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smlrv-my.sharepoint.com/personal/vitalija_naudziuviene_smsm_lt/Documents/Darbalaukis/ML/2026 m/"/>
    </mc:Choice>
  </mc:AlternateContent>
  <xr:revisionPtr revIDLastSave="17" documentId="8_{4057DDFA-D033-47E6-B06B-8060E7C30390}" xr6:coauthVersionLast="47" xr6:coauthVersionMax="47" xr10:uidLastSave="{F8649106-AAAD-43C0-BEF8-BB4885BA14D6}"/>
  <bookViews>
    <workbookView xWindow="120" yWindow="84" windowWidth="22476" windowHeight="12096" xr2:uid="{6F8F7C47-7E12-40E8-A1A5-35EDB92F73C5}"/>
  </bookViews>
  <sheets>
    <sheet name="Lapas1" sheetId="1" r:id="rId1"/>
  </sheets>
  <definedNames>
    <definedName name="_xlnm._FilterDatabase" localSheetId="0" hidden="1">Lapas1!$A$3:$DS$3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V2049" i="1" l="1"/>
  <c r="CU2049" i="1"/>
  <c r="CT2049" i="1"/>
  <c r="CO2049" i="1"/>
  <c r="CN2049" i="1"/>
  <c r="CM2049" i="1"/>
  <c r="CL2049" i="1"/>
  <c r="CK2049" i="1"/>
  <c r="CJ2049" i="1"/>
  <c r="CI2049" i="1"/>
  <c r="CH2049" i="1"/>
  <c r="CG2049" i="1"/>
  <c r="BL2049" i="1"/>
  <c r="BU2048" i="1"/>
  <c r="BT2048" i="1"/>
  <c r="BS2048" i="1"/>
  <c r="BR2048" i="1"/>
  <c r="BQ2048" i="1"/>
  <c r="BP2048" i="1"/>
  <c r="BO2048" i="1"/>
  <c r="BN2048" i="1"/>
  <c r="BM2048" i="1"/>
  <c r="BL2048" i="1"/>
  <c r="AB2048" i="1"/>
  <c r="AA2048" i="1"/>
  <c r="Z2048" i="1"/>
  <c r="Y2048" i="1"/>
  <c r="X2048" i="1"/>
  <c r="W2048" i="1"/>
  <c r="V2048" i="1"/>
  <c r="U2048" i="1"/>
  <c r="T2048" i="1"/>
  <c r="S2048" i="1"/>
  <c r="R2048" i="1"/>
  <c r="Q2048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CB2047" i="1"/>
  <c r="CA2047" i="1"/>
  <c r="BZ2047" i="1"/>
  <c r="AC2047" i="1"/>
  <c r="AD2047" i="1" s="1"/>
  <c r="CB2046" i="1"/>
  <c r="CA2046" i="1"/>
  <c r="BZ2046" i="1"/>
  <c r="AC2046" i="1"/>
  <c r="AD2046" i="1" s="1"/>
  <c r="CB2045" i="1"/>
  <c r="CA2045" i="1"/>
  <c r="BZ2045" i="1"/>
  <c r="AC2045" i="1"/>
  <c r="AD2045" i="1" s="1"/>
  <c r="CB2044" i="1"/>
  <c r="CA2044" i="1"/>
  <c r="BZ2044" i="1"/>
  <c r="AC2044" i="1"/>
  <c r="AD2044" i="1" s="1"/>
  <c r="CB2043" i="1"/>
  <c r="CA2043" i="1"/>
  <c r="BZ2043" i="1"/>
  <c r="AC2043" i="1"/>
  <c r="AD2043" i="1" s="1"/>
  <c r="CB2042" i="1"/>
  <c r="CA2042" i="1"/>
  <c r="BZ2042" i="1"/>
  <c r="AC2042" i="1"/>
  <c r="AD2042" i="1" s="1"/>
  <c r="CB2041" i="1"/>
  <c r="CA2041" i="1"/>
  <c r="BZ2041" i="1"/>
  <c r="AC2041" i="1"/>
  <c r="AD2041" i="1" s="1"/>
  <c r="CB2040" i="1"/>
  <c r="CA2040" i="1"/>
  <c r="BZ2040" i="1"/>
  <c r="AC2040" i="1"/>
  <c r="AD2040" i="1" s="1"/>
  <c r="BV2040" i="1" s="1"/>
  <c r="CB2039" i="1"/>
  <c r="CA2039" i="1"/>
  <c r="BZ2039" i="1"/>
  <c r="AC2039" i="1"/>
  <c r="AD2039" i="1" s="1"/>
  <c r="BV2039" i="1" s="1"/>
  <c r="CB2038" i="1"/>
  <c r="CA2038" i="1"/>
  <c r="BZ2038" i="1"/>
  <c r="AC2038" i="1"/>
  <c r="AD2038" i="1" s="1"/>
  <c r="BV2038" i="1" s="1"/>
  <c r="BW2038" i="1" s="1"/>
  <c r="BU2037" i="1"/>
  <c r="BT2037" i="1"/>
  <c r="BS2037" i="1"/>
  <c r="BR2037" i="1"/>
  <c r="BQ2037" i="1"/>
  <c r="BP2037" i="1"/>
  <c r="BO2037" i="1"/>
  <c r="BN2037" i="1"/>
  <c r="BM2037" i="1"/>
  <c r="BL2037" i="1"/>
  <c r="AB2037" i="1"/>
  <c r="AA2037" i="1"/>
  <c r="Z2037" i="1"/>
  <c r="Y2037" i="1"/>
  <c r="X2037" i="1"/>
  <c r="W2037" i="1"/>
  <c r="V2037" i="1"/>
  <c r="U2037" i="1"/>
  <c r="T2037" i="1"/>
  <c r="S2037" i="1"/>
  <c r="R2037" i="1"/>
  <c r="Q2037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CB2036" i="1"/>
  <c r="CA2036" i="1"/>
  <c r="BZ2036" i="1"/>
  <c r="AC2036" i="1"/>
  <c r="AD2036" i="1" s="1"/>
  <c r="CB2035" i="1"/>
  <c r="CA2035" i="1"/>
  <c r="BZ2035" i="1"/>
  <c r="AC2035" i="1"/>
  <c r="AD2035" i="1" s="1"/>
  <c r="CB2034" i="1"/>
  <c r="CA2034" i="1"/>
  <c r="BZ2034" i="1"/>
  <c r="AC2034" i="1"/>
  <c r="AD2034" i="1" s="1"/>
  <c r="CB2033" i="1"/>
  <c r="CA2033" i="1"/>
  <c r="BZ2033" i="1"/>
  <c r="AC2033" i="1"/>
  <c r="AD2033" i="1" s="1"/>
  <c r="CB2032" i="1"/>
  <c r="CA2032" i="1"/>
  <c r="BZ2032" i="1"/>
  <c r="AC2032" i="1"/>
  <c r="AD2032" i="1" s="1"/>
  <c r="BV2032" i="1" s="1"/>
  <c r="CB2031" i="1"/>
  <c r="CA2031" i="1"/>
  <c r="BZ2031" i="1"/>
  <c r="AC2031" i="1"/>
  <c r="AD2031" i="1" s="1"/>
  <c r="BV2031" i="1" s="1"/>
  <c r="BW2031" i="1" s="1"/>
  <c r="CB2030" i="1"/>
  <c r="CA2030" i="1"/>
  <c r="BZ2030" i="1"/>
  <c r="AC2030" i="1"/>
  <c r="AD2030" i="1" s="1"/>
  <c r="CB2029" i="1"/>
  <c r="CA2029" i="1"/>
  <c r="BZ2029" i="1"/>
  <c r="AC2029" i="1"/>
  <c r="AD2029" i="1" s="1"/>
  <c r="CB2028" i="1"/>
  <c r="CA2028" i="1"/>
  <c r="BZ2028" i="1"/>
  <c r="AC2028" i="1"/>
  <c r="AD2028" i="1" s="1"/>
  <c r="BU2027" i="1"/>
  <c r="BT2027" i="1"/>
  <c r="BS2027" i="1"/>
  <c r="BR2027" i="1"/>
  <c r="BQ2027" i="1"/>
  <c r="BP2027" i="1"/>
  <c r="BO2027" i="1"/>
  <c r="BN2027" i="1"/>
  <c r="BM2027" i="1"/>
  <c r="BL2027" i="1"/>
  <c r="AB2027" i="1"/>
  <c r="AA2027" i="1"/>
  <c r="Z2027" i="1"/>
  <c r="Y2027" i="1"/>
  <c r="X2027" i="1"/>
  <c r="W2027" i="1"/>
  <c r="V2027" i="1"/>
  <c r="U2027" i="1"/>
  <c r="T2027" i="1"/>
  <c r="S2027" i="1"/>
  <c r="R2027" i="1"/>
  <c r="Q2027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CB2026" i="1"/>
  <c r="CA2026" i="1"/>
  <c r="BZ2026" i="1"/>
  <c r="AC2026" i="1"/>
  <c r="AD2026" i="1" s="1"/>
  <c r="CB2025" i="1"/>
  <c r="CA2025" i="1"/>
  <c r="BZ2025" i="1"/>
  <c r="AC2025" i="1"/>
  <c r="AD2025" i="1" s="1"/>
  <c r="CB2024" i="1"/>
  <c r="CA2024" i="1"/>
  <c r="BZ2024" i="1"/>
  <c r="AC2024" i="1"/>
  <c r="AD2024" i="1" s="1"/>
  <c r="BV2024" i="1" s="1"/>
  <c r="CB2023" i="1"/>
  <c r="CA2023" i="1"/>
  <c r="BZ2023" i="1"/>
  <c r="AC2023" i="1"/>
  <c r="AD2023" i="1" s="1"/>
  <c r="BV2023" i="1" s="1"/>
  <c r="BW2023" i="1" s="1"/>
  <c r="CB2022" i="1"/>
  <c r="CA2022" i="1"/>
  <c r="BZ2022" i="1"/>
  <c r="AC2022" i="1"/>
  <c r="AD2022" i="1" s="1"/>
  <c r="BV2022" i="1" s="1"/>
  <c r="BW2022" i="1" s="1"/>
  <c r="BX2022" i="1" s="1"/>
  <c r="BY2022" i="1" s="1"/>
  <c r="CB2021" i="1"/>
  <c r="CA2021" i="1"/>
  <c r="BZ2021" i="1"/>
  <c r="AC2021" i="1"/>
  <c r="AD2021" i="1" s="1"/>
  <c r="CB2020" i="1"/>
  <c r="CA2020" i="1"/>
  <c r="BZ2020" i="1"/>
  <c r="AC2020" i="1"/>
  <c r="AD2020" i="1" s="1"/>
  <c r="CB2019" i="1"/>
  <c r="CA2019" i="1"/>
  <c r="BZ2019" i="1"/>
  <c r="AC2019" i="1"/>
  <c r="AD2019" i="1" s="1"/>
  <c r="CB2018" i="1"/>
  <c r="CA2018" i="1"/>
  <c r="BZ2018" i="1"/>
  <c r="AC2018" i="1"/>
  <c r="AD2018" i="1" s="1"/>
  <c r="CB2017" i="1"/>
  <c r="CA2017" i="1"/>
  <c r="BZ2017" i="1"/>
  <c r="AC2017" i="1"/>
  <c r="AD2017" i="1" s="1"/>
  <c r="CB2016" i="1"/>
  <c r="CA2016" i="1"/>
  <c r="BZ2016" i="1"/>
  <c r="AC2016" i="1"/>
  <c r="AD2016" i="1" s="1"/>
  <c r="CB2015" i="1"/>
  <c r="CA2015" i="1"/>
  <c r="BZ2015" i="1"/>
  <c r="AC2015" i="1"/>
  <c r="AD2015" i="1" s="1"/>
  <c r="CB2014" i="1"/>
  <c r="CA2014" i="1"/>
  <c r="BZ2014" i="1"/>
  <c r="AC2014" i="1"/>
  <c r="AD2014" i="1" s="1"/>
  <c r="CB2013" i="1"/>
  <c r="CA2013" i="1"/>
  <c r="BZ2013" i="1"/>
  <c r="AC2013" i="1"/>
  <c r="AD2013" i="1" s="1"/>
  <c r="CB2012" i="1"/>
  <c r="CA2012" i="1"/>
  <c r="BZ2012" i="1"/>
  <c r="AC2012" i="1"/>
  <c r="AD2012" i="1" s="1"/>
  <c r="BV2012" i="1" s="1"/>
  <c r="CB2011" i="1"/>
  <c r="CA2011" i="1"/>
  <c r="BZ2011" i="1"/>
  <c r="AC2011" i="1"/>
  <c r="AD2011" i="1" s="1"/>
  <c r="CB2010" i="1"/>
  <c r="CA2010" i="1"/>
  <c r="BZ2010" i="1"/>
  <c r="AC2010" i="1"/>
  <c r="AD2010" i="1" s="1"/>
  <c r="BV2010" i="1" s="1"/>
  <c r="BW2010" i="1" s="1"/>
  <c r="CB2009" i="1"/>
  <c r="CA2009" i="1"/>
  <c r="BZ2009" i="1"/>
  <c r="AC2009" i="1"/>
  <c r="AD2009" i="1" s="1"/>
  <c r="BV2009" i="1" s="1"/>
  <c r="CB2008" i="1"/>
  <c r="CA2008" i="1"/>
  <c r="BZ2008" i="1"/>
  <c r="AC2008" i="1"/>
  <c r="AD2008" i="1" s="1"/>
  <c r="CB2007" i="1"/>
  <c r="CA2007" i="1"/>
  <c r="BZ2007" i="1"/>
  <c r="AC2007" i="1"/>
  <c r="AD2007" i="1" s="1"/>
  <c r="CB2006" i="1"/>
  <c r="CA2006" i="1"/>
  <c r="BZ2006" i="1"/>
  <c r="AC2006" i="1"/>
  <c r="AD2006" i="1" s="1"/>
  <c r="CB2005" i="1"/>
  <c r="CA2005" i="1"/>
  <c r="BZ2005" i="1"/>
  <c r="AC2005" i="1"/>
  <c r="AD2005" i="1" s="1"/>
  <c r="CB2004" i="1"/>
  <c r="CA2004" i="1"/>
  <c r="BZ2004" i="1"/>
  <c r="AC2004" i="1"/>
  <c r="AD2004" i="1" s="1"/>
  <c r="CB2003" i="1"/>
  <c r="CA2003" i="1"/>
  <c r="BZ2003" i="1"/>
  <c r="AC2003" i="1"/>
  <c r="AD2003" i="1" s="1"/>
  <c r="CB2002" i="1"/>
  <c r="CA2002" i="1"/>
  <c r="BZ2002" i="1"/>
  <c r="AC2002" i="1"/>
  <c r="AD2002" i="1" s="1"/>
  <c r="CB2001" i="1"/>
  <c r="CA2001" i="1"/>
  <c r="BZ2001" i="1"/>
  <c r="AC2001" i="1"/>
  <c r="AD2001" i="1" s="1"/>
  <c r="CB2000" i="1"/>
  <c r="CA2000" i="1"/>
  <c r="BZ2000" i="1"/>
  <c r="AC2000" i="1"/>
  <c r="AD2000" i="1" s="1"/>
  <c r="CB1999" i="1"/>
  <c r="CA1999" i="1"/>
  <c r="BZ1999" i="1"/>
  <c r="AC1999" i="1"/>
  <c r="AD1999" i="1" s="1"/>
  <c r="BV1999" i="1" s="1"/>
  <c r="CB1998" i="1"/>
  <c r="CA1998" i="1"/>
  <c r="BZ1998" i="1"/>
  <c r="AC1998" i="1"/>
  <c r="AD1998" i="1" s="1"/>
  <c r="BV1998" i="1" s="1"/>
  <c r="CB1997" i="1"/>
  <c r="CA1997" i="1"/>
  <c r="BZ1997" i="1"/>
  <c r="AC1997" i="1"/>
  <c r="AD1997" i="1" s="1"/>
  <c r="CB1996" i="1"/>
  <c r="CA1996" i="1"/>
  <c r="BZ1996" i="1"/>
  <c r="AC1996" i="1"/>
  <c r="AD1996" i="1" s="1"/>
  <c r="BV1996" i="1" s="1"/>
  <c r="CB1995" i="1"/>
  <c r="CA1995" i="1"/>
  <c r="BZ1995" i="1"/>
  <c r="AC1995" i="1"/>
  <c r="AD1995" i="1" s="1"/>
  <c r="CB1994" i="1"/>
  <c r="CA1994" i="1"/>
  <c r="BZ1994" i="1"/>
  <c r="AC1994" i="1"/>
  <c r="AD1994" i="1" s="1"/>
  <c r="CB1993" i="1"/>
  <c r="CA1993" i="1"/>
  <c r="BZ1993" i="1"/>
  <c r="AC1993" i="1"/>
  <c r="AD1993" i="1" s="1"/>
  <c r="CB1992" i="1"/>
  <c r="CA1992" i="1"/>
  <c r="BZ1992" i="1"/>
  <c r="AC1992" i="1"/>
  <c r="AD1992" i="1" s="1"/>
  <c r="CB1991" i="1"/>
  <c r="CA1991" i="1"/>
  <c r="BZ1991" i="1"/>
  <c r="AC1991" i="1"/>
  <c r="AD1991" i="1" s="1"/>
  <c r="CB1990" i="1"/>
  <c r="CA1990" i="1"/>
  <c r="BZ1990" i="1"/>
  <c r="AC1990" i="1"/>
  <c r="AD1990" i="1" s="1"/>
  <c r="CB1989" i="1"/>
  <c r="CA1989" i="1"/>
  <c r="BZ1989" i="1"/>
  <c r="AC1989" i="1"/>
  <c r="AD1989" i="1" s="1"/>
  <c r="CB1988" i="1"/>
  <c r="CA1988" i="1"/>
  <c r="BZ1988" i="1"/>
  <c r="AC1988" i="1"/>
  <c r="AD1988" i="1" s="1"/>
  <c r="BV1988" i="1" s="1"/>
  <c r="CB1987" i="1"/>
  <c r="CA1987" i="1"/>
  <c r="BZ1987" i="1"/>
  <c r="AC1987" i="1"/>
  <c r="AD1987" i="1" s="1"/>
  <c r="CB1986" i="1"/>
  <c r="CA1986" i="1"/>
  <c r="BZ1986" i="1"/>
  <c r="AC1986" i="1"/>
  <c r="AD1986" i="1" s="1"/>
  <c r="CB1985" i="1"/>
  <c r="CA1985" i="1"/>
  <c r="BZ1985" i="1"/>
  <c r="AC1985" i="1"/>
  <c r="AD1985" i="1" s="1"/>
  <c r="CB1984" i="1"/>
  <c r="CA1984" i="1"/>
  <c r="BZ1984" i="1"/>
  <c r="AC1984" i="1"/>
  <c r="AD1984" i="1" s="1"/>
  <c r="BV1984" i="1" s="1"/>
  <c r="CB1983" i="1"/>
  <c r="CA1983" i="1"/>
  <c r="BZ1983" i="1"/>
  <c r="AC1983" i="1"/>
  <c r="AD1983" i="1" s="1"/>
  <c r="CB1982" i="1"/>
  <c r="CA1982" i="1"/>
  <c r="BZ1982" i="1"/>
  <c r="AC1982" i="1"/>
  <c r="AD1982" i="1" s="1"/>
  <c r="CB1981" i="1"/>
  <c r="CA1981" i="1"/>
  <c r="BZ1981" i="1"/>
  <c r="AC1981" i="1"/>
  <c r="AD1981" i="1" s="1"/>
  <c r="CB1980" i="1"/>
  <c r="CA1980" i="1"/>
  <c r="BZ1980" i="1"/>
  <c r="AC1980" i="1"/>
  <c r="AD1980" i="1" s="1"/>
  <c r="BV1980" i="1" s="1"/>
  <c r="BW1980" i="1" s="1"/>
  <c r="CB1979" i="1"/>
  <c r="CA1979" i="1"/>
  <c r="BZ1979" i="1"/>
  <c r="AC1979" i="1"/>
  <c r="AD1979" i="1" s="1"/>
  <c r="CB1978" i="1"/>
  <c r="CA1978" i="1"/>
  <c r="BZ1978" i="1"/>
  <c r="AC1978" i="1"/>
  <c r="AD1978" i="1" s="1"/>
  <c r="CB1977" i="1"/>
  <c r="CA1977" i="1"/>
  <c r="BZ1977" i="1"/>
  <c r="AC1977" i="1"/>
  <c r="AD1977" i="1" s="1"/>
  <c r="CB1976" i="1"/>
  <c r="CA1976" i="1"/>
  <c r="BZ1976" i="1"/>
  <c r="AC1976" i="1"/>
  <c r="AD1976" i="1" s="1"/>
  <c r="CB1975" i="1"/>
  <c r="CA1975" i="1"/>
  <c r="BZ1975" i="1"/>
  <c r="AC1975" i="1"/>
  <c r="AD1975" i="1" s="1"/>
  <c r="BV1975" i="1" s="1"/>
  <c r="CB1974" i="1"/>
  <c r="CA1974" i="1"/>
  <c r="BZ1974" i="1"/>
  <c r="AC1974" i="1"/>
  <c r="AD1974" i="1" s="1"/>
  <c r="BV1974" i="1" s="1"/>
  <c r="CB1973" i="1"/>
  <c r="CA1973" i="1"/>
  <c r="BZ1973" i="1"/>
  <c r="AC1973" i="1"/>
  <c r="AD1973" i="1" s="1"/>
  <c r="CB1972" i="1"/>
  <c r="CA1972" i="1"/>
  <c r="BZ1972" i="1"/>
  <c r="AC1972" i="1"/>
  <c r="AD1972" i="1" s="1"/>
  <c r="CB1971" i="1"/>
  <c r="CA1971" i="1"/>
  <c r="BZ1971" i="1"/>
  <c r="AC1971" i="1"/>
  <c r="AD1971" i="1" s="1"/>
  <c r="CB1970" i="1"/>
  <c r="CA1970" i="1"/>
  <c r="BZ1970" i="1"/>
  <c r="AC1970" i="1"/>
  <c r="AD1970" i="1" s="1"/>
  <c r="BV1970" i="1" s="1"/>
  <c r="CB1969" i="1"/>
  <c r="CA1969" i="1"/>
  <c r="BZ1969" i="1"/>
  <c r="AC1969" i="1"/>
  <c r="AD1969" i="1" s="1"/>
  <c r="CB1968" i="1"/>
  <c r="CA1968" i="1"/>
  <c r="BZ1968" i="1"/>
  <c r="AC1968" i="1"/>
  <c r="AD1968" i="1" s="1"/>
  <c r="BV1968" i="1" s="1"/>
  <c r="CB1967" i="1"/>
  <c r="CA1967" i="1"/>
  <c r="BZ1967" i="1"/>
  <c r="AC1967" i="1"/>
  <c r="AD1967" i="1" s="1"/>
  <c r="BV1967" i="1" s="1"/>
  <c r="CB1966" i="1"/>
  <c r="CA1966" i="1"/>
  <c r="BZ1966" i="1"/>
  <c r="AC1966" i="1"/>
  <c r="AD1966" i="1" s="1"/>
  <c r="BV1966" i="1" s="1"/>
  <c r="CB1965" i="1"/>
  <c r="CA1965" i="1"/>
  <c r="BZ1965" i="1"/>
  <c r="AD1965" i="1"/>
  <c r="BV1965" i="1" s="1"/>
  <c r="BW1965" i="1" s="1"/>
  <c r="AC1965" i="1"/>
  <c r="CB1964" i="1"/>
  <c r="CA1964" i="1"/>
  <c r="BZ1964" i="1"/>
  <c r="AC1964" i="1"/>
  <c r="AD1964" i="1" s="1"/>
  <c r="CB1963" i="1"/>
  <c r="CA1963" i="1"/>
  <c r="BZ1963" i="1"/>
  <c r="AC1963" i="1"/>
  <c r="AD1963" i="1" s="1"/>
  <c r="BV1963" i="1" s="1"/>
  <c r="CB1962" i="1"/>
  <c r="CA1962" i="1"/>
  <c r="BZ1962" i="1"/>
  <c r="AC1962" i="1"/>
  <c r="AD1962" i="1" s="1"/>
  <c r="CB1961" i="1"/>
  <c r="CA1961" i="1"/>
  <c r="BZ1961" i="1"/>
  <c r="AC1961" i="1"/>
  <c r="AD1961" i="1" s="1"/>
  <c r="CB1960" i="1"/>
  <c r="CA1960" i="1"/>
  <c r="BZ1960" i="1"/>
  <c r="AC1960" i="1"/>
  <c r="AD1960" i="1" s="1"/>
  <c r="CB1959" i="1"/>
  <c r="CA1959" i="1"/>
  <c r="BZ1959" i="1"/>
  <c r="AC1959" i="1"/>
  <c r="AD1959" i="1" s="1"/>
  <c r="CB1958" i="1"/>
  <c r="CA1958" i="1"/>
  <c r="BZ1958" i="1"/>
  <c r="AC1958" i="1"/>
  <c r="AD1958" i="1" s="1"/>
  <c r="BV1958" i="1" s="1"/>
  <c r="CB1957" i="1"/>
  <c r="CA1957" i="1"/>
  <c r="BZ1957" i="1"/>
  <c r="AC1957" i="1"/>
  <c r="AD1957" i="1" s="1"/>
  <c r="CB1956" i="1"/>
  <c r="CA1956" i="1"/>
  <c r="BZ1956" i="1"/>
  <c r="AC1956" i="1"/>
  <c r="AD1956" i="1" s="1"/>
  <c r="BV1956" i="1" s="1"/>
  <c r="CB1955" i="1"/>
  <c r="CA1955" i="1"/>
  <c r="BZ1955" i="1"/>
  <c r="AC1955" i="1"/>
  <c r="AD1955" i="1" s="1"/>
  <c r="BV1955" i="1" s="1"/>
  <c r="BW1955" i="1" s="1"/>
  <c r="CB1954" i="1"/>
  <c r="CA1954" i="1"/>
  <c r="BZ1954" i="1"/>
  <c r="AC1954" i="1"/>
  <c r="AD1954" i="1" s="1"/>
  <c r="BV1954" i="1" s="1"/>
  <c r="CB1953" i="1"/>
  <c r="CA1953" i="1"/>
  <c r="BZ1953" i="1"/>
  <c r="AC1953" i="1"/>
  <c r="AD1953" i="1" s="1"/>
  <c r="BV1953" i="1" s="1"/>
  <c r="BW1953" i="1" s="1"/>
  <c r="CB1952" i="1"/>
  <c r="CA1952" i="1"/>
  <c r="BZ1952" i="1"/>
  <c r="AC1952" i="1"/>
  <c r="AD1952" i="1" s="1"/>
  <c r="CB1951" i="1"/>
  <c r="CA1951" i="1"/>
  <c r="BZ1951" i="1"/>
  <c r="AC1951" i="1"/>
  <c r="AD1951" i="1" s="1"/>
  <c r="BV1951" i="1" s="1"/>
  <c r="CB1950" i="1"/>
  <c r="CA1950" i="1"/>
  <c r="BZ1950" i="1"/>
  <c r="AC1950" i="1"/>
  <c r="AD1950" i="1" s="1"/>
  <c r="CB1949" i="1"/>
  <c r="CA1949" i="1"/>
  <c r="BZ1949" i="1"/>
  <c r="AC1949" i="1"/>
  <c r="AD1949" i="1" s="1"/>
  <c r="CB1948" i="1"/>
  <c r="CA1948" i="1"/>
  <c r="BZ1948" i="1"/>
  <c r="AC1948" i="1"/>
  <c r="AD1948" i="1" s="1"/>
  <c r="CB1947" i="1"/>
  <c r="CA1947" i="1"/>
  <c r="BZ1947" i="1"/>
  <c r="AC1947" i="1"/>
  <c r="AD1947" i="1" s="1"/>
  <c r="CB1946" i="1"/>
  <c r="CA1946" i="1"/>
  <c r="BZ1946" i="1"/>
  <c r="AC1946" i="1"/>
  <c r="AD1946" i="1" s="1"/>
  <c r="BV1946" i="1" s="1"/>
  <c r="CB1945" i="1"/>
  <c r="CA1945" i="1"/>
  <c r="BZ1945" i="1"/>
  <c r="AC1945" i="1"/>
  <c r="AD1945" i="1" s="1"/>
  <c r="CB1944" i="1"/>
  <c r="CA1944" i="1"/>
  <c r="BZ1944" i="1"/>
  <c r="AC1944" i="1"/>
  <c r="AD1944" i="1" s="1"/>
  <c r="BV1944" i="1" s="1"/>
  <c r="CB1943" i="1"/>
  <c r="CA1943" i="1"/>
  <c r="BZ1943" i="1"/>
  <c r="AC1943" i="1"/>
  <c r="AD1943" i="1" s="1"/>
  <c r="CB1942" i="1"/>
  <c r="CA1942" i="1"/>
  <c r="BZ1942" i="1"/>
  <c r="AC1942" i="1"/>
  <c r="AD1942" i="1" s="1"/>
  <c r="BV1942" i="1" s="1"/>
  <c r="CB1941" i="1"/>
  <c r="CA1941" i="1"/>
  <c r="BZ1941" i="1"/>
  <c r="AC1941" i="1"/>
  <c r="AD1941" i="1" s="1"/>
  <c r="BV1941" i="1" s="1"/>
  <c r="BW1941" i="1" s="1"/>
  <c r="CB1940" i="1"/>
  <c r="CA1940" i="1"/>
  <c r="BZ1940" i="1"/>
  <c r="AC1940" i="1"/>
  <c r="AD1940" i="1" s="1"/>
  <c r="BV1940" i="1" s="1"/>
  <c r="BU1939" i="1"/>
  <c r="BT1939" i="1"/>
  <c r="BS1939" i="1"/>
  <c r="BR1939" i="1"/>
  <c r="BQ1939" i="1"/>
  <c r="BP1939" i="1"/>
  <c r="BO1939" i="1"/>
  <c r="BN1939" i="1"/>
  <c r="BM1939" i="1"/>
  <c r="BL1939" i="1"/>
  <c r="AB1939" i="1"/>
  <c r="AA1939" i="1"/>
  <c r="Z1939" i="1"/>
  <c r="Y1939" i="1"/>
  <c r="X1939" i="1"/>
  <c r="W1939" i="1"/>
  <c r="V1939" i="1"/>
  <c r="U1939" i="1"/>
  <c r="T1939" i="1"/>
  <c r="S1939" i="1"/>
  <c r="R1939" i="1"/>
  <c r="Q1939" i="1"/>
  <c r="P1939" i="1"/>
  <c r="O1939" i="1"/>
  <c r="N1939" i="1"/>
  <c r="M1939" i="1"/>
  <c r="L1939" i="1"/>
  <c r="K1939" i="1"/>
  <c r="J1939" i="1"/>
  <c r="I1939" i="1"/>
  <c r="G1939" i="1"/>
  <c r="F1939" i="1"/>
  <c r="E1939" i="1"/>
  <c r="CB1938" i="1"/>
  <c r="CA1938" i="1"/>
  <c r="BZ1938" i="1"/>
  <c r="AC1938" i="1"/>
  <c r="AD1938" i="1" s="1"/>
  <c r="BV1938" i="1" s="1"/>
  <c r="CB1937" i="1"/>
  <c r="CA1937" i="1"/>
  <c r="BZ1937" i="1"/>
  <c r="AC1937" i="1"/>
  <c r="AD1937" i="1" s="1"/>
  <c r="BV1937" i="1" s="1"/>
  <c r="CB1936" i="1"/>
  <c r="CA1936" i="1"/>
  <c r="BZ1936" i="1"/>
  <c r="AC1936" i="1"/>
  <c r="AD1936" i="1" s="1"/>
  <c r="CB1935" i="1"/>
  <c r="CA1935" i="1"/>
  <c r="BZ1935" i="1"/>
  <c r="AC1935" i="1"/>
  <c r="AD1935" i="1" s="1"/>
  <c r="CB1934" i="1"/>
  <c r="CA1934" i="1"/>
  <c r="BZ1934" i="1"/>
  <c r="AC1934" i="1"/>
  <c r="AD1934" i="1" s="1"/>
  <c r="CB1933" i="1"/>
  <c r="CA1933" i="1"/>
  <c r="BZ1933" i="1"/>
  <c r="AC1933" i="1"/>
  <c r="AD1933" i="1" s="1"/>
  <c r="BV1933" i="1" s="1"/>
  <c r="CB1932" i="1"/>
  <c r="CA1932" i="1"/>
  <c r="BZ1932" i="1"/>
  <c r="AC1932" i="1"/>
  <c r="AD1932" i="1" s="1"/>
  <c r="CB1931" i="1"/>
  <c r="CA1931" i="1"/>
  <c r="BZ1931" i="1"/>
  <c r="AC1931" i="1"/>
  <c r="AD1931" i="1" s="1"/>
  <c r="CB1930" i="1"/>
  <c r="CA1930" i="1"/>
  <c r="BZ1930" i="1"/>
  <c r="AC1930" i="1"/>
  <c r="AD1930" i="1" s="1"/>
  <c r="CB1929" i="1"/>
  <c r="CA1929" i="1"/>
  <c r="BZ1929" i="1"/>
  <c r="AC1929" i="1"/>
  <c r="AD1929" i="1" s="1"/>
  <c r="BV1929" i="1" s="1"/>
  <c r="CB1928" i="1"/>
  <c r="CA1928" i="1"/>
  <c r="BZ1928" i="1"/>
  <c r="AC1928" i="1"/>
  <c r="AD1928" i="1" s="1"/>
  <c r="CB1927" i="1"/>
  <c r="CA1927" i="1"/>
  <c r="BZ1927" i="1"/>
  <c r="AC1927" i="1"/>
  <c r="AD1927" i="1" s="1"/>
  <c r="BV1927" i="1" s="1"/>
  <c r="CB1926" i="1"/>
  <c r="CA1926" i="1"/>
  <c r="BZ1926" i="1"/>
  <c r="AC1926" i="1"/>
  <c r="AD1926" i="1" s="1"/>
  <c r="CB1925" i="1"/>
  <c r="CA1925" i="1"/>
  <c r="BZ1925" i="1"/>
  <c r="AC1925" i="1"/>
  <c r="AD1925" i="1" s="1"/>
  <c r="H1925" i="1"/>
  <c r="CB1924" i="1"/>
  <c r="CA1924" i="1"/>
  <c r="BZ1924" i="1"/>
  <c r="AC1924" i="1"/>
  <c r="AD1924" i="1" s="1"/>
  <c r="BV1924" i="1" s="1"/>
  <c r="BW1924" i="1" s="1"/>
  <c r="H1924" i="1"/>
  <c r="CB1923" i="1"/>
  <c r="CA1923" i="1"/>
  <c r="BZ1923" i="1"/>
  <c r="AC1923" i="1"/>
  <c r="AD1923" i="1" s="1"/>
  <c r="BV1923" i="1" s="1"/>
  <c r="H1923" i="1"/>
  <c r="CB1922" i="1"/>
  <c r="CA1922" i="1"/>
  <c r="BZ1922" i="1"/>
  <c r="AC1922" i="1"/>
  <c r="AD1922" i="1" s="1"/>
  <c r="H1922" i="1"/>
  <c r="CB1921" i="1"/>
  <c r="CA1921" i="1"/>
  <c r="BZ1921" i="1"/>
  <c r="AC1921" i="1"/>
  <c r="AD1921" i="1" s="1"/>
  <c r="CB1920" i="1"/>
  <c r="CA1920" i="1"/>
  <c r="BZ1920" i="1"/>
  <c r="AC1920" i="1"/>
  <c r="AD1920" i="1" s="1"/>
  <c r="BV1920" i="1" s="1"/>
  <c r="BW1920" i="1" s="1"/>
  <c r="CB1919" i="1"/>
  <c r="CA1919" i="1"/>
  <c r="BZ1919" i="1"/>
  <c r="AC1919" i="1"/>
  <c r="AD1919" i="1" s="1"/>
  <c r="BV1919" i="1" s="1"/>
  <c r="CB1918" i="1"/>
  <c r="CA1918" i="1"/>
  <c r="BZ1918" i="1"/>
  <c r="AC1918" i="1"/>
  <c r="AD1918" i="1" s="1"/>
  <c r="CB1917" i="1"/>
  <c r="CA1917" i="1"/>
  <c r="BZ1917" i="1"/>
  <c r="AC1917" i="1"/>
  <c r="AD1917" i="1" s="1"/>
  <c r="BV1917" i="1" s="1"/>
  <c r="BW1917" i="1" s="1"/>
  <c r="CB1916" i="1"/>
  <c r="CA1916" i="1"/>
  <c r="BZ1916" i="1"/>
  <c r="AC1916" i="1"/>
  <c r="AD1916" i="1" s="1"/>
  <c r="BV1916" i="1" s="1"/>
  <c r="CB1915" i="1"/>
  <c r="CA1915" i="1"/>
  <c r="BZ1915" i="1"/>
  <c r="AC1915" i="1"/>
  <c r="AD1915" i="1" s="1"/>
  <c r="CB1914" i="1"/>
  <c r="CA1914" i="1"/>
  <c r="BZ1914" i="1"/>
  <c r="AC1914" i="1"/>
  <c r="AD1914" i="1" s="1"/>
  <c r="CB1913" i="1"/>
  <c r="CA1913" i="1"/>
  <c r="BZ1913" i="1"/>
  <c r="AC1913" i="1"/>
  <c r="AD1913" i="1" s="1"/>
  <c r="CB1912" i="1"/>
  <c r="CA1912" i="1"/>
  <c r="BZ1912" i="1"/>
  <c r="AC1912" i="1"/>
  <c r="AD1912" i="1" s="1"/>
  <c r="CB1911" i="1"/>
  <c r="CA1911" i="1"/>
  <c r="BZ1911" i="1"/>
  <c r="AC1911" i="1"/>
  <c r="AD1911" i="1" s="1"/>
  <c r="CB1910" i="1"/>
  <c r="CA1910" i="1"/>
  <c r="BZ1910" i="1"/>
  <c r="AC1910" i="1"/>
  <c r="AD1910" i="1" s="1"/>
  <c r="BV1910" i="1" s="1"/>
  <c r="CB1909" i="1"/>
  <c r="CA1909" i="1"/>
  <c r="BZ1909" i="1"/>
  <c r="AC1909" i="1"/>
  <c r="AD1909" i="1" s="1"/>
  <c r="CB1908" i="1"/>
  <c r="CA1908" i="1"/>
  <c r="BZ1908" i="1"/>
  <c r="AC1908" i="1"/>
  <c r="AD1908" i="1" s="1"/>
  <c r="CB1907" i="1"/>
  <c r="CA1907" i="1"/>
  <c r="BZ1907" i="1"/>
  <c r="AC1907" i="1"/>
  <c r="AD1907" i="1" s="1"/>
  <c r="BV1907" i="1" s="1"/>
  <c r="CB1906" i="1"/>
  <c r="CA1906" i="1"/>
  <c r="BZ1906" i="1"/>
  <c r="AC1906" i="1"/>
  <c r="AD1906" i="1" s="1"/>
  <c r="CB1905" i="1"/>
  <c r="CA1905" i="1"/>
  <c r="BZ1905" i="1"/>
  <c r="AC1905" i="1"/>
  <c r="AD1905" i="1" s="1"/>
  <c r="BV1905" i="1" s="1"/>
  <c r="CB1904" i="1"/>
  <c r="CA1904" i="1"/>
  <c r="BZ1904" i="1"/>
  <c r="AC1904" i="1"/>
  <c r="AD1904" i="1" s="1"/>
  <c r="BV1904" i="1" s="1"/>
  <c r="CB1903" i="1"/>
  <c r="CA1903" i="1"/>
  <c r="BZ1903" i="1"/>
  <c r="AC1903" i="1"/>
  <c r="AD1903" i="1" s="1"/>
  <c r="CB1902" i="1"/>
  <c r="CA1902" i="1"/>
  <c r="BZ1902" i="1"/>
  <c r="AC1902" i="1"/>
  <c r="AD1902" i="1" s="1"/>
  <c r="CB1901" i="1"/>
  <c r="CA1901" i="1"/>
  <c r="BZ1901" i="1"/>
  <c r="AC1901" i="1"/>
  <c r="AD1901" i="1" s="1"/>
  <c r="BV1901" i="1" s="1"/>
  <c r="CB1900" i="1"/>
  <c r="CA1900" i="1"/>
  <c r="BZ1900" i="1"/>
  <c r="AC1900" i="1"/>
  <c r="AD1900" i="1" s="1"/>
  <c r="CB1899" i="1"/>
  <c r="CA1899" i="1"/>
  <c r="BZ1899" i="1"/>
  <c r="AC1899" i="1"/>
  <c r="AD1899" i="1" s="1"/>
  <c r="CB1898" i="1"/>
  <c r="CA1898" i="1"/>
  <c r="BZ1898" i="1"/>
  <c r="AC1898" i="1"/>
  <c r="AD1898" i="1" s="1"/>
  <c r="CB1897" i="1"/>
  <c r="CA1897" i="1"/>
  <c r="BZ1897" i="1"/>
  <c r="AC1897" i="1"/>
  <c r="AD1897" i="1" s="1"/>
  <c r="CB1896" i="1"/>
  <c r="CA1896" i="1"/>
  <c r="BZ1896" i="1"/>
  <c r="AC1896" i="1"/>
  <c r="AD1896" i="1" s="1"/>
  <c r="BV1896" i="1" s="1"/>
  <c r="BW1896" i="1" s="1"/>
  <c r="CB1895" i="1"/>
  <c r="CA1895" i="1"/>
  <c r="BZ1895" i="1"/>
  <c r="AC1895" i="1"/>
  <c r="AD1895" i="1" s="1"/>
  <c r="BV1895" i="1" s="1"/>
  <c r="CB1894" i="1"/>
  <c r="CA1894" i="1"/>
  <c r="BZ1894" i="1"/>
  <c r="AC1894" i="1"/>
  <c r="AD1894" i="1" s="1"/>
  <c r="BV1894" i="1" s="1"/>
  <c r="BW1894" i="1" s="1"/>
  <c r="BX1894" i="1" s="1"/>
  <c r="BY1894" i="1" s="1"/>
  <c r="CB1893" i="1"/>
  <c r="CA1893" i="1"/>
  <c r="BZ1893" i="1"/>
  <c r="AC1893" i="1"/>
  <c r="AD1893" i="1" s="1"/>
  <c r="BV1893" i="1" s="1"/>
  <c r="BW1893" i="1" s="1"/>
  <c r="BX1893" i="1" s="1"/>
  <c r="CC1893" i="1" s="1"/>
  <c r="CB1892" i="1"/>
  <c r="CA1892" i="1"/>
  <c r="BZ1892" i="1"/>
  <c r="AC1892" i="1"/>
  <c r="AD1892" i="1" s="1"/>
  <c r="CB1891" i="1"/>
  <c r="CA1891" i="1"/>
  <c r="BZ1891" i="1"/>
  <c r="AC1891" i="1"/>
  <c r="AD1891" i="1" s="1"/>
  <c r="CB1890" i="1"/>
  <c r="CA1890" i="1"/>
  <c r="BZ1890" i="1"/>
  <c r="AC1890" i="1"/>
  <c r="AD1890" i="1" s="1"/>
  <c r="CB1889" i="1"/>
  <c r="CA1889" i="1"/>
  <c r="BZ1889" i="1"/>
  <c r="AC1889" i="1"/>
  <c r="AD1889" i="1" s="1"/>
  <c r="CB1888" i="1"/>
  <c r="CA1888" i="1"/>
  <c r="BZ1888" i="1"/>
  <c r="AC1888" i="1"/>
  <c r="AD1888" i="1" s="1"/>
  <c r="CB1887" i="1"/>
  <c r="CA1887" i="1"/>
  <c r="BZ1887" i="1"/>
  <c r="AC1887" i="1"/>
  <c r="AD1887" i="1" s="1"/>
  <c r="CB1886" i="1"/>
  <c r="CA1886" i="1"/>
  <c r="BZ1886" i="1"/>
  <c r="AC1886" i="1"/>
  <c r="AD1886" i="1" s="1"/>
  <c r="CB1885" i="1"/>
  <c r="CA1885" i="1"/>
  <c r="BZ1885" i="1"/>
  <c r="AC1885" i="1"/>
  <c r="AD1885" i="1" s="1"/>
  <c r="CB1884" i="1"/>
  <c r="CA1884" i="1"/>
  <c r="BZ1884" i="1"/>
  <c r="AC1884" i="1"/>
  <c r="AD1884" i="1" s="1"/>
  <c r="BV1884" i="1" s="1"/>
  <c r="BW1884" i="1" s="1"/>
  <c r="CB1883" i="1"/>
  <c r="CA1883" i="1"/>
  <c r="BZ1883" i="1"/>
  <c r="AC1883" i="1"/>
  <c r="AD1883" i="1" s="1"/>
  <c r="BV1883" i="1" s="1"/>
  <c r="CB1882" i="1"/>
  <c r="CA1882" i="1"/>
  <c r="BZ1882" i="1"/>
  <c r="AC1882" i="1"/>
  <c r="AD1882" i="1" s="1"/>
  <c r="BV1882" i="1" s="1"/>
  <c r="BW1882" i="1" s="1"/>
  <c r="BX1882" i="1" s="1"/>
  <c r="BY1882" i="1" s="1"/>
  <c r="CB1881" i="1"/>
  <c r="CA1881" i="1"/>
  <c r="BZ1881" i="1"/>
  <c r="AC1881" i="1"/>
  <c r="AD1881" i="1" s="1"/>
  <c r="BV1881" i="1" s="1"/>
  <c r="BW1881" i="1" s="1"/>
  <c r="CB1880" i="1"/>
  <c r="CA1880" i="1"/>
  <c r="BZ1880" i="1"/>
  <c r="AC1880" i="1"/>
  <c r="AD1880" i="1" s="1"/>
  <c r="CB1879" i="1"/>
  <c r="CA1879" i="1"/>
  <c r="BZ1879" i="1"/>
  <c r="AD1879" i="1"/>
  <c r="BV1879" i="1" s="1"/>
  <c r="BW1879" i="1" s="1"/>
  <c r="AC1879" i="1"/>
  <c r="CB1878" i="1"/>
  <c r="CA1878" i="1"/>
  <c r="BZ1878" i="1"/>
  <c r="AC1878" i="1"/>
  <c r="AD1878" i="1" s="1"/>
  <c r="BV1878" i="1" s="1"/>
  <c r="CB1877" i="1"/>
  <c r="CA1877" i="1"/>
  <c r="BZ1877" i="1"/>
  <c r="AC1877" i="1"/>
  <c r="AD1877" i="1" s="1"/>
  <c r="BV1877" i="1" s="1"/>
  <c r="CB1876" i="1"/>
  <c r="CA1876" i="1"/>
  <c r="BZ1876" i="1"/>
  <c r="AC1876" i="1"/>
  <c r="AD1876" i="1" s="1"/>
  <c r="CB1875" i="1"/>
  <c r="CA1875" i="1"/>
  <c r="BZ1875" i="1"/>
  <c r="AC1875" i="1"/>
  <c r="AD1875" i="1" s="1"/>
  <c r="BV1875" i="1" s="1"/>
  <c r="CB1874" i="1"/>
  <c r="CA1874" i="1"/>
  <c r="BZ1874" i="1"/>
  <c r="AC1874" i="1"/>
  <c r="AD1874" i="1" s="1"/>
  <c r="CB1873" i="1"/>
  <c r="CA1873" i="1"/>
  <c r="BZ1873" i="1"/>
  <c r="AC1873" i="1"/>
  <c r="AD1873" i="1" s="1"/>
  <c r="CB1872" i="1"/>
  <c r="CA1872" i="1"/>
  <c r="BZ1872" i="1"/>
  <c r="AC1872" i="1"/>
  <c r="AD1872" i="1" s="1"/>
  <c r="CB1871" i="1"/>
  <c r="CA1871" i="1"/>
  <c r="BZ1871" i="1"/>
  <c r="AC1871" i="1"/>
  <c r="AD1871" i="1" s="1"/>
  <c r="CB1870" i="1"/>
  <c r="CA1870" i="1"/>
  <c r="BZ1870" i="1"/>
  <c r="AC1870" i="1"/>
  <c r="AD1870" i="1" s="1"/>
  <c r="BV1870" i="1" s="1"/>
  <c r="CB1869" i="1"/>
  <c r="CA1869" i="1"/>
  <c r="BZ1869" i="1"/>
  <c r="AC1869" i="1"/>
  <c r="AD1869" i="1" s="1"/>
  <c r="BV1869" i="1" s="1"/>
  <c r="BW1869" i="1" s="1"/>
  <c r="CB1868" i="1"/>
  <c r="CA1868" i="1"/>
  <c r="BZ1868" i="1"/>
  <c r="AC1868" i="1"/>
  <c r="AD1868" i="1" s="1"/>
  <c r="BV1868" i="1" s="1"/>
  <c r="CB1867" i="1"/>
  <c r="CA1867" i="1"/>
  <c r="BZ1867" i="1"/>
  <c r="AC1867" i="1"/>
  <c r="AD1867" i="1" s="1"/>
  <c r="CB1866" i="1"/>
  <c r="CA1866" i="1"/>
  <c r="BZ1866" i="1"/>
  <c r="AC1866" i="1"/>
  <c r="AD1866" i="1" s="1"/>
  <c r="CB1865" i="1"/>
  <c r="CA1865" i="1"/>
  <c r="BZ1865" i="1"/>
  <c r="AC1865" i="1"/>
  <c r="AD1865" i="1" s="1"/>
  <c r="CB1864" i="1"/>
  <c r="CA1864" i="1"/>
  <c r="BZ1864" i="1"/>
  <c r="AC1864" i="1"/>
  <c r="AD1864" i="1" s="1"/>
  <c r="BV1864" i="1" s="1"/>
  <c r="CB1863" i="1"/>
  <c r="CA1863" i="1"/>
  <c r="BZ1863" i="1"/>
  <c r="AC1863" i="1"/>
  <c r="AD1863" i="1" s="1"/>
  <c r="BV1863" i="1" s="1"/>
  <c r="BW1863" i="1" s="1"/>
  <c r="CB1862" i="1"/>
  <c r="CA1862" i="1"/>
  <c r="BZ1862" i="1"/>
  <c r="AC1862" i="1"/>
  <c r="AD1862" i="1" s="1"/>
  <c r="CB1861" i="1"/>
  <c r="CA1861" i="1"/>
  <c r="BZ1861" i="1"/>
  <c r="AC1861" i="1"/>
  <c r="AD1861" i="1" s="1"/>
  <c r="CB1860" i="1"/>
  <c r="CA1860" i="1"/>
  <c r="BZ1860" i="1"/>
  <c r="AC1860" i="1"/>
  <c r="AD1860" i="1" s="1"/>
  <c r="BV1860" i="1" s="1"/>
  <c r="CB1859" i="1"/>
  <c r="CA1859" i="1"/>
  <c r="BZ1859" i="1"/>
  <c r="AC1859" i="1"/>
  <c r="AD1859" i="1" s="1"/>
  <c r="CB1858" i="1"/>
  <c r="CA1858" i="1"/>
  <c r="BZ1858" i="1"/>
  <c r="AC1858" i="1"/>
  <c r="AD1858" i="1" s="1"/>
  <c r="BV1858" i="1" s="1"/>
  <c r="BW1858" i="1" s="1"/>
  <c r="BX1858" i="1" s="1"/>
  <c r="BY1858" i="1" s="1"/>
  <c r="CB1857" i="1"/>
  <c r="CA1857" i="1"/>
  <c r="BZ1857" i="1"/>
  <c r="AC1857" i="1"/>
  <c r="AD1857" i="1" s="1"/>
  <c r="BV1857" i="1" s="1"/>
  <c r="BW1857" i="1" s="1"/>
  <c r="CB1856" i="1"/>
  <c r="CA1856" i="1"/>
  <c r="BZ1856" i="1"/>
  <c r="AC1856" i="1"/>
  <c r="AD1856" i="1" s="1"/>
  <c r="BV1856" i="1" s="1"/>
  <c r="BW1856" i="1" s="1"/>
  <c r="CB1855" i="1"/>
  <c r="CA1855" i="1"/>
  <c r="BZ1855" i="1"/>
  <c r="AC1855" i="1"/>
  <c r="AD1855" i="1" s="1"/>
  <c r="CB1854" i="1"/>
  <c r="CA1854" i="1"/>
  <c r="BZ1854" i="1"/>
  <c r="AC1854" i="1"/>
  <c r="AD1854" i="1" s="1"/>
  <c r="CB1853" i="1"/>
  <c r="CA1853" i="1"/>
  <c r="BZ1853" i="1"/>
  <c r="AC1853" i="1"/>
  <c r="AD1853" i="1" s="1"/>
  <c r="CB1852" i="1"/>
  <c r="CA1852" i="1"/>
  <c r="BZ1852" i="1"/>
  <c r="AC1852" i="1"/>
  <c r="AD1852" i="1" s="1"/>
  <c r="BV1852" i="1" s="1"/>
  <c r="BW1852" i="1" s="1"/>
  <c r="CB1851" i="1"/>
  <c r="CA1851" i="1"/>
  <c r="BZ1851" i="1"/>
  <c r="AC1851" i="1"/>
  <c r="AD1851" i="1" s="1"/>
  <c r="CB1850" i="1"/>
  <c r="CA1850" i="1"/>
  <c r="BZ1850" i="1"/>
  <c r="AC1850" i="1"/>
  <c r="AD1850" i="1" s="1"/>
  <c r="CB1849" i="1"/>
  <c r="CA1849" i="1"/>
  <c r="BZ1849" i="1"/>
  <c r="AC1849" i="1"/>
  <c r="AD1849" i="1" s="1"/>
  <c r="BV1849" i="1" s="1"/>
  <c r="CB1848" i="1"/>
  <c r="CA1848" i="1"/>
  <c r="BZ1848" i="1"/>
  <c r="AC1848" i="1"/>
  <c r="AD1848" i="1" s="1"/>
  <c r="BV1848" i="1" s="1"/>
  <c r="CB1847" i="1"/>
  <c r="CA1847" i="1"/>
  <c r="BZ1847" i="1"/>
  <c r="AC1847" i="1"/>
  <c r="AD1847" i="1" s="1"/>
  <c r="CB1846" i="1"/>
  <c r="CA1846" i="1"/>
  <c r="BZ1846" i="1"/>
  <c r="AC1846" i="1"/>
  <c r="AD1846" i="1" s="1"/>
  <c r="BV1846" i="1" s="1"/>
  <c r="BW1846" i="1" s="1"/>
  <c r="BX1846" i="1" s="1"/>
  <c r="BY1846" i="1" s="1"/>
  <c r="CB1845" i="1"/>
  <c r="CA1845" i="1"/>
  <c r="BZ1845" i="1"/>
  <c r="AC1845" i="1"/>
  <c r="AD1845" i="1" s="1"/>
  <c r="BV1845" i="1" s="1"/>
  <c r="BW1845" i="1" s="1"/>
  <c r="CB1844" i="1"/>
  <c r="CA1844" i="1"/>
  <c r="BZ1844" i="1"/>
  <c r="AC1844" i="1"/>
  <c r="AD1844" i="1" s="1"/>
  <c r="BV1844" i="1" s="1"/>
  <c r="BW1844" i="1" s="1"/>
  <c r="CB1843" i="1"/>
  <c r="CA1843" i="1"/>
  <c r="BZ1843" i="1"/>
  <c r="AC1843" i="1"/>
  <c r="AD1843" i="1" s="1"/>
  <c r="CB1842" i="1"/>
  <c r="CA1842" i="1"/>
  <c r="BZ1842" i="1"/>
  <c r="AC1842" i="1"/>
  <c r="AD1842" i="1" s="1"/>
  <c r="CB1841" i="1"/>
  <c r="CA1841" i="1"/>
  <c r="BZ1841" i="1"/>
  <c r="AC1841" i="1"/>
  <c r="AD1841" i="1" s="1"/>
  <c r="CB1840" i="1"/>
  <c r="CA1840" i="1"/>
  <c r="BZ1840" i="1"/>
  <c r="AC1840" i="1"/>
  <c r="AD1840" i="1" s="1"/>
  <c r="BV1840" i="1" s="1"/>
  <c r="BW1840" i="1" s="1"/>
  <c r="CB1839" i="1"/>
  <c r="CA1839" i="1"/>
  <c r="BZ1839" i="1"/>
  <c r="AC1839" i="1"/>
  <c r="AD1839" i="1" s="1"/>
  <c r="CB1838" i="1"/>
  <c r="CA1838" i="1"/>
  <c r="BZ1838" i="1"/>
  <c r="BV1838" i="1"/>
  <c r="AC1838" i="1"/>
  <c r="AD1838" i="1" s="1"/>
  <c r="CB1837" i="1"/>
  <c r="CA1837" i="1"/>
  <c r="BZ1837" i="1"/>
  <c r="AC1837" i="1"/>
  <c r="AD1837" i="1" s="1"/>
  <c r="BV1837" i="1" s="1"/>
  <c r="CB1836" i="1"/>
  <c r="CA1836" i="1"/>
  <c r="BZ1836" i="1"/>
  <c r="AC1836" i="1"/>
  <c r="AD1836" i="1" s="1"/>
  <c r="BV1836" i="1" s="1"/>
  <c r="CB1835" i="1"/>
  <c r="CA1835" i="1"/>
  <c r="BZ1835" i="1"/>
  <c r="AC1835" i="1"/>
  <c r="AD1835" i="1" s="1"/>
  <c r="CB1834" i="1"/>
  <c r="CA1834" i="1"/>
  <c r="BZ1834" i="1"/>
  <c r="AC1834" i="1"/>
  <c r="AD1834" i="1" s="1"/>
  <c r="BV1834" i="1" s="1"/>
  <c r="BW1834" i="1" s="1"/>
  <c r="BX1834" i="1" s="1"/>
  <c r="BY1834" i="1" s="1"/>
  <c r="CB1833" i="1"/>
  <c r="CA1833" i="1"/>
  <c r="BZ1833" i="1"/>
  <c r="AC1833" i="1"/>
  <c r="AD1833" i="1" s="1"/>
  <c r="BV1833" i="1" s="1"/>
  <c r="BW1833" i="1" s="1"/>
  <c r="CB1832" i="1"/>
  <c r="CA1832" i="1"/>
  <c r="BZ1832" i="1"/>
  <c r="AC1832" i="1"/>
  <c r="AD1832" i="1" s="1"/>
  <c r="CB1831" i="1"/>
  <c r="CA1831" i="1"/>
  <c r="BZ1831" i="1"/>
  <c r="AC1831" i="1"/>
  <c r="AD1831" i="1" s="1"/>
  <c r="CB1830" i="1"/>
  <c r="CA1830" i="1"/>
  <c r="BZ1830" i="1"/>
  <c r="AC1830" i="1"/>
  <c r="AD1830" i="1" s="1"/>
  <c r="CB1829" i="1"/>
  <c r="CA1829" i="1"/>
  <c r="BZ1829" i="1"/>
  <c r="AC1829" i="1"/>
  <c r="AD1829" i="1" s="1"/>
  <c r="CB1828" i="1"/>
  <c r="CA1828" i="1"/>
  <c r="BZ1828" i="1"/>
  <c r="AC1828" i="1"/>
  <c r="AD1828" i="1" s="1"/>
  <c r="BV1828" i="1" s="1"/>
  <c r="CB1827" i="1"/>
  <c r="CA1827" i="1"/>
  <c r="BZ1827" i="1"/>
  <c r="AC1827" i="1"/>
  <c r="AD1827" i="1" s="1"/>
  <c r="BV1827" i="1" s="1"/>
  <c r="CB1826" i="1"/>
  <c r="CA1826" i="1"/>
  <c r="BZ1826" i="1"/>
  <c r="AC1826" i="1"/>
  <c r="AD1826" i="1" s="1"/>
  <c r="BV1826" i="1" s="1"/>
  <c r="CB1825" i="1"/>
  <c r="CA1825" i="1"/>
  <c r="BZ1825" i="1"/>
  <c r="AC1825" i="1"/>
  <c r="AD1825" i="1" s="1"/>
  <c r="CB1824" i="1"/>
  <c r="CA1824" i="1"/>
  <c r="BZ1824" i="1"/>
  <c r="AC1824" i="1"/>
  <c r="AD1824" i="1" s="1"/>
  <c r="BV1824" i="1" s="1"/>
  <c r="BW1824" i="1" s="1"/>
  <c r="CB1823" i="1"/>
  <c r="CA1823" i="1"/>
  <c r="BZ1823" i="1"/>
  <c r="AC1823" i="1"/>
  <c r="AD1823" i="1" s="1"/>
  <c r="CB1822" i="1"/>
  <c r="CA1822" i="1"/>
  <c r="BZ1822" i="1"/>
  <c r="AC1822" i="1"/>
  <c r="AD1822" i="1" s="1"/>
  <c r="CB1821" i="1"/>
  <c r="CA1821" i="1"/>
  <c r="BZ1821" i="1"/>
  <c r="AC1821" i="1"/>
  <c r="AD1821" i="1" s="1"/>
  <c r="BV1821" i="1" s="1"/>
  <c r="BW1821" i="1" s="1"/>
  <c r="CB1820" i="1"/>
  <c r="CA1820" i="1"/>
  <c r="BZ1820" i="1"/>
  <c r="AC1820" i="1"/>
  <c r="AD1820" i="1" s="1"/>
  <c r="BV1820" i="1" s="1"/>
  <c r="CB1819" i="1"/>
  <c r="CA1819" i="1"/>
  <c r="BZ1819" i="1"/>
  <c r="AC1819" i="1"/>
  <c r="AD1819" i="1" s="1"/>
  <c r="CB1818" i="1"/>
  <c r="CA1818" i="1"/>
  <c r="BZ1818" i="1"/>
  <c r="AC1818" i="1"/>
  <c r="AD1818" i="1" s="1"/>
  <c r="CB1817" i="1"/>
  <c r="CA1817" i="1"/>
  <c r="BZ1817" i="1"/>
  <c r="AC1817" i="1"/>
  <c r="AD1817" i="1" s="1"/>
  <c r="CB1816" i="1"/>
  <c r="CA1816" i="1"/>
  <c r="BZ1816" i="1"/>
  <c r="AC1816" i="1"/>
  <c r="AD1816" i="1" s="1"/>
  <c r="CB1815" i="1"/>
  <c r="CA1815" i="1"/>
  <c r="BZ1815" i="1"/>
  <c r="AC1815" i="1"/>
  <c r="AD1815" i="1" s="1"/>
  <c r="CB1814" i="1"/>
  <c r="CA1814" i="1"/>
  <c r="BZ1814" i="1"/>
  <c r="AC1814" i="1"/>
  <c r="AD1814" i="1" s="1"/>
  <c r="BV1814" i="1" s="1"/>
  <c r="CB1813" i="1"/>
  <c r="CA1813" i="1"/>
  <c r="BZ1813" i="1"/>
  <c r="AC1813" i="1"/>
  <c r="AD1813" i="1" s="1"/>
  <c r="CB1812" i="1"/>
  <c r="CA1812" i="1"/>
  <c r="BZ1812" i="1"/>
  <c r="AC1812" i="1"/>
  <c r="AD1812" i="1" s="1"/>
  <c r="CB1811" i="1"/>
  <c r="CA1811" i="1"/>
  <c r="BZ1811" i="1"/>
  <c r="AC1811" i="1"/>
  <c r="AD1811" i="1" s="1"/>
  <c r="CB1810" i="1"/>
  <c r="CA1810" i="1"/>
  <c r="BZ1810" i="1"/>
  <c r="AC1810" i="1"/>
  <c r="AD1810" i="1" s="1"/>
  <c r="CB1809" i="1"/>
  <c r="CA1809" i="1"/>
  <c r="BZ1809" i="1"/>
  <c r="AC1809" i="1"/>
  <c r="AD1809" i="1" s="1"/>
  <c r="CB1808" i="1"/>
  <c r="CA1808" i="1"/>
  <c r="BZ1808" i="1"/>
  <c r="AC1808" i="1"/>
  <c r="AD1808" i="1" s="1"/>
  <c r="BV1808" i="1" s="1"/>
  <c r="CB1807" i="1"/>
  <c r="CA1807" i="1"/>
  <c r="BZ1807" i="1"/>
  <c r="AC1807" i="1"/>
  <c r="AD1807" i="1" s="1"/>
  <c r="BV1807" i="1" s="1"/>
  <c r="CB1806" i="1"/>
  <c r="CA1806" i="1"/>
  <c r="BZ1806" i="1"/>
  <c r="AC1806" i="1"/>
  <c r="AD1806" i="1" s="1"/>
  <c r="BV1806" i="1" s="1"/>
  <c r="CB1805" i="1"/>
  <c r="CA1805" i="1"/>
  <c r="BZ1805" i="1"/>
  <c r="AC1805" i="1"/>
  <c r="AD1805" i="1" s="1"/>
  <c r="BV1805" i="1" s="1"/>
  <c r="CB1804" i="1"/>
  <c r="CA1804" i="1"/>
  <c r="BZ1804" i="1"/>
  <c r="AC1804" i="1"/>
  <c r="AD1804" i="1" s="1"/>
  <c r="BV1804" i="1" s="1"/>
  <c r="CB1803" i="1"/>
  <c r="CA1803" i="1"/>
  <c r="BZ1803" i="1"/>
  <c r="AC1803" i="1"/>
  <c r="AD1803" i="1" s="1"/>
  <c r="CB1802" i="1"/>
  <c r="CA1802" i="1"/>
  <c r="BZ1802" i="1"/>
  <c r="AC1802" i="1"/>
  <c r="AD1802" i="1" s="1"/>
  <c r="CB1801" i="1"/>
  <c r="CA1801" i="1"/>
  <c r="BZ1801" i="1"/>
  <c r="AC1801" i="1"/>
  <c r="AD1801" i="1" s="1"/>
  <c r="CB1800" i="1"/>
  <c r="CA1800" i="1"/>
  <c r="BZ1800" i="1"/>
  <c r="AC1800" i="1"/>
  <c r="AD1800" i="1" s="1"/>
  <c r="BV1800" i="1" s="1"/>
  <c r="CB1799" i="1"/>
  <c r="CA1799" i="1"/>
  <c r="BZ1799" i="1"/>
  <c r="AC1799" i="1"/>
  <c r="AD1799" i="1" s="1"/>
  <c r="BV1799" i="1" s="1"/>
  <c r="BW1799" i="1" s="1"/>
  <c r="CB1798" i="1"/>
  <c r="CA1798" i="1"/>
  <c r="BZ1798" i="1"/>
  <c r="AC1798" i="1"/>
  <c r="AD1798" i="1" s="1"/>
  <c r="BV1798" i="1" s="1"/>
  <c r="CB1797" i="1"/>
  <c r="CA1797" i="1"/>
  <c r="BZ1797" i="1"/>
  <c r="AC1797" i="1"/>
  <c r="AD1797" i="1" s="1"/>
  <c r="CB1796" i="1"/>
  <c r="CA1796" i="1"/>
  <c r="BZ1796" i="1"/>
  <c r="AC1796" i="1"/>
  <c r="AD1796" i="1" s="1"/>
  <c r="CB1795" i="1"/>
  <c r="CA1795" i="1"/>
  <c r="BZ1795" i="1"/>
  <c r="AC1795" i="1"/>
  <c r="AD1795" i="1" s="1"/>
  <c r="BV1795" i="1" s="1"/>
  <c r="CB1794" i="1"/>
  <c r="CA1794" i="1"/>
  <c r="BZ1794" i="1"/>
  <c r="AC1794" i="1"/>
  <c r="AD1794" i="1" s="1"/>
  <c r="CB1793" i="1"/>
  <c r="CA1793" i="1"/>
  <c r="BZ1793" i="1"/>
  <c r="AC1793" i="1"/>
  <c r="AD1793" i="1" s="1"/>
  <c r="BV1793" i="1" s="1"/>
  <c r="BW1793" i="1" s="1"/>
  <c r="CB1792" i="1"/>
  <c r="CA1792" i="1"/>
  <c r="BZ1792" i="1"/>
  <c r="AC1792" i="1"/>
  <c r="AD1792" i="1" s="1"/>
  <c r="CB1791" i="1"/>
  <c r="CA1791" i="1"/>
  <c r="BZ1791" i="1"/>
  <c r="AC1791" i="1"/>
  <c r="AD1791" i="1" s="1"/>
  <c r="BV1791" i="1" s="1"/>
  <c r="BW1791" i="1" s="1"/>
  <c r="CB1790" i="1"/>
  <c r="CA1790" i="1"/>
  <c r="BZ1790" i="1"/>
  <c r="AC1790" i="1"/>
  <c r="AD1790" i="1" s="1"/>
  <c r="CB1789" i="1"/>
  <c r="CA1789" i="1"/>
  <c r="BZ1789" i="1"/>
  <c r="AC1789" i="1"/>
  <c r="AD1789" i="1" s="1"/>
  <c r="CB1788" i="1"/>
  <c r="CA1788" i="1"/>
  <c r="BZ1788" i="1"/>
  <c r="AC1788" i="1"/>
  <c r="AD1788" i="1" s="1"/>
  <c r="BV1788" i="1" s="1"/>
  <c r="CB1787" i="1"/>
  <c r="CA1787" i="1"/>
  <c r="BZ1787" i="1"/>
  <c r="AC1787" i="1"/>
  <c r="AD1787" i="1" s="1"/>
  <c r="BV1787" i="1" s="1"/>
  <c r="BW1787" i="1" s="1"/>
  <c r="CB1786" i="1"/>
  <c r="CA1786" i="1"/>
  <c r="BZ1786" i="1"/>
  <c r="AC1786" i="1"/>
  <c r="AD1786" i="1" s="1"/>
  <c r="BV1786" i="1" s="1"/>
  <c r="CB1785" i="1"/>
  <c r="CA1785" i="1"/>
  <c r="BZ1785" i="1"/>
  <c r="AC1785" i="1"/>
  <c r="AD1785" i="1" s="1"/>
  <c r="CB1784" i="1"/>
  <c r="CA1784" i="1"/>
  <c r="BZ1784" i="1"/>
  <c r="AC1784" i="1"/>
  <c r="AD1784" i="1" s="1"/>
  <c r="CB1783" i="1"/>
  <c r="CA1783" i="1"/>
  <c r="BZ1783" i="1"/>
  <c r="AC1783" i="1"/>
  <c r="AD1783" i="1" s="1"/>
  <c r="CB1782" i="1"/>
  <c r="CA1782" i="1"/>
  <c r="BZ1782" i="1"/>
  <c r="AC1782" i="1"/>
  <c r="AD1782" i="1" s="1"/>
  <c r="BV1782" i="1" s="1"/>
  <c r="CB1781" i="1"/>
  <c r="CA1781" i="1"/>
  <c r="BZ1781" i="1"/>
  <c r="AC1781" i="1"/>
  <c r="AD1781" i="1" s="1"/>
  <c r="BV1781" i="1" s="1"/>
  <c r="BW1781" i="1" s="1"/>
  <c r="CB1780" i="1"/>
  <c r="CA1780" i="1"/>
  <c r="BZ1780" i="1"/>
  <c r="AC1780" i="1"/>
  <c r="AD1780" i="1" s="1"/>
  <c r="BV1780" i="1" s="1"/>
  <c r="BW1780" i="1" s="1"/>
  <c r="CB1779" i="1"/>
  <c r="CA1779" i="1"/>
  <c r="BZ1779" i="1"/>
  <c r="AC1779" i="1"/>
  <c r="AD1779" i="1" s="1"/>
  <c r="CB1778" i="1"/>
  <c r="CA1778" i="1"/>
  <c r="BZ1778" i="1"/>
  <c r="AC1778" i="1"/>
  <c r="AD1778" i="1" s="1"/>
  <c r="CB1777" i="1"/>
  <c r="CA1777" i="1"/>
  <c r="BZ1777" i="1"/>
  <c r="AC1777" i="1"/>
  <c r="AD1777" i="1" s="1"/>
  <c r="CB1776" i="1"/>
  <c r="CA1776" i="1"/>
  <c r="BZ1776" i="1"/>
  <c r="AC1776" i="1"/>
  <c r="AD1776" i="1" s="1"/>
  <c r="CB1775" i="1"/>
  <c r="CA1775" i="1"/>
  <c r="BZ1775" i="1"/>
  <c r="AC1775" i="1"/>
  <c r="AD1775" i="1" s="1"/>
  <c r="CB1774" i="1"/>
  <c r="CA1774" i="1"/>
  <c r="BZ1774" i="1"/>
  <c r="AC1774" i="1"/>
  <c r="AD1774" i="1" s="1"/>
  <c r="CB1773" i="1"/>
  <c r="CA1773" i="1"/>
  <c r="BZ1773" i="1"/>
  <c r="AC1773" i="1"/>
  <c r="AD1773" i="1" s="1"/>
  <c r="CB1772" i="1"/>
  <c r="CA1772" i="1"/>
  <c r="BZ1772" i="1"/>
  <c r="AC1772" i="1"/>
  <c r="AD1772" i="1" s="1"/>
  <c r="CB1771" i="1"/>
  <c r="CA1771" i="1"/>
  <c r="BZ1771" i="1"/>
  <c r="AC1771" i="1"/>
  <c r="AD1771" i="1" s="1"/>
  <c r="CB1770" i="1"/>
  <c r="CA1770" i="1"/>
  <c r="BZ1770" i="1"/>
  <c r="AC1770" i="1"/>
  <c r="AD1770" i="1" s="1"/>
  <c r="BV1770" i="1" s="1"/>
  <c r="CB1769" i="1"/>
  <c r="CA1769" i="1"/>
  <c r="BZ1769" i="1"/>
  <c r="AC1769" i="1"/>
  <c r="AD1769" i="1" s="1"/>
  <c r="BV1769" i="1" s="1"/>
  <c r="CB1768" i="1"/>
  <c r="CA1768" i="1"/>
  <c r="BZ1768" i="1"/>
  <c r="AC1768" i="1"/>
  <c r="AD1768" i="1" s="1"/>
  <c r="CB1767" i="1"/>
  <c r="CA1767" i="1"/>
  <c r="BZ1767" i="1"/>
  <c r="AC1767" i="1"/>
  <c r="AD1767" i="1" s="1"/>
  <c r="BV1767" i="1" s="1"/>
  <c r="CB1766" i="1"/>
  <c r="CA1766" i="1"/>
  <c r="BZ1766" i="1"/>
  <c r="AC1766" i="1"/>
  <c r="AD1766" i="1" s="1"/>
  <c r="CB1765" i="1"/>
  <c r="CA1765" i="1"/>
  <c r="BZ1765" i="1"/>
  <c r="AC1765" i="1"/>
  <c r="AD1765" i="1" s="1"/>
  <c r="CB1764" i="1"/>
  <c r="CA1764" i="1"/>
  <c r="BZ1764" i="1"/>
  <c r="AC1764" i="1"/>
  <c r="AD1764" i="1" s="1"/>
  <c r="CB1763" i="1"/>
  <c r="CA1763" i="1"/>
  <c r="BZ1763" i="1"/>
  <c r="AC1763" i="1"/>
  <c r="AD1763" i="1" s="1"/>
  <c r="CB1762" i="1"/>
  <c r="CA1762" i="1"/>
  <c r="BZ1762" i="1"/>
  <c r="AC1762" i="1"/>
  <c r="AD1762" i="1" s="1"/>
  <c r="CB1761" i="1"/>
  <c r="CA1761" i="1"/>
  <c r="BZ1761" i="1"/>
  <c r="AC1761" i="1"/>
  <c r="AD1761" i="1" s="1"/>
  <c r="CB1760" i="1"/>
  <c r="CA1760" i="1"/>
  <c r="BZ1760" i="1"/>
  <c r="AC1760" i="1"/>
  <c r="AD1760" i="1" s="1"/>
  <c r="CB1759" i="1"/>
  <c r="CA1759" i="1"/>
  <c r="BZ1759" i="1"/>
  <c r="AC1759" i="1"/>
  <c r="AD1759" i="1" s="1"/>
  <c r="CB1758" i="1"/>
  <c r="CA1758" i="1"/>
  <c r="BZ1758" i="1"/>
  <c r="AC1758" i="1"/>
  <c r="AD1758" i="1" s="1"/>
  <c r="BV1758" i="1" s="1"/>
  <c r="BW1758" i="1" s="1"/>
  <c r="CB1757" i="1"/>
  <c r="CA1757" i="1"/>
  <c r="BZ1757" i="1"/>
  <c r="AC1757" i="1"/>
  <c r="AD1757" i="1" s="1"/>
  <c r="CB1756" i="1"/>
  <c r="CA1756" i="1"/>
  <c r="BZ1756" i="1"/>
  <c r="AC1756" i="1"/>
  <c r="AD1756" i="1" s="1"/>
  <c r="BV1756" i="1" s="1"/>
  <c r="CB1755" i="1"/>
  <c r="CA1755" i="1"/>
  <c r="BZ1755" i="1"/>
  <c r="AC1755" i="1"/>
  <c r="AD1755" i="1" s="1"/>
  <c r="BV1755" i="1" s="1"/>
  <c r="BW1755" i="1" s="1"/>
  <c r="CB1754" i="1"/>
  <c r="CA1754" i="1"/>
  <c r="BZ1754" i="1"/>
  <c r="AC1754" i="1"/>
  <c r="AD1754" i="1" s="1"/>
  <c r="CB1753" i="1"/>
  <c r="CA1753" i="1"/>
  <c r="BZ1753" i="1"/>
  <c r="AC1753" i="1"/>
  <c r="AD1753" i="1" s="1"/>
  <c r="CB1752" i="1"/>
  <c r="CA1752" i="1"/>
  <c r="BZ1752" i="1"/>
  <c r="AC1752" i="1"/>
  <c r="AD1752" i="1" s="1"/>
  <c r="CB1751" i="1"/>
  <c r="CA1751" i="1"/>
  <c r="BZ1751" i="1"/>
  <c r="AC1751" i="1"/>
  <c r="AD1751" i="1" s="1"/>
  <c r="BV1751" i="1" s="1"/>
  <c r="BW1751" i="1" s="1"/>
  <c r="CB1750" i="1"/>
  <c r="CA1750" i="1"/>
  <c r="BZ1750" i="1"/>
  <c r="AC1750" i="1"/>
  <c r="AD1750" i="1" s="1"/>
  <c r="CB1749" i="1"/>
  <c r="CA1749" i="1"/>
  <c r="BZ1749" i="1"/>
  <c r="AC1749" i="1"/>
  <c r="AD1749" i="1" s="1"/>
  <c r="CB1748" i="1"/>
  <c r="CA1748" i="1"/>
  <c r="BZ1748" i="1"/>
  <c r="AC1748" i="1"/>
  <c r="AD1748" i="1" s="1"/>
  <c r="CB1747" i="1"/>
  <c r="CA1747" i="1"/>
  <c r="BZ1747" i="1"/>
  <c r="AC1747" i="1"/>
  <c r="AD1747" i="1" s="1"/>
  <c r="CB1746" i="1"/>
  <c r="CA1746" i="1"/>
  <c r="BZ1746" i="1"/>
  <c r="AC1746" i="1"/>
  <c r="AD1746" i="1" s="1"/>
  <c r="BV1746" i="1" s="1"/>
  <c r="CB1745" i="1"/>
  <c r="CA1745" i="1"/>
  <c r="BZ1745" i="1"/>
  <c r="AC1745" i="1"/>
  <c r="AD1745" i="1" s="1"/>
  <c r="BV1745" i="1" s="1"/>
  <c r="CB1744" i="1"/>
  <c r="CA1744" i="1"/>
  <c r="BZ1744" i="1"/>
  <c r="AC1744" i="1"/>
  <c r="AD1744" i="1" s="1"/>
  <c r="CB1743" i="1"/>
  <c r="CA1743" i="1"/>
  <c r="BZ1743" i="1"/>
  <c r="AC1743" i="1"/>
  <c r="AD1743" i="1" s="1"/>
  <c r="BV1743" i="1" s="1"/>
  <c r="CB1742" i="1"/>
  <c r="CA1742" i="1"/>
  <c r="BZ1742" i="1"/>
  <c r="AC1742" i="1"/>
  <c r="AD1742" i="1" s="1"/>
  <c r="CB1741" i="1"/>
  <c r="CA1741" i="1"/>
  <c r="BZ1741" i="1"/>
  <c r="AC1741" i="1"/>
  <c r="AD1741" i="1" s="1"/>
  <c r="CB1740" i="1"/>
  <c r="CA1740" i="1"/>
  <c r="BZ1740" i="1"/>
  <c r="AC1740" i="1"/>
  <c r="AD1740" i="1" s="1"/>
  <c r="BV1740" i="1" s="1"/>
  <c r="BW1740" i="1" s="1"/>
  <c r="CB1739" i="1"/>
  <c r="CA1739" i="1"/>
  <c r="BZ1739" i="1"/>
  <c r="AC1739" i="1"/>
  <c r="AD1739" i="1" s="1"/>
  <c r="CB1738" i="1"/>
  <c r="CA1738" i="1"/>
  <c r="BZ1738" i="1"/>
  <c r="AC1738" i="1"/>
  <c r="AD1738" i="1" s="1"/>
  <c r="BV1738" i="1" s="1"/>
  <c r="BW1738" i="1" s="1"/>
  <c r="CB1737" i="1"/>
  <c r="CA1737" i="1"/>
  <c r="BZ1737" i="1"/>
  <c r="AC1737" i="1"/>
  <c r="AD1737" i="1" s="1"/>
  <c r="CB1736" i="1"/>
  <c r="CA1736" i="1"/>
  <c r="BZ1736" i="1"/>
  <c r="AC1736" i="1"/>
  <c r="AD1736" i="1" s="1"/>
  <c r="CB1735" i="1"/>
  <c r="CA1735" i="1"/>
  <c r="BZ1735" i="1"/>
  <c r="AC1735" i="1"/>
  <c r="AD1735" i="1" s="1"/>
  <c r="CB1734" i="1"/>
  <c r="CA1734" i="1"/>
  <c r="BZ1734" i="1"/>
  <c r="AC1734" i="1"/>
  <c r="AD1734" i="1" s="1"/>
  <c r="CB1733" i="1"/>
  <c r="CA1733" i="1"/>
  <c r="BZ1733" i="1"/>
  <c r="AC1733" i="1"/>
  <c r="AD1733" i="1" s="1"/>
  <c r="CB1732" i="1"/>
  <c r="CA1732" i="1"/>
  <c r="BZ1732" i="1"/>
  <c r="AC1732" i="1"/>
  <c r="AD1732" i="1" s="1"/>
  <c r="CB1731" i="1"/>
  <c r="CA1731" i="1"/>
  <c r="BZ1731" i="1"/>
  <c r="AC1731" i="1"/>
  <c r="AD1731" i="1" s="1"/>
  <c r="CB1730" i="1"/>
  <c r="CA1730" i="1"/>
  <c r="BZ1730" i="1"/>
  <c r="AC1730" i="1"/>
  <c r="AD1730" i="1" s="1"/>
  <c r="CB1729" i="1"/>
  <c r="CA1729" i="1"/>
  <c r="BZ1729" i="1"/>
  <c r="AC1729" i="1"/>
  <c r="AD1729" i="1" s="1"/>
  <c r="BV1729" i="1" s="1"/>
  <c r="CB1728" i="1"/>
  <c r="CA1728" i="1"/>
  <c r="BZ1728" i="1"/>
  <c r="AC1728" i="1"/>
  <c r="AD1728" i="1" s="1"/>
  <c r="CB1727" i="1"/>
  <c r="CA1727" i="1"/>
  <c r="BZ1727" i="1"/>
  <c r="AC1727" i="1"/>
  <c r="AD1727" i="1" s="1"/>
  <c r="CB1726" i="1"/>
  <c r="CA1726" i="1"/>
  <c r="BZ1726" i="1"/>
  <c r="AC1726" i="1"/>
  <c r="AD1726" i="1" s="1"/>
  <c r="CB1725" i="1"/>
  <c r="CA1725" i="1"/>
  <c r="BZ1725" i="1"/>
  <c r="AC1725" i="1"/>
  <c r="AD1725" i="1" s="1"/>
  <c r="CB1724" i="1"/>
  <c r="CA1724" i="1"/>
  <c r="BZ1724" i="1"/>
  <c r="AC1724" i="1"/>
  <c r="AD1724" i="1" s="1"/>
  <c r="BV1724" i="1" s="1"/>
  <c r="BW1724" i="1" s="1"/>
  <c r="CB1723" i="1"/>
  <c r="CA1723" i="1"/>
  <c r="BZ1723" i="1"/>
  <c r="AC1723" i="1"/>
  <c r="AD1723" i="1" s="1"/>
  <c r="BV1723" i="1" s="1"/>
  <c r="CB1722" i="1"/>
  <c r="CA1722" i="1"/>
  <c r="BZ1722" i="1"/>
  <c r="AC1722" i="1"/>
  <c r="AD1722" i="1" s="1"/>
  <c r="CB1721" i="1"/>
  <c r="CA1721" i="1"/>
  <c r="BZ1721" i="1"/>
  <c r="AC1721" i="1"/>
  <c r="AD1721" i="1" s="1"/>
  <c r="CB1720" i="1"/>
  <c r="CA1720" i="1"/>
  <c r="BZ1720" i="1"/>
  <c r="AC1720" i="1"/>
  <c r="AD1720" i="1" s="1"/>
  <c r="BV1720" i="1" s="1"/>
  <c r="CB1719" i="1"/>
  <c r="CA1719" i="1"/>
  <c r="BZ1719" i="1"/>
  <c r="AC1719" i="1"/>
  <c r="AD1719" i="1" s="1"/>
  <c r="CB1718" i="1"/>
  <c r="CA1718" i="1"/>
  <c r="BZ1718" i="1"/>
  <c r="AC1718" i="1"/>
  <c r="AD1718" i="1" s="1"/>
  <c r="CB1717" i="1"/>
  <c r="CA1717" i="1"/>
  <c r="BZ1717" i="1"/>
  <c r="AC1717" i="1"/>
  <c r="AD1717" i="1" s="1"/>
  <c r="CB1716" i="1"/>
  <c r="CA1716" i="1"/>
  <c r="BZ1716" i="1"/>
  <c r="AC1716" i="1"/>
  <c r="AD1716" i="1" s="1"/>
  <c r="CB1715" i="1"/>
  <c r="CA1715" i="1"/>
  <c r="BZ1715" i="1"/>
  <c r="AC1715" i="1"/>
  <c r="AD1715" i="1" s="1"/>
  <c r="CB1714" i="1"/>
  <c r="CA1714" i="1"/>
  <c r="BZ1714" i="1"/>
  <c r="AC1714" i="1"/>
  <c r="AD1714" i="1" s="1"/>
  <c r="CB1713" i="1"/>
  <c r="CA1713" i="1"/>
  <c r="BZ1713" i="1"/>
  <c r="AC1713" i="1"/>
  <c r="AD1713" i="1" s="1"/>
  <c r="CB1712" i="1"/>
  <c r="CA1712" i="1"/>
  <c r="BZ1712" i="1"/>
  <c r="AC1712" i="1"/>
  <c r="AD1712" i="1" s="1"/>
  <c r="CB1711" i="1"/>
  <c r="CA1711" i="1"/>
  <c r="BZ1711" i="1"/>
  <c r="AD1711" i="1"/>
  <c r="AC1711" i="1"/>
  <c r="CB1710" i="1"/>
  <c r="CA1710" i="1"/>
  <c r="BZ1710" i="1"/>
  <c r="AC1710" i="1"/>
  <c r="AD1710" i="1" s="1"/>
  <c r="CB1709" i="1"/>
  <c r="CA1709" i="1"/>
  <c r="BZ1709" i="1"/>
  <c r="AC1709" i="1"/>
  <c r="AD1709" i="1" s="1"/>
  <c r="BV1709" i="1" s="1"/>
  <c r="CB1708" i="1"/>
  <c r="CA1708" i="1"/>
  <c r="BZ1708" i="1"/>
  <c r="AC1708" i="1"/>
  <c r="AD1708" i="1" s="1"/>
  <c r="BV1708" i="1" s="1"/>
  <c r="CB1707" i="1"/>
  <c r="CA1707" i="1"/>
  <c r="BZ1707" i="1"/>
  <c r="AC1707" i="1"/>
  <c r="AD1707" i="1" s="1"/>
  <c r="CB1706" i="1"/>
  <c r="CA1706" i="1"/>
  <c r="BZ1706" i="1"/>
  <c r="BK1706" i="1"/>
  <c r="AC1706" i="1"/>
  <c r="AD1706" i="1" s="1"/>
  <c r="CB1705" i="1"/>
  <c r="CA1705" i="1"/>
  <c r="BZ1705" i="1"/>
  <c r="AC1705" i="1"/>
  <c r="AD1705" i="1" s="1"/>
  <c r="BV1705" i="1" s="1"/>
  <c r="CB1704" i="1"/>
  <c r="CA1704" i="1"/>
  <c r="BZ1704" i="1"/>
  <c r="AC1704" i="1"/>
  <c r="AD1704" i="1" s="1"/>
  <c r="BV1704" i="1" s="1"/>
  <c r="CB1703" i="1"/>
  <c r="CA1703" i="1"/>
  <c r="BZ1703" i="1"/>
  <c r="AC1703" i="1"/>
  <c r="AD1703" i="1" s="1"/>
  <c r="CB1702" i="1"/>
  <c r="CA1702" i="1"/>
  <c r="BZ1702" i="1"/>
  <c r="AC1702" i="1"/>
  <c r="AD1702" i="1" s="1"/>
  <c r="CB1701" i="1"/>
  <c r="CA1701" i="1"/>
  <c r="BZ1701" i="1"/>
  <c r="AC1701" i="1"/>
  <c r="AD1701" i="1" s="1"/>
  <c r="CB1700" i="1"/>
  <c r="CA1700" i="1"/>
  <c r="BZ1700" i="1"/>
  <c r="AC1700" i="1"/>
  <c r="AD1700" i="1" s="1"/>
  <c r="CB1699" i="1"/>
  <c r="CA1699" i="1"/>
  <c r="BZ1699" i="1"/>
  <c r="BK1699" i="1"/>
  <c r="AC1699" i="1"/>
  <c r="AD1699" i="1" s="1"/>
  <c r="CB1698" i="1"/>
  <c r="CA1698" i="1"/>
  <c r="BZ1698" i="1"/>
  <c r="AC1698" i="1"/>
  <c r="AD1698" i="1" s="1"/>
  <c r="BV1698" i="1" s="1"/>
  <c r="CB1697" i="1"/>
  <c r="CA1697" i="1"/>
  <c r="BZ1697" i="1"/>
  <c r="AC1697" i="1"/>
  <c r="AD1697" i="1" s="1"/>
  <c r="CB1696" i="1"/>
  <c r="CA1696" i="1"/>
  <c r="BZ1696" i="1"/>
  <c r="AC1696" i="1"/>
  <c r="AD1696" i="1" s="1"/>
  <c r="CB1695" i="1"/>
  <c r="CA1695" i="1"/>
  <c r="BZ1695" i="1"/>
  <c r="AC1695" i="1"/>
  <c r="AD1695" i="1" s="1"/>
  <c r="BV1695" i="1" s="1"/>
  <c r="BW1695" i="1" s="1"/>
  <c r="CB1694" i="1"/>
  <c r="CA1694" i="1"/>
  <c r="BZ1694" i="1"/>
  <c r="AC1694" i="1"/>
  <c r="AD1694" i="1" s="1"/>
  <c r="BV1694" i="1" s="1"/>
  <c r="CB1693" i="1"/>
  <c r="CA1693" i="1"/>
  <c r="BZ1693" i="1"/>
  <c r="AC1693" i="1"/>
  <c r="AD1693" i="1" s="1"/>
  <c r="BV1693" i="1" s="1"/>
  <c r="CB1692" i="1"/>
  <c r="CA1692" i="1"/>
  <c r="BZ1692" i="1"/>
  <c r="AC1692" i="1"/>
  <c r="AD1692" i="1" s="1"/>
  <c r="CB1691" i="1"/>
  <c r="CA1691" i="1"/>
  <c r="BZ1691" i="1"/>
  <c r="AC1691" i="1"/>
  <c r="AD1691" i="1" s="1"/>
  <c r="CB1690" i="1"/>
  <c r="CA1690" i="1"/>
  <c r="BZ1690" i="1"/>
  <c r="AC1690" i="1"/>
  <c r="AD1690" i="1" s="1"/>
  <c r="BV1690" i="1" s="1"/>
  <c r="CB1689" i="1"/>
  <c r="CA1689" i="1"/>
  <c r="BZ1689" i="1"/>
  <c r="AC1689" i="1"/>
  <c r="AD1689" i="1" s="1"/>
  <c r="BV1689" i="1" s="1"/>
  <c r="CB1688" i="1"/>
  <c r="CA1688" i="1"/>
  <c r="BZ1688" i="1"/>
  <c r="AC1688" i="1"/>
  <c r="AD1688" i="1" s="1"/>
  <c r="BV1688" i="1" s="1"/>
  <c r="BW1688" i="1" s="1"/>
  <c r="CB1687" i="1"/>
  <c r="CA1687" i="1"/>
  <c r="BZ1687" i="1"/>
  <c r="AC1687" i="1"/>
  <c r="AD1687" i="1" s="1"/>
  <c r="CB1686" i="1"/>
  <c r="CA1686" i="1"/>
  <c r="BZ1686" i="1"/>
  <c r="AC1686" i="1"/>
  <c r="AD1686" i="1" s="1"/>
  <c r="CB1685" i="1"/>
  <c r="CA1685" i="1"/>
  <c r="BZ1685" i="1"/>
  <c r="AC1685" i="1"/>
  <c r="AD1685" i="1" s="1"/>
  <c r="CB1684" i="1"/>
  <c r="CA1684" i="1"/>
  <c r="BZ1684" i="1"/>
  <c r="AC1684" i="1"/>
  <c r="AD1684" i="1" s="1"/>
  <c r="CB1683" i="1"/>
  <c r="CA1683" i="1"/>
  <c r="BZ1683" i="1"/>
  <c r="AC1683" i="1"/>
  <c r="AD1683" i="1" s="1"/>
  <c r="CB1682" i="1"/>
  <c r="CA1682" i="1"/>
  <c r="BZ1682" i="1"/>
  <c r="AC1682" i="1"/>
  <c r="AD1682" i="1" s="1"/>
  <c r="CB1681" i="1"/>
  <c r="CA1681" i="1"/>
  <c r="BZ1681" i="1"/>
  <c r="AC1681" i="1"/>
  <c r="AD1681" i="1" s="1"/>
  <c r="CB1680" i="1"/>
  <c r="CA1680" i="1"/>
  <c r="BZ1680" i="1"/>
  <c r="AC1680" i="1"/>
  <c r="AD1680" i="1" s="1"/>
  <c r="CB1679" i="1"/>
  <c r="CA1679" i="1"/>
  <c r="BZ1679" i="1"/>
  <c r="AC1679" i="1"/>
  <c r="AD1679" i="1" s="1"/>
  <c r="CB1678" i="1"/>
  <c r="CA1678" i="1"/>
  <c r="BZ1678" i="1"/>
  <c r="AC1678" i="1"/>
  <c r="AD1678" i="1" s="1"/>
  <c r="BV1678" i="1" s="1"/>
  <c r="CB1677" i="1"/>
  <c r="CA1677" i="1"/>
  <c r="BZ1677" i="1"/>
  <c r="AD1677" i="1"/>
  <c r="AC1677" i="1"/>
  <c r="CB1676" i="1"/>
  <c r="CA1676" i="1"/>
  <c r="BZ1676" i="1"/>
  <c r="AC1676" i="1"/>
  <c r="AD1676" i="1" s="1"/>
  <c r="BV1676" i="1" s="1"/>
  <c r="BW1676" i="1" s="1"/>
  <c r="CB1675" i="1"/>
  <c r="CA1675" i="1"/>
  <c r="BZ1675" i="1"/>
  <c r="AC1675" i="1"/>
  <c r="AD1675" i="1" s="1"/>
  <c r="CB1674" i="1"/>
  <c r="CA1674" i="1"/>
  <c r="BZ1674" i="1"/>
  <c r="AC1674" i="1"/>
  <c r="AD1674" i="1" s="1"/>
  <c r="BV1674" i="1" s="1"/>
  <c r="CB1673" i="1"/>
  <c r="CA1673" i="1"/>
  <c r="BZ1673" i="1"/>
  <c r="AC1673" i="1"/>
  <c r="AD1673" i="1" s="1"/>
  <c r="CB1672" i="1"/>
  <c r="CA1672" i="1"/>
  <c r="BZ1672" i="1"/>
  <c r="AC1672" i="1"/>
  <c r="AD1672" i="1" s="1"/>
  <c r="CB1671" i="1"/>
  <c r="CA1671" i="1"/>
  <c r="BZ1671" i="1"/>
  <c r="AC1671" i="1"/>
  <c r="AD1671" i="1" s="1"/>
  <c r="CB1670" i="1"/>
  <c r="CA1670" i="1"/>
  <c r="BZ1670" i="1"/>
  <c r="AC1670" i="1"/>
  <c r="AD1670" i="1" s="1"/>
  <c r="CB1669" i="1"/>
  <c r="CA1669" i="1"/>
  <c r="BZ1669" i="1"/>
  <c r="BK1669" i="1"/>
  <c r="AC1669" i="1"/>
  <c r="AD1669" i="1" s="1"/>
  <c r="CB1668" i="1"/>
  <c r="CA1668" i="1"/>
  <c r="BZ1668" i="1"/>
  <c r="AC1668" i="1"/>
  <c r="AD1668" i="1" s="1"/>
  <c r="BV1668" i="1" s="1"/>
  <c r="CB1667" i="1"/>
  <c r="CA1667" i="1"/>
  <c r="BZ1667" i="1"/>
  <c r="AC1667" i="1"/>
  <c r="AD1667" i="1" s="1"/>
  <c r="CB1666" i="1"/>
  <c r="CA1666" i="1"/>
  <c r="BZ1666" i="1"/>
  <c r="AC1666" i="1"/>
  <c r="AD1666" i="1" s="1"/>
  <c r="CB1665" i="1"/>
  <c r="CA1665" i="1"/>
  <c r="BZ1665" i="1"/>
  <c r="AD1665" i="1"/>
  <c r="BV1665" i="1" s="1"/>
  <c r="BW1665" i="1" s="1"/>
  <c r="AC1665" i="1"/>
  <c r="CB1664" i="1"/>
  <c r="CA1664" i="1"/>
  <c r="BZ1664" i="1"/>
  <c r="AC1664" i="1"/>
  <c r="AD1664" i="1" s="1"/>
  <c r="CB1663" i="1"/>
  <c r="CA1663" i="1"/>
  <c r="BZ1663" i="1"/>
  <c r="AC1663" i="1"/>
  <c r="AD1663" i="1" s="1"/>
  <c r="CB1662" i="1"/>
  <c r="CA1662" i="1"/>
  <c r="BZ1662" i="1"/>
  <c r="AC1662" i="1"/>
  <c r="AD1662" i="1" s="1"/>
  <c r="CB1661" i="1"/>
  <c r="CA1661" i="1"/>
  <c r="BZ1661" i="1"/>
  <c r="AC1661" i="1"/>
  <c r="AD1661" i="1" s="1"/>
  <c r="CB1660" i="1"/>
  <c r="CA1660" i="1"/>
  <c r="BZ1660" i="1"/>
  <c r="AC1660" i="1"/>
  <c r="AD1660" i="1" s="1"/>
  <c r="BV1660" i="1" s="1"/>
  <c r="CB1659" i="1"/>
  <c r="CA1659" i="1"/>
  <c r="BZ1659" i="1"/>
  <c r="AC1659" i="1"/>
  <c r="AD1659" i="1" s="1"/>
  <c r="CB1658" i="1"/>
  <c r="CA1658" i="1"/>
  <c r="BZ1658" i="1"/>
  <c r="AC1658" i="1"/>
  <c r="AD1658" i="1" s="1"/>
  <c r="CB1657" i="1"/>
  <c r="CA1657" i="1"/>
  <c r="BZ1657" i="1"/>
  <c r="AC1657" i="1"/>
  <c r="AD1657" i="1" s="1"/>
  <c r="CB1656" i="1"/>
  <c r="CA1656" i="1"/>
  <c r="BZ1656" i="1"/>
  <c r="AC1656" i="1"/>
  <c r="AD1656" i="1" s="1"/>
  <c r="CB1655" i="1"/>
  <c r="CA1655" i="1"/>
  <c r="BZ1655" i="1"/>
  <c r="AC1655" i="1"/>
  <c r="AD1655" i="1" s="1"/>
  <c r="CB1654" i="1"/>
  <c r="CA1654" i="1"/>
  <c r="BZ1654" i="1"/>
  <c r="AC1654" i="1"/>
  <c r="AD1654" i="1" s="1"/>
  <c r="CB1653" i="1"/>
  <c r="CA1653" i="1"/>
  <c r="BZ1653" i="1"/>
  <c r="AC1653" i="1"/>
  <c r="AD1653" i="1" s="1"/>
  <c r="BV1653" i="1" s="1"/>
  <c r="BW1653" i="1" s="1"/>
  <c r="CB1652" i="1"/>
  <c r="CA1652" i="1"/>
  <c r="BZ1652" i="1"/>
  <c r="AC1652" i="1"/>
  <c r="AD1652" i="1" s="1"/>
  <c r="BV1652" i="1" s="1"/>
  <c r="CB1651" i="1"/>
  <c r="CA1651" i="1"/>
  <c r="BZ1651" i="1"/>
  <c r="AC1651" i="1"/>
  <c r="AD1651" i="1" s="1"/>
  <c r="CB1650" i="1"/>
  <c r="CA1650" i="1"/>
  <c r="BZ1650" i="1"/>
  <c r="AC1650" i="1"/>
  <c r="AD1650" i="1" s="1"/>
  <c r="CB1649" i="1"/>
  <c r="CA1649" i="1"/>
  <c r="BZ1649" i="1"/>
  <c r="AC1649" i="1"/>
  <c r="AD1649" i="1" s="1"/>
  <c r="CB1648" i="1"/>
  <c r="CA1648" i="1"/>
  <c r="BZ1648" i="1"/>
  <c r="AC1648" i="1"/>
  <c r="AD1648" i="1" s="1"/>
  <c r="BV1648" i="1" s="1"/>
  <c r="CB1647" i="1"/>
  <c r="CA1647" i="1"/>
  <c r="BZ1647" i="1"/>
  <c r="AC1647" i="1"/>
  <c r="AD1647" i="1" s="1"/>
  <c r="CB1646" i="1"/>
  <c r="CA1646" i="1"/>
  <c r="BZ1646" i="1"/>
  <c r="AC1646" i="1"/>
  <c r="AD1646" i="1" s="1"/>
  <c r="CB1645" i="1"/>
  <c r="CA1645" i="1"/>
  <c r="BZ1645" i="1"/>
  <c r="AC1645" i="1"/>
  <c r="AD1645" i="1" s="1"/>
  <c r="BV1645" i="1" s="1"/>
  <c r="BW1645" i="1" s="1"/>
  <c r="CB1644" i="1"/>
  <c r="CA1644" i="1"/>
  <c r="BZ1644" i="1"/>
  <c r="AC1644" i="1"/>
  <c r="AD1644" i="1" s="1"/>
  <c r="BV1644" i="1" s="1"/>
  <c r="CB1643" i="1"/>
  <c r="CA1643" i="1"/>
  <c r="BZ1643" i="1"/>
  <c r="AC1643" i="1"/>
  <c r="AD1643" i="1" s="1"/>
  <c r="CB1642" i="1"/>
  <c r="CA1642" i="1"/>
  <c r="BZ1642" i="1"/>
  <c r="AC1642" i="1"/>
  <c r="AD1642" i="1" s="1"/>
  <c r="CB1641" i="1"/>
  <c r="CA1641" i="1"/>
  <c r="BZ1641" i="1"/>
  <c r="AC1641" i="1"/>
  <c r="AD1641" i="1" s="1"/>
  <c r="BV1641" i="1" s="1"/>
  <c r="BW1641" i="1" s="1"/>
  <c r="CB1640" i="1"/>
  <c r="CA1640" i="1"/>
  <c r="BZ1640" i="1"/>
  <c r="BV1640" i="1"/>
  <c r="AC1640" i="1"/>
  <c r="AD1640" i="1" s="1"/>
  <c r="CB1639" i="1"/>
  <c r="CA1639" i="1"/>
  <c r="BZ1639" i="1"/>
  <c r="AC1639" i="1"/>
  <c r="AD1639" i="1" s="1"/>
  <c r="BV1639" i="1" s="1"/>
  <c r="CB1638" i="1"/>
  <c r="CA1638" i="1"/>
  <c r="BZ1638" i="1"/>
  <c r="AC1638" i="1"/>
  <c r="AD1638" i="1" s="1"/>
  <c r="CB1637" i="1"/>
  <c r="CA1637" i="1"/>
  <c r="BZ1637" i="1"/>
  <c r="AC1637" i="1"/>
  <c r="AD1637" i="1" s="1"/>
  <c r="BV1637" i="1" s="1"/>
  <c r="CB1636" i="1"/>
  <c r="CA1636" i="1"/>
  <c r="BZ1636" i="1"/>
  <c r="AC1636" i="1"/>
  <c r="AD1636" i="1" s="1"/>
  <c r="CB1635" i="1"/>
  <c r="CA1635" i="1"/>
  <c r="BZ1635" i="1"/>
  <c r="AC1635" i="1"/>
  <c r="AD1635" i="1" s="1"/>
  <c r="CB1634" i="1"/>
  <c r="CA1634" i="1"/>
  <c r="BZ1634" i="1"/>
  <c r="AC1634" i="1"/>
  <c r="AD1634" i="1" s="1"/>
  <c r="CB1633" i="1"/>
  <c r="CA1633" i="1"/>
  <c r="BZ1633" i="1"/>
  <c r="AC1633" i="1"/>
  <c r="AD1633" i="1" s="1"/>
  <c r="CB1632" i="1"/>
  <c r="CA1632" i="1"/>
  <c r="BZ1632" i="1"/>
  <c r="AC1632" i="1"/>
  <c r="AD1632" i="1" s="1"/>
  <c r="BV1632" i="1" s="1"/>
  <c r="CB1631" i="1"/>
  <c r="CA1631" i="1"/>
  <c r="BZ1631" i="1"/>
  <c r="AC1631" i="1"/>
  <c r="AD1631" i="1" s="1"/>
  <c r="CB1630" i="1"/>
  <c r="CA1630" i="1"/>
  <c r="BZ1630" i="1"/>
  <c r="AC1630" i="1"/>
  <c r="AD1630" i="1" s="1"/>
  <c r="CB1629" i="1"/>
  <c r="CA1629" i="1"/>
  <c r="BZ1629" i="1"/>
  <c r="AC1629" i="1"/>
  <c r="AD1629" i="1" s="1"/>
  <c r="BV1629" i="1" s="1"/>
  <c r="CB1628" i="1"/>
  <c r="CA1628" i="1"/>
  <c r="BZ1628" i="1"/>
  <c r="AC1628" i="1"/>
  <c r="AD1628" i="1" s="1"/>
  <c r="BV1628" i="1" s="1"/>
  <c r="CB1627" i="1"/>
  <c r="CA1627" i="1"/>
  <c r="BZ1627" i="1"/>
  <c r="AC1627" i="1"/>
  <c r="AD1627" i="1" s="1"/>
  <c r="CB1626" i="1"/>
  <c r="CA1626" i="1"/>
  <c r="BZ1626" i="1"/>
  <c r="AC1626" i="1"/>
  <c r="AD1626" i="1" s="1"/>
  <c r="CB1625" i="1"/>
  <c r="CA1625" i="1"/>
  <c r="BZ1625" i="1"/>
  <c r="AC1625" i="1"/>
  <c r="AD1625" i="1" s="1"/>
  <c r="BV1625" i="1" s="1"/>
  <c r="CB1624" i="1"/>
  <c r="CA1624" i="1"/>
  <c r="BZ1624" i="1"/>
  <c r="AC1624" i="1"/>
  <c r="AD1624" i="1" s="1"/>
  <c r="CB1623" i="1"/>
  <c r="CA1623" i="1"/>
  <c r="BZ1623" i="1"/>
  <c r="AC1623" i="1"/>
  <c r="AD1623" i="1" s="1"/>
  <c r="BV1623" i="1" s="1"/>
  <c r="CB1622" i="1"/>
  <c r="CA1622" i="1"/>
  <c r="BZ1622" i="1"/>
  <c r="AC1622" i="1"/>
  <c r="AD1622" i="1" s="1"/>
  <c r="BV1622" i="1" s="1"/>
  <c r="CB1621" i="1"/>
  <c r="CA1621" i="1"/>
  <c r="BZ1621" i="1"/>
  <c r="AC1621" i="1"/>
  <c r="AD1621" i="1" s="1"/>
  <c r="CB1620" i="1"/>
  <c r="CA1620" i="1"/>
  <c r="BZ1620" i="1"/>
  <c r="AC1620" i="1"/>
  <c r="AD1620" i="1" s="1"/>
  <c r="BV1620" i="1" s="1"/>
  <c r="CB1619" i="1"/>
  <c r="CA1619" i="1"/>
  <c r="BZ1619" i="1"/>
  <c r="AC1619" i="1"/>
  <c r="AD1619" i="1" s="1"/>
  <c r="CB1618" i="1"/>
  <c r="CA1618" i="1"/>
  <c r="BZ1618" i="1"/>
  <c r="AC1618" i="1"/>
  <c r="AD1618" i="1" s="1"/>
  <c r="CB1617" i="1"/>
  <c r="CA1617" i="1"/>
  <c r="BZ1617" i="1"/>
  <c r="AC1617" i="1"/>
  <c r="AD1617" i="1" s="1"/>
  <c r="CB1616" i="1"/>
  <c r="CA1616" i="1"/>
  <c r="BZ1616" i="1"/>
  <c r="AC1616" i="1"/>
  <c r="AD1616" i="1" s="1"/>
  <c r="CB1615" i="1"/>
  <c r="CA1615" i="1"/>
  <c r="BZ1615" i="1"/>
  <c r="AC1615" i="1"/>
  <c r="AD1615" i="1" s="1"/>
  <c r="CB1614" i="1"/>
  <c r="CA1614" i="1"/>
  <c r="BZ1614" i="1"/>
  <c r="AC1614" i="1"/>
  <c r="AD1614" i="1" s="1"/>
  <c r="CB1613" i="1"/>
  <c r="CA1613" i="1"/>
  <c r="BZ1613" i="1"/>
  <c r="AC1613" i="1"/>
  <c r="AD1613" i="1" s="1"/>
  <c r="BV1613" i="1" s="1"/>
  <c r="CB1612" i="1"/>
  <c r="CA1612" i="1"/>
  <c r="BZ1612" i="1"/>
  <c r="AC1612" i="1"/>
  <c r="AD1612" i="1" s="1"/>
  <c r="CB1611" i="1"/>
  <c r="CA1611" i="1"/>
  <c r="BZ1611" i="1"/>
  <c r="AC1611" i="1"/>
  <c r="AD1611" i="1" s="1"/>
  <c r="CB1610" i="1"/>
  <c r="CA1610" i="1"/>
  <c r="BZ1610" i="1"/>
  <c r="AC1610" i="1"/>
  <c r="AD1610" i="1" s="1"/>
  <c r="BV1610" i="1" s="1"/>
  <c r="CB1609" i="1"/>
  <c r="CA1609" i="1"/>
  <c r="BZ1609" i="1"/>
  <c r="AC1609" i="1"/>
  <c r="AD1609" i="1" s="1"/>
  <c r="BV1609" i="1" s="1"/>
  <c r="BW1609" i="1" s="1"/>
  <c r="CB1608" i="1"/>
  <c r="CA1608" i="1"/>
  <c r="BZ1608" i="1"/>
  <c r="AC1608" i="1"/>
  <c r="AD1608" i="1" s="1"/>
  <c r="BV1608" i="1" s="1"/>
  <c r="BW1608" i="1" s="1"/>
  <c r="BX1608" i="1" s="1"/>
  <c r="BY1608" i="1" s="1"/>
  <c r="CB1607" i="1"/>
  <c r="CA1607" i="1"/>
  <c r="BZ1607" i="1"/>
  <c r="AC1607" i="1"/>
  <c r="AD1607" i="1" s="1"/>
  <c r="CB1606" i="1"/>
  <c r="CA1606" i="1"/>
  <c r="BZ1606" i="1"/>
  <c r="AC1606" i="1"/>
  <c r="AD1606" i="1" s="1"/>
  <c r="CB1605" i="1"/>
  <c r="CA1605" i="1"/>
  <c r="BZ1605" i="1"/>
  <c r="AC1605" i="1"/>
  <c r="AD1605" i="1" s="1"/>
  <c r="BV1605" i="1" s="1"/>
  <c r="BW1605" i="1" s="1"/>
  <c r="CB1604" i="1"/>
  <c r="CA1604" i="1"/>
  <c r="BZ1604" i="1"/>
  <c r="AC1604" i="1"/>
  <c r="AD1604" i="1" s="1"/>
  <c r="CB1603" i="1"/>
  <c r="CA1603" i="1"/>
  <c r="BZ1603" i="1"/>
  <c r="AC1603" i="1"/>
  <c r="AD1603" i="1" s="1"/>
  <c r="CB1602" i="1"/>
  <c r="CA1602" i="1"/>
  <c r="BZ1602" i="1"/>
  <c r="AC1602" i="1"/>
  <c r="AD1602" i="1" s="1"/>
  <c r="CB1601" i="1"/>
  <c r="CA1601" i="1"/>
  <c r="BZ1601" i="1"/>
  <c r="AC1601" i="1"/>
  <c r="AD1601" i="1" s="1"/>
  <c r="BV1601" i="1" s="1"/>
  <c r="CB1600" i="1"/>
  <c r="CA1600" i="1"/>
  <c r="BZ1600" i="1"/>
  <c r="AC1600" i="1"/>
  <c r="AD1600" i="1" s="1"/>
  <c r="BV1600" i="1" s="1"/>
  <c r="BW1600" i="1" s="1"/>
  <c r="CB1599" i="1"/>
  <c r="CA1599" i="1"/>
  <c r="BZ1599" i="1"/>
  <c r="AC1599" i="1"/>
  <c r="AD1599" i="1" s="1"/>
  <c r="BV1599" i="1" s="1"/>
  <c r="CB1598" i="1"/>
  <c r="CA1598" i="1"/>
  <c r="BZ1598" i="1"/>
  <c r="AC1598" i="1"/>
  <c r="AD1598" i="1" s="1"/>
  <c r="BV1598" i="1" s="1"/>
  <c r="BW1598" i="1" s="1"/>
  <c r="CB1597" i="1"/>
  <c r="CA1597" i="1"/>
  <c r="BZ1597" i="1"/>
  <c r="AC1597" i="1"/>
  <c r="AD1597" i="1" s="1"/>
  <c r="BV1597" i="1" s="1"/>
  <c r="CB1596" i="1"/>
  <c r="CA1596" i="1"/>
  <c r="BZ1596" i="1"/>
  <c r="AC1596" i="1"/>
  <c r="AD1596" i="1" s="1"/>
  <c r="CB1595" i="1"/>
  <c r="CA1595" i="1"/>
  <c r="BZ1595" i="1"/>
  <c r="AC1595" i="1"/>
  <c r="AD1595" i="1" s="1"/>
  <c r="CB1594" i="1"/>
  <c r="CA1594" i="1"/>
  <c r="BZ1594" i="1"/>
  <c r="AC1594" i="1"/>
  <c r="AD1594" i="1" s="1"/>
  <c r="CB1593" i="1"/>
  <c r="CA1593" i="1"/>
  <c r="BZ1593" i="1"/>
  <c r="AC1593" i="1"/>
  <c r="AD1593" i="1" s="1"/>
  <c r="BV1593" i="1" s="1"/>
  <c r="BW1593" i="1" s="1"/>
  <c r="CB1592" i="1"/>
  <c r="CA1592" i="1"/>
  <c r="BZ1592" i="1"/>
  <c r="AC1592" i="1"/>
  <c r="AD1592" i="1" s="1"/>
  <c r="BV1592" i="1" s="1"/>
  <c r="BW1592" i="1" s="1"/>
  <c r="CB1591" i="1"/>
  <c r="CA1591" i="1"/>
  <c r="BZ1591" i="1"/>
  <c r="AC1591" i="1"/>
  <c r="AD1591" i="1" s="1"/>
  <c r="CB1590" i="1"/>
  <c r="CA1590" i="1"/>
  <c r="BZ1590" i="1"/>
  <c r="AC1590" i="1"/>
  <c r="AD1590" i="1" s="1"/>
  <c r="CB1589" i="1"/>
  <c r="CA1589" i="1"/>
  <c r="BZ1589" i="1"/>
  <c r="AC1589" i="1"/>
  <c r="AD1589" i="1" s="1"/>
  <c r="CB1588" i="1"/>
  <c r="CA1588" i="1"/>
  <c r="BZ1588" i="1"/>
  <c r="AC1588" i="1"/>
  <c r="AD1588" i="1" s="1"/>
  <c r="BV1588" i="1" s="1"/>
  <c r="BW1588" i="1" s="1"/>
  <c r="CB1587" i="1"/>
  <c r="CA1587" i="1"/>
  <c r="BZ1587" i="1"/>
  <c r="AC1587" i="1"/>
  <c r="AD1587" i="1" s="1"/>
  <c r="CB1586" i="1"/>
  <c r="CA1586" i="1"/>
  <c r="BZ1586" i="1"/>
  <c r="AC1586" i="1"/>
  <c r="AD1586" i="1" s="1"/>
  <c r="CB1585" i="1"/>
  <c r="CA1585" i="1"/>
  <c r="BZ1585" i="1"/>
  <c r="AC1585" i="1"/>
  <c r="AD1585" i="1" s="1"/>
  <c r="CB1584" i="1"/>
  <c r="CA1584" i="1"/>
  <c r="BZ1584" i="1"/>
  <c r="AC1584" i="1"/>
  <c r="AD1584" i="1" s="1"/>
  <c r="CB1583" i="1"/>
  <c r="CA1583" i="1"/>
  <c r="BZ1583" i="1"/>
  <c r="AC1583" i="1"/>
  <c r="AD1583" i="1" s="1"/>
  <c r="CB1582" i="1"/>
  <c r="CA1582" i="1"/>
  <c r="BZ1582" i="1"/>
  <c r="AC1582" i="1"/>
  <c r="AD1582" i="1" s="1"/>
  <c r="CB1581" i="1"/>
  <c r="CA1581" i="1"/>
  <c r="BZ1581" i="1"/>
  <c r="AC1581" i="1"/>
  <c r="AD1581" i="1" s="1"/>
  <c r="BV1581" i="1" s="1"/>
  <c r="BW1581" i="1" s="1"/>
  <c r="CB1580" i="1"/>
  <c r="CA1580" i="1"/>
  <c r="BZ1580" i="1"/>
  <c r="AC1580" i="1"/>
  <c r="AD1580" i="1" s="1"/>
  <c r="BV1580" i="1" s="1"/>
  <c r="CB1579" i="1"/>
  <c r="CA1579" i="1"/>
  <c r="BZ1579" i="1"/>
  <c r="AC1579" i="1"/>
  <c r="AD1579" i="1" s="1"/>
  <c r="CB1578" i="1"/>
  <c r="CA1578" i="1"/>
  <c r="BZ1578" i="1"/>
  <c r="AC1578" i="1"/>
  <c r="AD1578" i="1" s="1"/>
  <c r="CB1577" i="1"/>
  <c r="CA1577" i="1"/>
  <c r="BZ1577" i="1"/>
  <c r="AC1577" i="1"/>
  <c r="AD1577" i="1" s="1"/>
  <c r="CB1576" i="1"/>
  <c r="CA1576" i="1"/>
  <c r="BZ1576" i="1"/>
  <c r="AC1576" i="1"/>
  <c r="AD1576" i="1" s="1"/>
  <c r="BV1576" i="1" s="1"/>
  <c r="CB1575" i="1"/>
  <c r="CA1575" i="1"/>
  <c r="BZ1575" i="1"/>
  <c r="AC1575" i="1"/>
  <c r="AD1575" i="1" s="1"/>
  <c r="BV1575" i="1" s="1"/>
  <c r="BW1575" i="1" s="1"/>
  <c r="CB1574" i="1"/>
  <c r="CA1574" i="1"/>
  <c r="BZ1574" i="1"/>
  <c r="AC1574" i="1"/>
  <c r="AD1574" i="1" s="1"/>
  <c r="BV1574" i="1" s="1"/>
  <c r="BW1574" i="1" s="1"/>
  <c r="BX1574" i="1" s="1"/>
  <c r="BY1574" i="1" s="1"/>
  <c r="CB1573" i="1"/>
  <c r="CA1573" i="1"/>
  <c r="BZ1573" i="1"/>
  <c r="AC1573" i="1"/>
  <c r="AD1573" i="1" s="1"/>
  <c r="BV1573" i="1" s="1"/>
  <c r="CB1572" i="1"/>
  <c r="CA1572" i="1"/>
  <c r="BZ1572" i="1"/>
  <c r="AC1572" i="1"/>
  <c r="AD1572" i="1" s="1"/>
  <c r="BV1572" i="1" s="1"/>
  <c r="CB1571" i="1"/>
  <c r="CA1571" i="1"/>
  <c r="BZ1571" i="1"/>
  <c r="AC1571" i="1"/>
  <c r="AD1571" i="1" s="1"/>
  <c r="CB1570" i="1"/>
  <c r="CA1570" i="1"/>
  <c r="BZ1570" i="1"/>
  <c r="AC1570" i="1"/>
  <c r="AD1570" i="1" s="1"/>
  <c r="CB1569" i="1"/>
  <c r="CA1569" i="1"/>
  <c r="BZ1569" i="1"/>
  <c r="AC1569" i="1"/>
  <c r="AD1569" i="1" s="1"/>
  <c r="BV1569" i="1" s="1"/>
  <c r="CB1568" i="1"/>
  <c r="CA1568" i="1"/>
  <c r="BZ1568" i="1"/>
  <c r="AC1568" i="1"/>
  <c r="AD1568" i="1" s="1"/>
  <c r="BV1568" i="1" s="1"/>
  <c r="CB1567" i="1"/>
  <c r="CA1567" i="1"/>
  <c r="BZ1567" i="1"/>
  <c r="AC1567" i="1"/>
  <c r="AD1567" i="1" s="1"/>
  <c r="CB1566" i="1"/>
  <c r="CA1566" i="1"/>
  <c r="BZ1566" i="1"/>
  <c r="AC1566" i="1"/>
  <c r="AD1566" i="1" s="1"/>
  <c r="CB1565" i="1"/>
  <c r="CA1565" i="1"/>
  <c r="BZ1565" i="1"/>
  <c r="AC1565" i="1"/>
  <c r="AD1565" i="1" s="1"/>
  <c r="BV1565" i="1" s="1"/>
  <c r="CB1564" i="1"/>
  <c r="CA1564" i="1"/>
  <c r="BZ1564" i="1"/>
  <c r="AC1564" i="1"/>
  <c r="AD1564" i="1" s="1"/>
  <c r="CB1563" i="1"/>
  <c r="CA1563" i="1"/>
  <c r="BZ1563" i="1"/>
  <c r="AC1563" i="1"/>
  <c r="AD1563" i="1" s="1"/>
  <c r="BV1563" i="1" s="1"/>
  <c r="BW1563" i="1" s="1"/>
  <c r="CB1562" i="1"/>
  <c r="CA1562" i="1"/>
  <c r="BZ1562" i="1"/>
  <c r="AC1562" i="1"/>
  <c r="AD1562" i="1" s="1"/>
  <c r="BV1562" i="1" s="1"/>
  <c r="BW1562" i="1" s="1"/>
  <c r="CB1561" i="1"/>
  <c r="CA1561" i="1"/>
  <c r="BZ1561" i="1"/>
  <c r="AC1561" i="1"/>
  <c r="AD1561" i="1" s="1"/>
  <c r="BV1561" i="1" s="1"/>
  <c r="BW1561" i="1" s="1"/>
  <c r="CB1560" i="1"/>
  <c r="CA1560" i="1"/>
  <c r="BZ1560" i="1"/>
  <c r="AC1560" i="1"/>
  <c r="AD1560" i="1" s="1"/>
  <c r="CB1559" i="1"/>
  <c r="CA1559" i="1"/>
  <c r="BZ1559" i="1"/>
  <c r="AC1559" i="1"/>
  <c r="AD1559" i="1" s="1"/>
  <c r="CB1558" i="1"/>
  <c r="CA1558" i="1"/>
  <c r="BZ1558" i="1"/>
  <c r="AC1558" i="1"/>
  <c r="AD1558" i="1" s="1"/>
  <c r="CB1557" i="1"/>
  <c r="CA1557" i="1"/>
  <c r="BZ1557" i="1"/>
  <c r="AC1557" i="1"/>
  <c r="AD1557" i="1" s="1"/>
  <c r="CB1556" i="1"/>
  <c r="CA1556" i="1"/>
  <c r="BZ1556" i="1"/>
  <c r="AC1556" i="1"/>
  <c r="AD1556" i="1" s="1"/>
  <c r="CB1555" i="1"/>
  <c r="CA1555" i="1"/>
  <c r="BZ1555" i="1"/>
  <c r="AC1555" i="1"/>
  <c r="AD1555" i="1" s="1"/>
  <c r="BV1555" i="1" s="1"/>
  <c r="BW1555" i="1" s="1"/>
  <c r="CB1554" i="1"/>
  <c r="CA1554" i="1"/>
  <c r="BZ1554" i="1"/>
  <c r="AC1554" i="1"/>
  <c r="AD1554" i="1" s="1"/>
  <c r="CB1553" i="1"/>
  <c r="CA1553" i="1"/>
  <c r="BZ1553" i="1"/>
  <c r="AC1553" i="1"/>
  <c r="AD1553" i="1" s="1"/>
  <c r="CB1552" i="1"/>
  <c r="CA1552" i="1"/>
  <c r="BZ1552" i="1"/>
  <c r="AC1552" i="1"/>
  <c r="AD1552" i="1" s="1"/>
  <c r="BV1552" i="1" s="1"/>
  <c r="CB1551" i="1"/>
  <c r="CA1551" i="1"/>
  <c r="BZ1551" i="1"/>
  <c r="AC1551" i="1"/>
  <c r="AD1551" i="1" s="1"/>
  <c r="BV1551" i="1" s="1"/>
  <c r="CB1550" i="1"/>
  <c r="CA1550" i="1"/>
  <c r="BZ1550" i="1"/>
  <c r="AC1550" i="1"/>
  <c r="AD1550" i="1" s="1"/>
  <c r="BV1550" i="1" s="1"/>
  <c r="CB1549" i="1"/>
  <c r="CA1549" i="1"/>
  <c r="BZ1549" i="1"/>
  <c r="AC1549" i="1"/>
  <c r="AD1549" i="1" s="1"/>
  <c r="BV1549" i="1" s="1"/>
  <c r="BW1549" i="1" s="1"/>
  <c r="CB1548" i="1"/>
  <c r="CA1548" i="1"/>
  <c r="BZ1548" i="1"/>
  <c r="AC1548" i="1"/>
  <c r="AD1548" i="1" s="1"/>
  <c r="CB1547" i="1"/>
  <c r="CA1547" i="1"/>
  <c r="BZ1547" i="1"/>
  <c r="AC1547" i="1"/>
  <c r="AD1547" i="1" s="1"/>
  <c r="BV1547" i="1" s="1"/>
  <c r="CB1546" i="1"/>
  <c r="CA1546" i="1"/>
  <c r="BZ1546" i="1"/>
  <c r="AC1546" i="1"/>
  <c r="AD1546" i="1" s="1"/>
  <c r="CB1545" i="1"/>
  <c r="CA1545" i="1"/>
  <c r="BZ1545" i="1"/>
  <c r="AC1545" i="1"/>
  <c r="AD1545" i="1" s="1"/>
  <c r="BV1545" i="1" s="1"/>
  <c r="CB1544" i="1"/>
  <c r="CA1544" i="1"/>
  <c r="BZ1544" i="1"/>
  <c r="AC1544" i="1"/>
  <c r="AD1544" i="1" s="1"/>
  <c r="BV1544" i="1" s="1"/>
  <c r="BW1544" i="1" s="1"/>
  <c r="CB1543" i="1"/>
  <c r="CA1543" i="1"/>
  <c r="BZ1543" i="1"/>
  <c r="AC1543" i="1"/>
  <c r="AD1543" i="1" s="1"/>
  <c r="BV1543" i="1" s="1"/>
  <c r="CB1542" i="1"/>
  <c r="CA1542" i="1"/>
  <c r="BZ1542" i="1"/>
  <c r="AC1542" i="1"/>
  <c r="AD1542" i="1" s="1"/>
  <c r="CB1541" i="1"/>
  <c r="CA1541" i="1"/>
  <c r="BZ1541" i="1"/>
  <c r="AC1541" i="1"/>
  <c r="AD1541" i="1" s="1"/>
  <c r="CB1540" i="1"/>
  <c r="CA1540" i="1"/>
  <c r="BZ1540" i="1"/>
  <c r="AC1540" i="1"/>
  <c r="AD1540" i="1" s="1"/>
  <c r="BV1540" i="1" s="1"/>
  <c r="BW1540" i="1" s="1"/>
  <c r="CB1539" i="1"/>
  <c r="CA1539" i="1"/>
  <c r="BZ1539" i="1"/>
  <c r="AC1539" i="1"/>
  <c r="AD1539" i="1" s="1"/>
  <c r="CB1538" i="1"/>
  <c r="CA1538" i="1"/>
  <c r="BZ1538" i="1"/>
  <c r="AC1538" i="1"/>
  <c r="AD1538" i="1" s="1"/>
  <c r="CB1537" i="1"/>
  <c r="CA1537" i="1"/>
  <c r="BZ1537" i="1"/>
  <c r="AC1537" i="1"/>
  <c r="AD1537" i="1" s="1"/>
  <c r="CB1536" i="1"/>
  <c r="CA1536" i="1"/>
  <c r="BZ1536" i="1"/>
  <c r="AC1536" i="1"/>
  <c r="AD1536" i="1" s="1"/>
  <c r="BV1536" i="1" s="1"/>
  <c r="BW1536" i="1" s="1"/>
  <c r="CB1535" i="1"/>
  <c r="CA1535" i="1"/>
  <c r="BZ1535" i="1"/>
  <c r="AC1535" i="1"/>
  <c r="AD1535" i="1" s="1"/>
  <c r="CB1534" i="1"/>
  <c r="CA1534" i="1"/>
  <c r="BZ1534" i="1"/>
  <c r="AC1534" i="1"/>
  <c r="AD1534" i="1" s="1"/>
  <c r="CB1533" i="1"/>
  <c r="CA1533" i="1"/>
  <c r="BZ1533" i="1"/>
  <c r="AC1533" i="1"/>
  <c r="AD1533" i="1" s="1"/>
  <c r="CB1532" i="1"/>
  <c r="CA1532" i="1"/>
  <c r="BZ1532" i="1"/>
  <c r="AC1532" i="1"/>
  <c r="AD1532" i="1" s="1"/>
  <c r="CB1531" i="1"/>
  <c r="CA1531" i="1"/>
  <c r="BZ1531" i="1"/>
  <c r="AC1531" i="1"/>
  <c r="AD1531" i="1" s="1"/>
  <c r="BV1531" i="1" s="1"/>
  <c r="CB1530" i="1"/>
  <c r="CA1530" i="1"/>
  <c r="BZ1530" i="1"/>
  <c r="AC1530" i="1"/>
  <c r="AD1530" i="1" s="1"/>
  <c r="CB1529" i="1"/>
  <c r="CA1529" i="1"/>
  <c r="BZ1529" i="1"/>
  <c r="AC1529" i="1"/>
  <c r="AD1529" i="1" s="1"/>
  <c r="BV1529" i="1" s="1"/>
  <c r="CB1528" i="1"/>
  <c r="CA1528" i="1"/>
  <c r="BZ1528" i="1"/>
  <c r="AC1528" i="1"/>
  <c r="AD1528" i="1" s="1"/>
  <c r="CB1527" i="1"/>
  <c r="CA1527" i="1"/>
  <c r="BZ1527" i="1"/>
  <c r="AC1527" i="1"/>
  <c r="AD1527" i="1" s="1"/>
  <c r="CB1526" i="1"/>
  <c r="CA1526" i="1"/>
  <c r="BZ1526" i="1"/>
  <c r="AC1526" i="1"/>
  <c r="AD1526" i="1" s="1"/>
  <c r="BV1526" i="1" s="1"/>
  <c r="CB1525" i="1"/>
  <c r="CA1525" i="1"/>
  <c r="BZ1525" i="1"/>
  <c r="AC1525" i="1"/>
  <c r="AD1525" i="1" s="1"/>
  <c r="CB1524" i="1"/>
  <c r="CA1524" i="1"/>
  <c r="BZ1524" i="1"/>
  <c r="AC1524" i="1"/>
  <c r="AD1524" i="1" s="1"/>
  <c r="BV1524" i="1" s="1"/>
  <c r="BW1524" i="1" s="1"/>
  <c r="CB1523" i="1"/>
  <c r="CA1523" i="1"/>
  <c r="BZ1523" i="1"/>
  <c r="BV1523" i="1"/>
  <c r="AC1523" i="1"/>
  <c r="AD1523" i="1" s="1"/>
  <c r="CB1522" i="1"/>
  <c r="CA1522" i="1"/>
  <c r="BZ1522" i="1"/>
  <c r="AC1522" i="1"/>
  <c r="AD1522" i="1" s="1"/>
  <c r="CB1521" i="1"/>
  <c r="CA1521" i="1"/>
  <c r="BZ1521" i="1"/>
  <c r="AC1521" i="1"/>
  <c r="AD1521" i="1" s="1"/>
  <c r="CB1520" i="1"/>
  <c r="CA1520" i="1"/>
  <c r="BZ1520" i="1"/>
  <c r="AC1520" i="1"/>
  <c r="AD1520" i="1" s="1"/>
  <c r="BU1519" i="1"/>
  <c r="BT1519" i="1"/>
  <c r="BS1519" i="1"/>
  <c r="BR1519" i="1"/>
  <c r="BQ1519" i="1"/>
  <c r="BP1519" i="1"/>
  <c r="BO1519" i="1"/>
  <c r="BN1519" i="1"/>
  <c r="BM1519" i="1"/>
  <c r="BL1519" i="1"/>
  <c r="AB1519" i="1"/>
  <c r="AA1519" i="1"/>
  <c r="Z1519" i="1"/>
  <c r="Y1519" i="1"/>
  <c r="X1519" i="1"/>
  <c r="W1519" i="1"/>
  <c r="V1519" i="1"/>
  <c r="U1519" i="1"/>
  <c r="T1519" i="1"/>
  <c r="S1519" i="1"/>
  <c r="R1519" i="1"/>
  <c r="Q1519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CB1518" i="1"/>
  <c r="CA1518" i="1"/>
  <c r="BZ1518" i="1"/>
  <c r="AC1518" i="1"/>
  <c r="AD1518" i="1" s="1"/>
  <c r="CB1517" i="1"/>
  <c r="CA1517" i="1"/>
  <c r="BZ1517" i="1"/>
  <c r="AC1517" i="1"/>
  <c r="AD1517" i="1" s="1"/>
  <c r="BV1517" i="1" s="1"/>
  <c r="CB1516" i="1"/>
  <c r="CA1516" i="1"/>
  <c r="BZ1516" i="1"/>
  <c r="AC1516" i="1"/>
  <c r="AD1516" i="1" s="1"/>
  <c r="BV1516" i="1" s="1"/>
  <c r="CB1515" i="1"/>
  <c r="CA1515" i="1"/>
  <c r="BZ1515" i="1"/>
  <c r="AC1515" i="1"/>
  <c r="AD1515" i="1" s="1"/>
  <c r="BV1515" i="1" s="1"/>
  <c r="CB1514" i="1"/>
  <c r="CA1514" i="1"/>
  <c r="BZ1514" i="1"/>
  <c r="AC1514" i="1"/>
  <c r="AD1514" i="1" s="1"/>
  <c r="CB1513" i="1"/>
  <c r="CA1513" i="1"/>
  <c r="BZ1513" i="1"/>
  <c r="AC1513" i="1"/>
  <c r="AD1513" i="1" s="1"/>
  <c r="CB1512" i="1"/>
  <c r="CA1512" i="1"/>
  <c r="BZ1512" i="1"/>
  <c r="AC1512" i="1"/>
  <c r="AD1512" i="1" s="1"/>
  <c r="CB1511" i="1"/>
  <c r="CA1511" i="1"/>
  <c r="BZ1511" i="1"/>
  <c r="AC1511" i="1"/>
  <c r="AD1511" i="1" s="1"/>
  <c r="BV1511" i="1" s="1"/>
  <c r="CB1510" i="1"/>
  <c r="CA1510" i="1"/>
  <c r="BZ1510" i="1"/>
  <c r="AC1510" i="1"/>
  <c r="AD1510" i="1" s="1"/>
  <c r="BV1510" i="1" s="1"/>
  <c r="BW1510" i="1" s="1"/>
  <c r="CB1509" i="1"/>
  <c r="CA1509" i="1"/>
  <c r="BZ1509" i="1"/>
  <c r="AC1509" i="1"/>
  <c r="AD1509" i="1" s="1"/>
  <c r="BV1509" i="1" s="1"/>
  <c r="CB1508" i="1"/>
  <c r="CA1508" i="1"/>
  <c r="BZ1508" i="1"/>
  <c r="AC1508" i="1"/>
  <c r="AD1508" i="1" s="1"/>
  <c r="CB1507" i="1"/>
  <c r="CA1507" i="1"/>
  <c r="BZ1507" i="1"/>
  <c r="AC1507" i="1"/>
  <c r="AD1507" i="1" s="1"/>
  <c r="CB1506" i="1"/>
  <c r="CA1506" i="1"/>
  <c r="BZ1506" i="1"/>
  <c r="AC1506" i="1"/>
  <c r="AD1506" i="1" s="1"/>
  <c r="CB1505" i="1"/>
  <c r="CA1505" i="1"/>
  <c r="BZ1505" i="1"/>
  <c r="AC1505" i="1"/>
  <c r="AD1505" i="1" s="1"/>
  <c r="CB1504" i="1"/>
  <c r="CA1504" i="1"/>
  <c r="BZ1504" i="1"/>
  <c r="AC1504" i="1"/>
  <c r="AD1504" i="1" s="1"/>
  <c r="BV1504" i="1" s="1"/>
  <c r="CB1503" i="1"/>
  <c r="CA1503" i="1"/>
  <c r="BZ1503" i="1"/>
  <c r="AC1503" i="1"/>
  <c r="AD1503" i="1" s="1"/>
  <c r="BV1503" i="1" s="1"/>
  <c r="BW1503" i="1" s="1"/>
  <c r="CB1502" i="1"/>
  <c r="CA1502" i="1"/>
  <c r="BZ1502" i="1"/>
  <c r="AC1502" i="1"/>
  <c r="AD1502" i="1" s="1"/>
  <c r="BV1502" i="1" s="1"/>
  <c r="BW1502" i="1" s="1"/>
  <c r="CB1501" i="1"/>
  <c r="CA1501" i="1"/>
  <c r="BZ1501" i="1"/>
  <c r="AC1501" i="1"/>
  <c r="AD1501" i="1" s="1"/>
  <c r="CB1500" i="1"/>
  <c r="CA1500" i="1"/>
  <c r="BZ1500" i="1"/>
  <c r="AC1500" i="1"/>
  <c r="AD1500" i="1" s="1"/>
  <c r="CB1499" i="1"/>
  <c r="CA1499" i="1"/>
  <c r="BZ1499" i="1"/>
  <c r="AC1499" i="1"/>
  <c r="AD1499" i="1" s="1"/>
  <c r="CB1498" i="1"/>
  <c r="CA1498" i="1"/>
  <c r="BZ1498" i="1"/>
  <c r="AC1498" i="1"/>
  <c r="AD1498" i="1" s="1"/>
  <c r="BV1498" i="1" s="1"/>
  <c r="BW1498" i="1" s="1"/>
  <c r="CB1497" i="1"/>
  <c r="CA1497" i="1"/>
  <c r="BZ1497" i="1"/>
  <c r="AC1497" i="1"/>
  <c r="AD1497" i="1" s="1"/>
  <c r="BV1497" i="1" s="1"/>
  <c r="CB1496" i="1"/>
  <c r="CA1496" i="1"/>
  <c r="BZ1496" i="1"/>
  <c r="AC1496" i="1"/>
  <c r="AD1496" i="1" s="1"/>
  <c r="CB1495" i="1"/>
  <c r="CA1495" i="1"/>
  <c r="BZ1495" i="1"/>
  <c r="AC1495" i="1"/>
  <c r="AD1495" i="1" s="1"/>
  <c r="BU1494" i="1"/>
  <c r="BT1494" i="1"/>
  <c r="BS1494" i="1"/>
  <c r="BR1494" i="1"/>
  <c r="BQ1494" i="1"/>
  <c r="BP1494" i="1"/>
  <c r="BO1494" i="1"/>
  <c r="BN1494" i="1"/>
  <c r="BM1494" i="1"/>
  <c r="BL1494" i="1"/>
  <c r="AB1494" i="1"/>
  <c r="AA1494" i="1"/>
  <c r="Z1494" i="1"/>
  <c r="Y1494" i="1"/>
  <c r="X1494" i="1"/>
  <c r="W1494" i="1"/>
  <c r="V1494" i="1"/>
  <c r="U1494" i="1"/>
  <c r="T1494" i="1"/>
  <c r="S1494" i="1"/>
  <c r="R1494" i="1"/>
  <c r="Q1494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CB1493" i="1"/>
  <c r="CA1493" i="1"/>
  <c r="BZ1493" i="1"/>
  <c r="AC1493" i="1"/>
  <c r="AD1493" i="1" s="1"/>
  <c r="BV1493" i="1" s="1"/>
  <c r="CB1492" i="1"/>
  <c r="CA1492" i="1"/>
  <c r="BZ1492" i="1"/>
  <c r="AC1492" i="1"/>
  <c r="AD1492" i="1" s="1"/>
  <c r="CB1491" i="1"/>
  <c r="CA1491" i="1"/>
  <c r="BZ1491" i="1"/>
  <c r="AC1491" i="1"/>
  <c r="AD1491" i="1" s="1"/>
  <c r="BV1491" i="1" s="1"/>
  <c r="CB1490" i="1"/>
  <c r="CA1490" i="1"/>
  <c r="BZ1490" i="1"/>
  <c r="AC1490" i="1"/>
  <c r="AD1490" i="1" s="1"/>
  <c r="CB1489" i="1"/>
  <c r="CA1489" i="1"/>
  <c r="BZ1489" i="1"/>
  <c r="AC1489" i="1"/>
  <c r="AD1489" i="1" s="1"/>
  <c r="BV1489" i="1" s="1"/>
  <c r="BW1489" i="1" s="1"/>
  <c r="CB1488" i="1"/>
  <c r="CA1488" i="1"/>
  <c r="BZ1488" i="1"/>
  <c r="AC1488" i="1"/>
  <c r="AD1488" i="1" s="1"/>
  <c r="CB1487" i="1"/>
  <c r="CA1487" i="1"/>
  <c r="BZ1487" i="1"/>
  <c r="AC1487" i="1"/>
  <c r="AD1487" i="1" s="1"/>
  <c r="CB1486" i="1"/>
  <c r="CA1486" i="1"/>
  <c r="BZ1486" i="1"/>
  <c r="AC1486" i="1"/>
  <c r="AD1486" i="1" s="1"/>
  <c r="BV1486" i="1" s="1"/>
  <c r="BW1486" i="1" s="1"/>
  <c r="CB1485" i="1"/>
  <c r="CA1485" i="1"/>
  <c r="BZ1485" i="1"/>
  <c r="AC1485" i="1"/>
  <c r="AD1485" i="1" s="1"/>
  <c r="CB1484" i="1"/>
  <c r="CA1484" i="1"/>
  <c r="BZ1484" i="1"/>
  <c r="AC1484" i="1"/>
  <c r="AD1484" i="1" s="1"/>
  <c r="BV1484" i="1" s="1"/>
  <c r="CB1483" i="1"/>
  <c r="CA1483" i="1"/>
  <c r="BZ1483" i="1"/>
  <c r="AC1483" i="1"/>
  <c r="AD1483" i="1" s="1"/>
  <c r="BV1483" i="1" s="1"/>
  <c r="CB1482" i="1"/>
  <c r="CA1482" i="1"/>
  <c r="BZ1482" i="1"/>
  <c r="BK1482" i="1"/>
  <c r="AC1482" i="1"/>
  <c r="AD1482" i="1" s="1"/>
  <c r="CB1481" i="1"/>
  <c r="CA1481" i="1"/>
  <c r="BZ1481" i="1"/>
  <c r="AC1481" i="1"/>
  <c r="AD1481" i="1" s="1"/>
  <c r="CB1480" i="1"/>
  <c r="CA1480" i="1"/>
  <c r="BZ1480" i="1"/>
  <c r="AC1480" i="1"/>
  <c r="AD1480" i="1" s="1"/>
  <c r="BV1480" i="1" s="1"/>
  <c r="CB1479" i="1"/>
  <c r="CA1479" i="1"/>
  <c r="BZ1479" i="1"/>
  <c r="AC1479" i="1"/>
  <c r="AD1479" i="1" s="1"/>
  <c r="CB1478" i="1"/>
  <c r="CA1478" i="1"/>
  <c r="BZ1478" i="1"/>
  <c r="AC1478" i="1"/>
  <c r="AD1478" i="1" s="1"/>
  <c r="BV1478" i="1" s="1"/>
  <c r="BW1478" i="1" s="1"/>
  <c r="CB1477" i="1"/>
  <c r="CA1477" i="1"/>
  <c r="BZ1477" i="1"/>
  <c r="AC1477" i="1"/>
  <c r="BU1476" i="1"/>
  <c r="BT1476" i="1"/>
  <c r="BS1476" i="1"/>
  <c r="BR1476" i="1"/>
  <c r="BQ1476" i="1"/>
  <c r="BP1476" i="1"/>
  <c r="BO1476" i="1"/>
  <c r="BN1476" i="1"/>
  <c r="BM1476" i="1"/>
  <c r="BL1476" i="1"/>
  <c r="AB1476" i="1"/>
  <c r="AA1476" i="1"/>
  <c r="Z1476" i="1"/>
  <c r="Y1476" i="1"/>
  <c r="X1476" i="1"/>
  <c r="W1476" i="1"/>
  <c r="V1476" i="1"/>
  <c r="U1476" i="1"/>
  <c r="T1476" i="1"/>
  <c r="S1476" i="1"/>
  <c r="R1476" i="1"/>
  <c r="Q1476" i="1"/>
  <c r="P1476" i="1"/>
  <c r="O1476" i="1"/>
  <c r="N1476" i="1"/>
  <c r="M1476" i="1"/>
  <c r="L1476" i="1"/>
  <c r="K1476" i="1"/>
  <c r="J1476" i="1"/>
  <c r="I1476" i="1"/>
  <c r="G1476" i="1"/>
  <c r="F1476" i="1"/>
  <c r="E1476" i="1"/>
  <c r="CB1475" i="1"/>
  <c r="CA1475" i="1"/>
  <c r="BZ1475" i="1"/>
  <c r="AC1475" i="1"/>
  <c r="AD1475" i="1" s="1"/>
  <c r="CB1474" i="1"/>
  <c r="CA1474" i="1"/>
  <c r="BZ1474" i="1"/>
  <c r="AC1474" i="1"/>
  <c r="AD1474" i="1" s="1"/>
  <c r="H1474" i="1"/>
  <c r="H1476" i="1" s="1"/>
  <c r="CB1473" i="1"/>
  <c r="CA1473" i="1"/>
  <c r="BZ1473" i="1"/>
  <c r="AC1473" i="1"/>
  <c r="AD1473" i="1" s="1"/>
  <c r="CB1472" i="1"/>
  <c r="CA1472" i="1"/>
  <c r="BZ1472" i="1"/>
  <c r="AC1472" i="1"/>
  <c r="AD1472" i="1" s="1"/>
  <c r="BV1472" i="1" s="1"/>
  <c r="BW1472" i="1" s="1"/>
  <c r="CB1471" i="1"/>
  <c r="CA1471" i="1"/>
  <c r="BZ1471" i="1"/>
  <c r="AC1471" i="1"/>
  <c r="AD1471" i="1" s="1"/>
  <c r="CB1470" i="1"/>
  <c r="CA1470" i="1"/>
  <c r="BZ1470" i="1"/>
  <c r="AC1470" i="1"/>
  <c r="AD1470" i="1" s="1"/>
  <c r="BV1470" i="1" s="1"/>
  <c r="CB1469" i="1"/>
  <c r="CA1469" i="1"/>
  <c r="BZ1469" i="1"/>
  <c r="AC1469" i="1"/>
  <c r="AD1469" i="1" s="1"/>
  <c r="CB1468" i="1"/>
  <c r="CA1468" i="1"/>
  <c r="BZ1468" i="1"/>
  <c r="AC1468" i="1"/>
  <c r="AD1468" i="1" s="1"/>
  <c r="CB1467" i="1"/>
  <c r="CA1467" i="1"/>
  <c r="BZ1467" i="1"/>
  <c r="AC1467" i="1"/>
  <c r="AD1467" i="1" s="1"/>
  <c r="CB1466" i="1"/>
  <c r="CA1466" i="1"/>
  <c r="BZ1466" i="1"/>
  <c r="AC1466" i="1"/>
  <c r="AD1466" i="1" s="1"/>
  <c r="CB1465" i="1"/>
  <c r="CA1465" i="1"/>
  <c r="BZ1465" i="1"/>
  <c r="AC1465" i="1"/>
  <c r="AD1465" i="1" s="1"/>
  <c r="CB1464" i="1"/>
  <c r="CA1464" i="1"/>
  <c r="BZ1464" i="1"/>
  <c r="AC1464" i="1"/>
  <c r="AD1464" i="1" s="1"/>
  <c r="BV1464" i="1" s="1"/>
  <c r="CB1463" i="1"/>
  <c r="CA1463" i="1"/>
  <c r="BZ1463" i="1"/>
  <c r="AC1463" i="1"/>
  <c r="AD1463" i="1" s="1"/>
  <c r="BV1463" i="1" s="1"/>
  <c r="BW1463" i="1" s="1"/>
  <c r="CB1462" i="1"/>
  <c r="CA1462" i="1"/>
  <c r="BZ1462" i="1"/>
  <c r="AC1462" i="1"/>
  <c r="AD1462" i="1" s="1"/>
  <c r="CB1461" i="1"/>
  <c r="CA1461" i="1"/>
  <c r="BZ1461" i="1"/>
  <c r="AC1461" i="1"/>
  <c r="AD1461" i="1" s="1"/>
  <c r="CB1460" i="1"/>
  <c r="CA1460" i="1"/>
  <c r="BZ1460" i="1"/>
  <c r="AC1460" i="1"/>
  <c r="AD1460" i="1" s="1"/>
  <c r="CB1459" i="1"/>
  <c r="CA1459" i="1"/>
  <c r="BZ1459" i="1"/>
  <c r="AC1459" i="1"/>
  <c r="AD1459" i="1" s="1"/>
  <c r="CB1458" i="1"/>
  <c r="CA1458" i="1"/>
  <c r="BZ1458" i="1"/>
  <c r="AC1458" i="1"/>
  <c r="AD1458" i="1" s="1"/>
  <c r="BV1458" i="1" s="1"/>
  <c r="CB1457" i="1"/>
  <c r="CA1457" i="1"/>
  <c r="BZ1457" i="1"/>
  <c r="AC1457" i="1"/>
  <c r="AD1457" i="1" s="1"/>
  <c r="CB1456" i="1"/>
  <c r="CA1456" i="1"/>
  <c r="BZ1456" i="1"/>
  <c r="AC1456" i="1"/>
  <c r="AD1456" i="1" s="1"/>
  <c r="CB1455" i="1"/>
  <c r="CA1455" i="1"/>
  <c r="BZ1455" i="1"/>
  <c r="AC1455" i="1"/>
  <c r="AD1455" i="1" s="1"/>
  <c r="CB1454" i="1"/>
  <c r="CA1454" i="1"/>
  <c r="BZ1454" i="1"/>
  <c r="AC1454" i="1"/>
  <c r="AD1454" i="1" s="1"/>
  <c r="CB1453" i="1"/>
  <c r="CA1453" i="1"/>
  <c r="BZ1453" i="1"/>
  <c r="AC1453" i="1"/>
  <c r="AD1453" i="1" s="1"/>
  <c r="CB1452" i="1"/>
  <c r="CA1452" i="1"/>
  <c r="BZ1452" i="1"/>
  <c r="AC1452" i="1"/>
  <c r="AD1452" i="1" s="1"/>
  <c r="BV1452" i="1" s="1"/>
  <c r="CB1451" i="1"/>
  <c r="CA1451" i="1"/>
  <c r="BZ1451" i="1"/>
  <c r="AC1451" i="1"/>
  <c r="AD1451" i="1" s="1"/>
  <c r="BV1451" i="1" s="1"/>
  <c r="BW1451" i="1" s="1"/>
  <c r="CB1450" i="1"/>
  <c r="CA1450" i="1"/>
  <c r="BZ1450" i="1"/>
  <c r="AC1450" i="1"/>
  <c r="AD1450" i="1" s="1"/>
  <c r="CB1449" i="1"/>
  <c r="CA1449" i="1"/>
  <c r="BZ1449" i="1"/>
  <c r="AC1449" i="1"/>
  <c r="AD1449" i="1" s="1"/>
  <c r="CB1448" i="1"/>
  <c r="CA1448" i="1"/>
  <c r="BZ1448" i="1"/>
  <c r="AC1448" i="1"/>
  <c r="AD1448" i="1" s="1"/>
  <c r="CB1447" i="1"/>
  <c r="CA1447" i="1"/>
  <c r="BZ1447" i="1"/>
  <c r="AC1447" i="1"/>
  <c r="AD1447" i="1" s="1"/>
  <c r="CB1446" i="1"/>
  <c r="CA1446" i="1"/>
  <c r="BZ1446" i="1"/>
  <c r="AC1446" i="1"/>
  <c r="AD1446" i="1" s="1"/>
  <c r="BV1446" i="1" s="1"/>
  <c r="CB1445" i="1"/>
  <c r="CA1445" i="1"/>
  <c r="BZ1445" i="1"/>
  <c r="AC1445" i="1"/>
  <c r="BU1444" i="1"/>
  <c r="BT1444" i="1"/>
  <c r="BS1444" i="1"/>
  <c r="BR1444" i="1"/>
  <c r="BQ1444" i="1"/>
  <c r="BP1444" i="1"/>
  <c r="BO1444" i="1"/>
  <c r="BN1444" i="1"/>
  <c r="BM1444" i="1"/>
  <c r="BL1444" i="1"/>
  <c r="AB1444" i="1"/>
  <c r="AA1444" i="1"/>
  <c r="Z1444" i="1"/>
  <c r="Y1444" i="1"/>
  <c r="X1444" i="1"/>
  <c r="W1444" i="1"/>
  <c r="V1444" i="1"/>
  <c r="U1444" i="1"/>
  <c r="T1444" i="1"/>
  <c r="S1444" i="1"/>
  <c r="R1444" i="1"/>
  <c r="Q1444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CB1443" i="1"/>
  <c r="CA1443" i="1"/>
  <c r="BZ1443" i="1"/>
  <c r="AC1443" i="1"/>
  <c r="AD1443" i="1" s="1"/>
  <c r="BV1443" i="1" s="1"/>
  <c r="BW1443" i="1" s="1"/>
  <c r="CB1442" i="1"/>
  <c r="CA1442" i="1"/>
  <c r="BZ1442" i="1"/>
  <c r="AC1442" i="1"/>
  <c r="AD1442" i="1" s="1"/>
  <c r="CB1441" i="1"/>
  <c r="CA1441" i="1"/>
  <c r="BZ1441" i="1"/>
  <c r="AC1441" i="1"/>
  <c r="AD1441" i="1" s="1"/>
  <c r="CB1440" i="1"/>
  <c r="CA1440" i="1"/>
  <c r="BZ1440" i="1"/>
  <c r="AC1440" i="1"/>
  <c r="AD1440" i="1" s="1"/>
  <c r="CB1439" i="1"/>
  <c r="CA1439" i="1"/>
  <c r="BZ1439" i="1"/>
  <c r="AC1439" i="1"/>
  <c r="AD1439" i="1" s="1"/>
  <c r="CB1438" i="1"/>
  <c r="CA1438" i="1"/>
  <c r="BZ1438" i="1"/>
  <c r="AC1438" i="1"/>
  <c r="AD1438" i="1" s="1"/>
  <c r="BV1438" i="1" s="1"/>
  <c r="CB1437" i="1"/>
  <c r="CA1437" i="1"/>
  <c r="BZ1437" i="1"/>
  <c r="AC1437" i="1"/>
  <c r="AD1437" i="1" s="1"/>
  <c r="CB1436" i="1"/>
  <c r="CA1436" i="1"/>
  <c r="BZ1436" i="1"/>
  <c r="AC1436" i="1"/>
  <c r="AD1436" i="1" s="1"/>
  <c r="CB1435" i="1"/>
  <c r="CA1435" i="1"/>
  <c r="BZ1435" i="1"/>
  <c r="AC1435" i="1"/>
  <c r="AD1435" i="1" s="1"/>
  <c r="CB1434" i="1"/>
  <c r="CA1434" i="1"/>
  <c r="BZ1434" i="1"/>
  <c r="AC1434" i="1"/>
  <c r="AD1434" i="1" s="1"/>
  <c r="CB1433" i="1"/>
  <c r="CA1433" i="1"/>
  <c r="BZ1433" i="1"/>
  <c r="AC1433" i="1"/>
  <c r="AD1433" i="1" s="1"/>
  <c r="CB1432" i="1"/>
  <c r="CA1432" i="1"/>
  <c r="BZ1432" i="1"/>
  <c r="AC1432" i="1"/>
  <c r="AD1432" i="1" s="1"/>
  <c r="BV1432" i="1" s="1"/>
  <c r="CB1431" i="1"/>
  <c r="CA1431" i="1"/>
  <c r="BZ1431" i="1"/>
  <c r="AC1431" i="1"/>
  <c r="AD1431" i="1" s="1"/>
  <c r="CB1430" i="1"/>
  <c r="CA1430" i="1"/>
  <c r="BZ1430" i="1"/>
  <c r="AC1430" i="1"/>
  <c r="AD1430" i="1" s="1"/>
  <c r="CB1429" i="1"/>
  <c r="CA1429" i="1"/>
  <c r="BZ1429" i="1"/>
  <c r="AC1429" i="1"/>
  <c r="AD1429" i="1" s="1"/>
  <c r="CB1428" i="1"/>
  <c r="CA1428" i="1"/>
  <c r="BZ1428" i="1"/>
  <c r="AC1428" i="1"/>
  <c r="AD1428" i="1" s="1"/>
  <c r="CB1427" i="1"/>
  <c r="CA1427" i="1"/>
  <c r="BZ1427" i="1"/>
  <c r="AC1427" i="1"/>
  <c r="AD1427" i="1" s="1"/>
  <c r="CB1426" i="1"/>
  <c r="CA1426" i="1"/>
  <c r="BZ1426" i="1"/>
  <c r="AC1426" i="1"/>
  <c r="AD1426" i="1" s="1"/>
  <c r="BV1426" i="1" s="1"/>
  <c r="CB1425" i="1"/>
  <c r="CA1425" i="1"/>
  <c r="BZ1425" i="1"/>
  <c r="AC1425" i="1"/>
  <c r="AD1425" i="1" s="1"/>
  <c r="CB1424" i="1"/>
  <c r="CA1424" i="1"/>
  <c r="BZ1424" i="1"/>
  <c r="AC1424" i="1"/>
  <c r="AD1424" i="1" s="1"/>
  <c r="BV1424" i="1" s="1"/>
  <c r="CB1423" i="1"/>
  <c r="CA1423" i="1"/>
  <c r="BZ1423" i="1"/>
  <c r="AC1423" i="1"/>
  <c r="AD1423" i="1" s="1"/>
  <c r="CB1422" i="1"/>
  <c r="CA1422" i="1"/>
  <c r="BZ1422" i="1"/>
  <c r="AC1422" i="1"/>
  <c r="AD1422" i="1" s="1"/>
  <c r="CB1421" i="1"/>
  <c r="CA1421" i="1"/>
  <c r="BZ1421" i="1"/>
  <c r="AC1421" i="1"/>
  <c r="AD1421" i="1" s="1"/>
  <c r="CB1420" i="1"/>
  <c r="CA1420" i="1"/>
  <c r="BZ1420" i="1"/>
  <c r="AC1420" i="1"/>
  <c r="AD1420" i="1" s="1"/>
  <c r="CB1419" i="1"/>
  <c r="CA1419" i="1"/>
  <c r="BZ1419" i="1"/>
  <c r="AC1419" i="1"/>
  <c r="AD1419" i="1" s="1"/>
  <c r="CB1418" i="1"/>
  <c r="CA1418" i="1"/>
  <c r="BZ1418" i="1"/>
  <c r="AC1418" i="1"/>
  <c r="AD1418" i="1" s="1"/>
  <c r="CB1417" i="1"/>
  <c r="CA1417" i="1"/>
  <c r="BZ1417" i="1"/>
  <c r="AC1417" i="1"/>
  <c r="AD1417" i="1" s="1"/>
  <c r="CB1416" i="1"/>
  <c r="CA1416" i="1"/>
  <c r="BZ1416" i="1"/>
  <c r="AC1416" i="1"/>
  <c r="AD1416" i="1" s="1"/>
  <c r="CB1415" i="1"/>
  <c r="CA1415" i="1"/>
  <c r="BZ1415" i="1"/>
  <c r="AC1415" i="1"/>
  <c r="BU1414" i="1"/>
  <c r="BT1414" i="1"/>
  <c r="BS1414" i="1"/>
  <c r="BR1414" i="1"/>
  <c r="BQ1414" i="1"/>
  <c r="BP1414" i="1"/>
  <c r="BO1414" i="1"/>
  <c r="BN1414" i="1"/>
  <c r="BM1414" i="1"/>
  <c r="BL1414" i="1"/>
  <c r="AB1414" i="1"/>
  <c r="AA1414" i="1"/>
  <c r="Z1414" i="1"/>
  <c r="Y1414" i="1"/>
  <c r="X1414" i="1"/>
  <c r="W1414" i="1"/>
  <c r="V1414" i="1"/>
  <c r="U1414" i="1"/>
  <c r="T1414" i="1"/>
  <c r="S1414" i="1"/>
  <c r="R1414" i="1"/>
  <c r="Q1414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CB1413" i="1"/>
  <c r="CA1413" i="1"/>
  <c r="BZ1413" i="1"/>
  <c r="AC1413" i="1"/>
  <c r="AD1413" i="1" s="1"/>
  <c r="CB1412" i="1"/>
  <c r="CA1412" i="1"/>
  <c r="BZ1412" i="1"/>
  <c r="AC1412" i="1"/>
  <c r="AD1412" i="1" s="1"/>
  <c r="CB1411" i="1"/>
  <c r="CA1411" i="1"/>
  <c r="BZ1411" i="1"/>
  <c r="AC1411" i="1"/>
  <c r="AD1411" i="1" s="1"/>
  <c r="CB1410" i="1"/>
  <c r="CA1410" i="1"/>
  <c r="BZ1410" i="1"/>
  <c r="AC1410" i="1"/>
  <c r="AD1410" i="1" s="1"/>
  <c r="CB1409" i="1"/>
  <c r="CA1409" i="1"/>
  <c r="BZ1409" i="1"/>
  <c r="AC1409" i="1"/>
  <c r="AD1409" i="1" s="1"/>
  <c r="CB1408" i="1"/>
  <c r="CA1408" i="1"/>
  <c r="BZ1408" i="1"/>
  <c r="AC1408" i="1"/>
  <c r="AD1408" i="1" s="1"/>
  <c r="CB1407" i="1"/>
  <c r="CA1407" i="1"/>
  <c r="BZ1407" i="1"/>
  <c r="AC1407" i="1"/>
  <c r="AD1407" i="1" s="1"/>
  <c r="CB1406" i="1"/>
  <c r="CA1406" i="1"/>
  <c r="BZ1406" i="1"/>
  <c r="AC1406" i="1"/>
  <c r="AD1406" i="1" s="1"/>
  <c r="CB1405" i="1"/>
  <c r="CA1405" i="1"/>
  <c r="BZ1405" i="1"/>
  <c r="AC1405" i="1"/>
  <c r="AD1405" i="1" s="1"/>
  <c r="CB1404" i="1"/>
  <c r="CA1404" i="1"/>
  <c r="BZ1404" i="1"/>
  <c r="AC1404" i="1"/>
  <c r="AD1404" i="1" s="1"/>
  <c r="CB1403" i="1"/>
  <c r="CA1403" i="1"/>
  <c r="BZ1403" i="1"/>
  <c r="AC1403" i="1"/>
  <c r="AD1403" i="1" s="1"/>
  <c r="CB1402" i="1"/>
  <c r="CA1402" i="1"/>
  <c r="BZ1402" i="1"/>
  <c r="AC1402" i="1"/>
  <c r="AD1402" i="1" s="1"/>
  <c r="CB1401" i="1"/>
  <c r="CA1401" i="1"/>
  <c r="BZ1401" i="1"/>
  <c r="AC1401" i="1"/>
  <c r="AD1401" i="1" s="1"/>
  <c r="CB1400" i="1"/>
  <c r="CA1400" i="1"/>
  <c r="BZ1400" i="1"/>
  <c r="AC1400" i="1"/>
  <c r="AD1400" i="1" s="1"/>
  <c r="CB1399" i="1"/>
  <c r="CA1399" i="1"/>
  <c r="BZ1399" i="1"/>
  <c r="AC1399" i="1"/>
  <c r="AD1399" i="1" s="1"/>
  <c r="CB1398" i="1"/>
  <c r="CA1398" i="1"/>
  <c r="BZ1398" i="1"/>
  <c r="AC1398" i="1"/>
  <c r="AD1398" i="1" s="1"/>
  <c r="CB1397" i="1"/>
  <c r="CA1397" i="1"/>
  <c r="BZ1397" i="1"/>
  <c r="AC1397" i="1"/>
  <c r="AD1397" i="1" s="1"/>
  <c r="CB1396" i="1"/>
  <c r="CA1396" i="1"/>
  <c r="BZ1396" i="1"/>
  <c r="AC1396" i="1"/>
  <c r="AD1396" i="1" s="1"/>
  <c r="CB1395" i="1"/>
  <c r="CA1395" i="1"/>
  <c r="BZ1395" i="1"/>
  <c r="AC1395" i="1"/>
  <c r="AD1395" i="1" s="1"/>
  <c r="CB1394" i="1"/>
  <c r="CA1394" i="1"/>
  <c r="BZ1394" i="1"/>
  <c r="AC1394" i="1"/>
  <c r="AD1394" i="1" s="1"/>
  <c r="CB1393" i="1"/>
  <c r="CA1393" i="1"/>
  <c r="BZ1393" i="1"/>
  <c r="AC1393" i="1"/>
  <c r="AD1393" i="1" s="1"/>
  <c r="CB1392" i="1"/>
  <c r="CA1392" i="1"/>
  <c r="BZ1392" i="1"/>
  <c r="AC1392" i="1"/>
  <c r="AD1392" i="1" s="1"/>
  <c r="CB1391" i="1"/>
  <c r="CA1391" i="1"/>
  <c r="BZ1391" i="1"/>
  <c r="AC1391" i="1"/>
  <c r="AD1391" i="1" s="1"/>
  <c r="CB1390" i="1"/>
  <c r="CA1390" i="1"/>
  <c r="BZ1390" i="1"/>
  <c r="AC1390" i="1"/>
  <c r="AD1390" i="1" s="1"/>
  <c r="CB1389" i="1"/>
  <c r="CA1389" i="1"/>
  <c r="BZ1389" i="1"/>
  <c r="AC1389" i="1"/>
  <c r="AD1389" i="1" s="1"/>
  <c r="CB1388" i="1"/>
  <c r="CA1388" i="1"/>
  <c r="BZ1388" i="1"/>
  <c r="AC1388" i="1"/>
  <c r="AD1388" i="1" s="1"/>
  <c r="CB1387" i="1"/>
  <c r="CA1387" i="1"/>
  <c r="BZ1387" i="1"/>
  <c r="AC1387" i="1"/>
  <c r="AD1387" i="1" s="1"/>
  <c r="CB1386" i="1"/>
  <c r="CA1386" i="1"/>
  <c r="BZ1386" i="1"/>
  <c r="AC1386" i="1"/>
  <c r="AD1386" i="1" s="1"/>
  <c r="CB1385" i="1"/>
  <c r="CA1385" i="1"/>
  <c r="BZ1385" i="1"/>
  <c r="AC1385" i="1"/>
  <c r="AD1385" i="1" s="1"/>
  <c r="CB1384" i="1"/>
  <c r="CA1384" i="1"/>
  <c r="BZ1384" i="1"/>
  <c r="AC1384" i="1"/>
  <c r="AD1384" i="1" s="1"/>
  <c r="CB1383" i="1"/>
  <c r="CA1383" i="1"/>
  <c r="BZ1383" i="1"/>
  <c r="AC1383" i="1"/>
  <c r="AD1383" i="1" s="1"/>
  <c r="CB1382" i="1"/>
  <c r="CA1382" i="1"/>
  <c r="BZ1382" i="1"/>
  <c r="AC1382" i="1"/>
  <c r="AD1382" i="1" s="1"/>
  <c r="CB1381" i="1"/>
  <c r="CA1381" i="1"/>
  <c r="BZ1381" i="1"/>
  <c r="AC1381" i="1"/>
  <c r="AD1381" i="1" s="1"/>
  <c r="CB1380" i="1"/>
  <c r="CA1380" i="1"/>
  <c r="BZ1380" i="1"/>
  <c r="AC1380" i="1"/>
  <c r="AD1380" i="1" s="1"/>
  <c r="BU1379" i="1"/>
  <c r="BT1379" i="1"/>
  <c r="BS1379" i="1"/>
  <c r="BR1379" i="1"/>
  <c r="BQ1379" i="1"/>
  <c r="BP1379" i="1"/>
  <c r="BO1379" i="1"/>
  <c r="BN1379" i="1"/>
  <c r="BM1379" i="1"/>
  <c r="BL1379" i="1"/>
  <c r="AB1379" i="1"/>
  <c r="AA1379" i="1"/>
  <c r="Z1379" i="1"/>
  <c r="Y1379" i="1"/>
  <c r="X1379" i="1"/>
  <c r="W1379" i="1"/>
  <c r="V1379" i="1"/>
  <c r="U1379" i="1"/>
  <c r="T1379" i="1"/>
  <c r="S1379" i="1"/>
  <c r="R1379" i="1"/>
  <c r="Q1379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CB1378" i="1"/>
  <c r="CA1378" i="1"/>
  <c r="BZ1378" i="1"/>
  <c r="AC1378" i="1"/>
  <c r="AD1378" i="1" s="1"/>
  <c r="CB1377" i="1"/>
  <c r="CA1377" i="1"/>
  <c r="BZ1377" i="1"/>
  <c r="AC1377" i="1"/>
  <c r="AD1377" i="1" s="1"/>
  <c r="CB1376" i="1"/>
  <c r="CA1376" i="1"/>
  <c r="BZ1376" i="1"/>
  <c r="AC1376" i="1"/>
  <c r="AD1376" i="1" s="1"/>
  <c r="CB1375" i="1"/>
  <c r="CA1375" i="1"/>
  <c r="BZ1375" i="1"/>
  <c r="AC1375" i="1"/>
  <c r="AD1375" i="1" s="1"/>
  <c r="CB1374" i="1"/>
  <c r="CA1374" i="1"/>
  <c r="BZ1374" i="1"/>
  <c r="AC1374" i="1"/>
  <c r="AD1374" i="1" s="1"/>
  <c r="CB1373" i="1"/>
  <c r="CA1373" i="1"/>
  <c r="BZ1373" i="1"/>
  <c r="AC1373" i="1"/>
  <c r="AD1373" i="1" s="1"/>
  <c r="CB1372" i="1"/>
  <c r="CA1372" i="1"/>
  <c r="BZ1372" i="1"/>
  <c r="AC1372" i="1"/>
  <c r="AD1372" i="1" s="1"/>
  <c r="CB1371" i="1"/>
  <c r="CA1371" i="1"/>
  <c r="BZ1371" i="1"/>
  <c r="AC1371" i="1"/>
  <c r="AD1371" i="1" s="1"/>
  <c r="CB1370" i="1"/>
  <c r="CA1370" i="1"/>
  <c r="BZ1370" i="1"/>
  <c r="AC1370" i="1"/>
  <c r="AD1370" i="1" s="1"/>
  <c r="CB1369" i="1"/>
  <c r="CA1369" i="1"/>
  <c r="BZ1369" i="1"/>
  <c r="AC1369" i="1"/>
  <c r="AD1369" i="1" s="1"/>
  <c r="CB1368" i="1"/>
  <c r="CA1368" i="1"/>
  <c r="BZ1368" i="1"/>
  <c r="AC1368" i="1"/>
  <c r="AD1368" i="1" s="1"/>
  <c r="CB1367" i="1"/>
  <c r="CA1367" i="1"/>
  <c r="BZ1367" i="1"/>
  <c r="AC1367" i="1"/>
  <c r="AD1367" i="1" s="1"/>
  <c r="CB1366" i="1"/>
  <c r="CA1366" i="1"/>
  <c r="BZ1366" i="1"/>
  <c r="AC1366" i="1"/>
  <c r="AD1366" i="1" s="1"/>
  <c r="CB1365" i="1"/>
  <c r="CA1365" i="1"/>
  <c r="BZ1365" i="1"/>
  <c r="AC1365" i="1"/>
  <c r="AD1365" i="1" s="1"/>
  <c r="CB1364" i="1"/>
  <c r="CA1364" i="1"/>
  <c r="BZ1364" i="1"/>
  <c r="AC1364" i="1"/>
  <c r="AD1364" i="1" s="1"/>
  <c r="CB1363" i="1"/>
  <c r="CA1363" i="1"/>
  <c r="BZ1363" i="1"/>
  <c r="AC1363" i="1"/>
  <c r="AD1363" i="1" s="1"/>
  <c r="CB1362" i="1"/>
  <c r="CA1362" i="1"/>
  <c r="BZ1362" i="1"/>
  <c r="AC1362" i="1"/>
  <c r="AD1362" i="1" s="1"/>
  <c r="BV1362" i="1" s="1"/>
  <c r="CB1361" i="1"/>
  <c r="CA1361" i="1"/>
  <c r="BZ1361" i="1"/>
  <c r="AC1361" i="1"/>
  <c r="AD1361" i="1" s="1"/>
  <c r="CB1360" i="1"/>
  <c r="CA1360" i="1"/>
  <c r="BZ1360" i="1"/>
  <c r="AC1360" i="1"/>
  <c r="AD1360" i="1" s="1"/>
  <c r="CB1359" i="1"/>
  <c r="CA1359" i="1"/>
  <c r="BZ1359" i="1"/>
  <c r="AC1359" i="1"/>
  <c r="AD1359" i="1" s="1"/>
  <c r="CB1358" i="1"/>
  <c r="CA1358" i="1"/>
  <c r="BZ1358" i="1"/>
  <c r="AC1358" i="1"/>
  <c r="AD1358" i="1" s="1"/>
  <c r="CB1357" i="1"/>
  <c r="CA1357" i="1"/>
  <c r="BZ1357" i="1"/>
  <c r="AC1357" i="1"/>
  <c r="AD1357" i="1" s="1"/>
  <c r="CB1356" i="1"/>
  <c r="CA1356" i="1"/>
  <c r="BZ1356" i="1"/>
  <c r="AC1356" i="1"/>
  <c r="AD1356" i="1" s="1"/>
  <c r="CB1355" i="1"/>
  <c r="CA1355" i="1"/>
  <c r="BZ1355" i="1"/>
  <c r="AC1355" i="1"/>
  <c r="AD1355" i="1" s="1"/>
  <c r="CB1354" i="1"/>
  <c r="CA1354" i="1"/>
  <c r="BZ1354" i="1"/>
  <c r="AC1354" i="1"/>
  <c r="AD1354" i="1" s="1"/>
  <c r="CB1353" i="1"/>
  <c r="CA1353" i="1"/>
  <c r="BZ1353" i="1"/>
  <c r="AC1353" i="1"/>
  <c r="AD1353" i="1" s="1"/>
  <c r="CB1352" i="1"/>
  <c r="CA1352" i="1"/>
  <c r="BZ1352" i="1"/>
  <c r="AC1352" i="1"/>
  <c r="AD1352" i="1" s="1"/>
  <c r="CB1351" i="1"/>
  <c r="CA1351" i="1"/>
  <c r="BZ1351" i="1"/>
  <c r="AC1351" i="1"/>
  <c r="AD1351" i="1" s="1"/>
  <c r="CB1350" i="1"/>
  <c r="CA1350" i="1"/>
  <c r="BZ1350" i="1"/>
  <c r="AC1350" i="1"/>
  <c r="AD1350" i="1" s="1"/>
  <c r="BV1350" i="1" s="1"/>
  <c r="BU1349" i="1"/>
  <c r="BT1349" i="1"/>
  <c r="BS1349" i="1"/>
  <c r="BR1349" i="1"/>
  <c r="BQ1349" i="1"/>
  <c r="BP1349" i="1"/>
  <c r="BO1349" i="1"/>
  <c r="BN1349" i="1"/>
  <c r="BM1349" i="1"/>
  <c r="BL1349" i="1"/>
  <c r="AB1349" i="1"/>
  <c r="AA1349" i="1"/>
  <c r="Z1349" i="1"/>
  <c r="Y1349" i="1"/>
  <c r="X1349" i="1"/>
  <c r="W1349" i="1"/>
  <c r="V1349" i="1"/>
  <c r="U1349" i="1"/>
  <c r="T1349" i="1"/>
  <c r="S1349" i="1"/>
  <c r="R1349" i="1"/>
  <c r="Q1349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CB1348" i="1"/>
  <c r="CA1348" i="1"/>
  <c r="BZ1348" i="1"/>
  <c r="AC1348" i="1"/>
  <c r="AD1348" i="1" s="1"/>
  <c r="CB1347" i="1"/>
  <c r="CA1347" i="1"/>
  <c r="BZ1347" i="1"/>
  <c r="AC1347" i="1"/>
  <c r="AD1347" i="1" s="1"/>
  <c r="CB1346" i="1"/>
  <c r="CA1346" i="1"/>
  <c r="BZ1346" i="1"/>
  <c r="AC1346" i="1"/>
  <c r="AD1346" i="1" s="1"/>
  <c r="CB1345" i="1"/>
  <c r="CA1345" i="1"/>
  <c r="BZ1345" i="1"/>
  <c r="AC1345" i="1"/>
  <c r="AD1345" i="1" s="1"/>
  <c r="CB1344" i="1"/>
  <c r="CA1344" i="1"/>
  <c r="BZ1344" i="1"/>
  <c r="AC1344" i="1"/>
  <c r="AD1344" i="1" s="1"/>
  <c r="CB1343" i="1"/>
  <c r="CA1343" i="1"/>
  <c r="BZ1343" i="1"/>
  <c r="AC1343" i="1"/>
  <c r="AD1343" i="1" s="1"/>
  <c r="CB1342" i="1"/>
  <c r="CA1342" i="1"/>
  <c r="BZ1342" i="1"/>
  <c r="AC1342" i="1"/>
  <c r="AD1342" i="1" s="1"/>
  <c r="BV1342" i="1" s="1"/>
  <c r="CB1341" i="1"/>
  <c r="CA1341" i="1"/>
  <c r="BZ1341" i="1"/>
  <c r="AC1341" i="1"/>
  <c r="AD1341" i="1" s="1"/>
  <c r="CB1340" i="1"/>
  <c r="CA1340" i="1"/>
  <c r="BZ1340" i="1"/>
  <c r="AC1340" i="1"/>
  <c r="AD1340" i="1" s="1"/>
  <c r="BV1340" i="1" s="1"/>
  <c r="CB1339" i="1"/>
  <c r="CA1339" i="1"/>
  <c r="BZ1339" i="1"/>
  <c r="AC1339" i="1"/>
  <c r="AD1339" i="1" s="1"/>
  <c r="BV1339" i="1" s="1"/>
  <c r="CB1338" i="1"/>
  <c r="CA1338" i="1"/>
  <c r="BZ1338" i="1"/>
  <c r="AC1338" i="1"/>
  <c r="AD1338" i="1" s="1"/>
  <c r="BV1338" i="1" s="1"/>
  <c r="CB1337" i="1"/>
  <c r="CA1337" i="1"/>
  <c r="BZ1337" i="1"/>
  <c r="AC1337" i="1"/>
  <c r="AD1337" i="1" s="1"/>
  <c r="CB1336" i="1"/>
  <c r="CA1336" i="1"/>
  <c r="BZ1336" i="1"/>
  <c r="AC1336" i="1"/>
  <c r="AD1336" i="1" s="1"/>
  <c r="CB1335" i="1"/>
  <c r="CA1335" i="1"/>
  <c r="BZ1335" i="1"/>
  <c r="AC1335" i="1"/>
  <c r="AD1335" i="1" s="1"/>
  <c r="CB1334" i="1"/>
  <c r="CA1334" i="1"/>
  <c r="BZ1334" i="1"/>
  <c r="AC1334" i="1"/>
  <c r="AD1334" i="1" s="1"/>
  <c r="CB1333" i="1"/>
  <c r="CA1333" i="1"/>
  <c r="BZ1333" i="1"/>
  <c r="AC1333" i="1"/>
  <c r="AD1333" i="1" s="1"/>
  <c r="BV1333" i="1" s="1"/>
  <c r="BW1333" i="1" s="1"/>
  <c r="CB1332" i="1"/>
  <c r="CA1332" i="1"/>
  <c r="BZ1332" i="1"/>
  <c r="AC1332" i="1"/>
  <c r="AD1332" i="1" s="1"/>
  <c r="BV1332" i="1" s="1"/>
  <c r="CB1331" i="1"/>
  <c r="CA1331" i="1"/>
  <c r="BZ1331" i="1"/>
  <c r="AC1331" i="1"/>
  <c r="AD1331" i="1" s="1"/>
  <c r="CB1330" i="1"/>
  <c r="CA1330" i="1"/>
  <c r="BZ1330" i="1"/>
  <c r="AC1330" i="1"/>
  <c r="AD1330" i="1" s="1"/>
  <c r="CB1329" i="1"/>
  <c r="CA1329" i="1"/>
  <c r="BZ1329" i="1"/>
  <c r="AC1329" i="1"/>
  <c r="AD1329" i="1" s="1"/>
  <c r="CB1328" i="1"/>
  <c r="CA1328" i="1"/>
  <c r="BZ1328" i="1"/>
  <c r="AC1328" i="1"/>
  <c r="AD1328" i="1" s="1"/>
  <c r="BV1328" i="1" s="1"/>
  <c r="CB1327" i="1"/>
  <c r="CA1327" i="1"/>
  <c r="BZ1327" i="1"/>
  <c r="AC1327" i="1"/>
  <c r="AD1327" i="1" s="1"/>
  <c r="CB1326" i="1"/>
  <c r="CA1326" i="1"/>
  <c r="BZ1326" i="1"/>
  <c r="AC1326" i="1"/>
  <c r="AD1326" i="1" s="1"/>
  <c r="CB1325" i="1"/>
  <c r="CA1325" i="1"/>
  <c r="BZ1325" i="1"/>
  <c r="AC1325" i="1"/>
  <c r="AD1325" i="1" s="1"/>
  <c r="CB1324" i="1"/>
  <c r="CA1324" i="1"/>
  <c r="BZ1324" i="1"/>
  <c r="AC1324" i="1"/>
  <c r="AD1324" i="1" s="1"/>
  <c r="CB1323" i="1"/>
  <c r="CA1323" i="1"/>
  <c r="BZ1323" i="1"/>
  <c r="AC1323" i="1"/>
  <c r="AD1323" i="1" s="1"/>
  <c r="CB1322" i="1"/>
  <c r="CA1322" i="1"/>
  <c r="BZ1322" i="1"/>
  <c r="AC1322" i="1"/>
  <c r="BU1321" i="1"/>
  <c r="BT1321" i="1"/>
  <c r="BS1321" i="1"/>
  <c r="BR1321" i="1"/>
  <c r="BQ1321" i="1"/>
  <c r="BP1321" i="1"/>
  <c r="BO1321" i="1"/>
  <c r="BN1321" i="1"/>
  <c r="BM1321" i="1"/>
  <c r="BL1321" i="1"/>
  <c r="AB1321" i="1"/>
  <c r="AA1321" i="1"/>
  <c r="Z1321" i="1"/>
  <c r="Y1321" i="1"/>
  <c r="X1321" i="1"/>
  <c r="W1321" i="1"/>
  <c r="V1321" i="1"/>
  <c r="U1321" i="1"/>
  <c r="T1321" i="1"/>
  <c r="S1321" i="1"/>
  <c r="R1321" i="1"/>
  <c r="Q1321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CB1320" i="1"/>
  <c r="CA1320" i="1"/>
  <c r="BZ1320" i="1"/>
  <c r="AC1320" i="1"/>
  <c r="AD1320" i="1" s="1"/>
  <c r="BV1320" i="1" s="1"/>
  <c r="CB1319" i="1"/>
  <c r="CA1319" i="1"/>
  <c r="BZ1319" i="1"/>
  <c r="AC1319" i="1"/>
  <c r="AD1319" i="1" s="1"/>
  <c r="CB1318" i="1"/>
  <c r="CA1318" i="1"/>
  <c r="BZ1318" i="1"/>
  <c r="AC1318" i="1"/>
  <c r="AD1318" i="1" s="1"/>
  <c r="CB1317" i="1"/>
  <c r="CA1317" i="1"/>
  <c r="BZ1317" i="1"/>
  <c r="AC1317" i="1"/>
  <c r="AD1317" i="1" s="1"/>
  <c r="BU1316" i="1"/>
  <c r="BT1316" i="1"/>
  <c r="BS1316" i="1"/>
  <c r="BR1316" i="1"/>
  <c r="BQ1316" i="1"/>
  <c r="BP1316" i="1"/>
  <c r="BO1316" i="1"/>
  <c r="BN1316" i="1"/>
  <c r="BM1316" i="1"/>
  <c r="BL1316" i="1"/>
  <c r="AB1316" i="1"/>
  <c r="AA1316" i="1"/>
  <c r="Z1316" i="1"/>
  <c r="Y1316" i="1"/>
  <c r="X1316" i="1"/>
  <c r="W1316" i="1"/>
  <c r="V1316" i="1"/>
  <c r="U1316" i="1"/>
  <c r="T1316" i="1"/>
  <c r="S1316" i="1"/>
  <c r="R1316" i="1"/>
  <c r="Q1316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CB1315" i="1"/>
  <c r="CA1315" i="1"/>
  <c r="BZ1315" i="1"/>
  <c r="AC1315" i="1"/>
  <c r="AD1315" i="1" s="1"/>
  <c r="CB1314" i="1"/>
  <c r="CA1314" i="1"/>
  <c r="BZ1314" i="1"/>
  <c r="AC1314" i="1"/>
  <c r="AD1314" i="1" s="1"/>
  <c r="CB1313" i="1"/>
  <c r="CA1313" i="1"/>
  <c r="BZ1313" i="1"/>
  <c r="AC1313" i="1"/>
  <c r="AD1313" i="1" s="1"/>
  <c r="CB1312" i="1"/>
  <c r="CA1312" i="1"/>
  <c r="BZ1312" i="1"/>
  <c r="AC1312" i="1"/>
  <c r="AD1312" i="1" s="1"/>
  <c r="BV1312" i="1" s="1"/>
  <c r="CB1311" i="1"/>
  <c r="CA1311" i="1"/>
  <c r="BZ1311" i="1"/>
  <c r="AC1311" i="1"/>
  <c r="AD1311" i="1" s="1"/>
  <c r="CB1310" i="1"/>
  <c r="CA1310" i="1"/>
  <c r="BZ1310" i="1"/>
  <c r="AC1310" i="1"/>
  <c r="AD1310" i="1" s="1"/>
  <c r="CB1309" i="1"/>
  <c r="CA1309" i="1"/>
  <c r="BZ1309" i="1"/>
  <c r="AC1309" i="1"/>
  <c r="AD1309" i="1" s="1"/>
  <c r="CB1308" i="1"/>
  <c r="CA1308" i="1"/>
  <c r="BZ1308" i="1"/>
  <c r="AC1308" i="1"/>
  <c r="AD1308" i="1" s="1"/>
  <c r="CB1307" i="1"/>
  <c r="CA1307" i="1"/>
  <c r="BZ1307" i="1"/>
  <c r="AC1307" i="1"/>
  <c r="AD1307" i="1" s="1"/>
  <c r="CB1306" i="1"/>
  <c r="CA1306" i="1"/>
  <c r="BZ1306" i="1"/>
  <c r="AC1306" i="1"/>
  <c r="AD1306" i="1" s="1"/>
  <c r="CB1305" i="1"/>
  <c r="CA1305" i="1"/>
  <c r="BZ1305" i="1"/>
  <c r="AC1305" i="1"/>
  <c r="AD1305" i="1" s="1"/>
  <c r="CB1304" i="1"/>
  <c r="CA1304" i="1"/>
  <c r="BZ1304" i="1"/>
  <c r="AC1304" i="1"/>
  <c r="AD1304" i="1" s="1"/>
  <c r="CB1303" i="1"/>
  <c r="CA1303" i="1"/>
  <c r="BZ1303" i="1"/>
  <c r="AC1303" i="1"/>
  <c r="BU1302" i="1"/>
  <c r="BT1302" i="1"/>
  <c r="BS1302" i="1"/>
  <c r="BR1302" i="1"/>
  <c r="BQ1302" i="1"/>
  <c r="BP1302" i="1"/>
  <c r="BO1302" i="1"/>
  <c r="BN1302" i="1"/>
  <c r="BM1302" i="1"/>
  <c r="BL1302" i="1"/>
  <c r="AB1302" i="1"/>
  <c r="AA1302" i="1"/>
  <c r="Z1302" i="1"/>
  <c r="Y1302" i="1"/>
  <c r="X1302" i="1"/>
  <c r="W1302" i="1"/>
  <c r="V1302" i="1"/>
  <c r="U1302" i="1"/>
  <c r="T1302" i="1"/>
  <c r="S1302" i="1"/>
  <c r="R1302" i="1"/>
  <c r="Q1302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CB1301" i="1"/>
  <c r="CA1301" i="1"/>
  <c r="BZ1301" i="1"/>
  <c r="AC1301" i="1"/>
  <c r="AD1301" i="1" s="1"/>
  <c r="CB1300" i="1"/>
  <c r="CA1300" i="1"/>
  <c r="BZ1300" i="1"/>
  <c r="AC1300" i="1"/>
  <c r="AD1300" i="1" s="1"/>
  <c r="CB1299" i="1"/>
  <c r="CA1299" i="1"/>
  <c r="BZ1299" i="1"/>
  <c r="AC1299" i="1"/>
  <c r="AD1299" i="1" s="1"/>
  <c r="CB1298" i="1"/>
  <c r="CA1298" i="1"/>
  <c r="BZ1298" i="1"/>
  <c r="AC1298" i="1"/>
  <c r="AD1298" i="1" s="1"/>
  <c r="CB1297" i="1"/>
  <c r="CA1297" i="1"/>
  <c r="BZ1297" i="1"/>
  <c r="AC1297" i="1"/>
  <c r="AD1297" i="1" s="1"/>
  <c r="CB1296" i="1"/>
  <c r="CA1296" i="1"/>
  <c r="BZ1296" i="1"/>
  <c r="AC1296" i="1"/>
  <c r="AD1296" i="1" s="1"/>
  <c r="CB1295" i="1"/>
  <c r="CA1295" i="1"/>
  <c r="BZ1295" i="1"/>
  <c r="AC1295" i="1"/>
  <c r="AD1295" i="1" s="1"/>
  <c r="CB1294" i="1"/>
  <c r="CA1294" i="1"/>
  <c r="BZ1294" i="1"/>
  <c r="AC1294" i="1"/>
  <c r="AD1294" i="1" s="1"/>
  <c r="CB1293" i="1"/>
  <c r="CA1293" i="1"/>
  <c r="BZ1293" i="1"/>
  <c r="AC1293" i="1"/>
  <c r="AD1293" i="1" s="1"/>
  <c r="CB1292" i="1"/>
  <c r="CA1292" i="1"/>
  <c r="BZ1292" i="1"/>
  <c r="AC1292" i="1"/>
  <c r="AD1292" i="1" s="1"/>
  <c r="BV1292" i="1" s="1"/>
  <c r="CB1291" i="1"/>
  <c r="CA1291" i="1"/>
  <c r="BZ1291" i="1"/>
  <c r="AC1291" i="1"/>
  <c r="AD1291" i="1" s="1"/>
  <c r="CB1290" i="1"/>
  <c r="CA1290" i="1"/>
  <c r="BZ1290" i="1"/>
  <c r="AC1290" i="1"/>
  <c r="AD1290" i="1" s="1"/>
  <c r="CB1289" i="1"/>
  <c r="CA1289" i="1"/>
  <c r="BZ1289" i="1"/>
  <c r="AC1289" i="1"/>
  <c r="AD1289" i="1" s="1"/>
  <c r="CB1288" i="1"/>
  <c r="CA1288" i="1"/>
  <c r="BZ1288" i="1"/>
  <c r="AC1288" i="1"/>
  <c r="AD1288" i="1" s="1"/>
  <c r="CB1287" i="1"/>
  <c r="CA1287" i="1"/>
  <c r="BZ1287" i="1"/>
  <c r="AC1287" i="1"/>
  <c r="AD1287" i="1" s="1"/>
  <c r="BV1287" i="1" s="1"/>
  <c r="CB1286" i="1"/>
  <c r="CA1286" i="1"/>
  <c r="BZ1286" i="1"/>
  <c r="AC1286" i="1"/>
  <c r="AD1286" i="1" s="1"/>
  <c r="CB1285" i="1"/>
  <c r="CA1285" i="1"/>
  <c r="BZ1285" i="1"/>
  <c r="AC1285" i="1"/>
  <c r="AD1285" i="1" s="1"/>
  <c r="CB1284" i="1"/>
  <c r="CA1284" i="1"/>
  <c r="BZ1284" i="1"/>
  <c r="AC1284" i="1"/>
  <c r="AD1284" i="1" s="1"/>
  <c r="CB1283" i="1"/>
  <c r="CA1283" i="1"/>
  <c r="BZ1283" i="1"/>
  <c r="AC1283" i="1"/>
  <c r="AD1283" i="1" s="1"/>
  <c r="CB1282" i="1"/>
  <c r="CA1282" i="1"/>
  <c r="BZ1282" i="1"/>
  <c r="AC1282" i="1"/>
  <c r="AD1282" i="1" s="1"/>
  <c r="CB1281" i="1"/>
  <c r="CA1281" i="1"/>
  <c r="BZ1281" i="1"/>
  <c r="AC1281" i="1"/>
  <c r="AD1281" i="1" s="1"/>
  <c r="CB1280" i="1"/>
  <c r="CA1280" i="1"/>
  <c r="BZ1280" i="1"/>
  <c r="AC1280" i="1"/>
  <c r="AD1280" i="1" s="1"/>
  <c r="BV1280" i="1" s="1"/>
  <c r="CB1279" i="1"/>
  <c r="CA1279" i="1"/>
  <c r="BZ1279" i="1"/>
  <c r="AC1279" i="1"/>
  <c r="AD1279" i="1" s="1"/>
  <c r="CB1278" i="1"/>
  <c r="CA1278" i="1"/>
  <c r="BZ1278" i="1"/>
  <c r="AC1278" i="1"/>
  <c r="AD1278" i="1" s="1"/>
  <c r="CB1277" i="1"/>
  <c r="CA1277" i="1"/>
  <c r="BZ1277" i="1"/>
  <c r="AC1277" i="1"/>
  <c r="AD1277" i="1" s="1"/>
  <c r="CB1276" i="1"/>
  <c r="CA1276" i="1"/>
  <c r="BZ1276" i="1"/>
  <c r="AC1276" i="1"/>
  <c r="AD1276" i="1" s="1"/>
  <c r="CB1275" i="1"/>
  <c r="CA1275" i="1"/>
  <c r="BZ1275" i="1"/>
  <c r="AC1275" i="1"/>
  <c r="BU1274" i="1"/>
  <c r="BT1274" i="1"/>
  <c r="BS1274" i="1"/>
  <c r="BR1274" i="1"/>
  <c r="BQ1274" i="1"/>
  <c r="BP1274" i="1"/>
  <c r="BO1274" i="1"/>
  <c r="BN1274" i="1"/>
  <c r="BM1274" i="1"/>
  <c r="BL1274" i="1"/>
  <c r="AB1274" i="1"/>
  <c r="AA1274" i="1"/>
  <c r="Z1274" i="1"/>
  <c r="Y1274" i="1"/>
  <c r="X1274" i="1"/>
  <c r="W1274" i="1"/>
  <c r="V1274" i="1"/>
  <c r="U1274" i="1"/>
  <c r="T1274" i="1"/>
  <c r="S1274" i="1"/>
  <c r="R1274" i="1"/>
  <c r="Q1274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CB1273" i="1"/>
  <c r="CA1273" i="1"/>
  <c r="BZ1273" i="1"/>
  <c r="AC1273" i="1"/>
  <c r="AD1273" i="1" s="1"/>
  <c r="CB1272" i="1"/>
  <c r="CA1272" i="1"/>
  <c r="BZ1272" i="1"/>
  <c r="AC1272" i="1"/>
  <c r="AD1272" i="1" s="1"/>
  <c r="CB1271" i="1"/>
  <c r="CA1271" i="1"/>
  <c r="BZ1271" i="1"/>
  <c r="AC1271" i="1"/>
  <c r="AD1271" i="1" s="1"/>
  <c r="CB1270" i="1"/>
  <c r="CA1270" i="1"/>
  <c r="BZ1270" i="1"/>
  <c r="AC1270" i="1"/>
  <c r="AD1270" i="1" s="1"/>
  <c r="CB1269" i="1"/>
  <c r="CA1269" i="1"/>
  <c r="BZ1269" i="1"/>
  <c r="AC1269" i="1"/>
  <c r="AD1269" i="1" s="1"/>
  <c r="CB1268" i="1"/>
  <c r="CA1268" i="1"/>
  <c r="BZ1268" i="1"/>
  <c r="AC1268" i="1"/>
  <c r="AD1268" i="1" s="1"/>
  <c r="CB1267" i="1"/>
  <c r="CA1267" i="1"/>
  <c r="BZ1267" i="1"/>
  <c r="AC1267" i="1"/>
  <c r="AD1267" i="1" s="1"/>
  <c r="CB1266" i="1"/>
  <c r="CA1266" i="1"/>
  <c r="BZ1266" i="1"/>
  <c r="AC1266" i="1"/>
  <c r="AD1266" i="1" s="1"/>
  <c r="CB1265" i="1"/>
  <c r="CA1265" i="1"/>
  <c r="BZ1265" i="1"/>
  <c r="AC1265" i="1"/>
  <c r="AD1265" i="1" s="1"/>
  <c r="CB1264" i="1"/>
  <c r="CA1264" i="1"/>
  <c r="BZ1264" i="1"/>
  <c r="AC1264" i="1"/>
  <c r="AD1264" i="1" s="1"/>
  <c r="CB1263" i="1"/>
  <c r="CA1263" i="1"/>
  <c r="BZ1263" i="1"/>
  <c r="AC1263" i="1"/>
  <c r="AD1263" i="1" s="1"/>
  <c r="BU1262" i="1"/>
  <c r="BT1262" i="1"/>
  <c r="BS1262" i="1"/>
  <c r="BR1262" i="1"/>
  <c r="BQ1262" i="1"/>
  <c r="BP1262" i="1"/>
  <c r="BO1262" i="1"/>
  <c r="BN1262" i="1"/>
  <c r="BM1262" i="1"/>
  <c r="BL1262" i="1"/>
  <c r="AB1262" i="1"/>
  <c r="AA1262" i="1"/>
  <c r="Z1262" i="1"/>
  <c r="Y1262" i="1"/>
  <c r="X1262" i="1"/>
  <c r="W1262" i="1"/>
  <c r="V1262" i="1"/>
  <c r="U1262" i="1"/>
  <c r="T1262" i="1"/>
  <c r="S1262" i="1"/>
  <c r="R1262" i="1"/>
  <c r="Q1262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CB1261" i="1"/>
  <c r="CA1261" i="1"/>
  <c r="BZ1261" i="1"/>
  <c r="AC1261" i="1"/>
  <c r="AD1261" i="1" s="1"/>
  <c r="CB1260" i="1"/>
  <c r="CA1260" i="1"/>
  <c r="BZ1260" i="1"/>
  <c r="AC1260" i="1"/>
  <c r="AD1260" i="1" s="1"/>
  <c r="CB1259" i="1"/>
  <c r="CA1259" i="1"/>
  <c r="BZ1259" i="1"/>
  <c r="AC1259" i="1"/>
  <c r="AD1259" i="1" s="1"/>
  <c r="CB1258" i="1"/>
  <c r="CA1258" i="1"/>
  <c r="BZ1258" i="1"/>
  <c r="AC1258" i="1"/>
  <c r="AD1258" i="1" s="1"/>
  <c r="CB1257" i="1"/>
  <c r="CA1257" i="1"/>
  <c r="BZ1257" i="1"/>
  <c r="AC1257" i="1"/>
  <c r="AD1257" i="1" s="1"/>
  <c r="CB1256" i="1"/>
  <c r="CA1256" i="1"/>
  <c r="BZ1256" i="1"/>
  <c r="AC1256" i="1"/>
  <c r="AD1256" i="1" s="1"/>
  <c r="CB1255" i="1"/>
  <c r="CA1255" i="1"/>
  <c r="BZ1255" i="1"/>
  <c r="AC1255" i="1"/>
  <c r="AD1255" i="1" s="1"/>
  <c r="CB1254" i="1"/>
  <c r="CA1254" i="1"/>
  <c r="BZ1254" i="1"/>
  <c r="AC1254" i="1"/>
  <c r="AD1254" i="1" s="1"/>
  <c r="BV1254" i="1" s="1"/>
  <c r="CB1253" i="1"/>
  <c r="CA1253" i="1"/>
  <c r="BZ1253" i="1"/>
  <c r="AC1253" i="1"/>
  <c r="AD1253" i="1" s="1"/>
  <c r="CB1252" i="1"/>
  <c r="CA1252" i="1"/>
  <c r="BZ1252" i="1"/>
  <c r="AC1252" i="1"/>
  <c r="AD1252" i="1" s="1"/>
  <c r="CB1251" i="1"/>
  <c r="CA1251" i="1"/>
  <c r="BZ1251" i="1"/>
  <c r="AC1251" i="1"/>
  <c r="AD1251" i="1" s="1"/>
  <c r="CB1250" i="1"/>
  <c r="CA1250" i="1"/>
  <c r="BZ1250" i="1"/>
  <c r="AC1250" i="1"/>
  <c r="AD1250" i="1" s="1"/>
  <c r="CB1249" i="1"/>
  <c r="CA1249" i="1"/>
  <c r="BZ1249" i="1"/>
  <c r="AC1249" i="1"/>
  <c r="AD1249" i="1" s="1"/>
  <c r="CB1248" i="1"/>
  <c r="CA1248" i="1"/>
  <c r="BZ1248" i="1"/>
  <c r="AC1248" i="1"/>
  <c r="AD1248" i="1" s="1"/>
  <c r="CB1247" i="1"/>
  <c r="CA1247" i="1"/>
  <c r="BZ1247" i="1"/>
  <c r="AC1247" i="1"/>
  <c r="AD1247" i="1" s="1"/>
  <c r="CB1246" i="1"/>
  <c r="CA1246" i="1"/>
  <c r="BZ1246" i="1"/>
  <c r="AC1246" i="1"/>
  <c r="AD1246" i="1" s="1"/>
  <c r="CB1245" i="1"/>
  <c r="CA1245" i="1"/>
  <c r="BZ1245" i="1"/>
  <c r="AC1245" i="1"/>
  <c r="AD1245" i="1" s="1"/>
  <c r="CB1244" i="1"/>
  <c r="CA1244" i="1"/>
  <c r="BZ1244" i="1"/>
  <c r="AC1244" i="1"/>
  <c r="AD1244" i="1" s="1"/>
  <c r="CB1243" i="1"/>
  <c r="CA1243" i="1"/>
  <c r="BZ1243" i="1"/>
  <c r="AC1243" i="1"/>
  <c r="AD1243" i="1" s="1"/>
  <c r="BV1243" i="1" s="1"/>
  <c r="CB1242" i="1"/>
  <c r="CA1242" i="1"/>
  <c r="BZ1242" i="1"/>
  <c r="AC1242" i="1"/>
  <c r="AD1242" i="1" s="1"/>
  <c r="CB1241" i="1"/>
  <c r="CA1241" i="1"/>
  <c r="BZ1241" i="1"/>
  <c r="AC1241" i="1"/>
  <c r="AD1241" i="1" s="1"/>
  <c r="CB1240" i="1"/>
  <c r="CA1240" i="1"/>
  <c r="BZ1240" i="1"/>
  <c r="AC1240" i="1"/>
  <c r="AD1240" i="1" s="1"/>
  <c r="BV1240" i="1" s="1"/>
  <c r="CB1239" i="1"/>
  <c r="CA1239" i="1"/>
  <c r="BZ1239" i="1"/>
  <c r="AC1239" i="1"/>
  <c r="AD1239" i="1" s="1"/>
  <c r="CB1238" i="1"/>
  <c r="CA1238" i="1"/>
  <c r="BZ1238" i="1"/>
  <c r="AC1238" i="1"/>
  <c r="BU1237" i="1"/>
  <c r="BT1237" i="1"/>
  <c r="BS1237" i="1"/>
  <c r="BR1237" i="1"/>
  <c r="BQ1237" i="1"/>
  <c r="BP1237" i="1"/>
  <c r="BO1237" i="1"/>
  <c r="BN1237" i="1"/>
  <c r="BM1237" i="1"/>
  <c r="BL1237" i="1"/>
  <c r="AB1237" i="1"/>
  <c r="AA1237" i="1"/>
  <c r="Z1237" i="1"/>
  <c r="Y1237" i="1"/>
  <c r="X1237" i="1"/>
  <c r="W1237" i="1"/>
  <c r="V1237" i="1"/>
  <c r="U1237" i="1"/>
  <c r="T1237" i="1"/>
  <c r="S1237" i="1"/>
  <c r="R1237" i="1"/>
  <c r="Q1237" i="1"/>
  <c r="P1237" i="1"/>
  <c r="O1237" i="1"/>
  <c r="N1237" i="1"/>
  <c r="M1237" i="1"/>
  <c r="L1237" i="1"/>
  <c r="K1237" i="1"/>
  <c r="J1237" i="1"/>
  <c r="I1237" i="1"/>
  <c r="G1237" i="1"/>
  <c r="F1237" i="1"/>
  <c r="E1237" i="1"/>
  <c r="CB1236" i="1"/>
  <c r="CA1236" i="1"/>
  <c r="BZ1236" i="1"/>
  <c r="AC1236" i="1"/>
  <c r="AD1236" i="1" s="1"/>
  <c r="BV1236" i="1" s="1"/>
  <c r="H1236" i="1"/>
  <c r="CB1235" i="1"/>
  <c r="CA1235" i="1"/>
  <c r="BZ1235" i="1"/>
  <c r="AC1235" i="1"/>
  <c r="AD1235" i="1" s="1"/>
  <c r="H1235" i="1"/>
  <c r="CB1234" i="1"/>
  <c r="CA1234" i="1"/>
  <c r="BZ1234" i="1"/>
  <c r="AC1234" i="1"/>
  <c r="AD1234" i="1" s="1"/>
  <c r="H1234" i="1"/>
  <c r="CB1233" i="1"/>
  <c r="CA1233" i="1"/>
  <c r="BZ1233" i="1"/>
  <c r="AC1233" i="1"/>
  <c r="AD1233" i="1" s="1"/>
  <c r="CB1232" i="1"/>
  <c r="CA1232" i="1"/>
  <c r="BZ1232" i="1"/>
  <c r="AC1232" i="1"/>
  <c r="AD1232" i="1" s="1"/>
  <c r="CB1231" i="1"/>
  <c r="CA1231" i="1"/>
  <c r="BZ1231" i="1"/>
  <c r="AC1231" i="1"/>
  <c r="AD1231" i="1" s="1"/>
  <c r="CB1230" i="1"/>
  <c r="CA1230" i="1"/>
  <c r="BZ1230" i="1"/>
  <c r="AC1230" i="1"/>
  <c r="AD1230" i="1" s="1"/>
  <c r="CB1229" i="1"/>
  <c r="CA1229" i="1"/>
  <c r="BZ1229" i="1"/>
  <c r="AC1229" i="1"/>
  <c r="AD1229" i="1" s="1"/>
  <c r="CB1228" i="1"/>
  <c r="CA1228" i="1"/>
  <c r="BZ1228" i="1"/>
  <c r="AC1228" i="1"/>
  <c r="AD1228" i="1" s="1"/>
  <c r="CB1227" i="1"/>
  <c r="CA1227" i="1"/>
  <c r="BZ1227" i="1"/>
  <c r="AC1227" i="1"/>
  <c r="AD1227" i="1" s="1"/>
  <c r="CB1226" i="1"/>
  <c r="CA1226" i="1"/>
  <c r="BZ1226" i="1"/>
  <c r="AC1226" i="1"/>
  <c r="AD1226" i="1" s="1"/>
  <c r="BV1226" i="1" s="1"/>
  <c r="BW1226" i="1" s="1"/>
  <c r="CB1225" i="1"/>
  <c r="CA1225" i="1"/>
  <c r="BZ1225" i="1"/>
  <c r="AC1225" i="1"/>
  <c r="AD1225" i="1" s="1"/>
  <c r="CB1224" i="1"/>
  <c r="CA1224" i="1"/>
  <c r="BZ1224" i="1"/>
  <c r="AC1224" i="1"/>
  <c r="AD1224" i="1" s="1"/>
  <c r="CB1223" i="1"/>
  <c r="CA1223" i="1"/>
  <c r="BZ1223" i="1"/>
  <c r="AC1223" i="1"/>
  <c r="AD1223" i="1" s="1"/>
  <c r="CB1222" i="1"/>
  <c r="CA1222" i="1"/>
  <c r="BZ1222" i="1"/>
  <c r="AC1222" i="1"/>
  <c r="AD1222" i="1" s="1"/>
  <c r="BV1222" i="1" s="1"/>
  <c r="BW1222" i="1" s="1"/>
  <c r="CB1221" i="1"/>
  <c r="CA1221" i="1"/>
  <c r="BZ1221" i="1"/>
  <c r="AC1221" i="1"/>
  <c r="AD1221" i="1" s="1"/>
  <c r="CB1220" i="1"/>
  <c r="CA1220" i="1"/>
  <c r="BZ1220" i="1"/>
  <c r="AC1220" i="1"/>
  <c r="AD1220" i="1" s="1"/>
  <c r="BV1220" i="1" s="1"/>
  <c r="CB1219" i="1"/>
  <c r="CA1219" i="1"/>
  <c r="BZ1219" i="1"/>
  <c r="AC1219" i="1"/>
  <c r="AD1219" i="1" s="1"/>
  <c r="CB1218" i="1"/>
  <c r="CA1218" i="1"/>
  <c r="BZ1218" i="1"/>
  <c r="AC1218" i="1"/>
  <c r="AD1218" i="1" s="1"/>
  <c r="CB1217" i="1"/>
  <c r="CA1217" i="1"/>
  <c r="BZ1217" i="1"/>
  <c r="AC1217" i="1"/>
  <c r="AD1217" i="1" s="1"/>
  <c r="CB1216" i="1"/>
  <c r="CA1216" i="1"/>
  <c r="BZ1216" i="1"/>
  <c r="AC1216" i="1"/>
  <c r="AD1216" i="1" s="1"/>
  <c r="CB1215" i="1"/>
  <c r="CA1215" i="1"/>
  <c r="BZ1215" i="1"/>
  <c r="AC1215" i="1"/>
  <c r="AD1215" i="1" s="1"/>
  <c r="CB1214" i="1"/>
  <c r="CA1214" i="1"/>
  <c r="BZ1214" i="1"/>
  <c r="AC1214" i="1"/>
  <c r="AD1214" i="1" s="1"/>
  <c r="CB1213" i="1"/>
  <c r="CA1213" i="1"/>
  <c r="BZ1213" i="1"/>
  <c r="AC1213" i="1"/>
  <c r="AD1213" i="1" s="1"/>
  <c r="CB1212" i="1"/>
  <c r="CA1212" i="1"/>
  <c r="BZ1212" i="1"/>
  <c r="AC1212" i="1"/>
  <c r="AD1212" i="1" s="1"/>
  <c r="CB1211" i="1"/>
  <c r="CA1211" i="1"/>
  <c r="BZ1211" i="1"/>
  <c r="AC1211" i="1"/>
  <c r="AD1211" i="1" s="1"/>
  <c r="CB1210" i="1"/>
  <c r="CA1210" i="1"/>
  <c r="BZ1210" i="1"/>
  <c r="AC1210" i="1"/>
  <c r="AD1210" i="1" s="1"/>
  <c r="CB1209" i="1"/>
  <c r="CA1209" i="1"/>
  <c r="BZ1209" i="1"/>
  <c r="AC1209" i="1"/>
  <c r="AD1209" i="1" s="1"/>
  <c r="CB1208" i="1"/>
  <c r="CA1208" i="1"/>
  <c r="BZ1208" i="1"/>
  <c r="AC1208" i="1"/>
  <c r="AD1208" i="1" s="1"/>
  <c r="CB1207" i="1"/>
  <c r="CA1207" i="1"/>
  <c r="BZ1207" i="1"/>
  <c r="AC1207" i="1"/>
  <c r="AD1207" i="1" s="1"/>
  <c r="CB1206" i="1"/>
  <c r="CA1206" i="1"/>
  <c r="BZ1206" i="1"/>
  <c r="AC1206" i="1"/>
  <c r="AD1206" i="1" s="1"/>
  <c r="CB1205" i="1"/>
  <c r="CA1205" i="1"/>
  <c r="BZ1205" i="1"/>
  <c r="AC1205" i="1"/>
  <c r="AD1205" i="1" s="1"/>
  <c r="CB1204" i="1"/>
  <c r="CA1204" i="1"/>
  <c r="BZ1204" i="1"/>
  <c r="AC1204" i="1"/>
  <c r="AD1204" i="1" s="1"/>
  <c r="CB1203" i="1"/>
  <c r="CA1203" i="1"/>
  <c r="BZ1203" i="1"/>
  <c r="AC1203" i="1"/>
  <c r="AD1203" i="1" s="1"/>
  <c r="CB1202" i="1"/>
  <c r="CA1202" i="1"/>
  <c r="BZ1202" i="1"/>
  <c r="AC1202" i="1"/>
  <c r="AD1202" i="1" s="1"/>
  <c r="CB1201" i="1"/>
  <c r="CA1201" i="1"/>
  <c r="BZ1201" i="1"/>
  <c r="AC1201" i="1"/>
  <c r="AD1201" i="1" s="1"/>
  <c r="CB1200" i="1"/>
  <c r="CA1200" i="1"/>
  <c r="BZ1200" i="1"/>
  <c r="AC1200" i="1"/>
  <c r="AD1200" i="1" s="1"/>
  <c r="CB1199" i="1"/>
  <c r="CA1199" i="1"/>
  <c r="BZ1199" i="1"/>
  <c r="AC1199" i="1"/>
  <c r="AD1199" i="1" s="1"/>
  <c r="CB1198" i="1"/>
  <c r="CA1198" i="1"/>
  <c r="BZ1198" i="1"/>
  <c r="AC1198" i="1"/>
  <c r="AD1198" i="1" s="1"/>
  <c r="CB1197" i="1"/>
  <c r="CA1197" i="1"/>
  <c r="BZ1197" i="1"/>
  <c r="AC1197" i="1"/>
  <c r="AD1197" i="1" s="1"/>
  <c r="CB1196" i="1"/>
  <c r="CA1196" i="1"/>
  <c r="BZ1196" i="1"/>
  <c r="AC1196" i="1"/>
  <c r="AD1196" i="1" s="1"/>
  <c r="CB1195" i="1"/>
  <c r="CA1195" i="1"/>
  <c r="BZ1195" i="1"/>
  <c r="AC1195" i="1"/>
  <c r="AD1195" i="1" s="1"/>
  <c r="CB1194" i="1"/>
  <c r="CA1194" i="1"/>
  <c r="BZ1194" i="1"/>
  <c r="AC1194" i="1"/>
  <c r="AD1194" i="1" s="1"/>
  <c r="CB1193" i="1"/>
  <c r="CA1193" i="1"/>
  <c r="BZ1193" i="1"/>
  <c r="AC1193" i="1"/>
  <c r="AD1193" i="1" s="1"/>
  <c r="CB1192" i="1"/>
  <c r="CA1192" i="1"/>
  <c r="BZ1192" i="1"/>
  <c r="AC1192" i="1"/>
  <c r="AD1192" i="1" s="1"/>
  <c r="BV1192" i="1" s="1"/>
  <c r="CB1191" i="1"/>
  <c r="CA1191" i="1"/>
  <c r="BZ1191" i="1"/>
  <c r="AC1191" i="1"/>
  <c r="AD1191" i="1" s="1"/>
  <c r="CB1190" i="1"/>
  <c r="CA1190" i="1"/>
  <c r="BZ1190" i="1"/>
  <c r="AC1190" i="1"/>
  <c r="AD1190" i="1" s="1"/>
  <c r="CB1189" i="1"/>
  <c r="CA1189" i="1"/>
  <c r="BZ1189" i="1"/>
  <c r="AC1189" i="1"/>
  <c r="AD1189" i="1" s="1"/>
  <c r="CB1188" i="1"/>
  <c r="CA1188" i="1"/>
  <c r="BZ1188" i="1"/>
  <c r="AC1188" i="1"/>
  <c r="AD1188" i="1" s="1"/>
  <c r="CB1187" i="1"/>
  <c r="CA1187" i="1"/>
  <c r="BZ1187" i="1"/>
  <c r="AC1187" i="1"/>
  <c r="AD1187" i="1" s="1"/>
  <c r="CB1186" i="1"/>
  <c r="CA1186" i="1"/>
  <c r="BZ1186" i="1"/>
  <c r="AC1186" i="1"/>
  <c r="AD1186" i="1" s="1"/>
  <c r="CB1185" i="1"/>
  <c r="CA1185" i="1"/>
  <c r="BZ1185" i="1"/>
  <c r="AC1185" i="1"/>
  <c r="AD1185" i="1" s="1"/>
  <c r="CB1184" i="1"/>
  <c r="CA1184" i="1"/>
  <c r="BZ1184" i="1"/>
  <c r="AC1184" i="1"/>
  <c r="AD1184" i="1" s="1"/>
  <c r="CB1183" i="1"/>
  <c r="CA1183" i="1"/>
  <c r="BZ1183" i="1"/>
  <c r="AC1183" i="1"/>
  <c r="AD1183" i="1" s="1"/>
  <c r="CB1182" i="1"/>
  <c r="CA1182" i="1"/>
  <c r="BZ1182" i="1"/>
  <c r="AC1182" i="1"/>
  <c r="AD1182" i="1" s="1"/>
  <c r="CB1181" i="1"/>
  <c r="CA1181" i="1"/>
  <c r="BZ1181" i="1"/>
  <c r="AC1181" i="1"/>
  <c r="AD1181" i="1" s="1"/>
  <c r="CB1180" i="1"/>
  <c r="CA1180" i="1"/>
  <c r="BZ1180" i="1"/>
  <c r="AC1180" i="1"/>
  <c r="AD1180" i="1" s="1"/>
  <c r="CB1179" i="1"/>
  <c r="CA1179" i="1"/>
  <c r="BZ1179" i="1"/>
  <c r="AC1179" i="1"/>
  <c r="AD1179" i="1" s="1"/>
  <c r="BV1179" i="1" s="1"/>
  <c r="CB1178" i="1"/>
  <c r="CA1178" i="1"/>
  <c r="BZ1178" i="1"/>
  <c r="AC1178" i="1"/>
  <c r="AD1178" i="1" s="1"/>
  <c r="BV1178" i="1" s="1"/>
  <c r="BW1178" i="1" s="1"/>
  <c r="CB1177" i="1"/>
  <c r="CA1177" i="1"/>
  <c r="BZ1177" i="1"/>
  <c r="AC1177" i="1"/>
  <c r="AD1177" i="1" s="1"/>
  <c r="CB1176" i="1"/>
  <c r="CA1176" i="1"/>
  <c r="BZ1176" i="1"/>
  <c r="AC1176" i="1"/>
  <c r="AD1176" i="1" s="1"/>
  <c r="CB1175" i="1"/>
  <c r="CA1175" i="1"/>
  <c r="BZ1175" i="1"/>
  <c r="AC1175" i="1"/>
  <c r="AD1175" i="1" s="1"/>
  <c r="CB1174" i="1"/>
  <c r="CA1174" i="1"/>
  <c r="BZ1174" i="1"/>
  <c r="AC1174" i="1"/>
  <c r="AD1174" i="1" s="1"/>
  <c r="CB1173" i="1"/>
  <c r="CA1173" i="1"/>
  <c r="BZ1173" i="1"/>
  <c r="AC1173" i="1"/>
  <c r="AD1173" i="1" s="1"/>
  <c r="CB1172" i="1"/>
  <c r="CA1172" i="1"/>
  <c r="BZ1172" i="1"/>
  <c r="AC1172" i="1"/>
  <c r="AD1172" i="1" s="1"/>
  <c r="BU1171" i="1"/>
  <c r="BT1171" i="1"/>
  <c r="BS1171" i="1"/>
  <c r="BR1171" i="1"/>
  <c r="BQ1171" i="1"/>
  <c r="BP1171" i="1"/>
  <c r="BO1171" i="1"/>
  <c r="BN1171" i="1"/>
  <c r="BM1171" i="1"/>
  <c r="BL1171" i="1"/>
  <c r="AB1171" i="1"/>
  <c r="AA1171" i="1"/>
  <c r="Z1171" i="1"/>
  <c r="Y1171" i="1"/>
  <c r="X1171" i="1"/>
  <c r="W1171" i="1"/>
  <c r="V1171" i="1"/>
  <c r="U1171" i="1"/>
  <c r="T1171" i="1"/>
  <c r="S1171" i="1"/>
  <c r="R1171" i="1"/>
  <c r="Q1171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CB1170" i="1"/>
  <c r="CA1170" i="1"/>
  <c r="BZ1170" i="1"/>
  <c r="AC1170" i="1"/>
  <c r="AD1170" i="1" s="1"/>
  <c r="BV1170" i="1" s="1"/>
  <c r="BW1170" i="1" s="1"/>
  <c r="CB1169" i="1"/>
  <c r="CA1169" i="1"/>
  <c r="BZ1169" i="1"/>
  <c r="AC1169" i="1"/>
  <c r="AD1169" i="1" s="1"/>
  <c r="CB1168" i="1"/>
  <c r="CA1168" i="1"/>
  <c r="BZ1168" i="1"/>
  <c r="AC1168" i="1"/>
  <c r="AD1168" i="1" s="1"/>
  <c r="CB1167" i="1"/>
  <c r="CA1167" i="1"/>
  <c r="BZ1167" i="1"/>
  <c r="AC1167" i="1"/>
  <c r="AD1167" i="1" s="1"/>
  <c r="BV1167" i="1" s="1"/>
  <c r="BW1167" i="1" s="1"/>
  <c r="CB1166" i="1"/>
  <c r="CA1166" i="1"/>
  <c r="BZ1166" i="1"/>
  <c r="AC1166" i="1"/>
  <c r="AD1166" i="1" s="1"/>
  <c r="CB1165" i="1"/>
  <c r="CA1165" i="1"/>
  <c r="BZ1165" i="1"/>
  <c r="AC1165" i="1"/>
  <c r="AD1165" i="1" s="1"/>
  <c r="CB1164" i="1"/>
  <c r="CA1164" i="1"/>
  <c r="BZ1164" i="1"/>
  <c r="AC1164" i="1"/>
  <c r="AD1164" i="1" s="1"/>
  <c r="CB1163" i="1"/>
  <c r="CA1163" i="1"/>
  <c r="BZ1163" i="1"/>
  <c r="AC1163" i="1"/>
  <c r="AD1163" i="1" s="1"/>
  <c r="CB1162" i="1"/>
  <c r="CA1162" i="1"/>
  <c r="BZ1162" i="1"/>
  <c r="AC1162" i="1"/>
  <c r="AD1162" i="1" s="1"/>
  <c r="CB1161" i="1"/>
  <c r="CA1161" i="1"/>
  <c r="BZ1161" i="1"/>
  <c r="AC1161" i="1"/>
  <c r="AD1161" i="1" s="1"/>
  <c r="CB1160" i="1"/>
  <c r="CA1160" i="1"/>
  <c r="BZ1160" i="1"/>
  <c r="AC1160" i="1"/>
  <c r="AD1160" i="1" s="1"/>
  <c r="CB1159" i="1"/>
  <c r="CA1159" i="1"/>
  <c r="BZ1159" i="1"/>
  <c r="AC1159" i="1"/>
  <c r="AD1159" i="1" s="1"/>
  <c r="BV1159" i="1" s="1"/>
  <c r="CB1158" i="1"/>
  <c r="CA1158" i="1"/>
  <c r="BZ1158" i="1"/>
  <c r="AC1158" i="1"/>
  <c r="AD1158" i="1" s="1"/>
  <c r="BV1158" i="1" s="1"/>
  <c r="CB1157" i="1"/>
  <c r="CA1157" i="1"/>
  <c r="BZ1157" i="1"/>
  <c r="AC1157" i="1"/>
  <c r="AD1157" i="1" s="1"/>
  <c r="CB1156" i="1"/>
  <c r="CA1156" i="1"/>
  <c r="BZ1156" i="1"/>
  <c r="AC1156" i="1"/>
  <c r="AD1156" i="1" s="1"/>
  <c r="CB1155" i="1"/>
  <c r="CA1155" i="1"/>
  <c r="BZ1155" i="1"/>
  <c r="AC1155" i="1"/>
  <c r="AD1155" i="1" s="1"/>
  <c r="CB1154" i="1"/>
  <c r="CA1154" i="1"/>
  <c r="BZ1154" i="1"/>
  <c r="AC1154" i="1"/>
  <c r="AD1154" i="1" s="1"/>
  <c r="CB1153" i="1"/>
  <c r="CA1153" i="1"/>
  <c r="BZ1153" i="1"/>
  <c r="AC1153" i="1"/>
  <c r="AD1153" i="1" s="1"/>
  <c r="CB1152" i="1"/>
  <c r="CA1152" i="1"/>
  <c r="BZ1152" i="1"/>
  <c r="AC1152" i="1"/>
  <c r="AD1152" i="1" s="1"/>
  <c r="CB1151" i="1"/>
  <c r="CA1151" i="1"/>
  <c r="BZ1151" i="1"/>
  <c r="AC1151" i="1"/>
  <c r="AD1151" i="1" s="1"/>
  <c r="CB1150" i="1"/>
  <c r="CA1150" i="1"/>
  <c r="BZ1150" i="1"/>
  <c r="AC1150" i="1"/>
  <c r="AD1150" i="1" s="1"/>
  <c r="CB1149" i="1"/>
  <c r="CA1149" i="1"/>
  <c r="BZ1149" i="1"/>
  <c r="AC1149" i="1"/>
  <c r="AD1149" i="1" s="1"/>
  <c r="CB1148" i="1"/>
  <c r="CA1148" i="1"/>
  <c r="BZ1148" i="1"/>
  <c r="AC1148" i="1"/>
  <c r="AD1148" i="1" s="1"/>
  <c r="CB1147" i="1"/>
  <c r="CA1147" i="1"/>
  <c r="BZ1147" i="1"/>
  <c r="AC1147" i="1"/>
  <c r="AD1147" i="1" s="1"/>
  <c r="CB1146" i="1"/>
  <c r="CA1146" i="1"/>
  <c r="BZ1146" i="1"/>
  <c r="AC1146" i="1"/>
  <c r="AD1146" i="1" s="1"/>
  <c r="BV1146" i="1" s="1"/>
  <c r="BW1146" i="1" s="1"/>
  <c r="CB1145" i="1"/>
  <c r="CA1145" i="1"/>
  <c r="BZ1145" i="1"/>
  <c r="AC1145" i="1"/>
  <c r="AD1145" i="1" s="1"/>
  <c r="CB1144" i="1"/>
  <c r="CA1144" i="1"/>
  <c r="BZ1144" i="1"/>
  <c r="AC1144" i="1"/>
  <c r="AD1144" i="1" s="1"/>
  <c r="BU1143" i="1"/>
  <c r="BT1143" i="1"/>
  <c r="BS1143" i="1"/>
  <c r="BR1143" i="1"/>
  <c r="BQ1143" i="1"/>
  <c r="BP1143" i="1"/>
  <c r="BO1143" i="1"/>
  <c r="BN1143" i="1"/>
  <c r="BM1143" i="1"/>
  <c r="BL1143" i="1"/>
  <c r="AB1143" i="1"/>
  <c r="AA1143" i="1"/>
  <c r="Z1143" i="1"/>
  <c r="Y1143" i="1"/>
  <c r="X1143" i="1"/>
  <c r="W1143" i="1"/>
  <c r="V1143" i="1"/>
  <c r="U1143" i="1"/>
  <c r="T1143" i="1"/>
  <c r="S1143" i="1"/>
  <c r="R1143" i="1"/>
  <c r="Q1143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CB1142" i="1"/>
  <c r="CA1142" i="1"/>
  <c r="BZ1142" i="1"/>
  <c r="AC1142" i="1"/>
  <c r="AD1142" i="1" s="1"/>
  <c r="CB1141" i="1"/>
  <c r="CA1141" i="1"/>
  <c r="BZ1141" i="1"/>
  <c r="AC1141" i="1"/>
  <c r="AD1141" i="1" s="1"/>
  <c r="CB1140" i="1"/>
  <c r="CA1140" i="1"/>
  <c r="BZ1140" i="1"/>
  <c r="AC1140" i="1"/>
  <c r="AD1140" i="1" s="1"/>
  <c r="CB1139" i="1"/>
  <c r="CA1139" i="1"/>
  <c r="BZ1139" i="1"/>
  <c r="AC1139" i="1"/>
  <c r="AD1139" i="1" s="1"/>
  <c r="CB1138" i="1"/>
  <c r="CA1138" i="1"/>
  <c r="BZ1138" i="1"/>
  <c r="AC1138" i="1"/>
  <c r="AD1138" i="1" s="1"/>
  <c r="BV1138" i="1" s="1"/>
  <c r="BW1138" i="1" s="1"/>
  <c r="CB1137" i="1"/>
  <c r="CA1137" i="1"/>
  <c r="BZ1137" i="1"/>
  <c r="AC1137" i="1"/>
  <c r="AD1137" i="1" s="1"/>
  <c r="CB1136" i="1"/>
  <c r="CA1136" i="1"/>
  <c r="BZ1136" i="1"/>
  <c r="AC1136" i="1"/>
  <c r="AD1136" i="1" s="1"/>
  <c r="CB1135" i="1"/>
  <c r="CA1135" i="1"/>
  <c r="BZ1135" i="1"/>
  <c r="AC1135" i="1"/>
  <c r="AD1135" i="1" s="1"/>
  <c r="CB1134" i="1"/>
  <c r="CA1134" i="1"/>
  <c r="BZ1134" i="1"/>
  <c r="AC1134" i="1"/>
  <c r="AD1134" i="1" s="1"/>
  <c r="CB1133" i="1"/>
  <c r="CA1133" i="1"/>
  <c r="BZ1133" i="1"/>
  <c r="AC1133" i="1"/>
  <c r="AD1133" i="1" s="1"/>
  <c r="CB1132" i="1"/>
  <c r="CA1132" i="1"/>
  <c r="BZ1132" i="1"/>
  <c r="AC1132" i="1"/>
  <c r="AD1132" i="1" s="1"/>
  <c r="CB1131" i="1"/>
  <c r="CA1131" i="1"/>
  <c r="BZ1131" i="1"/>
  <c r="AC1131" i="1"/>
  <c r="AD1131" i="1" s="1"/>
  <c r="CB1130" i="1"/>
  <c r="CA1130" i="1"/>
  <c r="BZ1130" i="1"/>
  <c r="AC1130" i="1"/>
  <c r="AD1130" i="1" s="1"/>
  <c r="BU1129" i="1"/>
  <c r="BT1129" i="1"/>
  <c r="BS1129" i="1"/>
  <c r="BR1129" i="1"/>
  <c r="BQ1129" i="1"/>
  <c r="BP1129" i="1"/>
  <c r="BO1129" i="1"/>
  <c r="BN1129" i="1"/>
  <c r="BM1129" i="1"/>
  <c r="BL1129" i="1"/>
  <c r="AB1129" i="1"/>
  <c r="AA1129" i="1"/>
  <c r="Z1129" i="1"/>
  <c r="Y1129" i="1"/>
  <c r="X1129" i="1"/>
  <c r="W1129" i="1"/>
  <c r="V1129" i="1"/>
  <c r="U1129" i="1"/>
  <c r="T1129" i="1"/>
  <c r="S1129" i="1"/>
  <c r="R1129" i="1"/>
  <c r="Q1129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CB1128" i="1"/>
  <c r="CA1128" i="1"/>
  <c r="BZ1128" i="1"/>
  <c r="AD1128" i="1"/>
  <c r="AC1128" i="1"/>
  <c r="CB1127" i="1"/>
  <c r="CA1127" i="1"/>
  <c r="BZ1127" i="1"/>
  <c r="AC1127" i="1"/>
  <c r="AD1127" i="1" s="1"/>
  <c r="CB1126" i="1"/>
  <c r="CA1126" i="1"/>
  <c r="BZ1126" i="1"/>
  <c r="AC1126" i="1"/>
  <c r="AD1126" i="1" s="1"/>
  <c r="CB1125" i="1"/>
  <c r="CA1125" i="1"/>
  <c r="BZ1125" i="1"/>
  <c r="AC1125" i="1"/>
  <c r="AD1125" i="1" s="1"/>
  <c r="CB1124" i="1"/>
  <c r="CA1124" i="1"/>
  <c r="BZ1124" i="1"/>
  <c r="AC1124" i="1"/>
  <c r="AD1124" i="1" s="1"/>
  <c r="CB1123" i="1"/>
  <c r="CA1123" i="1"/>
  <c r="BZ1123" i="1"/>
  <c r="AC1123" i="1"/>
  <c r="CB1122" i="1"/>
  <c r="CA1122" i="1"/>
  <c r="BZ1122" i="1"/>
  <c r="AC1122" i="1"/>
  <c r="AD1122" i="1" s="1"/>
  <c r="CB1121" i="1"/>
  <c r="CA1121" i="1"/>
  <c r="BZ1121" i="1"/>
  <c r="AC1121" i="1"/>
  <c r="AD1121" i="1" s="1"/>
  <c r="BU1120" i="1"/>
  <c r="BT1120" i="1"/>
  <c r="BS1120" i="1"/>
  <c r="BR1120" i="1"/>
  <c r="BQ1120" i="1"/>
  <c r="BP1120" i="1"/>
  <c r="BO1120" i="1"/>
  <c r="BN1120" i="1"/>
  <c r="BM1120" i="1"/>
  <c r="BL1120" i="1"/>
  <c r="AB1120" i="1"/>
  <c r="AA1120" i="1"/>
  <c r="Z1120" i="1"/>
  <c r="Y1120" i="1"/>
  <c r="X1120" i="1"/>
  <c r="W1120" i="1"/>
  <c r="V1120" i="1"/>
  <c r="U1120" i="1"/>
  <c r="T1120" i="1"/>
  <c r="S1120" i="1"/>
  <c r="R1120" i="1"/>
  <c r="Q1120" i="1"/>
  <c r="P1120" i="1"/>
  <c r="O1120" i="1"/>
  <c r="N1120" i="1"/>
  <c r="M1120" i="1"/>
  <c r="L1120" i="1"/>
  <c r="K1120" i="1"/>
  <c r="J1120" i="1"/>
  <c r="I1120" i="1"/>
  <c r="G1120" i="1"/>
  <c r="F1120" i="1"/>
  <c r="E1120" i="1"/>
  <c r="CB1119" i="1"/>
  <c r="CA1119" i="1"/>
  <c r="BZ1119" i="1"/>
  <c r="AC1119" i="1"/>
  <c r="AD1119" i="1" s="1"/>
  <c r="H1119" i="1"/>
  <c r="H1120" i="1" s="1"/>
  <c r="CB1118" i="1"/>
  <c r="CA1118" i="1"/>
  <c r="BZ1118" i="1"/>
  <c r="BK1118" i="1"/>
  <c r="AC1118" i="1"/>
  <c r="AD1118" i="1" s="1"/>
  <c r="BV1118" i="1" s="1"/>
  <c r="CB1117" i="1"/>
  <c r="CA1117" i="1"/>
  <c r="BZ1117" i="1"/>
  <c r="AC1117" i="1"/>
  <c r="AD1117" i="1" s="1"/>
  <c r="CB1116" i="1"/>
  <c r="CA1116" i="1"/>
  <c r="BZ1116" i="1"/>
  <c r="AC1116" i="1"/>
  <c r="AD1116" i="1" s="1"/>
  <c r="CB1115" i="1"/>
  <c r="CA1115" i="1"/>
  <c r="BZ1115" i="1"/>
  <c r="AC1115" i="1"/>
  <c r="AD1115" i="1" s="1"/>
  <c r="CB1114" i="1"/>
  <c r="CA1114" i="1"/>
  <c r="BZ1114" i="1"/>
  <c r="AC1114" i="1"/>
  <c r="AD1114" i="1" s="1"/>
  <c r="CB1113" i="1"/>
  <c r="CA1113" i="1"/>
  <c r="BZ1113" i="1"/>
  <c r="AC1113" i="1"/>
  <c r="AD1113" i="1" s="1"/>
  <c r="BV1113" i="1" s="1"/>
  <c r="CB1112" i="1"/>
  <c r="CA1112" i="1"/>
  <c r="BZ1112" i="1"/>
  <c r="AC1112" i="1"/>
  <c r="AD1112" i="1" s="1"/>
  <c r="BV1112" i="1" s="1"/>
  <c r="CB1111" i="1"/>
  <c r="CA1111" i="1"/>
  <c r="BZ1111" i="1"/>
  <c r="AC1111" i="1"/>
  <c r="AD1111" i="1" s="1"/>
  <c r="CB1110" i="1"/>
  <c r="CA1110" i="1"/>
  <c r="BZ1110" i="1"/>
  <c r="AC1110" i="1"/>
  <c r="AD1110" i="1" s="1"/>
  <c r="CB1109" i="1"/>
  <c r="CA1109" i="1"/>
  <c r="BZ1109" i="1"/>
  <c r="AC1109" i="1"/>
  <c r="AD1109" i="1" s="1"/>
  <c r="CB1108" i="1"/>
  <c r="CA1108" i="1"/>
  <c r="BZ1108" i="1"/>
  <c r="AC1108" i="1"/>
  <c r="AD1108" i="1" s="1"/>
  <c r="CB1107" i="1"/>
  <c r="CA1107" i="1"/>
  <c r="BZ1107" i="1"/>
  <c r="AC1107" i="1"/>
  <c r="AD1107" i="1" s="1"/>
  <c r="CB1106" i="1"/>
  <c r="CA1106" i="1"/>
  <c r="BZ1106" i="1"/>
  <c r="AC1106" i="1"/>
  <c r="AD1106" i="1" s="1"/>
  <c r="CB1105" i="1"/>
  <c r="CA1105" i="1"/>
  <c r="BZ1105" i="1"/>
  <c r="AC1105" i="1"/>
  <c r="AD1105" i="1" s="1"/>
  <c r="CB1104" i="1"/>
  <c r="CA1104" i="1"/>
  <c r="BZ1104" i="1"/>
  <c r="AC1104" i="1"/>
  <c r="AD1104" i="1" s="1"/>
  <c r="CB1103" i="1"/>
  <c r="CA1103" i="1"/>
  <c r="BZ1103" i="1"/>
  <c r="AC1103" i="1"/>
  <c r="AD1103" i="1" s="1"/>
  <c r="CB1102" i="1"/>
  <c r="CA1102" i="1"/>
  <c r="BZ1102" i="1"/>
  <c r="AC1102" i="1"/>
  <c r="AD1102" i="1" s="1"/>
  <c r="BV1102" i="1" s="1"/>
  <c r="BW1102" i="1" s="1"/>
  <c r="CB1101" i="1"/>
  <c r="CA1101" i="1"/>
  <c r="BZ1101" i="1"/>
  <c r="AC1101" i="1"/>
  <c r="AD1101" i="1" s="1"/>
  <c r="CB1100" i="1"/>
  <c r="CA1100" i="1"/>
  <c r="BZ1100" i="1"/>
  <c r="AC1100" i="1"/>
  <c r="AD1100" i="1" s="1"/>
  <c r="BV1100" i="1" s="1"/>
  <c r="CB1099" i="1"/>
  <c r="CA1099" i="1"/>
  <c r="BZ1099" i="1"/>
  <c r="AC1099" i="1"/>
  <c r="AD1099" i="1" s="1"/>
  <c r="BU1098" i="1"/>
  <c r="BT1098" i="1"/>
  <c r="BS1098" i="1"/>
  <c r="BR1098" i="1"/>
  <c r="BQ1098" i="1"/>
  <c r="BP1098" i="1"/>
  <c r="BO1098" i="1"/>
  <c r="BN1098" i="1"/>
  <c r="BM1098" i="1"/>
  <c r="BL1098" i="1"/>
  <c r="AB1098" i="1"/>
  <c r="AA1098" i="1"/>
  <c r="Z1098" i="1"/>
  <c r="Y1098" i="1"/>
  <c r="X1098" i="1"/>
  <c r="W1098" i="1"/>
  <c r="V1098" i="1"/>
  <c r="U1098" i="1"/>
  <c r="T1098" i="1"/>
  <c r="S1098" i="1"/>
  <c r="R1098" i="1"/>
  <c r="Q1098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CB1097" i="1"/>
  <c r="CA1097" i="1"/>
  <c r="BZ1097" i="1"/>
  <c r="AC1097" i="1"/>
  <c r="AD1097" i="1" s="1"/>
  <c r="CB1096" i="1"/>
  <c r="CA1096" i="1"/>
  <c r="BZ1096" i="1"/>
  <c r="AC1096" i="1"/>
  <c r="AD1096" i="1" s="1"/>
  <c r="CB1095" i="1"/>
  <c r="CA1095" i="1"/>
  <c r="BZ1095" i="1"/>
  <c r="AC1095" i="1"/>
  <c r="AD1095" i="1" s="1"/>
  <c r="BU1094" i="1"/>
  <c r="BT1094" i="1"/>
  <c r="BS1094" i="1"/>
  <c r="BR1094" i="1"/>
  <c r="BQ1094" i="1"/>
  <c r="BP1094" i="1"/>
  <c r="BO1094" i="1"/>
  <c r="BN1094" i="1"/>
  <c r="BM1094" i="1"/>
  <c r="BL1094" i="1"/>
  <c r="AB1094" i="1"/>
  <c r="AA1094" i="1"/>
  <c r="Z1094" i="1"/>
  <c r="Y1094" i="1"/>
  <c r="X1094" i="1"/>
  <c r="W1094" i="1"/>
  <c r="V1094" i="1"/>
  <c r="U1094" i="1"/>
  <c r="T1094" i="1"/>
  <c r="S1094" i="1"/>
  <c r="R1094" i="1"/>
  <c r="Q1094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CB1093" i="1"/>
  <c r="CA1093" i="1"/>
  <c r="BZ1093" i="1"/>
  <c r="AC1093" i="1"/>
  <c r="AD1093" i="1" s="1"/>
  <c r="CB1092" i="1"/>
  <c r="CA1092" i="1"/>
  <c r="BZ1092" i="1"/>
  <c r="AC1092" i="1"/>
  <c r="AD1092" i="1" s="1"/>
  <c r="CB1091" i="1"/>
  <c r="CA1091" i="1"/>
  <c r="BZ1091" i="1"/>
  <c r="AC1091" i="1"/>
  <c r="AD1091" i="1" s="1"/>
  <c r="CB1090" i="1"/>
  <c r="CA1090" i="1"/>
  <c r="BZ1090" i="1"/>
  <c r="AC1090" i="1"/>
  <c r="AD1090" i="1" s="1"/>
  <c r="CB1089" i="1"/>
  <c r="CA1089" i="1"/>
  <c r="BZ1089" i="1"/>
  <c r="AC1089" i="1"/>
  <c r="AD1089" i="1" s="1"/>
  <c r="CB1088" i="1"/>
  <c r="CA1088" i="1"/>
  <c r="BZ1088" i="1"/>
  <c r="AC1088" i="1"/>
  <c r="AD1088" i="1" s="1"/>
  <c r="CB1087" i="1"/>
  <c r="CA1087" i="1"/>
  <c r="BZ1087" i="1"/>
  <c r="AC1087" i="1"/>
  <c r="AD1087" i="1" s="1"/>
  <c r="CB1086" i="1"/>
  <c r="CA1086" i="1"/>
  <c r="BZ1086" i="1"/>
  <c r="AC1086" i="1"/>
  <c r="AD1086" i="1" s="1"/>
  <c r="CB1085" i="1"/>
  <c r="CA1085" i="1"/>
  <c r="BZ1085" i="1"/>
  <c r="AC1085" i="1"/>
  <c r="AD1085" i="1" s="1"/>
  <c r="CB1084" i="1"/>
  <c r="CA1084" i="1"/>
  <c r="BZ1084" i="1"/>
  <c r="AC1084" i="1"/>
  <c r="AD1084" i="1" s="1"/>
  <c r="BV1084" i="1" s="1"/>
  <c r="CB1083" i="1"/>
  <c r="CA1083" i="1"/>
  <c r="BZ1083" i="1"/>
  <c r="AC1083" i="1"/>
  <c r="AD1083" i="1" s="1"/>
  <c r="CB1082" i="1"/>
  <c r="CA1082" i="1"/>
  <c r="BZ1082" i="1"/>
  <c r="AC1082" i="1"/>
  <c r="AD1082" i="1" s="1"/>
  <c r="CB1081" i="1"/>
  <c r="CA1081" i="1"/>
  <c r="BZ1081" i="1"/>
  <c r="AC1081" i="1"/>
  <c r="AD1081" i="1" s="1"/>
  <c r="CB1080" i="1"/>
  <c r="CA1080" i="1"/>
  <c r="BZ1080" i="1"/>
  <c r="AC1080" i="1"/>
  <c r="AD1080" i="1" s="1"/>
  <c r="CB1079" i="1"/>
  <c r="CA1079" i="1"/>
  <c r="BZ1079" i="1"/>
  <c r="AC1079" i="1"/>
  <c r="AD1079" i="1" s="1"/>
  <c r="CB1078" i="1"/>
  <c r="CA1078" i="1"/>
  <c r="BZ1078" i="1"/>
  <c r="AC1078" i="1"/>
  <c r="BU1077" i="1"/>
  <c r="BT1077" i="1"/>
  <c r="BS1077" i="1"/>
  <c r="BR1077" i="1"/>
  <c r="BQ1077" i="1"/>
  <c r="BP1077" i="1"/>
  <c r="BO1077" i="1"/>
  <c r="BN1077" i="1"/>
  <c r="BM1077" i="1"/>
  <c r="BL1077" i="1"/>
  <c r="AB1077" i="1"/>
  <c r="AA1077" i="1"/>
  <c r="Z1077" i="1"/>
  <c r="Y1077" i="1"/>
  <c r="X1077" i="1"/>
  <c r="W1077" i="1"/>
  <c r="V1077" i="1"/>
  <c r="U1077" i="1"/>
  <c r="T1077" i="1"/>
  <c r="S1077" i="1"/>
  <c r="R1077" i="1"/>
  <c r="Q1077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CB1076" i="1"/>
  <c r="CA1076" i="1"/>
  <c r="BZ1076" i="1"/>
  <c r="AC1076" i="1"/>
  <c r="AD1076" i="1" s="1"/>
  <c r="BV1076" i="1" s="1"/>
  <c r="CB1075" i="1"/>
  <c r="CA1075" i="1"/>
  <c r="BZ1075" i="1"/>
  <c r="AC1075" i="1"/>
  <c r="AD1075" i="1" s="1"/>
  <c r="CB1074" i="1"/>
  <c r="CA1074" i="1"/>
  <c r="BZ1074" i="1"/>
  <c r="AC1074" i="1"/>
  <c r="AD1074" i="1" s="1"/>
  <c r="CB1073" i="1"/>
  <c r="CA1073" i="1"/>
  <c r="BZ1073" i="1"/>
  <c r="AC1073" i="1"/>
  <c r="AD1073" i="1" s="1"/>
  <c r="CB1072" i="1"/>
  <c r="CA1072" i="1"/>
  <c r="BZ1072" i="1"/>
  <c r="AC1072" i="1"/>
  <c r="AD1072" i="1" s="1"/>
  <c r="CB1071" i="1"/>
  <c r="CA1071" i="1"/>
  <c r="BZ1071" i="1"/>
  <c r="AC1071" i="1"/>
  <c r="AD1071" i="1" s="1"/>
  <c r="BV1071" i="1" s="1"/>
  <c r="CB1070" i="1"/>
  <c r="CA1070" i="1"/>
  <c r="BZ1070" i="1"/>
  <c r="AC1070" i="1"/>
  <c r="AD1070" i="1" s="1"/>
  <c r="CB1069" i="1"/>
  <c r="CA1069" i="1"/>
  <c r="BZ1069" i="1"/>
  <c r="AC1069" i="1"/>
  <c r="AD1069" i="1" s="1"/>
  <c r="CB1068" i="1"/>
  <c r="CA1068" i="1"/>
  <c r="BZ1068" i="1"/>
  <c r="AC1068" i="1"/>
  <c r="AD1068" i="1" s="1"/>
  <c r="CB1067" i="1"/>
  <c r="CA1067" i="1"/>
  <c r="BZ1067" i="1"/>
  <c r="AC1067" i="1"/>
  <c r="AD1067" i="1" s="1"/>
  <c r="CB1066" i="1"/>
  <c r="CA1066" i="1"/>
  <c r="BZ1066" i="1"/>
  <c r="AC1066" i="1"/>
  <c r="AD1066" i="1" s="1"/>
  <c r="CB1065" i="1"/>
  <c r="CA1065" i="1"/>
  <c r="BZ1065" i="1"/>
  <c r="AC1065" i="1"/>
  <c r="AD1065" i="1" s="1"/>
  <c r="BV1065" i="1" s="1"/>
  <c r="CB1064" i="1"/>
  <c r="CA1064" i="1"/>
  <c r="BZ1064" i="1"/>
  <c r="AC1064" i="1"/>
  <c r="AD1064" i="1" s="1"/>
  <c r="BV1064" i="1" s="1"/>
  <c r="BW1064" i="1" s="1"/>
  <c r="CB1063" i="1"/>
  <c r="CA1063" i="1"/>
  <c r="BZ1063" i="1"/>
  <c r="AC1063" i="1"/>
  <c r="AD1063" i="1" s="1"/>
  <c r="BV1063" i="1" s="1"/>
  <c r="CB1062" i="1"/>
  <c r="CA1062" i="1"/>
  <c r="BZ1062" i="1"/>
  <c r="AC1062" i="1"/>
  <c r="AD1062" i="1" s="1"/>
  <c r="CB1061" i="1"/>
  <c r="CA1061" i="1"/>
  <c r="BZ1061" i="1"/>
  <c r="AC1061" i="1"/>
  <c r="AD1061" i="1" s="1"/>
  <c r="CB1060" i="1"/>
  <c r="CA1060" i="1"/>
  <c r="BZ1060" i="1"/>
  <c r="AC1060" i="1"/>
  <c r="AD1060" i="1" s="1"/>
  <c r="CB1059" i="1"/>
  <c r="CA1059" i="1"/>
  <c r="BZ1059" i="1"/>
  <c r="AC1059" i="1"/>
  <c r="AD1059" i="1" s="1"/>
  <c r="BV1059" i="1" s="1"/>
  <c r="CB1058" i="1"/>
  <c r="CA1058" i="1"/>
  <c r="BZ1058" i="1"/>
  <c r="AC1058" i="1"/>
  <c r="AD1058" i="1" s="1"/>
  <c r="CB1057" i="1"/>
  <c r="CA1057" i="1"/>
  <c r="BZ1057" i="1"/>
  <c r="AC1057" i="1"/>
  <c r="AD1057" i="1" s="1"/>
  <c r="CB1056" i="1"/>
  <c r="CA1056" i="1"/>
  <c r="BZ1056" i="1"/>
  <c r="AC1056" i="1"/>
  <c r="AD1056" i="1" s="1"/>
  <c r="CB1055" i="1"/>
  <c r="CA1055" i="1"/>
  <c r="BZ1055" i="1"/>
  <c r="BK1055" i="1"/>
  <c r="AC1055" i="1"/>
  <c r="AD1055" i="1" s="1"/>
  <c r="BU1054" i="1"/>
  <c r="BT1054" i="1"/>
  <c r="BS1054" i="1"/>
  <c r="BR1054" i="1"/>
  <c r="BQ1054" i="1"/>
  <c r="BP1054" i="1"/>
  <c r="BO1054" i="1"/>
  <c r="BN1054" i="1"/>
  <c r="BM1054" i="1"/>
  <c r="BL1054" i="1"/>
  <c r="AB1054" i="1"/>
  <c r="AA1054" i="1"/>
  <c r="Z1054" i="1"/>
  <c r="Y1054" i="1"/>
  <c r="X1054" i="1"/>
  <c r="W1054" i="1"/>
  <c r="V1054" i="1"/>
  <c r="U1054" i="1"/>
  <c r="T1054" i="1"/>
  <c r="S1054" i="1"/>
  <c r="R1054" i="1"/>
  <c r="Q1054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CB1053" i="1"/>
  <c r="CA1053" i="1"/>
  <c r="BZ1053" i="1"/>
  <c r="AC1053" i="1"/>
  <c r="AD1053" i="1" s="1"/>
  <c r="CB1052" i="1"/>
  <c r="CA1052" i="1"/>
  <c r="BZ1052" i="1"/>
  <c r="AC1052" i="1"/>
  <c r="AD1052" i="1" s="1"/>
  <c r="BV1052" i="1" s="1"/>
  <c r="CB1051" i="1"/>
  <c r="CA1051" i="1"/>
  <c r="BZ1051" i="1"/>
  <c r="AC1051" i="1"/>
  <c r="AD1051" i="1" s="1"/>
  <c r="CB1050" i="1"/>
  <c r="CA1050" i="1"/>
  <c r="BZ1050" i="1"/>
  <c r="AC1050" i="1"/>
  <c r="AD1050" i="1" s="1"/>
  <c r="CB1049" i="1"/>
  <c r="CA1049" i="1"/>
  <c r="BZ1049" i="1"/>
  <c r="AC1049" i="1"/>
  <c r="AD1049" i="1" s="1"/>
  <c r="CB1048" i="1"/>
  <c r="CA1048" i="1"/>
  <c r="BZ1048" i="1"/>
  <c r="AC1048" i="1"/>
  <c r="AD1048" i="1" s="1"/>
  <c r="CB1047" i="1"/>
  <c r="CA1047" i="1"/>
  <c r="BZ1047" i="1"/>
  <c r="AC1047" i="1"/>
  <c r="AD1047" i="1" s="1"/>
  <c r="CB1046" i="1"/>
  <c r="CA1046" i="1"/>
  <c r="BZ1046" i="1"/>
  <c r="AC1046" i="1"/>
  <c r="AD1046" i="1" s="1"/>
  <c r="BV1046" i="1" s="1"/>
  <c r="CB1045" i="1"/>
  <c r="CA1045" i="1"/>
  <c r="BZ1045" i="1"/>
  <c r="AC1045" i="1"/>
  <c r="AD1045" i="1" s="1"/>
  <c r="CB1044" i="1"/>
  <c r="CA1044" i="1"/>
  <c r="BZ1044" i="1"/>
  <c r="AC1044" i="1"/>
  <c r="AD1044" i="1" s="1"/>
  <c r="CB1043" i="1"/>
  <c r="CA1043" i="1"/>
  <c r="BZ1043" i="1"/>
  <c r="AC1043" i="1"/>
  <c r="AD1043" i="1" s="1"/>
  <c r="CB1042" i="1"/>
  <c r="CA1042" i="1"/>
  <c r="BZ1042" i="1"/>
  <c r="AC1042" i="1"/>
  <c r="AD1042" i="1" s="1"/>
  <c r="CB1041" i="1"/>
  <c r="CA1041" i="1"/>
  <c r="BZ1041" i="1"/>
  <c r="AC1041" i="1"/>
  <c r="AD1041" i="1" s="1"/>
  <c r="CB1040" i="1"/>
  <c r="CA1040" i="1"/>
  <c r="BZ1040" i="1"/>
  <c r="AC1040" i="1"/>
  <c r="AD1040" i="1" s="1"/>
  <c r="BV1040" i="1" s="1"/>
  <c r="CB1039" i="1"/>
  <c r="CA1039" i="1"/>
  <c r="BZ1039" i="1"/>
  <c r="BK1039" i="1"/>
  <c r="AC1039" i="1"/>
  <c r="BU1038" i="1"/>
  <c r="BT1038" i="1"/>
  <c r="BS1038" i="1"/>
  <c r="BR1038" i="1"/>
  <c r="BQ1038" i="1"/>
  <c r="BP1038" i="1"/>
  <c r="BO1038" i="1"/>
  <c r="BN1038" i="1"/>
  <c r="BM1038" i="1"/>
  <c r="BL1038" i="1"/>
  <c r="AB1038" i="1"/>
  <c r="AA1038" i="1"/>
  <c r="Z1038" i="1"/>
  <c r="Y1038" i="1"/>
  <c r="X1038" i="1"/>
  <c r="W1038" i="1"/>
  <c r="V1038" i="1"/>
  <c r="U1038" i="1"/>
  <c r="T1038" i="1"/>
  <c r="S1038" i="1"/>
  <c r="R1038" i="1"/>
  <c r="Q1038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CB1037" i="1"/>
  <c r="CA1037" i="1"/>
  <c r="BZ1037" i="1"/>
  <c r="AC1037" i="1"/>
  <c r="AD1037" i="1" s="1"/>
  <c r="BV1037" i="1" s="1"/>
  <c r="CB1036" i="1"/>
  <c r="CA1036" i="1"/>
  <c r="BZ1036" i="1"/>
  <c r="AC1036" i="1"/>
  <c r="AD1036" i="1" s="1"/>
  <c r="CB1035" i="1"/>
  <c r="CA1035" i="1"/>
  <c r="BZ1035" i="1"/>
  <c r="AC1035" i="1"/>
  <c r="AD1035" i="1" s="1"/>
  <c r="CB1034" i="1"/>
  <c r="CA1034" i="1"/>
  <c r="BZ1034" i="1"/>
  <c r="AC1034" i="1"/>
  <c r="AD1034" i="1" s="1"/>
  <c r="CB1033" i="1"/>
  <c r="CA1033" i="1"/>
  <c r="BZ1033" i="1"/>
  <c r="AC1033" i="1"/>
  <c r="AD1033" i="1" s="1"/>
  <c r="CB1032" i="1"/>
  <c r="CA1032" i="1"/>
  <c r="BZ1032" i="1"/>
  <c r="AC1032" i="1"/>
  <c r="AD1032" i="1" s="1"/>
  <c r="BV1032" i="1" s="1"/>
  <c r="CB1031" i="1"/>
  <c r="CA1031" i="1"/>
  <c r="BZ1031" i="1"/>
  <c r="AC1031" i="1"/>
  <c r="AD1031" i="1" s="1"/>
  <c r="CB1030" i="1"/>
  <c r="CA1030" i="1"/>
  <c r="BZ1030" i="1"/>
  <c r="AC1030" i="1"/>
  <c r="AD1030" i="1" s="1"/>
  <c r="CB1029" i="1"/>
  <c r="CA1029" i="1"/>
  <c r="BZ1029" i="1"/>
  <c r="AC1029" i="1"/>
  <c r="AD1029" i="1" s="1"/>
  <c r="CB1028" i="1"/>
  <c r="CA1028" i="1"/>
  <c r="BZ1028" i="1"/>
  <c r="AC1028" i="1"/>
  <c r="AD1028" i="1" s="1"/>
  <c r="CB1027" i="1"/>
  <c r="CA1027" i="1"/>
  <c r="BZ1027" i="1"/>
  <c r="AC1027" i="1"/>
  <c r="AD1027" i="1" s="1"/>
  <c r="CB1026" i="1"/>
  <c r="CA1026" i="1"/>
  <c r="BZ1026" i="1"/>
  <c r="AC1026" i="1"/>
  <c r="AD1026" i="1" s="1"/>
  <c r="CB1025" i="1"/>
  <c r="CA1025" i="1"/>
  <c r="BZ1025" i="1"/>
  <c r="AC1025" i="1"/>
  <c r="AD1025" i="1" s="1"/>
  <c r="CB1024" i="1"/>
  <c r="CA1024" i="1"/>
  <c r="BZ1024" i="1"/>
  <c r="BK1024" i="1"/>
  <c r="AC1024" i="1"/>
  <c r="AD1024" i="1" s="1"/>
  <c r="CB1023" i="1"/>
  <c r="CA1023" i="1"/>
  <c r="BZ1023" i="1"/>
  <c r="AC1023" i="1"/>
  <c r="AD1023" i="1" s="1"/>
  <c r="CB1022" i="1"/>
  <c r="CA1022" i="1"/>
  <c r="BZ1022" i="1"/>
  <c r="AC1022" i="1"/>
  <c r="AD1022" i="1" s="1"/>
  <c r="CB1021" i="1"/>
  <c r="CA1021" i="1"/>
  <c r="BZ1021" i="1"/>
  <c r="AC1021" i="1"/>
  <c r="AD1021" i="1" s="1"/>
  <c r="CB1020" i="1"/>
  <c r="CA1020" i="1"/>
  <c r="BZ1020" i="1"/>
  <c r="AC1020" i="1"/>
  <c r="AD1020" i="1" s="1"/>
  <c r="BV1020" i="1" s="1"/>
  <c r="BW1020" i="1" s="1"/>
  <c r="CB1019" i="1"/>
  <c r="CA1019" i="1"/>
  <c r="BZ1019" i="1"/>
  <c r="AC1019" i="1"/>
  <c r="AD1019" i="1" s="1"/>
  <c r="CB1018" i="1"/>
  <c r="CA1018" i="1"/>
  <c r="BZ1018" i="1"/>
  <c r="AC1018" i="1"/>
  <c r="AD1018" i="1" s="1"/>
  <c r="BV1018" i="1" s="1"/>
  <c r="CB1017" i="1"/>
  <c r="CA1017" i="1"/>
  <c r="BZ1017" i="1"/>
  <c r="AC1017" i="1"/>
  <c r="AD1017" i="1" s="1"/>
  <c r="BV1017" i="1" s="1"/>
  <c r="CB1016" i="1"/>
  <c r="CA1016" i="1"/>
  <c r="BZ1016" i="1"/>
  <c r="AC1016" i="1"/>
  <c r="AD1016" i="1" s="1"/>
  <c r="CB1015" i="1"/>
  <c r="CA1015" i="1"/>
  <c r="BZ1015" i="1"/>
  <c r="AC1015" i="1"/>
  <c r="AD1015" i="1" s="1"/>
  <c r="CB1014" i="1"/>
  <c r="CA1014" i="1"/>
  <c r="BZ1014" i="1"/>
  <c r="AC1014" i="1"/>
  <c r="AD1014" i="1" s="1"/>
  <c r="CB1013" i="1"/>
  <c r="CA1013" i="1"/>
  <c r="BZ1013" i="1"/>
  <c r="AC1013" i="1"/>
  <c r="BU1012" i="1"/>
  <c r="BT1012" i="1"/>
  <c r="BS1012" i="1"/>
  <c r="BR1012" i="1"/>
  <c r="BQ1012" i="1"/>
  <c r="BP1012" i="1"/>
  <c r="BO1012" i="1"/>
  <c r="BN1012" i="1"/>
  <c r="BM1012" i="1"/>
  <c r="BL1012" i="1"/>
  <c r="AB1012" i="1"/>
  <c r="AA1012" i="1"/>
  <c r="Z1012" i="1"/>
  <c r="Y1012" i="1"/>
  <c r="X1012" i="1"/>
  <c r="W1012" i="1"/>
  <c r="V1012" i="1"/>
  <c r="U1012" i="1"/>
  <c r="T1012" i="1"/>
  <c r="S1012" i="1"/>
  <c r="R1012" i="1"/>
  <c r="Q1012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CB1011" i="1"/>
  <c r="CA1011" i="1"/>
  <c r="BZ1011" i="1"/>
  <c r="AC1011" i="1"/>
  <c r="AD1011" i="1" s="1"/>
  <c r="BV1011" i="1" s="1"/>
  <c r="CB1010" i="1"/>
  <c r="CA1010" i="1"/>
  <c r="BZ1010" i="1"/>
  <c r="AC1010" i="1"/>
  <c r="AD1010" i="1" s="1"/>
  <c r="BV1010" i="1" s="1"/>
  <c r="CB1009" i="1"/>
  <c r="CA1009" i="1"/>
  <c r="BZ1009" i="1"/>
  <c r="AC1009" i="1"/>
  <c r="AD1009" i="1" s="1"/>
  <c r="BV1009" i="1" s="1"/>
  <c r="CB1008" i="1"/>
  <c r="CA1008" i="1"/>
  <c r="BZ1008" i="1"/>
  <c r="AC1008" i="1"/>
  <c r="AD1008" i="1" s="1"/>
  <c r="CB1007" i="1"/>
  <c r="CA1007" i="1"/>
  <c r="BZ1007" i="1"/>
  <c r="AC1007" i="1"/>
  <c r="AD1007" i="1" s="1"/>
  <c r="CB1006" i="1"/>
  <c r="CA1006" i="1"/>
  <c r="BZ1006" i="1"/>
  <c r="AC1006" i="1"/>
  <c r="AD1006" i="1" s="1"/>
  <c r="CB1005" i="1"/>
  <c r="CA1005" i="1"/>
  <c r="BZ1005" i="1"/>
  <c r="AC1005" i="1"/>
  <c r="AD1005" i="1" s="1"/>
  <c r="CB1004" i="1"/>
  <c r="CA1004" i="1"/>
  <c r="BZ1004" i="1"/>
  <c r="AC1004" i="1"/>
  <c r="AD1004" i="1" s="1"/>
  <c r="CB1003" i="1"/>
  <c r="CA1003" i="1"/>
  <c r="BZ1003" i="1"/>
  <c r="AC1003" i="1"/>
  <c r="AD1003" i="1" s="1"/>
  <c r="CB1002" i="1"/>
  <c r="CA1002" i="1"/>
  <c r="BZ1002" i="1"/>
  <c r="AC1002" i="1"/>
  <c r="AD1002" i="1" s="1"/>
  <c r="CB1001" i="1"/>
  <c r="CA1001" i="1"/>
  <c r="BZ1001" i="1"/>
  <c r="AC1001" i="1"/>
  <c r="AD1001" i="1" s="1"/>
  <c r="BV1001" i="1" s="1"/>
  <c r="CB1000" i="1"/>
  <c r="CA1000" i="1"/>
  <c r="BZ1000" i="1"/>
  <c r="AC1000" i="1"/>
  <c r="AD1000" i="1" s="1"/>
  <c r="BV1000" i="1" s="1"/>
  <c r="CB999" i="1"/>
  <c r="CA999" i="1"/>
  <c r="BZ999" i="1"/>
  <c r="AC999" i="1"/>
  <c r="AD999" i="1" s="1"/>
  <c r="CB998" i="1"/>
  <c r="CA998" i="1"/>
  <c r="BZ998" i="1"/>
  <c r="AC998" i="1"/>
  <c r="AD998" i="1" s="1"/>
  <c r="BV998" i="1" s="1"/>
  <c r="CB997" i="1"/>
  <c r="CA997" i="1"/>
  <c r="BZ997" i="1"/>
  <c r="AC997" i="1"/>
  <c r="AD997" i="1" s="1"/>
  <c r="BV997" i="1" s="1"/>
  <c r="CB996" i="1"/>
  <c r="CA996" i="1"/>
  <c r="BZ996" i="1"/>
  <c r="AC996" i="1"/>
  <c r="AD996" i="1" s="1"/>
  <c r="CB995" i="1"/>
  <c r="CA995" i="1"/>
  <c r="BZ995" i="1"/>
  <c r="AC995" i="1"/>
  <c r="AD995" i="1" s="1"/>
  <c r="CB994" i="1"/>
  <c r="CA994" i="1"/>
  <c r="BZ994" i="1"/>
  <c r="AC994" i="1"/>
  <c r="AD994" i="1" s="1"/>
  <c r="CB993" i="1"/>
  <c r="CA993" i="1"/>
  <c r="BZ993" i="1"/>
  <c r="AC993" i="1"/>
  <c r="BU992" i="1"/>
  <c r="BT992" i="1"/>
  <c r="BS992" i="1"/>
  <c r="BR992" i="1"/>
  <c r="BQ992" i="1"/>
  <c r="BP992" i="1"/>
  <c r="BO992" i="1"/>
  <c r="BN992" i="1"/>
  <c r="BM992" i="1"/>
  <c r="BL992" i="1"/>
  <c r="AB992" i="1"/>
  <c r="AA992" i="1"/>
  <c r="Z992" i="1"/>
  <c r="Y992" i="1"/>
  <c r="X992" i="1"/>
  <c r="W992" i="1"/>
  <c r="V992" i="1"/>
  <c r="U992" i="1"/>
  <c r="T992" i="1"/>
  <c r="S992" i="1"/>
  <c r="R992" i="1"/>
  <c r="Q992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CB991" i="1"/>
  <c r="CA991" i="1"/>
  <c r="BZ991" i="1"/>
  <c r="AC991" i="1"/>
  <c r="AD991" i="1" s="1"/>
  <c r="CB990" i="1"/>
  <c r="CA990" i="1"/>
  <c r="BZ990" i="1"/>
  <c r="AC990" i="1"/>
  <c r="AD990" i="1" s="1"/>
  <c r="BV990" i="1" s="1"/>
  <c r="BW990" i="1" s="1"/>
  <c r="CB989" i="1"/>
  <c r="CA989" i="1"/>
  <c r="BZ989" i="1"/>
  <c r="AC989" i="1"/>
  <c r="AD989" i="1" s="1"/>
  <c r="BV989" i="1" s="1"/>
  <c r="CB988" i="1"/>
  <c r="CA988" i="1"/>
  <c r="BZ988" i="1"/>
  <c r="AC988" i="1"/>
  <c r="AD988" i="1" s="1"/>
  <c r="CB987" i="1"/>
  <c r="CA987" i="1"/>
  <c r="BZ987" i="1"/>
  <c r="AC987" i="1"/>
  <c r="AD987" i="1" s="1"/>
  <c r="CB986" i="1"/>
  <c r="CA986" i="1"/>
  <c r="BZ986" i="1"/>
  <c r="AC986" i="1"/>
  <c r="AD986" i="1" s="1"/>
  <c r="CB985" i="1"/>
  <c r="CA985" i="1"/>
  <c r="BZ985" i="1"/>
  <c r="AC985" i="1"/>
  <c r="AD985" i="1" s="1"/>
  <c r="CB984" i="1"/>
  <c r="CA984" i="1"/>
  <c r="BZ984" i="1"/>
  <c r="AC984" i="1"/>
  <c r="AD984" i="1" s="1"/>
  <c r="CB983" i="1"/>
  <c r="CA983" i="1"/>
  <c r="BZ983" i="1"/>
  <c r="AC983" i="1"/>
  <c r="AD983" i="1" s="1"/>
  <c r="CB982" i="1"/>
  <c r="CA982" i="1"/>
  <c r="BZ982" i="1"/>
  <c r="AC982" i="1"/>
  <c r="AD982" i="1" s="1"/>
  <c r="CB981" i="1"/>
  <c r="CA981" i="1"/>
  <c r="BZ981" i="1"/>
  <c r="AC981" i="1"/>
  <c r="AD981" i="1" s="1"/>
  <c r="BV981" i="1" s="1"/>
  <c r="CB980" i="1"/>
  <c r="CA980" i="1"/>
  <c r="BZ980" i="1"/>
  <c r="AC980" i="1"/>
  <c r="AD980" i="1" s="1"/>
  <c r="BV980" i="1" s="1"/>
  <c r="CB979" i="1"/>
  <c r="CA979" i="1"/>
  <c r="BZ979" i="1"/>
  <c r="AC979" i="1"/>
  <c r="AD979" i="1" s="1"/>
  <c r="BV979" i="1" s="1"/>
  <c r="CB978" i="1"/>
  <c r="CA978" i="1"/>
  <c r="BZ978" i="1"/>
  <c r="AC978" i="1"/>
  <c r="AD978" i="1" s="1"/>
  <c r="BV978" i="1" s="1"/>
  <c r="CB977" i="1"/>
  <c r="CA977" i="1"/>
  <c r="BZ977" i="1"/>
  <c r="AC977" i="1"/>
  <c r="AD977" i="1" s="1"/>
  <c r="BV977" i="1" s="1"/>
  <c r="CB976" i="1"/>
  <c r="CA976" i="1"/>
  <c r="BZ976" i="1"/>
  <c r="AC976" i="1"/>
  <c r="AD976" i="1" s="1"/>
  <c r="CB975" i="1"/>
  <c r="CA975" i="1"/>
  <c r="BZ975" i="1"/>
  <c r="AC975" i="1"/>
  <c r="AD975" i="1" s="1"/>
  <c r="CB974" i="1"/>
  <c r="CA974" i="1"/>
  <c r="BZ974" i="1"/>
  <c r="AC974" i="1"/>
  <c r="AD974" i="1" s="1"/>
  <c r="CB973" i="1"/>
  <c r="CA973" i="1"/>
  <c r="BZ973" i="1"/>
  <c r="AC973" i="1"/>
  <c r="AD973" i="1" s="1"/>
  <c r="CB972" i="1"/>
  <c r="CA972" i="1"/>
  <c r="BZ972" i="1"/>
  <c r="AC972" i="1"/>
  <c r="AD972" i="1" s="1"/>
  <c r="CB971" i="1"/>
  <c r="CA971" i="1"/>
  <c r="BZ971" i="1"/>
  <c r="AC971" i="1"/>
  <c r="AD971" i="1" s="1"/>
  <c r="CB970" i="1"/>
  <c r="CA970" i="1"/>
  <c r="BZ970" i="1"/>
  <c r="AC970" i="1"/>
  <c r="AD970" i="1" s="1"/>
  <c r="CB969" i="1"/>
  <c r="CA969" i="1"/>
  <c r="BZ969" i="1"/>
  <c r="AC969" i="1"/>
  <c r="AD969" i="1" s="1"/>
  <c r="CB968" i="1"/>
  <c r="CA968" i="1"/>
  <c r="BZ968" i="1"/>
  <c r="AC968" i="1"/>
  <c r="AD968" i="1" s="1"/>
  <c r="BV968" i="1" s="1"/>
  <c r="CB967" i="1"/>
  <c r="CA967" i="1"/>
  <c r="BZ967" i="1"/>
  <c r="AC967" i="1"/>
  <c r="AD967" i="1" s="1"/>
  <c r="CB966" i="1"/>
  <c r="CA966" i="1"/>
  <c r="BZ966" i="1"/>
  <c r="AC966" i="1"/>
  <c r="AD966" i="1" s="1"/>
  <c r="BV966" i="1" s="1"/>
  <c r="CB965" i="1"/>
  <c r="CA965" i="1"/>
  <c r="BZ965" i="1"/>
  <c r="AC965" i="1"/>
  <c r="AD965" i="1" s="1"/>
  <c r="BV965" i="1" s="1"/>
  <c r="CB964" i="1"/>
  <c r="CA964" i="1"/>
  <c r="BZ964" i="1"/>
  <c r="AC964" i="1"/>
  <c r="AD964" i="1" s="1"/>
  <c r="CB963" i="1"/>
  <c r="CA963" i="1"/>
  <c r="BZ963" i="1"/>
  <c r="AC963" i="1"/>
  <c r="AD963" i="1" s="1"/>
  <c r="BU962" i="1"/>
  <c r="BT962" i="1"/>
  <c r="BS962" i="1"/>
  <c r="BR962" i="1"/>
  <c r="BQ962" i="1"/>
  <c r="BP962" i="1"/>
  <c r="BO962" i="1"/>
  <c r="BN962" i="1"/>
  <c r="BM962" i="1"/>
  <c r="BL962" i="1"/>
  <c r="AB962" i="1"/>
  <c r="AA962" i="1"/>
  <c r="Z962" i="1"/>
  <c r="Y962" i="1"/>
  <c r="X962" i="1"/>
  <c r="W962" i="1"/>
  <c r="V962" i="1"/>
  <c r="U962" i="1"/>
  <c r="T962" i="1"/>
  <c r="S962" i="1"/>
  <c r="R962" i="1"/>
  <c r="Q962" i="1"/>
  <c r="P962" i="1"/>
  <c r="O962" i="1"/>
  <c r="N962" i="1"/>
  <c r="M962" i="1"/>
  <c r="L962" i="1"/>
  <c r="K962" i="1"/>
  <c r="J962" i="1"/>
  <c r="I962" i="1"/>
  <c r="G962" i="1"/>
  <c r="F962" i="1"/>
  <c r="E962" i="1"/>
  <c r="CB961" i="1"/>
  <c r="CA961" i="1"/>
  <c r="BZ961" i="1"/>
  <c r="AC961" i="1"/>
  <c r="AD961" i="1" s="1"/>
  <c r="CB960" i="1"/>
  <c r="CA960" i="1"/>
  <c r="BZ960" i="1"/>
  <c r="AC960" i="1"/>
  <c r="AD960" i="1" s="1"/>
  <c r="BV960" i="1" s="1"/>
  <c r="CB959" i="1"/>
  <c r="CA959" i="1"/>
  <c r="BZ959" i="1"/>
  <c r="AC959" i="1"/>
  <c r="AD959" i="1" s="1"/>
  <c r="CB958" i="1"/>
  <c r="CA958" i="1"/>
  <c r="BZ958" i="1"/>
  <c r="AC958" i="1"/>
  <c r="AD958" i="1" s="1"/>
  <c r="BV958" i="1" s="1"/>
  <c r="H958" i="1"/>
  <c r="CB957" i="1"/>
  <c r="CA957" i="1"/>
  <c r="BZ957" i="1"/>
  <c r="AC957" i="1"/>
  <c r="AD957" i="1" s="1"/>
  <c r="H957" i="1"/>
  <c r="CB956" i="1"/>
  <c r="CA956" i="1"/>
  <c r="BZ956" i="1"/>
  <c r="AC956" i="1"/>
  <c r="AD956" i="1" s="1"/>
  <c r="BV956" i="1" s="1"/>
  <c r="CB955" i="1"/>
  <c r="CA955" i="1"/>
  <c r="BZ955" i="1"/>
  <c r="AC955" i="1"/>
  <c r="AD955" i="1" s="1"/>
  <c r="CB954" i="1"/>
  <c r="CA954" i="1"/>
  <c r="BZ954" i="1"/>
  <c r="AC954" i="1"/>
  <c r="AD954" i="1" s="1"/>
  <c r="CB953" i="1"/>
  <c r="CA953" i="1"/>
  <c r="BZ953" i="1"/>
  <c r="AC953" i="1"/>
  <c r="AD953" i="1" s="1"/>
  <c r="CB952" i="1"/>
  <c r="CA952" i="1"/>
  <c r="BZ952" i="1"/>
  <c r="AC952" i="1"/>
  <c r="AD952" i="1" s="1"/>
  <c r="CB951" i="1"/>
  <c r="CA951" i="1"/>
  <c r="BZ951" i="1"/>
  <c r="AC951" i="1"/>
  <c r="AD951" i="1" s="1"/>
  <c r="CB950" i="1"/>
  <c r="CA950" i="1"/>
  <c r="BZ950" i="1"/>
  <c r="AC950" i="1"/>
  <c r="AD950" i="1" s="1"/>
  <c r="CB949" i="1"/>
  <c r="CA949" i="1"/>
  <c r="BZ949" i="1"/>
  <c r="AC949" i="1"/>
  <c r="AD949" i="1" s="1"/>
  <c r="CB948" i="1"/>
  <c r="CA948" i="1"/>
  <c r="BZ948" i="1"/>
  <c r="AC948" i="1"/>
  <c r="AD948" i="1" s="1"/>
  <c r="CB947" i="1"/>
  <c r="CA947" i="1"/>
  <c r="BZ947" i="1"/>
  <c r="AC947" i="1"/>
  <c r="AD947" i="1" s="1"/>
  <c r="BV947" i="1" s="1"/>
  <c r="BW947" i="1" s="1"/>
  <c r="CB946" i="1"/>
  <c r="CA946" i="1"/>
  <c r="BZ946" i="1"/>
  <c r="AC946" i="1"/>
  <c r="AD946" i="1" s="1"/>
  <c r="BV946" i="1" s="1"/>
  <c r="CB945" i="1"/>
  <c r="CA945" i="1"/>
  <c r="BZ945" i="1"/>
  <c r="AC945" i="1"/>
  <c r="AD945" i="1" s="1"/>
  <c r="BV945" i="1" s="1"/>
  <c r="BW945" i="1" s="1"/>
  <c r="CB944" i="1"/>
  <c r="CA944" i="1"/>
  <c r="BZ944" i="1"/>
  <c r="AC944" i="1"/>
  <c r="AD944" i="1" s="1"/>
  <c r="BV944" i="1" s="1"/>
  <c r="CB943" i="1"/>
  <c r="CA943" i="1"/>
  <c r="BZ943" i="1"/>
  <c r="AC943" i="1"/>
  <c r="AD943" i="1" s="1"/>
  <c r="CB942" i="1"/>
  <c r="CA942" i="1"/>
  <c r="BZ942" i="1"/>
  <c r="AC942" i="1"/>
  <c r="AD942" i="1" s="1"/>
  <c r="CB941" i="1"/>
  <c r="CA941" i="1"/>
  <c r="BZ941" i="1"/>
  <c r="AC941" i="1"/>
  <c r="AD941" i="1" s="1"/>
  <c r="CB940" i="1"/>
  <c r="CA940" i="1"/>
  <c r="BZ940" i="1"/>
  <c r="AC940" i="1"/>
  <c r="AD940" i="1" s="1"/>
  <c r="CB939" i="1"/>
  <c r="CA939" i="1"/>
  <c r="BZ939" i="1"/>
  <c r="AC939" i="1"/>
  <c r="AD939" i="1" s="1"/>
  <c r="CB938" i="1"/>
  <c r="CA938" i="1"/>
  <c r="BZ938" i="1"/>
  <c r="AC938" i="1"/>
  <c r="AD938" i="1" s="1"/>
  <c r="CB937" i="1"/>
  <c r="CA937" i="1"/>
  <c r="BZ937" i="1"/>
  <c r="AC937" i="1"/>
  <c r="AD937" i="1" s="1"/>
  <c r="CB936" i="1"/>
  <c r="CA936" i="1"/>
  <c r="BZ936" i="1"/>
  <c r="AC936" i="1"/>
  <c r="AD936" i="1" s="1"/>
  <c r="CB935" i="1"/>
  <c r="CA935" i="1"/>
  <c r="BZ935" i="1"/>
  <c r="AC935" i="1"/>
  <c r="AD935" i="1" s="1"/>
  <c r="BV935" i="1" s="1"/>
  <c r="CB934" i="1"/>
  <c r="CA934" i="1"/>
  <c r="BZ934" i="1"/>
  <c r="AC934" i="1"/>
  <c r="AD934" i="1" s="1"/>
  <c r="CB933" i="1"/>
  <c r="CA933" i="1"/>
  <c r="BZ933" i="1"/>
  <c r="AC933" i="1"/>
  <c r="AD933" i="1" s="1"/>
  <c r="BV933" i="1" s="1"/>
  <c r="BW933" i="1" s="1"/>
  <c r="CB932" i="1"/>
  <c r="CA932" i="1"/>
  <c r="BZ932" i="1"/>
  <c r="AC932" i="1"/>
  <c r="AD932" i="1" s="1"/>
  <c r="BV932" i="1" s="1"/>
  <c r="CB931" i="1"/>
  <c r="CA931" i="1"/>
  <c r="BZ931" i="1"/>
  <c r="AC931" i="1"/>
  <c r="AD931" i="1" s="1"/>
  <c r="CB930" i="1"/>
  <c r="CA930" i="1"/>
  <c r="BZ930" i="1"/>
  <c r="AC930" i="1"/>
  <c r="AD930" i="1" s="1"/>
  <c r="CB929" i="1"/>
  <c r="CA929" i="1"/>
  <c r="BZ929" i="1"/>
  <c r="AC929" i="1"/>
  <c r="AD929" i="1" s="1"/>
  <c r="CB928" i="1"/>
  <c r="CA928" i="1"/>
  <c r="BZ928" i="1"/>
  <c r="AC928" i="1"/>
  <c r="AD928" i="1" s="1"/>
  <c r="CB927" i="1"/>
  <c r="CA927" i="1"/>
  <c r="BZ927" i="1"/>
  <c r="AC927" i="1"/>
  <c r="AD927" i="1" s="1"/>
  <c r="CB926" i="1"/>
  <c r="CA926" i="1"/>
  <c r="BZ926" i="1"/>
  <c r="AC926" i="1"/>
  <c r="AD926" i="1" s="1"/>
  <c r="CB925" i="1"/>
  <c r="CA925" i="1"/>
  <c r="BZ925" i="1"/>
  <c r="AC925" i="1"/>
  <c r="AD925" i="1" s="1"/>
  <c r="CB924" i="1"/>
  <c r="CA924" i="1"/>
  <c r="BZ924" i="1"/>
  <c r="AC924" i="1"/>
  <c r="AD924" i="1" s="1"/>
  <c r="BV924" i="1" s="1"/>
  <c r="CB923" i="1"/>
  <c r="CA923" i="1"/>
  <c r="BZ923" i="1"/>
  <c r="AC923" i="1"/>
  <c r="AD923" i="1" s="1"/>
  <c r="CB922" i="1"/>
  <c r="CA922" i="1"/>
  <c r="BZ922" i="1"/>
  <c r="AC922" i="1"/>
  <c r="AD922" i="1" s="1"/>
  <c r="BV922" i="1" s="1"/>
  <c r="CB921" i="1"/>
  <c r="CA921" i="1"/>
  <c r="BZ921" i="1"/>
  <c r="AC921" i="1"/>
  <c r="AD921" i="1" s="1"/>
  <c r="BV921" i="1" s="1"/>
  <c r="BW921" i="1" s="1"/>
  <c r="CB920" i="1"/>
  <c r="CA920" i="1"/>
  <c r="BZ920" i="1"/>
  <c r="AC920" i="1"/>
  <c r="AD920" i="1" s="1"/>
  <c r="BV920" i="1" s="1"/>
  <c r="CB919" i="1"/>
  <c r="CA919" i="1"/>
  <c r="BZ919" i="1"/>
  <c r="AC919" i="1"/>
  <c r="AD919" i="1" s="1"/>
  <c r="CB918" i="1"/>
  <c r="CA918" i="1"/>
  <c r="BZ918" i="1"/>
  <c r="AC918" i="1"/>
  <c r="AD918" i="1" s="1"/>
  <c r="CB917" i="1"/>
  <c r="CA917" i="1"/>
  <c r="BZ917" i="1"/>
  <c r="AC917" i="1"/>
  <c r="AD917" i="1" s="1"/>
  <c r="CB916" i="1"/>
  <c r="CA916" i="1"/>
  <c r="BZ916" i="1"/>
  <c r="AC916" i="1"/>
  <c r="AD916" i="1" s="1"/>
  <c r="CB915" i="1"/>
  <c r="CA915" i="1"/>
  <c r="BZ915" i="1"/>
  <c r="AC915" i="1"/>
  <c r="AD915" i="1" s="1"/>
  <c r="CB914" i="1"/>
  <c r="CA914" i="1"/>
  <c r="BZ914" i="1"/>
  <c r="AC914" i="1"/>
  <c r="AD914" i="1" s="1"/>
  <c r="CB913" i="1"/>
  <c r="CA913" i="1"/>
  <c r="BZ913" i="1"/>
  <c r="AC913" i="1"/>
  <c r="AD913" i="1" s="1"/>
  <c r="CB912" i="1"/>
  <c r="CA912" i="1"/>
  <c r="BZ912" i="1"/>
  <c r="AC912" i="1"/>
  <c r="AD912" i="1" s="1"/>
  <c r="CB911" i="1"/>
  <c r="CA911" i="1"/>
  <c r="BZ911" i="1"/>
  <c r="AC911" i="1"/>
  <c r="AD911" i="1" s="1"/>
  <c r="CB910" i="1"/>
  <c r="CA910" i="1"/>
  <c r="BZ910" i="1"/>
  <c r="AC910" i="1"/>
  <c r="AD910" i="1" s="1"/>
  <c r="BV910" i="1" s="1"/>
  <c r="CB909" i="1"/>
  <c r="CA909" i="1"/>
  <c r="BZ909" i="1"/>
  <c r="AC909" i="1"/>
  <c r="AD909" i="1" s="1"/>
  <c r="BV909" i="1" s="1"/>
  <c r="CB908" i="1"/>
  <c r="CA908" i="1"/>
  <c r="BZ908" i="1"/>
  <c r="AC908" i="1"/>
  <c r="AD908" i="1" s="1"/>
  <c r="BV908" i="1" s="1"/>
  <c r="CB907" i="1"/>
  <c r="CA907" i="1"/>
  <c r="BZ907" i="1"/>
  <c r="BK907" i="1"/>
  <c r="AC907" i="1"/>
  <c r="AD907" i="1" s="1"/>
  <c r="CB906" i="1"/>
  <c r="CA906" i="1"/>
  <c r="BZ906" i="1"/>
  <c r="AC906" i="1"/>
  <c r="BU905" i="1"/>
  <c r="BT905" i="1"/>
  <c r="BS905" i="1"/>
  <c r="BR905" i="1"/>
  <c r="BQ905" i="1"/>
  <c r="BP905" i="1"/>
  <c r="BO905" i="1"/>
  <c r="BN905" i="1"/>
  <c r="BM905" i="1"/>
  <c r="BL905" i="1"/>
  <c r="AB905" i="1"/>
  <c r="AA905" i="1"/>
  <c r="Z905" i="1"/>
  <c r="Y905" i="1"/>
  <c r="X905" i="1"/>
  <c r="W905" i="1"/>
  <c r="V905" i="1"/>
  <c r="U905" i="1"/>
  <c r="T905" i="1"/>
  <c r="S905" i="1"/>
  <c r="R905" i="1"/>
  <c r="Q905" i="1"/>
  <c r="P905" i="1"/>
  <c r="O905" i="1"/>
  <c r="N905" i="1"/>
  <c r="M905" i="1"/>
  <c r="L905" i="1"/>
  <c r="K905" i="1"/>
  <c r="J905" i="1"/>
  <c r="I905" i="1"/>
  <c r="G905" i="1"/>
  <c r="F905" i="1"/>
  <c r="E905" i="1"/>
  <c r="CB904" i="1"/>
  <c r="CA904" i="1"/>
  <c r="BZ904" i="1"/>
  <c r="AC904" i="1"/>
  <c r="AD904" i="1" s="1"/>
  <c r="H904" i="1"/>
  <c r="H905" i="1" s="1"/>
  <c r="CB903" i="1"/>
  <c r="CA903" i="1"/>
  <c r="BZ903" i="1"/>
  <c r="AC903" i="1"/>
  <c r="AD903" i="1" s="1"/>
  <c r="BV903" i="1" s="1"/>
  <c r="CB902" i="1"/>
  <c r="CA902" i="1"/>
  <c r="BZ902" i="1"/>
  <c r="AC902" i="1"/>
  <c r="AD902" i="1" s="1"/>
  <c r="BV902" i="1" s="1"/>
  <c r="CB901" i="1"/>
  <c r="CA901" i="1"/>
  <c r="BZ901" i="1"/>
  <c r="AC901" i="1"/>
  <c r="AD901" i="1" s="1"/>
  <c r="CB900" i="1"/>
  <c r="CA900" i="1"/>
  <c r="BZ900" i="1"/>
  <c r="AC900" i="1"/>
  <c r="AD900" i="1" s="1"/>
  <c r="CB899" i="1"/>
  <c r="CA899" i="1"/>
  <c r="BZ899" i="1"/>
  <c r="AC899" i="1"/>
  <c r="AD899" i="1" s="1"/>
  <c r="CB898" i="1"/>
  <c r="CA898" i="1"/>
  <c r="BZ898" i="1"/>
  <c r="AC898" i="1"/>
  <c r="AD898" i="1" s="1"/>
  <c r="CB897" i="1"/>
  <c r="CA897" i="1"/>
  <c r="BZ897" i="1"/>
  <c r="AC897" i="1"/>
  <c r="AD897" i="1" s="1"/>
  <c r="CB896" i="1"/>
  <c r="CA896" i="1"/>
  <c r="BZ896" i="1"/>
  <c r="AC896" i="1"/>
  <c r="AD896" i="1" s="1"/>
  <c r="CB895" i="1"/>
  <c r="CA895" i="1"/>
  <c r="BZ895" i="1"/>
  <c r="AC895" i="1"/>
  <c r="AD895" i="1" s="1"/>
  <c r="CB894" i="1"/>
  <c r="CA894" i="1"/>
  <c r="BZ894" i="1"/>
  <c r="AC894" i="1"/>
  <c r="AD894" i="1" s="1"/>
  <c r="BV894" i="1" s="1"/>
  <c r="CB893" i="1"/>
  <c r="CA893" i="1"/>
  <c r="BZ893" i="1"/>
  <c r="AC893" i="1"/>
  <c r="BU892" i="1"/>
  <c r="BT892" i="1"/>
  <c r="BS892" i="1"/>
  <c r="BR892" i="1"/>
  <c r="BQ892" i="1"/>
  <c r="BP892" i="1"/>
  <c r="BO892" i="1"/>
  <c r="BN892" i="1"/>
  <c r="BM892" i="1"/>
  <c r="BL892" i="1"/>
  <c r="AB892" i="1"/>
  <c r="AA892" i="1"/>
  <c r="Z892" i="1"/>
  <c r="Y892" i="1"/>
  <c r="X892" i="1"/>
  <c r="W892" i="1"/>
  <c r="V892" i="1"/>
  <c r="U892" i="1"/>
  <c r="T892" i="1"/>
  <c r="S892" i="1"/>
  <c r="R892" i="1"/>
  <c r="Q892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CB891" i="1"/>
  <c r="CA891" i="1"/>
  <c r="BZ891" i="1"/>
  <c r="AC891" i="1"/>
  <c r="AD891" i="1" s="1"/>
  <c r="CB890" i="1"/>
  <c r="CA890" i="1"/>
  <c r="BZ890" i="1"/>
  <c r="AC890" i="1"/>
  <c r="AD890" i="1" s="1"/>
  <c r="CB889" i="1"/>
  <c r="CA889" i="1"/>
  <c r="BZ889" i="1"/>
  <c r="AC889" i="1"/>
  <c r="AD889" i="1" s="1"/>
  <c r="CB888" i="1"/>
  <c r="CA888" i="1"/>
  <c r="BZ888" i="1"/>
  <c r="AC888" i="1"/>
  <c r="AD888" i="1" s="1"/>
  <c r="CB887" i="1"/>
  <c r="CA887" i="1"/>
  <c r="BZ887" i="1"/>
  <c r="AC887" i="1"/>
  <c r="AD887" i="1" s="1"/>
  <c r="CB886" i="1"/>
  <c r="CA886" i="1"/>
  <c r="BZ886" i="1"/>
  <c r="AC886" i="1"/>
  <c r="AD886" i="1" s="1"/>
  <c r="BV886" i="1" s="1"/>
  <c r="CB885" i="1"/>
  <c r="CA885" i="1"/>
  <c r="BZ885" i="1"/>
  <c r="AC885" i="1"/>
  <c r="AD885" i="1" s="1"/>
  <c r="CB884" i="1"/>
  <c r="CA884" i="1"/>
  <c r="BZ884" i="1"/>
  <c r="AC884" i="1"/>
  <c r="AD884" i="1" s="1"/>
  <c r="CB883" i="1"/>
  <c r="CA883" i="1"/>
  <c r="BZ883" i="1"/>
  <c r="AC883" i="1"/>
  <c r="AD883" i="1" s="1"/>
  <c r="BV883" i="1" s="1"/>
  <c r="CB882" i="1"/>
  <c r="CA882" i="1"/>
  <c r="BZ882" i="1"/>
  <c r="AC882" i="1"/>
  <c r="AD882" i="1" s="1"/>
  <c r="BV882" i="1" s="1"/>
  <c r="BW882" i="1" s="1"/>
  <c r="BX882" i="1" s="1"/>
  <c r="BY882" i="1" s="1"/>
  <c r="CB881" i="1"/>
  <c r="CA881" i="1"/>
  <c r="BZ881" i="1"/>
  <c r="AC881" i="1"/>
  <c r="AD881" i="1" s="1"/>
  <c r="CB880" i="1"/>
  <c r="CA880" i="1"/>
  <c r="BZ880" i="1"/>
  <c r="AC880" i="1"/>
  <c r="AD880" i="1" s="1"/>
  <c r="CB879" i="1"/>
  <c r="CA879" i="1"/>
  <c r="BZ879" i="1"/>
  <c r="AC879" i="1"/>
  <c r="AD879" i="1" s="1"/>
  <c r="CB878" i="1"/>
  <c r="CA878" i="1"/>
  <c r="BZ878" i="1"/>
  <c r="AC878" i="1"/>
  <c r="AD878" i="1" s="1"/>
  <c r="CB877" i="1"/>
  <c r="CA877" i="1"/>
  <c r="BZ877" i="1"/>
  <c r="AC877" i="1"/>
  <c r="AD877" i="1" s="1"/>
  <c r="CB876" i="1"/>
  <c r="CA876" i="1"/>
  <c r="BZ876" i="1"/>
  <c r="AC876" i="1"/>
  <c r="AD876" i="1" s="1"/>
  <c r="CB875" i="1"/>
  <c r="CA875" i="1"/>
  <c r="BZ875" i="1"/>
  <c r="AC875" i="1"/>
  <c r="AD875" i="1" s="1"/>
  <c r="CB874" i="1"/>
  <c r="CA874" i="1"/>
  <c r="BZ874" i="1"/>
  <c r="AC874" i="1"/>
  <c r="BU873" i="1"/>
  <c r="BT873" i="1"/>
  <c r="BS873" i="1"/>
  <c r="BR873" i="1"/>
  <c r="BQ873" i="1"/>
  <c r="BP873" i="1"/>
  <c r="BO873" i="1"/>
  <c r="BN873" i="1"/>
  <c r="BM873" i="1"/>
  <c r="BL873" i="1"/>
  <c r="AB873" i="1"/>
  <c r="AA873" i="1"/>
  <c r="Z873" i="1"/>
  <c r="Y873" i="1"/>
  <c r="X873" i="1"/>
  <c r="W873" i="1"/>
  <c r="V873" i="1"/>
  <c r="U873" i="1"/>
  <c r="T873" i="1"/>
  <c r="S873" i="1"/>
  <c r="R873" i="1"/>
  <c r="Q873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CB872" i="1"/>
  <c r="CA872" i="1"/>
  <c r="BZ872" i="1"/>
  <c r="AC872" i="1"/>
  <c r="AD872" i="1" s="1"/>
  <c r="CB871" i="1"/>
  <c r="CA871" i="1"/>
  <c r="BZ871" i="1"/>
  <c r="AC871" i="1"/>
  <c r="AD871" i="1" s="1"/>
  <c r="CB870" i="1"/>
  <c r="CA870" i="1"/>
  <c r="BZ870" i="1"/>
  <c r="AC870" i="1"/>
  <c r="BU869" i="1"/>
  <c r="BT869" i="1"/>
  <c r="BS869" i="1"/>
  <c r="BR869" i="1"/>
  <c r="BQ869" i="1"/>
  <c r="BP869" i="1"/>
  <c r="BO869" i="1"/>
  <c r="BN869" i="1"/>
  <c r="BM869" i="1"/>
  <c r="BL869" i="1"/>
  <c r="AB869" i="1"/>
  <c r="AA869" i="1"/>
  <c r="Z869" i="1"/>
  <c r="Y869" i="1"/>
  <c r="X869" i="1"/>
  <c r="W869" i="1"/>
  <c r="V869" i="1"/>
  <c r="U869" i="1"/>
  <c r="T869" i="1"/>
  <c r="S869" i="1"/>
  <c r="R869" i="1"/>
  <c r="Q869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CB868" i="1"/>
  <c r="CA868" i="1"/>
  <c r="BZ868" i="1"/>
  <c r="AC868" i="1"/>
  <c r="AD868" i="1" s="1"/>
  <c r="BV868" i="1" s="1"/>
  <c r="CB867" i="1"/>
  <c r="CA867" i="1"/>
  <c r="BZ867" i="1"/>
  <c r="AC867" i="1"/>
  <c r="AD867" i="1" s="1"/>
  <c r="BV867" i="1" s="1"/>
  <c r="CB866" i="1"/>
  <c r="CA866" i="1"/>
  <c r="BZ866" i="1"/>
  <c r="AC866" i="1"/>
  <c r="BU865" i="1"/>
  <c r="BT865" i="1"/>
  <c r="BS865" i="1"/>
  <c r="BR865" i="1"/>
  <c r="BQ865" i="1"/>
  <c r="BP865" i="1"/>
  <c r="BO865" i="1"/>
  <c r="BN865" i="1"/>
  <c r="BM865" i="1"/>
  <c r="BL865" i="1"/>
  <c r="AB865" i="1"/>
  <c r="AA865" i="1"/>
  <c r="Z865" i="1"/>
  <c r="Y865" i="1"/>
  <c r="X865" i="1"/>
  <c r="W865" i="1"/>
  <c r="V865" i="1"/>
  <c r="U865" i="1"/>
  <c r="T865" i="1"/>
  <c r="S865" i="1"/>
  <c r="R865" i="1"/>
  <c r="Q865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CB864" i="1"/>
  <c r="CA864" i="1"/>
  <c r="BZ864" i="1"/>
  <c r="AC864" i="1"/>
  <c r="AD864" i="1" s="1"/>
  <c r="CB863" i="1"/>
  <c r="CA863" i="1"/>
  <c r="BZ863" i="1"/>
  <c r="AC863" i="1"/>
  <c r="AD863" i="1" s="1"/>
  <c r="CB862" i="1"/>
  <c r="CA862" i="1"/>
  <c r="BZ862" i="1"/>
  <c r="AC862" i="1"/>
  <c r="AD862" i="1" s="1"/>
  <c r="CB861" i="1"/>
  <c r="CA861" i="1"/>
  <c r="BZ861" i="1"/>
  <c r="AC861" i="1"/>
  <c r="AD861" i="1" s="1"/>
  <c r="CB860" i="1"/>
  <c r="CA860" i="1"/>
  <c r="BZ860" i="1"/>
  <c r="AC860" i="1"/>
  <c r="AD860" i="1" s="1"/>
  <c r="BV860" i="1" s="1"/>
  <c r="CB859" i="1"/>
  <c r="CA859" i="1"/>
  <c r="BZ859" i="1"/>
  <c r="AC859" i="1"/>
  <c r="AD859" i="1" s="1"/>
  <c r="BV859" i="1" s="1"/>
  <c r="CB858" i="1"/>
  <c r="CA858" i="1"/>
  <c r="BZ858" i="1"/>
  <c r="AC858" i="1"/>
  <c r="AD858" i="1" s="1"/>
  <c r="CB857" i="1"/>
  <c r="CA857" i="1"/>
  <c r="BZ857" i="1"/>
  <c r="AC857" i="1"/>
  <c r="AD857" i="1" s="1"/>
  <c r="BV857" i="1" s="1"/>
  <c r="CB856" i="1"/>
  <c r="CA856" i="1"/>
  <c r="BZ856" i="1"/>
  <c r="BK856" i="1"/>
  <c r="AC856" i="1"/>
  <c r="AD856" i="1" s="1"/>
  <c r="CB855" i="1"/>
  <c r="CA855" i="1"/>
  <c r="BZ855" i="1"/>
  <c r="AC855" i="1"/>
  <c r="AD855" i="1" s="1"/>
  <c r="BV855" i="1" s="1"/>
  <c r="CB854" i="1"/>
  <c r="CA854" i="1"/>
  <c r="BZ854" i="1"/>
  <c r="AC854" i="1"/>
  <c r="AD854" i="1" s="1"/>
  <c r="CB853" i="1"/>
  <c r="CA853" i="1"/>
  <c r="BZ853" i="1"/>
  <c r="AC853" i="1"/>
  <c r="AD853" i="1" s="1"/>
  <c r="CB852" i="1"/>
  <c r="CA852" i="1"/>
  <c r="BZ852" i="1"/>
  <c r="AC852" i="1"/>
  <c r="AD852" i="1" s="1"/>
  <c r="CB851" i="1"/>
  <c r="CA851" i="1"/>
  <c r="BZ851" i="1"/>
  <c r="AC851" i="1"/>
  <c r="AD851" i="1" s="1"/>
  <c r="CB850" i="1"/>
  <c r="CA850" i="1"/>
  <c r="BZ850" i="1"/>
  <c r="AC850" i="1"/>
  <c r="AD850" i="1" s="1"/>
  <c r="BU849" i="1"/>
  <c r="BT849" i="1"/>
  <c r="BS849" i="1"/>
  <c r="BR849" i="1"/>
  <c r="BQ849" i="1"/>
  <c r="BP849" i="1"/>
  <c r="BO849" i="1"/>
  <c r="BN849" i="1"/>
  <c r="BM849" i="1"/>
  <c r="BL849" i="1"/>
  <c r="AB849" i="1"/>
  <c r="AA849" i="1"/>
  <c r="Z849" i="1"/>
  <c r="Y849" i="1"/>
  <c r="X849" i="1"/>
  <c r="W849" i="1"/>
  <c r="V849" i="1"/>
  <c r="U849" i="1"/>
  <c r="T849" i="1"/>
  <c r="S849" i="1"/>
  <c r="R849" i="1"/>
  <c r="Q849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CB848" i="1"/>
  <c r="CA848" i="1"/>
  <c r="BZ848" i="1"/>
  <c r="AC848" i="1"/>
  <c r="AD848" i="1" s="1"/>
  <c r="CB847" i="1"/>
  <c r="CA847" i="1"/>
  <c r="BZ847" i="1"/>
  <c r="AC847" i="1"/>
  <c r="AD847" i="1" s="1"/>
  <c r="CB846" i="1"/>
  <c r="CA846" i="1"/>
  <c r="BZ846" i="1"/>
  <c r="AC846" i="1"/>
  <c r="AD846" i="1" s="1"/>
  <c r="CB845" i="1"/>
  <c r="CA845" i="1"/>
  <c r="BZ845" i="1"/>
  <c r="AC845" i="1"/>
  <c r="AD845" i="1" s="1"/>
  <c r="BV845" i="1" s="1"/>
  <c r="CB844" i="1"/>
  <c r="CA844" i="1"/>
  <c r="BZ844" i="1"/>
  <c r="AC844" i="1"/>
  <c r="AD844" i="1" s="1"/>
  <c r="BV844" i="1" s="1"/>
  <c r="BW844" i="1" s="1"/>
  <c r="CB843" i="1"/>
  <c r="CA843" i="1"/>
  <c r="BZ843" i="1"/>
  <c r="AC843" i="1"/>
  <c r="AD843" i="1" s="1"/>
  <c r="BV843" i="1" s="1"/>
  <c r="CB842" i="1"/>
  <c r="CA842" i="1"/>
  <c r="BZ842" i="1"/>
  <c r="AC842" i="1"/>
  <c r="AD842" i="1" s="1"/>
  <c r="BV842" i="1" s="1"/>
  <c r="CB841" i="1"/>
  <c r="CA841" i="1"/>
  <c r="BZ841" i="1"/>
  <c r="AC841" i="1"/>
  <c r="AD841" i="1" s="1"/>
  <c r="BV841" i="1" s="1"/>
  <c r="BW841" i="1" s="1"/>
  <c r="CB840" i="1"/>
  <c r="CA840" i="1"/>
  <c r="BZ840" i="1"/>
  <c r="AC840" i="1"/>
  <c r="AD840" i="1" s="1"/>
  <c r="CB839" i="1"/>
  <c r="CA839" i="1"/>
  <c r="BZ839" i="1"/>
  <c r="AC839" i="1"/>
  <c r="AD839" i="1" s="1"/>
  <c r="BV839" i="1" s="1"/>
  <c r="BW839" i="1" s="1"/>
  <c r="CB838" i="1"/>
  <c r="CA838" i="1"/>
  <c r="BZ838" i="1"/>
  <c r="AC838" i="1"/>
  <c r="AD838" i="1" s="1"/>
  <c r="CB837" i="1"/>
  <c r="CA837" i="1"/>
  <c r="BZ837" i="1"/>
  <c r="AC837" i="1"/>
  <c r="AD837" i="1" s="1"/>
  <c r="CB836" i="1"/>
  <c r="CA836" i="1"/>
  <c r="BZ836" i="1"/>
  <c r="AC836" i="1"/>
  <c r="AD836" i="1" s="1"/>
  <c r="CB835" i="1"/>
  <c r="CA835" i="1"/>
  <c r="BZ835" i="1"/>
  <c r="AC835" i="1"/>
  <c r="AD835" i="1" s="1"/>
  <c r="CB834" i="1"/>
  <c r="CA834" i="1"/>
  <c r="BZ834" i="1"/>
  <c r="AC834" i="1"/>
  <c r="AD834" i="1" s="1"/>
  <c r="CB833" i="1"/>
  <c r="CA833" i="1"/>
  <c r="BZ833" i="1"/>
  <c r="AC833" i="1"/>
  <c r="AD833" i="1" s="1"/>
  <c r="CB832" i="1"/>
  <c r="CA832" i="1"/>
  <c r="BZ832" i="1"/>
  <c r="AC832" i="1"/>
  <c r="AD832" i="1" s="1"/>
  <c r="BV832" i="1" s="1"/>
  <c r="CB831" i="1"/>
  <c r="CA831" i="1"/>
  <c r="BZ831" i="1"/>
  <c r="AC831" i="1"/>
  <c r="AD831" i="1" s="1"/>
  <c r="CB830" i="1"/>
  <c r="CA830" i="1"/>
  <c r="BZ830" i="1"/>
  <c r="AC830" i="1"/>
  <c r="AD830" i="1" s="1"/>
  <c r="BV830" i="1" s="1"/>
  <c r="BW830" i="1" s="1"/>
  <c r="CB829" i="1"/>
  <c r="CA829" i="1"/>
  <c r="BZ829" i="1"/>
  <c r="AC829" i="1"/>
  <c r="AD829" i="1" s="1"/>
  <c r="CB828" i="1"/>
  <c r="CA828" i="1"/>
  <c r="BZ828" i="1"/>
  <c r="AC828" i="1"/>
  <c r="AD828" i="1" s="1"/>
  <c r="CB827" i="1"/>
  <c r="CA827" i="1"/>
  <c r="BZ827" i="1"/>
  <c r="AC827" i="1"/>
  <c r="AD827" i="1" s="1"/>
  <c r="BV827" i="1" s="1"/>
  <c r="CB826" i="1"/>
  <c r="CA826" i="1"/>
  <c r="BZ826" i="1"/>
  <c r="AC826" i="1"/>
  <c r="AD826" i="1" s="1"/>
  <c r="CB825" i="1"/>
  <c r="CA825" i="1"/>
  <c r="BZ825" i="1"/>
  <c r="AC825" i="1"/>
  <c r="AD825" i="1" s="1"/>
  <c r="CB824" i="1"/>
  <c r="CA824" i="1"/>
  <c r="BZ824" i="1"/>
  <c r="AC824" i="1"/>
  <c r="AD824" i="1" s="1"/>
  <c r="CB823" i="1"/>
  <c r="CA823" i="1"/>
  <c r="BZ823" i="1"/>
  <c r="AC823" i="1"/>
  <c r="AD823" i="1" s="1"/>
  <c r="CB822" i="1"/>
  <c r="CA822" i="1"/>
  <c r="BZ822" i="1"/>
  <c r="AC822" i="1"/>
  <c r="AD822" i="1" s="1"/>
  <c r="CB821" i="1"/>
  <c r="CA821" i="1"/>
  <c r="BZ821" i="1"/>
  <c r="AC821" i="1"/>
  <c r="AD821" i="1" s="1"/>
  <c r="CB820" i="1"/>
  <c r="CA820" i="1"/>
  <c r="BZ820" i="1"/>
  <c r="AC820" i="1"/>
  <c r="AD820" i="1" s="1"/>
  <c r="CB819" i="1"/>
  <c r="CA819" i="1"/>
  <c r="BZ819" i="1"/>
  <c r="AC819" i="1"/>
  <c r="CB818" i="1"/>
  <c r="CA818" i="1"/>
  <c r="BZ818" i="1"/>
  <c r="AC818" i="1"/>
  <c r="AD818" i="1" s="1"/>
  <c r="CB817" i="1"/>
  <c r="CA817" i="1"/>
  <c r="BZ817" i="1"/>
  <c r="AC817" i="1"/>
  <c r="AD817" i="1" s="1"/>
  <c r="BV817" i="1" s="1"/>
  <c r="BW817" i="1" s="1"/>
  <c r="BU816" i="1"/>
  <c r="BT816" i="1"/>
  <c r="BS816" i="1"/>
  <c r="BR816" i="1"/>
  <c r="BQ816" i="1"/>
  <c r="BP816" i="1"/>
  <c r="BO816" i="1"/>
  <c r="BN816" i="1"/>
  <c r="BM816" i="1"/>
  <c r="BL816" i="1"/>
  <c r="AB816" i="1"/>
  <c r="AA816" i="1"/>
  <c r="Z816" i="1"/>
  <c r="Y816" i="1"/>
  <c r="X816" i="1"/>
  <c r="W816" i="1"/>
  <c r="V816" i="1"/>
  <c r="U816" i="1"/>
  <c r="T816" i="1"/>
  <c r="S816" i="1"/>
  <c r="R816" i="1"/>
  <c r="Q816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CB815" i="1"/>
  <c r="CA815" i="1"/>
  <c r="BZ815" i="1"/>
  <c r="AC815" i="1"/>
  <c r="AD815" i="1" s="1"/>
  <c r="CB814" i="1"/>
  <c r="CA814" i="1"/>
  <c r="BZ814" i="1"/>
  <c r="AC814" i="1"/>
  <c r="AD814" i="1" s="1"/>
  <c r="CB813" i="1"/>
  <c r="CA813" i="1"/>
  <c r="BZ813" i="1"/>
  <c r="AC813" i="1"/>
  <c r="AD813" i="1" s="1"/>
  <c r="CB812" i="1"/>
  <c r="CA812" i="1"/>
  <c r="BZ812" i="1"/>
  <c r="AC812" i="1"/>
  <c r="AD812" i="1" s="1"/>
  <c r="CB811" i="1"/>
  <c r="CA811" i="1"/>
  <c r="BZ811" i="1"/>
  <c r="AC811" i="1"/>
  <c r="AD811" i="1" s="1"/>
  <c r="CB810" i="1"/>
  <c r="CA810" i="1"/>
  <c r="BZ810" i="1"/>
  <c r="AC810" i="1"/>
  <c r="AD810" i="1" s="1"/>
  <c r="CB809" i="1"/>
  <c r="CA809" i="1"/>
  <c r="BZ809" i="1"/>
  <c r="BV809" i="1"/>
  <c r="BW809" i="1" s="1"/>
  <c r="AC809" i="1"/>
  <c r="AD809" i="1" s="1"/>
  <c r="CB808" i="1"/>
  <c r="CA808" i="1"/>
  <c r="BZ808" i="1"/>
  <c r="AC808" i="1"/>
  <c r="AD808" i="1" s="1"/>
  <c r="CB807" i="1"/>
  <c r="CA807" i="1"/>
  <c r="BZ807" i="1"/>
  <c r="AC807" i="1"/>
  <c r="AD807" i="1" s="1"/>
  <c r="BV807" i="1" s="1"/>
  <c r="CB806" i="1"/>
  <c r="CA806" i="1"/>
  <c r="BZ806" i="1"/>
  <c r="AC806" i="1"/>
  <c r="AD806" i="1" s="1"/>
  <c r="CB805" i="1"/>
  <c r="CA805" i="1"/>
  <c r="BZ805" i="1"/>
  <c r="AC805" i="1"/>
  <c r="AD805" i="1" s="1"/>
  <c r="CB804" i="1"/>
  <c r="CA804" i="1"/>
  <c r="BZ804" i="1"/>
  <c r="AC804" i="1"/>
  <c r="AD804" i="1" s="1"/>
  <c r="CB803" i="1"/>
  <c r="CA803" i="1"/>
  <c r="BZ803" i="1"/>
  <c r="AC803" i="1"/>
  <c r="AD803" i="1" s="1"/>
  <c r="CB802" i="1"/>
  <c r="CA802" i="1"/>
  <c r="BZ802" i="1"/>
  <c r="AC802" i="1"/>
  <c r="AD802" i="1" s="1"/>
  <c r="CB801" i="1"/>
  <c r="CA801" i="1"/>
  <c r="BZ801" i="1"/>
  <c r="AC801" i="1"/>
  <c r="AD801" i="1" s="1"/>
  <c r="BV801" i="1" s="1"/>
  <c r="CB800" i="1"/>
  <c r="CA800" i="1"/>
  <c r="BZ800" i="1"/>
  <c r="AC800" i="1"/>
  <c r="AD800" i="1" s="1"/>
  <c r="CB799" i="1"/>
  <c r="CA799" i="1"/>
  <c r="BZ799" i="1"/>
  <c r="AC799" i="1"/>
  <c r="AD799" i="1" s="1"/>
  <c r="CB798" i="1"/>
  <c r="CA798" i="1"/>
  <c r="BZ798" i="1"/>
  <c r="AC798" i="1"/>
  <c r="AD798" i="1" s="1"/>
  <c r="CB797" i="1"/>
  <c r="CA797" i="1"/>
  <c r="BZ797" i="1"/>
  <c r="AC797" i="1"/>
  <c r="AD797" i="1" s="1"/>
  <c r="CB796" i="1"/>
  <c r="CA796" i="1"/>
  <c r="BZ796" i="1"/>
  <c r="AC796" i="1"/>
  <c r="AD796" i="1" s="1"/>
  <c r="CB795" i="1"/>
  <c r="CA795" i="1"/>
  <c r="BZ795" i="1"/>
  <c r="AC795" i="1"/>
  <c r="AD795" i="1" s="1"/>
  <c r="BV795" i="1" s="1"/>
  <c r="CB794" i="1"/>
  <c r="CA794" i="1"/>
  <c r="BZ794" i="1"/>
  <c r="AC794" i="1"/>
  <c r="AD794" i="1" s="1"/>
  <c r="CB793" i="1"/>
  <c r="CA793" i="1"/>
  <c r="BZ793" i="1"/>
  <c r="AC793" i="1"/>
  <c r="AD793" i="1" s="1"/>
  <c r="CB792" i="1"/>
  <c r="CA792" i="1"/>
  <c r="BZ792" i="1"/>
  <c r="AC792" i="1"/>
  <c r="AD792" i="1" s="1"/>
  <c r="CB791" i="1"/>
  <c r="CA791" i="1"/>
  <c r="BZ791" i="1"/>
  <c r="AC791" i="1"/>
  <c r="AD791" i="1" s="1"/>
  <c r="CB790" i="1"/>
  <c r="CA790" i="1"/>
  <c r="BZ790" i="1"/>
  <c r="AC790" i="1"/>
  <c r="AD790" i="1" s="1"/>
  <c r="CB789" i="1"/>
  <c r="CA789" i="1"/>
  <c r="BZ789" i="1"/>
  <c r="AC789" i="1"/>
  <c r="AD789" i="1" s="1"/>
  <c r="BV789" i="1" s="1"/>
  <c r="CB788" i="1"/>
  <c r="CA788" i="1"/>
  <c r="BZ788" i="1"/>
  <c r="AC788" i="1"/>
  <c r="AD788" i="1" s="1"/>
  <c r="BV788" i="1" s="1"/>
  <c r="BW788" i="1" s="1"/>
  <c r="CB787" i="1"/>
  <c r="CA787" i="1"/>
  <c r="BZ787" i="1"/>
  <c r="AC787" i="1"/>
  <c r="CB786" i="1"/>
  <c r="CA786" i="1"/>
  <c r="BZ786" i="1"/>
  <c r="AC786" i="1"/>
  <c r="AD786" i="1" s="1"/>
  <c r="CB785" i="1"/>
  <c r="CA785" i="1"/>
  <c r="BZ785" i="1"/>
  <c r="AC785" i="1"/>
  <c r="AD785" i="1" s="1"/>
  <c r="BV785" i="1" s="1"/>
  <c r="BU784" i="1"/>
  <c r="BT784" i="1"/>
  <c r="BS784" i="1"/>
  <c r="BR784" i="1"/>
  <c r="BQ784" i="1"/>
  <c r="BP784" i="1"/>
  <c r="BO784" i="1"/>
  <c r="BN784" i="1"/>
  <c r="BM784" i="1"/>
  <c r="BL784" i="1"/>
  <c r="AB784" i="1"/>
  <c r="AA784" i="1"/>
  <c r="Z784" i="1"/>
  <c r="Y784" i="1"/>
  <c r="X784" i="1"/>
  <c r="W784" i="1"/>
  <c r="V784" i="1"/>
  <c r="U784" i="1"/>
  <c r="T784" i="1"/>
  <c r="S784" i="1"/>
  <c r="R784" i="1"/>
  <c r="Q784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CB783" i="1"/>
  <c r="CA783" i="1"/>
  <c r="BZ783" i="1"/>
  <c r="AC783" i="1"/>
  <c r="AD783" i="1" s="1"/>
  <c r="CB782" i="1"/>
  <c r="CA782" i="1"/>
  <c r="BZ782" i="1"/>
  <c r="AC782" i="1"/>
  <c r="AD782" i="1" s="1"/>
  <c r="CB781" i="1"/>
  <c r="CA781" i="1"/>
  <c r="BZ781" i="1"/>
  <c r="AC781" i="1"/>
  <c r="AD781" i="1" s="1"/>
  <c r="BV781" i="1" s="1"/>
  <c r="CB780" i="1"/>
  <c r="CA780" i="1"/>
  <c r="BZ780" i="1"/>
  <c r="AC780" i="1"/>
  <c r="AD780" i="1" s="1"/>
  <c r="CB779" i="1"/>
  <c r="CA779" i="1"/>
  <c r="BZ779" i="1"/>
  <c r="AC779" i="1"/>
  <c r="AD779" i="1" s="1"/>
  <c r="BV779" i="1" s="1"/>
  <c r="CB778" i="1"/>
  <c r="CA778" i="1"/>
  <c r="BZ778" i="1"/>
  <c r="AC778" i="1"/>
  <c r="AD778" i="1" s="1"/>
  <c r="CB777" i="1"/>
  <c r="CA777" i="1"/>
  <c r="BZ777" i="1"/>
  <c r="AC777" i="1"/>
  <c r="AD777" i="1" s="1"/>
  <c r="CB776" i="1"/>
  <c r="CA776" i="1"/>
  <c r="BZ776" i="1"/>
  <c r="AC776" i="1"/>
  <c r="AD776" i="1" s="1"/>
  <c r="CB775" i="1"/>
  <c r="CA775" i="1"/>
  <c r="BZ775" i="1"/>
  <c r="AC775" i="1"/>
  <c r="AD775" i="1" s="1"/>
  <c r="BV775" i="1" s="1"/>
  <c r="CB774" i="1"/>
  <c r="CA774" i="1"/>
  <c r="BZ774" i="1"/>
  <c r="AC774" i="1"/>
  <c r="AD774" i="1" s="1"/>
  <c r="CB773" i="1"/>
  <c r="CA773" i="1"/>
  <c r="BZ773" i="1"/>
  <c r="AC773" i="1"/>
  <c r="AD773" i="1" s="1"/>
  <c r="CB772" i="1"/>
  <c r="CA772" i="1"/>
  <c r="BZ772" i="1"/>
  <c r="AC772" i="1"/>
  <c r="AD772" i="1" s="1"/>
  <c r="BU771" i="1"/>
  <c r="BT771" i="1"/>
  <c r="BS771" i="1"/>
  <c r="BR771" i="1"/>
  <c r="BQ771" i="1"/>
  <c r="BP771" i="1"/>
  <c r="BO771" i="1"/>
  <c r="BN771" i="1"/>
  <c r="BM771" i="1"/>
  <c r="BL771" i="1"/>
  <c r="AB771" i="1"/>
  <c r="AA771" i="1"/>
  <c r="Z771" i="1"/>
  <c r="Y771" i="1"/>
  <c r="X771" i="1"/>
  <c r="W771" i="1"/>
  <c r="V771" i="1"/>
  <c r="U771" i="1"/>
  <c r="T771" i="1"/>
  <c r="S771" i="1"/>
  <c r="R771" i="1"/>
  <c r="Q771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CB770" i="1"/>
  <c r="CA770" i="1"/>
  <c r="BZ770" i="1"/>
  <c r="AC770" i="1"/>
  <c r="AD770" i="1" s="1"/>
  <c r="CB769" i="1"/>
  <c r="CA769" i="1"/>
  <c r="BZ769" i="1"/>
  <c r="AC769" i="1"/>
  <c r="AD769" i="1" s="1"/>
  <c r="CB768" i="1"/>
  <c r="CA768" i="1"/>
  <c r="BZ768" i="1"/>
  <c r="AC768" i="1"/>
  <c r="AD768" i="1" s="1"/>
  <c r="BV768" i="1" s="1"/>
  <c r="CB767" i="1"/>
  <c r="CA767" i="1"/>
  <c r="BZ767" i="1"/>
  <c r="AC767" i="1"/>
  <c r="AD767" i="1" s="1"/>
  <c r="CB766" i="1"/>
  <c r="CA766" i="1"/>
  <c r="BZ766" i="1"/>
  <c r="AC766" i="1"/>
  <c r="AD766" i="1" s="1"/>
  <c r="CB765" i="1"/>
  <c r="CA765" i="1"/>
  <c r="BZ765" i="1"/>
  <c r="AC765" i="1"/>
  <c r="AD765" i="1" s="1"/>
  <c r="CB764" i="1"/>
  <c r="CA764" i="1"/>
  <c r="BZ764" i="1"/>
  <c r="AC764" i="1"/>
  <c r="AD764" i="1" s="1"/>
  <c r="CB763" i="1"/>
  <c r="CA763" i="1"/>
  <c r="BZ763" i="1"/>
  <c r="AC763" i="1"/>
  <c r="AD763" i="1" s="1"/>
  <c r="CB762" i="1"/>
  <c r="CA762" i="1"/>
  <c r="BZ762" i="1"/>
  <c r="AC762" i="1"/>
  <c r="AD762" i="1" s="1"/>
  <c r="BV762" i="1" s="1"/>
  <c r="CB761" i="1"/>
  <c r="CA761" i="1"/>
  <c r="BZ761" i="1"/>
  <c r="AC761" i="1"/>
  <c r="AD761" i="1" s="1"/>
  <c r="CB760" i="1"/>
  <c r="CA760" i="1"/>
  <c r="BZ760" i="1"/>
  <c r="AC760" i="1"/>
  <c r="AD760" i="1" s="1"/>
  <c r="BV760" i="1" s="1"/>
  <c r="CB759" i="1"/>
  <c r="CA759" i="1"/>
  <c r="BZ759" i="1"/>
  <c r="AC759" i="1"/>
  <c r="AD759" i="1" s="1"/>
  <c r="CB758" i="1"/>
  <c r="CA758" i="1"/>
  <c r="BZ758" i="1"/>
  <c r="AC758" i="1"/>
  <c r="BU757" i="1"/>
  <c r="BT757" i="1"/>
  <c r="BS757" i="1"/>
  <c r="BR757" i="1"/>
  <c r="BQ757" i="1"/>
  <c r="BP757" i="1"/>
  <c r="BO757" i="1"/>
  <c r="BN757" i="1"/>
  <c r="BM757" i="1"/>
  <c r="BL757" i="1"/>
  <c r="AB757" i="1"/>
  <c r="AA757" i="1"/>
  <c r="Z757" i="1"/>
  <c r="Y757" i="1"/>
  <c r="X757" i="1"/>
  <c r="W757" i="1"/>
  <c r="V757" i="1"/>
  <c r="U757" i="1"/>
  <c r="T757" i="1"/>
  <c r="S757" i="1"/>
  <c r="R757" i="1"/>
  <c r="Q757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CB756" i="1"/>
  <c r="CA756" i="1"/>
  <c r="BZ756" i="1"/>
  <c r="AC756" i="1"/>
  <c r="AD756" i="1" s="1"/>
  <c r="CB755" i="1"/>
  <c r="CA755" i="1"/>
  <c r="BZ755" i="1"/>
  <c r="AC755" i="1"/>
  <c r="AD755" i="1" s="1"/>
  <c r="BV755" i="1" s="1"/>
  <c r="CB754" i="1"/>
  <c r="CA754" i="1"/>
  <c r="BZ754" i="1"/>
  <c r="AC754" i="1"/>
  <c r="AD754" i="1" s="1"/>
  <c r="BV754" i="1" s="1"/>
  <c r="CB753" i="1"/>
  <c r="CA753" i="1"/>
  <c r="BZ753" i="1"/>
  <c r="AC753" i="1"/>
  <c r="AD753" i="1" s="1"/>
  <c r="CB752" i="1"/>
  <c r="CA752" i="1"/>
  <c r="BZ752" i="1"/>
  <c r="AC752" i="1"/>
  <c r="AD752" i="1" s="1"/>
  <c r="CB751" i="1"/>
  <c r="CA751" i="1"/>
  <c r="BZ751" i="1"/>
  <c r="AC751" i="1"/>
  <c r="AD751" i="1" s="1"/>
  <c r="CB750" i="1"/>
  <c r="CA750" i="1"/>
  <c r="BZ750" i="1"/>
  <c r="AC750" i="1"/>
  <c r="AD750" i="1" s="1"/>
  <c r="CB749" i="1"/>
  <c r="CA749" i="1"/>
  <c r="BZ749" i="1"/>
  <c r="AC749" i="1"/>
  <c r="AD749" i="1" s="1"/>
  <c r="CB748" i="1"/>
  <c r="CA748" i="1"/>
  <c r="BZ748" i="1"/>
  <c r="AC748" i="1"/>
  <c r="AD748" i="1" s="1"/>
  <c r="CB747" i="1"/>
  <c r="CA747" i="1"/>
  <c r="BZ747" i="1"/>
  <c r="AC747" i="1"/>
  <c r="AD747" i="1" s="1"/>
  <c r="CB746" i="1"/>
  <c r="CA746" i="1"/>
  <c r="BZ746" i="1"/>
  <c r="AC746" i="1"/>
  <c r="AD746" i="1" s="1"/>
  <c r="BV746" i="1" s="1"/>
  <c r="CB745" i="1"/>
  <c r="CA745" i="1"/>
  <c r="BZ745" i="1"/>
  <c r="AC745" i="1"/>
  <c r="AD745" i="1" s="1"/>
  <c r="CB744" i="1"/>
  <c r="CA744" i="1"/>
  <c r="BZ744" i="1"/>
  <c r="AC744" i="1"/>
  <c r="AD744" i="1" s="1"/>
  <c r="CB743" i="1"/>
  <c r="CA743" i="1"/>
  <c r="BZ743" i="1"/>
  <c r="AC743" i="1"/>
  <c r="AD743" i="1" s="1"/>
  <c r="BV743" i="1" s="1"/>
  <c r="CB742" i="1"/>
  <c r="CA742" i="1"/>
  <c r="BZ742" i="1"/>
  <c r="AC742" i="1"/>
  <c r="AD742" i="1" s="1"/>
  <c r="BV742" i="1" s="1"/>
  <c r="CB741" i="1"/>
  <c r="CA741" i="1"/>
  <c r="BZ741" i="1"/>
  <c r="AC741" i="1"/>
  <c r="AD741" i="1" s="1"/>
  <c r="BV741" i="1" s="1"/>
  <c r="BW741" i="1" s="1"/>
  <c r="CB740" i="1"/>
  <c r="CA740" i="1"/>
  <c r="BZ740" i="1"/>
  <c r="AC740" i="1"/>
  <c r="AD740" i="1" s="1"/>
  <c r="BV740" i="1" s="1"/>
  <c r="CB739" i="1"/>
  <c r="CA739" i="1"/>
  <c r="BZ739" i="1"/>
  <c r="AC739" i="1"/>
  <c r="AD739" i="1" s="1"/>
  <c r="CB738" i="1"/>
  <c r="CA738" i="1"/>
  <c r="BZ738" i="1"/>
  <c r="AC738" i="1"/>
  <c r="AD738" i="1" s="1"/>
  <c r="CB737" i="1"/>
  <c r="CA737" i="1"/>
  <c r="BZ737" i="1"/>
  <c r="AC737" i="1"/>
  <c r="AD737" i="1" s="1"/>
  <c r="CB736" i="1"/>
  <c r="CA736" i="1"/>
  <c r="BZ736" i="1"/>
  <c r="AC736" i="1"/>
  <c r="AD736" i="1" s="1"/>
  <c r="CB735" i="1"/>
  <c r="CA735" i="1"/>
  <c r="BZ735" i="1"/>
  <c r="AC735" i="1"/>
  <c r="AD735" i="1" s="1"/>
  <c r="CB734" i="1"/>
  <c r="CA734" i="1"/>
  <c r="BZ734" i="1"/>
  <c r="AC734" i="1"/>
  <c r="BU733" i="1"/>
  <c r="BT733" i="1"/>
  <c r="BS733" i="1"/>
  <c r="BR733" i="1"/>
  <c r="BQ733" i="1"/>
  <c r="BP733" i="1"/>
  <c r="BO733" i="1"/>
  <c r="BN733" i="1"/>
  <c r="BM733" i="1"/>
  <c r="BL733" i="1"/>
  <c r="AB733" i="1"/>
  <c r="AA733" i="1"/>
  <c r="Z733" i="1"/>
  <c r="Y733" i="1"/>
  <c r="X733" i="1"/>
  <c r="W733" i="1"/>
  <c r="V733" i="1"/>
  <c r="U733" i="1"/>
  <c r="T733" i="1"/>
  <c r="S733" i="1"/>
  <c r="R733" i="1"/>
  <c r="Q733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CB732" i="1"/>
  <c r="CA732" i="1"/>
  <c r="BZ732" i="1"/>
  <c r="AC732" i="1"/>
  <c r="AD732" i="1" s="1"/>
  <c r="BV732" i="1" s="1"/>
  <c r="CB731" i="1"/>
  <c r="CA731" i="1"/>
  <c r="BZ731" i="1"/>
  <c r="AC731" i="1"/>
  <c r="AD731" i="1" s="1"/>
  <c r="BV731" i="1" s="1"/>
  <c r="BW731" i="1" s="1"/>
  <c r="CB730" i="1"/>
  <c r="CA730" i="1"/>
  <c r="BZ730" i="1"/>
  <c r="AC730" i="1"/>
  <c r="AD730" i="1" s="1"/>
  <c r="CB729" i="1"/>
  <c r="CA729" i="1"/>
  <c r="BZ729" i="1"/>
  <c r="AC729" i="1"/>
  <c r="AD729" i="1" s="1"/>
  <c r="BV729" i="1" s="1"/>
  <c r="CB728" i="1"/>
  <c r="CA728" i="1"/>
  <c r="BZ728" i="1"/>
  <c r="AC728" i="1"/>
  <c r="AD728" i="1" s="1"/>
  <c r="BV728" i="1" s="1"/>
  <c r="CB727" i="1"/>
  <c r="CA727" i="1"/>
  <c r="BZ727" i="1"/>
  <c r="AC727" i="1"/>
  <c r="AD727" i="1" s="1"/>
  <c r="CB726" i="1"/>
  <c r="CA726" i="1"/>
  <c r="BZ726" i="1"/>
  <c r="AC726" i="1"/>
  <c r="AD726" i="1" s="1"/>
  <c r="CB725" i="1"/>
  <c r="CA725" i="1"/>
  <c r="BZ725" i="1"/>
  <c r="AC725" i="1"/>
  <c r="AD725" i="1" s="1"/>
  <c r="BV725" i="1" s="1"/>
  <c r="CB724" i="1"/>
  <c r="CA724" i="1"/>
  <c r="BZ724" i="1"/>
  <c r="AC724" i="1"/>
  <c r="AD724" i="1" s="1"/>
  <c r="CB723" i="1"/>
  <c r="CA723" i="1"/>
  <c r="BZ723" i="1"/>
  <c r="AC723" i="1"/>
  <c r="AD723" i="1" s="1"/>
  <c r="CB722" i="1"/>
  <c r="CA722" i="1"/>
  <c r="BZ722" i="1"/>
  <c r="AC722" i="1"/>
  <c r="AD722" i="1" s="1"/>
  <c r="CB721" i="1"/>
  <c r="CA721" i="1"/>
  <c r="BZ721" i="1"/>
  <c r="AC721" i="1"/>
  <c r="AD721" i="1" s="1"/>
  <c r="BV721" i="1" s="1"/>
  <c r="CB720" i="1"/>
  <c r="CA720" i="1"/>
  <c r="BZ720" i="1"/>
  <c r="AC720" i="1"/>
  <c r="AD720" i="1" s="1"/>
  <c r="BV720" i="1" s="1"/>
  <c r="CB719" i="1"/>
  <c r="CA719" i="1"/>
  <c r="BZ719" i="1"/>
  <c r="AC719" i="1"/>
  <c r="AD719" i="1" s="1"/>
  <c r="CB718" i="1"/>
  <c r="CA718" i="1"/>
  <c r="BZ718" i="1"/>
  <c r="AC718" i="1"/>
  <c r="AD718" i="1" s="1"/>
  <c r="BV718" i="1" s="1"/>
  <c r="CB717" i="1"/>
  <c r="CA717" i="1"/>
  <c r="BZ717" i="1"/>
  <c r="AC717" i="1"/>
  <c r="AD717" i="1" s="1"/>
  <c r="BV717" i="1" s="1"/>
  <c r="BW717" i="1" s="1"/>
  <c r="CB716" i="1"/>
  <c r="CA716" i="1"/>
  <c r="BZ716" i="1"/>
  <c r="AC716" i="1"/>
  <c r="AD716" i="1" s="1"/>
  <c r="BV716" i="1" s="1"/>
  <c r="CB715" i="1"/>
  <c r="CA715" i="1"/>
  <c r="BZ715" i="1"/>
  <c r="AC715" i="1"/>
  <c r="AD715" i="1" s="1"/>
  <c r="CB714" i="1"/>
  <c r="CA714" i="1"/>
  <c r="BZ714" i="1"/>
  <c r="AC714" i="1"/>
  <c r="AD714" i="1" s="1"/>
  <c r="CB713" i="1"/>
  <c r="CA713" i="1"/>
  <c r="BZ713" i="1"/>
  <c r="AC713" i="1"/>
  <c r="AD713" i="1" s="1"/>
  <c r="BV713" i="1" s="1"/>
  <c r="CB712" i="1"/>
  <c r="CA712" i="1"/>
  <c r="BZ712" i="1"/>
  <c r="AC712" i="1"/>
  <c r="AD712" i="1" s="1"/>
  <c r="CB711" i="1"/>
  <c r="CA711" i="1"/>
  <c r="BZ711" i="1"/>
  <c r="AC711" i="1"/>
  <c r="AD711" i="1" s="1"/>
  <c r="BV711" i="1" s="1"/>
  <c r="CB710" i="1"/>
  <c r="CA710" i="1"/>
  <c r="BZ710" i="1"/>
  <c r="AC710" i="1"/>
  <c r="AD710" i="1" s="1"/>
  <c r="BV710" i="1" s="1"/>
  <c r="CB709" i="1"/>
  <c r="CA709" i="1"/>
  <c r="BZ709" i="1"/>
  <c r="AC709" i="1"/>
  <c r="AD709" i="1" s="1"/>
  <c r="CB708" i="1"/>
  <c r="CA708" i="1"/>
  <c r="BZ708" i="1"/>
  <c r="AC708" i="1"/>
  <c r="AD708" i="1" s="1"/>
  <c r="CB707" i="1"/>
  <c r="CA707" i="1"/>
  <c r="BZ707" i="1"/>
  <c r="AC707" i="1"/>
  <c r="AD707" i="1" s="1"/>
  <c r="CB706" i="1"/>
  <c r="CA706" i="1"/>
  <c r="BZ706" i="1"/>
  <c r="AC706" i="1"/>
  <c r="AD706" i="1" s="1"/>
  <c r="CB705" i="1"/>
  <c r="CA705" i="1"/>
  <c r="BZ705" i="1"/>
  <c r="AC705" i="1"/>
  <c r="AD705" i="1" s="1"/>
  <c r="CB704" i="1"/>
  <c r="CA704" i="1"/>
  <c r="BZ704" i="1"/>
  <c r="AC704" i="1"/>
  <c r="AD704" i="1" s="1"/>
  <c r="BV704" i="1" s="1"/>
  <c r="CB703" i="1"/>
  <c r="CA703" i="1"/>
  <c r="BZ703" i="1"/>
  <c r="AC703" i="1"/>
  <c r="AD703" i="1" s="1"/>
  <c r="CB702" i="1"/>
  <c r="CA702" i="1"/>
  <c r="BZ702" i="1"/>
  <c r="AC702" i="1"/>
  <c r="AD702" i="1" s="1"/>
  <c r="BV702" i="1" s="1"/>
  <c r="BW702" i="1" s="1"/>
  <c r="CB701" i="1"/>
  <c r="CA701" i="1"/>
  <c r="BZ701" i="1"/>
  <c r="AC701" i="1"/>
  <c r="AD701" i="1" s="1"/>
  <c r="BV701" i="1" s="1"/>
  <c r="BW701" i="1" s="1"/>
  <c r="CB700" i="1"/>
  <c r="CA700" i="1"/>
  <c r="BZ700" i="1"/>
  <c r="AC700" i="1"/>
  <c r="AD700" i="1" s="1"/>
  <c r="CB699" i="1"/>
  <c r="CA699" i="1"/>
  <c r="BZ699" i="1"/>
  <c r="AC699" i="1"/>
  <c r="AD699" i="1" s="1"/>
  <c r="CB698" i="1"/>
  <c r="CA698" i="1"/>
  <c r="BZ698" i="1"/>
  <c r="AC698" i="1"/>
  <c r="AD698" i="1" s="1"/>
  <c r="CB697" i="1"/>
  <c r="CA697" i="1"/>
  <c r="BZ697" i="1"/>
  <c r="AC697" i="1"/>
  <c r="AD697" i="1" s="1"/>
  <c r="BV697" i="1" s="1"/>
  <c r="BW697" i="1" s="1"/>
  <c r="CB696" i="1"/>
  <c r="CA696" i="1"/>
  <c r="BZ696" i="1"/>
  <c r="AC696" i="1"/>
  <c r="AD696" i="1" s="1"/>
  <c r="CB695" i="1"/>
  <c r="CA695" i="1"/>
  <c r="BZ695" i="1"/>
  <c r="AC695" i="1"/>
  <c r="AD695" i="1" s="1"/>
  <c r="BV695" i="1" s="1"/>
  <c r="BW695" i="1" s="1"/>
  <c r="BX695" i="1" s="1"/>
  <c r="BY695" i="1" s="1"/>
  <c r="CB694" i="1"/>
  <c r="CA694" i="1"/>
  <c r="BZ694" i="1"/>
  <c r="AC694" i="1"/>
  <c r="AD694" i="1" s="1"/>
  <c r="BV694" i="1" s="1"/>
  <c r="BW694" i="1" s="1"/>
  <c r="CB693" i="1"/>
  <c r="CA693" i="1"/>
  <c r="BZ693" i="1"/>
  <c r="AC693" i="1"/>
  <c r="AD693" i="1" s="1"/>
  <c r="CB692" i="1"/>
  <c r="CA692" i="1"/>
  <c r="BZ692" i="1"/>
  <c r="AC692" i="1"/>
  <c r="AD692" i="1" s="1"/>
  <c r="CB691" i="1"/>
  <c r="CA691" i="1"/>
  <c r="BZ691" i="1"/>
  <c r="AC691" i="1"/>
  <c r="AD691" i="1" s="1"/>
  <c r="CB690" i="1"/>
  <c r="CA690" i="1"/>
  <c r="BZ690" i="1"/>
  <c r="AC690" i="1"/>
  <c r="AD690" i="1" s="1"/>
  <c r="BV690" i="1" s="1"/>
  <c r="BW690" i="1" s="1"/>
  <c r="CB689" i="1"/>
  <c r="CA689" i="1"/>
  <c r="BZ689" i="1"/>
  <c r="AC689" i="1"/>
  <c r="AD689" i="1" s="1"/>
  <c r="CB688" i="1"/>
  <c r="CA688" i="1"/>
  <c r="BZ688" i="1"/>
  <c r="AC688" i="1"/>
  <c r="AD688" i="1" s="1"/>
  <c r="CB687" i="1"/>
  <c r="CA687" i="1"/>
  <c r="BZ687" i="1"/>
  <c r="AC687" i="1"/>
  <c r="AD687" i="1" s="1"/>
  <c r="CB686" i="1"/>
  <c r="CA686" i="1"/>
  <c r="BZ686" i="1"/>
  <c r="AC686" i="1"/>
  <c r="AD686" i="1" s="1"/>
  <c r="CB685" i="1"/>
  <c r="CA685" i="1"/>
  <c r="BZ685" i="1"/>
  <c r="AC685" i="1"/>
  <c r="AD685" i="1" s="1"/>
  <c r="CB684" i="1"/>
  <c r="CA684" i="1"/>
  <c r="BZ684" i="1"/>
  <c r="AC684" i="1"/>
  <c r="AD684" i="1" s="1"/>
  <c r="CB683" i="1"/>
  <c r="CA683" i="1"/>
  <c r="BZ683" i="1"/>
  <c r="AC683" i="1"/>
  <c r="AD683" i="1" s="1"/>
  <c r="CB682" i="1"/>
  <c r="CA682" i="1"/>
  <c r="BZ682" i="1"/>
  <c r="AC682" i="1"/>
  <c r="AD682" i="1" s="1"/>
  <c r="CB681" i="1"/>
  <c r="CA681" i="1"/>
  <c r="BZ681" i="1"/>
  <c r="AC681" i="1"/>
  <c r="AD681" i="1" s="1"/>
  <c r="CB680" i="1"/>
  <c r="CA680" i="1"/>
  <c r="BZ680" i="1"/>
  <c r="AC680" i="1"/>
  <c r="AD680" i="1" s="1"/>
  <c r="CB679" i="1"/>
  <c r="CA679" i="1"/>
  <c r="BZ679" i="1"/>
  <c r="AC679" i="1"/>
  <c r="BU678" i="1"/>
  <c r="BT678" i="1"/>
  <c r="BS678" i="1"/>
  <c r="BR678" i="1"/>
  <c r="BQ678" i="1"/>
  <c r="BP678" i="1"/>
  <c r="BO678" i="1"/>
  <c r="BN678" i="1"/>
  <c r="BM678" i="1"/>
  <c r="BL678" i="1"/>
  <c r="AB678" i="1"/>
  <c r="AA678" i="1"/>
  <c r="Z678" i="1"/>
  <c r="Y678" i="1"/>
  <c r="X678" i="1"/>
  <c r="W678" i="1"/>
  <c r="V678" i="1"/>
  <c r="U678" i="1"/>
  <c r="T678" i="1"/>
  <c r="S678" i="1"/>
  <c r="R678" i="1"/>
  <c r="Q678" i="1"/>
  <c r="P678" i="1"/>
  <c r="O678" i="1"/>
  <c r="N678" i="1"/>
  <c r="M678" i="1"/>
  <c r="L678" i="1"/>
  <c r="K678" i="1"/>
  <c r="J678" i="1"/>
  <c r="I678" i="1"/>
  <c r="G678" i="1"/>
  <c r="F678" i="1"/>
  <c r="E678" i="1"/>
  <c r="CB677" i="1"/>
  <c r="CA677" i="1"/>
  <c r="BZ677" i="1"/>
  <c r="AC677" i="1"/>
  <c r="AD677" i="1" s="1"/>
  <c r="BV677" i="1" s="1"/>
  <c r="CB676" i="1"/>
  <c r="CA676" i="1"/>
  <c r="BZ676" i="1"/>
  <c r="AC676" i="1"/>
  <c r="AD676" i="1" s="1"/>
  <c r="BV676" i="1" s="1"/>
  <c r="CB675" i="1"/>
  <c r="CA675" i="1"/>
  <c r="BZ675" i="1"/>
  <c r="AC675" i="1"/>
  <c r="AD675" i="1" s="1"/>
  <c r="BV675" i="1" s="1"/>
  <c r="H675" i="1"/>
  <c r="CB674" i="1"/>
  <c r="CA674" i="1"/>
  <c r="BZ674" i="1"/>
  <c r="BK674" i="1"/>
  <c r="AC674" i="1"/>
  <c r="AD674" i="1" s="1"/>
  <c r="BV674" i="1" s="1"/>
  <c r="BW674" i="1" s="1"/>
  <c r="H674" i="1"/>
  <c r="CB673" i="1"/>
  <c r="CA673" i="1"/>
  <c r="BZ673" i="1"/>
  <c r="AC673" i="1"/>
  <c r="AD673" i="1" s="1"/>
  <c r="CB672" i="1"/>
  <c r="CA672" i="1"/>
  <c r="BZ672" i="1"/>
  <c r="AC672" i="1"/>
  <c r="AD672" i="1" s="1"/>
  <c r="BV672" i="1" s="1"/>
  <c r="CB671" i="1"/>
  <c r="CA671" i="1"/>
  <c r="BZ671" i="1"/>
  <c r="AC671" i="1"/>
  <c r="AD671" i="1" s="1"/>
  <c r="BV671" i="1" s="1"/>
  <c r="BW671" i="1" s="1"/>
  <c r="CB670" i="1"/>
  <c r="CA670" i="1"/>
  <c r="BZ670" i="1"/>
  <c r="AC670" i="1"/>
  <c r="AD670" i="1" s="1"/>
  <c r="CB669" i="1"/>
  <c r="CA669" i="1"/>
  <c r="BZ669" i="1"/>
  <c r="AC669" i="1"/>
  <c r="AD669" i="1" s="1"/>
  <c r="CB668" i="1"/>
  <c r="CA668" i="1"/>
  <c r="BZ668" i="1"/>
  <c r="AC668" i="1"/>
  <c r="AD668" i="1" s="1"/>
  <c r="BV668" i="1" s="1"/>
  <c r="CB667" i="1"/>
  <c r="CA667" i="1"/>
  <c r="BZ667" i="1"/>
  <c r="AC667" i="1"/>
  <c r="AD667" i="1" s="1"/>
  <c r="CB666" i="1"/>
  <c r="CA666" i="1"/>
  <c r="BZ666" i="1"/>
  <c r="AC666" i="1"/>
  <c r="AD666" i="1" s="1"/>
  <c r="BV666" i="1" s="1"/>
  <c r="CB665" i="1"/>
  <c r="CA665" i="1"/>
  <c r="BZ665" i="1"/>
  <c r="AC665" i="1"/>
  <c r="AD665" i="1" s="1"/>
  <c r="BV665" i="1" s="1"/>
  <c r="BW665" i="1" s="1"/>
  <c r="CB664" i="1"/>
  <c r="CA664" i="1"/>
  <c r="BZ664" i="1"/>
  <c r="AC664" i="1"/>
  <c r="AD664" i="1" s="1"/>
  <c r="BV664" i="1" s="1"/>
  <c r="CB663" i="1"/>
  <c r="CA663" i="1"/>
  <c r="BZ663" i="1"/>
  <c r="AC663" i="1"/>
  <c r="AD663" i="1" s="1"/>
  <c r="BV663" i="1" s="1"/>
  <c r="BW663" i="1" s="1"/>
  <c r="CB662" i="1"/>
  <c r="CA662" i="1"/>
  <c r="BZ662" i="1"/>
  <c r="AC662" i="1"/>
  <c r="AD662" i="1" s="1"/>
  <c r="CB661" i="1"/>
  <c r="CA661" i="1"/>
  <c r="BZ661" i="1"/>
  <c r="AC661" i="1"/>
  <c r="AD661" i="1" s="1"/>
  <c r="CB660" i="1"/>
  <c r="CA660" i="1"/>
  <c r="BZ660" i="1"/>
  <c r="AC660" i="1"/>
  <c r="AD660" i="1" s="1"/>
  <c r="BV660" i="1" s="1"/>
  <c r="BW660" i="1" s="1"/>
  <c r="CB659" i="1"/>
  <c r="CA659" i="1"/>
  <c r="BZ659" i="1"/>
  <c r="AC659" i="1"/>
  <c r="AD659" i="1" s="1"/>
  <c r="BV659" i="1" s="1"/>
  <c r="BW659" i="1" s="1"/>
  <c r="CB658" i="1"/>
  <c r="CA658" i="1"/>
  <c r="BZ658" i="1"/>
  <c r="AC658" i="1"/>
  <c r="AD658" i="1" s="1"/>
  <c r="BV658" i="1" s="1"/>
  <c r="BW658" i="1" s="1"/>
  <c r="CB657" i="1"/>
  <c r="CA657" i="1"/>
  <c r="BZ657" i="1"/>
  <c r="AC657" i="1"/>
  <c r="AD657" i="1" s="1"/>
  <c r="CB656" i="1"/>
  <c r="CA656" i="1"/>
  <c r="BZ656" i="1"/>
  <c r="AC656" i="1"/>
  <c r="AD656" i="1" s="1"/>
  <c r="BV656" i="1" s="1"/>
  <c r="BW656" i="1" s="1"/>
  <c r="BX656" i="1" s="1"/>
  <c r="BY656" i="1" s="1"/>
  <c r="CB655" i="1"/>
  <c r="CA655" i="1"/>
  <c r="BZ655" i="1"/>
  <c r="AC655" i="1"/>
  <c r="AD655" i="1" s="1"/>
  <c r="BV655" i="1" s="1"/>
  <c r="CB654" i="1"/>
  <c r="CA654" i="1"/>
  <c r="BZ654" i="1"/>
  <c r="AC654" i="1"/>
  <c r="AD654" i="1" s="1"/>
  <c r="CB653" i="1"/>
  <c r="CA653" i="1"/>
  <c r="BZ653" i="1"/>
  <c r="AC653" i="1"/>
  <c r="AD653" i="1" s="1"/>
  <c r="BV653" i="1" s="1"/>
  <c r="BW653" i="1" s="1"/>
  <c r="BX653" i="1" s="1"/>
  <c r="BY653" i="1" s="1"/>
  <c r="CB652" i="1"/>
  <c r="CA652" i="1"/>
  <c r="BZ652" i="1"/>
  <c r="AC652" i="1"/>
  <c r="AD652" i="1" s="1"/>
  <c r="BV652" i="1" s="1"/>
  <c r="BW652" i="1" s="1"/>
  <c r="CB651" i="1"/>
  <c r="CA651" i="1"/>
  <c r="BZ651" i="1"/>
  <c r="AC651" i="1"/>
  <c r="AD651" i="1" s="1"/>
  <c r="CB650" i="1"/>
  <c r="CA650" i="1"/>
  <c r="BZ650" i="1"/>
  <c r="AC650" i="1"/>
  <c r="AD650" i="1" s="1"/>
  <c r="CB649" i="1"/>
  <c r="CA649" i="1"/>
  <c r="BZ649" i="1"/>
  <c r="AC649" i="1"/>
  <c r="AD649" i="1" s="1"/>
  <c r="BV649" i="1" s="1"/>
  <c r="CB648" i="1"/>
  <c r="CA648" i="1"/>
  <c r="BZ648" i="1"/>
  <c r="AD648" i="1"/>
  <c r="AC648" i="1"/>
  <c r="CB647" i="1"/>
  <c r="CA647" i="1"/>
  <c r="BZ647" i="1"/>
  <c r="AC647" i="1"/>
  <c r="AD647" i="1" s="1"/>
  <c r="CB646" i="1"/>
  <c r="CA646" i="1"/>
  <c r="BZ646" i="1"/>
  <c r="AC646" i="1"/>
  <c r="AD646" i="1" s="1"/>
  <c r="BV646" i="1" s="1"/>
  <c r="CB645" i="1"/>
  <c r="CA645" i="1"/>
  <c r="BZ645" i="1"/>
  <c r="AC645" i="1"/>
  <c r="AD645" i="1" s="1"/>
  <c r="CB644" i="1"/>
  <c r="CA644" i="1"/>
  <c r="BZ644" i="1"/>
  <c r="AC644" i="1"/>
  <c r="AD644" i="1" s="1"/>
  <c r="BV644" i="1" s="1"/>
  <c r="CB643" i="1"/>
  <c r="CA643" i="1"/>
  <c r="BZ643" i="1"/>
  <c r="AC643" i="1"/>
  <c r="AD643" i="1" s="1"/>
  <c r="CB642" i="1"/>
  <c r="CA642" i="1"/>
  <c r="BZ642" i="1"/>
  <c r="BK642" i="1"/>
  <c r="AC642" i="1"/>
  <c r="AD642" i="1" s="1"/>
  <c r="BV642" i="1" s="1"/>
  <c r="CB641" i="1"/>
  <c r="CA641" i="1"/>
  <c r="BZ641" i="1"/>
  <c r="BV641" i="1"/>
  <c r="AC641" i="1"/>
  <c r="AD641" i="1" s="1"/>
  <c r="CB640" i="1"/>
  <c r="CA640" i="1"/>
  <c r="BZ640" i="1"/>
  <c r="AC640" i="1"/>
  <c r="AD640" i="1" s="1"/>
  <c r="BV640" i="1" s="1"/>
  <c r="BW640" i="1" s="1"/>
  <c r="CB639" i="1"/>
  <c r="CA639" i="1"/>
  <c r="BZ639" i="1"/>
  <c r="AC639" i="1"/>
  <c r="AD639" i="1" s="1"/>
  <c r="CB638" i="1"/>
  <c r="CA638" i="1"/>
  <c r="BZ638" i="1"/>
  <c r="AC638" i="1"/>
  <c r="AD638" i="1" s="1"/>
  <c r="CB637" i="1"/>
  <c r="CA637" i="1"/>
  <c r="BZ637" i="1"/>
  <c r="AC637" i="1"/>
  <c r="AD637" i="1" s="1"/>
  <c r="BV637" i="1" s="1"/>
  <c r="BW637" i="1" s="1"/>
  <c r="CB636" i="1"/>
  <c r="CA636" i="1"/>
  <c r="BZ636" i="1"/>
  <c r="AC636" i="1"/>
  <c r="AD636" i="1" s="1"/>
  <c r="BV636" i="1" s="1"/>
  <c r="BW636" i="1" s="1"/>
  <c r="CB635" i="1"/>
  <c r="CA635" i="1"/>
  <c r="BZ635" i="1"/>
  <c r="AC635" i="1"/>
  <c r="AD635" i="1" s="1"/>
  <c r="BV635" i="1" s="1"/>
  <c r="CB634" i="1"/>
  <c r="CA634" i="1"/>
  <c r="BZ634" i="1"/>
  <c r="AC634" i="1"/>
  <c r="AD634" i="1" s="1"/>
  <c r="CB633" i="1"/>
  <c r="CA633" i="1"/>
  <c r="BZ633" i="1"/>
  <c r="AC633" i="1"/>
  <c r="AD633" i="1" s="1"/>
  <c r="BV633" i="1" s="1"/>
  <c r="BW633" i="1" s="1"/>
  <c r="CB632" i="1"/>
  <c r="CA632" i="1"/>
  <c r="BZ632" i="1"/>
  <c r="AC632" i="1"/>
  <c r="AD632" i="1" s="1"/>
  <c r="BV632" i="1" s="1"/>
  <c r="CB631" i="1"/>
  <c r="CA631" i="1"/>
  <c r="BZ631" i="1"/>
  <c r="AC631" i="1"/>
  <c r="AD631" i="1" s="1"/>
  <c r="CB630" i="1"/>
  <c r="CA630" i="1"/>
  <c r="BZ630" i="1"/>
  <c r="AC630" i="1"/>
  <c r="AD630" i="1" s="1"/>
  <c r="BV630" i="1" s="1"/>
  <c r="BW630" i="1" s="1"/>
  <c r="BX630" i="1" s="1"/>
  <c r="BY630" i="1" s="1"/>
  <c r="CB629" i="1"/>
  <c r="CA629" i="1"/>
  <c r="BZ629" i="1"/>
  <c r="AC629" i="1"/>
  <c r="AD629" i="1" s="1"/>
  <c r="BV629" i="1" s="1"/>
  <c r="BW629" i="1" s="1"/>
  <c r="CB628" i="1"/>
  <c r="CA628" i="1"/>
  <c r="BZ628" i="1"/>
  <c r="AC628" i="1"/>
  <c r="AD628" i="1" s="1"/>
  <c r="CB627" i="1"/>
  <c r="CA627" i="1"/>
  <c r="BZ627" i="1"/>
  <c r="AC627" i="1"/>
  <c r="AD627" i="1" s="1"/>
  <c r="CB626" i="1"/>
  <c r="CA626" i="1"/>
  <c r="BZ626" i="1"/>
  <c r="AC626" i="1"/>
  <c r="AD626" i="1" s="1"/>
  <c r="BV626" i="1" s="1"/>
  <c r="CB625" i="1"/>
  <c r="CA625" i="1"/>
  <c r="BZ625" i="1"/>
  <c r="AC625" i="1"/>
  <c r="AD625" i="1" s="1"/>
  <c r="CB624" i="1"/>
  <c r="CA624" i="1"/>
  <c r="BZ624" i="1"/>
  <c r="AC624" i="1"/>
  <c r="AD624" i="1" s="1"/>
  <c r="CB623" i="1"/>
  <c r="CA623" i="1"/>
  <c r="BZ623" i="1"/>
  <c r="AC623" i="1"/>
  <c r="AD623" i="1" s="1"/>
  <c r="BV623" i="1" s="1"/>
  <c r="CB622" i="1"/>
  <c r="CA622" i="1"/>
  <c r="BZ622" i="1"/>
  <c r="AC622" i="1"/>
  <c r="AD622" i="1" s="1"/>
  <c r="CB621" i="1"/>
  <c r="CA621" i="1"/>
  <c r="BZ621" i="1"/>
  <c r="AC621" i="1"/>
  <c r="AD621" i="1" s="1"/>
  <c r="BV621" i="1" s="1"/>
  <c r="CB620" i="1"/>
  <c r="CA620" i="1"/>
  <c r="BZ620" i="1"/>
  <c r="AC620" i="1"/>
  <c r="AD620" i="1" s="1"/>
  <c r="CB619" i="1"/>
  <c r="CA619" i="1"/>
  <c r="BZ619" i="1"/>
  <c r="AC619" i="1"/>
  <c r="AD619" i="1" s="1"/>
  <c r="BV619" i="1" s="1"/>
  <c r="CB618" i="1"/>
  <c r="CA618" i="1"/>
  <c r="BZ618" i="1"/>
  <c r="AC618" i="1"/>
  <c r="AD618" i="1" s="1"/>
  <c r="CB617" i="1"/>
  <c r="CA617" i="1"/>
  <c r="BZ617" i="1"/>
  <c r="AC617" i="1"/>
  <c r="AD617" i="1" s="1"/>
  <c r="CB616" i="1"/>
  <c r="CA616" i="1"/>
  <c r="BZ616" i="1"/>
  <c r="AC616" i="1"/>
  <c r="AD616" i="1" s="1"/>
  <c r="CB615" i="1"/>
  <c r="CA615" i="1"/>
  <c r="BZ615" i="1"/>
  <c r="AC615" i="1"/>
  <c r="AD615" i="1" s="1"/>
  <c r="CB614" i="1"/>
  <c r="CA614" i="1"/>
  <c r="BZ614" i="1"/>
  <c r="AC614" i="1"/>
  <c r="AD614" i="1" s="1"/>
  <c r="CB613" i="1"/>
  <c r="CA613" i="1"/>
  <c r="BZ613" i="1"/>
  <c r="AC613" i="1"/>
  <c r="AD613" i="1" s="1"/>
  <c r="BV613" i="1" s="1"/>
  <c r="CB612" i="1"/>
  <c r="CA612" i="1"/>
  <c r="BZ612" i="1"/>
  <c r="AC612" i="1"/>
  <c r="AD612" i="1" s="1"/>
  <c r="BV612" i="1" s="1"/>
  <c r="BW612" i="1" s="1"/>
  <c r="CB611" i="1"/>
  <c r="CA611" i="1"/>
  <c r="BZ611" i="1"/>
  <c r="AC611" i="1"/>
  <c r="AD611" i="1" s="1"/>
  <c r="BV611" i="1" s="1"/>
  <c r="CB610" i="1"/>
  <c r="CA610" i="1"/>
  <c r="BZ610" i="1"/>
  <c r="AC610" i="1"/>
  <c r="AD610" i="1" s="1"/>
  <c r="BV610" i="1" s="1"/>
  <c r="BW610" i="1" s="1"/>
  <c r="CB609" i="1"/>
  <c r="CA609" i="1"/>
  <c r="BZ609" i="1"/>
  <c r="AC609" i="1"/>
  <c r="AD609" i="1" s="1"/>
  <c r="BV609" i="1" s="1"/>
  <c r="BW609" i="1" s="1"/>
  <c r="CB608" i="1"/>
  <c r="CA608" i="1"/>
  <c r="BZ608" i="1"/>
  <c r="AC608" i="1"/>
  <c r="AD608" i="1" s="1"/>
  <c r="CB607" i="1"/>
  <c r="CA607" i="1"/>
  <c r="BZ607" i="1"/>
  <c r="AC607" i="1"/>
  <c r="AD607" i="1" s="1"/>
  <c r="CB606" i="1"/>
  <c r="CA606" i="1"/>
  <c r="BZ606" i="1"/>
  <c r="AC606" i="1"/>
  <c r="AD606" i="1" s="1"/>
  <c r="BV606" i="1" s="1"/>
  <c r="CB605" i="1"/>
  <c r="CA605" i="1"/>
  <c r="BZ605" i="1"/>
  <c r="AC605" i="1"/>
  <c r="AD605" i="1" s="1"/>
  <c r="BV605" i="1" s="1"/>
  <c r="CB604" i="1"/>
  <c r="CA604" i="1"/>
  <c r="BZ604" i="1"/>
  <c r="AC604" i="1"/>
  <c r="AD604" i="1" s="1"/>
  <c r="CB603" i="1"/>
  <c r="CA603" i="1"/>
  <c r="BZ603" i="1"/>
  <c r="AC603" i="1"/>
  <c r="AD603" i="1" s="1"/>
  <c r="CB602" i="1"/>
  <c r="CA602" i="1"/>
  <c r="BZ602" i="1"/>
  <c r="AC602" i="1"/>
  <c r="AD602" i="1" s="1"/>
  <c r="CB601" i="1"/>
  <c r="CA601" i="1"/>
  <c r="BZ601" i="1"/>
  <c r="AC601" i="1"/>
  <c r="AD601" i="1" s="1"/>
  <c r="BV601" i="1" s="1"/>
  <c r="CB600" i="1"/>
  <c r="CA600" i="1"/>
  <c r="BZ600" i="1"/>
  <c r="AC600" i="1"/>
  <c r="AD600" i="1" s="1"/>
  <c r="BV600" i="1" s="1"/>
  <c r="BW600" i="1" s="1"/>
  <c r="CB599" i="1"/>
  <c r="CA599" i="1"/>
  <c r="BZ599" i="1"/>
  <c r="AC599" i="1"/>
  <c r="AD599" i="1" s="1"/>
  <c r="BV599" i="1" s="1"/>
  <c r="CB598" i="1"/>
  <c r="CA598" i="1"/>
  <c r="BZ598" i="1"/>
  <c r="AC598" i="1"/>
  <c r="AD598" i="1" s="1"/>
  <c r="BV598" i="1" s="1"/>
  <c r="BW598" i="1" s="1"/>
  <c r="CB597" i="1"/>
  <c r="CA597" i="1"/>
  <c r="BZ597" i="1"/>
  <c r="AC597" i="1"/>
  <c r="AD597" i="1" s="1"/>
  <c r="BV597" i="1" s="1"/>
  <c r="BW597" i="1" s="1"/>
  <c r="CB596" i="1"/>
  <c r="CA596" i="1"/>
  <c r="BZ596" i="1"/>
  <c r="AC596" i="1"/>
  <c r="AD596" i="1" s="1"/>
  <c r="CB595" i="1"/>
  <c r="CA595" i="1"/>
  <c r="BZ595" i="1"/>
  <c r="AC595" i="1"/>
  <c r="AD595" i="1" s="1"/>
  <c r="CB594" i="1"/>
  <c r="CA594" i="1"/>
  <c r="BZ594" i="1"/>
  <c r="AC594" i="1"/>
  <c r="AD594" i="1" s="1"/>
  <c r="BV594" i="1" s="1"/>
  <c r="CB593" i="1"/>
  <c r="CA593" i="1"/>
  <c r="BZ593" i="1"/>
  <c r="AC593" i="1"/>
  <c r="AD593" i="1" s="1"/>
  <c r="BV593" i="1" s="1"/>
  <c r="CB592" i="1"/>
  <c r="CA592" i="1"/>
  <c r="BZ592" i="1"/>
  <c r="AC592" i="1"/>
  <c r="AD592" i="1" s="1"/>
  <c r="CB591" i="1"/>
  <c r="CA591" i="1"/>
  <c r="BZ591" i="1"/>
  <c r="AC591" i="1"/>
  <c r="AD591" i="1" s="1"/>
  <c r="CB590" i="1"/>
  <c r="CA590" i="1"/>
  <c r="BZ590" i="1"/>
  <c r="AC590" i="1"/>
  <c r="AD590" i="1" s="1"/>
  <c r="CB589" i="1"/>
  <c r="CA589" i="1"/>
  <c r="BZ589" i="1"/>
  <c r="AC589" i="1"/>
  <c r="AD589" i="1" s="1"/>
  <c r="BV589" i="1" s="1"/>
  <c r="CB588" i="1"/>
  <c r="CA588" i="1"/>
  <c r="BZ588" i="1"/>
  <c r="AC588" i="1"/>
  <c r="AD588" i="1" s="1"/>
  <c r="BV588" i="1" s="1"/>
  <c r="BW588" i="1" s="1"/>
  <c r="CB587" i="1"/>
  <c r="CA587" i="1"/>
  <c r="BZ587" i="1"/>
  <c r="AC587" i="1"/>
  <c r="AD587" i="1" s="1"/>
  <c r="BV587" i="1" s="1"/>
  <c r="CB586" i="1"/>
  <c r="CA586" i="1"/>
  <c r="BZ586" i="1"/>
  <c r="AC586" i="1"/>
  <c r="AD586" i="1" s="1"/>
  <c r="BV586" i="1" s="1"/>
  <c r="BW586" i="1" s="1"/>
  <c r="CB585" i="1"/>
  <c r="CA585" i="1"/>
  <c r="BZ585" i="1"/>
  <c r="AC585" i="1"/>
  <c r="AD585" i="1" s="1"/>
  <c r="BV585" i="1" s="1"/>
  <c r="BW585" i="1" s="1"/>
  <c r="CB584" i="1"/>
  <c r="CA584" i="1"/>
  <c r="BZ584" i="1"/>
  <c r="AC584" i="1"/>
  <c r="AD584" i="1" s="1"/>
  <c r="CB583" i="1"/>
  <c r="CA583" i="1"/>
  <c r="BZ583" i="1"/>
  <c r="AC583" i="1"/>
  <c r="AD583" i="1" s="1"/>
  <c r="CB582" i="1"/>
  <c r="CA582" i="1"/>
  <c r="BZ582" i="1"/>
  <c r="AC582" i="1"/>
  <c r="AD582" i="1" s="1"/>
  <c r="BV582" i="1" s="1"/>
  <c r="CB581" i="1"/>
  <c r="CA581" i="1"/>
  <c r="BZ581" i="1"/>
  <c r="AC581" i="1"/>
  <c r="AD581" i="1" s="1"/>
  <c r="CB580" i="1"/>
  <c r="CA580" i="1"/>
  <c r="BZ580" i="1"/>
  <c r="AC580" i="1"/>
  <c r="AD580" i="1" s="1"/>
  <c r="CB579" i="1"/>
  <c r="CA579" i="1"/>
  <c r="BZ579" i="1"/>
  <c r="AC579" i="1"/>
  <c r="AD579" i="1" s="1"/>
  <c r="CB578" i="1"/>
  <c r="CA578" i="1"/>
  <c r="BZ578" i="1"/>
  <c r="AC578" i="1"/>
  <c r="AD578" i="1" s="1"/>
  <c r="CB577" i="1"/>
  <c r="CA577" i="1"/>
  <c r="BZ577" i="1"/>
  <c r="AC577" i="1"/>
  <c r="BU576" i="1"/>
  <c r="BT576" i="1"/>
  <c r="BS576" i="1"/>
  <c r="BR576" i="1"/>
  <c r="BQ576" i="1"/>
  <c r="BP576" i="1"/>
  <c r="BO576" i="1"/>
  <c r="BN576" i="1"/>
  <c r="BM576" i="1"/>
  <c r="BL576" i="1"/>
  <c r="AB576" i="1"/>
  <c r="AA576" i="1"/>
  <c r="Z576" i="1"/>
  <c r="Y576" i="1"/>
  <c r="X576" i="1"/>
  <c r="W576" i="1"/>
  <c r="V576" i="1"/>
  <c r="U576" i="1"/>
  <c r="T576" i="1"/>
  <c r="S576" i="1"/>
  <c r="R576" i="1"/>
  <c r="Q576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CB575" i="1"/>
  <c r="CA575" i="1"/>
  <c r="BZ575" i="1"/>
  <c r="AC575" i="1"/>
  <c r="AD575" i="1" s="1"/>
  <c r="BV575" i="1" s="1"/>
  <c r="CB574" i="1"/>
  <c r="CA574" i="1"/>
  <c r="BZ574" i="1"/>
  <c r="AC574" i="1"/>
  <c r="AD574" i="1" s="1"/>
  <c r="BV574" i="1" s="1"/>
  <c r="BW574" i="1" s="1"/>
  <c r="CB573" i="1"/>
  <c r="CA573" i="1"/>
  <c r="BZ573" i="1"/>
  <c r="AC573" i="1"/>
  <c r="AD573" i="1" s="1"/>
  <c r="CB572" i="1"/>
  <c r="CA572" i="1"/>
  <c r="BZ572" i="1"/>
  <c r="AC572" i="1"/>
  <c r="AD572" i="1" s="1"/>
  <c r="CB571" i="1"/>
  <c r="CA571" i="1"/>
  <c r="BZ571" i="1"/>
  <c r="BK571" i="1"/>
  <c r="AC571" i="1"/>
  <c r="AD571" i="1" s="1"/>
  <c r="CB570" i="1"/>
  <c r="CA570" i="1"/>
  <c r="BZ570" i="1"/>
  <c r="AC570" i="1"/>
  <c r="AD570" i="1" s="1"/>
  <c r="CB569" i="1"/>
  <c r="CA569" i="1"/>
  <c r="BZ569" i="1"/>
  <c r="AC569" i="1"/>
  <c r="AD569" i="1" s="1"/>
  <c r="BV569" i="1" s="1"/>
  <c r="CB568" i="1"/>
  <c r="CA568" i="1"/>
  <c r="BZ568" i="1"/>
  <c r="AC568" i="1"/>
  <c r="AD568" i="1" s="1"/>
  <c r="BV568" i="1" s="1"/>
  <c r="CB567" i="1"/>
  <c r="CA567" i="1"/>
  <c r="BZ567" i="1"/>
  <c r="AC567" i="1"/>
  <c r="AD567" i="1" s="1"/>
  <c r="CB566" i="1"/>
  <c r="CA566" i="1"/>
  <c r="BZ566" i="1"/>
  <c r="AC566" i="1"/>
  <c r="AD566" i="1" s="1"/>
  <c r="BV566" i="1" s="1"/>
  <c r="CB565" i="1"/>
  <c r="CA565" i="1"/>
  <c r="BZ565" i="1"/>
  <c r="AC565" i="1"/>
  <c r="AD565" i="1" s="1"/>
  <c r="BV565" i="1" s="1"/>
  <c r="CB564" i="1"/>
  <c r="CA564" i="1"/>
  <c r="BZ564" i="1"/>
  <c r="AC564" i="1"/>
  <c r="AD564" i="1" s="1"/>
  <c r="BV564" i="1" s="1"/>
  <c r="CB563" i="1"/>
  <c r="CA563" i="1"/>
  <c r="BZ563" i="1"/>
  <c r="AC563" i="1"/>
  <c r="AD563" i="1" s="1"/>
  <c r="BV563" i="1" s="1"/>
  <c r="CB562" i="1"/>
  <c r="CA562" i="1"/>
  <c r="BZ562" i="1"/>
  <c r="AC562" i="1"/>
  <c r="AD562" i="1" s="1"/>
  <c r="CB561" i="1"/>
  <c r="CA561" i="1"/>
  <c r="BZ561" i="1"/>
  <c r="AC561" i="1"/>
  <c r="AD561" i="1" s="1"/>
  <c r="CB560" i="1"/>
  <c r="CA560" i="1"/>
  <c r="BZ560" i="1"/>
  <c r="AC560" i="1"/>
  <c r="AD560" i="1" s="1"/>
  <c r="CB559" i="1"/>
  <c r="CA559" i="1"/>
  <c r="BZ559" i="1"/>
  <c r="AC559" i="1"/>
  <c r="AD559" i="1" s="1"/>
  <c r="CB558" i="1"/>
  <c r="CA558" i="1"/>
  <c r="BZ558" i="1"/>
  <c r="AC558" i="1"/>
  <c r="AD558" i="1" s="1"/>
  <c r="CB557" i="1"/>
  <c r="CA557" i="1"/>
  <c r="BZ557" i="1"/>
  <c r="AC557" i="1"/>
  <c r="BU556" i="1"/>
  <c r="BT556" i="1"/>
  <c r="BS556" i="1"/>
  <c r="BR556" i="1"/>
  <c r="BQ556" i="1"/>
  <c r="BP556" i="1"/>
  <c r="BO556" i="1"/>
  <c r="BN556" i="1"/>
  <c r="BM556" i="1"/>
  <c r="BL556" i="1"/>
  <c r="AB556" i="1"/>
  <c r="AA556" i="1"/>
  <c r="Z556" i="1"/>
  <c r="Y556" i="1"/>
  <c r="X556" i="1"/>
  <c r="W556" i="1"/>
  <c r="V556" i="1"/>
  <c r="U556" i="1"/>
  <c r="T556" i="1"/>
  <c r="S556" i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CB555" i="1"/>
  <c r="CA555" i="1"/>
  <c r="BZ555" i="1"/>
  <c r="AC555" i="1"/>
  <c r="AD555" i="1" s="1"/>
  <c r="CB554" i="1"/>
  <c r="CA554" i="1"/>
  <c r="BZ554" i="1"/>
  <c r="AC554" i="1"/>
  <c r="AD554" i="1" s="1"/>
  <c r="CB553" i="1"/>
  <c r="CA553" i="1"/>
  <c r="BZ553" i="1"/>
  <c r="AC553" i="1"/>
  <c r="AD553" i="1" s="1"/>
  <c r="CB552" i="1"/>
  <c r="CA552" i="1"/>
  <c r="BZ552" i="1"/>
  <c r="AC552" i="1"/>
  <c r="AD552" i="1" s="1"/>
  <c r="CB551" i="1"/>
  <c r="CA551" i="1"/>
  <c r="BZ551" i="1"/>
  <c r="AC551" i="1"/>
  <c r="AD551" i="1" s="1"/>
  <c r="CB550" i="1"/>
  <c r="CA550" i="1"/>
  <c r="BZ550" i="1"/>
  <c r="AC550" i="1"/>
  <c r="AD550" i="1" s="1"/>
  <c r="CB549" i="1"/>
  <c r="CA549" i="1"/>
  <c r="BZ549" i="1"/>
  <c r="AC549" i="1"/>
  <c r="AD549" i="1" s="1"/>
  <c r="CB548" i="1"/>
  <c r="CA548" i="1"/>
  <c r="BZ548" i="1"/>
  <c r="AC548" i="1"/>
  <c r="AD548" i="1" s="1"/>
  <c r="CB547" i="1"/>
  <c r="CA547" i="1"/>
  <c r="BZ547" i="1"/>
  <c r="AC547" i="1"/>
  <c r="AD547" i="1" s="1"/>
  <c r="BV547" i="1" s="1"/>
  <c r="CB546" i="1"/>
  <c r="CA546" i="1"/>
  <c r="BZ546" i="1"/>
  <c r="AC546" i="1"/>
  <c r="AD546" i="1" s="1"/>
  <c r="CB545" i="1"/>
  <c r="CA545" i="1"/>
  <c r="BZ545" i="1"/>
  <c r="AC545" i="1"/>
  <c r="AD545" i="1" s="1"/>
  <c r="CB544" i="1"/>
  <c r="CA544" i="1"/>
  <c r="BZ544" i="1"/>
  <c r="AC544" i="1"/>
  <c r="AD544" i="1" s="1"/>
  <c r="BV544" i="1" s="1"/>
  <c r="BW544" i="1" s="1"/>
  <c r="CB543" i="1"/>
  <c r="CA543" i="1"/>
  <c r="BZ543" i="1"/>
  <c r="AC543" i="1"/>
  <c r="AD543" i="1" s="1"/>
  <c r="BV543" i="1" s="1"/>
  <c r="CB542" i="1"/>
  <c r="CA542" i="1"/>
  <c r="BZ542" i="1"/>
  <c r="AC542" i="1"/>
  <c r="AD542" i="1" s="1"/>
  <c r="BV542" i="1" s="1"/>
  <c r="CB541" i="1"/>
  <c r="CA541" i="1"/>
  <c r="BZ541" i="1"/>
  <c r="AC541" i="1"/>
  <c r="AD541" i="1" s="1"/>
  <c r="BV541" i="1" s="1"/>
  <c r="BW541" i="1" s="1"/>
  <c r="CB540" i="1"/>
  <c r="CA540" i="1"/>
  <c r="BZ540" i="1"/>
  <c r="AC540" i="1"/>
  <c r="AD540" i="1" s="1"/>
  <c r="CB539" i="1"/>
  <c r="CA539" i="1"/>
  <c r="BZ539" i="1"/>
  <c r="AC539" i="1"/>
  <c r="AD539" i="1" s="1"/>
  <c r="BV539" i="1" s="1"/>
  <c r="CB538" i="1"/>
  <c r="CA538" i="1"/>
  <c r="BZ538" i="1"/>
  <c r="AC538" i="1"/>
  <c r="AD538" i="1" s="1"/>
  <c r="CB537" i="1"/>
  <c r="CA537" i="1"/>
  <c r="BZ537" i="1"/>
  <c r="AC537" i="1"/>
  <c r="AD537" i="1" s="1"/>
  <c r="CB536" i="1"/>
  <c r="CA536" i="1"/>
  <c r="BZ536" i="1"/>
  <c r="AC536" i="1"/>
  <c r="AD536" i="1" s="1"/>
  <c r="CB535" i="1"/>
  <c r="CA535" i="1"/>
  <c r="BZ535" i="1"/>
  <c r="AC535" i="1"/>
  <c r="AD535" i="1" s="1"/>
  <c r="CB534" i="1"/>
  <c r="CA534" i="1"/>
  <c r="BZ534" i="1"/>
  <c r="AC534" i="1"/>
  <c r="AD534" i="1" s="1"/>
  <c r="CB533" i="1"/>
  <c r="CA533" i="1"/>
  <c r="BZ533" i="1"/>
  <c r="AC533" i="1"/>
  <c r="AD533" i="1" s="1"/>
  <c r="CB532" i="1"/>
  <c r="CA532" i="1"/>
  <c r="BZ532" i="1"/>
  <c r="AC532" i="1"/>
  <c r="AD532" i="1" s="1"/>
  <c r="BV532" i="1" s="1"/>
  <c r="CB531" i="1"/>
  <c r="CA531" i="1"/>
  <c r="BZ531" i="1"/>
  <c r="AC531" i="1"/>
  <c r="AD531" i="1" s="1"/>
  <c r="CB530" i="1"/>
  <c r="CA530" i="1"/>
  <c r="BZ530" i="1"/>
  <c r="AC530" i="1"/>
  <c r="AD530" i="1" s="1"/>
  <c r="BV530" i="1" s="1"/>
  <c r="CB529" i="1"/>
  <c r="CA529" i="1"/>
  <c r="BZ529" i="1"/>
  <c r="AC529" i="1"/>
  <c r="AD529" i="1" s="1"/>
  <c r="BV529" i="1" s="1"/>
  <c r="CB528" i="1"/>
  <c r="CA528" i="1"/>
  <c r="BZ528" i="1"/>
  <c r="AC528" i="1"/>
  <c r="AD528" i="1" s="1"/>
  <c r="CB527" i="1"/>
  <c r="CA527" i="1"/>
  <c r="BZ527" i="1"/>
  <c r="AC527" i="1"/>
  <c r="AD527" i="1" s="1"/>
  <c r="BV527" i="1" s="1"/>
  <c r="CB526" i="1"/>
  <c r="CA526" i="1"/>
  <c r="BZ526" i="1"/>
  <c r="AC526" i="1"/>
  <c r="AD526" i="1" s="1"/>
  <c r="CB525" i="1"/>
  <c r="CA525" i="1"/>
  <c r="BZ525" i="1"/>
  <c r="AC525" i="1"/>
  <c r="AD525" i="1" s="1"/>
  <c r="BV525" i="1" s="1"/>
  <c r="CB524" i="1"/>
  <c r="CA524" i="1"/>
  <c r="BZ524" i="1"/>
  <c r="AC524" i="1"/>
  <c r="AD524" i="1" s="1"/>
  <c r="CB523" i="1"/>
  <c r="CA523" i="1"/>
  <c r="BZ523" i="1"/>
  <c r="AC523" i="1"/>
  <c r="AD523" i="1" s="1"/>
  <c r="CB522" i="1"/>
  <c r="CA522" i="1"/>
  <c r="BZ522" i="1"/>
  <c r="AC522" i="1"/>
  <c r="AD522" i="1" s="1"/>
  <c r="CB521" i="1"/>
  <c r="CA521" i="1"/>
  <c r="BZ521" i="1"/>
  <c r="AC521" i="1"/>
  <c r="AD521" i="1" s="1"/>
  <c r="CB520" i="1"/>
  <c r="CA520" i="1"/>
  <c r="BZ520" i="1"/>
  <c r="AC520" i="1"/>
  <c r="AD520" i="1" s="1"/>
  <c r="BV520" i="1" s="1"/>
  <c r="CB519" i="1"/>
  <c r="CA519" i="1"/>
  <c r="BZ519" i="1"/>
  <c r="AC519" i="1"/>
  <c r="AD519" i="1" s="1"/>
  <c r="CB518" i="1"/>
  <c r="CA518" i="1"/>
  <c r="BZ518" i="1"/>
  <c r="AC518" i="1"/>
  <c r="AD518" i="1" s="1"/>
  <c r="BV518" i="1" s="1"/>
  <c r="CB517" i="1"/>
  <c r="CA517" i="1"/>
  <c r="BZ517" i="1"/>
  <c r="AC517" i="1"/>
  <c r="AD517" i="1" s="1"/>
  <c r="BV517" i="1" s="1"/>
  <c r="BW517" i="1" s="1"/>
  <c r="CB516" i="1"/>
  <c r="CA516" i="1"/>
  <c r="BZ516" i="1"/>
  <c r="AC516" i="1"/>
  <c r="AD516" i="1" s="1"/>
  <c r="CB515" i="1"/>
  <c r="CA515" i="1"/>
  <c r="BZ515" i="1"/>
  <c r="AC515" i="1"/>
  <c r="AD515" i="1" s="1"/>
  <c r="BV515" i="1" s="1"/>
  <c r="CB514" i="1"/>
  <c r="CA514" i="1"/>
  <c r="BZ514" i="1"/>
  <c r="AC514" i="1"/>
  <c r="BU513" i="1"/>
  <c r="BT513" i="1"/>
  <c r="BS513" i="1"/>
  <c r="BR513" i="1"/>
  <c r="BQ513" i="1"/>
  <c r="BP513" i="1"/>
  <c r="BO513" i="1"/>
  <c r="BN513" i="1"/>
  <c r="BM513" i="1"/>
  <c r="BL513" i="1"/>
  <c r="AB513" i="1"/>
  <c r="AA513" i="1"/>
  <c r="Z513" i="1"/>
  <c r="Y513" i="1"/>
  <c r="X513" i="1"/>
  <c r="W513" i="1"/>
  <c r="V513" i="1"/>
  <c r="U513" i="1"/>
  <c r="T513" i="1"/>
  <c r="S513" i="1"/>
  <c r="R513" i="1"/>
  <c r="Q513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CB512" i="1"/>
  <c r="CA512" i="1"/>
  <c r="BZ512" i="1"/>
  <c r="AC512" i="1"/>
  <c r="AD512" i="1" s="1"/>
  <c r="BV512" i="1" s="1"/>
  <c r="CB511" i="1"/>
  <c r="CA511" i="1"/>
  <c r="BZ511" i="1"/>
  <c r="AC511" i="1"/>
  <c r="AD511" i="1" s="1"/>
  <c r="CB510" i="1"/>
  <c r="CA510" i="1"/>
  <c r="BZ510" i="1"/>
  <c r="AC510" i="1"/>
  <c r="AD510" i="1" s="1"/>
  <c r="BV510" i="1" s="1"/>
  <c r="CB509" i="1"/>
  <c r="CA509" i="1"/>
  <c r="BZ509" i="1"/>
  <c r="AC509" i="1"/>
  <c r="AD509" i="1" s="1"/>
  <c r="BV509" i="1" s="1"/>
  <c r="CB508" i="1"/>
  <c r="CA508" i="1"/>
  <c r="BZ508" i="1"/>
  <c r="AC508" i="1"/>
  <c r="AD508" i="1" s="1"/>
  <c r="CB507" i="1"/>
  <c r="CA507" i="1"/>
  <c r="BZ507" i="1"/>
  <c r="AC507" i="1"/>
  <c r="AD507" i="1" s="1"/>
  <c r="BV507" i="1" s="1"/>
  <c r="CB506" i="1"/>
  <c r="CA506" i="1"/>
  <c r="BZ506" i="1"/>
  <c r="AC506" i="1"/>
  <c r="AD506" i="1" s="1"/>
  <c r="CB505" i="1"/>
  <c r="CA505" i="1"/>
  <c r="BZ505" i="1"/>
  <c r="AC505" i="1"/>
  <c r="AD505" i="1" s="1"/>
  <c r="BV505" i="1" s="1"/>
  <c r="CB504" i="1"/>
  <c r="CA504" i="1"/>
  <c r="BZ504" i="1"/>
  <c r="AC504" i="1"/>
  <c r="AD504" i="1" s="1"/>
  <c r="CB503" i="1"/>
  <c r="CA503" i="1"/>
  <c r="BZ503" i="1"/>
  <c r="AC503" i="1"/>
  <c r="AD503" i="1" s="1"/>
  <c r="CB502" i="1"/>
  <c r="CA502" i="1"/>
  <c r="BZ502" i="1"/>
  <c r="AC502" i="1"/>
  <c r="AD502" i="1" s="1"/>
  <c r="CB501" i="1"/>
  <c r="CA501" i="1"/>
  <c r="BZ501" i="1"/>
  <c r="AC501" i="1"/>
  <c r="AD501" i="1" s="1"/>
  <c r="CB500" i="1"/>
  <c r="CA500" i="1"/>
  <c r="BZ500" i="1"/>
  <c r="AC500" i="1"/>
  <c r="AD500" i="1" s="1"/>
  <c r="BV500" i="1" s="1"/>
  <c r="BU499" i="1"/>
  <c r="BT499" i="1"/>
  <c r="BS499" i="1"/>
  <c r="BR499" i="1"/>
  <c r="BQ499" i="1"/>
  <c r="BP499" i="1"/>
  <c r="BO499" i="1"/>
  <c r="BN499" i="1"/>
  <c r="BM499" i="1"/>
  <c r="BL499" i="1"/>
  <c r="AB499" i="1"/>
  <c r="AA499" i="1"/>
  <c r="Z499" i="1"/>
  <c r="Y499" i="1"/>
  <c r="X499" i="1"/>
  <c r="W499" i="1"/>
  <c r="V499" i="1"/>
  <c r="U499" i="1"/>
  <c r="T499" i="1"/>
  <c r="S499" i="1"/>
  <c r="R499" i="1"/>
  <c r="Q499" i="1"/>
  <c r="P499" i="1"/>
  <c r="O499" i="1"/>
  <c r="N499" i="1"/>
  <c r="M499" i="1"/>
  <c r="L499" i="1"/>
  <c r="K499" i="1"/>
  <c r="J499" i="1"/>
  <c r="I499" i="1"/>
  <c r="G499" i="1"/>
  <c r="F499" i="1"/>
  <c r="E499" i="1"/>
  <c r="CB498" i="1"/>
  <c r="CA498" i="1"/>
  <c r="BZ498" i="1"/>
  <c r="AC498" i="1"/>
  <c r="AD498" i="1" s="1"/>
  <c r="BV498" i="1" s="1"/>
  <c r="CB497" i="1"/>
  <c r="CA497" i="1"/>
  <c r="BZ497" i="1"/>
  <c r="AC497" i="1"/>
  <c r="AD497" i="1" s="1"/>
  <c r="BV497" i="1" s="1"/>
  <c r="CB496" i="1"/>
  <c r="CA496" i="1"/>
  <c r="BZ496" i="1"/>
  <c r="AC496" i="1"/>
  <c r="AD496" i="1" s="1"/>
  <c r="CB495" i="1"/>
  <c r="CA495" i="1"/>
  <c r="BZ495" i="1"/>
  <c r="AC495" i="1"/>
  <c r="AD495" i="1" s="1"/>
  <c r="CB494" i="1"/>
  <c r="CA494" i="1"/>
  <c r="BZ494" i="1"/>
  <c r="AC494" i="1"/>
  <c r="AD494" i="1" s="1"/>
  <c r="H494" i="1"/>
  <c r="H499" i="1" s="1"/>
  <c r="CB493" i="1"/>
  <c r="CA493" i="1"/>
  <c r="BZ493" i="1"/>
  <c r="AC493" i="1"/>
  <c r="AD493" i="1" s="1"/>
  <c r="BV493" i="1" s="1"/>
  <c r="BW493" i="1" s="1"/>
  <c r="CB492" i="1"/>
  <c r="CA492" i="1"/>
  <c r="BZ492" i="1"/>
  <c r="AC492" i="1"/>
  <c r="AD492" i="1" s="1"/>
  <c r="CB491" i="1"/>
  <c r="CA491" i="1"/>
  <c r="BZ491" i="1"/>
  <c r="AC491" i="1"/>
  <c r="AD491" i="1" s="1"/>
  <c r="BV491" i="1" s="1"/>
  <c r="CB490" i="1"/>
  <c r="CA490" i="1"/>
  <c r="BZ490" i="1"/>
  <c r="AC490" i="1"/>
  <c r="AD490" i="1" s="1"/>
  <c r="CB489" i="1"/>
  <c r="CA489" i="1"/>
  <c r="BZ489" i="1"/>
  <c r="AC489" i="1"/>
  <c r="AD489" i="1" s="1"/>
  <c r="BV489" i="1" s="1"/>
  <c r="CB488" i="1"/>
  <c r="CA488" i="1"/>
  <c r="BZ488" i="1"/>
  <c r="AC488" i="1"/>
  <c r="AD488" i="1" s="1"/>
  <c r="BV488" i="1" s="1"/>
  <c r="CB487" i="1"/>
  <c r="CA487" i="1"/>
  <c r="BZ487" i="1"/>
  <c r="AC487" i="1"/>
  <c r="AD487" i="1" s="1"/>
  <c r="CB486" i="1"/>
  <c r="CA486" i="1"/>
  <c r="BZ486" i="1"/>
  <c r="AC486" i="1"/>
  <c r="AD486" i="1" s="1"/>
  <c r="BV486" i="1" s="1"/>
  <c r="CB485" i="1"/>
  <c r="CA485" i="1"/>
  <c r="BZ485" i="1"/>
  <c r="AC485" i="1"/>
  <c r="AD485" i="1" s="1"/>
  <c r="CB484" i="1"/>
  <c r="CA484" i="1"/>
  <c r="BZ484" i="1"/>
  <c r="AC484" i="1"/>
  <c r="AD484" i="1" s="1"/>
  <c r="CB483" i="1"/>
  <c r="CA483" i="1"/>
  <c r="BZ483" i="1"/>
  <c r="AC483" i="1"/>
  <c r="AD483" i="1" s="1"/>
  <c r="CB482" i="1"/>
  <c r="CA482" i="1"/>
  <c r="BZ482" i="1"/>
  <c r="AC482" i="1"/>
  <c r="AD482" i="1" s="1"/>
  <c r="CB481" i="1"/>
  <c r="CA481" i="1"/>
  <c r="BZ481" i="1"/>
  <c r="AC481" i="1"/>
  <c r="AD481" i="1" s="1"/>
  <c r="CB480" i="1"/>
  <c r="CA480" i="1"/>
  <c r="BZ480" i="1"/>
  <c r="AC480" i="1"/>
  <c r="AD480" i="1" s="1"/>
  <c r="CB479" i="1"/>
  <c r="CA479" i="1"/>
  <c r="BZ479" i="1"/>
  <c r="AC479" i="1"/>
  <c r="AD479" i="1" s="1"/>
  <c r="CB478" i="1"/>
  <c r="CA478" i="1"/>
  <c r="BZ478" i="1"/>
  <c r="AC478" i="1"/>
  <c r="AD478" i="1" s="1"/>
  <c r="CB477" i="1"/>
  <c r="CA477" i="1"/>
  <c r="BZ477" i="1"/>
  <c r="AC477" i="1"/>
  <c r="AD477" i="1" s="1"/>
  <c r="BV477" i="1" s="1"/>
  <c r="CB476" i="1"/>
  <c r="CA476" i="1"/>
  <c r="BZ476" i="1"/>
  <c r="AC476" i="1"/>
  <c r="AD476" i="1" s="1"/>
  <c r="BV476" i="1" s="1"/>
  <c r="CB475" i="1"/>
  <c r="CA475" i="1"/>
  <c r="BZ475" i="1"/>
  <c r="AC475" i="1"/>
  <c r="AD475" i="1" s="1"/>
  <c r="CB474" i="1"/>
  <c r="CA474" i="1"/>
  <c r="BZ474" i="1"/>
  <c r="AC474" i="1"/>
  <c r="AD474" i="1" s="1"/>
  <c r="CB473" i="1"/>
  <c r="CA473" i="1"/>
  <c r="BZ473" i="1"/>
  <c r="AC473" i="1"/>
  <c r="AD473" i="1" s="1"/>
  <c r="CB472" i="1"/>
  <c r="CA472" i="1"/>
  <c r="BZ472" i="1"/>
  <c r="AC472" i="1"/>
  <c r="AD472" i="1" s="1"/>
  <c r="CB471" i="1"/>
  <c r="CA471" i="1"/>
  <c r="BZ471" i="1"/>
  <c r="AC471" i="1"/>
  <c r="AD471" i="1" s="1"/>
  <c r="CB470" i="1"/>
  <c r="CA470" i="1"/>
  <c r="BZ470" i="1"/>
  <c r="AD470" i="1"/>
  <c r="AC470" i="1"/>
  <c r="CB469" i="1"/>
  <c r="CA469" i="1"/>
  <c r="BZ469" i="1"/>
  <c r="AC469" i="1"/>
  <c r="AD469" i="1" s="1"/>
  <c r="CB468" i="1"/>
  <c r="CA468" i="1"/>
  <c r="BZ468" i="1"/>
  <c r="AC468" i="1"/>
  <c r="AD468" i="1" s="1"/>
  <c r="BV468" i="1" s="1"/>
  <c r="BW468" i="1" s="1"/>
  <c r="CB467" i="1"/>
  <c r="CA467" i="1"/>
  <c r="BZ467" i="1"/>
  <c r="AC467" i="1"/>
  <c r="AD467" i="1" s="1"/>
  <c r="BV467" i="1" s="1"/>
  <c r="CB466" i="1"/>
  <c r="CA466" i="1"/>
  <c r="BZ466" i="1"/>
  <c r="AC466" i="1"/>
  <c r="AD466" i="1" s="1"/>
  <c r="CB465" i="1"/>
  <c r="CA465" i="1"/>
  <c r="BZ465" i="1"/>
  <c r="AC465" i="1"/>
  <c r="AD465" i="1" s="1"/>
  <c r="CB464" i="1"/>
  <c r="CA464" i="1"/>
  <c r="BZ464" i="1"/>
  <c r="AC464" i="1"/>
  <c r="AD464" i="1" s="1"/>
  <c r="BV464" i="1" s="1"/>
  <c r="CB463" i="1"/>
  <c r="CA463" i="1"/>
  <c r="BZ463" i="1"/>
  <c r="AC463" i="1"/>
  <c r="AD463" i="1" s="1"/>
  <c r="CB462" i="1"/>
  <c r="CA462" i="1"/>
  <c r="BZ462" i="1"/>
  <c r="AC462" i="1"/>
  <c r="AD462" i="1" s="1"/>
  <c r="BV462" i="1" s="1"/>
  <c r="BW462" i="1" s="1"/>
  <c r="BX462" i="1" s="1"/>
  <c r="BY462" i="1" s="1"/>
  <c r="CB461" i="1"/>
  <c r="CA461" i="1"/>
  <c r="BZ461" i="1"/>
  <c r="AC461" i="1"/>
  <c r="AD461" i="1" s="1"/>
  <c r="CB460" i="1"/>
  <c r="CA460" i="1"/>
  <c r="BZ460" i="1"/>
  <c r="AC460" i="1"/>
  <c r="AD460" i="1" s="1"/>
  <c r="CB459" i="1"/>
  <c r="CA459" i="1"/>
  <c r="BZ459" i="1"/>
  <c r="AC459" i="1"/>
  <c r="AD459" i="1" s="1"/>
  <c r="CB458" i="1"/>
  <c r="CA458" i="1"/>
  <c r="BZ458" i="1"/>
  <c r="AC458" i="1"/>
  <c r="AD458" i="1" s="1"/>
  <c r="CB457" i="1"/>
  <c r="CA457" i="1"/>
  <c r="BZ457" i="1"/>
  <c r="AC457" i="1"/>
  <c r="AD457" i="1" s="1"/>
  <c r="CB456" i="1"/>
  <c r="CA456" i="1"/>
  <c r="BZ456" i="1"/>
  <c r="AC456" i="1"/>
  <c r="AD456" i="1" s="1"/>
  <c r="BV456" i="1" s="1"/>
  <c r="CB455" i="1"/>
  <c r="CA455" i="1"/>
  <c r="BZ455" i="1"/>
  <c r="AC455" i="1"/>
  <c r="AD455" i="1" s="1"/>
  <c r="CB454" i="1"/>
  <c r="CA454" i="1"/>
  <c r="BZ454" i="1"/>
  <c r="AC454" i="1"/>
  <c r="AD454" i="1" s="1"/>
  <c r="CB453" i="1"/>
  <c r="CA453" i="1"/>
  <c r="BZ453" i="1"/>
  <c r="AC453" i="1"/>
  <c r="AD453" i="1" s="1"/>
  <c r="BV453" i="1" s="1"/>
  <c r="CB452" i="1"/>
  <c r="CA452" i="1"/>
  <c r="BZ452" i="1"/>
  <c r="AC452" i="1"/>
  <c r="AD452" i="1" s="1"/>
  <c r="BV452" i="1" s="1"/>
  <c r="CB451" i="1"/>
  <c r="CA451" i="1"/>
  <c r="BZ451" i="1"/>
  <c r="AC451" i="1"/>
  <c r="AD451" i="1" s="1"/>
  <c r="BV451" i="1" s="1"/>
  <c r="CB450" i="1"/>
  <c r="CA450" i="1"/>
  <c r="BZ450" i="1"/>
  <c r="AC450" i="1"/>
  <c r="AD450" i="1" s="1"/>
  <c r="BV450" i="1" s="1"/>
  <c r="BW450" i="1" s="1"/>
  <c r="CB449" i="1"/>
  <c r="CA449" i="1"/>
  <c r="BZ449" i="1"/>
  <c r="AC449" i="1"/>
  <c r="AD449" i="1" s="1"/>
  <c r="CB448" i="1"/>
  <c r="CA448" i="1"/>
  <c r="BZ448" i="1"/>
  <c r="AC448" i="1"/>
  <c r="AD448" i="1" s="1"/>
  <c r="CB447" i="1"/>
  <c r="CA447" i="1"/>
  <c r="BZ447" i="1"/>
  <c r="AC447" i="1"/>
  <c r="AD447" i="1" s="1"/>
  <c r="CB446" i="1"/>
  <c r="CA446" i="1"/>
  <c r="BZ446" i="1"/>
  <c r="AC446" i="1"/>
  <c r="AD446" i="1" s="1"/>
  <c r="CB445" i="1"/>
  <c r="CA445" i="1"/>
  <c r="BZ445" i="1"/>
  <c r="AC445" i="1"/>
  <c r="AD445" i="1" s="1"/>
  <c r="CB444" i="1"/>
  <c r="CA444" i="1"/>
  <c r="BZ444" i="1"/>
  <c r="AC444" i="1"/>
  <c r="AD444" i="1" s="1"/>
  <c r="CB443" i="1"/>
  <c r="CA443" i="1"/>
  <c r="BZ443" i="1"/>
  <c r="AC443" i="1"/>
  <c r="AD443" i="1" s="1"/>
  <c r="CB442" i="1"/>
  <c r="CA442" i="1"/>
  <c r="BZ442" i="1"/>
  <c r="AC442" i="1"/>
  <c r="AD442" i="1" s="1"/>
  <c r="CB441" i="1"/>
  <c r="CA441" i="1"/>
  <c r="BZ441" i="1"/>
  <c r="AC441" i="1"/>
  <c r="AD441" i="1" s="1"/>
  <c r="BV441" i="1" s="1"/>
  <c r="BW441" i="1" s="1"/>
  <c r="BX441" i="1" s="1"/>
  <c r="BY441" i="1" s="1"/>
  <c r="CB440" i="1"/>
  <c r="CA440" i="1"/>
  <c r="BZ440" i="1"/>
  <c r="AC440" i="1"/>
  <c r="AD440" i="1" s="1"/>
  <c r="CB439" i="1"/>
  <c r="CA439" i="1"/>
  <c r="BZ439" i="1"/>
  <c r="AC439" i="1"/>
  <c r="AD439" i="1" s="1"/>
  <c r="CB438" i="1"/>
  <c r="CA438" i="1"/>
  <c r="BZ438" i="1"/>
  <c r="AC438" i="1"/>
  <c r="AD438" i="1" s="1"/>
  <c r="CB437" i="1"/>
  <c r="CA437" i="1"/>
  <c r="BZ437" i="1"/>
  <c r="AC437" i="1"/>
  <c r="AD437" i="1" s="1"/>
  <c r="CB436" i="1"/>
  <c r="CA436" i="1"/>
  <c r="BZ436" i="1"/>
  <c r="AC436" i="1"/>
  <c r="AD436" i="1" s="1"/>
  <c r="CB435" i="1"/>
  <c r="CA435" i="1"/>
  <c r="BZ435" i="1"/>
  <c r="AC435" i="1"/>
  <c r="AD435" i="1" s="1"/>
  <c r="CB434" i="1"/>
  <c r="CA434" i="1"/>
  <c r="BZ434" i="1"/>
  <c r="AC434" i="1"/>
  <c r="AD434" i="1" s="1"/>
  <c r="CB433" i="1"/>
  <c r="CA433" i="1"/>
  <c r="BZ433" i="1"/>
  <c r="AC433" i="1"/>
  <c r="AD433" i="1" s="1"/>
  <c r="CB432" i="1"/>
  <c r="CA432" i="1"/>
  <c r="BZ432" i="1"/>
  <c r="AC432" i="1"/>
  <c r="AD432" i="1" s="1"/>
  <c r="CB431" i="1"/>
  <c r="CA431" i="1"/>
  <c r="BZ431" i="1"/>
  <c r="AC431" i="1"/>
  <c r="AD431" i="1" s="1"/>
  <c r="CB430" i="1"/>
  <c r="CA430" i="1"/>
  <c r="BZ430" i="1"/>
  <c r="AC430" i="1"/>
  <c r="AD430" i="1" s="1"/>
  <c r="BV430" i="1" s="1"/>
  <c r="BW430" i="1" s="1"/>
  <c r="CB429" i="1"/>
  <c r="CA429" i="1"/>
  <c r="BZ429" i="1"/>
  <c r="AC429" i="1"/>
  <c r="AD429" i="1" s="1"/>
  <c r="CB428" i="1"/>
  <c r="CA428" i="1"/>
  <c r="BZ428" i="1"/>
  <c r="AC428" i="1"/>
  <c r="AD428" i="1" s="1"/>
  <c r="BV428" i="1" s="1"/>
  <c r="BW428" i="1" s="1"/>
  <c r="CB427" i="1"/>
  <c r="CA427" i="1"/>
  <c r="BZ427" i="1"/>
  <c r="AC427" i="1"/>
  <c r="BU426" i="1"/>
  <c r="BT426" i="1"/>
  <c r="BS426" i="1"/>
  <c r="BR426" i="1"/>
  <c r="BQ426" i="1"/>
  <c r="BP426" i="1"/>
  <c r="BO426" i="1"/>
  <c r="BN426" i="1"/>
  <c r="BM426" i="1"/>
  <c r="BL426" i="1"/>
  <c r="AB426" i="1"/>
  <c r="AA426" i="1"/>
  <c r="Z426" i="1"/>
  <c r="Y426" i="1"/>
  <c r="X426" i="1"/>
  <c r="W426" i="1"/>
  <c r="V426" i="1"/>
  <c r="U426" i="1"/>
  <c r="T426" i="1"/>
  <c r="S426" i="1"/>
  <c r="R426" i="1"/>
  <c r="Q426" i="1"/>
  <c r="P426" i="1"/>
  <c r="O426" i="1"/>
  <c r="N426" i="1"/>
  <c r="M426" i="1"/>
  <c r="L426" i="1"/>
  <c r="K426" i="1"/>
  <c r="J426" i="1"/>
  <c r="I426" i="1"/>
  <c r="G426" i="1"/>
  <c r="F426" i="1"/>
  <c r="E426" i="1"/>
  <c r="CB425" i="1"/>
  <c r="CA425" i="1"/>
  <c r="BZ425" i="1"/>
  <c r="AC425" i="1"/>
  <c r="AD425" i="1" s="1"/>
  <c r="CB424" i="1"/>
  <c r="CA424" i="1"/>
  <c r="BZ424" i="1"/>
  <c r="AC424" i="1"/>
  <c r="AD424" i="1" s="1"/>
  <c r="BV424" i="1" s="1"/>
  <c r="H424" i="1"/>
  <c r="CB423" i="1"/>
  <c r="CA423" i="1"/>
  <c r="BZ423" i="1"/>
  <c r="AC423" i="1"/>
  <c r="AD423" i="1" s="1"/>
  <c r="BV423" i="1" s="1"/>
  <c r="H423" i="1"/>
  <c r="CB422" i="1"/>
  <c r="CA422" i="1"/>
  <c r="BZ422" i="1"/>
  <c r="AC422" i="1"/>
  <c r="AD422" i="1" s="1"/>
  <c r="BV422" i="1" s="1"/>
  <c r="BW422" i="1" s="1"/>
  <c r="H422" i="1"/>
  <c r="CB421" i="1"/>
  <c r="CA421" i="1"/>
  <c r="BZ421" i="1"/>
  <c r="AC421" i="1"/>
  <c r="AD421" i="1" s="1"/>
  <c r="BV421" i="1" s="1"/>
  <c r="H421" i="1"/>
  <c r="CB420" i="1"/>
  <c r="CA420" i="1"/>
  <c r="BZ420" i="1"/>
  <c r="AC420" i="1"/>
  <c r="AD420" i="1" s="1"/>
  <c r="CB419" i="1"/>
  <c r="CA419" i="1"/>
  <c r="BZ419" i="1"/>
  <c r="AC419" i="1"/>
  <c r="AD419" i="1" s="1"/>
  <c r="CB418" i="1"/>
  <c r="CA418" i="1"/>
  <c r="BZ418" i="1"/>
  <c r="AC418" i="1"/>
  <c r="AD418" i="1" s="1"/>
  <c r="CB417" i="1"/>
  <c r="CA417" i="1"/>
  <c r="BZ417" i="1"/>
  <c r="AC417" i="1"/>
  <c r="AD417" i="1" s="1"/>
  <c r="CB416" i="1"/>
  <c r="CA416" i="1"/>
  <c r="BZ416" i="1"/>
  <c r="AC416" i="1"/>
  <c r="AD416" i="1" s="1"/>
  <c r="BV416" i="1" s="1"/>
  <c r="CB415" i="1"/>
  <c r="CA415" i="1"/>
  <c r="BZ415" i="1"/>
  <c r="AC415" i="1"/>
  <c r="AD415" i="1" s="1"/>
  <c r="BV415" i="1" s="1"/>
  <c r="CB414" i="1"/>
  <c r="CA414" i="1"/>
  <c r="BZ414" i="1"/>
  <c r="AC414" i="1"/>
  <c r="AD414" i="1" s="1"/>
  <c r="BV414" i="1" s="1"/>
  <c r="BW414" i="1" s="1"/>
  <c r="BX414" i="1" s="1"/>
  <c r="BY414" i="1" s="1"/>
  <c r="CB413" i="1"/>
  <c r="CA413" i="1"/>
  <c r="BZ413" i="1"/>
  <c r="AC413" i="1"/>
  <c r="AD413" i="1" s="1"/>
  <c r="BV413" i="1" s="1"/>
  <c r="CB412" i="1"/>
  <c r="CA412" i="1"/>
  <c r="BZ412" i="1"/>
  <c r="AC412" i="1"/>
  <c r="AD412" i="1" s="1"/>
  <c r="CB411" i="1"/>
  <c r="CA411" i="1"/>
  <c r="BZ411" i="1"/>
  <c r="AC411" i="1"/>
  <c r="AD411" i="1" s="1"/>
  <c r="CB410" i="1"/>
  <c r="CA410" i="1"/>
  <c r="BZ410" i="1"/>
  <c r="AC410" i="1"/>
  <c r="AD410" i="1" s="1"/>
  <c r="BV410" i="1" s="1"/>
  <c r="CB409" i="1"/>
  <c r="CA409" i="1"/>
  <c r="BZ409" i="1"/>
  <c r="AC409" i="1"/>
  <c r="AD409" i="1" s="1"/>
  <c r="BV409" i="1" s="1"/>
  <c r="BW409" i="1" s="1"/>
  <c r="CB408" i="1"/>
  <c r="CA408" i="1"/>
  <c r="BZ408" i="1"/>
  <c r="AC408" i="1"/>
  <c r="AD408" i="1" s="1"/>
  <c r="CB407" i="1"/>
  <c r="CA407" i="1"/>
  <c r="BZ407" i="1"/>
  <c r="AC407" i="1"/>
  <c r="AD407" i="1" s="1"/>
  <c r="CB406" i="1"/>
  <c r="CA406" i="1"/>
  <c r="BZ406" i="1"/>
  <c r="AC406" i="1"/>
  <c r="AD406" i="1" s="1"/>
  <c r="CB405" i="1"/>
  <c r="CA405" i="1"/>
  <c r="BZ405" i="1"/>
  <c r="AC405" i="1"/>
  <c r="AD405" i="1" s="1"/>
  <c r="CB404" i="1"/>
  <c r="CA404" i="1"/>
  <c r="BZ404" i="1"/>
  <c r="AC404" i="1"/>
  <c r="AD404" i="1" s="1"/>
  <c r="CB403" i="1"/>
  <c r="CA403" i="1"/>
  <c r="BZ403" i="1"/>
  <c r="AC403" i="1"/>
  <c r="AD403" i="1" s="1"/>
  <c r="BV403" i="1" s="1"/>
  <c r="BW403" i="1" s="1"/>
  <c r="CB402" i="1"/>
  <c r="CA402" i="1"/>
  <c r="BZ402" i="1"/>
  <c r="AC402" i="1"/>
  <c r="AD402" i="1" s="1"/>
  <c r="BV402" i="1" s="1"/>
  <c r="BW402" i="1" s="1"/>
  <c r="CB401" i="1"/>
  <c r="CA401" i="1"/>
  <c r="BZ401" i="1"/>
  <c r="AC401" i="1"/>
  <c r="AD401" i="1" s="1"/>
  <c r="CB400" i="1"/>
  <c r="CA400" i="1"/>
  <c r="BZ400" i="1"/>
  <c r="AC400" i="1"/>
  <c r="AD400" i="1" s="1"/>
  <c r="CB399" i="1"/>
  <c r="CA399" i="1"/>
  <c r="BZ399" i="1"/>
  <c r="AC399" i="1"/>
  <c r="AD399" i="1" s="1"/>
  <c r="CB398" i="1"/>
  <c r="CA398" i="1"/>
  <c r="BZ398" i="1"/>
  <c r="AC398" i="1"/>
  <c r="AD398" i="1" s="1"/>
  <c r="BV398" i="1" s="1"/>
  <c r="CB397" i="1"/>
  <c r="CA397" i="1"/>
  <c r="BZ397" i="1"/>
  <c r="AC397" i="1"/>
  <c r="AD397" i="1" s="1"/>
  <c r="CB396" i="1"/>
  <c r="CA396" i="1"/>
  <c r="BZ396" i="1"/>
  <c r="AC396" i="1"/>
  <c r="AD396" i="1" s="1"/>
  <c r="CB395" i="1"/>
  <c r="CA395" i="1"/>
  <c r="BZ395" i="1"/>
  <c r="AC395" i="1"/>
  <c r="AD395" i="1" s="1"/>
  <c r="CB394" i="1"/>
  <c r="CA394" i="1"/>
  <c r="BZ394" i="1"/>
  <c r="AD394" i="1"/>
  <c r="AC394" i="1"/>
  <c r="CB393" i="1"/>
  <c r="CA393" i="1"/>
  <c r="BZ393" i="1"/>
  <c r="AC393" i="1"/>
  <c r="AD393" i="1" s="1"/>
  <c r="CB392" i="1"/>
  <c r="CA392" i="1"/>
  <c r="BZ392" i="1"/>
  <c r="AC392" i="1"/>
  <c r="AD392" i="1" s="1"/>
  <c r="BV392" i="1" s="1"/>
  <c r="CB391" i="1"/>
  <c r="CA391" i="1"/>
  <c r="BZ391" i="1"/>
  <c r="AC391" i="1"/>
  <c r="AD391" i="1" s="1"/>
  <c r="BV391" i="1" s="1"/>
  <c r="CB390" i="1"/>
  <c r="CA390" i="1"/>
  <c r="BZ390" i="1"/>
  <c r="AC390" i="1"/>
  <c r="AD390" i="1" s="1"/>
  <c r="BV390" i="1" s="1"/>
  <c r="CB389" i="1"/>
  <c r="CA389" i="1"/>
  <c r="BZ389" i="1"/>
  <c r="AC389" i="1"/>
  <c r="AD389" i="1" s="1"/>
  <c r="CB388" i="1"/>
  <c r="CA388" i="1"/>
  <c r="BZ388" i="1"/>
  <c r="AC388" i="1"/>
  <c r="AD388" i="1" s="1"/>
  <c r="CB387" i="1"/>
  <c r="CA387" i="1"/>
  <c r="BZ387" i="1"/>
  <c r="AC387" i="1"/>
  <c r="AD387" i="1" s="1"/>
  <c r="CB386" i="1"/>
  <c r="CA386" i="1"/>
  <c r="BZ386" i="1"/>
  <c r="AC386" i="1"/>
  <c r="AD386" i="1" s="1"/>
  <c r="BV386" i="1" s="1"/>
  <c r="CB385" i="1"/>
  <c r="CA385" i="1"/>
  <c r="BZ385" i="1"/>
  <c r="AC385" i="1"/>
  <c r="AD385" i="1" s="1"/>
  <c r="CB384" i="1"/>
  <c r="CA384" i="1"/>
  <c r="BZ384" i="1"/>
  <c r="AC384" i="1"/>
  <c r="AD384" i="1" s="1"/>
  <c r="CB383" i="1"/>
  <c r="CA383" i="1"/>
  <c r="BZ383" i="1"/>
  <c r="AC383" i="1"/>
  <c r="AD383" i="1" s="1"/>
  <c r="CB382" i="1"/>
  <c r="CA382" i="1"/>
  <c r="BZ382" i="1"/>
  <c r="AC382" i="1"/>
  <c r="AD382" i="1" s="1"/>
  <c r="CB381" i="1"/>
  <c r="CA381" i="1"/>
  <c r="BZ381" i="1"/>
  <c r="AC381" i="1"/>
  <c r="AD381" i="1" s="1"/>
  <c r="BV381" i="1" s="1"/>
  <c r="CB380" i="1"/>
  <c r="CA380" i="1"/>
  <c r="BZ380" i="1"/>
  <c r="AC380" i="1"/>
  <c r="AD380" i="1" s="1"/>
  <c r="BV380" i="1" s="1"/>
  <c r="BW380" i="1" s="1"/>
  <c r="CB379" i="1"/>
  <c r="CA379" i="1"/>
  <c r="BZ379" i="1"/>
  <c r="AC379" i="1"/>
  <c r="AD379" i="1" s="1"/>
  <c r="BV379" i="1" s="1"/>
  <c r="BW379" i="1" s="1"/>
  <c r="CB378" i="1"/>
  <c r="CA378" i="1"/>
  <c r="BZ378" i="1"/>
  <c r="AC378" i="1"/>
  <c r="AD378" i="1" s="1"/>
  <c r="CB377" i="1"/>
  <c r="CA377" i="1"/>
  <c r="BZ377" i="1"/>
  <c r="AC377" i="1"/>
  <c r="AD377" i="1" s="1"/>
  <c r="BV377" i="1" s="1"/>
  <c r="CB376" i="1"/>
  <c r="CA376" i="1"/>
  <c r="BZ376" i="1"/>
  <c r="AC376" i="1"/>
  <c r="AD376" i="1" s="1"/>
  <c r="CB375" i="1"/>
  <c r="CA375" i="1"/>
  <c r="BZ375" i="1"/>
  <c r="AC375" i="1"/>
  <c r="AD375" i="1" s="1"/>
  <c r="CB374" i="1"/>
  <c r="CA374" i="1"/>
  <c r="BZ374" i="1"/>
  <c r="AC374" i="1"/>
  <c r="AD374" i="1" s="1"/>
  <c r="BV374" i="1" s="1"/>
  <c r="CB373" i="1"/>
  <c r="CA373" i="1"/>
  <c r="BZ373" i="1"/>
  <c r="AC373" i="1"/>
  <c r="AD373" i="1" s="1"/>
  <c r="CB372" i="1"/>
  <c r="CA372" i="1"/>
  <c r="BZ372" i="1"/>
  <c r="AC372" i="1"/>
  <c r="AD372" i="1" s="1"/>
  <c r="CB371" i="1"/>
  <c r="CA371" i="1"/>
  <c r="BZ371" i="1"/>
  <c r="AC371" i="1"/>
  <c r="AD371" i="1" s="1"/>
  <c r="CB370" i="1"/>
  <c r="CA370" i="1"/>
  <c r="BZ370" i="1"/>
  <c r="AC370" i="1"/>
  <c r="AD370" i="1" s="1"/>
  <c r="CB369" i="1"/>
  <c r="CA369" i="1"/>
  <c r="BZ369" i="1"/>
  <c r="AC369" i="1"/>
  <c r="AD369" i="1" s="1"/>
  <c r="CB368" i="1"/>
  <c r="CA368" i="1"/>
  <c r="BZ368" i="1"/>
  <c r="AC368" i="1"/>
  <c r="AD368" i="1" s="1"/>
  <c r="CB367" i="1"/>
  <c r="CA367" i="1"/>
  <c r="BZ367" i="1"/>
  <c r="AC367" i="1"/>
  <c r="AD367" i="1" s="1"/>
  <c r="CB366" i="1"/>
  <c r="CA366" i="1"/>
  <c r="BZ366" i="1"/>
  <c r="AC366" i="1"/>
  <c r="AD366" i="1" s="1"/>
  <c r="BV366" i="1" s="1"/>
  <c r="CB365" i="1"/>
  <c r="CA365" i="1"/>
  <c r="BZ365" i="1"/>
  <c r="AC365" i="1"/>
  <c r="AD365" i="1" s="1"/>
  <c r="CB364" i="1"/>
  <c r="CA364" i="1"/>
  <c r="BZ364" i="1"/>
  <c r="AC364" i="1"/>
  <c r="AD364" i="1" s="1"/>
  <c r="CB363" i="1"/>
  <c r="CA363" i="1"/>
  <c r="BZ363" i="1"/>
  <c r="AC363" i="1"/>
  <c r="AD363" i="1" s="1"/>
  <c r="CB362" i="1"/>
  <c r="CA362" i="1"/>
  <c r="BZ362" i="1"/>
  <c r="AC362" i="1"/>
  <c r="AD362" i="1" s="1"/>
  <c r="BV362" i="1" s="1"/>
  <c r="CB361" i="1"/>
  <c r="CA361" i="1"/>
  <c r="BZ361" i="1"/>
  <c r="AC361" i="1"/>
  <c r="AD361" i="1" s="1"/>
  <c r="CB360" i="1"/>
  <c r="CA360" i="1"/>
  <c r="BZ360" i="1"/>
  <c r="AC360" i="1"/>
  <c r="AD360" i="1" s="1"/>
  <c r="CB359" i="1"/>
  <c r="CA359" i="1"/>
  <c r="BZ359" i="1"/>
  <c r="AC359" i="1"/>
  <c r="AD359" i="1" s="1"/>
  <c r="CB358" i="1"/>
  <c r="CA358" i="1"/>
  <c r="BZ358" i="1"/>
  <c r="AC358" i="1"/>
  <c r="AD358" i="1" s="1"/>
  <c r="CB357" i="1"/>
  <c r="CA357" i="1"/>
  <c r="BZ357" i="1"/>
  <c r="AC357" i="1"/>
  <c r="AD357" i="1" s="1"/>
  <c r="CB356" i="1"/>
  <c r="CA356" i="1"/>
  <c r="BZ356" i="1"/>
  <c r="AC356" i="1"/>
  <c r="AD356" i="1" s="1"/>
  <c r="BV356" i="1" s="1"/>
  <c r="CB355" i="1"/>
  <c r="CA355" i="1"/>
  <c r="BZ355" i="1"/>
  <c r="AC355" i="1"/>
  <c r="AD355" i="1" s="1"/>
  <c r="BV355" i="1" s="1"/>
  <c r="BW355" i="1" s="1"/>
  <c r="CB354" i="1"/>
  <c r="CA354" i="1"/>
  <c r="BZ354" i="1"/>
  <c r="AC354" i="1"/>
  <c r="AD354" i="1" s="1"/>
  <c r="CB353" i="1"/>
  <c r="CA353" i="1"/>
  <c r="BZ353" i="1"/>
  <c r="AC353" i="1"/>
  <c r="AD353" i="1" s="1"/>
  <c r="BV353" i="1" s="1"/>
  <c r="CB352" i="1"/>
  <c r="CA352" i="1"/>
  <c r="BZ352" i="1"/>
  <c r="AC352" i="1"/>
  <c r="AD352" i="1" s="1"/>
  <c r="CB351" i="1"/>
  <c r="CA351" i="1"/>
  <c r="BZ351" i="1"/>
  <c r="AC351" i="1"/>
  <c r="AD351" i="1" s="1"/>
  <c r="CB350" i="1"/>
  <c r="CA350" i="1"/>
  <c r="BZ350" i="1"/>
  <c r="AC350" i="1"/>
  <c r="AD350" i="1" s="1"/>
  <c r="BV350" i="1" s="1"/>
  <c r="CB349" i="1"/>
  <c r="CA349" i="1"/>
  <c r="BZ349" i="1"/>
  <c r="AC349" i="1"/>
  <c r="AD349" i="1" s="1"/>
  <c r="BV349" i="1" s="1"/>
  <c r="BW349" i="1" s="1"/>
  <c r="CB348" i="1"/>
  <c r="CA348" i="1"/>
  <c r="BZ348" i="1"/>
  <c r="AC348" i="1"/>
  <c r="AD348" i="1" s="1"/>
  <c r="CB347" i="1"/>
  <c r="CA347" i="1"/>
  <c r="BZ347" i="1"/>
  <c r="AC347" i="1"/>
  <c r="AD347" i="1" s="1"/>
  <c r="CB346" i="1"/>
  <c r="CA346" i="1"/>
  <c r="BZ346" i="1"/>
  <c r="AC346" i="1"/>
  <c r="AD346" i="1" s="1"/>
  <c r="CB345" i="1"/>
  <c r="CA345" i="1"/>
  <c r="BZ345" i="1"/>
  <c r="AC345" i="1"/>
  <c r="AD345" i="1" s="1"/>
  <c r="CB344" i="1"/>
  <c r="CA344" i="1"/>
  <c r="BZ344" i="1"/>
  <c r="AC344" i="1"/>
  <c r="AD344" i="1" s="1"/>
  <c r="CB343" i="1"/>
  <c r="CA343" i="1"/>
  <c r="BZ343" i="1"/>
  <c r="AC343" i="1"/>
  <c r="AD343" i="1" s="1"/>
  <c r="BV343" i="1" s="1"/>
  <c r="CB342" i="1"/>
  <c r="CA342" i="1"/>
  <c r="BZ342" i="1"/>
  <c r="AC342" i="1"/>
  <c r="AD342" i="1" s="1"/>
  <c r="BV342" i="1" s="1"/>
  <c r="BW342" i="1" s="1"/>
  <c r="CB341" i="1"/>
  <c r="CA341" i="1"/>
  <c r="BZ341" i="1"/>
  <c r="AC341" i="1"/>
  <c r="AD341" i="1" s="1"/>
  <c r="BV341" i="1" s="1"/>
  <c r="CB340" i="1"/>
  <c r="CA340" i="1"/>
  <c r="BZ340" i="1"/>
  <c r="AC340" i="1"/>
  <c r="AD340" i="1" s="1"/>
  <c r="BV340" i="1" s="1"/>
  <c r="CB339" i="1"/>
  <c r="CA339" i="1"/>
  <c r="BZ339" i="1"/>
  <c r="AC339" i="1"/>
  <c r="AD339" i="1" s="1"/>
  <c r="CB338" i="1"/>
  <c r="CA338" i="1"/>
  <c r="BZ338" i="1"/>
  <c r="AC338" i="1"/>
  <c r="AD338" i="1" s="1"/>
  <c r="BV338" i="1" s="1"/>
  <c r="BW338" i="1" s="1"/>
  <c r="CB337" i="1"/>
  <c r="CA337" i="1"/>
  <c r="BZ337" i="1"/>
  <c r="AC337" i="1"/>
  <c r="AD337" i="1" s="1"/>
  <c r="BV337" i="1" s="1"/>
  <c r="BW337" i="1" s="1"/>
  <c r="CB336" i="1"/>
  <c r="CA336" i="1"/>
  <c r="BZ336" i="1"/>
  <c r="AC336" i="1"/>
  <c r="AD336" i="1" s="1"/>
  <c r="CB335" i="1"/>
  <c r="CA335" i="1"/>
  <c r="BZ335" i="1"/>
  <c r="AC335" i="1"/>
  <c r="AD335" i="1" s="1"/>
  <c r="CB334" i="1"/>
  <c r="CA334" i="1"/>
  <c r="BZ334" i="1"/>
  <c r="AC334" i="1"/>
  <c r="AD334" i="1" s="1"/>
  <c r="CB333" i="1"/>
  <c r="CA333" i="1"/>
  <c r="BZ333" i="1"/>
  <c r="AC333" i="1"/>
  <c r="AD333" i="1" s="1"/>
  <c r="CB332" i="1"/>
  <c r="CA332" i="1"/>
  <c r="BZ332" i="1"/>
  <c r="AC332" i="1"/>
  <c r="AD332" i="1" s="1"/>
  <c r="CB331" i="1"/>
  <c r="CA331" i="1"/>
  <c r="BZ331" i="1"/>
  <c r="AC331" i="1"/>
  <c r="AD331" i="1" s="1"/>
  <c r="BV331" i="1" s="1"/>
  <c r="CB330" i="1"/>
  <c r="CA330" i="1"/>
  <c r="BZ330" i="1"/>
  <c r="AC330" i="1"/>
  <c r="AD330" i="1" s="1"/>
  <c r="BV330" i="1" s="1"/>
  <c r="CB329" i="1"/>
  <c r="CA329" i="1"/>
  <c r="BZ329" i="1"/>
  <c r="AC329" i="1"/>
  <c r="AD329" i="1" s="1"/>
  <c r="BV329" i="1" s="1"/>
  <c r="CB328" i="1"/>
  <c r="CA328" i="1"/>
  <c r="BZ328" i="1"/>
  <c r="AC328" i="1"/>
  <c r="AD328" i="1" s="1"/>
  <c r="BV328" i="1" s="1"/>
  <c r="BW328" i="1" s="1"/>
  <c r="CB327" i="1"/>
  <c r="CA327" i="1"/>
  <c r="BZ327" i="1"/>
  <c r="AC327" i="1"/>
  <c r="AD327" i="1" s="1"/>
  <c r="CB326" i="1"/>
  <c r="CA326" i="1"/>
  <c r="BZ326" i="1"/>
  <c r="AC326" i="1"/>
  <c r="AD326" i="1" s="1"/>
  <c r="BV326" i="1" s="1"/>
  <c r="BW326" i="1" s="1"/>
  <c r="CB325" i="1"/>
  <c r="CA325" i="1"/>
  <c r="BZ325" i="1"/>
  <c r="AC325" i="1"/>
  <c r="AD325" i="1" s="1"/>
  <c r="CB324" i="1"/>
  <c r="CA324" i="1"/>
  <c r="BZ324" i="1"/>
  <c r="AC324" i="1"/>
  <c r="AD324" i="1" s="1"/>
  <c r="CB323" i="1"/>
  <c r="CA323" i="1"/>
  <c r="BZ323" i="1"/>
  <c r="AC323" i="1"/>
  <c r="AD323" i="1" s="1"/>
  <c r="CB322" i="1"/>
  <c r="CA322" i="1"/>
  <c r="BZ322" i="1"/>
  <c r="AC322" i="1"/>
  <c r="AD322" i="1" s="1"/>
  <c r="CB321" i="1"/>
  <c r="CA321" i="1"/>
  <c r="BZ321" i="1"/>
  <c r="AC321" i="1"/>
  <c r="AD321" i="1" s="1"/>
  <c r="CB320" i="1"/>
  <c r="CA320" i="1"/>
  <c r="BZ320" i="1"/>
  <c r="AC320" i="1"/>
  <c r="AD320" i="1" s="1"/>
  <c r="CB319" i="1"/>
  <c r="CA319" i="1"/>
  <c r="BZ319" i="1"/>
  <c r="AC319" i="1"/>
  <c r="AD319" i="1" s="1"/>
  <c r="CB318" i="1"/>
  <c r="CA318" i="1"/>
  <c r="BZ318" i="1"/>
  <c r="AC318" i="1"/>
  <c r="AD318" i="1" s="1"/>
  <c r="CB317" i="1"/>
  <c r="CA317" i="1"/>
  <c r="BZ317" i="1"/>
  <c r="AC317" i="1"/>
  <c r="AD317" i="1" s="1"/>
  <c r="BV317" i="1" s="1"/>
  <c r="CB316" i="1"/>
  <c r="CA316" i="1"/>
  <c r="BZ316" i="1"/>
  <c r="AC316" i="1"/>
  <c r="AD316" i="1" s="1"/>
  <c r="CB315" i="1"/>
  <c r="CA315" i="1"/>
  <c r="BZ315" i="1"/>
  <c r="AC315" i="1"/>
  <c r="AD315" i="1" s="1"/>
  <c r="CB314" i="1"/>
  <c r="CA314" i="1"/>
  <c r="BZ314" i="1"/>
  <c r="AC314" i="1"/>
  <c r="AD314" i="1" s="1"/>
  <c r="BV314" i="1" s="1"/>
  <c r="BW314" i="1" s="1"/>
  <c r="CB313" i="1"/>
  <c r="CA313" i="1"/>
  <c r="BZ313" i="1"/>
  <c r="AC313" i="1"/>
  <c r="AD313" i="1" s="1"/>
  <c r="CB312" i="1"/>
  <c r="CA312" i="1"/>
  <c r="BZ312" i="1"/>
  <c r="AC312" i="1"/>
  <c r="AD312" i="1" s="1"/>
  <c r="CB311" i="1"/>
  <c r="CA311" i="1"/>
  <c r="BZ311" i="1"/>
  <c r="AC311" i="1"/>
  <c r="AD311" i="1" s="1"/>
  <c r="CB310" i="1"/>
  <c r="CA310" i="1"/>
  <c r="BZ310" i="1"/>
  <c r="AC310" i="1"/>
  <c r="AD310" i="1" s="1"/>
  <c r="CB309" i="1"/>
  <c r="CA309" i="1"/>
  <c r="BZ309" i="1"/>
  <c r="AC309" i="1"/>
  <c r="AD309" i="1" s="1"/>
  <c r="BV309" i="1" s="1"/>
  <c r="BW309" i="1" s="1"/>
  <c r="CB308" i="1"/>
  <c r="CA308" i="1"/>
  <c r="BZ308" i="1"/>
  <c r="AC308" i="1"/>
  <c r="AD308" i="1" s="1"/>
  <c r="CB307" i="1"/>
  <c r="CA307" i="1"/>
  <c r="BZ307" i="1"/>
  <c r="AC307" i="1"/>
  <c r="AD307" i="1" s="1"/>
  <c r="BV307" i="1" s="1"/>
  <c r="CB306" i="1"/>
  <c r="CA306" i="1"/>
  <c r="BZ306" i="1"/>
  <c r="AC306" i="1"/>
  <c r="AD306" i="1" s="1"/>
  <c r="BV306" i="1" s="1"/>
  <c r="CB305" i="1"/>
  <c r="CA305" i="1"/>
  <c r="BZ305" i="1"/>
  <c r="AC305" i="1"/>
  <c r="AD305" i="1" s="1"/>
  <c r="BV305" i="1" s="1"/>
  <c r="CB304" i="1"/>
  <c r="CA304" i="1"/>
  <c r="BZ304" i="1"/>
  <c r="AC304" i="1"/>
  <c r="AD304" i="1" s="1"/>
  <c r="BV304" i="1" s="1"/>
  <c r="CB303" i="1"/>
  <c r="CA303" i="1"/>
  <c r="BZ303" i="1"/>
  <c r="AC303" i="1"/>
  <c r="AD303" i="1" s="1"/>
  <c r="CB302" i="1"/>
  <c r="CA302" i="1"/>
  <c r="BZ302" i="1"/>
  <c r="AC302" i="1"/>
  <c r="AD302" i="1" s="1"/>
  <c r="CB301" i="1"/>
  <c r="CA301" i="1"/>
  <c r="BZ301" i="1"/>
  <c r="AC301" i="1"/>
  <c r="AD301" i="1" s="1"/>
  <c r="CB300" i="1"/>
  <c r="CA300" i="1"/>
  <c r="BZ300" i="1"/>
  <c r="AC300" i="1"/>
  <c r="AD300" i="1" s="1"/>
  <c r="CB299" i="1"/>
  <c r="CA299" i="1"/>
  <c r="BZ299" i="1"/>
  <c r="AC299" i="1"/>
  <c r="AD299" i="1" s="1"/>
  <c r="CB298" i="1"/>
  <c r="CA298" i="1"/>
  <c r="BZ298" i="1"/>
  <c r="AC298" i="1"/>
  <c r="AD298" i="1" s="1"/>
  <c r="CB297" i="1"/>
  <c r="CA297" i="1"/>
  <c r="BZ297" i="1"/>
  <c r="AC297" i="1"/>
  <c r="AD297" i="1" s="1"/>
  <c r="CB296" i="1"/>
  <c r="CA296" i="1"/>
  <c r="BZ296" i="1"/>
  <c r="AC296" i="1"/>
  <c r="AD296" i="1" s="1"/>
  <c r="CB295" i="1"/>
  <c r="CA295" i="1"/>
  <c r="BZ295" i="1"/>
  <c r="AC295" i="1"/>
  <c r="AD295" i="1" s="1"/>
  <c r="BV295" i="1" s="1"/>
  <c r="CB294" i="1"/>
  <c r="CA294" i="1"/>
  <c r="BZ294" i="1"/>
  <c r="AC294" i="1"/>
  <c r="AD294" i="1" s="1"/>
  <c r="BV294" i="1" s="1"/>
  <c r="BW294" i="1" s="1"/>
  <c r="CB293" i="1"/>
  <c r="CA293" i="1"/>
  <c r="BZ293" i="1"/>
  <c r="AC293" i="1"/>
  <c r="AD293" i="1" s="1"/>
  <c r="BV293" i="1" s="1"/>
  <c r="CB292" i="1"/>
  <c r="CA292" i="1"/>
  <c r="BZ292" i="1"/>
  <c r="AC292" i="1"/>
  <c r="AD292" i="1" s="1"/>
  <c r="BV292" i="1" s="1"/>
  <c r="CB291" i="1"/>
  <c r="CA291" i="1"/>
  <c r="BZ291" i="1"/>
  <c r="AC291" i="1"/>
  <c r="AD291" i="1" s="1"/>
  <c r="CB290" i="1"/>
  <c r="CA290" i="1"/>
  <c r="BZ290" i="1"/>
  <c r="AC290" i="1"/>
  <c r="AD290" i="1" s="1"/>
  <c r="BV290" i="1" s="1"/>
  <c r="BW290" i="1" s="1"/>
  <c r="CB289" i="1"/>
  <c r="CA289" i="1"/>
  <c r="BZ289" i="1"/>
  <c r="AC289" i="1"/>
  <c r="AD289" i="1" s="1"/>
  <c r="BV289" i="1" s="1"/>
  <c r="BW289" i="1" s="1"/>
  <c r="CB288" i="1"/>
  <c r="CA288" i="1"/>
  <c r="BZ288" i="1"/>
  <c r="AC288" i="1"/>
  <c r="AD288" i="1" s="1"/>
  <c r="CB287" i="1"/>
  <c r="CA287" i="1"/>
  <c r="BZ287" i="1"/>
  <c r="AC287" i="1"/>
  <c r="AD287" i="1" s="1"/>
  <c r="CB286" i="1"/>
  <c r="CA286" i="1"/>
  <c r="BZ286" i="1"/>
  <c r="AC286" i="1"/>
  <c r="AD286" i="1" s="1"/>
  <c r="CB285" i="1"/>
  <c r="CA285" i="1"/>
  <c r="BZ285" i="1"/>
  <c r="AC285" i="1"/>
  <c r="AD285" i="1" s="1"/>
  <c r="CB284" i="1"/>
  <c r="CA284" i="1"/>
  <c r="BZ284" i="1"/>
  <c r="AC284" i="1"/>
  <c r="AD284" i="1" s="1"/>
  <c r="CB283" i="1"/>
  <c r="CA283" i="1"/>
  <c r="BZ283" i="1"/>
  <c r="AC283" i="1"/>
  <c r="AD283" i="1" s="1"/>
  <c r="BV283" i="1" s="1"/>
  <c r="CB282" i="1"/>
  <c r="CA282" i="1"/>
  <c r="BZ282" i="1"/>
  <c r="AC282" i="1"/>
  <c r="AD282" i="1" s="1"/>
  <c r="BV282" i="1" s="1"/>
  <c r="CB281" i="1"/>
  <c r="CA281" i="1"/>
  <c r="BZ281" i="1"/>
  <c r="BV281" i="1"/>
  <c r="AC281" i="1"/>
  <c r="AD281" i="1" s="1"/>
  <c r="CB280" i="1"/>
  <c r="CA280" i="1"/>
  <c r="BZ280" i="1"/>
  <c r="AC280" i="1"/>
  <c r="AD280" i="1" s="1"/>
  <c r="BV280" i="1" s="1"/>
  <c r="BW280" i="1" s="1"/>
  <c r="CB279" i="1"/>
  <c r="CA279" i="1"/>
  <c r="BZ279" i="1"/>
  <c r="AC279" i="1"/>
  <c r="AD279" i="1" s="1"/>
  <c r="CB278" i="1"/>
  <c r="CA278" i="1"/>
  <c r="BZ278" i="1"/>
  <c r="AC278" i="1"/>
  <c r="AD278" i="1" s="1"/>
  <c r="BV278" i="1" s="1"/>
  <c r="BW278" i="1" s="1"/>
  <c r="CB277" i="1"/>
  <c r="CA277" i="1"/>
  <c r="BZ277" i="1"/>
  <c r="AC277" i="1"/>
  <c r="AD277" i="1" s="1"/>
  <c r="CB276" i="1"/>
  <c r="CA276" i="1"/>
  <c r="BZ276" i="1"/>
  <c r="AC276" i="1"/>
  <c r="AD276" i="1" s="1"/>
  <c r="CB275" i="1"/>
  <c r="CA275" i="1"/>
  <c r="BZ275" i="1"/>
  <c r="AC275" i="1"/>
  <c r="AD275" i="1" s="1"/>
  <c r="CB274" i="1"/>
  <c r="CA274" i="1"/>
  <c r="BZ274" i="1"/>
  <c r="AC274" i="1"/>
  <c r="AD274" i="1" s="1"/>
  <c r="CB273" i="1"/>
  <c r="CA273" i="1"/>
  <c r="BZ273" i="1"/>
  <c r="AC273" i="1"/>
  <c r="AD273" i="1" s="1"/>
  <c r="CB272" i="1"/>
  <c r="CA272" i="1"/>
  <c r="BZ272" i="1"/>
  <c r="AC272" i="1"/>
  <c r="AD272" i="1" s="1"/>
  <c r="CB271" i="1"/>
  <c r="CA271" i="1"/>
  <c r="BZ271" i="1"/>
  <c r="AC271" i="1"/>
  <c r="AD271" i="1" s="1"/>
  <c r="CB270" i="1"/>
  <c r="CA270" i="1"/>
  <c r="BZ270" i="1"/>
  <c r="AC270" i="1"/>
  <c r="AD270" i="1" s="1"/>
  <c r="CB269" i="1"/>
  <c r="CA269" i="1"/>
  <c r="BZ269" i="1"/>
  <c r="AC269" i="1"/>
  <c r="AD269" i="1" s="1"/>
  <c r="BV269" i="1" s="1"/>
  <c r="CB268" i="1"/>
  <c r="CA268" i="1"/>
  <c r="BZ268" i="1"/>
  <c r="AC268" i="1"/>
  <c r="AD268" i="1" s="1"/>
  <c r="CB267" i="1"/>
  <c r="CA267" i="1"/>
  <c r="BZ267" i="1"/>
  <c r="AC267" i="1"/>
  <c r="AD267" i="1" s="1"/>
  <c r="CB266" i="1"/>
  <c r="CA266" i="1"/>
  <c r="BZ266" i="1"/>
  <c r="AC266" i="1"/>
  <c r="AD266" i="1" s="1"/>
  <c r="CB265" i="1"/>
  <c r="CA265" i="1"/>
  <c r="BZ265" i="1"/>
  <c r="AC265" i="1"/>
  <c r="AD265" i="1" s="1"/>
  <c r="CB264" i="1"/>
  <c r="CA264" i="1"/>
  <c r="BZ264" i="1"/>
  <c r="AC264" i="1"/>
  <c r="AD264" i="1" s="1"/>
  <c r="CB263" i="1"/>
  <c r="CA263" i="1"/>
  <c r="BZ263" i="1"/>
  <c r="AC263" i="1"/>
  <c r="AD263" i="1" s="1"/>
  <c r="CB262" i="1"/>
  <c r="CA262" i="1"/>
  <c r="BZ262" i="1"/>
  <c r="AC262" i="1"/>
  <c r="AD262" i="1" s="1"/>
  <c r="CB261" i="1"/>
  <c r="CA261" i="1"/>
  <c r="BZ261" i="1"/>
  <c r="AC261" i="1"/>
  <c r="AD261" i="1" s="1"/>
  <c r="CB260" i="1"/>
  <c r="CA260" i="1"/>
  <c r="BZ260" i="1"/>
  <c r="AC260" i="1"/>
  <c r="AD260" i="1" s="1"/>
  <c r="CB259" i="1"/>
  <c r="CA259" i="1"/>
  <c r="BZ259" i="1"/>
  <c r="AC259" i="1"/>
  <c r="AD259" i="1" s="1"/>
  <c r="BV259" i="1" s="1"/>
  <c r="CB258" i="1"/>
  <c r="CA258" i="1"/>
  <c r="BZ258" i="1"/>
  <c r="AC258" i="1"/>
  <c r="AD258" i="1" s="1"/>
  <c r="BV258" i="1" s="1"/>
  <c r="CB257" i="1"/>
  <c r="CA257" i="1"/>
  <c r="BZ257" i="1"/>
  <c r="AC257" i="1"/>
  <c r="AD257" i="1" s="1"/>
  <c r="BV257" i="1" s="1"/>
  <c r="CB256" i="1"/>
  <c r="CA256" i="1"/>
  <c r="BZ256" i="1"/>
  <c r="AC256" i="1"/>
  <c r="AD256" i="1" s="1"/>
  <c r="BV256" i="1" s="1"/>
  <c r="CB255" i="1"/>
  <c r="CA255" i="1"/>
  <c r="BZ255" i="1"/>
  <c r="AC255" i="1"/>
  <c r="AD255" i="1" s="1"/>
  <c r="CB254" i="1"/>
  <c r="CA254" i="1"/>
  <c r="BZ254" i="1"/>
  <c r="AC254" i="1"/>
  <c r="AD254" i="1" s="1"/>
  <c r="CB253" i="1"/>
  <c r="CA253" i="1"/>
  <c r="BZ253" i="1"/>
  <c r="AC253" i="1"/>
  <c r="AD253" i="1" s="1"/>
  <c r="CB252" i="1"/>
  <c r="CA252" i="1"/>
  <c r="BZ252" i="1"/>
  <c r="AC252" i="1"/>
  <c r="AD252" i="1" s="1"/>
  <c r="CB251" i="1"/>
  <c r="CA251" i="1"/>
  <c r="BZ251" i="1"/>
  <c r="AC251" i="1"/>
  <c r="AD251" i="1" s="1"/>
  <c r="CB250" i="1"/>
  <c r="CA250" i="1"/>
  <c r="BZ250" i="1"/>
  <c r="AC250" i="1"/>
  <c r="AD250" i="1" s="1"/>
  <c r="CB249" i="1"/>
  <c r="CA249" i="1"/>
  <c r="BZ249" i="1"/>
  <c r="AC249" i="1"/>
  <c r="AD249" i="1" s="1"/>
  <c r="CB248" i="1"/>
  <c r="CA248" i="1"/>
  <c r="BZ248" i="1"/>
  <c r="AC248" i="1"/>
  <c r="AD248" i="1" s="1"/>
  <c r="CB247" i="1"/>
  <c r="CA247" i="1"/>
  <c r="BZ247" i="1"/>
  <c r="AC247" i="1"/>
  <c r="AD247" i="1" s="1"/>
  <c r="BV247" i="1" s="1"/>
  <c r="CB246" i="1"/>
  <c r="CA246" i="1"/>
  <c r="BZ246" i="1"/>
  <c r="AC246" i="1"/>
  <c r="AD246" i="1" s="1"/>
  <c r="BV246" i="1" s="1"/>
  <c r="BW246" i="1" s="1"/>
  <c r="CB245" i="1"/>
  <c r="CA245" i="1"/>
  <c r="BZ245" i="1"/>
  <c r="AC245" i="1"/>
  <c r="AD245" i="1" s="1"/>
  <c r="BV245" i="1" s="1"/>
  <c r="CB244" i="1"/>
  <c r="CA244" i="1"/>
  <c r="BZ244" i="1"/>
  <c r="AC244" i="1"/>
  <c r="AD244" i="1" s="1"/>
  <c r="CB243" i="1"/>
  <c r="CA243" i="1"/>
  <c r="BZ243" i="1"/>
  <c r="AC243" i="1"/>
  <c r="BU242" i="1"/>
  <c r="BT242" i="1"/>
  <c r="BS242" i="1"/>
  <c r="BR242" i="1"/>
  <c r="BQ242" i="1"/>
  <c r="BP242" i="1"/>
  <c r="BO242" i="1"/>
  <c r="BN242" i="1"/>
  <c r="BM242" i="1"/>
  <c r="BL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CB241" i="1"/>
  <c r="CA241" i="1"/>
  <c r="BZ241" i="1"/>
  <c r="AC241" i="1"/>
  <c r="AD241" i="1" s="1"/>
  <c r="CB240" i="1"/>
  <c r="CA240" i="1"/>
  <c r="BZ240" i="1"/>
  <c r="AC240" i="1"/>
  <c r="AD240" i="1" s="1"/>
  <c r="CB239" i="1"/>
  <c r="CA239" i="1"/>
  <c r="BZ239" i="1"/>
  <c r="AC239" i="1"/>
  <c r="AD239" i="1" s="1"/>
  <c r="BV239" i="1" s="1"/>
  <c r="CB238" i="1"/>
  <c r="CA238" i="1"/>
  <c r="BZ238" i="1"/>
  <c r="AC238" i="1"/>
  <c r="AD238" i="1" s="1"/>
  <c r="BV238" i="1" s="1"/>
  <c r="CB237" i="1"/>
  <c r="CA237" i="1"/>
  <c r="BZ237" i="1"/>
  <c r="AC237" i="1"/>
  <c r="CB236" i="1"/>
  <c r="CA236" i="1"/>
  <c r="BZ236" i="1"/>
  <c r="AC236" i="1"/>
  <c r="AD236" i="1" s="1"/>
  <c r="BV236" i="1" s="1"/>
  <c r="BU235" i="1"/>
  <c r="BT235" i="1"/>
  <c r="BS235" i="1"/>
  <c r="BR235" i="1"/>
  <c r="BQ235" i="1"/>
  <c r="BP235" i="1"/>
  <c r="BO235" i="1"/>
  <c r="BN235" i="1"/>
  <c r="BM235" i="1"/>
  <c r="BL235" i="1"/>
  <c r="AB235" i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G235" i="1"/>
  <c r="F235" i="1"/>
  <c r="E235" i="1"/>
  <c r="CB234" i="1"/>
  <c r="CA234" i="1"/>
  <c r="BZ234" i="1"/>
  <c r="AC234" i="1"/>
  <c r="AD234" i="1" s="1"/>
  <c r="H234" i="1"/>
  <c r="CB233" i="1"/>
  <c r="CA233" i="1"/>
  <c r="BZ233" i="1"/>
  <c r="AC233" i="1"/>
  <c r="AD233" i="1" s="1"/>
  <c r="H233" i="1"/>
  <c r="CB232" i="1"/>
  <c r="CA232" i="1"/>
  <c r="BZ232" i="1"/>
  <c r="AC232" i="1"/>
  <c r="AD232" i="1" s="1"/>
  <c r="BV232" i="1" s="1"/>
  <c r="H232" i="1"/>
  <c r="CB231" i="1"/>
  <c r="CA231" i="1"/>
  <c r="BZ231" i="1"/>
  <c r="AC231" i="1"/>
  <c r="AD231" i="1" s="1"/>
  <c r="CB230" i="1"/>
  <c r="CA230" i="1"/>
  <c r="BZ230" i="1"/>
  <c r="AC230" i="1"/>
  <c r="AD230" i="1" s="1"/>
  <c r="CB229" i="1"/>
  <c r="CA229" i="1"/>
  <c r="BZ229" i="1"/>
  <c r="AC229" i="1"/>
  <c r="AD229" i="1" s="1"/>
  <c r="CB228" i="1"/>
  <c r="CA228" i="1"/>
  <c r="BZ228" i="1"/>
  <c r="BV228" i="1"/>
  <c r="BW228" i="1" s="1"/>
  <c r="AC228" i="1"/>
  <c r="AD228" i="1" s="1"/>
  <c r="CB227" i="1"/>
  <c r="CA227" i="1"/>
  <c r="BZ227" i="1"/>
  <c r="AC227" i="1"/>
  <c r="AD227" i="1" s="1"/>
  <c r="CB226" i="1"/>
  <c r="CA226" i="1"/>
  <c r="BZ226" i="1"/>
  <c r="AC226" i="1"/>
  <c r="AD226" i="1" s="1"/>
  <c r="CB225" i="1"/>
  <c r="CA225" i="1"/>
  <c r="BZ225" i="1"/>
  <c r="AC225" i="1"/>
  <c r="AD225" i="1" s="1"/>
  <c r="CB224" i="1"/>
  <c r="CA224" i="1"/>
  <c r="BZ224" i="1"/>
  <c r="AC224" i="1"/>
  <c r="AD224" i="1" s="1"/>
  <c r="CB223" i="1"/>
  <c r="CA223" i="1"/>
  <c r="BZ223" i="1"/>
  <c r="AC223" i="1"/>
  <c r="AD223" i="1" s="1"/>
  <c r="BV223" i="1" s="1"/>
  <c r="CB222" i="1"/>
  <c r="CA222" i="1"/>
  <c r="BZ222" i="1"/>
  <c r="AC222" i="1"/>
  <c r="AD222" i="1" s="1"/>
  <c r="BV222" i="1" s="1"/>
  <c r="CB221" i="1"/>
  <c r="CA221" i="1"/>
  <c r="BZ221" i="1"/>
  <c r="AC221" i="1"/>
  <c r="AD221" i="1" s="1"/>
  <c r="BV221" i="1" s="1"/>
  <c r="CB220" i="1"/>
  <c r="CA220" i="1"/>
  <c r="BZ220" i="1"/>
  <c r="AC220" i="1"/>
  <c r="AD220" i="1" s="1"/>
  <c r="BV220" i="1" s="1"/>
  <c r="CB219" i="1"/>
  <c r="CA219" i="1"/>
  <c r="BZ219" i="1"/>
  <c r="AC219" i="1"/>
  <c r="AD219" i="1" s="1"/>
  <c r="CB218" i="1"/>
  <c r="CA218" i="1"/>
  <c r="BZ218" i="1"/>
  <c r="AC218" i="1"/>
  <c r="AD218" i="1" s="1"/>
  <c r="CB217" i="1"/>
  <c r="CA217" i="1"/>
  <c r="BZ217" i="1"/>
  <c r="AC217" i="1"/>
  <c r="AD217" i="1" s="1"/>
  <c r="CB216" i="1"/>
  <c r="CA216" i="1"/>
  <c r="BZ216" i="1"/>
  <c r="AC216" i="1"/>
  <c r="AD216" i="1" s="1"/>
  <c r="BV216" i="1" s="1"/>
  <c r="BW216" i="1" s="1"/>
  <c r="CB215" i="1"/>
  <c r="CA215" i="1"/>
  <c r="BZ215" i="1"/>
  <c r="AC215" i="1"/>
  <c r="AD215" i="1" s="1"/>
  <c r="CB214" i="1"/>
  <c r="CA214" i="1"/>
  <c r="BZ214" i="1"/>
  <c r="AC214" i="1"/>
  <c r="AD214" i="1" s="1"/>
  <c r="CB213" i="1"/>
  <c r="CA213" i="1"/>
  <c r="BZ213" i="1"/>
  <c r="AC213" i="1"/>
  <c r="AD213" i="1" s="1"/>
  <c r="CB212" i="1"/>
  <c r="CA212" i="1"/>
  <c r="BZ212" i="1"/>
  <c r="AC212" i="1"/>
  <c r="AD212" i="1" s="1"/>
  <c r="CB211" i="1"/>
  <c r="CA211" i="1"/>
  <c r="BZ211" i="1"/>
  <c r="AC211" i="1"/>
  <c r="AD211" i="1" s="1"/>
  <c r="CB210" i="1"/>
  <c r="CA210" i="1"/>
  <c r="BZ210" i="1"/>
  <c r="AC210" i="1"/>
  <c r="AD210" i="1" s="1"/>
  <c r="BV210" i="1" s="1"/>
  <c r="BU209" i="1"/>
  <c r="BT209" i="1"/>
  <c r="BS209" i="1"/>
  <c r="BR209" i="1"/>
  <c r="BQ209" i="1"/>
  <c r="BP209" i="1"/>
  <c r="BO209" i="1"/>
  <c r="BN209" i="1"/>
  <c r="BM209" i="1"/>
  <c r="BL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CB208" i="1"/>
  <c r="CA208" i="1"/>
  <c r="BZ208" i="1"/>
  <c r="AC208" i="1"/>
  <c r="AD208" i="1" s="1"/>
  <c r="BV208" i="1" s="1"/>
  <c r="CB207" i="1"/>
  <c r="CA207" i="1"/>
  <c r="BZ207" i="1"/>
  <c r="AC207" i="1"/>
  <c r="AD207" i="1" s="1"/>
  <c r="CB206" i="1"/>
  <c r="CA206" i="1"/>
  <c r="BZ206" i="1"/>
  <c r="AC206" i="1"/>
  <c r="AD206" i="1" s="1"/>
  <c r="CB205" i="1"/>
  <c r="CA205" i="1"/>
  <c r="BZ205" i="1"/>
  <c r="AC205" i="1"/>
  <c r="AD205" i="1" s="1"/>
  <c r="CB204" i="1"/>
  <c r="CA204" i="1"/>
  <c r="BZ204" i="1"/>
  <c r="AC204" i="1"/>
  <c r="AD204" i="1" s="1"/>
  <c r="CB203" i="1"/>
  <c r="CA203" i="1"/>
  <c r="BZ203" i="1"/>
  <c r="AC203" i="1"/>
  <c r="AD203" i="1" s="1"/>
  <c r="CB202" i="1"/>
  <c r="CA202" i="1"/>
  <c r="BZ202" i="1"/>
  <c r="AC202" i="1"/>
  <c r="AD202" i="1" s="1"/>
  <c r="CB201" i="1"/>
  <c r="CA201" i="1"/>
  <c r="BZ201" i="1"/>
  <c r="AC201" i="1"/>
  <c r="AD201" i="1" s="1"/>
  <c r="CB200" i="1"/>
  <c r="CA200" i="1"/>
  <c r="BZ200" i="1"/>
  <c r="AC200" i="1"/>
  <c r="AD200" i="1" s="1"/>
  <c r="BV200" i="1" s="1"/>
  <c r="CB199" i="1"/>
  <c r="CA199" i="1"/>
  <c r="BZ199" i="1"/>
  <c r="AC199" i="1"/>
  <c r="AD199" i="1" s="1"/>
  <c r="BV199" i="1" s="1"/>
  <c r="BW199" i="1" s="1"/>
  <c r="BX199" i="1" s="1"/>
  <c r="BY199" i="1" s="1"/>
  <c r="CB198" i="1"/>
  <c r="CA198" i="1"/>
  <c r="BZ198" i="1"/>
  <c r="AC198" i="1"/>
  <c r="AD198" i="1" s="1"/>
  <c r="CB197" i="1"/>
  <c r="CA197" i="1"/>
  <c r="BZ197" i="1"/>
  <c r="AC197" i="1"/>
  <c r="AD197" i="1" s="1"/>
  <c r="CB196" i="1"/>
  <c r="CA196" i="1"/>
  <c r="BZ196" i="1"/>
  <c r="AC196" i="1"/>
  <c r="AD196" i="1" s="1"/>
  <c r="BV196" i="1" s="1"/>
  <c r="CB195" i="1"/>
  <c r="CA195" i="1"/>
  <c r="BZ195" i="1"/>
  <c r="AC195" i="1"/>
  <c r="AD195" i="1" s="1"/>
  <c r="CB194" i="1"/>
  <c r="CA194" i="1"/>
  <c r="BZ194" i="1"/>
  <c r="AC194" i="1"/>
  <c r="BU193" i="1"/>
  <c r="BT193" i="1"/>
  <c r="BS193" i="1"/>
  <c r="BR193" i="1"/>
  <c r="BQ193" i="1"/>
  <c r="BP193" i="1"/>
  <c r="BO193" i="1"/>
  <c r="BN193" i="1"/>
  <c r="BM193" i="1"/>
  <c r="BL193" i="1"/>
  <c r="AB193" i="1"/>
  <c r="AA193" i="1"/>
  <c r="Z193" i="1"/>
  <c r="Y193" i="1"/>
  <c r="X193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CB192" i="1"/>
  <c r="CA192" i="1"/>
  <c r="BZ192" i="1"/>
  <c r="AC192" i="1"/>
  <c r="AD192" i="1" s="1"/>
  <c r="BV192" i="1" s="1"/>
  <c r="CB191" i="1"/>
  <c r="CA191" i="1"/>
  <c r="BZ191" i="1"/>
  <c r="AC191" i="1"/>
  <c r="AD191" i="1" s="1"/>
  <c r="CB190" i="1"/>
  <c r="CA190" i="1"/>
  <c r="BZ190" i="1"/>
  <c r="AC190" i="1"/>
  <c r="AD190" i="1" s="1"/>
  <c r="CB189" i="1"/>
  <c r="CA189" i="1"/>
  <c r="BZ189" i="1"/>
  <c r="AC189" i="1"/>
  <c r="AD189" i="1" s="1"/>
  <c r="CB188" i="1"/>
  <c r="CA188" i="1"/>
  <c r="BZ188" i="1"/>
  <c r="AC188" i="1"/>
  <c r="AD188" i="1" s="1"/>
  <c r="BV188" i="1" s="1"/>
  <c r="CB187" i="1"/>
  <c r="CA187" i="1"/>
  <c r="BZ187" i="1"/>
  <c r="BK187" i="1"/>
  <c r="AC187" i="1"/>
  <c r="AD187" i="1" s="1"/>
  <c r="CB186" i="1"/>
  <c r="CA186" i="1"/>
  <c r="BZ186" i="1"/>
  <c r="AC186" i="1"/>
  <c r="AD186" i="1" s="1"/>
  <c r="CB185" i="1"/>
  <c r="CA185" i="1"/>
  <c r="BZ185" i="1"/>
  <c r="AC185" i="1"/>
  <c r="AD185" i="1" s="1"/>
  <c r="CB184" i="1"/>
  <c r="CA184" i="1"/>
  <c r="BZ184" i="1"/>
  <c r="AC184" i="1"/>
  <c r="AD184" i="1" s="1"/>
  <c r="CB183" i="1"/>
  <c r="CA183" i="1"/>
  <c r="BZ183" i="1"/>
  <c r="AC183" i="1"/>
  <c r="AD183" i="1" s="1"/>
  <c r="BV183" i="1" s="1"/>
  <c r="CB182" i="1"/>
  <c r="CA182" i="1"/>
  <c r="BZ182" i="1"/>
  <c r="AC182" i="1"/>
  <c r="AD182" i="1" s="1"/>
  <c r="BV182" i="1" s="1"/>
  <c r="BW182" i="1" s="1"/>
  <c r="CB181" i="1"/>
  <c r="CA181" i="1"/>
  <c r="BZ181" i="1"/>
  <c r="AC181" i="1"/>
  <c r="AD181" i="1" s="1"/>
  <c r="BV181" i="1" s="1"/>
  <c r="CB180" i="1"/>
  <c r="CA180" i="1"/>
  <c r="BZ180" i="1"/>
  <c r="AC180" i="1"/>
  <c r="AD180" i="1" s="1"/>
  <c r="CB179" i="1"/>
  <c r="CA179" i="1"/>
  <c r="BZ179" i="1"/>
  <c r="AC179" i="1"/>
  <c r="AD179" i="1" s="1"/>
  <c r="CB178" i="1"/>
  <c r="CA178" i="1"/>
  <c r="BZ178" i="1"/>
  <c r="AC178" i="1"/>
  <c r="AD178" i="1" s="1"/>
  <c r="BV178" i="1" s="1"/>
  <c r="BW178" i="1" s="1"/>
  <c r="CB177" i="1"/>
  <c r="CA177" i="1"/>
  <c r="BZ177" i="1"/>
  <c r="AC177" i="1"/>
  <c r="AD177" i="1" s="1"/>
  <c r="CB176" i="1"/>
  <c r="CA176" i="1"/>
  <c r="BZ176" i="1"/>
  <c r="AC176" i="1"/>
  <c r="AD176" i="1" s="1"/>
  <c r="CB175" i="1"/>
  <c r="CA175" i="1"/>
  <c r="BZ175" i="1"/>
  <c r="AC175" i="1"/>
  <c r="AD175" i="1" s="1"/>
  <c r="CB174" i="1"/>
  <c r="CA174" i="1"/>
  <c r="BZ174" i="1"/>
  <c r="AC174" i="1"/>
  <c r="AD174" i="1" s="1"/>
  <c r="CB173" i="1"/>
  <c r="CA173" i="1"/>
  <c r="BZ173" i="1"/>
  <c r="AC173" i="1"/>
  <c r="AD173" i="1" s="1"/>
  <c r="CB172" i="1"/>
  <c r="CA172" i="1"/>
  <c r="BZ172" i="1"/>
  <c r="AC172" i="1"/>
  <c r="AD172" i="1" s="1"/>
  <c r="CB171" i="1"/>
  <c r="CA171" i="1"/>
  <c r="BZ171" i="1"/>
  <c r="AC171" i="1"/>
  <c r="AD171" i="1" s="1"/>
  <c r="CB170" i="1"/>
  <c r="CA170" i="1"/>
  <c r="BZ170" i="1"/>
  <c r="BK170" i="1"/>
  <c r="AC170" i="1"/>
  <c r="BU169" i="1"/>
  <c r="BT169" i="1"/>
  <c r="BS169" i="1"/>
  <c r="BR169" i="1"/>
  <c r="BQ169" i="1"/>
  <c r="BP169" i="1"/>
  <c r="BO169" i="1"/>
  <c r="BN169" i="1"/>
  <c r="BM169" i="1"/>
  <c r="BL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CB168" i="1"/>
  <c r="CA168" i="1"/>
  <c r="BZ168" i="1"/>
  <c r="AC168" i="1"/>
  <c r="AD168" i="1" s="1"/>
  <c r="BV168" i="1" s="1"/>
  <c r="CB167" i="1"/>
  <c r="CA167" i="1"/>
  <c r="BZ167" i="1"/>
  <c r="AC167" i="1"/>
  <c r="AD167" i="1" s="1"/>
  <c r="CB166" i="1"/>
  <c r="CA166" i="1"/>
  <c r="BZ166" i="1"/>
  <c r="AC166" i="1"/>
  <c r="AD166" i="1" s="1"/>
  <c r="CB165" i="1"/>
  <c r="CA165" i="1"/>
  <c r="BZ165" i="1"/>
  <c r="AC165" i="1"/>
  <c r="AD165" i="1" s="1"/>
  <c r="CB164" i="1"/>
  <c r="CA164" i="1"/>
  <c r="BZ164" i="1"/>
  <c r="AC164" i="1"/>
  <c r="AD164" i="1" s="1"/>
  <c r="CB163" i="1"/>
  <c r="CA163" i="1"/>
  <c r="BZ163" i="1"/>
  <c r="AC163" i="1"/>
  <c r="AD163" i="1" s="1"/>
  <c r="BV163" i="1" s="1"/>
  <c r="BW163" i="1" s="1"/>
  <c r="CB162" i="1"/>
  <c r="CA162" i="1"/>
  <c r="BZ162" i="1"/>
  <c r="AC162" i="1"/>
  <c r="AD162" i="1" s="1"/>
  <c r="CB161" i="1"/>
  <c r="CA161" i="1"/>
  <c r="BZ161" i="1"/>
  <c r="AC161" i="1"/>
  <c r="AD161" i="1" s="1"/>
  <c r="BV161" i="1" s="1"/>
  <c r="CB160" i="1"/>
  <c r="CA160" i="1"/>
  <c r="BZ160" i="1"/>
  <c r="AC160" i="1"/>
  <c r="AD160" i="1" s="1"/>
  <c r="CB159" i="1"/>
  <c r="CA159" i="1"/>
  <c r="BZ159" i="1"/>
  <c r="AC159" i="1"/>
  <c r="AD159" i="1" s="1"/>
  <c r="BV159" i="1" s="1"/>
  <c r="BW159" i="1" s="1"/>
  <c r="CB158" i="1"/>
  <c r="CA158" i="1"/>
  <c r="BZ158" i="1"/>
  <c r="AC158" i="1"/>
  <c r="AD158" i="1" s="1"/>
  <c r="CB157" i="1"/>
  <c r="CA157" i="1"/>
  <c r="BZ157" i="1"/>
  <c r="AC157" i="1"/>
  <c r="AD157" i="1" s="1"/>
  <c r="CB156" i="1"/>
  <c r="CA156" i="1"/>
  <c r="BZ156" i="1"/>
  <c r="AC156" i="1"/>
  <c r="AD156" i="1" s="1"/>
  <c r="CB155" i="1"/>
  <c r="CA155" i="1"/>
  <c r="BZ155" i="1"/>
  <c r="AC155" i="1"/>
  <c r="AD155" i="1" s="1"/>
  <c r="CB154" i="1"/>
  <c r="CA154" i="1"/>
  <c r="BZ154" i="1"/>
  <c r="AC154" i="1"/>
  <c r="AD154" i="1" s="1"/>
  <c r="CB153" i="1"/>
  <c r="CA153" i="1"/>
  <c r="BZ153" i="1"/>
  <c r="AC153" i="1"/>
  <c r="AD153" i="1" s="1"/>
  <c r="BV153" i="1" s="1"/>
  <c r="CB152" i="1"/>
  <c r="CA152" i="1"/>
  <c r="BZ152" i="1"/>
  <c r="AC152" i="1"/>
  <c r="AD152" i="1" s="1"/>
  <c r="BV152" i="1" s="1"/>
  <c r="CB151" i="1"/>
  <c r="CA151" i="1"/>
  <c r="BZ151" i="1"/>
  <c r="AC151" i="1"/>
  <c r="AD151" i="1" s="1"/>
  <c r="BV151" i="1" s="1"/>
  <c r="CB150" i="1"/>
  <c r="CA150" i="1"/>
  <c r="BZ150" i="1"/>
  <c r="AC150" i="1"/>
  <c r="AD150" i="1" s="1"/>
  <c r="CB149" i="1"/>
  <c r="CA149" i="1"/>
  <c r="BZ149" i="1"/>
  <c r="AC149" i="1"/>
  <c r="AD149" i="1" s="1"/>
  <c r="BV149" i="1" s="1"/>
  <c r="CB148" i="1"/>
  <c r="CA148" i="1"/>
  <c r="BZ148" i="1"/>
  <c r="AC148" i="1"/>
  <c r="CB147" i="1"/>
  <c r="CA147" i="1"/>
  <c r="BZ147" i="1"/>
  <c r="AC147" i="1"/>
  <c r="AD147" i="1" s="1"/>
  <c r="CB146" i="1"/>
  <c r="CA146" i="1"/>
  <c r="BZ146" i="1"/>
  <c r="AC146" i="1"/>
  <c r="AD146" i="1" s="1"/>
  <c r="BV146" i="1" s="1"/>
  <c r="BW146" i="1" s="1"/>
  <c r="BU145" i="1"/>
  <c r="BT145" i="1"/>
  <c r="BS145" i="1"/>
  <c r="BR145" i="1"/>
  <c r="BQ145" i="1"/>
  <c r="BP145" i="1"/>
  <c r="BO145" i="1"/>
  <c r="BN145" i="1"/>
  <c r="BM145" i="1"/>
  <c r="BL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CB144" i="1"/>
  <c r="CA144" i="1"/>
  <c r="BZ144" i="1"/>
  <c r="AC144" i="1"/>
  <c r="AD144" i="1" s="1"/>
  <c r="BV144" i="1" s="1"/>
  <c r="CB143" i="1"/>
  <c r="CA143" i="1"/>
  <c r="BZ143" i="1"/>
  <c r="AC143" i="1"/>
  <c r="AD143" i="1" s="1"/>
  <c r="BV143" i="1" s="1"/>
  <c r="CB142" i="1"/>
  <c r="CA142" i="1"/>
  <c r="BZ142" i="1"/>
  <c r="AC142" i="1"/>
  <c r="AD142" i="1" s="1"/>
  <c r="CB141" i="1"/>
  <c r="CA141" i="1"/>
  <c r="BZ141" i="1"/>
  <c r="AC141" i="1"/>
  <c r="AD141" i="1" s="1"/>
  <c r="BV141" i="1" s="1"/>
  <c r="CB140" i="1"/>
  <c r="CA140" i="1"/>
  <c r="BZ140" i="1"/>
  <c r="AC140" i="1"/>
  <c r="AD140" i="1" s="1"/>
  <c r="CB139" i="1"/>
  <c r="CA139" i="1"/>
  <c r="BZ139" i="1"/>
  <c r="AC139" i="1"/>
  <c r="AD139" i="1" s="1"/>
  <c r="CB138" i="1"/>
  <c r="CA138" i="1"/>
  <c r="BZ138" i="1"/>
  <c r="AC138" i="1"/>
  <c r="AD138" i="1" s="1"/>
  <c r="BV138" i="1" s="1"/>
  <c r="BW138" i="1" s="1"/>
  <c r="CB137" i="1"/>
  <c r="CA137" i="1"/>
  <c r="BZ137" i="1"/>
  <c r="AC137" i="1"/>
  <c r="AD137" i="1" s="1"/>
  <c r="BU136" i="1"/>
  <c r="BT136" i="1"/>
  <c r="BS136" i="1"/>
  <c r="BR136" i="1"/>
  <c r="BQ136" i="1"/>
  <c r="BP136" i="1"/>
  <c r="BO136" i="1"/>
  <c r="BN136" i="1"/>
  <c r="BM136" i="1"/>
  <c r="BL136" i="1"/>
  <c r="AB136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G136" i="1"/>
  <c r="F136" i="1"/>
  <c r="E136" i="1"/>
  <c r="CB135" i="1"/>
  <c r="CA135" i="1"/>
  <c r="BZ135" i="1"/>
  <c r="AC135" i="1"/>
  <c r="AD135" i="1" s="1"/>
  <c r="BV135" i="1" s="1"/>
  <c r="H135" i="1"/>
  <c r="CB134" i="1"/>
  <c r="CA134" i="1"/>
  <c r="BZ134" i="1"/>
  <c r="AC134" i="1"/>
  <c r="AD134" i="1" s="1"/>
  <c r="H134" i="1"/>
  <c r="CB133" i="1"/>
  <c r="CA133" i="1"/>
  <c r="BZ133" i="1"/>
  <c r="AC133" i="1"/>
  <c r="AD133" i="1" s="1"/>
  <c r="CB132" i="1"/>
  <c r="CA132" i="1"/>
  <c r="BZ132" i="1"/>
  <c r="AC132" i="1"/>
  <c r="AD132" i="1" s="1"/>
  <c r="BV132" i="1" s="1"/>
  <c r="BW132" i="1" s="1"/>
  <c r="CB131" i="1"/>
  <c r="CA131" i="1"/>
  <c r="BZ131" i="1"/>
  <c r="AC131" i="1"/>
  <c r="AD131" i="1" s="1"/>
  <c r="BV131" i="1" s="1"/>
  <c r="BW131" i="1" s="1"/>
  <c r="CB130" i="1"/>
  <c r="CA130" i="1"/>
  <c r="BZ130" i="1"/>
  <c r="AC130" i="1"/>
  <c r="AD130" i="1" s="1"/>
  <c r="BV130" i="1" s="1"/>
  <c r="CB129" i="1"/>
  <c r="CA129" i="1"/>
  <c r="BZ129" i="1"/>
  <c r="AC129" i="1"/>
  <c r="AD129" i="1" s="1"/>
  <c r="CB128" i="1"/>
  <c r="CA128" i="1"/>
  <c r="BZ128" i="1"/>
  <c r="AC128" i="1"/>
  <c r="AD128" i="1" s="1"/>
  <c r="BV128" i="1" s="1"/>
  <c r="BW128" i="1" s="1"/>
  <c r="CB127" i="1"/>
  <c r="CA127" i="1"/>
  <c r="BZ127" i="1"/>
  <c r="AC127" i="1"/>
  <c r="AD127" i="1" s="1"/>
  <c r="CB126" i="1"/>
  <c r="CA126" i="1"/>
  <c r="BZ126" i="1"/>
  <c r="AC126" i="1"/>
  <c r="AD126" i="1" s="1"/>
  <c r="CB125" i="1"/>
  <c r="CA125" i="1"/>
  <c r="BZ125" i="1"/>
  <c r="AC125" i="1"/>
  <c r="AD125" i="1" s="1"/>
  <c r="BV125" i="1" s="1"/>
  <c r="CB124" i="1"/>
  <c r="CA124" i="1"/>
  <c r="BZ124" i="1"/>
  <c r="AC124" i="1"/>
  <c r="AD124" i="1" s="1"/>
  <c r="BV124" i="1" s="1"/>
  <c r="BW124" i="1" s="1"/>
  <c r="CB123" i="1"/>
  <c r="CA123" i="1"/>
  <c r="BZ123" i="1"/>
  <c r="AC123" i="1"/>
  <c r="AD123" i="1" s="1"/>
  <c r="BV123" i="1" s="1"/>
  <c r="CB122" i="1"/>
  <c r="CA122" i="1"/>
  <c r="BZ122" i="1"/>
  <c r="AC122" i="1"/>
  <c r="AD122" i="1" s="1"/>
  <c r="CB121" i="1"/>
  <c r="CA121" i="1"/>
  <c r="BZ121" i="1"/>
  <c r="AC121" i="1"/>
  <c r="AD121" i="1" s="1"/>
  <c r="CB120" i="1"/>
  <c r="CA120" i="1"/>
  <c r="BZ120" i="1"/>
  <c r="AC120" i="1"/>
  <c r="AD120" i="1" s="1"/>
  <c r="CB119" i="1"/>
  <c r="CA119" i="1"/>
  <c r="BZ119" i="1"/>
  <c r="AC119" i="1"/>
  <c r="AD119" i="1" s="1"/>
  <c r="CB118" i="1"/>
  <c r="CA118" i="1"/>
  <c r="BZ118" i="1"/>
  <c r="AC118" i="1"/>
  <c r="AD118" i="1" s="1"/>
  <c r="CB117" i="1"/>
  <c r="CA117" i="1"/>
  <c r="BZ117" i="1"/>
  <c r="AC117" i="1"/>
  <c r="AD117" i="1" s="1"/>
  <c r="BV117" i="1" s="1"/>
  <c r="BU116" i="1"/>
  <c r="BT116" i="1"/>
  <c r="BS116" i="1"/>
  <c r="BR116" i="1"/>
  <c r="BQ116" i="1"/>
  <c r="BP116" i="1"/>
  <c r="BO116" i="1"/>
  <c r="BN116" i="1"/>
  <c r="BM116" i="1"/>
  <c r="BL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G116" i="1"/>
  <c r="F116" i="1"/>
  <c r="E116" i="1"/>
  <c r="CB115" i="1"/>
  <c r="CA115" i="1"/>
  <c r="BZ115" i="1"/>
  <c r="AC115" i="1"/>
  <c r="AD115" i="1" s="1"/>
  <c r="BV115" i="1" s="1"/>
  <c r="H115" i="1"/>
  <c r="CB114" i="1"/>
  <c r="CA114" i="1"/>
  <c r="BZ114" i="1"/>
  <c r="AC114" i="1"/>
  <c r="AD114" i="1" s="1"/>
  <c r="H114" i="1"/>
  <c r="H116" i="1" s="1"/>
  <c r="CB113" i="1"/>
  <c r="CA113" i="1"/>
  <c r="BZ113" i="1"/>
  <c r="AC113" i="1"/>
  <c r="AD113" i="1" s="1"/>
  <c r="CB112" i="1"/>
  <c r="CA112" i="1"/>
  <c r="BZ112" i="1"/>
  <c r="AC112" i="1"/>
  <c r="AD112" i="1" s="1"/>
  <c r="BV112" i="1" s="1"/>
  <c r="BW112" i="1" s="1"/>
  <c r="CB111" i="1"/>
  <c r="CA111" i="1"/>
  <c r="BZ111" i="1"/>
  <c r="AC111" i="1"/>
  <c r="AD111" i="1" s="1"/>
  <c r="BV111" i="1" s="1"/>
  <c r="BW111" i="1" s="1"/>
  <c r="CB110" i="1"/>
  <c r="CA110" i="1"/>
  <c r="BZ110" i="1"/>
  <c r="AC110" i="1"/>
  <c r="AD110" i="1" s="1"/>
  <c r="BV110" i="1" s="1"/>
  <c r="CB109" i="1"/>
  <c r="CA109" i="1"/>
  <c r="BZ109" i="1"/>
  <c r="AC109" i="1"/>
  <c r="AD109" i="1" s="1"/>
  <c r="BV109" i="1" s="1"/>
  <c r="CB108" i="1"/>
  <c r="CA108" i="1"/>
  <c r="BZ108" i="1"/>
  <c r="AC108" i="1"/>
  <c r="AD108" i="1" s="1"/>
  <c r="BV108" i="1" s="1"/>
  <c r="BW108" i="1" s="1"/>
  <c r="CB107" i="1"/>
  <c r="CA107" i="1"/>
  <c r="BZ107" i="1"/>
  <c r="AC107" i="1"/>
  <c r="AD107" i="1" s="1"/>
  <c r="BV107" i="1" s="1"/>
  <c r="BW107" i="1" s="1"/>
  <c r="CB106" i="1"/>
  <c r="CA106" i="1"/>
  <c r="BZ106" i="1"/>
  <c r="AC106" i="1"/>
  <c r="AD106" i="1" s="1"/>
  <c r="BV106" i="1" s="1"/>
  <c r="BW106" i="1" s="1"/>
  <c r="CB105" i="1"/>
  <c r="CA105" i="1"/>
  <c r="BZ105" i="1"/>
  <c r="AC105" i="1"/>
  <c r="AD105" i="1" s="1"/>
  <c r="CB104" i="1"/>
  <c r="CA104" i="1"/>
  <c r="BZ104" i="1"/>
  <c r="AC104" i="1"/>
  <c r="AD104" i="1" s="1"/>
  <c r="BV104" i="1" s="1"/>
  <c r="BU103" i="1"/>
  <c r="BT103" i="1"/>
  <c r="BS103" i="1"/>
  <c r="BR103" i="1"/>
  <c r="BQ103" i="1"/>
  <c r="BP103" i="1"/>
  <c r="BO103" i="1"/>
  <c r="BN103" i="1"/>
  <c r="BM103" i="1"/>
  <c r="BL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CB102" i="1"/>
  <c r="CA102" i="1"/>
  <c r="BZ102" i="1"/>
  <c r="AC102" i="1"/>
  <c r="AD102" i="1" s="1"/>
  <c r="CB101" i="1"/>
  <c r="CA101" i="1"/>
  <c r="BZ101" i="1"/>
  <c r="AC101" i="1"/>
  <c r="AD101" i="1" s="1"/>
  <c r="CB100" i="1"/>
  <c r="CA100" i="1"/>
  <c r="BZ100" i="1"/>
  <c r="AC100" i="1"/>
  <c r="AD100" i="1" s="1"/>
  <c r="CB99" i="1"/>
  <c r="CA99" i="1"/>
  <c r="BZ99" i="1"/>
  <c r="AC99" i="1"/>
  <c r="AD99" i="1" s="1"/>
  <c r="CB98" i="1"/>
  <c r="CA98" i="1"/>
  <c r="BZ98" i="1"/>
  <c r="AC98" i="1"/>
  <c r="AD98" i="1" s="1"/>
  <c r="CB97" i="1"/>
  <c r="CA97" i="1"/>
  <c r="BZ97" i="1"/>
  <c r="AC97" i="1"/>
  <c r="AD97" i="1" s="1"/>
  <c r="CB96" i="1"/>
  <c r="CA96" i="1"/>
  <c r="BZ96" i="1"/>
  <c r="AC96" i="1"/>
  <c r="AD96" i="1" s="1"/>
  <c r="BV96" i="1" s="1"/>
  <c r="CB95" i="1"/>
  <c r="CA95" i="1"/>
  <c r="BZ95" i="1"/>
  <c r="AC95" i="1"/>
  <c r="AD95" i="1" s="1"/>
  <c r="CB94" i="1"/>
  <c r="CA94" i="1"/>
  <c r="BZ94" i="1"/>
  <c r="AC94" i="1"/>
  <c r="AD94" i="1" s="1"/>
  <c r="BV94" i="1" s="1"/>
  <c r="CB93" i="1"/>
  <c r="CA93" i="1"/>
  <c r="BZ93" i="1"/>
  <c r="AC93" i="1"/>
  <c r="AD93" i="1" s="1"/>
  <c r="BV93" i="1" s="1"/>
  <c r="CB92" i="1"/>
  <c r="CA92" i="1"/>
  <c r="BZ92" i="1"/>
  <c r="AC92" i="1"/>
  <c r="AD92" i="1" s="1"/>
  <c r="CB91" i="1"/>
  <c r="CA91" i="1"/>
  <c r="BZ91" i="1"/>
  <c r="AC91" i="1"/>
  <c r="AD91" i="1" s="1"/>
  <c r="CB90" i="1"/>
  <c r="CA90" i="1"/>
  <c r="BZ90" i="1"/>
  <c r="AC90" i="1"/>
  <c r="AD90" i="1" s="1"/>
  <c r="CB89" i="1"/>
  <c r="CA89" i="1"/>
  <c r="BZ89" i="1"/>
  <c r="AC89" i="1"/>
  <c r="AD89" i="1" s="1"/>
  <c r="CB88" i="1"/>
  <c r="CA88" i="1"/>
  <c r="BZ88" i="1"/>
  <c r="AC88" i="1"/>
  <c r="AD88" i="1" s="1"/>
  <c r="CB87" i="1"/>
  <c r="CA87" i="1"/>
  <c r="BZ87" i="1"/>
  <c r="AC87" i="1"/>
  <c r="AD87" i="1" s="1"/>
  <c r="CB86" i="1"/>
  <c r="CA86" i="1"/>
  <c r="BZ86" i="1"/>
  <c r="AC86" i="1"/>
  <c r="AD86" i="1" s="1"/>
  <c r="CB85" i="1"/>
  <c r="CA85" i="1"/>
  <c r="BZ85" i="1"/>
  <c r="AC85" i="1"/>
  <c r="AD85" i="1" s="1"/>
  <c r="CB84" i="1"/>
  <c r="CA84" i="1"/>
  <c r="BZ84" i="1"/>
  <c r="AC84" i="1"/>
  <c r="BU83" i="1"/>
  <c r="BT83" i="1"/>
  <c r="BS83" i="1"/>
  <c r="BR83" i="1"/>
  <c r="BQ83" i="1"/>
  <c r="BP83" i="1"/>
  <c r="BO83" i="1"/>
  <c r="BN83" i="1"/>
  <c r="BM83" i="1"/>
  <c r="BL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CB82" i="1"/>
  <c r="CA82" i="1"/>
  <c r="BZ82" i="1"/>
  <c r="AC82" i="1"/>
  <c r="AD82" i="1" s="1"/>
  <c r="CB81" i="1"/>
  <c r="CA81" i="1"/>
  <c r="BZ81" i="1"/>
  <c r="AC81" i="1"/>
  <c r="AD81" i="1" s="1"/>
  <c r="CB80" i="1"/>
  <c r="CA80" i="1"/>
  <c r="BZ80" i="1"/>
  <c r="AC80" i="1"/>
  <c r="BU79" i="1"/>
  <c r="BT79" i="1"/>
  <c r="BS79" i="1"/>
  <c r="BR79" i="1"/>
  <c r="BQ79" i="1"/>
  <c r="BP79" i="1"/>
  <c r="BO79" i="1"/>
  <c r="BN79" i="1"/>
  <c r="BM79" i="1"/>
  <c r="BL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CB78" i="1"/>
  <c r="CA78" i="1"/>
  <c r="BZ78" i="1"/>
  <c r="AC78" i="1"/>
  <c r="AD78" i="1" s="1"/>
  <c r="CB77" i="1"/>
  <c r="CA77" i="1"/>
  <c r="BZ77" i="1"/>
  <c r="AC77" i="1"/>
  <c r="AD77" i="1" s="1"/>
  <c r="CB76" i="1"/>
  <c r="CA76" i="1"/>
  <c r="BZ76" i="1"/>
  <c r="AC76" i="1"/>
  <c r="AD76" i="1" s="1"/>
  <c r="CB75" i="1"/>
  <c r="CA75" i="1"/>
  <c r="BZ75" i="1"/>
  <c r="AC75" i="1"/>
  <c r="AD75" i="1" s="1"/>
  <c r="CB74" i="1"/>
  <c r="CA74" i="1"/>
  <c r="BZ74" i="1"/>
  <c r="AC74" i="1"/>
  <c r="AD74" i="1" s="1"/>
  <c r="CB73" i="1"/>
  <c r="CA73" i="1"/>
  <c r="BZ73" i="1"/>
  <c r="AC73" i="1"/>
  <c r="AD73" i="1" s="1"/>
  <c r="CB72" i="1"/>
  <c r="CA72" i="1"/>
  <c r="BZ72" i="1"/>
  <c r="AC72" i="1"/>
  <c r="AD72" i="1" s="1"/>
  <c r="CB71" i="1"/>
  <c r="CA71" i="1"/>
  <c r="BZ71" i="1"/>
  <c r="AC71" i="1"/>
  <c r="AD71" i="1" s="1"/>
  <c r="CB70" i="1"/>
  <c r="CA70" i="1"/>
  <c r="BZ70" i="1"/>
  <c r="AC70" i="1"/>
  <c r="AD70" i="1" s="1"/>
  <c r="CB69" i="1"/>
  <c r="CA69" i="1"/>
  <c r="BZ69" i="1"/>
  <c r="AC69" i="1"/>
  <c r="AD69" i="1" s="1"/>
  <c r="CB68" i="1"/>
  <c r="CA68" i="1"/>
  <c r="BZ68" i="1"/>
  <c r="AC68" i="1"/>
  <c r="AD68" i="1" s="1"/>
  <c r="BV68" i="1" s="1"/>
  <c r="CB67" i="1"/>
  <c r="CA67" i="1"/>
  <c r="BZ67" i="1"/>
  <c r="AC67" i="1"/>
  <c r="AD67" i="1" s="1"/>
  <c r="CB66" i="1"/>
  <c r="CA66" i="1"/>
  <c r="BZ66" i="1"/>
  <c r="AC66" i="1"/>
  <c r="AD66" i="1" s="1"/>
  <c r="BV66" i="1" s="1"/>
  <c r="CB65" i="1"/>
  <c r="CA65" i="1"/>
  <c r="BZ65" i="1"/>
  <c r="BK65" i="1"/>
  <c r="AC65" i="1"/>
  <c r="BU64" i="1"/>
  <c r="BT64" i="1"/>
  <c r="BS64" i="1"/>
  <c r="BR64" i="1"/>
  <c r="BQ64" i="1"/>
  <c r="BP64" i="1"/>
  <c r="BO64" i="1"/>
  <c r="BN64" i="1"/>
  <c r="BM64" i="1"/>
  <c r="BL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CB63" i="1"/>
  <c r="CA63" i="1"/>
  <c r="BZ63" i="1"/>
  <c r="AC63" i="1"/>
  <c r="AD63" i="1" s="1"/>
  <c r="CB62" i="1"/>
  <c r="CA62" i="1"/>
  <c r="BZ62" i="1"/>
  <c r="AC62" i="1"/>
  <c r="AD62" i="1" s="1"/>
  <c r="CB61" i="1"/>
  <c r="CA61" i="1"/>
  <c r="BZ61" i="1"/>
  <c r="AC61" i="1"/>
  <c r="AD61" i="1" s="1"/>
  <c r="BV61" i="1" s="1"/>
  <c r="CB60" i="1"/>
  <c r="CA60" i="1"/>
  <c r="BZ60" i="1"/>
  <c r="AC60" i="1"/>
  <c r="AD60" i="1" s="1"/>
  <c r="BV60" i="1" s="1"/>
  <c r="BW60" i="1" s="1"/>
  <c r="CB59" i="1"/>
  <c r="CA59" i="1"/>
  <c r="BZ59" i="1"/>
  <c r="AC59" i="1"/>
  <c r="AD59" i="1" s="1"/>
  <c r="BV59" i="1" s="1"/>
  <c r="CB58" i="1"/>
  <c r="CA58" i="1"/>
  <c r="BZ58" i="1"/>
  <c r="AC58" i="1"/>
  <c r="AD58" i="1" s="1"/>
  <c r="CB57" i="1"/>
  <c r="CA57" i="1"/>
  <c r="BZ57" i="1"/>
  <c r="BK57" i="1"/>
  <c r="AC57" i="1"/>
  <c r="AD57" i="1" s="1"/>
  <c r="BV57" i="1" s="1"/>
  <c r="CB56" i="1"/>
  <c r="CA56" i="1"/>
  <c r="BZ56" i="1"/>
  <c r="AC56" i="1"/>
  <c r="AD56" i="1" s="1"/>
  <c r="CB55" i="1"/>
  <c r="CA55" i="1"/>
  <c r="BZ55" i="1"/>
  <c r="AC55" i="1"/>
  <c r="AD55" i="1" s="1"/>
  <c r="CB54" i="1"/>
  <c r="CA54" i="1"/>
  <c r="BZ54" i="1"/>
  <c r="AC54" i="1"/>
  <c r="AD54" i="1" s="1"/>
  <c r="CB53" i="1"/>
  <c r="CA53" i="1"/>
  <c r="BZ53" i="1"/>
  <c r="AC53" i="1"/>
  <c r="AD53" i="1" s="1"/>
  <c r="CB52" i="1"/>
  <c r="CA52" i="1"/>
  <c r="BZ52" i="1"/>
  <c r="AC52" i="1"/>
  <c r="AD52" i="1" s="1"/>
  <c r="CB51" i="1"/>
  <c r="CA51" i="1"/>
  <c r="BZ51" i="1"/>
  <c r="AC51" i="1"/>
  <c r="AD51" i="1" s="1"/>
  <c r="CB50" i="1"/>
  <c r="CA50" i="1"/>
  <c r="BZ50" i="1"/>
  <c r="AC50" i="1"/>
  <c r="BU49" i="1"/>
  <c r="BT49" i="1"/>
  <c r="BS49" i="1"/>
  <c r="BR49" i="1"/>
  <c r="BQ49" i="1"/>
  <c r="BP49" i="1"/>
  <c r="BO49" i="1"/>
  <c r="BN49" i="1"/>
  <c r="BM49" i="1"/>
  <c r="BL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CB48" i="1"/>
  <c r="CA48" i="1"/>
  <c r="BZ48" i="1"/>
  <c r="AC48" i="1"/>
  <c r="AD48" i="1" s="1"/>
  <c r="CB47" i="1"/>
  <c r="CA47" i="1"/>
  <c r="BZ47" i="1"/>
  <c r="AC47" i="1"/>
  <c r="AD47" i="1" s="1"/>
  <c r="CB46" i="1"/>
  <c r="CA46" i="1"/>
  <c r="BZ46" i="1"/>
  <c r="AC46" i="1"/>
  <c r="AD46" i="1" s="1"/>
  <c r="CB45" i="1"/>
  <c r="CA45" i="1"/>
  <c r="BZ45" i="1"/>
  <c r="AC45" i="1"/>
  <c r="AD45" i="1" s="1"/>
  <c r="CB44" i="1"/>
  <c r="CA44" i="1"/>
  <c r="BZ44" i="1"/>
  <c r="AC44" i="1"/>
  <c r="AD44" i="1" s="1"/>
  <c r="CB43" i="1"/>
  <c r="CA43" i="1"/>
  <c r="BZ43" i="1"/>
  <c r="AC43" i="1"/>
  <c r="AD43" i="1" s="1"/>
  <c r="CB42" i="1"/>
  <c r="CA42" i="1"/>
  <c r="BZ42" i="1"/>
  <c r="AC42" i="1"/>
  <c r="AD42" i="1" s="1"/>
  <c r="BV42" i="1" s="1"/>
  <c r="CB41" i="1"/>
  <c r="CA41" i="1"/>
  <c r="BZ41" i="1"/>
  <c r="AC41" i="1"/>
  <c r="AD41" i="1" s="1"/>
  <c r="CB40" i="1"/>
  <c r="CA40" i="1"/>
  <c r="BZ40" i="1"/>
  <c r="AC40" i="1"/>
  <c r="AD40" i="1" s="1"/>
  <c r="BV40" i="1" s="1"/>
  <c r="CB39" i="1"/>
  <c r="CA39" i="1"/>
  <c r="BZ39" i="1"/>
  <c r="AC39" i="1"/>
  <c r="AD39" i="1" s="1"/>
  <c r="CB38" i="1"/>
  <c r="CA38" i="1"/>
  <c r="BZ38" i="1"/>
  <c r="AC38" i="1"/>
  <c r="AD38" i="1" s="1"/>
  <c r="CB37" i="1"/>
  <c r="CA37" i="1"/>
  <c r="BZ37" i="1"/>
  <c r="AC37" i="1"/>
  <c r="AD37" i="1" s="1"/>
  <c r="CB36" i="1"/>
  <c r="CA36" i="1"/>
  <c r="BZ36" i="1"/>
  <c r="AC36" i="1"/>
  <c r="AD36" i="1" s="1"/>
  <c r="CB35" i="1"/>
  <c r="CA35" i="1"/>
  <c r="BZ35" i="1"/>
  <c r="AC35" i="1"/>
  <c r="AD35" i="1" s="1"/>
  <c r="CB34" i="1"/>
  <c r="CA34" i="1"/>
  <c r="BZ34" i="1"/>
  <c r="AC34" i="1"/>
  <c r="AD34" i="1" s="1"/>
  <c r="CB33" i="1"/>
  <c r="CA33" i="1"/>
  <c r="BZ33" i="1"/>
  <c r="AC33" i="1"/>
  <c r="AD33" i="1" s="1"/>
  <c r="CB32" i="1"/>
  <c r="CA32" i="1"/>
  <c r="BZ32" i="1"/>
  <c r="AC32" i="1"/>
  <c r="AD32" i="1" s="1"/>
  <c r="CB31" i="1"/>
  <c r="CA31" i="1"/>
  <c r="BZ31" i="1"/>
  <c r="AC31" i="1"/>
  <c r="AD31" i="1" s="1"/>
  <c r="CB30" i="1"/>
  <c r="CA30" i="1"/>
  <c r="BZ30" i="1"/>
  <c r="AC30" i="1"/>
  <c r="AD30" i="1" s="1"/>
  <c r="BV30" i="1" s="1"/>
  <c r="CB29" i="1"/>
  <c r="CA29" i="1"/>
  <c r="BZ29" i="1"/>
  <c r="AC29" i="1"/>
  <c r="AD29" i="1" s="1"/>
  <c r="CB28" i="1"/>
  <c r="CA28" i="1"/>
  <c r="BZ28" i="1"/>
  <c r="AC28" i="1"/>
  <c r="AD28" i="1" s="1"/>
  <c r="CB27" i="1"/>
  <c r="CA27" i="1"/>
  <c r="BZ27" i="1"/>
  <c r="AC27" i="1"/>
  <c r="AD27" i="1" s="1"/>
  <c r="BV27" i="1" s="1"/>
  <c r="BW27" i="1" s="1"/>
  <c r="CB26" i="1"/>
  <c r="CA26" i="1"/>
  <c r="BZ26" i="1"/>
  <c r="AC26" i="1"/>
  <c r="AD26" i="1" s="1"/>
  <c r="CB25" i="1"/>
  <c r="CA25" i="1"/>
  <c r="BZ25" i="1"/>
  <c r="AC25" i="1"/>
  <c r="AD25" i="1" s="1"/>
  <c r="CB24" i="1"/>
  <c r="CA24" i="1"/>
  <c r="BZ24" i="1"/>
  <c r="AC24" i="1"/>
  <c r="AD24" i="1" s="1"/>
  <c r="CB23" i="1"/>
  <c r="CA23" i="1"/>
  <c r="BZ23" i="1"/>
  <c r="AC23" i="1"/>
  <c r="AD23" i="1" s="1"/>
  <c r="CB22" i="1"/>
  <c r="CA22" i="1"/>
  <c r="BZ22" i="1"/>
  <c r="AC22" i="1"/>
  <c r="AD22" i="1" s="1"/>
  <c r="CB21" i="1"/>
  <c r="CA21" i="1"/>
  <c r="BZ21" i="1"/>
  <c r="AC21" i="1"/>
  <c r="AD21" i="1" s="1"/>
  <c r="CB20" i="1"/>
  <c r="CA20" i="1"/>
  <c r="BZ20" i="1"/>
  <c r="AC20" i="1"/>
  <c r="AD20" i="1" s="1"/>
  <c r="CB19" i="1"/>
  <c r="CA19" i="1"/>
  <c r="BZ19" i="1"/>
  <c r="AC19" i="1"/>
  <c r="AD19" i="1" s="1"/>
  <c r="CB18" i="1"/>
  <c r="CA18" i="1"/>
  <c r="BZ18" i="1"/>
  <c r="AC18" i="1"/>
  <c r="AD18" i="1" s="1"/>
  <c r="BV18" i="1" s="1"/>
  <c r="BU17" i="1"/>
  <c r="BT17" i="1"/>
  <c r="BS17" i="1"/>
  <c r="BR17" i="1"/>
  <c r="BQ17" i="1"/>
  <c r="BP17" i="1"/>
  <c r="BO17" i="1"/>
  <c r="BN17" i="1"/>
  <c r="BM17" i="1"/>
  <c r="BL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CB16" i="1"/>
  <c r="CA16" i="1"/>
  <c r="BZ16" i="1"/>
  <c r="AC16" i="1"/>
  <c r="AD16" i="1" s="1"/>
  <c r="CB15" i="1"/>
  <c r="CA15" i="1"/>
  <c r="BZ15" i="1"/>
  <c r="AC15" i="1"/>
  <c r="AD15" i="1" s="1"/>
  <c r="CB14" i="1"/>
  <c r="CA14" i="1"/>
  <c r="BZ14" i="1"/>
  <c r="AC14" i="1"/>
  <c r="AD14" i="1" s="1"/>
  <c r="CB13" i="1"/>
  <c r="CA13" i="1"/>
  <c r="BZ13" i="1"/>
  <c r="AC13" i="1"/>
  <c r="AD13" i="1" s="1"/>
  <c r="CB12" i="1"/>
  <c r="CA12" i="1"/>
  <c r="BZ12" i="1"/>
  <c r="AC12" i="1"/>
  <c r="AD12" i="1" s="1"/>
  <c r="CB11" i="1"/>
  <c r="CA11" i="1"/>
  <c r="BZ11" i="1"/>
  <c r="AC11" i="1"/>
  <c r="AD11" i="1" s="1"/>
  <c r="CB10" i="1"/>
  <c r="CA10" i="1"/>
  <c r="BZ10" i="1"/>
  <c r="AC10" i="1"/>
  <c r="AD10" i="1" s="1"/>
  <c r="CB9" i="1"/>
  <c r="CA9" i="1"/>
  <c r="BZ9" i="1"/>
  <c r="AC9" i="1"/>
  <c r="AD9" i="1" s="1"/>
  <c r="CB8" i="1"/>
  <c r="CA8" i="1"/>
  <c r="BZ8" i="1"/>
  <c r="AC8" i="1"/>
  <c r="AD8" i="1" s="1"/>
  <c r="CB7" i="1"/>
  <c r="CA7" i="1"/>
  <c r="BZ7" i="1"/>
  <c r="AC7" i="1"/>
  <c r="AD7" i="1" s="1"/>
  <c r="CB6" i="1"/>
  <c r="CA6" i="1"/>
  <c r="BZ6" i="1"/>
  <c r="AC6" i="1"/>
  <c r="AD6" i="1" s="1"/>
  <c r="CB5" i="1"/>
  <c r="CA5" i="1"/>
  <c r="BZ5" i="1"/>
  <c r="AC5" i="1"/>
  <c r="AD5" i="1" s="1"/>
  <c r="CB4" i="1"/>
  <c r="CA4" i="1"/>
  <c r="BZ4" i="1"/>
  <c r="AC4" i="1"/>
  <c r="AD4" i="1" s="1"/>
  <c r="BX809" i="1" l="1"/>
  <c r="BY809" i="1" s="1"/>
  <c r="CA873" i="1"/>
  <c r="CB1054" i="1"/>
  <c r="H678" i="1"/>
  <c r="CB1094" i="1"/>
  <c r="H136" i="1"/>
  <c r="CB771" i="1"/>
  <c r="CB17" i="1"/>
  <c r="BV777" i="1"/>
  <c r="BW777" i="1" s="1"/>
  <c r="BV797" i="1"/>
  <c r="BW797" i="1" s="1"/>
  <c r="BV1617" i="1"/>
  <c r="BW1617" i="1" s="1"/>
  <c r="CC621" i="1"/>
  <c r="CD621" i="1" s="1"/>
  <c r="BV829" i="1"/>
  <c r="BW829" i="1" s="1"/>
  <c r="BZ83" i="1"/>
  <c r="CB1321" i="1"/>
  <c r="BW621" i="1"/>
  <c r="BX621" i="1" s="1"/>
  <c r="BY621" i="1" s="1"/>
  <c r="CB869" i="1"/>
  <c r="CB2037" i="1"/>
  <c r="CB64" i="1"/>
  <c r="BW644" i="1"/>
  <c r="BX644" i="1" s="1"/>
  <c r="BY644" i="1" s="1"/>
  <c r="BZ17" i="1"/>
  <c r="CB905" i="1"/>
  <c r="CA1143" i="1"/>
  <c r="CA17" i="1"/>
  <c r="CC653" i="1"/>
  <c r="CB784" i="1"/>
  <c r="BZ1494" i="1"/>
  <c r="BX665" i="1"/>
  <c r="BY665" i="1" s="1"/>
  <c r="BV164" i="1"/>
  <c r="BW164" i="1" s="1"/>
  <c r="BV129" i="1"/>
  <c r="BW129" i="1" s="1"/>
  <c r="BV707" i="1"/>
  <c r="BW707" i="1" s="1"/>
  <c r="BV302" i="1"/>
  <c r="BW302" i="1" s="1"/>
  <c r="BV761" i="1"/>
  <c r="BW761" i="1" s="1"/>
  <c r="BV29" i="1"/>
  <c r="BV173" i="1"/>
  <c r="BW173" i="1" s="1"/>
  <c r="BX163" i="1"/>
  <c r="BY163" i="1" s="1"/>
  <c r="BV217" i="1"/>
  <c r="BW217" i="1" s="1"/>
  <c r="BV753" i="1"/>
  <c r="BV254" i="1"/>
  <c r="BW254" i="1" s="1"/>
  <c r="BV266" i="1"/>
  <c r="BW266" i="1" s="1"/>
  <c r="BV474" i="1"/>
  <c r="BW474" i="1" s="1"/>
  <c r="BV41" i="1"/>
  <c r="BV95" i="1"/>
  <c r="BW329" i="1"/>
  <c r="BX329" i="1"/>
  <c r="BY329" i="1" s="1"/>
  <c r="BW366" i="1"/>
  <c r="BW93" i="1"/>
  <c r="BX93" i="1" s="1"/>
  <c r="BV229" i="1"/>
  <c r="BW229" i="1" s="1"/>
  <c r="BV431" i="1"/>
  <c r="BW431" i="1" s="1"/>
  <c r="BV457" i="1"/>
  <c r="BW457" i="1" s="1"/>
  <c r="BV67" i="1"/>
  <c r="BW135" i="1"/>
  <c r="BX135" i="1" s="1"/>
  <c r="BY135" i="1" s="1"/>
  <c r="BW718" i="1"/>
  <c r="BX718" i="1" s="1"/>
  <c r="CA103" i="1"/>
  <c r="CB1038" i="1"/>
  <c r="BV1522" i="1"/>
  <c r="BW1522" i="1" s="1"/>
  <c r="BV1906" i="1"/>
  <c r="BW1937" i="1"/>
  <c r="BX1937" i="1" s="1"/>
  <c r="BY1937" i="1" s="1"/>
  <c r="BV1977" i="1"/>
  <c r="BW1977" i="1" s="1"/>
  <c r="AC83" i="1"/>
  <c r="CA209" i="1"/>
  <c r="CB193" i="1"/>
  <c r="CB576" i="1"/>
  <c r="BW785" i="1"/>
  <c r="BX785" i="1" s="1"/>
  <c r="CA1129" i="1"/>
  <c r="BV1716" i="1"/>
  <c r="BV2011" i="1"/>
  <c r="BW2011" i="1" s="1"/>
  <c r="AC103" i="1"/>
  <c r="BV696" i="1"/>
  <c r="BW696" i="1" s="1"/>
  <c r="BX702" i="1"/>
  <c r="BY702" i="1" s="1"/>
  <c r="BZ771" i="1"/>
  <c r="AC892" i="1"/>
  <c r="AD874" i="1"/>
  <c r="BV874" i="1" s="1"/>
  <c r="CA678" i="1"/>
  <c r="BV1135" i="1"/>
  <c r="BW1135" i="1" s="1"/>
  <c r="BV1187" i="1"/>
  <c r="BW1187" i="1" s="1"/>
  <c r="BV1728" i="1"/>
  <c r="BW1728" i="1" s="1"/>
  <c r="BW1820" i="1"/>
  <c r="BX1820" i="1" s="1"/>
  <c r="BV1918" i="1"/>
  <c r="BW1918" i="1" s="1"/>
  <c r="BX598" i="1"/>
  <c r="BY598" i="1" s="1"/>
  <c r="AC49" i="1"/>
  <c r="AC79" i="1"/>
  <c r="CA136" i="1"/>
  <c r="BX314" i="1"/>
  <c r="CC314" i="1" s="1"/>
  <c r="CD314" i="1" s="1"/>
  <c r="BV367" i="1"/>
  <c r="BW367" i="1" s="1"/>
  <c r="CA499" i="1"/>
  <c r="BV481" i="1"/>
  <c r="BW481" i="1" s="1"/>
  <c r="CB556" i="1"/>
  <c r="BV706" i="1"/>
  <c r="CB873" i="1"/>
  <c r="H962" i="1"/>
  <c r="AD992" i="1"/>
  <c r="BV1783" i="1"/>
  <c r="BW1783" i="1" s="1"/>
  <c r="BV1475" i="1"/>
  <c r="BW1475" i="1" s="1"/>
  <c r="CA83" i="1"/>
  <c r="AD84" i="1"/>
  <c r="BV84" i="1" s="1"/>
  <c r="BW84" i="1" s="1"/>
  <c r="BX60" i="1"/>
  <c r="BY60" i="1" s="1"/>
  <c r="CB79" i="1"/>
  <c r="BX111" i="1"/>
  <c r="BY111" i="1" s="1"/>
  <c r="H235" i="1"/>
  <c r="H426" i="1"/>
  <c r="BX609" i="1"/>
  <c r="BY609" i="1" s="1"/>
  <c r="BV1712" i="1"/>
  <c r="AC64" i="1"/>
  <c r="AD50" i="1"/>
  <c r="BV50" i="1" s="1"/>
  <c r="BW50" i="1" s="1"/>
  <c r="BZ103" i="1"/>
  <c r="CB103" i="1"/>
  <c r="CB116" i="1"/>
  <c r="BZ992" i="1"/>
  <c r="BW1572" i="1"/>
  <c r="BX1572" i="1" s="1"/>
  <c r="BY1572" i="1" s="1"/>
  <c r="BV1825" i="1"/>
  <c r="BW1825" i="1" s="1"/>
  <c r="BX1884" i="1"/>
  <c r="BY1884" i="1" s="1"/>
  <c r="AC1094" i="1"/>
  <c r="AD1078" i="1"/>
  <c r="BV1663" i="1"/>
  <c r="BW1663" i="1" s="1"/>
  <c r="BW1905" i="1"/>
  <c r="BX1905" i="1" s="1"/>
  <c r="BV2030" i="1"/>
  <c r="BV780" i="1"/>
  <c r="BW780" i="1" s="1"/>
  <c r="CA49" i="1"/>
  <c r="BV224" i="1"/>
  <c r="BW224" i="1" s="1"/>
  <c r="CB242" i="1"/>
  <c r="BX342" i="1"/>
  <c r="BY342" i="1" s="1"/>
  <c r="BW486" i="1"/>
  <c r="BX486" i="1" s="1"/>
  <c r="BY486" i="1" s="1"/>
  <c r="AC576" i="1"/>
  <c r="CB1171" i="1"/>
  <c r="H1237" i="1"/>
  <c r="BV1634" i="1"/>
  <c r="BW1634" i="1" s="1"/>
  <c r="BX1917" i="1"/>
  <c r="AC17" i="1"/>
  <c r="BX106" i="1"/>
  <c r="BY106" i="1" s="1"/>
  <c r="BZ49" i="1"/>
  <c r="CA79" i="1"/>
  <c r="CA64" i="1"/>
  <c r="BX586" i="1"/>
  <c r="BY586" i="1" s="1"/>
  <c r="BZ1054" i="1"/>
  <c r="BV1586" i="1"/>
  <c r="BV1686" i="1"/>
  <c r="BW1686" i="1" s="1"/>
  <c r="BZ1302" i="1"/>
  <c r="CC1894" i="1"/>
  <c r="CA1321" i="1"/>
  <c r="BZ1414" i="1"/>
  <c r="CA1519" i="1"/>
  <c r="CA1094" i="1"/>
  <c r="CA1098" i="1"/>
  <c r="CB1129" i="1"/>
  <c r="BX1503" i="1"/>
  <c r="BY1503" i="1" s="1"/>
  <c r="BV1752" i="1"/>
  <c r="BW1752" i="1" s="1"/>
  <c r="BX1881" i="1"/>
  <c r="BV1928" i="1"/>
  <c r="AC869" i="1"/>
  <c r="CB1098" i="1"/>
  <c r="BX1821" i="1"/>
  <c r="BY1821" i="1" s="1"/>
  <c r="BZ2048" i="1"/>
  <c r="AC1476" i="1"/>
  <c r="BX2010" i="1"/>
  <c r="BY2010" i="1" s="1"/>
  <c r="CA2048" i="1"/>
  <c r="CB816" i="1"/>
  <c r="CA849" i="1"/>
  <c r="CB865" i="1"/>
  <c r="BZ869" i="1"/>
  <c r="AC1237" i="1"/>
  <c r="AD1445" i="1"/>
  <c r="AC1494" i="1"/>
  <c r="CB2048" i="1"/>
  <c r="BX1102" i="1"/>
  <c r="BY1102" i="1" s="1"/>
  <c r="CA1274" i="1"/>
  <c r="AC1321" i="1"/>
  <c r="BZ1519" i="1"/>
  <c r="BX1780" i="1"/>
  <c r="BY1780" i="1" s="1"/>
  <c r="AC2048" i="1"/>
  <c r="CB1274" i="1"/>
  <c r="CA1316" i="1"/>
  <c r="BX1502" i="1"/>
  <c r="BY1502" i="1" s="1"/>
  <c r="CA1237" i="1"/>
  <c r="CA1379" i="1"/>
  <c r="BV1733" i="1"/>
  <c r="BW1733" i="1" s="1"/>
  <c r="BV24" i="1"/>
  <c r="BV36" i="1"/>
  <c r="BV46" i="1"/>
  <c r="BV86" i="1"/>
  <c r="BV102" i="1"/>
  <c r="BV22" i="1"/>
  <c r="BV34" i="1"/>
  <c r="BV44" i="1"/>
  <c r="BV56" i="1"/>
  <c r="BV58" i="1"/>
  <c r="BV77" i="1"/>
  <c r="BV100" i="1"/>
  <c r="BV52" i="1"/>
  <c r="BV39" i="1"/>
  <c r="CC60" i="1"/>
  <c r="CD60" i="1" s="1"/>
  <c r="BW130" i="1"/>
  <c r="BX130" i="1" s="1"/>
  <c r="BY130" i="1" s="1"/>
  <c r="BV20" i="1"/>
  <c r="BV54" i="1"/>
  <c r="BW115" i="1"/>
  <c r="BV28" i="1"/>
  <c r="AD49" i="1"/>
  <c r="BV32" i="1"/>
  <c r="BV98" i="1"/>
  <c r="BV120" i="1"/>
  <c r="BV78" i="1"/>
  <c r="BW57" i="1"/>
  <c r="BX57" i="1" s="1"/>
  <c r="BY57" i="1" s="1"/>
  <c r="BV127" i="1"/>
  <c r="BV76" i="1"/>
  <c r="BV82" i="1"/>
  <c r="BV165" i="1"/>
  <c r="BV74" i="1"/>
  <c r="BV92" i="1"/>
  <c r="BV119" i="1"/>
  <c r="BV63" i="1"/>
  <c r="BV72" i="1"/>
  <c r="BV90" i="1"/>
  <c r="BV26" i="1"/>
  <c r="BV38" i="1"/>
  <c r="BV48" i="1"/>
  <c r="BV70" i="1"/>
  <c r="BV88" i="1"/>
  <c r="BV114" i="1"/>
  <c r="BV140" i="1"/>
  <c r="BV175" i="1"/>
  <c r="CA193" i="1"/>
  <c r="CB209" i="1"/>
  <c r="BV241" i="1"/>
  <c r="BV265" i="1"/>
  <c r="BW305" i="1"/>
  <c r="BV335" i="1"/>
  <c r="CB49" i="1"/>
  <c r="CB83" i="1"/>
  <c r="BV133" i="1"/>
  <c r="BV162" i="1"/>
  <c r="BW210" i="1"/>
  <c r="BV212" i="1"/>
  <c r="BV333" i="1"/>
  <c r="BX27" i="1"/>
  <c r="BW40" i="1"/>
  <c r="BX40" i="1" s="1"/>
  <c r="BY40" i="1" s="1"/>
  <c r="BW59" i="1"/>
  <c r="BX59" i="1" s="1"/>
  <c r="BY59" i="1" s="1"/>
  <c r="BW66" i="1"/>
  <c r="BW94" i="1"/>
  <c r="BX94" i="1" s="1"/>
  <c r="BW109" i="1"/>
  <c r="BX109" i="1" s="1"/>
  <c r="BY109" i="1" s="1"/>
  <c r="BW110" i="1"/>
  <c r="BX110" i="1" s="1"/>
  <c r="AC145" i="1"/>
  <c r="BZ145" i="1"/>
  <c r="BW152" i="1"/>
  <c r="BX152" i="1" s="1"/>
  <c r="BY152" i="1" s="1"/>
  <c r="BW168" i="1"/>
  <c r="BX168" i="1" s="1"/>
  <c r="BY168" i="1" s="1"/>
  <c r="BV172" i="1"/>
  <c r="BW192" i="1"/>
  <c r="BX192" i="1" s="1"/>
  <c r="BY192" i="1" s="1"/>
  <c r="BV202" i="1"/>
  <c r="AD237" i="1"/>
  <c r="AC242" i="1"/>
  <c r="BV261" i="1"/>
  <c r="BV284" i="1"/>
  <c r="BV288" i="1"/>
  <c r="BV365" i="1"/>
  <c r="BV432" i="1"/>
  <c r="BV538" i="1"/>
  <c r="CC108" i="1"/>
  <c r="CD108" i="1" s="1"/>
  <c r="BV227" i="1"/>
  <c r="BZ79" i="1"/>
  <c r="BX108" i="1"/>
  <c r="BY108" i="1" s="1"/>
  <c r="BV147" i="1"/>
  <c r="BV157" i="1"/>
  <c r="BV177" i="1"/>
  <c r="BV189" i="1"/>
  <c r="BV197" i="1"/>
  <c r="BW200" i="1"/>
  <c r="BX200" i="1" s="1"/>
  <c r="BY200" i="1" s="1"/>
  <c r="BW259" i="1"/>
  <c r="BX259" i="1" s="1"/>
  <c r="BY259" i="1" s="1"/>
  <c r="BV271" i="1"/>
  <c r="BV273" i="1"/>
  <c r="BW282" i="1"/>
  <c r="BX282" i="1" s="1"/>
  <c r="BY282" i="1" s="1"/>
  <c r="BX294" i="1"/>
  <c r="BV320" i="1"/>
  <c r="BV324" i="1"/>
  <c r="BV345" i="1"/>
  <c r="BV383" i="1"/>
  <c r="AD136" i="1"/>
  <c r="BV195" i="1"/>
  <c r="BW239" i="1"/>
  <c r="BX239" i="1" s="1"/>
  <c r="BW341" i="1"/>
  <c r="BX341" i="1" s="1"/>
  <c r="BY341" i="1" s="1"/>
  <c r="BV607" i="1"/>
  <c r="BW18" i="1"/>
  <c r="BV19" i="1"/>
  <c r="BW30" i="1"/>
  <c r="BX30" i="1" s="1"/>
  <c r="BY30" i="1" s="1"/>
  <c r="BV31" i="1"/>
  <c r="BW42" i="1"/>
  <c r="BX42" i="1" s="1"/>
  <c r="BY42" i="1" s="1"/>
  <c r="BV43" i="1"/>
  <c r="BV51" i="1"/>
  <c r="BW61" i="1"/>
  <c r="BX61" i="1" s="1"/>
  <c r="BY61" i="1" s="1"/>
  <c r="BV62" i="1"/>
  <c r="BW68" i="1"/>
  <c r="BV69" i="1"/>
  <c r="AD80" i="1"/>
  <c r="BV85" i="1"/>
  <c r="BW96" i="1"/>
  <c r="BX96" i="1" s="1"/>
  <c r="BY96" i="1" s="1"/>
  <c r="BV97" i="1"/>
  <c r="BW104" i="1"/>
  <c r="BV105" i="1"/>
  <c r="BX107" i="1"/>
  <c r="BY107" i="1" s="1"/>
  <c r="BV118" i="1"/>
  <c r="BV137" i="1"/>
  <c r="AD145" i="1"/>
  <c r="BW181" i="1"/>
  <c r="BX181" i="1" s="1"/>
  <c r="BY181" i="1" s="1"/>
  <c r="BV204" i="1"/>
  <c r="BX246" i="1"/>
  <c r="BY246" i="1" s="1"/>
  <c r="BW257" i="1"/>
  <c r="BV318" i="1"/>
  <c r="BW331" i="1"/>
  <c r="BX331" i="1" s="1"/>
  <c r="BW353" i="1"/>
  <c r="BV378" i="1"/>
  <c r="BW398" i="1"/>
  <c r="BX398" i="1" s="1"/>
  <c r="BY398" i="1" s="1"/>
  <c r="BV412" i="1"/>
  <c r="BV21" i="1"/>
  <c r="BV33" i="1"/>
  <c r="BV45" i="1"/>
  <c r="BV53" i="1"/>
  <c r="BV71" i="1"/>
  <c r="BV87" i="1"/>
  <c r="BV99" i="1"/>
  <c r="BW117" i="1"/>
  <c r="BX117" i="1" s="1"/>
  <c r="BW123" i="1"/>
  <c r="BX128" i="1"/>
  <c r="BY128" i="1" s="1"/>
  <c r="BW151" i="1"/>
  <c r="BX151" i="1" s="1"/>
  <c r="BV174" i="1"/>
  <c r="BV186" i="1"/>
  <c r="BW208" i="1"/>
  <c r="BX208" i="1" s="1"/>
  <c r="BV213" i="1"/>
  <c r="BV215" i="1"/>
  <c r="BV298" i="1"/>
  <c r="BW306" i="1"/>
  <c r="BX306" i="1" s="1"/>
  <c r="BV336" i="1"/>
  <c r="BV435" i="1"/>
  <c r="BV184" i="1"/>
  <c r="BV250" i="1"/>
  <c r="BW292" i="1"/>
  <c r="BX292" i="1" s="1"/>
  <c r="BV308" i="1"/>
  <c r="BV404" i="1"/>
  <c r="AD17" i="1"/>
  <c r="BZ64" i="1"/>
  <c r="BZ116" i="1"/>
  <c r="BV121" i="1"/>
  <c r="BV122" i="1"/>
  <c r="BV126" i="1"/>
  <c r="BW144" i="1"/>
  <c r="BW149" i="1"/>
  <c r="BV201" i="1"/>
  <c r="BV219" i="1"/>
  <c r="BW238" i="1"/>
  <c r="BX238" i="1" s="1"/>
  <c r="BV262" i="1"/>
  <c r="BV570" i="1"/>
  <c r="BV23" i="1"/>
  <c r="BV35" i="1"/>
  <c r="BV47" i="1"/>
  <c r="BV55" i="1"/>
  <c r="AD65" i="1"/>
  <c r="BV73" i="1"/>
  <c r="BV81" i="1"/>
  <c r="BV89" i="1"/>
  <c r="BV101" i="1"/>
  <c r="CA116" i="1"/>
  <c r="BZ136" i="1"/>
  <c r="CB145" i="1"/>
  <c r="BV139" i="1"/>
  <c r="AD148" i="1"/>
  <c r="AD169" i="1" s="1"/>
  <c r="AC169" i="1"/>
  <c r="BV203" i="1"/>
  <c r="BV240" i="1"/>
  <c r="BW258" i="1"/>
  <c r="BX258" i="1" s="1"/>
  <c r="BY258" i="1" s="1"/>
  <c r="BV272" i="1"/>
  <c r="BV287" i="1"/>
  <c r="BV332" i="1"/>
  <c r="BV346" i="1"/>
  <c r="BV348" i="1"/>
  <c r="CC414" i="1"/>
  <c r="CD414" i="1" s="1"/>
  <c r="BX115" i="1"/>
  <c r="BY115" i="1" s="1"/>
  <c r="BV310" i="1"/>
  <c r="BV372" i="1"/>
  <c r="BV4" i="1"/>
  <c r="BV5" i="1"/>
  <c r="BV6" i="1"/>
  <c r="BV7" i="1"/>
  <c r="BV8" i="1"/>
  <c r="BV9" i="1"/>
  <c r="BV10" i="1"/>
  <c r="BV11" i="1"/>
  <c r="BV12" i="1"/>
  <c r="BV13" i="1"/>
  <c r="BV14" i="1"/>
  <c r="BV15" i="1"/>
  <c r="BV16" i="1"/>
  <c r="CC106" i="1"/>
  <c r="CD106" i="1" s="1"/>
  <c r="BX131" i="1"/>
  <c r="BY131" i="1" s="1"/>
  <c r="BV134" i="1"/>
  <c r="BV156" i="1"/>
  <c r="BV158" i="1"/>
  <c r="BW161" i="1"/>
  <c r="BV166" i="1"/>
  <c r="BV205" i="1"/>
  <c r="BW232" i="1"/>
  <c r="BX232" i="1" s="1"/>
  <c r="BY232" i="1" s="1"/>
  <c r="BW245" i="1"/>
  <c r="BX245" i="1" s="1"/>
  <c r="BV260" i="1"/>
  <c r="BV270" i="1"/>
  <c r="BV276" i="1"/>
  <c r="BV285" i="1"/>
  <c r="BW293" i="1"/>
  <c r="BX293" i="1" s="1"/>
  <c r="BY293" i="1" s="1"/>
  <c r="BW330" i="1"/>
  <c r="BX330" i="1" s="1"/>
  <c r="BY330" i="1" s="1"/>
  <c r="BW340" i="1"/>
  <c r="CC342" i="1"/>
  <c r="BV25" i="1"/>
  <c r="BV37" i="1"/>
  <c r="BV75" i="1"/>
  <c r="BV91" i="1"/>
  <c r="BX112" i="1"/>
  <c r="BY112" i="1" s="1"/>
  <c r="BV113" i="1"/>
  <c r="CB136" i="1"/>
  <c r="BW125" i="1"/>
  <c r="BX125" i="1" s="1"/>
  <c r="BY125" i="1" s="1"/>
  <c r="BZ169" i="1"/>
  <c r="BZ193" i="1"/>
  <c r="BV180" i="1"/>
  <c r="BW188" i="1"/>
  <c r="BW196" i="1"/>
  <c r="BV207" i="1"/>
  <c r="CA235" i="1"/>
  <c r="BW221" i="1"/>
  <c r="BX221" i="1" s="1"/>
  <c r="BW223" i="1"/>
  <c r="BX223" i="1" s="1"/>
  <c r="BY223" i="1" s="1"/>
  <c r="BW283" i="1"/>
  <c r="BX283" i="1" s="1"/>
  <c r="BY283" i="1" s="1"/>
  <c r="BV313" i="1"/>
  <c r="BV319" i="1"/>
  <c r="BW362" i="1"/>
  <c r="BX362" i="1" s="1"/>
  <c r="BY362" i="1" s="1"/>
  <c r="BV142" i="1"/>
  <c r="BV154" i="1"/>
  <c r="BW222" i="1"/>
  <c r="BV248" i="1"/>
  <c r="BV359" i="1"/>
  <c r="AC116" i="1"/>
  <c r="BW143" i="1"/>
  <c r="BX143" i="1" s="1"/>
  <c r="BY143" i="1" s="1"/>
  <c r="BV160" i="1"/>
  <c r="BX182" i="1"/>
  <c r="AD235" i="1"/>
  <c r="BZ242" i="1"/>
  <c r="BV249" i="1"/>
  <c r="BV299" i="1"/>
  <c r="BV311" i="1"/>
  <c r="BV360" i="1"/>
  <c r="BV369" i="1"/>
  <c r="BV445" i="1"/>
  <c r="BV447" i="1"/>
  <c r="BV461" i="1"/>
  <c r="BV631" i="1"/>
  <c r="AD116" i="1"/>
  <c r="BX124" i="1"/>
  <c r="BY124" i="1" s="1"/>
  <c r="BW141" i="1"/>
  <c r="BX141" i="1" s="1"/>
  <c r="BV150" i="1"/>
  <c r="BW153" i="1"/>
  <c r="BX153" i="1" s="1"/>
  <c r="BY153" i="1" s="1"/>
  <c r="BV187" i="1"/>
  <c r="CC199" i="1"/>
  <c r="CD199" i="1" s="1"/>
  <c r="BV214" i="1"/>
  <c r="BV225" i="1"/>
  <c r="CA426" i="1"/>
  <c r="BV251" i="1"/>
  <c r="BV297" i="1"/>
  <c r="BW307" i="1"/>
  <c r="BV358" i="1"/>
  <c r="BV371" i="1"/>
  <c r="BV395" i="1"/>
  <c r="BV443" i="1"/>
  <c r="BV614" i="1"/>
  <c r="BV347" i="1"/>
  <c r="BV363" i="1"/>
  <c r="BV384" i="1"/>
  <c r="BV396" i="1"/>
  <c r="BV419" i="1"/>
  <c r="BW477" i="1"/>
  <c r="BX477" i="1" s="1"/>
  <c r="BY477" i="1" s="1"/>
  <c r="BW529" i="1"/>
  <c r="BX529" i="1" s="1"/>
  <c r="BV638" i="1"/>
  <c r="BX841" i="1"/>
  <c r="BY841" i="1" s="1"/>
  <c r="BV1382" i="1"/>
  <c r="BV1500" i="1"/>
  <c r="BV1931" i="1"/>
  <c r="BW2039" i="1"/>
  <c r="CA242" i="1"/>
  <c r="BX257" i="1"/>
  <c r="BY257" i="1" s="1"/>
  <c r="BX305" i="1"/>
  <c r="BY305" i="1" s="1"/>
  <c r="BW381" i="1"/>
  <c r="BV387" i="1"/>
  <c r="BW391" i="1"/>
  <c r="BX391" i="1" s="1"/>
  <c r="BY391" i="1" s="1"/>
  <c r="BV393" i="1"/>
  <c r="BW413" i="1"/>
  <c r="BV425" i="1"/>
  <c r="BW488" i="1"/>
  <c r="BX488" i="1" s="1"/>
  <c r="BY488" i="1" s="1"/>
  <c r="BV494" i="1"/>
  <c r="BV503" i="1"/>
  <c r="BW543" i="1"/>
  <c r="BV620" i="1"/>
  <c r="AC136" i="1"/>
  <c r="CA169" i="1"/>
  <c r="BX159" i="1"/>
  <c r="BW183" i="1"/>
  <c r="BX183" i="1" s="1"/>
  <c r="BY183" i="1" s="1"/>
  <c r="AC209" i="1"/>
  <c r="BX210" i="1"/>
  <c r="BV255" i="1"/>
  <c r="BW256" i="1"/>
  <c r="BX278" i="1"/>
  <c r="BW295" i="1"/>
  <c r="BV303" i="1"/>
  <c r="BW304" i="1"/>
  <c r="BX304" i="1" s="1"/>
  <c r="BX326" i="1"/>
  <c r="BW343" i="1"/>
  <c r="BW350" i="1"/>
  <c r="BW356" i="1"/>
  <c r="BV375" i="1"/>
  <c r="BX380" i="1"/>
  <c r="BY380" i="1" s="1"/>
  <c r="BX402" i="1"/>
  <c r="BY402" i="1" s="1"/>
  <c r="BW410" i="1"/>
  <c r="BX410" i="1" s="1"/>
  <c r="BY410" i="1" s="1"/>
  <c r="BV437" i="1"/>
  <c r="BV439" i="1"/>
  <c r="BV466" i="1"/>
  <c r="BV479" i="1"/>
  <c r="AD513" i="1"/>
  <c r="BV523" i="1"/>
  <c r="BZ576" i="1"/>
  <c r="BV616" i="1"/>
  <c r="BV670" i="1"/>
  <c r="BW827" i="1"/>
  <c r="BX827" i="1" s="1"/>
  <c r="BY827" i="1" s="1"/>
  <c r="BX132" i="1"/>
  <c r="BY132" i="1" s="1"/>
  <c r="CB169" i="1"/>
  <c r="BV179" i="1"/>
  <c r="AD194" i="1"/>
  <c r="BZ235" i="1"/>
  <c r="BX228" i="1"/>
  <c r="BY228" i="1" s="1"/>
  <c r="BZ426" i="1"/>
  <c r="BV277" i="1"/>
  <c r="BX309" i="1"/>
  <c r="BV321" i="1"/>
  <c r="BV325" i="1"/>
  <c r="BV354" i="1"/>
  <c r="BV368" i="1"/>
  <c r="BW390" i="1"/>
  <c r="BX390" i="1" s="1"/>
  <c r="BY390" i="1" s="1"/>
  <c r="BV401" i="1"/>
  <c r="BV407" i="1"/>
  <c r="BW421" i="1"/>
  <c r="BX421" i="1" s="1"/>
  <c r="BZ499" i="1"/>
  <c r="BX430" i="1"/>
  <c r="BY430" i="1" s="1"/>
  <c r="BW452" i="1"/>
  <c r="CA576" i="1"/>
  <c r="BW664" i="1"/>
  <c r="BX664" i="1" s="1"/>
  <c r="BV821" i="1"/>
  <c r="CA145" i="1"/>
  <c r="AC193" i="1"/>
  <c r="AD170" i="1"/>
  <c r="BV198" i="1"/>
  <c r="CB235" i="1"/>
  <c r="AC235" i="1"/>
  <c r="CB426" i="1"/>
  <c r="BV291" i="1"/>
  <c r="BV339" i="1"/>
  <c r="BX349" i="1"/>
  <c r="BY349" i="1" s="1"/>
  <c r="BX355" i="1"/>
  <c r="BY355" i="1" s="1"/>
  <c r="BW386" i="1"/>
  <c r="BX386" i="1" s="1"/>
  <c r="BY386" i="1" s="1"/>
  <c r="BV389" i="1"/>
  <c r="BW416" i="1"/>
  <c r="BX416" i="1" s="1"/>
  <c r="BV418" i="1"/>
  <c r="CB499" i="1"/>
  <c r="BV429" i="1"/>
  <c r="BX452" i="1"/>
  <c r="BY452" i="1" s="1"/>
  <c r="BV472" i="1"/>
  <c r="BV487" i="1"/>
  <c r="BV534" i="1"/>
  <c r="BV536" i="1"/>
  <c r="BV552" i="1"/>
  <c r="BW568" i="1"/>
  <c r="BV218" i="1"/>
  <c r="BW220" i="1"/>
  <c r="BX220" i="1" s="1"/>
  <c r="BY220" i="1" s="1"/>
  <c r="BW281" i="1"/>
  <c r="CD342" i="1"/>
  <c r="BV352" i="1"/>
  <c r="BV370" i="1"/>
  <c r="BW374" i="1"/>
  <c r="BV400" i="1"/>
  <c r="BX409" i="1"/>
  <c r="BV420" i="1"/>
  <c r="BV449" i="1"/>
  <c r="BV465" i="1"/>
  <c r="BW510" i="1"/>
  <c r="BX510" i="1" s="1"/>
  <c r="BW512" i="1"/>
  <c r="BV546" i="1"/>
  <c r="BW594" i="1"/>
  <c r="BV698" i="1"/>
  <c r="BV155" i="1"/>
  <c r="BZ209" i="1"/>
  <c r="BV286" i="1"/>
  <c r="BV334" i="1"/>
  <c r="BV382" i="1"/>
  <c r="BV406" i="1"/>
  <c r="BV434" i="1"/>
  <c r="BW491" i="1"/>
  <c r="BX491" i="1" s="1"/>
  <c r="BY491" i="1" s="1"/>
  <c r="BW530" i="1"/>
  <c r="BX530" i="1" s="1"/>
  <c r="BW532" i="1"/>
  <c r="BX532" i="1" s="1"/>
  <c r="BY532" i="1" s="1"/>
  <c r="BV550" i="1"/>
  <c r="CB678" i="1"/>
  <c r="BW655" i="1"/>
  <c r="BX655" i="1" s="1"/>
  <c r="BY655" i="1" s="1"/>
  <c r="BV234" i="1"/>
  <c r="BV264" i="1"/>
  <c r="BV275" i="1"/>
  <c r="BV279" i="1"/>
  <c r="BV312" i="1"/>
  <c r="BV323" i="1"/>
  <c r="BV327" i="1"/>
  <c r="BV364" i="1"/>
  <c r="BV388" i="1"/>
  <c r="BV436" i="1"/>
  <c r="BV438" i="1"/>
  <c r="BV440" i="1"/>
  <c r="BV480" i="1"/>
  <c r="BW497" i="1"/>
  <c r="BX497" i="1" s="1"/>
  <c r="BY497" i="1" s="1"/>
  <c r="BV561" i="1"/>
  <c r="BV592" i="1"/>
  <c r="BW623" i="1"/>
  <c r="BX138" i="1"/>
  <c r="BX146" i="1"/>
  <c r="BV171" i="1"/>
  <c r="BX178" i="1"/>
  <c r="BY178" i="1" s="1"/>
  <c r="BV190" i="1"/>
  <c r="BV191" i="1"/>
  <c r="BV206" i="1"/>
  <c r="BW236" i="1"/>
  <c r="BX236" i="1" s="1"/>
  <c r="BW247" i="1"/>
  <c r="BX247" i="1" s="1"/>
  <c r="BY247" i="1" s="1"/>
  <c r="BV253" i="1"/>
  <c r="BW269" i="1"/>
  <c r="BX280" i="1"/>
  <c r="BY280" i="1" s="1"/>
  <c r="BV301" i="1"/>
  <c r="BW317" i="1"/>
  <c r="BX317" i="1" s="1"/>
  <c r="BY317" i="1" s="1"/>
  <c r="BX328" i="1"/>
  <c r="BY328" i="1" s="1"/>
  <c r="BV361" i="1"/>
  <c r="BW377" i="1"/>
  <c r="BX377" i="1" s="1"/>
  <c r="BY377" i="1" s="1"/>
  <c r="BX379" i="1"/>
  <c r="BY379" i="1" s="1"/>
  <c r="BW392" i="1"/>
  <c r="BX392" i="1" s="1"/>
  <c r="BY392" i="1" s="1"/>
  <c r="BV394" i="1"/>
  <c r="BV411" i="1"/>
  <c r="BW415" i="1"/>
  <c r="BX415" i="1" s="1"/>
  <c r="BV417" i="1"/>
  <c r="BW424" i="1"/>
  <c r="BX424" i="1" s="1"/>
  <c r="BY424" i="1" s="1"/>
  <c r="BV444" i="1"/>
  <c r="BW451" i="1"/>
  <c r="BV484" i="1"/>
  <c r="BV548" i="1"/>
  <c r="BX161" i="1"/>
  <c r="BY161" i="1" s="1"/>
  <c r="BV185" i="1"/>
  <c r="BX196" i="1"/>
  <c r="BY196" i="1" s="1"/>
  <c r="BV211" i="1"/>
  <c r="BV226" i="1"/>
  <c r="BV230" i="1"/>
  <c r="BV231" i="1"/>
  <c r="AD243" i="1"/>
  <c r="AC426" i="1"/>
  <c r="BV244" i="1"/>
  <c r="BV252" i="1"/>
  <c r="BV268" i="1"/>
  <c r="BV274" i="1"/>
  <c r="BX289" i="1"/>
  <c r="BY289" i="1" s="1"/>
  <c r="BV316" i="1"/>
  <c r="BV322" i="1"/>
  <c r="BX337" i="1"/>
  <c r="BY337" i="1" s="1"/>
  <c r="BV351" i="1"/>
  <c r="BX356" i="1"/>
  <c r="BY356" i="1" s="1"/>
  <c r="BV357" i="1"/>
  <c r="BV376" i="1"/>
  <c r="BX381" i="1"/>
  <c r="BY381" i="1" s="1"/>
  <c r="BV385" i="1"/>
  <c r="BV397" i="1"/>
  <c r="BX403" i="1"/>
  <c r="BY403" i="1" s="1"/>
  <c r="BV408" i="1"/>
  <c r="BV446" i="1"/>
  <c r="BV455" i="1"/>
  <c r="BV460" i="1"/>
  <c r="CC462" i="1"/>
  <c r="CD462" i="1" s="1"/>
  <c r="BW467" i="1"/>
  <c r="BX467" i="1" s="1"/>
  <c r="BY467" i="1" s="1"/>
  <c r="BZ556" i="1"/>
  <c r="BW518" i="1"/>
  <c r="BV559" i="1"/>
  <c r="BV583" i="1"/>
  <c r="BV167" i="1"/>
  <c r="BV176" i="1"/>
  <c r="BX216" i="1"/>
  <c r="BY216" i="1" s="1"/>
  <c r="BV233" i="1"/>
  <c r="BV263" i="1"/>
  <c r="BV267" i="1"/>
  <c r="BX290" i="1"/>
  <c r="BV296" i="1"/>
  <c r="BV300" i="1"/>
  <c r="BV315" i="1"/>
  <c r="BX338" i="1"/>
  <c r="BV344" i="1"/>
  <c r="CC349" i="1"/>
  <c r="CD349" i="1" s="1"/>
  <c r="BV373" i="1"/>
  <c r="BV399" i="1"/>
  <c r="BV405" i="1"/>
  <c r="BW423" i="1"/>
  <c r="BX423" i="1" s="1"/>
  <c r="BY423" i="1" s="1"/>
  <c r="BV433" i="1"/>
  <c r="BV448" i="1"/>
  <c r="BV473" i="1"/>
  <c r="BW509" i="1"/>
  <c r="CB757" i="1"/>
  <c r="BX422" i="1"/>
  <c r="BY422" i="1" s="1"/>
  <c r="BX428" i="1"/>
  <c r="BY428" i="1" s="1"/>
  <c r="CC441" i="1"/>
  <c r="CD441" i="1" s="1"/>
  <c r="BW505" i="1"/>
  <c r="BX512" i="1"/>
  <c r="BY512" i="1" s="1"/>
  <c r="CA556" i="1"/>
  <c r="BW525" i="1"/>
  <c r="BX525" i="1" s="1"/>
  <c r="BY525" i="1" s="1"/>
  <c r="BZ678" i="1"/>
  <c r="BV590" i="1"/>
  <c r="BV596" i="1"/>
  <c r="BW599" i="1"/>
  <c r="BX599" i="1" s="1"/>
  <c r="BY599" i="1" s="1"/>
  <c r="BV603" i="1"/>
  <c r="BW605" i="1"/>
  <c r="BX605" i="1" s="1"/>
  <c r="BY605" i="1" s="1"/>
  <c r="BV618" i="1"/>
  <c r="BW710" i="1"/>
  <c r="BV470" i="1"/>
  <c r="BV490" i="1"/>
  <c r="BV540" i="1"/>
  <c r="BW601" i="1"/>
  <c r="BX601" i="1" s="1"/>
  <c r="BW642" i="1"/>
  <c r="BX642" i="1" s="1"/>
  <c r="BY642" i="1" s="1"/>
  <c r="BV693" i="1"/>
  <c r="BV724" i="1"/>
  <c r="BX450" i="1"/>
  <c r="BY450" i="1" s="1"/>
  <c r="BW456" i="1"/>
  <c r="BX456" i="1" s="1"/>
  <c r="BY456" i="1" s="1"/>
  <c r="BV496" i="1"/>
  <c r="BV502" i="1"/>
  <c r="BV511" i="1"/>
  <c r="BV522" i="1"/>
  <c r="BV531" i="1"/>
  <c r="BV545" i="1"/>
  <c r="BV553" i="1"/>
  <c r="BV567" i="1"/>
  <c r="BW575" i="1"/>
  <c r="BX575" i="1" s="1"/>
  <c r="BY575" i="1" s="1"/>
  <c r="BV578" i="1"/>
  <c r="BV580" i="1"/>
  <c r="BW582" i="1"/>
  <c r="BX582" i="1" s="1"/>
  <c r="CC598" i="1"/>
  <c r="CD598" i="1" s="1"/>
  <c r="CC609" i="1"/>
  <c r="CD609" i="1" s="1"/>
  <c r="BV624" i="1"/>
  <c r="BV628" i="1"/>
  <c r="BV639" i="1"/>
  <c r="BV650" i="1"/>
  <c r="BV683" i="1"/>
  <c r="BV685" i="1"/>
  <c r="BV687" i="1"/>
  <c r="BV689" i="1"/>
  <c r="BW924" i="1"/>
  <c r="BX924" i="1" s="1"/>
  <c r="BY924" i="1" s="1"/>
  <c r="BW960" i="1"/>
  <c r="AC499" i="1"/>
  <c r="BV442" i="1"/>
  <c r="BV483" i="1"/>
  <c r="BW500" i="1"/>
  <c r="BX500" i="1" s="1"/>
  <c r="CC500" i="1" s="1"/>
  <c r="BV504" i="1"/>
  <c r="BX517" i="1"/>
  <c r="BY517" i="1" s="1"/>
  <c r="BW520" i="1"/>
  <c r="BV524" i="1"/>
  <c r="BV558" i="1"/>
  <c r="BV560" i="1"/>
  <c r="BV562" i="1"/>
  <c r="BV572" i="1"/>
  <c r="BV584" i="1"/>
  <c r="BW587" i="1"/>
  <c r="BX587" i="1" s="1"/>
  <c r="BY587" i="1" s="1"/>
  <c r="BV591" i="1"/>
  <c r="BW593" i="1"/>
  <c r="BW635" i="1"/>
  <c r="BX635" i="1" s="1"/>
  <c r="BY635" i="1" s="1"/>
  <c r="BW646" i="1"/>
  <c r="BV654" i="1"/>
  <c r="CC656" i="1"/>
  <c r="CD656" i="1" s="1"/>
  <c r="BV661" i="1"/>
  <c r="BV681" i="1"/>
  <c r="BW713" i="1"/>
  <c r="BX713" i="1" s="1"/>
  <c r="BY713" i="1" s="1"/>
  <c r="BV769" i="1"/>
  <c r="BX817" i="1"/>
  <c r="AD427" i="1"/>
  <c r="BV454" i="1"/>
  <c r="BW476" i="1"/>
  <c r="BX476" i="1" s="1"/>
  <c r="BW489" i="1"/>
  <c r="BX489" i="1" s="1"/>
  <c r="BY489" i="1" s="1"/>
  <c r="BX493" i="1"/>
  <c r="BV506" i="1"/>
  <c r="BV526" i="1"/>
  <c r="BV551" i="1"/>
  <c r="BV595" i="1"/>
  <c r="BV604" i="1"/>
  <c r="BW606" i="1"/>
  <c r="BX606" i="1" s="1"/>
  <c r="BY606" i="1" s="1"/>
  <c r="BW672" i="1"/>
  <c r="BZ849" i="1"/>
  <c r="BV846" i="1"/>
  <c r="BW464" i="1"/>
  <c r="BX464" i="1" s="1"/>
  <c r="BY464" i="1" s="1"/>
  <c r="BX468" i="1"/>
  <c r="BY468" i="1" s="1"/>
  <c r="BV508" i="1"/>
  <c r="BV519" i="1"/>
  <c r="BV528" i="1"/>
  <c r="BV533" i="1"/>
  <c r="BW542" i="1"/>
  <c r="BX542" i="1" s="1"/>
  <c r="BY542" i="1" s="1"/>
  <c r="BV602" i="1"/>
  <c r="BV608" i="1"/>
  <c r="BW611" i="1"/>
  <c r="BX611" i="1" s="1"/>
  <c r="BY611" i="1" s="1"/>
  <c r="BV615" i="1"/>
  <c r="BW632" i="1"/>
  <c r="BX632" i="1" s="1"/>
  <c r="BY632" i="1" s="1"/>
  <c r="BW641" i="1"/>
  <c r="BV667" i="1"/>
  <c r="BV699" i="1"/>
  <c r="BW453" i="1"/>
  <c r="BX453" i="1" s="1"/>
  <c r="BY453" i="1" s="1"/>
  <c r="BV478" i="1"/>
  <c r="BV485" i="1"/>
  <c r="BV492" i="1"/>
  <c r="CB513" i="1"/>
  <c r="BV535" i="1"/>
  <c r="BV537" i="1"/>
  <c r="BV549" i="1"/>
  <c r="BW569" i="1"/>
  <c r="BX569" i="1" s="1"/>
  <c r="BY569" i="1" s="1"/>
  <c r="BV571" i="1"/>
  <c r="BW589" i="1"/>
  <c r="BV643" i="1"/>
  <c r="BZ733" i="1"/>
  <c r="BX451" i="1"/>
  <c r="BY451" i="1" s="1"/>
  <c r="BV459" i="1"/>
  <c r="BV463" i="1"/>
  <c r="BV469" i="1"/>
  <c r="BV475" i="1"/>
  <c r="BV495" i="1"/>
  <c r="AC513" i="1"/>
  <c r="BW547" i="1"/>
  <c r="BX547" i="1" s="1"/>
  <c r="BY547" i="1" s="1"/>
  <c r="BV554" i="1"/>
  <c r="CC586" i="1"/>
  <c r="CD586" i="1" s="1"/>
  <c r="BW619" i="1"/>
  <c r="BX619" i="1" s="1"/>
  <c r="BY619" i="1" s="1"/>
  <c r="CC630" i="1"/>
  <c r="CD630" i="1" s="1"/>
  <c r="BX658" i="1"/>
  <c r="BY658" i="1" s="1"/>
  <c r="BW676" i="1"/>
  <c r="BX676" i="1" s="1"/>
  <c r="BY676" i="1" s="1"/>
  <c r="BX839" i="1"/>
  <c r="BY839" i="1" s="1"/>
  <c r="BV458" i="1"/>
  <c r="BV471" i="1"/>
  <c r="BV482" i="1"/>
  <c r="BW498" i="1"/>
  <c r="BX498" i="1" s="1"/>
  <c r="BY498" i="1" s="1"/>
  <c r="BV501" i="1"/>
  <c r="BV516" i="1"/>
  <c r="BV521" i="1"/>
  <c r="BX541" i="1"/>
  <c r="BV573" i="1"/>
  <c r="AC678" i="1"/>
  <c r="AD577" i="1"/>
  <c r="BV579" i="1"/>
  <c r="BV581" i="1"/>
  <c r="BW613" i="1"/>
  <c r="BV627" i="1"/>
  <c r="BV647" i="1"/>
  <c r="BV651" i="1"/>
  <c r="BV662" i="1"/>
  <c r="BV673" i="1"/>
  <c r="BV688" i="1"/>
  <c r="BV712" i="1"/>
  <c r="BV773" i="1"/>
  <c r="AD784" i="1"/>
  <c r="BX509" i="1"/>
  <c r="BY509" i="1" s="1"/>
  <c r="BX633" i="1"/>
  <c r="BY633" i="1" s="1"/>
  <c r="CA733" i="1"/>
  <c r="BV726" i="1"/>
  <c r="BV748" i="1"/>
  <c r="BV752" i="1"/>
  <c r="BV778" i="1"/>
  <c r="BW781" i="1"/>
  <c r="BX781" i="1" s="1"/>
  <c r="BY781" i="1" s="1"/>
  <c r="BV796" i="1"/>
  <c r="BV1068" i="1"/>
  <c r="BV1204" i="1"/>
  <c r="BX544" i="1"/>
  <c r="BY544" i="1" s="1"/>
  <c r="BX574" i="1"/>
  <c r="BY574" i="1" s="1"/>
  <c r="BX585" i="1"/>
  <c r="BY585" i="1" s="1"/>
  <c r="BX597" i="1"/>
  <c r="BY597" i="1" s="1"/>
  <c r="BX610" i="1"/>
  <c r="BV669" i="1"/>
  <c r="BV684" i="1"/>
  <c r="BV703" i="1"/>
  <c r="BV736" i="1"/>
  <c r="AC771" i="1"/>
  <c r="BV763" i="1"/>
  <c r="BV811" i="1"/>
  <c r="BV863" i="1"/>
  <c r="BW922" i="1"/>
  <c r="BX922" i="1" s="1"/>
  <c r="BY922" i="1" s="1"/>
  <c r="BV1157" i="1"/>
  <c r="BV1202" i="1"/>
  <c r="BZ513" i="1"/>
  <c r="AC556" i="1"/>
  <c r="BV555" i="1"/>
  <c r="BV617" i="1"/>
  <c r="BV625" i="1"/>
  <c r="BV648" i="1"/>
  <c r="CC665" i="1"/>
  <c r="CD665" i="1" s="1"/>
  <c r="BW668" i="1"/>
  <c r="BW677" i="1"/>
  <c r="BX677" i="1" s="1"/>
  <c r="BV709" i="1"/>
  <c r="BW721" i="1"/>
  <c r="BV723" i="1"/>
  <c r="BW728" i="1"/>
  <c r="BX728" i="1" s="1"/>
  <c r="BY728" i="1" s="1"/>
  <c r="BV730" i="1"/>
  <c r="BV815" i="1"/>
  <c r="BV1022" i="1"/>
  <c r="CA513" i="1"/>
  <c r="AD514" i="1"/>
  <c r="AD557" i="1"/>
  <c r="BX637" i="1"/>
  <c r="BX660" i="1"/>
  <c r="BX694" i="1"/>
  <c r="BY694" i="1" s="1"/>
  <c r="BV700" i="1"/>
  <c r="BV705" i="1"/>
  <c r="BZ757" i="1"/>
  <c r="BW740" i="1"/>
  <c r="BX740" i="1" s="1"/>
  <c r="BY740" i="1" s="1"/>
  <c r="BV786" i="1"/>
  <c r="BX636" i="1"/>
  <c r="BY636" i="1" s="1"/>
  <c r="BX659" i="1"/>
  <c r="BV680" i="1"/>
  <c r="BV714" i="1"/>
  <c r="BW732" i="1"/>
  <c r="BX732" i="1" s="1"/>
  <c r="BY732" i="1" s="1"/>
  <c r="BV745" i="1"/>
  <c r="BV751" i="1"/>
  <c r="BW760" i="1"/>
  <c r="BX760" i="1" s="1"/>
  <c r="BV782" i="1"/>
  <c r="BV802" i="1"/>
  <c r="BV813" i="1"/>
  <c r="BV818" i="1"/>
  <c r="BV822" i="1"/>
  <c r="BV824" i="1"/>
  <c r="BV828" i="1"/>
  <c r="BV622" i="1"/>
  <c r="BV645" i="1"/>
  <c r="BW711" i="1"/>
  <c r="BX711" i="1" s="1"/>
  <c r="BY711" i="1" s="1"/>
  <c r="BW720" i="1"/>
  <c r="BX720" i="1" s="1"/>
  <c r="BY720" i="1" s="1"/>
  <c r="BV853" i="1"/>
  <c r="AC733" i="1"/>
  <c r="BV686" i="1"/>
  <c r="BV708" i="1"/>
  <c r="BW725" i="1"/>
  <c r="BX725" i="1" s="1"/>
  <c r="BY725" i="1" s="1"/>
  <c r="BV727" i="1"/>
  <c r="BV735" i="1"/>
  <c r="BV764" i="1"/>
  <c r="BV766" i="1"/>
  <c r="BW779" i="1"/>
  <c r="BX779" i="1" s="1"/>
  <c r="BY779" i="1" s="1"/>
  <c r="BV810" i="1"/>
  <c r="BW998" i="1"/>
  <c r="BW563" i="1"/>
  <c r="BX589" i="1"/>
  <c r="BX613" i="1"/>
  <c r="BX629" i="1"/>
  <c r="BX652" i="1"/>
  <c r="CD653" i="1"/>
  <c r="BW666" i="1"/>
  <c r="BX672" i="1"/>
  <c r="AD679" i="1"/>
  <c r="BV692" i="1"/>
  <c r="BV719" i="1"/>
  <c r="BV739" i="1"/>
  <c r="BV770" i="1"/>
  <c r="BV799" i="1"/>
  <c r="BW832" i="1"/>
  <c r="BX832" i="1" s="1"/>
  <c r="BY832" i="1" s="1"/>
  <c r="BV871" i="1"/>
  <c r="BW507" i="1"/>
  <c r="BX507" i="1" s="1"/>
  <c r="BY507" i="1" s="1"/>
  <c r="BW515" i="1"/>
  <c r="BX515" i="1" s="1"/>
  <c r="BY515" i="1" s="1"/>
  <c r="BW527" i="1"/>
  <c r="BX527" i="1" s="1"/>
  <c r="BY527" i="1" s="1"/>
  <c r="BW539" i="1"/>
  <c r="BW564" i="1"/>
  <c r="BW565" i="1"/>
  <c r="BX565" i="1" s="1"/>
  <c r="BY565" i="1" s="1"/>
  <c r="BW566" i="1"/>
  <c r="BX566" i="1" s="1"/>
  <c r="BX588" i="1"/>
  <c r="BX600" i="1"/>
  <c r="BX612" i="1"/>
  <c r="BX671" i="1"/>
  <c r="BX674" i="1"/>
  <c r="BW675" i="1"/>
  <c r="BX675" i="1" s="1"/>
  <c r="BY675" i="1" s="1"/>
  <c r="BW716" i="1"/>
  <c r="BX716" i="1" s="1"/>
  <c r="BY716" i="1" s="1"/>
  <c r="BW762" i="1"/>
  <c r="BX762" i="1" s="1"/>
  <c r="BY762" i="1" s="1"/>
  <c r="BW626" i="1"/>
  <c r="BX626" i="1" s="1"/>
  <c r="BY626" i="1" s="1"/>
  <c r="BV634" i="1"/>
  <c r="BX640" i="1"/>
  <c r="BW649" i="1"/>
  <c r="BX649" i="1" s="1"/>
  <c r="BY649" i="1" s="1"/>
  <c r="BV657" i="1"/>
  <c r="BX663" i="1"/>
  <c r="BV682" i="1"/>
  <c r="CC695" i="1"/>
  <c r="CD695" i="1" s="1"/>
  <c r="BX701" i="1"/>
  <c r="BY701" i="1" s="1"/>
  <c r="BW704" i="1"/>
  <c r="BX710" i="1"/>
  <c r="BY710" i="1" s="1"/>
  <c r="BX731" i="1"/>
  <c r="BW746" i="1"/>
  <c r="BX746" i="1" s="1"/>
  <c r="BY746" i="1" s="1"/>
  <c r="BV794" i="1"/>
  <c r="BV814" i="1"/>
  <c r="AD819" i="1"/>
  <c r="AD849" i="1" s="1"/>
  <c r="AC849" i="1"/>
  <c r="CA757" i="1"/>
  <c r="BV750" i="1"/>
  <c r="BW754" i="1"/>
  <c r="BX754" i="1" s="1"/>
  <c r="BY754" i="1" s="1"/>
  <c r="BV791" i="1"/>
  <c r="BV804" i="1"/>
  <c r="BW807" i="1"/>
  <c r="BV834" i="1"/>
  <c r="BX844" i="1"/>
  <c r="BY844" i="1" s="1"/>
  <c r="BV848" i="1"/>
  <c r="AD865" i="1"/>
  <c r="BV881" i="1"/>
  <c r="BZ962" i="1"/>
  <c r="BW958" i="1"/>
  <c r="BX958" i="1" s="1"/>
  <c r="BY958" i="1" s="1"/>
  <c r="BV691" i="1"/>
  <c r="BX697" i="1"/>
  <c r="BV738" i="1"/>
  <c r="BX741" i="1"/>
  <c r="BW742" i="1"/>
  <c r="BX742" i="1" s="1"/>
  <c r="BV756" i="1"/>
  <c r="AC784" i="1"/>
  <c r="BX788" i="1"/>
  <c r="BW789" i="1"/>
  <c r="BX789" i="1" s="1"/>
  <c r="BY789" i="1" s="1"/>
  <c r="CB849" i="1"/>
  <c r="BV826" i="1"/>
  <c r="BV836" i="1"/>
  <c r="BV838" i="1"/>
  <c r="BV887" i="1"/>
  <c r="BW968" i="1"/>
  <c r="BX968" i="1" s="1"/>
  <c r="BY968" i="1" s="1"/>
  <c r="BV970" i="1"/>
  <c r="BW729" i="1"/>
  <c r="BX729" i="1" s="1"/>
  <c r="BY729" i="1" s="1"/>
  <c r="BV744" i="1"/>
  <c r="BV747" i="1"/>
  <c r="BV772" i="1"/>
  <c r="BW775" i="1"/>
  <c r="BX775" i="1" s="1"/>
  <c r="BY775" i="1" s="1"/>
  <c r="BV783" i="1"/>
  <c r="BV793" i="1"/>
  <c r="BV806" i="1"/>
  <c r="CC809" i="1"/>
  <c r="CD809" i="1" s="1"/>
  <c r="BV840" i="1"/>
  <c r="BW843" i="1"/>
  <c r="BX843" i="1" s="1"/>
  <c r="BY843" i="1" s="1"/>
  <c r="CB962" i="1"/>
  <c r="BW1017" i="1"/>
  <c r="BV1019" i="1"/>
  <c r="BV1043" i="1"/>
  <c r="BV955" i="1"/>
  <c r="BV1005" i="1"/>
  <c r="BX717" i="1"/>
  <c r="BV749" i="1"/>
  <c r="BV765" i="1"/>
  <c r="BW768" i="1"/>
  <c r="BX768" i="1" s="1"/>
  <c r="BY768" i="1" s="1"/>
  <c r="BV774" i="1"/>
  <c r="AD787" i="1"/>
  <c r="AD816" i="1" s="1"/>
  <c r="AC816" i="1"/>
  <c r="BV798" i="1"/>
  <c r="BV808" i="1"/>
  <c r="BV823" i="1"/>
  <c r="BV831" i="1"/>
  <c r="BV895" i="1"/>
  <c r="BV913" i="1"/>
  <c r="BV953" i="1"/>
  <c r="BV957" i="1"/>
  <c r="BV1127" i="1"/>
  <c r="BV737" i="1"/>
  <c r="BZ784" i="1"/>
  <c r="BZ816" i="1"/>
  <c r="BV803" i="1"/>
  <c r="BV847" i="1"/>
  <c r="BV852" i="1"/>
  <c r="CB892" i="1"/>
  <c r="BZ1038" i="1"/>
  <c r="BW1100" i="1"/>
  <c r="BW755" i="1"/>
  <c r="BX755" i="1" s="1"/>
  <c r="BY755" i="1" s="1"/>
  <c r="BV759" i="1"/>
  <c r="CA771" i="1"/>
  <c r="BV767" i="1"/>
  <c r="CA784" i="1"/>
  <c r="BV776" i="1"/>
  <c r="CA816" i="1"/>
  <c r="BV790" i="1"/>
  <c r="BW801" i="1"/>
  <c r="BV825" i="1"/>
  <c r="BV835" i="1"/>
  <c r="BW845" i="1"/>
  <c r="BX845" i="1" s="1"/>
  <c r="BV928" i="1"/>
  <c r="BV951" i="1"/>
  <c r="BW979" i="1"/>
  <c r="BX979" i="1" s="1"/>
  <c r="BW1001" i="1"/>
  <c r="BW1084" i="1"/>
  <c r="CB733" i="1"/>
  <c r="BX690" i="1"/>
  <c r="BV715" i="1"/>
  <c r="BV722" i="1"/>
  <c r="AD734" i="1"/>
  <c r="AC757" i="1"/>
  <c r="BW743" i="1"/>
  <c r="BX743" i="1" s="1"/>
  <c r="BY743" i="1" s="1"/>
  <c r="BV792" i="1"/>
  <c r="BW795" i="1"/>
  <c r="BX795" i="1" s="1"/>
  <c r="BY795" i="1" s="1"/>
  <c r="BV805" i="1"/>
  <c r="BV833" i="1"/>
  <c r="BV837" i="1"/>
  <c r="BW842" i="1"/>
  <c r="BW860" i="1"/>
  <c r="BV884" i="1"/>
  <c r="BW965" i="1"/>
  <c r="BX965" i="1" s="1"/>
  <c r="BY965" i="1" s="1"/>
  <c r="BV800" i="1"/>
  <c r="BV812" i="1"/>
  <c r="BV820" i="1"/>
  <c r="BX830" i="1"/>
  <c r="BV877" i="1"/>
  <c r="BV879" i="1"/>
  <c r="BV904" i="1"/>
  <c r="CA962" i="1"/>
  <c r="BW908" i="1"/>
  <c r="BX908" i="1" s="1"/>
  <c r="BY908" i="1" s="1"/>
  <c r="BV915" i="1"/>
  <c r="BV917" i="1"/>
  <c r="BV919" i="1"/>
  <c r="BV926" i="1"/>
  <c r="AC992" i="1"/>
  <c r="CA1012" i="1"/>
  <c r="BW1009" i="1"/>
  <c r="BX1009" i="1" s="1"/>
  <c r="BY1009" i="1" s="1"/>
  <c r="BV1024" i="1"/>
  <c r="BV1082" i="1"/>
  <c r="BV1130" i="1"/>
  <c r="AD1143" i="1"/>
  <c r="BV1155" i="1"/>
  <c r="BV1296" i="1"/>
  <c r="BZ865" i="1"/>
  <c r="AD892" i="1"/>
  <c r="BV897" i="1"/>
  <c r="BV899" i="1"/>
  <c r="BV901" i="1"/>
  <c r="BW932" i="1"/>
  <c r="BX932" i="1" s="1"/>
  <c r="BY932" i="1" s="1"/>
  <c r="BV937" i="1"/>
  <c r="BW946" i="1"/>
  <c r="BV972" i="1"/>
  <c r="BV974" i="1"/>
  <c r="BV976" i="1"/>
  <c r="BV1119" i="1"/>
  <c r="BV1294" i="1"/>
  <c r="CA865" i="1"/>
  <c r="BV856" i="1"/>
  <c r="CA869" i="1"/>
  <c r="BV889" i="1"/>
  <c r="BV891" i="1"/>
  <c r="CA905" i="1"/>
  <c r="BW935" i="1"/>
  <c r="BX935" i="1" s="1"/>
  <c r="BY935" i="1" s="1"/>
  <c r="BV939" i="1"/>
  <c r="BV941" i="1"/>
  <c r="BV943" i="1"/>
  <c r="BV983" i="1"/>
  <c r="AC1012" i="1"/>
  <c r="AD993" i="1"/>
  <c r="BW1113" i="1"/>
  <c r="BX1113" i="1" s="1"/>
  <c r="BW855" i="1"/>
  <c r="BX855" i="1" s="1"/>
  <c r="BY855" i="1" s="1"/>
  <c r="AC873" i="1"/>
  <c r="AD870" i="1"/>
  <c r="BW874" i="1"/>
  <c r="BX874" i="1" s="1"/>
  <c r="CC874" i="1" s="1"/>
  <c r="BV876" i="1"/>
  <c r="BW910" i="1"/>
  <c r="BV923" i="1"/>
  <c r="BV950" i="1"/>
  <c r="BW981" i="1"/>
  <c r="BV985" i="1"/>
  <c r="BW997" i="1"/>
  <c r="BV1002" i="1"/>
  <c r="BW1011" i="1"/>
  <c r="BV1014" i="1"/>
  <c r="BV1016" i="1"/>
  <c r="BV1048" i="1"/>
  <c r="AD1077" i="1"/>
  <c r="BV1055" i="1"/>
  <c r="BV1091" i="1"/>
  <c r="BV1097" i="1"/>
  <c r="BV1239" i="1"/>
  <c r="BV1250" i="1"/>
  <c r="BV858" i="1"/>
  <c r="BW859" i="1"/>
  <c r="BX859" i="1" s="1"/>
  <c r="BV914" i="1"/>
  <c r="BV948" i="1"/>
  <c r="BV952" i="1"/>
  <c r="BV959" i="1"/>
  <c r="BV961" i="1"/>
  <c r="CB992" i="1"/>
  <c r="BV967" i="1"/>
  <c r="BW989" i="1"/>
  <c r="BW1000" i="1"/>
  <c r="BX1000" i="1" s="1"/>
  <c r="BY1000" i="1" s="1"/>
  <c r="BV1004" i="1"/>
  <c r="BV1006" i="1"/>
  <c r="BV1008" i="1"/>
  <c r="BX1011" i="1"/>
  <c r="BV1023" i="1"/>
  <c r="BV1169" i="1"/>
  <c r="AD758" i="1"/>
  <c r="BV862" i="1"/>
  <c r="BW868" i="1"/>
  <c r="BX868" i="1" s="1"/>
  <c r="BY868" i="1" s="1"/>
  <c r="CA892" i="1"/>
  <c r="BV878" i="1"/>
  <c r="BW903" i="1"/>
  <c r="BX903" i="1" s="1"/>
  <c r="BY903" i="1" s="1"/>
  <c r="BV912" i="1"/>
  <c r="BV916" i="1"/>
  <c r="BV925" i="1"/>
  <c r="BV934" i="1"/>
  <c r="BW956" i="1"/>
  <c r="BX956" i="1" s="1"/>
  <c r="BV964" i="1"/>
  <c r="BW978" i="1"/>
  <c r="BX978" i="1" s="1"/>
  <c r="BY978" i="1" s="1"/>
  <c r="BV1021" i="1"/>
  <c r="BV1031" i="1"/>
  <c r="BV1165" i="1"/>
  <c r="BV861" i="1"/>
  <c r="BZ873" i="1"/>
  <c r="BW886" i="1"/>
  <c r="BV888" i="1"/>
  <c r="BV896" i="1"/>
  <c r="BW920" i="1"/>
  <c r="BX920" i="1" s="1"/>
  <c r="BY920" i="1" s="1"/>
  <c r="BV927" i="1"/>
  <c r="BV929" i="1"/>
  <c r="BV931" i="1"/>
  <c r="BV971" i="1"/>
  <c r="CB1012" i="1"/>
  <c r="BV1025" i="1"/>
  <c r="BV1027" i="1"/>
  <c r="BW1037" i="1"/>
  <c r="BX1037" i="1" s="1"/>
  <c r="BY1037" i="1" s="1"/>
  <c r="BW1076" i="1"/>
  <c r="BX1076" i="1" s="1"/>
  <c r="BY1076" i="1" s="1"/>
  <c r="BV1190" i="1"/>
  <c r="BV1210" i="1"/>
  <c r="BV1234" i="1"/>
  <c r="BW857" i="1"/>
  <c r="BX857" i="1" s="1"/>
  <c r="BY857" i="1" s="1"/>
  <c r="BV864" i="1"/>
  <c r="BW883" i="1"/>
  <c r="BX883" i="1" s="1"/>
  <c r="BW894" i="1"/>
  <c r="BX894" i="1" s="1"/>
  <c r="BV898" i="1"/>
  <c r="BV938" i="1"/>
  <c r="BX947" i="1"/>
  <c r="BV969" i="1"/>
  <c r="BV973" i="1"/>
  <c r="BV999" i="1"/>
  <c r="BZ1012" i="1"/>
  <c r="BW1018" i="1"/>
  <c r="BV1163" i="1"/>
  <c r="BV851" i="1"/>
  <c r="BV875" i="1"/>
  <c r="CC882" i="1"/>
  <c r="CD882" i="1" s="1"/>
  <c r="BV885" i="1"/>
  <c r="BV890" i="1"/>
  <c r="BW902" i="1"/>
  <c r="BX902" i="1" s="1"/>
  <c r="BY902" i="1" s="1"/>
  <c r="AC962" i="1"/>
  <c r="BW909" i="1"/>
  <c r="BV911" i="1"/>
  <c r="BV936" i="1"/>
  <c r="BV940" i="1"/>
  <c r="BW977" i="1"/>
  <c r="BX977" i="1" s="1"/>
  <c r="BY977" i="1" s="1"/>
  <c r="BV982" i="1"/>
  <c r="BV991" i="1"/>
  <c r="BV994" i="1"/>
  <c r="BV996" i="1"/>
  <c r="BW1010" i="1"/>
  <c r="BX1010" i="1" s="1"/>
  <c r="BY1010" i="1" s="1"/>
  <c r="BX1020" i="1"/>
  <c r="BY1020" i="1" s="1"/>
  <c r="CB1143" i="1"/>
  <c r="BV1228" i="1"/>
  <c r="BV1230" i="1"/>
  <c r="BV850" i="1"/>
  <c r="BV854" i="1"/>
  <c r="BW867" i="1"/>
  <c r="AC905" i="1"/>
  <c r="BW944" i="1"/>
  <c r="BX944" i="1" s="1"/>
  <c r="BY944" i="1" s="1"/>
  <c r="BV949" i="1"/>
  <c r="BX960" i="1"/>
  <c r="BY960" i="1" s="1"/>
  <c r="CA992" i="1"/>
  <c r="BW966" i="1"/>
  <c r="BX966" i="1" s="1"/>
  <c r="BW980" i="1"/>
  <c r="BV984" i="1"/>
  <c r="BV986" i="1"/>
  <c r="BV988" i="1"/>
  <c r="BV1003" i="1"/>
  <c r="AC1038" i="1"/>
  <c r="AD1013" i="1"/>
  <c r="BV1184" i="1"/>
  <c r="BV1206" i="1"/>
  <c r="AC865" i="1"/>
  <c r="BX921" i="1"/>
  <c r="BY921" i="1" s="1"/>
  <c r="BX933" i="1"/>
  <c r="BY933" i="1" s="1"/>
  <c r="BX945" i="1"/>
  <c r="BY945" i="1" s="1"/>
  <c r="BX990" i="1"/>
  <c r="BY990" i="1" s="1"/>
  <c r="BX998" i="1"/>
  <c r="BY998" i="1" s="1"/>
  <c r="BX1018" i="1"/>
  <c r="BY1018" i="1" s="1"/>
  <c r="AC1077" i="1"/>
  <c r="BV1058" i="1"/>
  <c r="BV1066" i="1"/>
  <c r="BW1071" i="1"/>
  <c r="BX1071" i="1" s="1"/>
  <c r="BY1071" i="1" s="1"/>
  <c r="BV1073" i="1"/>
  <c r="BZ1094" i="1"/>
  <c r="BV1134" i="1"/>
  <c r="CA1171" i="1"/>
  <c r="BX1167" i="1"/>
  <c r="BY1167" i="1" s="1"/>
  <c r="BV1186" i="1"/>
  <c r="BV1208" i="1"/>
  <c r="BZ905" i="1"/>
  <c r="BW1046" i="1"/>
  <c r="BX1046" i="1" s="1"/>
  <c r="BW1063" i="1"/>
  <c r="BX1063" i="1" s="1"/>
  <c r="BY1063" i="1" s="1"/>
  <c r="BV1086" i="1"/>
  <c r="BV1088" i="1"/>
  <c r="AD1098" i="1"/>
  <c r="BV1095" i="1"/>
  <c r="CB1120" i="1"/>
  <c r="AC1129" i="1"/>
  <c r="AD1123" i="1"/>
  <c r="AD1129" i="1" s="1"/>
  <c r="BV1140" i="1"/>
  <c r="BV1142" i="1"/>
  <c r="BV1145" i="1"/>
  <c r="BV1151" i="1"/>
  <c r="BV1161" i="1"/>
  <c r="BV1174" i="1"/>
  <c r="BV1180" i="1"/>
  <c r="BV1182" i="1"/>
  <c r="BV1198" i="1"/>
  <c r="BW1236" i="1"/>
  <c r="BV1314" i="1"/>
  <c r="AD906" i="1"/>
  <c r="BV1033" i="1"/>
  <c r="BV1050" i="1"/>
  <c r="BV1070" i="1"/>
  <c r="BV1108" i="1"/>
  <c r="BV1114" i="1"/>
  <c r="BV1116" i="1"/>
  <c r="BV1121" i="1"/>
  <c r="BV1125" i="1"/>
  <c r="BV1149" i="1"/>
  <c r="BV1153" i="1"/>
  <c r="AD1237" i="1"/>
  <c r="BV1194" i="1"/>
  <c r="BV1219" i="1"/>
  <c r="BW1292" i="1"/>
  <c r="BX1292" i="1" s="1"/>
  <c r="BY1292" i="1" s="1"/>
  <c r="BV1330" i="1"/>
  <c r="BV1036" i="1"/>
  <c r="BV1045" i="1"/>
  <c r="BV1075" i="1"/>
  <c r="AD1094" i="1"/>
  <c r="BV1104" i="1"/>
  <c r="BW1159" i="1"/>
  <c r="BV1211" i="1"/>
  <c r="BV1213" i="1"/>
  <c r="BV1217" i="1"/>
  <c r="BV1221" i="1"/>
  <c r="BV1223" i="1"/>
  <c r="BV1225" i="1"/>
  <c r="BV1231" i="1"/>
  <c r="BV1246" i="1"/>
  <c r="BV1290" i="1"/>
  <c r="BW1312" i="1"/>
  <c r="BV1030" i="1"/>
  <c r="BZ1077" i="1"/>
  <c r="BV1057" i="1"/>
  <c r="BV1062" i="1"/>
  <c r="BV1081" i="1"/>
  <c r="BV1083" i="1"/>
  <c r="BV1092" i="1"/>
  <c r="BW1112" i="1"/>
  <c r="BX1112" i="1" s="1"/>
  <c r="BY1112" i="1" s="1"/>
  <c r="BZ1129" i="1"/>
  <c r="BV1147" i="1"/>
  <c r="BZ1237" i="1"/>
  <c r="BV1229" i="1"/>
  <c r="BV1233" i="1"/>
  <c r="BV1235" i="1"/>
  <c r="BV1310" i="1"/>
  <c r="BW1328" i="1"/>
  <c r="AD866" i="1"/>
  <c r="BV1035" i="1"/>
  <c r="BW1040" i="1"/>
  <c r="BV1042" i="1"/>
  <c r="CA1077" i="1"/>
  <c r="BV1067" i="1"/>
  <c r="BV1079" i="1"/>
  <c r="BV1099" i="1"/>
  <c r="AD1120" i="1"/>
  <c r="CC1102" i="1"/>
  <c r="CD1102" i="1" s="1"/>
  <c r="BV1131" i="1"/>
  <c r="BV1166" i="1"/>
  <c r="BV1207" i="1"/>
  <c r="BV1209" i="1"/>
  <c r="BV1215" i="1"/>
  <c r="BV1324" i="1"/>
  <c r="BV872" i="1"/>
  <c r="BV880" i="1"/>
  <c r="BV900" i="1"/>
  <c r="BV918" i="1"/>
  <c r="BV930" i="1"/>
  <c r="BV942" i="1"/>
  <c r="BV954" i="1"/>
  <c r="BV963" i="1"/>
  <c r="BV975" i="1"/>
  <c r="BV987" i="1"/>
  <c r="BV995" i="1"/>
  <c r="BV1007" i="1"/>
  <c r="BV1015" i="1"/>
  <c r="BV1026" i="1"/>
  <c r="BV1028" i="1"/>
  <c r="BV1029" i="1"/>
  <c r="AC1054" i="1"/>
  <c r="AD1039" i="1"/>
  <c r="BV1047" i="1"/>
  <c r="CB1077" i="1"/>
  <c r="BW1065" i="1"/>
  <c r="BX1065" i="1" s="1"/>
  <c r="BY1065" i="1" s="1"/>
  <c r="BV1074" i="1"/>
  <c r="BV1133" i="1"/>
  <c r="BV1137" i="1"/>
  <c r="AC1143" i="1"/>
  <c r="AC1171" i="1"/>
  <c r="BV1164" i="1"/>
  <c r="CB1237" i="1"/>
  <c r="BV1175" i="1"/>
  <c r="BV1177" i="1"/>
  <c r="BV1183" i="1"/>
  <c r="BV1185" i="1"/>
  <c r="BV1189" i="1"/>
  <c r="BV1199" i="1"/>
  <c r="BV1201" i="1"/>
  <c r="BV1205" i="1"/>
  <c r="BV1227" i="1"/>
  <c r="BZ892" i="1"/>
  <c r="BV907" i="1"/>
  <c r="BV1049" i="1"/>
  <c r="BV1069" i="1"/>
  <c r="BV1087" i="1"/>
  <c r="BV1089" i="1"/>
  <c r="BV1096" i="1"/>
  <c r="BV1109" i="1"/>
  <c r="BV1111" i="1"/>
  <c r="BV1117" i="1"/>
  <c r="BV1126" i="1"/>
  <c r="BV1141" i="1"/>
  <c r="BV1154" i="1"/>
  <c r="BV1160" i="1"/>
  <c r="BV1162" i="1"/>
  <c r="BV1181" i="1"/>
  <c r="BV1195" i="1"/>
  <c r="AC1349" i="1"/>
  <c r="AD1322" i="1"/>
  <c r="AD893" i="1"/>
  <c r="BW1052" i="1"/>
  <c r="CA1054" i="1"/>
  <c r="BZ1120" i="1"/>
  <c r="BV1101" i="1"/>
  <c r="BV1105" i="1"/>
  <c r="BV1115" i="1"/>
  <c r="BV1122" i="1"/>
  <c r="BV1148" i="1"/>
  <c r="BV1150" i="1"/>
  <c r="BV1173" i="1"/>
  <c r="BV1191" i="1"/>
  <c r="BV1193" i="1"/>
  <c r="BV1197" i="1"/>
  <c r="BV1203" i="1"/>
  <c r="CA1038" i="1"/>
  <c r="BW1032" i="1"/>
  <c r="BX1032" i="1" s="1"/>
  <c r="BY1032" i="1" s="1"/>
  <c r="BV1034" i="1"/>
  <c r="BV1044" i="1"/>
  <c r="BV1056" i="1"/>
  <c r="BW1059" i="1"/>
  <c r="BX1059" i="1" s="1"/>
  <c r="BY1059" i="1" s="1"/>
  <c r="BV1061" i="1"/>
  <c r="BV1085" i="1"/>
  <c r="BV1093" i="1"/>
  <c r="CA1120" i="1"/>
  <c r="BV1103" i="1"/>
  <c r="BV1107" i="1"/>
  <c r="BV1139" i="1"/>
  <c r="BW1158" i="1"/>
  <c r="BW1179" i="1"/>
  <c r="BV1214" i="1"/>
  <c r="BV1216" i="1"/>
  <c r="BV1218" i="1"/>
  <c r="BW1220" i="1"/>
  <c r="BX1220" i="1" s="1"/>
  <c r="BY1220" i="1" s="1"/>
  <c r="BX1222" i="1"/>
  <c r="BY1222" i="1" s="1"/>
  <c r="CB1262" i="1"/>
  <c r="BX1064" i="1"/>
  <c r="BY1064" i="1" s="1"/>
  <c r="BX1084" i="1"/>
  <c r="BY1084" i="1" s="1"/>
  <c r="AC1098" i="1"/>
  <c r="BX1100" i="1"/>
  <c r="BY1100" i="1" s="1"/>
  <c r="BX1138" i="1"/>
  <c r="BX1146" i="1"/>
  <c r="BY1146" i="1" s="1"/>
  <c r="BX1170" i="1"/>
  <c r="BY1170" i="1" s="1"/>
  <c r="BZ1171" i="1"/>
  <c r="BX1178" i="1"/>
  <c r="BX1226" i="1"/>
  <c r="BY1226" i="1" s="1"/>
  <c r="BV1248" i="1"/>
  <c r="BW1254" i="1"/>
  <c r="BX1254" i="1" s="1"/>
  <c r="BY1254" i="1" s="1"/>
  <c r="BV1266" i="1"/>
  <c r="BV1268" i="1"/>
  <c r="CA1302" i="1"/>
  <c r="BV1286" i="1"/>
  <c r="AD1321" i="1"/>
  <c r="BV1317" i="1"/>
  <c r="BW1192" i="1"/>
  <c r="BX1192" i="1" s="1"/>
  <c r="BY1192" i="1" s="1"/>
  <c r="AC1262" i="1"/>
  <c r="BV1241" i="1"/>
  <c r="BV1264" i="1"/>
  <c r="CB1302" i="1"/>
  <c r="BV1278" i="1"/>
  <c r="BW1280" i="1"/>
  <c r="BX1280" i="1" s="1"/>
  <c r="BY1280" i="1" s="1"/>
  <c r="BV1284" i="1"/>
  <c r="BV1288" i="1"/>
  <c r="CB1316" i="1"/>
  <c r="BV1306" i="1"/>
  <c r="BV1308" i="1"/>
  <c r="BW1332" i="1"/>
  <c r="BV1358" i="1"/>
  <c r="BV1380" i="1"/>
  <c r="AD1414" i="1"/>
  <c r="AD1238" i="1"/>
  <c r="BV1304" i="1"/>
  <c r="BV1259" i="1"/>
  <c r="BV1271" i="1"/>
  <c r="BV1273" i="1"/>
  <c r="BV1276" i="1"/>
  <c r="BV1282" i="1"/>
  <c r="BV1051" i="1"/>
  <c r="BV1078" i="1"/>
  <c r="BV1090" i="1"/>
  <c r="BV1106" i="1"/>
  <c r="AC1120" i="1"/>
  <c r="BV1124" i="1"/>
  <c r="BV1132" i="1"/>
  <c r="BZ1143" i="1"/>
  <c r="BV1152" i="1"/>
  <c r="BV1172" i="1"/>
  <c r="BV1196" i="1"/>
  <c r="BV1232" i="1"/>
  <c r="BV1251" i="1"/>
  <c r="BV1253" i="1"/>
  <c r="BV1255" i="1"/>
  <c r="BV1257" i="1"/>
  <c r="BV1291" i="1"/>
  <c r="BV1299" i="1"/>
  <c r="BV1301" i="1"/>
  <c r="BV1311" i="1"/>
  <c r="BV1325" i="1"/>
  <c r="BZ1098" i="1"/>
  <c r="BV1245" i="1"/>
  <c r="BV1247" i="1"/>
  <c r="BV1269" i="1"/>
  <c r="BV1293" i="1"/>
  <c r="BV1295" i="1"/>
  <c r="BV1297" i="1"/>
  <c r="BV1313" i="1"/>
  <c r="BV1315" i="1"/>
  <c r="BV1318" i="1"/>
  <c r="BW1320" i="1"/>
  <c r="BV1323" i="1"/>
  <c r="BV1329" i="1"/>
  <c r="BV1331" i="1"/>
  <c r="BV1335" i="1"/>
  <c r="BV1041" i="1"/>
  <c r="BV1053" i="1"/>
  <c r="BV1060" i="1"/>
  <c r="BV1072" i="1"/>
  <c r="BV1080" i="1"/>
  <c r="BW1118" i="1"/>
  <c r="BW1243" i="1"/>
  <c r="BX1243" i="1" s="1"/>
  <c r="BY1243" i="1" s="1"/>
  <c r="BV1249" i="1"/>
  <c r="BV1267" i="1"/>
  <c r="BV1279" i="1"/>
  <c r="BV1289" i="1"/>
  <c r="BV1309" i="1"/>
  <c r="BW1240" i="1"/>
  <c r="AD1274" i="1"/>
  <c r="BV1263" i="1"/>
  <c r="BV1265" i="1"/>
  <c r="BV1281" i="1"/>
  <c r="BV1283" i="1"/>
  <c r="BV1285" i="1"/>
  <c r="BW1287" i="1"/>
  <c r="BX1287" i="1" s="1"/>
  <c r="BY1287" i="1" s="1"/>
  <c r="BV1307" i="1"/>
  <c r="BV1344" i="1"/>
  <c r="BV1409" i="1"/>
  <c r="BV1110" i="1"/>
  <c r="BV1128" i="1"/>
  <c r="BV1136" i="1"/>
  <c r="BV1144" i="1"/>
  <c r="BV1156" i="1"/>
  <c r="BV1168" i="1"/>
  <c r="AD1171" i="1"/>
  <c r="BV1176" i="1"/>
  <c r="BV1188" i="1"/>
  <c r="BV1200" i="1"/>
  <c r="BV1212" i="1"/>
  <c r="BV1224" i="1"/>
  <c r="BV1277" i="1"/>
  <c r="AC1316" i="1"/>
  <c r="BV1305" i="1"/>
  <c r="BV1407" i="1"/>
  <c r="BZ1262" i="1"/>
  <c r="BV1258" i="1"/>
  <c r="BV1260" i="1"/>
  <c r="BV1272" i="1"/>
  <c r="AC1302" i="1"/>
  <c r="BV1384" i="1"/>
  <c r="CA1262" i="1"/>
  <c r="BV1242" i="1"/>
  <c r="BV1244" i="1"/>
  <c r="BV1252" i="1"/>
  <c r="BV1256" i="1"/>
  <c r="BV1270" i="1"/>
  <c r="BV1298" i="1"/>
  <c r="BV1319" i="1"/>
  <c r="BZ1321" i="1"/>
  <c r="BV1405" i="1"/>
  <c r="BZ1274" i="1"/>
  <c r="BW1362" i="1"/>
  <c r="BV1401" i="1"/>
  <c r="AD1275" i="1"/>
  <c r="BW1339" i="1"/>
  <c r="BX1339" i="1" s="1"/>
  <c r="BY1339" i="1" s="1"/>
  <c r="BW1342" i="1"/>
  <c r="BX1342" i="1" s="1"/>
  <c r="BV1354" i="1"/>
  <c r="BV1356" i="1"/>
  <c r="BV1373" i="1"/>
  <c r="BV1375" i="1"/>
  <c r="BV1377" i="1"/>
  <c r="BV1399" i="1"/>
  <c r="BV1421" i="1"/>
  <c r="BZ1316" i="1"/>
  <c r="BV1341" i="1"/>
  <c r="AD1379" i="1"/>
  <c r="BV1352" i="1"/>
  <c r="BV1369" i="1"/>
  <c r="BV1393" i="1"/>
  <c r="BV1395" i="1"/>
  <c r="BV1397" i="1"/>
  <c r="BV1419" i="1"/>
  <c r="BW1432" i="1"/>
  <c r="BV1367" i="1"/>
  <c r="CA1414" i="1"/>
  <c r="BV1389" i="1"/>
  <c r="BV1417" i="1"/>
  <c r="BV1334" i="1"/>
  <c r="BV1347" i="1"/>
  <c r="BW1350" i="1"/>
  <c r="BX1350" i="1" s="1"/>
  <c r="BV1359" i="1"/>
  <c r="BV1361" i="1"/>
  <c r="BV1363" i="1"/>
  <c r="BV1365" i="1"/>
  <c r="CB1414" i="1"/>
  <c r="BV1387" i="1"/>
  <c r="BV1410" i="1"/>
  <c r="BV1412" i="1"/>
  <c r="BV1300" i="1"/>
  <c r="BV1337" i="1"/>
  <c r="BW1338" i="1"/>
  <c r="BX1338" i="1" s="1"/>
  <c r="BY1338" i="1" s="1"/>
  <c r="BV1343" i="1"/>
  <c r="BV1345" i="1"/>
  <c r="BV1381" i="1"/>
  <c r="BV1383" i="1"/>
  <c r="BV1385" i="1"/>
  <c r="BV1402" i="1"/>
  <c r="BV1404" i="1"/>
  <c r="BV1408" i="1"/>
  <c r="BV1261" i="1"/>
  <c r="BW1340" i="1"/>
  <c r="BX1340" i="1" s="1"/>
  <c r="BY1340" i="1" s="1"/>
  <c r="BV1357" i="1"/>
  <c r="BV1378" i="1"/>
  <c r="AC1274" i="1"/>
  <c r="BZ1349" i="1"/>
  <c r="BV1326" i="1"/>
  <c r="CB1379" i="1"/>
  <c r="BV1355" i="1"/>
  <c r="BV1370" i="1"/>
  <c r="BV1372" i="1"/>
  <c r="BV1376" i="1"/>
  <c r="BV1398" i="1"/>
  <c r="BV1400" i="1"/>
  <c r="BV1406" i="1"/>
  <c r="BV1481" i="1"/>
  <c r="CA1349" i="1"/>
  <c r="BV1327" i="1"/>
  <c r="BX1332" i="1"/>
  <c r="BY1332" i="1" s="1"/>
  <c r="BV1336" i="1"/>
  <c r="BV1351" i="1"/>
  <c r="BV1353" i="1"/>
  <c r="BV1390" i="1"/>
  <c r="BV1392" i="1"/>
  <c r="BV1396" i="1"/>
  <c r="BV1418" i="1"/>
  <c r="BV1420" i="1"/>
  <c r="AD1303" i="1"/>
  <c r="CB1349" i="1"/>
  <c r="BV1366" i="1"/>
  <c r="BV1368" i="1"/>
  <c r="BV1374" i="1"/>
  <c r="BX1333" i="1"/>
  <c r="BV1346" i="1"/>
  <c r="BV1348" i="1"/>
  <c r="BV1360" i="1"/>
  <c r="BV1364" i="1"/>
  <c r="BV1386" i="1"/>
  <c r="BV1388" i="1"/>
  <c r="BV1394" i="1"/>
  <c r="BV1411" i="1"/>
  <c r="AC1379" i="1"/>
  <c r="BV1453" i="1"/>
  <c r="BV1455" i="1"/>
  <c r="BW1458" i="1"/>
  <c r="BX1458" i="1" s="1"/>
  <c r="BY1458" i="1" s="1"/>
  <c r="BV1471" i="1"/>
  <c r="BV1487" i="1"/>
  <c r="BW1493" i="1"/>
  <c r="BW1576" i="1"/>
  <c r="BX1576" i="1" s="1"/>
  <c r="BY1576" i="1" s="1"/>
  <c r="BV1416" i="1"/>
  <c r="BV1425" i="1"/>
  <c r="BV1440" i="1"/>
  <c r="BV1442" i="1"/>
  <c r="BV1506" i="1"/>
  <c r="BW1517" i="1"/>
  <c r="BX1517" i="1" s="1"/>
  <c r="BY1517" i="1" s="1"/>
  <c r="BV1427" i="1"/>
  <c r="BV1429" i="1"/>
  <c r="BV1448" i="1"/>
  <c r="BV1450" i="1"/>
  <c r="BV1466" i="1"/>
  <c r="BV1468" i="1"/>
  <c r="CA1494" i="1"/>
  <c r="BV1528" i="1"/>
  <c r="BV1532" i="1"/>
  <c r="BV1538" i="1"/>
  <c r="BW1550" i="1"/>
  <c r="BX1550" i="1" s="1"/>
  <c r="BY1550" i="1" s="1"/>
  <c r="AC1414" i="1"/>
  <c r="BV1431" i="1"/>
  <c r="BW1438" i="1"/>
  <c r="BX1438" i="1" s="1"/>
  <c r="BY1438" i="1" s="1"/>
  <c r="CB1494" i="1"/>
  <c r="BV1495" i="1"/>
  <c r="AD1519" i="1"/>
  <c r="BZ1444" i="1"/>
  <c r="BV1433" i="1"/>
  <c r="BV1435" i="1"/>
  <c r="BW1446" i="1"/>
  <c r="BZ1476" i="1"/>
  <c r="BV1459" i="1"/>
  <c r="BV1461" i="1"/>
  <c r="BW1464" i="1"/>
  <c r="BX1478" i="1"/>
  <c r="BV1482" i="1"/>
  <c r="BZ1379" i="1"/>
  <c r="CA1444" i="1"/>
  <c r="BV1437" i="1"/>
  <c r="BW1484" i="1"/>
  <c r="BX1484" i="1" s="1"/>
  <c r="BY1484" i="1" s="1"/>
  <c r="BV1488" i="1"/>
  <c r="BV1492" i="1"/>
  <c r="BV1512" i="1"/>
  <c r="BV1521" i="1"/>
  <c r="BV1413" i="1"/>
  <c r="CB1444" i="1"/>
  <c r="BV1454" i="1"/>
  <c r="BV1456" i="1"/>
  <c r="BW1497" i="1"/>
  <c r="BX1497" i="1" s="1"/>
  <c r="BY1497" i="1" s="1"/>
  <c r="BV1507" i="1"/>
  <c r="BW1568" i="1"/>
  <c r="BX1568" i="1" s="1"/>
  <c r="BV1422" i="1"/>
  <c r="BW1424" i="1"/>
  <c r="BV1439" i="1"/>
  <c r="BV1441" i="1"/>
  <c r="BV1518" i="1"/>
  <c r="BV1541" i="1"/>
  <c r="BV1371" i="1"/>
  <c r="BV1391" i="1"/>
  <c r="BV1403" i="1"/>
  <c r="AC1444" i="1"/>
  <c r="BV1423" i="1"/>
  <c r="BV1428" i="1"/>
  <c r="BV1430" i="1"/>
  <c r="BV1447" i="1"/>
  <c r="BV1449" i="1"/>
  <c r="BW1452" i="1"/>
  <c r="BX1452" i="1" s="1"/>
  <c r="BV1465" i="1"/>
  <c r="BV1467" i="1"/>
  <c r="BW1470" i="1"/>
  <c r="BV1505" i="1"/>
  <c r="AD1415" i="1"/>
  <c r="BW1509" i="1"/>
  <c r="BX1509" i="1" s="1"/>
  <c r="BW1523" i="1"/>
  <c r="BX1523" i="1" s="1"/>
  <c r="BY1523" i="1" s="1"/>
  <c r="BV1527" i="1"/>
  <c r="BW1529" i="1"/>
  <c r="BX1529" i="1" s="1"/>
  <c r="BY1529" i="1" s="1"/>
  <c r="BW1545" i="1"/>
  <c r="BW1426" i="1"/>
  <c r="BX1426" i="1" s="1"/>
  <c r="BY1426" i="1" s="1"/>
  <c r="BV1434" i="1"/>
  <c r="BV1436" i="1"/>
  <c r="CA1476" i="1"/>
  <c r="BV1460" i="1"/>
  <c r="BV1462" i="1"/>
  <c r="BW1483" i="1"/>
  <c r="BX1489" i="1"/>
  <c r="BY1489" i="1" s="1"/>
  <c r="BX1443" i="1"/>
  <c r="BY1443" i="1" s="1"/>
  <c r="BX1451" i="1"/>
  <c r="BY1451" i="1" s="1"/>
  <c r="BX1463" i="1"/>
  <c r="BY1463" i="1" s="1"/>
  <c r="BV1537" i="1"/>
  <c r="BW1547" i="1"/>
  <c r="CC1574" i="1"/>
  <c r="BW1599" i="1"/>
  <c r="BW1622" i="1"/>
  <c r="BW1660" i="1"/>
  <c r="BX1660" i="1" s="1"/>
  <c r="AD1476" i="1"/>
  <c r="AC1939" i="1"/>
  <c r="BW1648" i="1"/>
  <c r="BV1656" i="1"/>
  <c r="BV1700" i="1"/>
  <c r="AD1939" i="1"/>
  <c r="BV1520" i="1"/>
  <c r="BW1526" i="1"/>
  <c r="BX1526" i="1" s="1"/>
  <c r="BY1526" i="1" s="1"/>
  <c r="BV1554" i="1"/>
  <c r="BV1582" i="1"/>
  <c r="BV1589" i="1"/>
  <c r="BV1596" i="1"/>
  <c r="BV1615" i="1"/>
  <c r="BV1669" i="1"/>
  <c r="BV1677" i="1"/>
  <c r="AD1477" i="1"/>
  <c r="BW1480" i="1"/>
  <c r="BW1491" i="1"/>
  <c r="BW1516" i="1"/>
  <c r="AC1519" i="1"/>
  <c r="BW1552" i="1"/>
  <c r="BV1559" i="1"/>
  <c r="BV1567" i="1"/>
  <c r="BV1577" i="1"/>
  <c r="BV1584" i="1"/>
  <c r="BV1607" i="1"/>
  <c r="BV1619" i="1"/>
  <c r="BV1445" i="1"/>
  <c r="BV1457" i="1"/>
  <c r="BV1469" i="1"/>
  <c r="BX1472" i="1"/>
  <c r="BY1472" i="1" s="1"/>
  <c r="BV1474" i="1"/>
  <c r="BV1479" i="1"/>
  <c r="BV1490" i="1"/>
  <c r="CB1519" i="1"/>
  <c r="BV1501" i="1"/>
  <c r="BV1513" i="1"/>
  <c r="BV1514" i="1"/>
  <c r="BW1515" i="1"/>
  <c r="BV1546" i="1"/>
  <c r="BX1562" i="1"/>
  <c r="BY1562" i="1" s="1"/>
  <c r="BV1579" i="1"/>
  <c r="BV1627" i="1"/>
  <c r="BV1631" i="1"/>
  <c r="BV1633" i="1"/>
  <c r="BW1531" i="1"/>
  <c r="BV1661" i="1"/>
  <c r="BV1749" i="1"/>
  <c r="BV1473" i="1"/>
  <c r="BX1498" i="1"/>
  <c r="BW1504" i="1"/>
  <c r="BV1530" i="1"/>
  <c r="BX1536" i="1"/>
  <c r="BW1543" i="1"/>
  <c r="BV1556" i="1"/>
  <c r="BW1569" i="1"/>
  <c r="BX1569" i="1" s="1"/>
  <c r="BV1571" i="1"/>
  <c r="BW1629" i="1"/>
  <c r="BX1629" i="1" s="1"/>
  <c r="BY1629" i="1" s="1"/>
  <c r="BV1649" i="1"/>
  <c r="BZ1939" i="1"/>
  <c r="BX1524" i="1"/>
  <c r="BY1524" i="1" s="1"/>
  <c r="BV1539" i="1"/>
  <c r="BV1542" i="1"/>
  <c r="BV1548" i="1"/>
  <c r="BW1551" i="1"/>
  <c r="BX1551" i="1" s="1"/>
  <c r="BX1561" i="1"/>
  <c r="BV1602" i="1"/>
  <c r="BW1639" i="1"/>
  <c r="BX1639" i="1" s="1"/>
  <c r="BV1643" i="1"/>
  <c r="BV1672" i="1"/>
  <c r="BW1723" i="1"/>
  <c r="BX1486" i="1"/>
  <c r="BY1486" i="1" s="1"/>
  <c r="BV1499" i="1"/>
  <c r="CA1939" i="1"/>
  <c r="BV1525" i="1"/>
  <c r="BV1533" i="1"/>
  <c r="BV1535" i="1"/>
  <c r="BV1553" i="1"/>
  <c r="BV1566" i="1"/>
  <c r="BW1597" i="1"/>
  <c r="BV1612" i="1"/>
  <c r="BV1614" i="1"/>
  <c r="BW1511" i="1"/>
  <c r="BX1511" i="1" s="1"/>
  <c r="BY1511" i="1" s="1"/>
  <c r="BV1534" i="1"/>
  <c r="BV1604" i="1"/>
  <c r="BW1610" i="1"/>
  <c r="BX1610" i="1" s="1"/>
  <c r="BW1628" i="1"/>
  <c r="BX1628" i="1" s="1"/>
  <c r="BY1628" i="1" s="1"/>
  <c r="BX1653" i="1"/>
  <c r="BY1653" i="1" s="1"/>
  <c r="CB1476" i="1"/>
  <c r="BV1485" i="1"/>
  <c r="BV1496" i="1"/>
  <c r="BV1508" i="1"/>
  <c r="BX1510" i="1"/>
  <c r="BY1510" i="1" s="1"/>
  <c r="BX1555" i="1"/>
  <c r="BY1555" i="1" s="1"/>
  <c r="BV1560" i="1"/>
  <c r="BW1573" i="1"/>
  <c r="BX1597" i="1"/>
  <c r="BY1597" i="1" s="1"/>
  <c r="BV1626" i="1"/>
  <c r="BX1544" i="1"/>
  <c r="BY1544" i="1" s="1"/>
  <c r="BW1620" i="1"/>
  <c r="BX1620" i="1" s="1"/>
  <c r="BY1620" i="1" s="1"/>
  <c r="BW1644" i="1"/>
  <c r="BV1702" i="1"/>
  <c r="BW1704" i="1"/>
  <c r="BW1709" i="1"/>
  <c r="BX1709" i="1" s="1"/>
  <c r="BY1709" i="1" s="1"/>
  <c r="BV1731" i="1"/>
  <c r="BV1768" i="1"/>
  <c r="BV1558" i="1"/>
  <c r="BW1565" i="1"/>
  <c r="BX1565" i="1" s="1"/>
  <c r="BY1565" i="1" s="1"/>
  <c r="BX1588" i="1"/>
  <c r="CC1608" i="1"/>
  <c r="CD1608" i="1" s="1"/>
  <c r="BW1637" i="1"/>
  <c r="BV1647" i="1"/>
  <c r="BW1652" i="1"/>
  <c r="BX1652" i="1" s="1"/>
  <c r="BY1652" i="1" s="1"/>
  <c r="BV1659" i="1"/>
  <c r="BV1679" i="1"/>
  <c r="BW1693" i="1"/>
  <c r="BW1745" i="1"/>
  <c r="BX1745" i="1" s="1"/>
  <c r="BY1745" i="1" s="1"/>
  <c r="BV1618" i="1"/>
  <c r="BW1625" i="1"/>
  <c r="BV1662" i="1"/>
  <c r="BV1671" i="1"/>
  <c r="BV1713" i="1"/>
  <c r="BV1762" i="1"/>
  <c r="BV1778" i="1"/>
  <c r="BV1595" i="1"/>
  <c r="BX1598" i="1"/>
  <c r="BV1603" i="1"/>
  <c r="BX1605" i="1"/>
  <c r="BY1605" i="1" s="1"/>
  <c r="BV1642" i="1"/>
  <c r="BW1674" i="1"/>
  <c r="BV1681" i="1"/>
  <c r="BX1688" i="1"/>
  <c r="BY1688" i="1" s="1"/>
  <c r="BV1697" i="1"/>
  <c r="BV1735" i="1"/>
  <c r="BV1772" i="1"/>
  <c r="BV1578" i="1"/>
  <c r="BV1594" i="1"/>
  <c r="BW1601" i="1"/>
  <c r="BX1601" i="1" s="1"/>
  <c r="BV1611" i="1"/>
  <c r="BW1632" i="1"/>
  <c r="BV1650" i="1"/>
  <c r="BV1651" i="1"/>
  <c r="BV1655" i="1"/>
  <c r="BV1683" i="1"/>
  <c r="BV1685" i="1"/>
  <c r="BW1705" i="1"/>
  <c r="BX1705" i="1" s="1"/>
  <c r="BY1705" i="1" s="1"/>
  <c r="BV1710" i="1"/>
  <c r="BV1718" i="1"/>
  <c r="BW1720" i="1"/>
  <c r="BV1726" i="1"/>
  <c r="BV1742" i="1"/>
  <c r="BV1760" i="1"/>
  <c r="BW1770" i="1"/>
  <c r="BX1770" i="1" s="1"/>
  <c r="BY1770" i="1" s="1"/>
  <c r="BW1805" i="1"/>
  <c r="BX1805" i="1" s="1"/>
  <c r="BY1805" i="1" s="1"/>
  <c r="BX1563" i="1"/>
  <c r="BW1580" i="1"/>
  <c r="BX1580" i="1" s="1"/>
  <c r="BY1580" i="1" s="1"/>
  <c r="BX1581" i="1"/>
  <c r="BX1665" i="1"/>
  <c r="BW1668" i="1"/>
  <c r="BX1668" i="1" s="1"/>
  <c r="BY1668" i="1" s="1"/>
  <c r="BV1673" i="1"/>
  <c r="CC1676" i="1"/>
  <c r="CD1676" i="1" s="1"/>
  <c r="BV1687" i="1"/>
  <c r="BW1690" i="1"/>
  <c r="BV1692" i="1"/>
  <c r="BV1701" i="1"/>
  <c r="BV1703" i="1"/>
  <c r="BW1708" i="1"/>
  <c r="BV1722" i="1"/>
  <c r="CB1939" i="1"/>
  <c r="BV1557" i="1"/>
  <c r="BV1564" i="1"/>
  <c r="BV1570" i="1"/>
  <c r="CD1574" i="1"/>
  <c r="BV1587" i="1"/>
  <c r="BX1592" i="1"/>
  <c r="BY1592" i="1" s="1"/>
  <c r="BX1600" i="1"/>
  <c r="BV1630" i="1"/>
  <c r="BV1636" i="1"/>
  <c r="BV1654" i="1"/>
  <c r="BV1664" i="1"/>
  <c r="BV1670" i="1"/>
  <c r="BX1676" i="1"/>
  <c r="BY1676" i="1" s="1"/>
  <c r="BW1694" i="1"/>
  <c r="BX1694" i="1" s="1"/>
  <c r="BY1694" i="1" s="1"/>
  <c r="BV1730" i="1"/>
  <c r="BV1732" i="1"/>
  <c r="BV1748" i="1"/>
  <c r="BV1765" i="1"/>
  <c r="BX1540" i="1"/>
  <c r="BX1549" i="1"/>
  <c r="BV1585" i="1"/>
  <c r="BX1609" i="1"/>
  <c r="BY1609" i="1" s="1"/>
  <c r="BV1616" i="1"/>
  <c r="BV1624" i="1"/>
  <c r="BV1635" i="1"/>
  <c r="BX1645" i="1"/>
  <c r="BY1645" i="1" s="1"/>
  <c r="BV1667" i="1"/>
  <c r="BV1675" i="1"/>
  <c r="BV1707" i="1"/>
  <c r="BV1750" i="1"/>
  <c r="BV1757" i="1"/>
  <c r="BV1763" i="1"/>
  <c r="BX1599" i="1"/>
  <c r="BY1599" i="1" s="1"/>
  <c r="BV1646" i="1"/>
  <c r="BV1658" i="1"/>
  <c r="BW1678" i="1"/>
  <c r="BX1678" i="1" s="1"/>
  <c r="BY1678" i="1" s="1"/>
  <c r="BV1717" i="1"/>
  <c r="BW1743" i="1"/>
  <c r="BX1743" i="1" s="1"/>
  <c r="BY1743" i="1" s="1"/>
  <c r="BV1777" i="1"/>
  <c r="BV1590" i="1"/>
  <c r="BV1606" i="1"/>
  <c r="BW1613" i="1"/>
  <c r="BX1641" i="1"/>
  <c r="BV1682" i="1"/>
  <c r="BW1698" i="1"/>
  <c r="BX1698" i="1" s="1"/>
  <c r="BY1698" i="1" s="1"/>
  <c r="BV1721" i="1"/>
  <c r="BV1734" i="1"/>
  <c r="BV1761" i="1"/>
  <c r="BV1784" i="1"/>
  <c r="BW1814" i="1"/>
  <c r="BX1814" i="1" s="1"/>
  <c r="BY1814" i="1" s="1"/>
  <c r="BX1575" i="1"/>
  <c r="BV1583" i="1"/>
  <c r="BV1591" i="1"/>
  <c r="BX1593" i="1"/>
  <c r="BV1621" i="1"/>
  <c r="BW1623" i="1"/>
  <c r="BX1623" i="1" s="1"/>
  <c r="BY1623" i="1" s="1"/>
  <c r="BV1638" i="1"/>
  <c r="BW1640" i="1"/>
  <c r="BX1640" i="1" s="1"/>
  <c r="BY1640" i="1" s="1"/>
  <c r="BX1648" i="1"/>
  <c r="BY1648" i="1" s="1"/>
  <c r="BV1657" i="1"/>
  <c r="BV1666" i="1"/>
  <c r="BV1680" i="1"/>
  <c r="BV1684" i="1"/>
  <c r="BW1689" i="1"/>
  <c r="BX1689" i="1" s="1"/>
  <c r="BY1689" i="1" s="1"/>
  <c r="BV1691" i="1"/>
  <c r="BV1719" i="1"/>
  <c r="BV1736" i="1"/>
  <c r="BW1782" i="1"/>
  <c r="BX1782" i="1" s="1"/>
  <c r="BY1782" i="1" s="1"/>
  <c r="BV1790" i="1"/>
  <c r="BV1706" i="1"/>
  <c r="BV1775" i="1"/>
  <c r="BW1795" i="1"/>
  <c r="BX1795" i="1" s="1"/>
  <c r="BY1795" i="1" s="1"/>
  <c r="BW1798" i="1"/>
  <c r="BX1798" i="1" s="1"/>
  <c r="BY1798" i="1" s="1"/>
  <c r="BW1807" i="1"/>
  <c r="BX1807" i="1" s="1"/>
  <c r="BY1807" i="1" s="1"/>
  <c r="BV1741" i="1"/>
  <c r="BV1802" i="1"/>
  <c r="BW1804" i="1"/>
  <c r="BX1804" i="1" s="1"/>
  <c r="BY1804" i="1" s="1"/>
  <c r="BV1813" i="1"/>
  <c r="BV1847" i="1"/>
  <c r="BW1756" i="1"/>
  <c r="BX1756" i="1" s="1"/>
  <c r="BY1756" i="1" s="1"/>
  <c r="BW1769" i="1"/>
  <c r="BX1769" i="1" s="1"/>
  <c r="BY1769" i="1" s="1"/>
  <c r="BV1817" i="1"/>
  <c r="BV1867" i="1"/>
  <c r="BV1774" i="1"/>
  <c r="BV1789" i="1"/>
  <c r="BV1792" i="1"/>
  <c r="BV1797" i="1"/>
  <c r="BV1819" i="1"/>
  <c r="BW1837" i="1"/>
  <c r="BX1837" i="1" s="1"/>
  <c r="BY1837" i="1" s="1"/>
  <c r="BV1715" i="1"/>
  <c r="BW1729" i="1"/>
  <c r="BX1729" i="1" s="1"/>
  <c r="BY1729" i="1" s="1"/>
  <c r="BV1771" i="1"/>
  <c r="CC1780" i="1"/>
  <c r="CD1780" i="1" s="1"/>
  <c r="BV1794" i="1"/>
  <c r="BV1696" i="1"/>
  <c r="BV1714" i="1"/>
  <c r="BV1725" i="1"/>
  <c r="BV1727" i="1"/>
  <c r="BV1754" i="1"/>
  <c r="BX1755" i="1"/>
  <c r="BV1764" i="1"/>
  <c r="BX1791" i="1"/>
  <c r="BW1806" i="1"/>
  <c r="BX1806" i="1" s="1"/>
  <c r="BY1806" i="1" s="1"/>
  <c r="BW1808" i="1"/>
  <c r="BX1808" i="1" s="1"/>
  <c r="BY1808" i="1" s="1"/>
  <c r="BV1810" i="1"/>
  <c r="BV1842" i="1"/>
  <c r="BV1737" i="1"/>
  <c r="BV1739" i="1"/>
  <c r="BV1747" i="1"/>
  <c r="BV1753" i="1"/>
  <c r="BV1776" i="1"/>
  <c r="BV1779" i="1"/>
  <c r="BW1786" i="1"/>
  <c r="BX1786" i="1" s="1"/>
  <c r="BY1786" i="1" s="1"/>
  <c r="BV1796" i="1"/>
  <c r="BV1699" i="1"/>
  <c r="BX1740" i="1"/>
  <c r="BY1740" i="1" s="1"/>
  <c r="BW1767" i="1"/>
  <c r="BV1803" i="1"/>
  <c r="BX1751" i="1"/>
  <c r="BY1751" i="1" s="1"/>
  <c r="BX1758" i="1"/>
  <c r="BY1758" i="1" s="1"/>
  <c r="BV1773" i="1"/>
  <c r="BV1801" i="1"/>
  <c r="BV1816" i="1"/>
  <c r="BX1695" i="1"/>
  <c r="BY1695" i="1" s="1"/>
  <c r="BX1704" i="1"/>
  <c r="BY1704" i="1" s="1"/>
  <c r="BV1711" i="1"/>
  <c r="BX1724" i="1"/>
  <c r="BY1724" i="1" s="1"/>
  <c r="BX1738" i="1"/>
  <c r="BV1744" i="1"/>
  <c r="BW1746" i="1"/>
  <c r="BX1746" i="1" s="1"/>
  <c r="BV1759" i="1"/>
  <c r="BV1766" i="1"/>
  <c r="BV1785" i="1"/>
  <c r="BV1850" i="1"/>
  <c r="BX1793" i="1"/>
  <c r="BY1793" i="1" s="1"/>
  <c r="BV1809" i="1"/>
  <c r="BX1824" i="1"/>
  <c r="BW1828" i="1"/>
  <c r="BX1828" i="1" s="1"/>
  <c r="BY1828" i="1" s="1"/>
  <c r="BV1839" i="1"/>
  <c r="BW1860" i="1"/>
  <c r="BX1860" i="1" s="1"/>
  <c r="BY1860" i="1" s="1"/>
  <c r="BV1880" i="1"/>
  <c r="BV1892" i="1"/>
  <c r="BV1913" i="1"/>
  <c r="BV1830" i="1"/>
  <c r="BW1836" i="1"/>
  <c r="BV1871" i="1"/>
  <c r="BX1781" i="1"/>
  <c r="BY1781" i="1" s="1"/>
  <c r="BV1812" i="1"/>
  <c r="BX1852" i="1"/>
  <c r="BV1862" i="1"/>
  <c r="BW1827" i="1"/>
  <c r="BV1835" i="1"/>
  <c r="BV1841" i="1"/>
  <c r="BV1854" i="1"/>
  <c r="BW1864" i="1"/>
  <c r="BX1864" i="1" s="1"/>
  <c r="BY1864" i="1" s="1"/>
  <c r="BV1900" i="1"/>
  <c r="BW1826" i="1"/>
  <c r="BX1826" i="1" s="1"/>
  <c r="BY1826" i="1" s="1"/>
  <c r="BV1851" i="1"/>
  <c r="BV1859" i="1"/>
  <c r="BV1811" i="1"/>
  <c r="CC1821" i="1"/>
  <c r="CD1821" i="1" s="1"/>
  <c r="BV1823" i="1"/>
  <c r="BV1829" i="1"/>
  <c r="BV1832" i="1"/>
  <c r="BV1843" i="1"/>
  <c r="BW1849" i="1"/>
  <c r="BX1849" i="1" s="1"/>
  <c r="BY1849" i="1" s="1"/>
  <c r="BV1866" i="1"/>
  <c r="BV1898" i="1"/>
  <c r="BW1916" i="1"/>
  <c r="BX1916" i="1" s="1"/>
  <c r="BY1916" i="1" s="1"/>
  <c r="BV1815" i="1"/>
  <c r="BW1838" i="1"/>
  <c r="BV1872" i="1"/>
  <c r="BV1889" i="1"/>
  <c r="BX1787" i="1"/>
  <c r="BY1787" i="1" s="1"/>
  <c r="BX1799" i="1"/>
  <c r="BV1861" i="1"/>
  <c r="BW1788" i="1"/>
  <c r="BX1788" i="1" s="1"/>
  <c r="BY1788" i="1" s="1"/>
  <c r="BW1800" i="1"/>
  <c r="BX1800" i="1" s="1"/>
  <c r="BY1800" i="1" s="1"/>
  <c r="BV1818" i="1"/>
  <c r="BV1822" i="1"/>
  <c r="BV1831" i="1"/>
  <c r="BV1853" i="1"/>
  <c r="BV1874" i="1"/>
  <c r="CC1881" i="1"/>
  <c r="CD1881" i="1" s="1"/>
  <c r="BY1881" i="1"/>
  <c r="BY1893" i="1"/>
  <c r="BX1840" i="1"/>
  <c r="BY1840" i="1" s="1"/>
  <c r="BW1848" i="1"/>
  <c r="BV1855" i="1"/>
  <c r="BW1933" i="1"/>
  <c r="BV1876" i="1"/>
  <c r="CD1893" i="1"/>
  <c r="BV1903" i="1"/>
  <c r="BW1907" i="1"/>
  <c r="BX1907" i="1" s="1"/>
  <c r="BY1907" i="1" s="1"/>
  <c r="BV1909" i="1"/>
  <c r="BW1927" i="1"/>
  <c r="BX1927" i="1" s="1"/>
  <c r="BY1927" i="1" s="1"/>
  <c r="BV1964" i="1"/>
  <c r="CC1834" i="1"/>
  <c r="CD1834" i="1" s="1"/>
  <c r="CC1846" i="1"/>
  <c r="CD1846" i="1" s="1"/>
  <c r="CC1858" i="1"/>
  <c r="CD1858" i="1" s="1"/>
  <c r="CC1882" i="1"/>
  <c r="CD1882" i="1" s="1"/>
  <c r="BV1911" i="1"/>
  <c r="BW1919" i="1"/>
  <c r="BX1919" i="1" s="1"/>
  <c r="BV1865" i="1"/>
  <c r="BV1902" i="1"/>
  <c r="BW1940" i="1"/>
  <c r="BV1886" i="1"/>
  <c r="BV1888" i="1"/>
  <c r="BV1915" i="1"/>
  <c r="BX1863" i="1"/>
  <c r="BY1863" i="1" s="1"/>
  <c r="BW1875" i="1"/>
  <c r="BV1891" i="1"/>
  <c r="BW1895" i="1"/>
  <c r="BV1897" i="1"/>
  <c r="BW1923" i="1"/>
  <c r="BX1923" i="1" s="1"/>
  <c r="BX1924" i="1"/>
  <c r="BY1924" i="1" s="1"/>
  <c r="BV1926" i="1"/>
  <c r="BX1833" i="1"/>
  <c r="BY1833" i="1" s="1"/>
  <c r="BX1844" i="1"/>
  <c r="BX1845" i="1"/>
  <c r="BY1845" i="1" s="1"/>
  <c r="BX1856" i="1"/>
  <c r="BX1857" i="1"/>
  <c r="BW1870" i="1"/>
  <c r="BW1878" i="1"/>
  <c r="BX1878" i="1" s="1"/>
  <c r="BY1878" i="1" s="1"/>
  <c r="BX1879" i="1"/>
  <c r="BY1879" i="1" s="1"/>
  <c r="BW1883" i="1"/>
  <c r="BX1883" i="1" s="1"/>
  <c r="BY1883" i="1" s="1"/>
  <c r="BX1920" i="1"/>
  <c r="BV1932" i="1"/>
  <c r="BX1870" i="1"/>
  <c r="BY1870" i="1" s="1"/>
  <c r="CC1884" i="1"/>
  <c r="CD1884" i="1" s="1"/>
  <c r="BV1899" i="1"/>
  <c r="BV1908" i="1"/>
  <c r="BV1885" i="1"/>
  <c r="BV1890" i="1"/>
  <c r="BW1901" i="1"/>
  <c r="BX1901" i="1" s="1"/>
  <c r="BY1901" i="1" s="1"/>
  <c r="BW1910" i="1"/>
  <c r="BX1910" i="1" s="1"/>
  <c r="BY1910" i="1" s="1"/>
  <c r="BV1912" i="1"/>
  <c r="BV1914" i="1"/>
  <c r="BV1930" i="1"/>
  <c r="J2049" i="1"/>
  <c r="BV1971" i="1"/>
  <c r="BW1868" i="1"/>
  <c r="BX1868" i="1" s="1"/>
  <c r="BX1869" i="1"/>
  <c r="BY1869" i="1" s="1"/>
  <c r="BV1873" i="1"/>
  <c r="BW1877" i="1"/>
  <c r="BX1877" i="1" s="1"/>
  <c r="BY1877" i="1" s="1"/>
  <c r="BW1904" i="1"/>
  <c r="BX1904" i="1" s="1"/>
  <c r="BY1904" i="1" s="1"/>
  <c r="BV1922" i="1"/>
  <c r="BV1887" i="1"/>
  <c r="BX1896" i="1"/>
  <c r="BY1896" i="1" s="1"/>
  <c r="BW1938" i="1"/>
  <c r="BX1938" i="1" s="1"/>
  <c r="BV1957" i="1"/>
  <c r="BV2015" i="1"/>
  <c r="BZ2037" i="1"/>
  <c r="BV1936" i="1"/>
  <c r="BV2013" i="1"/>
  <c r="BV2025" i="1"/>
  <c r="BV1948" i="1"/>
  <c r="BW1951" i="1"/>
  <c r="BX1951" i="1" s="1"/>
  <c r="BY1951" i="1" s="1"/>
  <c r="BW1954" i="1"/>
  <c r="BX1954" i="1" s="1"/>
  <c r="BY1954" i="1" s="1"/>
  <c r="BV1982" i="1"/>
  <c r="BW1999" i="1"/>
  <c r="BX1999" i="1" s="1"/>
  <c r="BY1999" i="1" s="1"/>
  <c r="BV1945" i="1"/>
  <c r="BV1959" i="1"/>
  <c r="BV1961" i="1"/>
  <c r="BW1966" i="1"/>
  <c r="BW1988" i="1"/>
  <c r="BX1988" i="1" s="1"/>
  <c r="BY1988" i="1" s="1"/>
  <c r="BV2020" i="1"/>
  <c r="T2049" i="1"/>
  <c r="CD1894" i="1"/>
  <c r="BW1929" i="1"/>
  <c r="BX1929" i="1" s="1"/>
  <c r="BY1929" i="1" s="1"/>
  <c r="BW1968" i="1"/>
  <c r="CC2022" i="1"/>
  <c r="CD2022" i="1" s="1"/>
  <c r="BV1934" i="1"/>
  <c r="BW1942" i="1"/>
  <c r="BX1942" i="1" s="1"/>
  <c r="BY1942" i="1" s="1"/>
  <c r="BV1950" i="1"/>
  <c r="BV1972" i="1"/>
  <c r="BW1996" i="1"/>
  <c r="BX1996" i="1" s="1"/>
  <c r="BY1996" i="1" s="1"/>
  <c r="BV2018" i="1"/>
  <c r="H1939" i="1"/>
  <c r="BV1935" i="1"/>
  <c r="BX1953" i="1"/>
  <c r="BY1953" i="1" s="1"/>
  <c r="BX1965" i="1"/>
  <c r="BY1965" i="1" s="1"/>
  <c r="BV2002" i="1"/>
  <c r="K2049" i="1"/>
  <c r="W2049" i="1"/>
  <c r="BV1947" i="1"/>
  <c r="BW1956" i="1"/>
  <c r="BX1956" i="1" s="1"/>
  <c r="BY1956" i="1" s="1"/>
  <c r="BW1963" i="1"/>
  <c r="BX1963" i="1" s="1"/>
  <c r="BY1963" i="1" s="1"/>
  <c r="BV2026" i="1"/>
  <c r="BV2047" i="1"/>
  <c r="L2049" i="1"/>
  <c r="X2049" i="1"/>
  <c r="BS2049" i="1"/>
  <c r="BV1925" i="1"/>
  <c r="BV1952" i="1"/>
  <c r="BW1967" i="1"/>
  <c r="BX1967" i="1" s="1"/>
  <c r="BY1967" i="1" s="1"/>
  <c r="BW1974" i="1"/>
  <c r="BV1985" i="1"/>
  <c r="BV1987" i="1"/>
  <c r="AD2027" i="1"/>
  <c r="BX1941" i="1"/>
  <c r="BY1941" i="1" s="1"/>
  <c r="BV1949" i="1"/>
  <c r="BX1955" i="1"/>
  <c r="BY1955" i="1" s="1"/>
  <c r="BV1960" i="1"/>
  <c r="BV1989" i="1"/>
  <c r="BV1995" i="1"/>
  <c r="BV1997" i="1"/>
  <c r="I2049" i="1"/>
  <c r="U2049" i="1"/>
  <c r="BV1921" i="1"/>
  <c r="BW1944" i="1"/>
  <c r="BX1944" i="1" s="1"/>
  <c r="BY1944" i="1" s="1"/>
  <c r="BV1962" i="1"/>
  <c r="BV1976" i="1"/>
  <c r="BV1993" i="1"/>
  <c r="BV2007" i="1"/>
  <c r="BW2009" i="1"/>
  <c r="BX2009" i="1" s="1"/>
  <c r="BV1943" i="1"/>
  <c r="CA2037" i="1"/>
  <c r="BW2040" i="1"/>
  <c r="BX2040" i="1" s="1"/>
  <c r="BY2040" i="1" s="1"/>
  <c r="BP2049" i="1"/>
  <c r="BV2036" i="1"/>
  <c r="BQ2049" i="1"/>
  <c r="V2049" i="1"/>
  <c r="BN2049" i="1"/>
  <c r="BW1975" i="1"/>
  <c r="BX1975" i="1" s="1"/>
  <c r="BY1975" i="1" s="1"/>
  <c r="BV1981" i="1"/>
  <c r="BV1992" i="1"/>
  <c r="BW1998" i="1"/>
  <c r="BX1998" i="1" s="1"/>
  <c r="BY1998" i="1" s="1"/>
  <c r="BV2001" i="1"/>
  <c r="BV2004" i="1"/>
  <c r="BV2029" i="1"/>
  <c r="BV2034" i="1"/>
  <c r="BR2049" i="1"/>
  <c r="BZ2027" i="1"/>
  <c r="BV1973" i="1"/>
  <c r="BX1980" i="1"/>
  <c r="BV1986" i="1"/>
  <c r="BV2006" i="1"/>
  <c r="BW2032" i="1"/>
  <c r="BX2032" i="1" s="1"/>
  <c r="BY2032" i="1" s="1"/>
  <c r="BU2049" i="1"/>
  <c r="BV2041" i="1"/>
  <c r="BV2043" i="1"/>
  <c r="M2049" i="1"/>
  <c r="Y2049" i="1"/>
  <c r="BT2049" i="1"/>
  <c r="CA2027" i="1"/>
  <c r="BW1946" i="1"/>
  <c r="BX1946" i="1" s="1"/>
  <c r="BY1946" i="1" s="1"/>
  <c r="BW1958" i="1"/>
  <c r="BX1958" i="1" s="1"/>
  <c r="BY1958" i="1" s="1"/>
  <c r="BW1970" i="1"/>
  <c r="BV2017" i="1"/>
  <c r="BV2019" i="1"/>
  <c r="BV2021" i="1"/>
  <c r="AC2027" i="1"/>
  <c r="N2049" i="1"/>
  <c r="Z2049" i="1"/>
  <c r="CB2027" i="1"/>
  <c r="BV2008" i="1"/>
  <c r="BW2012" i="1"/>
  <c r="BX2012" i="1" s="1"/>
  <c r="BY2012" i="1" s="1"/>
  <c r="O2049" i="1"/>
  <c r="AA2049" i="1"/>
  <c r="BV1983" i="1"/>
  <c r="BV1994" i="1"/>
  <c r="BV2003" i="1"/>
  <c r="E2049" i="1"/>
  <c r="Q2049" i="1"/>
  <c r="AD2048" i="1"/>
  <c r="P2049" i="1"/>
  <c r="AB2049" i="1"/>
  <c r="BX1968" i="1"/>
  <c r="BY1968" i="1" s="1"/>
  <c r="BW1984" i="1"/>
  <c r="BV1991" i="1"/>
  <c r="BV2033" i="1"/>
  <c r="BV2035" i="1"/>
  <c r="F2049" i="1"/>
  <c r="R2049" i="1"/>
  <c r="BM2049" i="1"/>
  <c r="BV1978" i="1"/>
  <c r="BV1979" i="1"/>
  <c r="BV1990" i="1"/>
  <c r="BV2000" i="1"/>
  <c r="CC2010" i="1"/>
  <c r="CD2010" i="1" s="1"/>
  <c r="BV2014" i="1"/>
  <c r="BV2016" i="1"/>
  <c r="BV2028" i="1"/>
  <c r="AD2037" i="1"/>
  <c r="G2049" i="1"/>
  <c r="S2049" i="1"/>
  <c r="BV2044" i="1"/>
  <c r="BV1969" i="1"/>
  <c r="BV2005" i="1"/>
  <c r="BW2024" i="1"/>
  <c r="BX2024" i="1" s="1"/>
  <c r="BY2024" i="1" s="1"/>
  <c r="BO2049" i="1"/>
  <c r="BX2038" i="1"/>
  <c r="CC2038" i="1" s="1"/>
  <c r="BV2042" i="1"/>
  <c r="BV2046" i="1"/>
  <c r="BX2023" i="1"/>
  <c r="BY2023" i="1" s="1"/>
  <c r="BX2031" i="1"/>
  <c r="BY2031" i="1" s="1"/>
  <c r="AC2037" i="1"/>
  <c r="BV2045" i="1"/>
  <c r="AD103" i="1" l="1"/>
  <c r="CC1020" i="1"/>
  <c r="CD1020" i="1" s="1"/>
  <c r="CC380" i="1"/>
  <c r="CD380" i="1" s="1"/>
  <c r="CC132" i="1"/>
  <c r="CD132" i="1" s="1"/>
  <c r="BY314" i="1"/>
  <c r="CC246" i="1"/>
  <c r="CD246" i="1" s="1"/>
  <c r="CC977" i="1"/>
  <c r="CD977" i="1" s="1"/>
  <c r="CC228" i="1"/>
  <c r="CD228" i="1" s="1"/>
  <c r="CC1503" i="1"/>
  <c r="CD1503" i="1" s="1"/>
  <c r="BX829" i="1"/>
  <c r="BY829" i="1" s="1"/>
  <c r="CC1905" i="1"/>
  <c r="CD1905" i="1" s="1"/>
  <c r="BY1905" i="1"/>
  <c r="CC1896" i="1"/>
  <c r="CD1896" i="1" s="1"/>
  <c r="CC1502" i="1"/>
  <c r="CD1502" i="1" s="1"/>
  <c r="CC844" i="1"/>
  <c r="CD844" i="1" s="1"/>
  <c r="BX1522" i="1"/>
  <c r="CC1522" i="1" s="1"/>
  <c r="CD1522" i="1" s="1"/>
  <c r="CC329" i="1"/>
  <c r="CD329" i="1" s="1"/>
  <c r="CC258" i="1"/>
  <c r="CD258" i="1" s="1"/>
  <c r="CC430" i="1"/>
  <c r="CD430" i="1" s="1"/>
  <c r="CC1170" i="1"/>
  <c r="CD1170" i="1" s="1"/>
  <c r="CC743" i="1"/>
  <c r="CD743" i="1" s="1"/>
  <c r="CC1826" i="1"/>
  <c r="CD1826" i="1" s="1"/>
  <c r="CC720" i="1"/>
  <c r="CD720" i="1" s="1"/>
  <c r="CC694" i="1"/>
  <c r="CD694" i="1" s="1"/>
  <c r="BX224" i="1"/>
  <c r="BY224" i="1" s="1"/>
  <c r="CC1781" i="1"/>
  <c r="CD1781" i="1" s="1"/>
  <c r="CC1000" i="1"/>
  <c r="CD1000" i="1" s="1"/>
  <c r="AD64" i="1"/>
  <c r="BX217" i="1"/>
  <c r="BY718" i="1"/>
  <c r="CC718" i="1"/>
  <c r="CD718" i="1" s="1"/>
  <c r="BV2048" i="1"/>
  <c r="CP2048" i="1" s="1"/>
  <c r="CC1953" i="1"/>
  <c r="CD1953" i="1" s="1"/>
  <c r="CC1550" i="1"/>
  <c r="CD1550" i="1" s="1"/>
  <c r="CC125" i="1"/>
  <c r="CD125" i="1" s="1"/>
  <c r="CC1167" i="1"/>
  <c r="CD1167" i="1" s="1"/>
  <c r="CC574" i="1"/>
  <c r="CD574" i="1" s="1"/>
  <c r="CC575" i="1"/>
  <c r="CD575" i="1" s="1"/>
  <c r="BX1918" i="1"/>
  <c r="CC1918" i="1" s="1"/>
  <c r="CD1918" i="1" s="1"/>
  <c r="CC1968" i="1"/>
  <c r="CD1968" i="1" s="1"/>
  <c r="CC755" i="1"/>
  <c r="CD755" i="1" s="1"/>
  <c r="CC152" i="1"/>
  <c r="CD152" i="1" s="1"/>
  <c r="CC2012" i="1"/>
  <c r="CD2012" i="1" s="1"/>
  <c r="CC1222" i="1"/>
  <c r="CD1222" i="1" s="1"/>
  <c r="BX593" i="1"/>
  <c r="BY593" i="1" s="1"/>
  <c r="BX780" i="1"/>
  <c r="BY780" i="1" s="1"/>
  <c r="BX302" i="1"/>
  <c r="H2049" i="1"/>
  <c r="CC1653" i="1"/>
  <c r="CD1653" i="1" s="1"/>
  <c r="CC1472" i="1"/>
  <c r="CD1472" i="1" s="1"/>
  <c r="CC626" i="1"/>
  <c r="CD626" i="1" s="1"/>
  <c r="CC611" i="1"/>
  <c r="CD611" i="1" s="1"/>
  <c r="CC468" i="1"/>
  <c r="CD468" i="1" s="1"/>
  <c r="BX1634" i="1"/>
  <c r="CC702" i="1"/>
  <c r="CD702" i="1" s="1"/>
  <c r="BX1617" i="1"/>
  <c r="CB2049" i="1"/>
  <c r="CC1146" i="1"/>
  <c r="CD1146" i="1" s="1"/>
  <c r="BX123" i="1"/>
  <c r="BY123" i="1" s="1"/>
  <c r="CC1438" i="1"/>
  <c r="CD1438" i="1" s="1"/>
  <c r="CC597" i="1"/>
  <c r="CD597" i="1" s="1"/>
  <c r="CC428" i="1"/>
  <c r="CD428" i="1" s="1"/>
  <c r="CC163" i="1"/>
  <c r="CD163" i="1" s="1"/>
  <c r="BX797" i="1"/>
  <c r="CC1998" i="1"/>
  <c r="CD1998" i="1" s="1"/>
  <c r="BZ2049" i="1"/>
  <c r="CC855" i="1"/>
  <c r="CD855" i="1" s="1"/>
  <c r="CC713" i="1"/>
  <c r="CD713" i="1" s="1"/>
  <c r="CC605" i="1"/>
  <c r="CD605" i="1" s="1"/>
  <c r="CC317" i="1"/>
  <c r="CD317" i="1" s="1"/>
  <c r="CC491" i="1"/>
  <c r="CD491" i="1" s="1"/>
  <c r="AC2049" i="1"/>
  <c r="CC1458" i="1"/>
  <c r="CD1458" i="1" s="1"/>
  <c r="BX66" i="1"/>
  <c r="BY66" i="1" s="1"/>
  <c r="CC111" i="1"/>
  <c r="CD111" i="1" s="1"/>
  <c r="CC486" i="1"/>
  <c r="CD486" i="1" s="1"/>
  <c r="BX1663" i="1"/>
  <c r="BX1475" i="1"/>
  <c r="BY1475" i="1" s="1"/>
  <c r="CC644" i="1"/>
  <c r="CD644" i="1" s="1"/>
  <c r="BX777" i="1"/>
  <c r="BY956" i="1"/>
  <c r="CC956" i="1"/>
  <c r="CD956" i="1" s="1"/>
  <c r="BY94" i="1"/>
  <c r="CC94" i="1"/>
  <c r="CD94" i="1" s="1"/>
  <c r="BY1551" i="1"/>
  <c r="CC1551" i="1"/>
  <c r="CD1551" i="1" s="1"/>
  <c r="BY416" i="1"/>
  <c r="CC416" i="1"/>
  <c r="CD416" i="1" s="1"/>
  <c r="BY1601" i="1"/>
  <c r="CC1601" i="1"/>
  <c r="CD1601" i="1" s="1"/>
  <c r="BY1923" i="1"/>
  <c r="CC1923" i="1"/>
  <c r="CD1923" i="1" s="1"/>
  <c r="BY93" i="1"/>
  <c r="CC93" i="1"/>
  <c r="CD93" i="1" s="1"/>
  <c r="BY1820" i="1"/>
  <c r="CC1820" i="1"/>
  <c r="CD1820" i="1" s="1"/>
  <c r="BY1342" i="1"/>
  <c r="CC1342" i="1"/>
  <c r="CD1342" i="1" s="1"/>
  <c r="CC785" i="1"/>
  <c r="CD785" i="1" s="1"/>
  <c r="BY785" i="1"/>
  <c r="BY760" i="1"/>
  <c r="CC760" i="1"/>
  <c r="CD760" i="1" s="1"/>
  <c r="BY883" i="1"/>
  <c r="CC883" i="1"/>
  <c r="CD883" i="1" s="1"/>
  <c r="BY110" i="1"/>
  <c r="CC110" i="1"/>
  <c r="CD110" i="1" s="1"/>
  <c r="CC1804" i="1"/>
  <c r="CD1804" i="1" s="1"/>
  <c r="CC1904" i="1"/>
  <c r="CD1904" i="1" s="1"/>
  <c r="BX1838" i="1"/>
  <c r="BY1838" i="1" s="1"/>
  <c r="BX1836" i="1"/>
  <c r="BY1836" i="1" s="1"/>
  <c r="BX1720" i="1"/>
  <c r="BY1720" i="1" s="1"/>
  <c r="BX1622" i="1"/>
  <c r="BY1622" i="1" s="1"/>
  <c r="CC1576" i="1"/>
  <c r="CD1576" i="1" s="1"/>
  <c r="CC1254" i="1"/>
  <c r="CD1254" i="1" s="1"/>
  <c r="BX1040" i="1"/>
  <c r="BY1040" i="1" s="1"/>
  <c r="CC902" i="1"/>
  <c r="CD902" i="1" s="1"/>
  <c r="CC1009" i="1"/>
  <c r="CD1009" i="1" s="1"/>
  <c r="CC649" i="1"/>
  <c r="CD649" i="1" s="1"/>
  <c r="CC922" i="1"/>
  <c r="CD922" i="1" s="1"/>
  <c r="CC512" i="1"/>
  <c r="CD512" i="1" s="1"/>
  <c r="CC220" i="1"/>
  <c r="CD220" i="1" s="1"/>
  <c r="CC452" i="1"/>
  <c r="CD452" i="1" s="1"/>
  <c r="BV116" i="1"/>
  <c r="CP116" i="1" s="1"/>
  <c r="CC109" i="1"/>
  <c r="CD109" i="1" s="1"/>
  <c r="BX1783" i="1"/>
  <c r="BX1135" i="1"/>
  <c r="BY1135" i="1" s="1"/>
  <c r="BX366" i="1"/>
  <c r="BY366" i="1" s="1"/>
  <c r="BX254" i="1"/>
  <c r="BX761" i="1"/>
  <c r="BY761" i="1" s="1"/>
  <c r="CC1555" i="1"/>
  <c r="CD1555" i="1" s="1"/>
  <c r="CC379" i="1"/>
  <c r="CD379" i="1" s="1"/>
  <c r="BW1586" i="1"/>
  <c r="BX1586" i="1" s="1"/>
  <c r="BY1586" i="1" s="1"/>
  <c r="BW1712" i="1"/>
  <c r="BX1712" i="1" s="1"/>
  <c r="BW1906" i="1"/>
  <c r="BX1906" i="1" s="1"/>
  <c r="BY1906" i="1" s="1"/>
  <c r="BX367" i="1"/>
  <c r="CC1955" i="1"/>
  <c r="CD1955" i="1" s="1"/>
  <c r="CC1924" i="1"/>
  <c r="CD1924" i="1" s="1"/>
  <c r="CC1828" i="1"/>
  <c r="CD1828" i="1" s="1"/>
  <c r="CC1562" i="1"/>
  <c r="CD1562" i="1" s="1"/>
  <c r="BX1328" i="1"/>
  <c r="BY1328" i="1" s="1"/>
  <c r="CC920" i="1"/>
  <c r="CD920" i="1" s="1"/>
  <c r="CC868" i="1"/>
  <c r="CD868" i="1" s="1"/>
  <c r="CC795" i="1"/>
  <c r="CD795" i="1" s="1"/>
  <c r="CC732" i="1"/>
  <c r="CD732" i="1" s="1"/>
  <c r="CC153" i="1"/>
  <c r="CD153" i="1" s="1"/>
  <c r="BW2030" i="1"/>
  <c r="BX2030" i="1" s="1"/>
  <c r="BY2030" i="1" s="1"/>
  <c r="BX1825" i="1"/>
  <c r="BX457" i="1"/>
  <c r="BW753" i="1"/>
  <c r="BX753" i="1" s="1"/>
  <c r="BY753" i="1" s="1"/>
  <c r="CC1927" i="1"/>
  <c r="CD1927" i="1" s="1"/>
  <c r="CC1609" i="1"/>
  <c r="CD1609" i="1" s="1"/>
  <c r="CC1292" i="1"/>
  <c r="CD1292" i="1" s="1"/>
  <c r="CC1063" i="1"/>
  <c r="CD1063" i="1" s="1"/>
  <c r="CC1037" i="1"/>
  <c r="CD1037" i="1" s="1"/>
  <c r="CC161" i="1"/>
  <c r="CD161" i="1" s="1"/>
  <c r="CC168" i="1"/>
  <c r="CD168" i="1" s="1"/>
  <c r="BY1918" i="1"/>
  <c r="BW95" i="1"/>
  <c r="BX95" i="1" s="1"/>
  <c r="CC1942" i="1"/>
  <c r="CD1942" i="1" s="1"/>
  <c r="CC1954" i="1"/>
  <c r="CD1954" i="1" s="1"/>
  <c r="BX1848" i="1"/>
  <c r="BY1848" i="1" s="1"/>
  <c r="CC1729" i="1"/>
  <c r="CD1729" i="1" s="1"/>
  <c r="CC1705" i="1"/>
  <c r="CD1705" i="1" s="1"/>
  <c r="CC1463" i="1"/>
  <c r="CD1463" i="1" s="1"/>
  <c r="CC1338" i="1"/>
  <c r="CD1338" i="1" s="1"/>
  <c r="CC377" i="1"/>
  <c r="CD377" i="1" s="1"/>
  <c r="CC128" i="1"/>
  <c r="CD128" i="1" s="1"/>
  <c r="CC1572" i="1"/>
  <c r="CD1572" i="1" s="1"/>
  <c r="BX431" i="1"/>
  <c r="BX1752" i="1"/>
  <c r="BY1752" i="1" s="1"/>
  <c r="BW1716" i="1"/>
  <c r="BX1716" i="1" s="1"/>
  <c r="BY1716" i="1" s="1"/>
  <c r="CC2032" i="1"/>
  <c r="CD2032" i="1" s="1"/>
  <c r="CC1965" i="1"/>
  <c r="CD1965" i="1" s="1"/>
  <c r="CC1878" i="1"/>
  <c r="CD1878" i="1" s="1"/>
  <c r="CC1907" i="1"/>
  <c r="CD1907" i="1" s="1"/>
  <c r="CC1800" i="1"/>
  <c r="CD1800" i="1" s="1"/>
  <c r="CC1807" i="1"/>
  <c r="CD1807" i="1" s="1"/>
  <c r="CC1743" i="1"/>
  <c r="CD1743" i="1" s="1"/>
  <c r="BX1674" i="1"/>
  <c r="BY1674" i="1" s="1"/>
  <c r="BX1483" i="1"/>
  <c r="BY1483" i="1" s="1"/>
  <c r="CC1243" i="1"/>
  <c r="CD1243" i="1" s="1"/>
  <c r="CC839" i="1"/>
  <c r="CD839" i="1" s="1"/>
  <c r="CC701" i="1"/>
  <c r="CD701" i="1" s="1"/>
  <c r="CC676" i="1"/>
  <c r="CD676" i="1" s="1"/>
  <c r="CC280" i="1"/>
  <c r="CD280" i="1" s="1"/>
  <c r="CC224" i="1"/>
  <c r="CD224" i="1" s="1"/>
  <c r="CC223" i="1"/>
  <c r="CD223" i="1" s="1"/>
  <c r="BW706" i="1"/>
  <c r="BX706" i="1" s="1"/>
  <c r="BX696" i="1"/>
  <c r="BX229" i="1"/>
  <c r="CC1870" i="1"/>
  <c r="CD1870" i="1" s="1"/>
  <c r="CC1597" i="1"/>
  <c r="CD1597" i="1" s="1"/>
  <c r="BX1547" i="1"/>
  <c r="BY1547" i="1" s="1"/>
  <c r="CC1010" i="1"/>
  <c r="CD1010" i="1" s="1"/>
  <c r="CC935" i="1"/>
  <c r="CD935" i="1" s="1"/>
  <c r="CC779" i="1"/>
  <c r="CD779" i="1" s="1"/>
  <c r="CC728" i="1"/>
  <c r="CD728" i="1" s="1"/>
  <c r="CC515" i="1"/>
  <c r="CD515" i="1" s="1"/>
  <c r="CC525" i="1"/>
  <c r="CD525" i="1" s="1"/>
  <c r="CC532" i="1"/>
  <c r="CD532" i="1" s="1"/>
  <c r="BW41" i="1"/>
  <c r="BX41" i="1" s="1"/>
  <c r="BY41" i="1" s="1"/>
  <c r="BX707" i="1"/>
  <c r="BW67" i="1"/>
  <c r="BX67" i="1" s="1"/>
  <c r="CC1788" i="1"/>
  <c r="CD1788" i="1" s="1"/>
  <c r="CC1837" i="1"/>
  <c r="CD1837" i="1" s="1"/>
  <c r="CC1724" i="1"/>
  <c r="CD1724" i="1" s="1"/>
  <c r="CC1798" i="1"/>
  <c r="CD1798" i="1" s="1"/>
  <c r="CC1628" i="1"/>
  <c r="CD1628" i="1" s="1"/>
  <c r="BX1516" i="1"/>
  <c r="BY1516" i="1" s="1"/>
  <c r="BX1236" i="1"/>
  <c r="BY1236" i="1" s="1"/>
  <c r="CC768" i="1"/>
  <c r="CD768" i="1" s="1"/>
  <c r="BX539" i="1"/>
  <c r="BY539" i="1" s="1"/>
  <c r="CC337" i="1"/>
  <c r="CD337" i="1" s="1"/>
  <c r="CC381" i="1"/>
  <c r="CD381" i="1" s="1"/>
  <c r="BX481" i="1"/>
  <c r="CC1917" i="1"/>
  <c r="CD1917" i="1" s="1"/>
  <c r="BY1917" i="1"/>
  <c r="CC1937" i="1"/>
  <c r="CD1937" i="1" s="1"/>
  <c r="BX1966" i="1"/>
  <c r="BY1966" i="1" s="1"/>
  <c r="CC1879" i="1"/>
  <c r="CD1879" i="1" s="1"/>
  <c r="BX1827" i="1"/>
  <c r="BY1827" i="1" s="1"/>
  <c r="BX1693" i="1"/>
  <c r="BY1693" i="1" s="1"/>
  <c r="CC944" i="1"/>
  <c r="CD944" i="1" s="1"/>
  <c r="BX1001" i="1"/>
  <c r="BY1001" i="1" s="1"/>
  <c r="CC857" i="1"/>
  <c r="CD857" i="1" s="1"/>
  <c r="BX980" i="1"/>
  <c r="BY980" i="1" s="1"/>
  <c r="CC453" i="1"/>
  <c r="CD453" i="1" s="1"/>
  <c r="CC355" i="1"/>
  <c r="CD355" i="1" s="1"/>
  <c r="CC130" i="1"/>
  <c r="CD130" i="1" s="1"/>
  <c r="BX1733" i="1"/>
  <c r="BX1728" i="1"/>
  <c r="BX1977" i="1"/>
  <c r="BX474" i="1"/>
  <c r="BX173" i="1"/>
  <c r="BX129" i="1"/>
  <c r="BY129" i="1" s="1"/>
  <c r="CC1929" i="1"/>
  <c r="CD1929" i="1" s="1"/>
  <c r="CC1916" i="1"/>
  <c r="CD1916" i="1" s="1"/>
  <c r="CC1475" i="1"/>
  <c r="CD1475" i="1" s="1"/>
  <c r="CC599" i="1"/>
  <c r="CD599" i="1" s="1"/>
  <c r="CC477" i="1"/>
  <c r="CD477" i="1" s="1"/>
  <c r="CC131" i="1"/>
  <c r="CD131" i="1" s="1"/>
  <c r="CC107" i="1"/>
  <c r="CD107" i="1" s="1"/>
  <c r="BW1928" i="1"/>
  <c r="BX1928" i="1" s="1"/>
  <c r="BY1928" i="1" s="1"/>
  <c r="BW29" i="1"/>
  <c r="CA2049" i="1"/>
  <c r="CC1967" i="1"/>
  <c r="CD1967" i="1" s="1"/>
  <c r="CC1956" i="1"/>
  <c r="CD1956" i="1" s="1"/>
  <c r="CC1623" i="1"/>
  <c r="CD1623" i="1" s="1"/>
  <c r="CC1280" i="1"/>
  <c r="CD1280" i="1" s="1"/>
  <c r="CC968" i="1"/>
  <c r="CD968" i="1" s="1"/>
  <c r="CC259" i="1"/>
  <c r="CD259" i="1" s="1"/>
  <c r="BX1686" i="1"/>
  <c r="BX1187" i="1"/>
  <c r="BX2011" i="1"/>
  <c r="CC135" i="1"/>
  <c r="CD135" i="1" s="1"/>
  <c r="BX266" i="1"/>
  <c r="BX164" i="1"/>
  <c r="CD2038" i="1"/>
  <c r="BY1868" i="1"/>
  <c r="CC1868" i="1"/>
  <c r="CD1868" i="1" s="1"/>
  <c r="BY1919" i="1"/>
  <c r="CC1919" i="1"/>
  <c r="CD1919" i="1" s="1"/>
  <c r="BY1746" i="1"/>
  <c r="CC1746" i="1"/>
  <c r="CD1746" i="1" s="1"/>
  <c r="BY2009" i="1"/>
  <c r="CC2009" i="1"/>
  <c r="CD2009" i="1" s="1"/>
  <c r="BY1938" i="1"/>
  <c r="CC1938" i="1"/>
  <c r="CD1938" i="1" s="1"/>
  <c r="BW1960" i="1"/>
  <c r="BX1960" i="1" s="1"/>
  <c r="BY1960" i="1" s="1"/>
  <c r="BW1771" i="1"/>
  <c r="BW1761" i="1"/>
  <c r="BX1761" i="1" s="1"/>
  <c r="BY1761" i="1" s="1"/>
  <c r="BX1515" i="1"/>
  <c r="BY1515" i="1" s="1"/>
  <c r="CC2024" i="1"/>
  <c r="CD2024" i="1" s="1"/>
  <c r="CC1958" i="1"/>
  <c r="CD1958" i="1" s="1"/>
  <c r="BW2041" i="1"/>
  <c r="BX2041" i="1" s="1"/>
  <c r="BY2041" i="1" s="1"/>
  <c r="BW1985" i="1"/>
  <c r="BX1985" i="1" s="1"/>
  <c r="BY1985" i="1" s="1"/>
  <c r="BW2026" i="1"/>
  <c r="BW1950" i="1"/>
  <c r="BX1950" i="1" s="1"/>
  <c r="BY1950" i="1" s="1"/>
  <c r="BW1959" i="1"/>
  <c r="BW2025" i="1"/>
  <c r="BX2025" i="1" s="1"/>
  <c r="BY2025" i="1" s="1"/>
  <c r="BW1887" i="1"/>
  <c r="CC1877" i="1"/>
  <c r="CD1877" i="1" s="1"/>
  <c r="BW1930" i="1"/>
  <c r="BX1930" i="1" s="1"/>
  <c r="BY1930" i="1" s="1"/>
  <c r="CC1901" i="1"/>
  <c r="CD1901" i="1" s="1"/>
  <c r="BY1857" i="1"/>
  <c r="CC1857" i="1"/>
  <c r="CD1857" i="1" s="1"/>
  <c r="BW1727" i="1"/>
  <c r="BX1727" i="1" s="1"/>
  <c r="BY1727" i="1" s="1"/>
  <c r="CC1756" i="1"/>
  <c r="CD1756" i="1" s="1"/>
  <c r="CC1740" i="1"/>
  <c r="CD1740" i="1" s="1"/>
  <c r="BY1660" i="1"/>
  <c r="CC1660" i="1"/>
  <c r="CD1660" i="1" s="1"/>
  <c r="BW1757" i="1"/>
  <c r="BX1757" i="1" s="1"/>
  <c r="BY1757" i="1" s="1"/>
  <c r="BW1655" i="1"/>
  <c r="BW1642" i="1"/>
  <c r="BX1642" i="1" s="1"/>
  <c r="BY1642" i="1" s="1"/>
  <c r="CC1751" i="1"/>
  <c r="CD1751" i="1" s="1"/>
  <c r="CC1652" i="1"/>
  <c r="CD1652" i="1" s="1"/>
  <c r="BW1558" i="1"/>
  <c r="BX1558" i="1" s="1"/>
  <c r="BY1558" i="1" s="1"/>
  <c r="BX1644" i="1"/>
  <c r="BY1644" i="1" s="1"/>
  <c r="CC1668" i="1"/>
  <c r="CD1668" i="1" s="1"/>
  <c r="BW1556" i="1"/>
  <c r="BX1556" i="1" s="1"/>
  <c r="BY1556" i="1" s="1"/>
  <c r="BW1514" i="1"/>
  <c r="BX1514" i="1" s="1"/>
  <c r="BY1514" i="1" s="1"/>
  <c r="BW1538" i="1"/>
  <c r="BX1538" i="1" s="1"/>
  <c r="BY1538" i="1" s="1"/>
  <c r="BW1392" i="1"/>
  <c r="BX1392" i="1" s="1"/>
  <c r="BY1392" i="1" s="1"/>
  <c r="BW1481" i="1"/>
  <c r="BX1481" i="1" s="1"/>
  <c r="BW1309" i="1"/>
  <c r="BW1325" i="1"/>
  <c r="BX1325" i="1" s="1"/>
  <c r="BY1325" i="1" s="1"/>
  <c r="BW1264" i="1"/>
  <c r="BX1264" i="1" s="1"/>
  <c r="BY1264" i="1" s="1"/>
  <c r="AD1054" i="1"/>
  <c r="BV1039" i="1"/>
  <c r="BW942" i="1"/>
  <c r="BX942" i="1" s="1"/>
  <c r="BY942" i="1" s="1"/>
  <c r="BW1952" i="1"/>
  <c r="BY1581" i="1"/>
  <c r="CC1581" i="1"/>
  <c r="CD1581" i="1" s="1"/>
  <c r="BW1216" i="1"/>
  <c r="BW1991" i="1"/>
  <c r="BW2019" i="1"/>
  <c r="BX2019" i="1" s="1"/>
  <c r="BY2019" i="1" s="1"/>
  <c r="BW2004" i="1"/>
  <c r="BX2004" i="1" s="1"/>
  <c r="BY2004" i="1" s="1"/>
  <c r="CC1975" i="1"/>
  <c r="CD1975" i="1" s="1"/>
  <c r="BX1974" i="1"/>
  <c r="BY1974" i="1" s="1"/>
  <c r="BW1982" i="1"/>
  <c r="BX1982" i="1" s="1"/>
  <c r="BY1982" i="1" s="1"/>
  <c r="BY1856" i="1"/>
  <c r="CC1856" i="1"/>
  <c r="CD1856" i="1" s="1"/>
  <c r="BW1926" i="1"/>
  <c r="BX1926" i="1" s="1"/>
  <c r="BY1926" i="1" s="1"/>
  <c r="BW1964" i="1"/>
  <c r="BX1964" i="1" s="1"/>
  <c r="BY1964" i="1" s="1"/>
  <c r="BW1831" i="1"/>
  <c r="BX1831" i="1" s="1"/>
  <c r="BY1831" i="1" s="1"/>
  <c r="BW1872" i="1"/>
  <c r="BX1872" i="1" s="1"/>
  <c r="BY1872" i="1" s="1"/>
  <c r="BW1830" i="1"/>
  <c r="BX1830" i="1" s="1"/>
  <c r="BW1711" i="1"/>
  <c r="BW1801" i="1"/>
  <c r="BX1801" i="1" s="1"/>
  <c r="CC1787" i="1"/>
  <c r="CD1787" i="1" s="1"/>
  <c r="BW1819" i="1"/>
  <c r="BX1819" i="1" s="1"/>
  <c r="BY1819" i="1" s="1"/>
  <c r="BW1657" i="1"/>
  <c r="BX1657" i="1" s="1"/>
  <c r="BY1657" i="1" s="1"/>
  <c r="BX1613" i="1"/>
  <c r="BY1613" i="1" s="1"/>
  <c r="BW1750" i="1"/>
  <c r="BX1750" i="1" s="1"/>
  <c r="BY1750" i="1" s="1"/>
  <c r="BW1730" i="1"/>
  <c r="BX1730" i="1" s="1"/>
  <c r="BY1730" i="1" s="1"/>
  <c r="BW1564" i="1"/>
  <c r="BX1564" i="1" s="1"/>
  <c r="BY1564" i="1" s="1"/>
  <c r="BY1563" i="1"/>
  <c r="CC1563" i="1"/>
  <c r="CD1563" i="1" s="1"/>
  <c r="BW1651" i="1"/>
  <c r="BX1651" i="1" s="1"/>
  <c r="BW1697" i="1"/>
  <c r="CC1620" i="1"/>
  <c r="CD1620" i="1" s="1"/>
  <c r="BW1615" i="1"/>
  <c r="BX1615" i="1"/>
  <c r="BY1615" i="1" s="1"/>
  <c r="BY1452" i="1"/>
  <c r="CC1452" i="1"/>
  <c r="CD1452" i="1" s="1"/>
  <c r="BY1478" i="1"/>
  <c r="CC1478" i="1"/>
  <c r="CD1478" i="1" s="1"/>
  <c r="CC1517" i="1"/>
  <c r="CD1517" i="1" s="1"/>
  <c r="BW1390" i="1"/>
  <c r="BX1390" i="1" s="1"/>
  <c r="BY1390" i="1" s="1"/>
  <c r="BW1383" i="1"/>
  <c r="BX1383" i="1" s="1"/>
  <c r="BW1395" i="1"/>
  <c r="BW1144" i="1"/>
  <c r="BV1171" i="1"/>
  <c r="CP1171" i="1" s="1"/>
  <c r="BW1053" i="1"/>
  <c r="BX1053" i="1" s="1"/>
  <c r="BY1053" i="1" s="1"/>
  <c r="BW1308" i="1"/>
  <c r="BX1308" i="1" s="1"/>
  <c r="BY1308" i="1" s="1"/>
  <c r="BW1268" i="1"/>
  <c r="BX1268" i="1" s="1"/>
  <c r="BY1268" i="1" s="1"/>
  <c r="BW72" i="1"/>
  <c r="BX72" i="1" s="1"/>
  <c r="BY72" i="1" s="1"/>
  <c r="BW2021" i="1"/>
  <c r="BY1333" i="1"/>
  <c r="CC1333" i="1"/>
  <c r="CD1333" i="1" s="1"/>
  <c r="BW1164" i="1"/>
  <c r="BX1164" i="1" s="1"/>
  <c r="BY1164" i="1" s="1"/>
  <c r="BW2046" i="1"/>
  <c r="BX2046" i="1" s="1"/>
  <c r="BY2046" i="1" s="1"/>
  <c r="BW2000" i="1"/>
  <c r="BW1994" i="1"/>
  <c r="BX1994" i="1" s="1"/>
  <c r="BY1994" i="1" s="1"/>
  <c r="CC1946" i="1"/>
  <c r="CD1946" i="1" s="1"/>
  <c r="BW1976" i="1"/>
  <c r="BW1997" i="1"/>
  <c r="BX1997" i="1" s="1"/>
  <c r="BY1997" i="1" s="1"/>
  <c r="BX2026" i="1"/>
  <c r="BY2026" i="1" s="1"/>
  <c r="BW1947" i="1"/>
  <c r="BX1947" i="1" s="1"/>
  <c r="BY1947" i="1" s="1"/>
  <c r="BW1873" i="1"/>
  <c r="BX1873" i="1" s="1"/>
  <c r="BY1873" i="1" s="1"/>
  <c r="BX1895" i="1"/>
  <c r="BY1895" i="1" s="1"/>
  <c r="BW1915" i="1"/>
  <c r="BX1915" i="1" s="1"/>
  <c r="BY1915" i="1" s="1"/>
  <c r="BW1911" i="1"/>
  <c r="BX1911" i="1" s="1"/>
  <c r="BY1911" i="1" s="1"/>
  <c r="BX1933" i="1"/>
  <c r="BY1933" i="1" s="1"/>
  <c r="BW1874" i="1"/>
  <c r="BX1874" i="1" s="1"/>
  <c r="BY1874" i="1" s="1"/>
  <c r="BW1843" i="1"/>
  <c r="BX1843" i="1" s="1"/>
  <c r="BY1843" i="1" s="1"/>
  <c r="BW1862" i="1"/>
  <c r="BX1862" i="1" s="1"/>
  <c r="BY1862" i="1" s="1"/>
  <c r="BW1880" i="1"/>
  <c r="BX1880" i="1" s="1"/>
  <c r="BY1880" i="1" s="1"/>
  <c r="CC1824" i="1"/>
  <c r="CD1824" i="1" s="1"/>
  <c r="BY1824" i="1"/>
  <c r="BW1785" i="1"/>
  <c r="BW1753" i="1"/>
  <c r="BX1753" i="1" s="1"/>
  <c r="BY1753" i="1" s="1"/>
  <c r="BW1810" i="1"/>
  <c r="BX1810" i="1" s="1"/>
  <c r="BY1810" i="1" s="1"/>
  <c r="BW1764" i="1"/>
  <c r="BW1725" i="1"/>
  <c r="BX1725" i="1" s="1"/>
  <c r="BY1725" i="1" s="1"/>
  <c r="BY1593" i="1"/>
  <c r="CC1593" i="1"/>
  <c r="CD1593" i="1" s="1"/>
  <c r="BW1646" i="1"/>
  <c r="BX1646" i="1" s="1"/>
  <c r="BY1646" i="1" s="1"/>
  <c r="BW1673" i="1"/>
  <c r="BX1673" i="1" s="1"/>
  <c r="BY1673" i="1" s="1"/>
  <c r="BX1697" i="1"/>
  <c r="BY1697" i="1" s="1"/>
  <c r="BW1603" i="1"/>
  <c r="BX1603" i="1" s="1"/>
  <c r="BY1603" i="1" s="1"/>
  <c r="BW1713" i="1"/>
  <c r="BX1713" i="1" s="1"/>
  <c r="BY1713" i="1" s="1"/>
  <c r="CC1511" i="1"/>
  <c r="CD1511" i="1" s="1"/>
  <c r="BW1619" i="1"/>
  <c r="BW1467" i="1"/>
  <c r="BX1467" i="1" s="1"/>
  <c r="BY1467" i="1" s="1"/>
  <c r="BW1368" i="1"/>
  <c r="BX1362" i="1"/>
  <c r="BY1362" i="1" s="1"/>
  <c r="BY979" i="1"/>
  <c r="CC979" i="1"/>
  <c r="CD979" i="1" s="1"/>
  <c r="CC1849" i="1"/>
  <c r="CD1849" i="1" s="1"/>
  <c r="BW1812" i="1"/>
  <c r="BW1658" i="1"/>
  <c r="BX1658" i="1" s="1"/>
  <c r="BY1658" i="1" s="1"/>
  <c r="BV1476" i="1"/>
  <c r="CP1476" i="1" s="1"/>
  <c r="BW1445" i="1"/>
  <c r="BW1986" i="1"/>
  <c r="BX1986" i="1" s="1"/>
  <c r="BY1986" i="1" s="1"/>
  <c r="BW2034" i="1"/>
  <c r="BX2034" i="1" s="1"/>
  <c r="BY2034" i="1" s="1"/>
  <c r="BW2001" i="1"/>
  <c r="BX2001" i="1" s="1"/>
  <c r="BY2001" i="1" s="1"/>
  <c r="BW1943" i="1"/>
  <c r="BX1943" i="1" s="1"/>
  <c r="BY1943" i="1" s="1"/>
  <c r="BW1962" i="1"/>
  <c r="BW1925" i="1"/>
  <c r="BX1925" i="1" s="1"/>
  <c r="BY1925" i="1" s="1"/>
  <c r="BW2018" i="1"/>
  <c r="BX2018" i="1" s="1"/>
  <c r="BY2018" i="1" s="1"/>
  <c r="CC1988" i="1"/>
  <c r="CD1988" i="1" s="1"/>
  <c r="BW1945" i="1"/>
  <c r="BX1945" i="1" s="1"/>
  <c r="BY1945" i="1" s="1"/>
  <c r="BW2013" i="1"/>
  <c r="BX2013" i="1" s="1"/>
  <c r="BY2013" i="1" s="1"/>
  <c r="BW2015" i="1"/>
  <c r="BX2015" i="1" s="1"/>
  <c r="BY2015" i="1" s="1"/>
  <c r="BW1908" i="1"/>
  <c r="BX1908" i="1" s="1"/>
  <c r="BY1908" i="1" s="1"/>
  <c r="BV2027" i="1"/>
  <c r="CP2027" i="1" s="1"/>
  <c r="CC1864" i="1"/>
  <c r="CD1864" i="1" s="1"/>
  <c r="BW1841" i="1"/>
  <c r="BX1841" i="1" s="1"/>
  <c r="BY1841" i="1" s="1"/>
  <c r="BW1809" i="1"/>
  <c r="BX1809" i="1" s="1"/>
  <c r="BY1809" i="1" s="1"/>
  <c r="CC1786" i="1"/>
  <c r="CD1786" i="1" s="1"/>
  <c r="BW1747" i="1"/>
  <c r="BW1714" i="1"/>
  <c r="BX1714" i="1" s="1"/>
  <c r="BY1714" i="1" s="1"/>
  <c r="BW1774" i="1"/>
  <c r="BX1774" i="1" s="1"/>
  <c r="BW1591" i="1"/>
  <c r="BW1682" i="1"/>
  <c r="BX1682" i="1" s="1"/>
  <c r="BY1682" i="1" s="1"/>
  <c r="BW1606" i="1"/>
  <c r="BX1606" i="1" s="1"/>
  <c r="BW1635" i="1"/>
  <c r="BX1635" i="1" s="1"/>
  <c r="BY1635" i="1" s="1"/>
  <c r="BY1549" i="1"/>
  <c r="CC1549" i="1"/>
  <c r="CD1549" i="1" s="1"/>
  <c r="BW1557" i="1"/>
  <c r="BX1557" i="1" s="1"/>
  <c r="BY1557" i="1" s="1"/>
  <c r="CC1805" i="1"/>
  <c r="CD1805" i="1" s="1"/>
  <c r="BW1650" i="1"/>
  <c r="BX1650" i="1" s="1"/>
  <c r="BY1650" i="1" s="1"/>
  <c r="BY1598" i="1"/>
  <c r="CC1598" i="1"/>
  <c r="CD1598" i="1" s="1"/>
  <c r="BX1708" i="1"/>
  <c r="BY1708" i="1" s="1"/>
  <c r="BW1618" i="1"/>
  <c r="BX1618" i="1" s="1"/>
  <c r="BY1618" i="1" s="1"/>
  <c r="BW1643" i="1"/>
  <c r="BX1643" i="1" s="1"/>
  <c r="BY1643" i="1" s="1"/>
  <c r="BY1536" i="1"/>
  <c r="CC1536" i="1"/>
  <c r="CD1536" i="1" s="1"/>
  <c r="BW1465" i="1"/>
  <c r="BX1465" i="1" s="1"/>
  <c r="BY1465" i="1" s="1"/>
  <c r="BW1506" i="1"/>
  <c r="BW1398" i="1"/>
  <c r="BX1398" i="1" s="1"/>
  <c r="BY1398" i="1" s="1"/>
  <c r="BW1299" i="1"/>
  <c r="BX1299" i="1" s="1"/>
  <c r="BY1299" i="1" s="1"/>
  <c r="BX1158" i="1"/>
  <c r="BY1158" i="1" s="1"/>
  <c r="BY966" i="1"/>
  <c r="CC966" i="1"/>
  <c r="CD966" i="1" s="1"/>
  <c r="BW1902" i="1"/>
  <c r="BX1902" i="1" s="1"/>
  <c r="BY1902" i="1" s="1"/>
  <c r="BW2005" i="1"/>
  <c r="BX2005" i="1" s="1"/>
  <c r="BY2005" i="1" s="1"/>
  <c r="BW1990" i="1"/>
  <c r="BX1970" i="1"/>
  <c r="BY1970" i="1" s="1"/>
  <c r="BW2017" i="1"/>
  <c r="BW1949" i="1"/>
  <c r="BX1949" i="1" s="1"/>
  <c r="BY1949" i="1" s="1"/>
  <c r="BW1934" i="1"/>
  <c r="BX1934" i="1" s="1"/>
  <c r="BY1934" i="1" s="1"/>
  <c r="BW1914" i="1"/>
  <c r="BW1865" i="1"/>
  <c r="BW1903" i="1"/>
  <c r="BW1822" i="1"/>
  <c r="BX1822" i="1" s="1"/>
  <c r="BY1822" i="1" s="1"/>
  <c r="BW1832" i="1"/>
  <c r="BW1871" i="1"/>
  <c r="BW1803" i="1"/>
  <c r="BX1803" i="1" s="1"/>
  <c r="BY1803" i="1" s="1"/>
  <c r="BY1755" i="1"/>
  <c r="CC1755" i="1"/>
  <c r="CD1755" i="1" s="1"/>
  <c r="BW1794" i="1"/>
  <c r="BW1583" i="1"/>
  <c r="BX1583" i="1" s="1"/>
  <c r="BY1583" i="1" s="1"/>
  <c r="BW1734" i="1"/>
  <c r="BX1734" i="1" s="1"/>
  <c r="BY1734" i="1" s="1"/>
  <c r="BW1707" i="1"/>
  <c r="BX1707" i="1" s="1"/>
  <c r="BY1707" i="1" s="1"/>
  <c r="CC1540" i="1"/>
  <c r="CD1540" i="1" s="1"/>
  <c r="BY1540" i="1"/>
  <c r="BW1595" i="1"/>
  <c r="BX1595" i="1" s="1"/>
  <c r="BY1595" i="1" s="1"/>
  <c r="BW1553" i="1"/>
  <c r="BX1553" i="1" s="1"/>
  <c r="BY1553" i="1" s="1"/>
  <c r="BY1639" i="1"/>
  <c r="CC1639" i="1"/>
  <c r="CD1639" i="1" s="1"/>
  <c r="BW1490" i="1"/>
  <c r="BX1490" i="1" s="1"/>
  <c r="BY1509" i="1"/>
  <c r="CC1509" i="1"/>
  <c r="CD1509" i="1" s="1"/>
  <c r="BW1492" i="1"/>
  <c r="BX1492" i="1" s="1"/>
  <c r="BY1492" i="1" s="1"/>
  <c r="BW1417" i="1"/>
  <c r="BX1417" i="1" s="1"/>
  <c r="BW1267" i="1"/>
  <c r="BW1132" i="1"/>
  <c r="BW1105" i="1"/>
  <c r="BX1312" i="1"/>
  <c r="BY1312" i="1" s="1"/>
  <c r="BX981" i="1"/>
  <c r="BY981" i="1" s="1"/>
  <c r="BW1811" i="1"/>
  <c r="BX1811" i="1" s="1"/>
  <c r="BY1811" i="1" s="1"/>
  <c r="BW1205" i="1"/>
  <c r="BW2042" i="1"/>
  <c r="BX2042" i="1" s="1"/>
  <c r="BY2042" i="1" s="1"/>
  <c r="BW2028" i="1"/>
  <c r="BX2028" i="1" s="1"/>
  <c r="BV2037" i="1"/>
  <c r="BW1979" i="1"/>
  <c r="BX1979" i="1" s="1"/>
  <c r="BY1979" i="1" s="1"/>
  <c r="BW2035" i="1"/>
  <c r="BX2035" i="1" s="1"/>
  <c r="BY2035" i="1" s="1"/>
  <c r="BY1980" i="1"/>
  <c r="CC1980" i="1"/>
  <c r="CD1980" i="1" s="1"/>
  <c r="CC2040" i="1"/>
  <c r="CD2040" i="1" s="1"/>
  <c r="BW1912" i="1"/>
  <c r="BW1890" i="1"/>
  <c r="BX1890" i="1" s="1"/>
  <c r="BY1890" i="1" s="1"/>
  <c r="CC1883" i="1"/>
  <c r="CD1883" i="1" s="1"/>
  <c r="BY1844" i="1"/>
  <c r="CC1844" i="1"/>
  <c r="CD1844" i="1" s="1"/>
  <c r="BW1891" i="1"/>
  <c r="BX1891" i="1" s="1"/>
  <c r="BY1891" i="1" s="1"/>
  <c r="BX1865" i="1"/>
  <c r="BY1865" i="1" s="1"/>
  <c r="BW1818" i="1"/>
  <c r="BY1799" i="1"/>
  <c r="CC1799" i="1"/>
  <c r="CD1799" i="1" s="1"/>
  <c r="BW1898" i="1"/>
  <c r="BX1898" i="1" s="1"/>
  <c r="BY1898" i="1" s="1"/>
  <c r="BW1835" i="1"/>
  <c r="BX1835" i="1" s="1"/>
  <c r="BY1835" i="1" s="1"/>
  <c r="BW1699" i="1"/>
  <c r="BX1699" i="1" s="1"/>
  <c r="BW1779" i="1"/>
  <c r="BW1739" i="1"/>
  <c r="BW1754" i="1"/>
  <c r="BX1754" i="1" s="1"/>
  <c r="BW1696" i="1"/>
  <c r="BX1696" i="1" s="1"/>
  <c r="BY1696" i="1" s="1"/>
  <c r="CC1795" i="1"/>
  <c r="CD1795" i="1" s="1"/>
  <c r="BY1575" i="1"/>
  <c r="CC1575" i="1"/>
  <c r="CD1575" i="1" s="1"/>
  <c r="BW1624" i="1"/>
  <c r="BX1624" i="1" s="1"/>
  <c r="BY1624" i="1" s="1"/>
  <c r="CC1793" i="1"/>
  <c r="CD1793" i="1" s="1"/>
  <c r="CC1694" i="1"/>
  <c r="CD1694" i="1" s="1"/>
  <c r="BW1701" i="1"/>
  <c r="BX1701" i="1" s="1"/>
  <c r="BY1701" i="1" s="1"/>
  <c r="CC1770" i="1"/>
  <c r="CD1770" i="1" s="1"/>
  <c r="BW1772" i="1"/>
  <c r="BX1772" i="1" s="1"/>
  <c r="BY1772" i="1" s="1"/>
  <c r="BW1681" i="1"/>
  <c r="BX1681" i="1" s="1"/>
  <c r="CC1688" i="1"/>
  <c r="CD1688" i="1" s="1"/>
  <c r="CC1745" i="1"/>
  <c r="CD1745" i="1" s="1"/>
  <c r="BW1535" i="1"/>
  <c r="BX1535" i="1" s="1"/>
  <c r="BY1535" i="1" s="1"/>
  <c r="CC1629" i="1"/>
  <c r="CD1629" i="1" s="1"/>
  <c r="BW1579" i="1"/>
  <c r="BX1579" i="1" s="1"/>
  <c r="BY1579" i="1" s="1"/>
  <c r="BW1479" i="1"/>
  <c r="BX1479" i="1" s="1"/>
  <c r="BW1582" i="1"/>
  <c r="CC1529" i="1"/>
  <c r="CD1529" i="1" s="1"/>
  <c r="BW1440" i="1"/>
  <c r="BW1352" i="1"/>
  <c r="BW1373" i="1"/>
  <c r="BW747" i="1"/>
  <c r="BX747" i="1" s="1"/>
  <c r="BY747" i="1" s="1"/>
  <c r="BW2014" i="1"/>
  <c r="BX2014" i="1" s="1"/>
  <c r="BY2014" i="1" s="1"/>
  <c r="BW1935" i="1"/>
  <c r="BX1935" i="1" s="1"/>
  <c r="BY1935" i="1" s="1"/>
  <c r="BY1920" i="1"/>
  <c r="CC1920" i="1"/>
  <c r="CD1920" i="1" s="1"/>
  <c r="BW1666" i="1"/>
  <c r="BX1666" i="1" s="1"/>
  <c r="BY1666" i="1" s="1"/>
  <c r="BW1423" i="1"/>
  <c r="BX1423" i="1" s="1"/>
  <c r="BY1423" i="1" s="1"/>
  <c r="BX1493" i="1"/>
  <c r="BY1493" i="1" s="1"/>
  <c r="BW2045" i="1"/>
  <c r="BX2045" i="1" s="1"/>
  <c r="BY2045" i="1" s="1"/>
  <c r="BW1978" i="1"/>
  <c r="CC1944" i="1"/>
  <c r="CD1944" i="1" s="1"/>
  <c r="BW1995" i="1"/>
  <c r="BX1995" i="1" s="1"/>
  <c r="BY1995" i="1" s="1"/>
  <c r="CC1963" i="1"/>
  <c r="CD1963" i="1" s="1"/>
  <c r="CC1996" i="1"/>
  <c r="CD1996" i="1" s="1"/>
  <c r="CC1951" i="1"/>
  <c r="CD1951" i="1" s="1"/>
  <c r="CC1869" i="1"/>
  <c r="CD1869" i="1" s="1"/>
  <c r="BW1866" i="1"/>
  <c r="BW1859" i="1"/>
  <c r="BX1859" i="1" s="1"/>
  <c r="BY1859" i="1" s="1"/>
  <c r="BY1852" i="1"/>
  <c r="CC1852" i="1"/>
  <c r="CD1852" i="1" s="1"/>
  <c r="CC1860" i="1"/>
  <c r="CD1860" i="1" s="1"/>
  <c r="BW1766" i="1"/>
  <c r="BW1773" i="1"/>
  <c r="CC1808" i="1"/>
  <c r="CD1808" i="1" s="1"/>
  <c r="CC1695" i="1"/>
  <c r="CD1695" i="1" s="1"/>
  <c r="BW1715" i="1"/>
  <c r="BX1715" i="1" s="1"/>
  <c r="BY1715" i="1" s="1"/>
  <c r="BW1867" i="1"/>
  <c r="BW1790" i="1"/>
  <c r="BX1790" i="1" s="1"/>
  <c r="BY1790" i="1" s="1"/>
  <c r="BW1684" i="1"/>
  <c r="BY1641" i="1"/>
  <c r="CC1641" i="1"/>
  <c r="CD1641" i="1" s="1"/>
  <c r="BW1590" i="1"/>
  <c r="BX1590" i="1" s="1"/>
  <c r="BY1590" i="1" s="1"/>
  <c r="BW1692" i="1"/>
  <c r="BX1692" i="1" s="1"/>
  <c r="BY1692" i="1" s="1"/>
  <c r="BW1760" i="1"/>
  <c r="BX1760" i="1" s="1"/>
  <c r="BY1760" i="1" s="1"/>
  <c r="BY1610" i="1"/>
  <c r="CC1610" i="1"/>
  <c r="CD1610" i="1" s="1"/>
  <c r="BW1533" i="1"/>
  <c r="BX1480" i="1"/>
  <c r="BY1480" i="1" s="1"/>
  <c r="CC1648" i="1"/>
  <c r="CD1648" i="1" s="1"/>
  <c r="BW1447" i="1"/>
  <c r="BX1447" i="1" s="1"/>
  <c r="BY1447" i="1" s="1"/>
  <c r="BW1518" i="1"/>
  <c r="BW1468" i="1"/>
  <c r="BX1468" i="1" s="1"/>
  <c r="BY1468" i="1" s="1"/>
  <c r="BW1363" i="1"/>
  <c r="BY1350" i="1"/>
  <c r="BW1269" i="1"/>
  <c r="BX1269" i="1" s="1"/>
  <c r="BY1269" i="1" s="1"/>
  <c r="BW1151" i="1"/>
  <c r="BX1151" i="1" s="1"/>
  <c r="BX867" i="1"/>
  <c r="BY867" i="1" s="1"/>
  <c r="BW776" i="1"/>
  <c r="BX776" i="1" s="1"/>
  <c r="BY776" i="1" s="1"/>
  <c r="BW1789" i="1"/>
  <c r="BW2033" i="1"/>
  <c r="BX2033" i="1" s="1"/>
  <c r="BY2033" i="1" s="1"/>
  <c r="BW1983" i="1"/>
  <c r="BX1983" i="1" s="1"/>
  <c r="BY1983" i="1" s="1"/>
  <c r="BW2029" i="1"/>
  <c r="BX2029" i="1" s="1"/>
  <c r="BY2029" i="1" s="1"/>
  <c r="BX1952" i="1"/>
  <c r="BY1952" i="1" s="1"/>
  <c r="BX1984" i="1"/>
  <c r="BY1984" i="1" s="1"/>
  <c r="BW1957" i="1"/>
  <c r="BX1957" i="1" s="1"/>
  <c r="BY1957" i="1" s="1"/>
  <c r="BW1922" i="1"/>
  <c r="BX1922" i="1" s="1"/>
  <c r="BY1922" i="1" s="1"/>
  <c r="BW1899" i="1"/>
  <c r="BX1899" i="1" s="1"/>
  <c r="BY1899" i="1" s="1"/>
  <c r="BW1888" i="1"/>
  <c r="BX1888" i="1" s="1"/>
  <c r="BY1888" i="1" s="1"/>
  <c r="CC1863" i="1"/>
  <c r="CD1863" i="1" s="1"/>
  <c r="BW1853" i="1"/>
  <c r="BX1853" i="1" s="1"/>
  <c r="BY1853" i="1" s="1"/>
  <c r="BX1866" i="1"/>
  <c r="BY1866" i="1" s="1"/>
  <c r="BX1832" i="1"/>
  <c r="BY1832" i="1" s="1"/>
  <c r="BW1759" i="1"/>
  <c r="BX1759" i="1" s="1"/>
  <c r="BY1759" i="1" s="1"/>
  <c r="BW1737" i="1"/>
  <c r="BX1737" i="1" s="1"/>
  <c r="BY1737" i="1" s="1"/>
  <c r="BW1797" i="1"/>
  <c r="BW1847" i="1"/>
  <c r="BX1847" i="1" s="1"/>
  <c r="BY1847" i="1" s="1"/>
  <c r="BW1775" i="1"/>
  <c r="BX1775" i="1" s="1"/>
  <c r="BY1775" i="1" s="1"/>
  <c r="BX1684" i="1"/>
  <c r="BY1684" i="1" s="1"/>
  <c r="CC1814" i="1"/>
  <c r="CD1814" i="1" s="1"/>
  <c r="BX1723" i="1"/>
  <c r="BY1723" i="1" s="1"/>
  <c r="CC1640" i="1"/>
  <c r="CD1640" i="1" s="1"/>
  <c r="CC1689" i="1"/>
  <c r="CD1689" i="1" s="1"/>
  <c r="BW1616" i="1"/>
  <c r="BW1765" i="1"/>
  <c r="BX1690" i="1"/>
  <c r="BY1690" i="1" s="1"/>
  <c r="BY1665" i="1"/>
  <c r="CC1665" i="1"/>
  <c r="CD1665" i="1" s="1"/>
  <c r="BW1742" i="1"/>
  <c r="CC1709" i="1"/>
  <c r="CD1709" i="1" s="1"/>
  <c r="BW1626" i="1"/>
  <c r="BW1604" i="1"/>
  <c r="BW1614" i="1"/>
  <c r="BW1525" i="1"/>
  <c r="BX1525" i="1" s="1"/>
  <c r="BY1525" i="1" s="1"/>
  <c r="BW1539" i="1"/>
  <c r="BX1539" i="1" s="1"/>
  <c r="BY1539" i="1" s="1"/>
  <c r="BW1474" i="1"/>
  <c r="BX1474" i="1" s="1"/>
  <c r="BY1474" i="1" s="1"/>
  <c r="AD1494" i="1"/>
  <c r="BV1477" i="1"/>
  <c r="BW1370" i="1"/>
  <c r="BY1178" i="1"/>
  <c r="CC1178" i="1"/>
  <c r="CD1178" i="1" s="1"/>
  <c r="BW1103" i="1"/>
  <c r="BW1981" i="1"/>
  <c r="BW1796" i="1"/>
  <c r="BX1796" i="1" s="1"/>
  <c r="BY1796" i="1" s="1"/>
  <c r="BW1736" i="1"/>
  <c r="BX1736" i="1" s="1"/>
  <c r="BY1736" i="1" s="1"/>
  <c r="BW1168" i="1"/>
  <c r="BX1168" i="1"/>
  <c r="BY1168" i="1" s="1"/>
  <c r="BY2038" i="1"/>
  <c r="BW1969" i="1"/>
  <c r="BX1969" i="1" s="1"/>
  <c r="BY1969" i="1" s="1"/>
  <c r="BW1973" i="1"/>
  <c r="BX1973" i="1" s="1"/>
  <c r="BW1992" i="1"/>
  <c r="BX1992" i="1" s="1"/>
  <c r="BY1992" i="1" s="1"/>
  <c r="BW2036" i="1"/>
  <c r="BX2036" i="1" s="1"/>
  <c r="BY2036" i="1" s="1"/>
  <c r="CC2023" i="1"/>
  <c r="CD2023" i="1" s="1"/>
  <c r="BW1921" i="1"/>
  <c r="BX1940" i="1"/>
  <c r="CC1940" i="1" s="1"/>
  <c r="BW1972" i="1"/>
  <c r="BW1961" i="1"/>
  <c r="BW1948" i="1"/>
  <c r="CC1910" i="1"/>
  <c r="CD1910" i="1" s="1"/>
  <c r="BW1885" i="1"/>
  <c r="BX1885" i="1" s="1"/>
  <c r="BW1932" i="1"/>
  <c r="BW1829" i="1"/>
  <c r="BW1851" i="1"/>
  <c r="BX1851" i="1" s="1"/>
  <c r="BW1854" i="1"/>
  <c r="BX1854" i="1" s="1"/>
  <c r="CC1840" i="1"/>
  <c r="CD1840" i="1" s="1"/>
  <c r="BW1839" i="1"/>
  <c r="BX1839" i="1" s="1"/>
  <c r="BY1839" i="1" s="1"/>
  <c r="BW1850" i="1"/>
  <c r="BX1850" i="1" s="1"/>
  <c r="BW1816" i="1"/>
  <c r="BW1776" i="1"/>
  <c r="CC1806" i="1"/>
  <c r="CD1806" i="1" s="1"/>
  <c r="BX1747" i="1"/>
  <c r="BY1747" i="1" s="1"/>
  <c r="CC1782" i="1"/>
  <c r="CD1782" i="1" s="1"/>
  <c r="BW1784" i="1"/>
  <c r="BX1784" i="1" s="1"/>
  <c r="BY1784" i="1" s="1"/>
  <c r="BW1721" i="1"/>
  <c r="BX1721" i="1" s="1"/>
  <c r="BY1721" i="1" s="1"/>
  <c r="BW1777" i="1"/>
  <c r="CC1833" i="1"/>
  <c r="CD1833" i="1" s="1"/>
  <c r="BW1675" i="1"/>
  <c r="BX1675" i="1" s="1"/>
  <c r="BY1675" i="1" s="1"/>
  <c r="BW1636" i="1"/>
  <c r="BX1636" i="1" s="1"/>
  <c r="BW1587" i="1"/>
  <c r="BX1587" i="1" s="1"/>
  <c r="BY1587" i="1" s="1"/>
  <c r="BW1726" i="1"/>
  <c r="BX1726" i="1" s="1"/>
  <c r="BY1726" i="1" s="1"/>
  <c r="BW1685" i="1"/>
  <c r="BX1685" i="1" s="1"/>
  <c r="BY1685" i="1" s="1"/>
  <c r="BW1662" i="1"/>
  <c r="BX1662" i="1" s="1"/>
  <c r="BY1662" i="1" s="1"/>
  <c r="CC1588" i="1"/>
  <c r="CD1588" i="1" s="1"/>
  <c r="BY1588" i="1"/>
  <c r="BW1571" i="1"/>
  <c r="BX1571" i="1" s="1"/>
  <c r="BY1571" i="1" s="1"/>
  <c r="BY1498" i="1"/>
  <c r="CC1498" i="1"/>
  <c r="CD1498" i="1" s="1"/>
  <c r="BW1577" i="1"/>
  <c r="BX1577" i="1" s="1"/>
  <c r="BY1577" i="1" s="1"/>
  <c r="BW1348" i="1"/>
  <c r="BW1420" i="1"/>
  <c r="BX1420" i="1" s="1"/>
  <c r="BY1420" i="1" s="1"/>
  <c r="BX1052" i="1"/>
  <c r="BY1052" i="1" s="1"/>
  <c r="BW1153" i="1"/>
  <c r="BX1153" i="1" s="1"/>
  <c r="BY1153" i="1" s="1"/>
  <c r="BW1234" i="1"/>
  <c r="BX1234" i="1" s="1"/>
  <c r="BW1023" i="1"/>
  <c r="BX1023" i="1" s="1"/>
  <c r="BY1023" i="1" s="1"/>
  <c r="BW1993" i="1"/>
  <c r="BW1886" i="1"/>
  <c r="BX1886" i="1" s="1"/>
  <c r="BY1886" i="1" s="1"/>
  <c r="BW1630" i="1"/>
  <c r="BX1552" i="1"/>
  <c r="BY1552" i="1" s="1"/>
  <c r="BW1208" i="1"/>
  <c r="BX1208" i="1" s="1"/>
  <c r="BY1208" i="1" s="1"/>
  <c r="BW2016" i="1"/>
  <c r="BX2016" i="1" s="1"/>
  <c r="BY2016" i="1" s="1"/>
  <c r="CC2031" i="1"/>
  <c r="CD2031" i="1" s="1"/>
  <c r="BW2003" i="1"/>
  <c r="BX2003" i="1" s="1"/>
  <c r="BY2003" i="1" s="1"/>
  <c r="BW2006" i="1"/>
  <c r="BW2007" i="1"/>
  <c r="BX2007" i="1" s="1"/>
  <c r="BY2007" i="1" s="1"/>
  <c r="BW1989" i="1"/>
  <c r="BX1989" i="1" s="1"/>
  <c r="BY1989" i="1" s="1"/>
  <c r="BW1987" i="1"/>
  <c r="BX1987" i="1" s="1"/>
  <c r="BW2047" i="1"/>
  <c r="BX2047" i="1" s="1"/>
  <c r="BY2047" i="1" s="1"/>
  <c r="CC2047" i="1"/>
  <c r="CD2047" i="1" s="1"/>
  <c r="BW2002" i="1"/>
  <c r="BX2002" i="1" s="1"/>
  <c r="BY2002" i="1" s="1"/>
  <c r="CC1941" i="1"/>
  <c r="CD1941" i="1" s="1"/>
  <c r="BW2020" i="1"/>
  <c r="BX2020" i="1" s="1"/>
  <c r="BY2020" i="1" s="1"/>
  <c r="BX1961" i="1"/>
  <c r="BY1961" i="1" s="1"/>
  <c r="BW1936" i="1"/>
  <c r="BX1936" i="1" s="1"/>
  <c r="BY1936" i="1" s="1"/>
  <c r="BW1971" i="1"/>
  <c r="BX1875" i="1"/>
  <c r="BY1875" i="1" s="1"/>
  <c r="BW1876" i="1"/>
  <c r="BW1855" i="1"/>
  <c r="BX1855" i="1" s="1"/>
  <c r="BY1855" i="1" s="1"/>
  <c r="BW1861" i="1"/>
  <c r="BX1861" i="1" s="1"/>
  <c r="BY1861" i="1" s="1"/>
  <c r="BW1823" i="1"/>
  <c r="BX1823" i="1" s="1"/>
  <c r="BY1823" i="1" s="1"/>
  <c r="BW1900" i="1"/>
  <c r="BX1900" i="1" s="1"/>
  <c r="BY1900" i="1" s="1"/>
  <c r="BW1913" i="1"/>
  <c r="BX1913" i="1" s="1"/>
  <c r="BY1913" i="1" s="1"/>
  <c r="BW1744" i="1"/>
  <c r="BX1744" i="1" s="1"/>
  <c r="BX1767" i="1"/>
  <c r="BY1767" i="1" s="1"/>
  <c r="BY1791" i="1"/>
  <c r="CC1791" i="1"/>
  <c r="CD1791" i="1" s="1"/>
  <c r="BW1792" i="1"/>
  <c r="BX1792" i="1" s="1"/>
  <c r="BY1792" i="1" s="1"/>
  <c r="BW1817" i="1"/>
  <c r="BX1817" i="1" s="1"/>
  <c r="BY1817" i="1" s="1"/>
  <c r="CC1845" i="1"/>
  <c r="CD1845" i="1" s="1"/>
  <c r="CC1769" i="1"/>
  <c r="CD1769" i="1" s="1"/>
  <c r="CC1678" i="1"/>
  <c r="CD1678" i="1" s="1"/>
  <c r="BW1763" i="1"/>
  <c r="CC1605" i="1"/>
  <c r="CD1605" i="1" s="1"/>
  <c r="BW1611" i="1"/>
  <c r="BX1611" i="1" s="1"/>
  <c r="BY1611" i="1" s="1"/>
  <c r="BW1778" i="1"/>
  <c r="BX1778" i="1" s="1"/>
  <c r="BY1778" i="1" s="1"/>
  <c r="BW1602" i="1"/>
  <c r="BX1602" i="1" s="1"/>
  <c r="BY1602" i="1" s="1"/>
  <c r="CC1599" i="1"/>
  <c r="CD1599" i="1" s="1"/>
  <c r="BW1448" i="1"/>
  <c r="BX1320" i="1"/>
  <c r="BW1253" i="1"/>
  <c r="BX1253" i="1" s="1"/>
  <c r="BY1253" i="1" s="1"/>
  <c r="BX842" i="1"/>
  <c r="BY842" i="1" s="1"/>
  <c r="BW1897" i="1"/>
  <c r="BX1897" i="1" s="1"/>
  <c r="BW1892" i="1"/>
  <c r="BX1892" i="1" s="1"/>
  <c r="BY1892" i="1" s="1"/>
  <c r="BW1326" i="1"/>
  <c r="BX1326" i="1" s="1"/>
  <c r="BY1326" i="1" s="1"/>
  <c r="BW2044" i="1"/>
  <c r="BX2044" i="1" s="1"/>
  <c r="BY2044" i="1" s="1"/>
  <c r="BW2008" i="1"/>
  <c r="BX2008" i="1" s="1"/>
  <c r="BY2008" i="1" s="1"/>
  <c r="BW2043" i="1"/>
  <c r="BX2043" i="1" s="1"/>
  <c r="BY2043" i="1" s="1"/>
  <c r="BX1959" i="1"/>
  <c r="BY1959" i="1" s="1"/>
  <c r="CC1999" i="1"/>
  <c r="CD1999" i="1" s="1"/>
  <c r="BW1909" i="1"/>
  <c r="BX1909" i="1" s="1"/>
  <c r="BY1909" i="1" s="1"/>
  <c r="BW1889" i="1"/>
  <c r="BX1889" i="1" s="1"/>
  <c r="BY1889" i="1" s="1"/>
  <c r="BW1815" i="1"/>
  <c r="BY1738" i="1"/>
  <c r="CC1738" i="1"/>
  <c r="CD1738" i="1" s="1"/>
  <c r="BW1842" i="1"/>
  <c r="BX1842" i="1" s="1"/>
  <c r="BY1842" i="1" s="1"/>
  <c r="BX1739" i="1"/>
  <c r="BY1739" i="1" s="1"/>
  <c r="BW1813" i="1"/>
  <c r="BX1813" i="1" s="1"/>
  <c r="BY1813" i="1" s="1"/>
  <c r="CC1758" i="1"/>
  <c r="CD1758" i="1" s="1"/>
  <c r="BW1667" i="1"/>
  <c r="BX1667" i="1" s="1"/>
  <c r="BY1667" i="1" s="1"/>
  <c r="BW1748" i="1"/>
  <c r="BW1670" i="1"/>
  <c r="BX1670" i="1" s="1"/>
  <c r="BY1670" i="1" s="1"/>
  <c r="BW1683" i="1"/>
  <c r="BX1683" i="1" s="1"/>
  <c r="BW1762" i="1"/>
  <c r="BW1659" i="1"/>
  <c r="BX1659" i="1" s="1"/>
  <c r="BY1659" i="1" s="1"/>
  <c r="CC1704" i="1"/>
  <c r="CD1704" i="1" s="1"/>
  <c r="BX1573" i="1"/>
  <c r="BY1573" i="1" s="1"/>
  <c r="BY1568" i="1"/>
  <c r="CC1568" i="1"/>
  <c r="CD1568" i="1" s="1"/>
  <c r="BY1569" i="1"/>
  <c r="CC1569" i="1"/>
  <c r="CD1569" i="1" s="1"/>
  <c r="CC1580" i="1"/>
  <c r="CD1580" i="1" s="1"/>
  <c r="AD1444" i="1"/>
  <c r="BV1415" i="1"/>
  <c r="BX1424" i="1"/>
  <c r="BY1424" i="1" s="1"/>
  <c r="BX1446" i="1"/>
  <c r="BY1446" i="1" s="1"/>
  <c r="BW1404" i="1"/>
  <c r="BX1432" i="1"/>
  <c r="BY1432" i="1" s="1"/>
  <c r="CC1339" i="1"/>
  <c r="CD1339" i="1" s="1"/>
  <c r="BW1218" i="1"/>
  <c r="BX1218" i="1" s="1"/>
  <c r="BY1218" i="1" s="1"/>
  <c r="BW1154" i="1"/>
  <c r="BV992" i="1"/>
  <c r="CP992" i="1" s="1"/>
  <c r="BW963" i="1"/>
  <c r="BY894" i="1"/>
  <c r="CC894" i="1"/>
  <c r="CD894" i="1" s="1"/>
  <c r="AD733" i="1"/>
  <c r="BV679" i="1"/>
  <c r="BW1680" i="1"/>
  <c r="CC1698" i="1"/>
  <c r="CD1698" i="1" s="1"/>
  <c r="BW1717" i="1"/>
  <c r="BX1717" i="1" s="1"/>
  <c r="BY1717" i="1" s="1"/>
  <c r="BW1664" i="1"/>
  <c r="BX1664" i="1" s="1"/>
  <c r="BY1664" i="1" s="1"/>
  <c r="BW1570" i="1"/>
  <c r="BX1570" i="1" s="1"/>
  <c r="BY1570" i="1" s="1"/>
  <c r="BW1722" i="1"/>
  <c r="BX1722" i="1" s="1"/>
  <c r="BY1722" i="1" s="1"/>
  <c r="BX1637" i="1"/>
  <c r="BY1637" i="1" s="1"/>
  <c r="BW1735" i="1"/>
  <c r="BX1735" i="1" s="1"/>
  <c r="BY1735" i="1" s="1"/>
  <c r="CC1645" i="1"/>
  <c r="CD1645" i="1" s="1"/>
  <c r="CC1592" i="1"/>
  <c r="CD1592" i="1" s="1"/>
  <c r="BW1612" i="1"/>
  <c r="BX1612" i="1" s="1"/>
  <c r="BY1612" i="1" s="1"/>
  <c r="BW1672" i="1"/>
  <c r="BX1672" i="1" s="1"/>
  <c r="BY1672" i="1" s="1"/>
  <c r="BW1542" i="1"/>
  <c r="BX1542" i="1" s="1"/>
  <c r="BY1542" i="1" s="1"/>
  <c r="BW1633" i="1"/>
  <c r="BX1633" i="1" s="1"/>
  <c r="BY1633" i="1" s="1"/>
  <c r="BW1584" i="1"/>
  <c r="BX1584" i="1" s="1"/>
  <c r="BY1584" i="1" s="1"/>
  <c r="BX1543" i="1"/>
  <c r="BX1464" i="1"/>
  <c r="BY1464" i="1" s="1"/>
  <c r="BW1434" i="1"/>
  <c r="BX1434" i="1" s="1"/>
  <c r="BY1434" i="1" s="1"/>
  <c r="CC1524" i="1"/>
  <c r="CD1524" i="1" s="1"/>
  <c r="BW1488" i="1"/>
  <c r="BX1488" i="1" s="1"/>
  <c r="BY1488" i="1" s="1"/>
  <c r="BW1386" i="1"/>
  <c r="BX1386" i="1" s="1"/>
  <c r="BY1386" i="1" s="1"/>
  <c r="BW1357" i="1"/>
  <c r="BX1357" i="1" s="1"/>
  <c r="BY1357" i="1" s="1"/>
  <c r="BW1347" i="1"/>
  <c r="BX1347" i="1" s="1"/>
  <c r="BY1347" i="1" s="1"/>
  <c r="BW1421" i="1"/>
  <c r="BX1421" i="1" s="1"/>
  <c r="BY1421" i="1" s="1"/>
  <c r="BW1319" i="1"/>
  <c r="BX1319" i="1" s="1"/>
  <c r="BY1319" i="1" s="1"/>
  <c r="BW1256" i="1"/>
  <c r="BX1256" i="1" s="1"/>
  <c r="BY1256" i="1" s="1"/>
  <c r="BW1384" i="1"/>
  <c r="BX1384" i="1" s="1"/>
  <c r="BY1384" i="1" s="1"/>
  <c r="BW1156" i="1"/>
  <c r="BX1156" i="1" s="1"/>
  <c r="BY1156" i="1" s="1"/>
  <c r="CC1287" i="1"/>
  <c r="CD1287" i="1" s="1"/>
  <c r="BW1265" i="1"/>
  <c r="BX1265" i="1" s="1"/>
  <c r="BY1265" i="1" s="1"/>
  <c r="BW1041" i="1"/>
  <c r="BW1297" i="1"/>
  <c r="BX1297" i="1" s="1"/>
  <c r="BY1297" i="1" s="1"/>
  <c r="BW1124" i="1"/>
  <c r="BX1124" i="1" s="1"/>
  <c r="BY1124" i="1" s="1"/>
  <c r="BW1271" i="1"/>
  <c r="BX1271" i="1" s="1"/>
  <c r="BY1271" i="1" s="1"/>
  <c r="BW1380" i="1"/>
  <c r="BV1414" i="1"/>
  <c r="CP1414" i="1" s="1"/>
  <c r="BW1284" i="1"/>
  <c r="BX1284" i="1" s="1"/>
  <c r="BY1284" i="1" s="1"/>
  <c r="BW1044" i="1"/>
  <c r="BX1044" i="1" s="1"/>
  <c r="BY1044" i="1" s="1"/>
  <c r="BW1203" i="1"/>
  <c r="BX1203" i="1" s="1"/>
  <c r="BY1203" i="1" s="1"/>
  <c r="BX1179" i="1"/>
  <c r="BY1179" i="1" s="1"/>
  <c r="BW1089" i="1"/>
  <c r="BX1089" i="1" s="1"/>
  <c r="BY1089" i="1" s="1"/>
  <c r="BW1185" i="1"/>
  <c r="BX1185" i="1" s="1"/>
  <c r="BY1185" i="1" s="1"/>
  <c r="BW954" i="1"/>
  <c r="BX954" i="1" s="1"/>
  <c r="BY954" i="1" s="1"/>
  <c r="BW1215" i="1"/>
  <c r="BX1215" i="1" s="1"/>
  <c r="BY1215" i="1" s="1"/>
  <c r="BW1131" i="1"/>
  <c r="BX1131" i="1" s="1"/>
  <c r="BY1131" i="1" s="1"/>
  <c r="BW1042" i="1"/>
  <c r="BX1042" i="1" s="1"/>
  <c r="BY1042" i="1" s="1"/>
  <c r="BW1217" i="1"/>
  <c r="BX1217" i="1"/>
  <c r="BW1095" i="1"/>
  <c r="BX1095" i="1" s="1"/>
  <c r="BV1098" i="1"/>
  <c r="CP1098" i="1" s="1"/>
  <c r="CC1071" i="1"/>
  <c r="CD1071" i="1" s="1"/>
  <c r="BY947" i="1"/>
  <c r="CC947" i="1"/>
  <c r="CD947" i="1" s="1"/>
  <c r="BY1011" i="1"/>
  <c r="CC1011" i="1"/>
  <c r="CD1011" i="1" s="1"/>
  <c r="BW985" i="1"/>
  <c r="BX985" i="1" s="1"/>
  <c r="BY985" i="1" s="1"/>
  <c r="BX860" i="1"/>
  <c r="BY860" i="1" s="1"/>
  <c r="BY672" i="1"/>
  <c r="CC672" i="1"/>
  <c r="CD672" i="1" s="1"/>
  <c r="BY582" i="1"/>
  <c r="CC582" i="1"/>
  <c r="CD582" i="1" s="1"/>
  <c r="BW853" i="1"/>
  <c r="BY141" i="1"/>
  <c r="CC141" i="1"/>
  <c r="CD141" i="1" s="1"/>
  <c r="BW1462" i="1"/>
  <c r="BW1527" i="1"/>
  <c r="BW1403" i="1"/>
  <c r="BX1403" i="1" s="1"/>
  <c r="BY1403" i="1" s="1"/>
  <c r="BW1507" i="1"/>
  <c r="BW1455" i="1"/>
  <c r="BW1411" i="1"/>
  <c r="BX1411" i="1" s="1"/>
  <c r="BW1366" i="1"/>
  <c r="BX1366" i="1" s="1"/>
  <c r="BY1366" i="1" s="1"/>
  <c r="BW1418" i="1"/>
  <c r="BX1418" i="1" s="1"/>
  <c r="BW1336" i="1"/>
  <c r="BX1336" i="1" s="1"/>
  <c r="BY1336" i="1" s="1"/>
  <c r="BW1337" i="1"/>
  <c r="BX1337" i="1" s="1"/>
  <c r="BY1337" i="1" s="1"/>
  <c r="BW1389" i="1"/>
  <c r="BW1260" i="1"/>
  <c r="BW1136" i="1"/>
  <c r="BX1136" i="1" s="1"/>
  <c r="BY1136" i="1" s="1"/>
  <c r="BV1274" i="1"/>
  <c r="CP1274" i="1" s="1"/>
  <c r="BW1263" i="1"/>
  <c r="BX1263" i="1" s="1"/>
  <c r="CC1263" i="1" s="1"/>
  <c r="BW1249" i="1"/>
  <c r="BX1249" i="1" s="1"/>
  <c r="BY1249" i="1" s="1"/>
  <c r="BW1335" i="1"/>
  <c r="BX1335" i="1" s="1"/>
  <c r="BY1335" i="1" s="1"/>
  <c r="BW1295" i="1"/>
  <c r="BW1291" i="1"/>
  <c r="BX1291" i="1" s="1"/>
  <c r="BW1106" i="1"/>
  <c r="BX1106" i="1" s="1"/>
  <c r="BY1106" i="1" s="1"/>
  <c r="BW1282" i="1"/>
  <c r="BX1282" i="1" s="1"/>
  <c r="BW1358" i="1"/>
  <c r="BW1306" i="1"/>
  <c r="BX1306" i="1" s="1"/>
  <c r="BY1306" i="1" s="1"/>
  <c r="AD905" i="1"/>
  <c r="BV893" i="1"/>
  <c r="BW1087" i="1"/>
  <c r="BW907" i="1"/>
  <c r="BW1183" i="1"/>
  <c r="BX1183" i="1" s="1"/>
  <c r="BY1183" i="1" s="1"/>
  <c r="BW930" i="1"/>
  <c r="BX930" i="1" s="1"/>
  <c r="BY930" i="1" s="1"/>
  <c r="BX1118" i="1"/>
  <c r="BY1118" i="1" s="1"/>
  <c r="BW1235" i="1"/>
  <c r="BW1246" i="1"/>
  <c r="BX1246" i="1" s="1"/>
  <c r="BW1088" i="1"/>
  <c r="BW1066" i="1"/>
  <c r="BX1066" i="1" s="1"/>
  <c r="BY1066" i="1" s="1"/>
  <c r="CC1064" i="1"/>
  <c r="CD1064" i="1" s="1"/>
  <c r="BW854" i="1"/>
  <c r="BX854" i="1" s="1"/>
  <c r="BY854" i="1" s="1"/>
  <c r="BW940" i="1"/>
  <c r="BX940" i="1" s="1"/>
  <c r="BY940" i="1" s="1"/>
  <c r="BW957" i="1"/>
  <c r="BX957" i="1" s="1"/>
  <c r="BW881" i="1"/>
  <c r="BX881" i="1" s="1"/>
  <c r="BY881" i="1" s="1"/>
  <c r="BW766" i="1"/>
  <c r="BX766" i="1" s="1"/>
  <c r="BY766" i="1" s="1"/>
  <c r="BX721" i="1"/>
  <c r="BY721" i="1" s="1"/>
  <c r="BW1718" i="1"/>
  <c r="BX1718" i="1" s="1"/>
  <c r="BY1718" i="1" s="1"/>
  <c r="BW1594" i="1"/>
  <c r="BX1594" i="1" s="1"/>
  <c r="BY1594" i="1" s="1"/>
  <c r="BW1768" i="1"/>
  <c r="BX1768" i="1" s="1"/>
  <c r="BY1561" i="1"/>
  <c r="CC1561" i="1"/>
  <c r="CD1561" i="1" s="1"/>
  <c r="BW1530" i="1"/>
  <c r="BX1530" i="1" s="1"/>
  <c r="BY1530" i="1" s="1"/>
  <c r="BW1473" i="1"/>
  <c r="BW1631" i="1"/>
  <c r="BX1631" i="1" s="1"/>
  <c r="BY1631" i="1" s="1"/>
  <c r="BW1513" i="1"/>
  <c r="BX1531" i="1"/>
  <c r="BY1531" i="1" s="1"/>
  <c r="BX1504" i="1"/>
  <c r="BY1504" i="1" s="1"/>
  <c r="BW1656" i="1"/>
  <c r="BX1656" i="1" s="1"/>
  <c r="BY1656" i="1" s="1"/>
  <c r="BW1391" i="1"/>
  <c r="BW1422" i="1"/>
  <c r="BX1422" i="1" s="1"/>
  <c r="BY1422" i="1" s="1"/>
  <c r="CC1422" i="1"/>
  <c r="CD1422" i="1" s="1"/>
  <c r="BW1521" i="1"/>
  <c r="BX1521" i="1" s="1"/>
  <c r="BY1521" i="1" s="1"/>
  <c r="BW1435" i="1"/>
  <c r="BX1435" i="1" s="1"/>
  <c r="BY1435" i="1" s="1"/>
  <c r="BW1466" i="1"/>
  <c r="BX1466" i="1" s="1"/>
  <c r="BY1466" i="1" s="1"/>
  <c r="BW1429" i="1"/>
  <c r="CC1451" i="1"/>
  <c r="CD1451" i="1" s="1"/>
  <c r="CC1340" i="1"/>
  <c r="CD1340" i="1" s="1"/>
  <c r="BW1402" i="1"/>
  <c r="BX1402" i="1" s="1"/>
  <c r="BW1381" i="1"/>
  <c r="BX1381" i="1" s="1"/>
  <c r="BY1381" i="1" s="1"/>
  <c r="BW1300" i="1"/>
  <c r="BX1300" i="1" s="1"/>
  <c r="BY1300" i="1" s="1"/>
  <c r="BW1387" i="1"/>
  <c r="BX1387" i="1" s="1"/>
  <c r="BY1387" i="1" s="1"/>
  <c r="BW1361" i="1"/>
  <c r="BX1361" i="1" s="1"/>
  <c r="BY1361" i="1" s="1"/>
  <c r="BW1393" i="1"/>
  <c r="BX1393" i="1" s="1"/>
  <c r="BY1393" i="1" s="1"/>
  <c r="BW1399" i="1"/>
  <c r="BX1399" i="1" s="1"/>
  <c r="AD1302" i="1"/>
  <c r="BV1275" i="1"/>
  <c r="BW1305" i="1"/>
  <c r="BX1305" i="1" s="1"/>
  <c r="BY1305" i="1" s="1"/>
  <c r="BW1128" i="1"/>
  <c r="BW1285" i="1"/>
  <c r="BX1285" i="1" s="1"/>
  <c r="BY1285" i="1" s="1"/>
  <c r="BW1289" i="1"/>
  <c r="BX1289" i="1" s="1"/>
  <c r="BY1289" i="1" s="1"/>
  <c r="BW1318" i="1"/>
  <c r="BX1295" i="1"/>
  <c r="BY1295" i="1" s="1"/>
  <c r="BW1251" i="1"/>
  <c r="BX1251" i="1" s="1"/>
  <c r="BW1090" i="1"/>
  <c r="BV1321" i="1"/>
  <c r="CP1321" i="1" s="1"/>
  <c r="BW1317" i="1"/>
  <c r="BW1061" i="1"/>
  <c r="BW1034" i="1"/>
  <c r="BX1034" i="1" s="1"/>
  <c r="BY1034" i="1" s="1"/>
  <c r="BW1173" i="1"/>
  <c r="BW1101" i="1"/>
  <c r="BX1101" i="1" s="1"/>
  <c r="AD1349" i="1"/>
  <c r="BV1322" i="1"/>
  <c r="BW1111" i="1"/>
  <c r="BX1111" i="1" s="1"/>
  <c r="BY1111" i="1" s="1"/>
  <c r="BX1087" i="1"/>
  <c r="BY1087" i="1" s="1"/>
  <c r="BW1201" i="1"/>
  <c r="BX1201" i="1" s="1"/>
  <c r="BY1201" i="1" s="1"/>
  <c r="BW1029" i="1"/>
  <c r="BX1029" i="1" s="1"/>
  <c r="BY1029" i="1" s="1"/>
  <c r="BW918" i="1"/>
  <c r="BW1213" i="1"/>
  <c r="BX1213" i="1" s="1"/>
  <c r="BY1213" i="1" s="1"/>
  <c r="BW1114" i="1"/>
  <c r="BX1114" i="1" s="1"/>
  <c r="BY1114" i="1" s="1"/>
  <c r="BW1086" i="1"/>
  <c r="BW996" i="1"/>
  <c r="BX996" i="1" s="1"/>
  <c r="BY996" i="1" s="1"/>
  <c r="BW971" i="1"/>
  <c r="BX971" i="1" s="1"/>
  <c r="BY971" i="1" s="1"/>
  <c r="BW950" i="1"/>
  <c r="BW1130" i="1"/>
  <c r="BX1130" i="1" s="1"/>
  <c r="BV1143" i="1"/>
  <c r="CP1143" i="1" s="1"/>
  <c r="BY830" i="1"/>
  <c r="CC830" i="1"/>
  <c r="CD830" i="1" s="1"/>
  <c r="BW928" i="1"/>
  <c r="BX928" i="1" s="1"/>
  <c r="BY928" i="1" s="1"/>
  <c r="CC754" i="1"/>
  <c r="CD754" i="1" s="1"/>
  <c r="BX704" i="1"/>
  <c r="BY704" i="1" s="1"/>
  <c r="BW1802" i="1"/>
  <c r="BX1802" i="1" s="1"/>
  <c r="BY1802" i="1" s="1"/>
  <c r="BW1741" i="1"/>
  <c r="BX1741" i="1" s="1"/>
  <c r="BY1741" i="1" s="1"/>
  <c r="BW1706" i="1"/>
  <c r="BX1706" i="1" s="1"/>
  <c r="BY1706" i="1" s="1"/>
  <c r="BW1719" i="1"/>
  <c r="BX1719" i="1" s="1"/>
  <c r="BY1719" i="1" s="1"/>
  <c r="BW1638" i="1"/>
  <c r="BX1680" i="1"/>
  <c r="BY1680" i="1" s="1"/>
  <c r="BW1585" i="1"/>
  <c r="BW1654" i="1"/>
  <c r="BX1654" i="1" s="1"/>
  <c r="BY1654" i="1" s="1"/>
  <c r="BY1600" i="1"/>
  <c r="CC1600" i="1"/>
  <c r="CD1600" i="1" s="1"/>
  <c r="BW1703" i="1"/>
  <c r="BX1703" i="1" s="1"/>
  <c r="BY1703" i="1" s="1"/>
  <c r="BW1687" i="1"/>
  <c r="BX1687" i="1" s="1"/>
  <c r="BY1687" i="1" s="1"/>
  <c r="BW1647" i="1"/>
  <c r="BX1647" i="1" s="1"/>
  <c r="BY1647" i="1" s="1"/>
  <c r="BW1567" i="1"/>
  <c r="BW1460" i="1"/>
  <c r="BX1460" i="1" s="1"/>
  <c r="BY1460" i="1" s="1"/>
  <c r="CC1523" i="1"/>
  <c r="CD1523" i="1" s="1"/>
  <c r="BW1505" i="1"/>
  <c r="BX1505" i="1" s="1"/>
  <c r="BY1505" i="1" s="1"/>
  <c r="BW1430" i="1"/>
  <c r="BX1430" i="1" s="1"/>
  <c r="BY1430" i="1" s="1"/>
  <c r="BW1371" i="1"/>
  <c r="BX1371" i="1" s="1"/>
  <c r="BY1371" i="1" s="1"/>
  <c r="BV1519" i="1"/>
  <c r="CP1519" i="1" s="1"/>
  <c r="BW1495" i="1"/>
  <c r="BW1532" i="1"/>
  <c r="BX1532" i="1" s="1"/>
  <c r="BY1532" i="1" s="1"/>
  <c r="BW1425" i="1"/>
  <c r="BW1453" i="1"/>
  <c r="BX1453" i="1" s="1"/>
  <c r="BY1453" i="1" s="1"/>
  <c r="BW1364" i="1"/>
  <c r="BX1364" i="1" s="1"/>
  <c r="BY1364" i="1" s="1"/>
  <c r="BW1346" i="1"/>
  <c r="BX1346" i="1" s="1"/>
  <c r="BY1346" i="1" s="1"/>
  <c r="BW1406" i="1"/>
  <c r="BW1376" i="1"/>
  <c r="BX1376" i="1" s="1"/>
  <c r="BY1376" i="1" s="1"/>
  <c r="BW1355" i="1"/>
  <c r="BX1355" i="1" s="1"/>
  <c r="BY1355" i="1" s="1"/>
  <c r="BW1334" i="1"/>
  <c r="BX1334" i="1" s="1"/>
  <c r="BY1334" i="1" s="1"/>
  <c r="BW1419" i="1"/>
  <c r="BX1419" i="1" s="1"/>
  <c r="BY1419" i="1" s="1"/>
  <c r="BW1298" i="1"/>
  <c r="BX1298" i="1" s="1"/>
  <c r="BY1298" i="1" s="1"/>
  <c r="BX1240" i="1"/>
  <c r="BW1110" i="1"/>
  <c r="BX1110" i="1" s="1"/>
  <c r="BY1110" i="1" s="1"/>
  <c r="BW1331" i="1"/>
  <c r="BX1331" i="1" s="1"/>
  <c r="BY1331" i="1" s="1"/>
  <c r="BW1247" i="1"/>
  <c r="BX1247" i="1" s="1"/>
  <c r="BY1247" i="1" s="1"/>
  <c r="BV1094" i="1"/>
  <c r="CP1094" i="1" s="1"/>
  <c r="BW1078" i="1"/>
  <c r="AD1262" i="1"/>
  <c r="BV1238" i="1"/>
  <c r="BW1266" i="1"/>
  <c r="BX1266" i="1" s="1"/>
  <c r="BY1266" i="1" s="1"/>
  <c r="BW1139" i="1"/>
  <c r="CC1059" i="1"/>
  <c r="CD1059" i="1" s="1"/>
  <c r="CC1032" i="1"/>
  <c r="CD1032" i="1" s="1"/>
  <c r="BW1197" i="1"/>
  <c r="BX1197" i="1" s="1"/>
  <c r="BY1197" i="1" s="1"/>
  <c r="BX1173" i="1"/>
  <c r="BY1173" i="1" s="1"/>
  <c r="BW1122" i="1"/>
  <c r="BX1122" i="1" s="1"/>
  <c r="BY1122" i="1" s="1"/>
  <c r="BW1141" i="1"/>
  <c r="BX1141" i="1" s="1"/>
  <c r="BY1141" i="1" s="1"/>
  <c r="BW1177" i="1"/>
  <c r="BX1177" i="1" s="1"/>
  <c r="BY1177" i="1" s="1"/>
  <c r="BW1074" i="1"/>
  <c r="BX1074" i="1" s="1"/>
  <c r="BY1074" i="1" s="1"/>
  <c r="BW1028" i="1"/>
  <c r="BW900" i="1"/>
  <c r="BX900" i="1" s="1"/>
  <c r="BY900" i="1" s="1"/>
  <c r="BW1209" i="1"/>
  <c r="BW1233" i="1"/>
  <c r="BX1233" i="1" s="1"/>
  <c r="BY1233" i="1" s="1"/>
  <c r="BW1062" i="1"/>
  <c r="CC1112" i="1"/>
  <c r="CD1112" i="1" s="1"/>
  <c r="BW1182" i="1"/>
  <c r="BX1182" i="1" s="1"/>
  <c r="BY1182" i="1" s="1"/>
  <c r="BW1058" i="1"/>
  <c r="BX1058" i="1" s="1"/>
  <c r="BY1058" i="1" s="1"/>
  <c r="CC1018" i="1"/>
  <c r="CD1018" i="1" s="1"/>
  <c r="BW898" i="1"/>
  <c r="BX898" i="1" s="1"/>
  <c r="BY898" i="1" s="1"/>
  <c r="BW1190" i="1"/>
  <c r="BX1190" i="1" s="1"/>
  <c r="BY1190" i="1" s="1"/>
  <c r="BW861" i="1"/>
  <c r="BX861" i="1" s="1"/>
  <c r="BX520" i="1"/>
  <c r="BY520" i="1" s="1"/>
  <c r="BX1632" i="1"/>
  <c r="BY1632" i="1" s="1"/>
  <c r="BW1710" i="1"/>
  <c r="BX1710" i="1" s="1"/>
  <c r="BY1710" i="1" s="1"/>
  <c r="BW1671" i="1"/>
  <c r="BX1671" i="1" s="1"/>
  <c r="BW1499" i="1"/>
  <c r="BW1469" i="1"/>
  <c r="BX1469" i="1" s="1"/>
  <c r="BY1469" i="1" s="1"/>
  <c r="BW1607" i="1"/>
  <c r="CC1426" i="1"/>
  <c r="CD1426" i="1" s="1"/>
  <c r="BX1470" i="1"/>
  <c r="BY1470" i="1" s="1"/>
  <c r="CC1484" i="1"/>
  <c r="CD1484" i="1" s="1"/>
  <c r="CC1510" i="1"/>
  <c r="CD1510" i="1" s="1"/>
  <c r="BW1461" i="1"/>
  <c r="BX1461" i="1" s="1"/>
  <c r="BW1433" i="1"/>
  <c r="BW1528" i="1"/>
  <c r="BX1528" i="1" s="1"/>
  <c r="BY1528" i="1" s="1"/>
  <c r="BW1427" i="1"/>
  <c r="BW1487" i="1"/>
  <c r="BX1487" i="1" s="1"/>
  <c r="BY1487" i="1" s="1"/>
  <c r="BW1394" i="1"/>
  <c r="BX1394" i="1" s="1"/>
  <c r="BY1394" i="1" s="1"/>
  <c r="BW1327" i="1"/>
  <c r="BX1327" i="1" s="1"/>
  <c r="BY1327" i="1" s="1"/>
  <c r="BW1261" i="1"/>
  <c r="BX1261" i="1" s="1"/>
  <c r="BW1359" i="1"/>
  <c r="BX1359" i="1" s="1"/>
  <c r="BW1252" i="1"/>
  <c r="BW1258" i="1"/>
  <c r="BW1224" i="1"/>
  <c r="BX1224" i="1" s="1"/>
  <c r="BY1224" i="1" s="1"/>
  <c r="BW1283" i="1"/>
  <c r="BW1315" i="1"/>
  <c r="BW1311" i="1"/>
  <c r="BX1311" i="1" s="1"/>
  <c r="BY1311" i="1" s="1"/>
  <c r="BW1259" i="1"/>
  <c r="BX1259" i="1" s="1"/>
  <c r="BY1259" i="1" s="1"/>
  <c r="CC1332" i="1"/>
  <c r="CD1332" i="1" s="1"/>
  <c r="BX1317" i="1"/>
  <c r="CC1317" i="1" s="1"/>
  <c r="BW1214" i="1"/>
  <c r="BX1214" i="1" s="1"/>
  <c r="BY1214" i="1" s="1"/>
  <c r="BW1162" i="1"/>
  <c r="BX1162" i="1" s="1"/>
  <c r="BY1162" i="1" s="1"/>
  <c r="BW1109" i="1"/>
  <c r="BX1109" i="1" s="1"/>
  <c r="BY1109" i="1" s="1"/>
  <c r="BW1137" i="1"/>
  <c r="BW1026" i="1"/>
  <c r="BW880" i="1"/>
  <c r="BV892" i="1"/>
  <c r="CP892" i="1" s="1"/>
  <c r="BW1099" i="1"/>
  <c r="BV1120" i="1"/>
  <c r="CP1120" i="1" s="1"/>
  <c r="BW1229" i="1"/>
  <c r="BX1229" i="1" s="1"/>
  <c r="BY1229" i="1" s="1"/>
  <c r="BW1057" i="1"/>
  <c r="BX1057" i="1" s="1"/>
  <c r="BW1108" i="1"/>
  <c r="BX1108" i="1" s="1"/>
  <c r="BY1108" i="1" s="1"/>
  <c r="BW1180" i="1"/>
  <c r="BX1180" i="1" s="1"/>
  <c r="BY1180" i="1" s="1"/>
  <c r="BW1140" i="1"/>
  <c r="BX1140" i="1" s="1"/>
  <c r="BY1140" i="1" s="1"/>
  <c r="CC1076" i="1"/>
  <c r="CD1076" i="1" s="1"/>
  <c r="BW929" i="1"/>
  <c r="BX929" i="1" s="1"/>
  <c r="BY929" i="1" s="1"/>
  <c r="BX989" i="1"/>
  <c r="BY989" i="1" s="1"/>
  <c r="BY859" i="1"/>
  <c r="CC859" i="1"/>
  <c r="CD859" i="1" s="1"/>
  <c r="CC910" i="1"/>
  <c r="CD910" i="1" s="1"/>
  <c r="BX910" i="1"/>
  <c r="BY910" i="1" s="1"/>
  <c r="BW917" i="1"/>
  <c r="BY742" i="1"/>
  <c r="CC742" i="1"/>
  <c r="CD742" i="1" s="1"/>
  <c r="BY677" i="1"/>
  <c r="CC677" i="1"/>
  <c r="CD677" i="1" s="1"/>
  <c r="BW492" i="1"/>
  <c r="BX492" i="1" s="1"/>
  <c r="BY492" i="1" s="1"/>
  <c r="BY415" i="1"/>
  <c r="CC415" i="1"/>
  <c r="CD415" i="1" s="1"/>
  <c r="BW1691" i="1"/>
  <c r="BX1691" i="1" s="1"/>
  <c r="BY1691" i="1" s="1"/>
  <c r="BW1621" i="1"/>
  <c r="BX1621" i="1" s="1"/>
  <c r="BY1621" i="1" s="1"/>
  <c r="BW1732" i="1"/>
  <c r="BX1732" i="1" s="1"/>
  <c r="BY1732" i="1" s="1"/>
  <c r="BX1625" i="1"/>
  <c r="BY1625" i="1" s="1"/>
  <c r="BW1578" i="1"/>
  <c r="BX1578" i="1" s="1"/>
  <c r="BY1578" i="1" s="1"/>
  <c r="BW1702" i="1"/>
  <c r="BW1508" i="1"/>
  <c r="BX1508" i="1" s="1"/>
  <c r="BX1545" i="1"/>
  <c r="BY1545" i="1" s="1"/>
  <c r="BX1513" i="1"/>
  <c r="BY1513" i="1" s="1"/>
  <c r="BW1627" i="1"/>
  <c r="BX1627" i="1" s="1"/>
  <c r="BY1627" i="1" s="1"/>
  <c r="BW1554" i="1"/>
  <c r="BX1554" i="1" s="1"/>
  <c r="BW1428" i="1"/>
  <c r="BW1512" i="1"/>
  <c r="BX1512" i="1" s="1"/>
  <c r="BY1512" i="1" s="1"/>
  <c r="BX1433" i="1"/>
  <c r="BY1433" i="1" s="1"/>
  <c r="BW1431" i="1"/>
  <c r="BX1431" i="1" s="1"/>
  <c r="BY1431" i="1" s="1"/>
  <c r="BW1471" i="1"/>
  <c r="BX1471" i="1" s="1"/>
  <c r="BY1471" i="1" s="1"/>
  <c r="BW1396" i="1"/>
  <c r="CC1489" i="1"/>
  <c r="CD1489" i="1" s="1"/>
  <c r="BW1341" i="1"/>
  <c r="BW1356" i="1"/>
  <c r="BX1356" i="1" s="1"/>
  <c r="BY1356" i="1" s="1"/>
  <c r="BW1244" i="1"/>
  <c r="BX1244" i="1" s="1"/>
  <c r="BY1244" i="1" s="1"/>
  <c r="BW1212" i="1"/>
  <c r="BX1212" i="1" s="1"/>
  <c r="BY1212" i="1" s="1"/>
  <c r="BW1409" i="1"/>
  <c r="BX1409" i="1" s="1"/>
  <c r="BY1409" i="1" s="1"/>
  <c r="BX1283" i="1"/>
  <c r="BY1283" i="1" s="1"/>
  <c r="BW1279" i="1"/>
  <c r="BX1279" i="1" s="1"/>
  <c r="BY1279" i="1" s="1"/>
  <c r="BX1315" i="1"/>
  <c r="BY1315" i="1" s="1"/>
  <c r="BW1293" i="1"/>
  <c r="BX1293" i="1" s="1"/>
  <c r="BW1232" i="1"/>
  <c r="BX1232" i="1" s="1"/>
  <c r="BY1232" i="1" s="1"/>
  <c r="BW1051" i="1"/>
  <c r="BX1051" i="1" s="1"/>
  <c r="BY1051" i="1" s="1"/>
  <c r="BW1276" i="1"/>
  <c r="BX1276" i="1" s="1"/>
  <c r="BY1276" i="1" s="1"/>
  <c r="BW1241" i="1"/>
  <c r="BX1241" i="1" s="1"/>
  <c r="BY1241" i="1" s="1"/>
  <c r="BY1138" i="1"/>
  <c r="CC1138" i="1"/>
  <c r="CD1138" i="1" s="1"/>
  <c r="BW1093" i="1"/>
  <c r="BX1093" i="1" s="1"/>
  <c r="BY1093" i="1" s="1"/>
  <c r="BX1078" i="1"/>
  <c r="BW1175" i="1"/>
  <c r="BX1175" i="1" s="1"/>
  <c r="BY1175" i="1" s="1"/>
  <c r="BW1207" i="1"/>
  <c r="BX1207" i="1" s="1"/>
  <c r="BW1225" i="1"/>
  <c r="BX1225" i="1" s="1"/>
  <c r="BY1225" i="1" s="1"/>
  <c r="BW991" i="1"/>
  <c r="BX991" i="1" s="1"/>
  <c r="BY991" i="1" s="1"/>
  <c r="BX907" i="1"/>
  <c r="BY907" i="1" s="1"/>
  <c r="BW504" i="1"/>
  <c r="BX504" i="1" s="1"/>
  <c r="BY504" i="1" s="1"/>
  <c r="BY530" i="1"/>
  <c r="CC530" i="1"/>
  <c r="CD530" i="1" s="1"/>
  <c r="CC1565" i="1"/>
  <c r="CD1565" i="1" s="1"/>
  <c r="BW1731" i="1"/>
  <c r="BX1731" i="1" s="1"/>
  <c r="BW1560" i="1"/>
  <c r="BX1560" i="1" s="1"/>
  <c r="BY1560" i="1" s="1"/>
  <c r="BW1496" i="1"/>
  <c r="BX1496" i="1" s="1"/>
  <c r="BW1566" i="1"/>
  <c r="BX1566" i="1" s="1"/>
  <c r="BY1566" i="1" s="1"/>
  <c r="BW1548" i="1"/>
  <c r="BX1548" i="1" s="1"/>
  <c r="BW1649" i="1"/>
  <c r="BX1649" i="1" s="1"/>
  <c r="BW1749" i="1"/>
  <c r="BX1749" i="1" s="1"/>
  <c r="BW1501" i="1"/>
  <c r="BX1501" i="1" s="1"/>
  <c r="BY1501" i="1" s="1"/>
  <c r="BW1457" i="1"/>
  <c r="BX1457" i="1" s="1"/>
  <c r="BW1559" i="1"/>
  <c r="BW1541" i="1"/>
  <c r="BX1541" i="1" s="1"/>
  <c r="BY1541" i="1" s="1"/>
  <c r="CC1497" i="1"/>
  <c r="CD1497" i="1" s="1"/>
  <c r="BW1459" i="1"/>
  <c r="BX1459" i="1" s="1"/>
  <c r="BY1459" i="1" s="1"/>
  <c r="BW1416" i="1"/>
  <c r="BX1416" i="1" s="1"/>
  <c r="BY1416" i="1" s="1"/>
  <c r="BW1374" i="1"/>
  <c r="BX1374" i="1" s="1"/>
  <c r="BW1353" i="1"/>
  <c r="BX1353" i="1" s="1"/>
  <c r="BY1353" i="1" s="1"/>
  <c r="BW1412" i="1"/>
  <c r="BX1412" i="1" s="1"/>
  <c r="BY1412" i="1" s="1"/>
  <c r="BX1491" i="1"/>
  <c r="BY1491" i="1" s="1"/>
  <c r="BW1377" i="1"/>
  <c r="BX1377" i="1" s="1"/>
  <c r="BY1377" i="1" s="1"/>
  <c r="BW1200" i="1"/>
  <c r="BX1200" i="1" s="1"/>
  <c r="BY1200" i="1" s="1"/>
  <c r="BW1307" i="1"/>
  <c r="BX1307" i="1" s="1"/>
  <c r="BY1307" i="1" s="1"/>
  <c r="BW1245" i="1"/>
  <c r="BX1245" i="1" s="1"/>
  <c r="BY1245" i="1" s="1"/>
  <c r="BW1257" i="1"/>
  <c r="BX1257" i="1" s="1"/>
  <c r="BY1257" i="1" s="1"/>
  <c r="BW1196" i="1"/>
  <c r="BW1278" i="1"/>
  <c r="BX1278" i="1" s="1"/>
  <c r="BY1278" i="1" s="1"/>
  <c r="BW1286" i="1"/>
  <c r="BX1286" i="1" s="1"/>
  <c r="BY1286" i="1" s="1"/>
  <c r="BW1193" i="1"/>
  <c r="BX1193" i="1" s="1"/>
  <c r="BY1193" i="1" s="1"/>
  <c r="BW1150" i="1"/>
  <c r="BW1195" i="1"/>
  <c r="BW1160" i="1"/>
  <c r="BX1160" i="1" s="1"/>
  <c r="BY1160" i="1" s="1"/>
  <c r="BW1069" i="1"/>
  <c r="BX1069" i="1" s="1"/>
  <c r="BY1069" i="1" s="1"/>
  <c r="BW1133" i="1"/>
  <c r="BX1133" i="1" s="1"/>
  <c r="BY1133" i="1" s="1"/>
  <c r="CC1065" i="1"/>
  <c r="CD1065" i="1" s="1"/>
  <c r="BW1007" i="1"/>
  <c r="BW1079" i="1"/>
  <c r="BX1079" i="1" s="1"/>
  <c r="BW1075" i="1"/>
  <c r="BW1125" i="1"/>
  <c r="BX1125" i="1" s="1"/>
  <c r="BW1174" i="1"/>
  <c r="BX1174" i="1" s="1"/>
  <c r="BY1174" i="1" s="1"/>
  <c r="BW1134" i="1"/>
  <c r="BX1134" i="1" s="1"/>
  <c r="BW949" i="1"/>
  <c r="BW999" i="1"/>
  <c r="BX999" i="1" s="1"/>
  <c r="BY999" i="1" s="1"/>
  <c r="BW925" i="1"/>
  <c r="BX925" i="1" s="1"/>
  <c r="CD874" i="1"/>
  <c r="BY845" i="1"/>
  <c r="CC845" i="1"/>
  <c r="CD845" i="1" s="1"/>
  <c r="BX1041" i="1"/>
  <c r="BY1041" i="1" s="1"/>
  <c r="BY663" i="1"/>
  <c r="CC663" i="1"/>
  <c r="CD663" i="1" s="1"/>
  <c r="BY601" i="1"/>
  <c r="CC601" i="1"/>
  <c r="CD601" i="1" s="1"/>
  <c r="BW387" i="1"/>
  <c r="BX387" i="1" s="1"/>
  <c r="BY387" i="1" s="1"/>
  <c r="BW285" i="1"/>
  <c r="BX285" i="1" s="1"/>
  <c r="BW1679" i="1"/>
  <c r="BX1679" i="1" s="1"/>
  <c r="BY1679" i="1" s="1"/>
  <c r="BW1485" i="1"/>
  <c r="BX1485" i="1" s="1"/>
  <c r="BY1485" i="1" s="1"/>
  <c r="BW1534" i="1"/>
  <c r="BX1534" i="1" s="1"/>
  <c r="BY1534" i="1" s="1"/>
  <c r="BW1546" i="1"/>
  <c r="BX1546" i="1" s="1"/>
  <c r="BY1546" i="1" s="1"/>
  <c r="BW1677" i="1"/>
  <c r="BX1677" i="1" s="1"/>
  <c r="BY1677" i="1" s="1"/>
  <c r="BW1596" i="1"/>
  <c r="BX1596" i="1" s="1"/>
  <c r="BY1596" i="1" s="1"/>
  <c r="CC1526" i="1"/>
  <c r="CD1526" i="1" s="1"/>
  <c r="BW1537" i="1"/>
  <c r="BW1441" i="1"/>
  <c r="BX1441" i="1" s="1"/>
  <c r="BY1441" i="1" s="1"/>
  <c r="BW1456" i="1"/>
  <c r="BX1456" i="1" s="1"/>
  <c r="BW1413" i="1"/>
  <c r="BX1413" i="1" s="1"/>
  <c r="BW1482" i="1"/>
  <c r="BX1482" i="1" s="1"/>
  <c r="BY1482" i="1" s="1"/>
  <c r="BX1473" i="1"/>
  <c r="BY1473" i="1" s="1"/>
  <c r="AD1316" i="1"/>
  <c r="BV1303" i="1"/>
  <c r="BW1400" i="1"/>
  <c r="BX1400" i="1" s="1"/>
  <c r="BY1400" i="1" s="1"/>
  <c r="BW1408" i="1"/>
  <c r="BX1408" i="1" s="1"/>
  <c r="BY1408" i="1" s="1"/>
  <c r="BW1345" i="1"/>
  <c r="BX1345" i="1" s="1"/>
  <c r="BY1345" i="1" s="1"/>
  <c r="CC1443" i="1"/>
  <c r="CD1443" i="1" s="1"/>
  <c r="BW1367" i="1"/>
  <c r="BX1367" i="1" s="1"/>
  <c r="BY1367" i="1" s="1"/>
  <c r="BW1369" i="1"/>
  <c r="BX1369" i="1" s="1"/>
  <c r="BY1369" i="1" s="1"/>
  <c r="BW1401" i="1"/>
  <c r="BX1401" i="1" s="1"/>
  <c r="BY1401" i="1" s="1"/>
  <c r="BW1405" i="1"/>
  <c r="BX1405" i="1" s="1"/>
  <c r="BY1405" i="1" s="1"/>
  <c r="BW1270" i="1"/>
  <c r="BX1270" i="1" s="1"/>
  <c r="BY1270" i="1" s="1"/>
  <c r="BW1242" i="1"/>
  <c r="BX1242" i="1" s="1"/>
  <c r="BY1242" i="1" s="1"/>
  <c r="BW1407" i="1"/>
  <c r="BW1188" i="1"/>
  <c r="BX1188" i="1" s="1"/>
  <c r="BY1188" i="1" s="1"/>
  <c r="BW1080" i="1"/>
  <c r="BX1080" i="1" s="1"/>
  <c r="BY1080" i="1" s="1"/>
  <c r="BW1329" i="1"/>
  <c r="BX1329" i="1" s="1"/>
  <c r="BW1301" i="1"/>
  <c r="BX1301" i="1" s="1"/>
  <c r="BY1301" i="1" s="1"/>
  <c r="BV1237" i="1"/>
  <c r="CP1237" i="1" s="1"/>
  <c r="BW1172" i="1"/>
  <c r="BX1172" i="1" s="1"/>
  <c r="CC1220" i="1"/>
  <c r="CD1220" i="1" s="1"/>
  <c r="BW1056" i="1"/>
  <c r="BX1056" i="1" s="1"/>
  <c r="BY1056" i="1" s="1"/>
  <c r="BW1115" i="1"/>
  <c r="BX1115" i="1" s="1"/>
  <c r="BY1115" i="1" s="1"/>
  <c r="BW995" i="1"/>
  <c r="BX995" i="1" s="1"/>
  <c r="BW1324" i="1"/>
  <c r="BW1067" i="1"/>
  <c r="BW1045" i="1"/>
  <c r="BX1045" i="1" s="1"/>
  <c r="BY1045" i="1" s="1"/>
  <c r="BW988" i="1"/>
  <c r="BX988" i="1" s="1"/>
  <c r="BW973" i="1"/>
  <c r="BW856" i="1"/>
  <c r="BX946" i="1"/>
  <c r="BY946" i="1" s="1"/>
  <c r="CC965" i="1"/>
  <c r="CD965" i="1" s="1"/>
  <c r="BY690" i="1"/>
  <c r="CC690" i="1"/>
  <c r="CD690" i="1" s="1"/>
  <c r="BX801" i="1"/>
  <c r="BY801" i="1" s="1"/>
  <c r="BW814" i="1"/>
  <c r="BY589" i="1"/>
  <c r="CC589" i="1"/>
  <c r="CD589" i="1" s="1"/>
  <c r="BW647" i="1"/>
  <c r="BW475" i="1"/>
  <c r="BX475" i="1" s="1"/>
  <c r="BY475" i="1" s="1"/>
  <c r="BW1669" i="1"/>
  <c r="BX1669" i="1" s="1"/>
  <c r="BY1669" i="1" s="1"/>
  <c r="BW1700" i="1"/>
  <c r="BX1700" i="1" s="1"/>
  <c r="BY1700" i="1" s="1"/>
  <c r="BW1449" i="1"/>
  <c r="BX1449" i="1" s="1"/>
  <c r="BW1450" i="1"/>
  <c r="BX1450" i="1" s="1"/>
  <c r="BY1450" i="1" s="1"/>
  <c r="BW1442" i="1"/>
  <c r="BX1442" i="1" s="1"/>
  <c r="BY1442" i="1" s="1"/>
  <c r="BW1388" i="1"/>
  <c r="BX1388" i="1" s="1"/>
  <c r="BY1388" i="1" s="1"/>
  <c r="BW1360" i="1"/>
  <c r="BX1360" i="1" s="1"/>
  <c r="BY1360" i="1" s="1"/>
  <c r="BW1351" i="1"/>
  <c r="BW1372" i="1"/>
  <c r="BX1372" i="1" s="1"/>
  <c r="BW1378" i="1"/>
  <c r="BX1378" i="1" s="1"/>
  <c r="BW1385" i="1"/>
  <c r="BX1385" i="1" s="1"/>
  <c r="BY1385" i="1" s="1"/>
  <c r="BW1365" i="1"/>
  <c r="BX1365" i="1" s="1"/>
  <c r="BV1379" i="1"/>
  <c r="CP1379" i="1" s="1"/>
  <c r="BW1397" i="1"/>
  <c r="BW1375" i="1"/>
  <c r="BW1354" i="1"/>
  <c r="BX1354" i="1" s="1"/>
  <c r="BY1354" i="1" s="1"/>
  <c r="BW1277" i="1"/>
  <c r="BX1277" i="1" s="1"/>
  <c r="BY1277" i="1" s="1"/>
  <c r="BW1176" i="1"/>
  <c r="BW1281" i="1"/>
  <c r="BX1281" i="1" s="1"/>
  <c r="BY1281" i="1" s="1"/>
  <c r="BW1072" i="1"/>
  <c r="BX1072" i="1" s="1"/>
  <c r="BY1072" i="1" s="1"/>
  <c r="BW1313" i="1"/>
  <c r="BX1313" i="1" s="1"/>
  <c r="BY1313" i="1" s="1"/>
  <c r="BW1255" i="1"/>
  <c r="BX1255" i="1" s="1"/>
  <c r="BW1152" i="1"/>
  <c r="BX1152" i="1" s="1"/>
  <c r="BW1288" i="1"/>
  <c r="BX1288" i="1" s="1"/>
  <c r="BY1288" i="1" s="1"/>
  <c r="CC1192" i="1"/>
  <c r="CD1192" i="1" s="1"/>
  <c r="BW1191" i="1"/>
  <c r="BW1148" i="1"/>
  <c r="BW1227" i="1"/>
  <c r="BX1128" i="1"/>
  <c r="BY1128" i="1" s="1"/>
  <c r="BW1166" i="1"/>
  <c r="BX1166" i="1" s="1"/>
  <c r="BY1166" i="1" s="1"/>
  <c r="BW1030" i="1"/>
  <c r="BW1161" i="1"/>
  <c r="BY1046" i="1"/>
  <c r="CC1046" i="1"/>
  <c r="CD1046" i="1" s="1"/>
  <c r="CC1226" i="1"/>
  <c r="CD1226" i="1" s="1"/>
  <c r="BX909" i="1"/>
  <c r="BY909" i="1" s="1"/>
  <c r="BW969" i="1"/>
  <c r="BX969" i="1" s="1"/>
  <c r="BW1025" i="1"/>
  <c r="BW1239" i="1"/>
  <c r="AD873" i="1"/>
  <c r="BV870" i="1"/>
  <c r="CC1100" i="1"/>
  <c r="CD1100" i="1" s="1"/>
  <c r="BX807" i="1"/>
  <c r="BY221" i="1"/>
  <c r="CC221" i="1"/>
  <c r="CD221" i="1" s="1"/>
  <c r="BW1661" i="1"/>
  <c r="BX1661" i="1" s="1"/>
  <c r="BY1661" i="1" s="1"/>
  <c r="BW1589" i="1"/>
  <c r="BX1589" i="1" s="1"/>
  <c r="BY1589" i="1" s="1"/>
  <c r="BV1939" i="1"/>
  <c r="CP1939" i="1" s="1"/>
  <c r="BW1520" i="1"/>
  <c r="BX1520" i="1" s="1"/>
  <c r="CC1486" i="1"/>
  <c r="CD1486" i="1" s="1"/>
  <c r="BW1436" i="1"/>
  <c r="BX1436" i="1" s="1"/>
  <c r="BY1436" i="1" s="1"/>
  <c r="BW1439" i="1"/>
  <c r="BX1439" i="1" s="1"/>
  <c r="BY1439" i="1" s="1"/>
  <c r="BW1454" i="1"/>
  <c r="BX1454" i="1" s="1"/>
  <c r="BY1454" i="1" s="1"/>
  <c r="BW1437" i="1"/>
  <c r="BX1437" i="1" s="1"/>
  <c r="BY1437" i="1" s="1"/>
  <c r="CC1544" i="1"/>
  <c r="CD1544" i="1" s="1"/>
  <c r="BX1406" i="1"/>
  <c r="BY1406" i="1" s="1"/>
  <c r="BW1343" i="1"/>
  <c r="BX1343" i="1" s="1"/>
  <c r="BY1343" i="1" s="1"/>
  <c r="BW1410" i="1"/>
  <c r="BX1410" i="1" s="1"/>
  <c r="BY1410" i="1" s="1"/>
  <c r="CC1350" i="1"/>
  <c r="BW1272" i="1"/>
  <c r="BX1272" i="1" s="1"/>
  <c r="BY1272" i="1" s="1"/>
  <c r="BW1344" i="1"/>
  <c r="BX1344" i="1" s="1"/>
  <c r="BY1344" i="1" s="1"/>
  <c r="BW1060" i="1"/>
  <c r="BX1060" i="1" s="1"/>
  <c r="BY1060" i="1" s="1"/>
  <c r="BW1323" i="1"/>
  <c r="BX1323" i="1" s="1"/>
  <c r="BY1323" i="1" s="1"/>
  <c r="BW1273" i="1"/>
  <c r="BX1273" i="1" s="1"/>
  <c r="BY1273" i="1" s="1"/>
  <c r="BW1304" i="1"/>
  <c r="BX1304" i="1" s="1"/>
  <c r="BY1304" i="1" s="1"/>
  <c r="BW1248" i="1"/>
  <c r="BX1248" i="1" s="1"/>
  <c r="BY1248" i="1" s="1"/>
  <c r="BW1107" i="1"/>
  <c r="BX1107" i="1" s="1"/>
  <c r="BY1107" i="1" s="1"/>
  <c r="BW1085" i="1"/>
  <c r="BX1085" i="1" s="1"/>
  <c r="BX1148" i="1"/>
  <c r="BY1148" i="1" s="1"/>
  <c r="BY1113" i="1"/>
  <c r="CC1113" i="1"/>
  <c r="CD1113" i="1" s="1"/>
  <c r="BW1181" i="1"/>
  <c r="BX1181" i="1" s="1"/>
  <c r="BY1181" i="1" s="1"/>
  <c r="BW1049" i="1"/>
  <c r="BX1049" i="1" s="1"/>
  <c r="BY1049" i="1" s="1"/>
  <c r="BW1189" i="1"/>
  <c r="BW1047" i="1"/>
  <c r="BX1047" i="1" s="1"/>
  <c r="BY1047" i="1" s="1"/>
  <c r="BW975" i="1"/>
  <c r="BX975" i="1" s="1"/>
  <c r="BY975" i="1" s="1"/>
  <c r="BX1159" i="1"/>
  <c r="BY1159" i="1" s="1"/>
  <c r="BW896" i="1"/>
  <c r="BX896" i="1" s="1"/>
  <c r="CC903" i="1"/>
  <c r="CD903" i="1" s="1"/>
  <c r="BW1294" i="1"/>
  <c r="BX1294" i="1" s="1"/>
  <c r="BY1294" i="1" s="1"/>
  <c r="CC1084" i="1"/>
  <c r="CD1084" i="1" s="1"/>
  <c r="BW749" i="1"/>
  <c r="BX749" i="1" s="1"/>
  <c r="BY749" i="1" s="1"/>
  <c r="CC998" i="1"/>
  <c r="CD998" i="1" s="1"/>
  <c r="BW1004" i="1"/>
  <c r="BX1004" i="1" s="1"/>
  <c r="BW1016" i="1"/>
  <c r="BW897" i="1"/>
  <c r="BW1024" i="1"/>
  <c r="BX1024" i="1" s="1"/>
  <c r="BW951" i="1"/>
  <c r="BX951" i="1" s="1"/>
  <c r="BY951" i="1" s="1"/>
  <c r="BW759" i="1"/>
  <c r="BW1043" i="1"/>
  <c r="BX1043" i="1" s="1"/>
  <c r="BY1043" i="1" s="1"/>
  <c r="BW738" i="1"/>
  <c r="BX738" i="1" s="1"/>
  <c r="BY738" i="1" s="1"/>
  <c r="CC958" i="1"/>
  <c r="CD958" i="1" s="1"/>
  <c r="BW834" i="1"/>
  <c r="BY671" i="1"/>
  <c r="CC671" i="1"/>
  <c r="CD671" i="1" s="1"/>
  <c r="CC565" i="1"/>
  <c r="CD565" i="1" s="1"/>
  <c r="BY613" i="1"/>
  <c r="CC613" i="1"/>
  <c r="CD613" i="1" s="1"/>
  <c r="BW810" i="1"/>
  <c r="BX810" i="1" s="1"/>
  <c r="BY810" i="1" s="1"/>
  <c r="BX666" i="1"/>
  <c r="BY666" i="1" s="1"/>
  <c r="BW555" i="1"/>
  <c r="BX555" i="1" s="1"/>
  <c r="BY555" i="1" s="1"/>
  <c r="BW863" i="1"/>
  <c r="AD678" i="1"/>
  <c r="BV577" i="1"/>
  <c r="CC619" i="1"/>
  <c r="CD619" i="1" s="1"/>
  <c r="BW535" i="1"/>
  <c r="CC924" i="1"/>
  <c r="CD924" i="1" s="1"/>
  <c r="BW540" i="1"/>
  <c r="BX540" i="1" s="1"/>
  <c r="BY540" i="1" s="1"/>
  <c r="BW206" i="1"/>
  <c r="BX206" i="1" s="1"/>
  <c r="BX350" i="1"/>
  <c r="BY350" i="1" s="1"/>
  <c r="BW166" i="1"/>
  <c r="BW1035" i="1"/>
  <c r="BX1035" i="1" s="1"/>
  <c r="BY1035" i="1" s="1"/>
  <c r="BW1310" i="1"/>
  <c r="BX1310" i="1" s="1"/>
  <c r="BY1310" i="1" s="1"/>
  <c r="BW1104" i="1"/>
  <c r="BX1104" i="1" s="1"/>
  <c r="BY1104" i="1" s="1"/>
  <c r="BW1031" i="1"/>
  <c r="BX1031" i="1" s="1"/>
  <c r="BY1031" i="1" s="1"/>
  <c r="BW952" i="1"/>
  <c r="BX952" i="1" s="1"/>
  <c r="BY952" i="1" s="1"/>
  <c r="BW1250" i="1"/>
  <c r="BV1077" i="1"/>
  <c r="CP1077" i="1" s="1"/>
  <c r="BW1055" i="1"/>
  <c r="BX1016" i="1"/>
  <c r="BY1016" i="1" s="1"/>
  <c r="BW939" i="1"/>
  <c r="BX939" i="1" s="1"/>
  <c r="BY939" i="1" s="1"/>
  <c r="BW972" i="1"/>
  <c r="BX972" i="1" s="1"/>
  <c r="BY972" i="1" s="1"/>
  <c r="CC921" i="1"/>
  <c r="CD921" i="1" s="1"/>
  <c r="BW919" i="1"/>
  <c r="BX919" i="1" s="1"/>
  <c r="BY919" i="1" s="1"/>
  <c r="BW904" i="1"/>
  <c r="BX904" i="1" s="1"/>
  <c r="BY904" i="1" s="1"/>
  <c r="BW805" i="1"/>
  <c r="BX805" i="1" s="1"/>
  <c r="BY805" i="1" s="1"/>
  <c r="BW825" i="1"/>
  <c r="BW847" i="1"/>
  <c r="BX847" i="1" s="1"/>
  <c r="BY847" i="1" s="1"/>
  <c r="BX1017" i="1"/>
  <c r="BY1017" i="1" s="1"/>
  <c r="BW895" i="1"/>
  <c r="BX895" i="1" s="1"/>
  <c r="BY895" i="1" s="1"/>
  <c r="BW808" i="1"/>
  <c r="BX808" i="1" s="1"/>
  <c r="BY808" i="1" s="1"/>
  <c r="BV787" i="1"/>
  <c r="CC843" i="1"/>
  <c r="CD843" i="1" s="1"/>
  <c r="BW793" i="1"/>
  <c r="BW826" i="1"/>
  <c r="BX826" i="1" s="1"/>
  <c r="BY826" i="1" s="1"/>
  <c r="CC762" i="1"/>
  <c r="CD762" i="1" s="1"/>
  <c r="BX564" i="1"/>
  <c r="BY564" i="1" s="1"/>
  <c r="CC832" i="1"/>
  <c r="CD832" i="1" s="1"/>
  <c r="CC725" i="1"/>
  <c r="CD725" i="1" s="1"/>
  <c r="BW622" i="1"/>
  <c r="BX622" i="1" s="1"/>
  <c r="BY622" i="1" s="1"/>
  <c r="BY659" i="1"/>
  <c r="CC659" i="1"/>
  <c r="CD659" i="1" s="1"/>
  <c r="BY637" i="1"/>
  <c r="CC637" i="1"/>
  <c r="CD637" i="1" s="1"/>
  <c r="CC527" i="1"/>
  <c r="CD527" i="1" s="1"/>
  <c r="BW752" i="1"/>
  <c r="BX752" i="1" s="1"/>
  <c r="BW846" i="1"/>
  <c r="BX846" i="1" s="1"/>
  <c r="BY846" i="1" s="1"/>
  <c r="BW689" i="1"/>
  <c r="CD500" i="1"/>
  <c r="BW590" i="1"/>
  <c r="BW361" i="1"/>
  <c r="BX361" i="1" s="1"/>
  <c r="BY361" i="1" s="1"/>
  <c r="BX281" i="1"/>
  <c r="BY281" i="1" s="1"/>
  <c r="BV65" i="1"/>
  <c r="AD79" i="1"/>
  <c r="BY292" i="1"/>
  <c r="CC292" i="1"/>
  <c r="CD292" i="1" s="1"/>
  <c r="BW1231" i="1"/>
  <c r="BX1231" i="1" s="1"/>
  <c r="BY1231" i="1" s="1"/>
  <c r="BW1219" i="1"/>
  <c r="BX1219" i="1" s="1"/>
  <c r="BY1219" i="1" s="1"/>
  <c r="BW1121" i="1"/>
  <c r="BW1050" i="1"/>
  <c r="BX1050" i="1" s="1"/>
  <c r="BY1050" i="1" s="1"/>
  <c r="BW1145" i="1"/>
  <c r="BW986" i="1"/>
  <c r="BW890" i="1"/>
  <c r="BX890" i="1" s="1"/>
  <c r="BY890" i="1" s="1"/>
  <c r="BW851" i="1"/>
  <c r="BX851" i="1" s="1"/>
  <c r="BY851" i="1" s="1"/>
  <c r="BW1021" i="1"/>
  <c r="BX1021" i="1" s="1"/>
  <c r="BY1021" i="1" s="1"/>
  <c r="BW934" i="1"/>
  <c r="BW948" i="1"/>
  <c r="BX948" i="1" s="1"/>
  <c r="BY948" i="1" s="1"/>
  <c r="BW1014" i="1"/>
  <c r="BX1014" i="1" s="1"/>
  <c r="BY1014" i="1" s="1"/>
  <c r="BW1119" i="1"/>
  <c r="BX1119" i="1" s="1"/>
  <c r="BY1119" i="1" s="1"/>
  <c r="BV734" i="1"/>
  <c r="AD757" i="1"/>
  <c r="BW1019" i="1"/>
  <c r="BX1019" i="1" s="1"/>
  <c r="BY1019" i="1" s="1"/>
  <c r="BW840" i="1"/>
  <c r="BX840" i="1" s="1"/>
  <c r="BY840" i="1" s="1"/>
  <c r="BW783" i="1"/>
  <c r="BX783" i="1" s="1"/>
  <c r="BY783" i="1" s="1"/>
  <c r="BW970" i="1"/>
  <c r="BX970" i="1" s="1"/>
  <c r="BY970" i="1" s="1"/>
  <c r="BY697" i="1"/>
  <c r="CC697" i="1"/>
  <c r="CD697" i="1" s="1"/>
  <c r="BW657" i="1"/>
  <c r="CC716" i="1"/>
  <c r="CD716" i="1" s="1"/>
  <c r="CC675" i="1"/>
  <c r="CD675" i="1" s="1"/>
  <c r="BW708" i="1"/>
  <c r="BX708" i="1" s="1"/>
  <c r="BY708" i="1" s="1"/>
  <c r="BW786" i="1"/>
  <c r="BX786" i="1" s="1"/>
  <c r="BW705" i="1"/>
  <c r="BX705" i="1" s="1"/>
  <c r="BY705" i="1" s="1"/>
  <c r="BW815" i="1"/>
  <c r="BX815" i="1" s="1"/>
  <c r="BY815" i="1" s="1"/>
  <c r="BW709" i="1"/>
  <c r="BX709" i="1" s="1"/>
  <c r="BY709" i="1" s="1"/>
  <c r="BY541" i="1"/>
  <c r="CC541" i="1"/>
  <c r="CD541" i="1" s="1"/>
  <c r="BW485" i="1"/>
  <c r="BX485" i="1" s="1"/>
  <c r="BY485" i="1" s="1"/>
  <c r="CC542" i="1"/>
  <c r="CD542" i="1" s="1"/>
  <c r="CC509" i="1"/>
  <c r="CD509" i="1" s="1"/>
  <c r="BW226" i="1"/>
  <c r="BW439" i="1"/>
  <c r="BX439" i="1" s="1"/>
  <c r="BY439" i="1" s="1"/>
  <c r="BY304" i="1"/>
  <c r="CC304" i="1"/>
  <c r="CD304" i="1" s="1"/>
  <c r="BX144" i="1"/>
  <c r="BY144" i="1" s="1"/>
  <c r="BW162" i="1"/>
  <c r="BW1092" i="1"/>
  <c r="BW1036" i="1"/>
  <c r="BX1036" i="1" s="1"/>
  <c r="BY1036" i="1" s="1"/>
  <c r="BW1149" i="1"/>
  <c r="BX1149" i="1" s="1"/>
  <c r="BY1149" i="1" s="1"/>
  <c r="BW1033" i="1"/>
  <c r="BX1033" i="1" s="1"/>
  <c r="BY1033" i="1" s="1"/>
  <c r="BW1198" i="1"/>
  <c r="BX1198" i="1" s="1"/>
  <c r="BY1198" i="1" s="1"/>
  <c r="BW1142" i="1"/>
  <c r="AD1038" i="1"/>
  <c r="BV1013" i="1"/>
  <c r="BV865" i="1"/>
  <c r="CP865" i="1" s="1"/>
  <c r="BW850" i="1"/>
  <c r="BW994" i="1"/>
  <c r="BX994" i="1" s="1"/>
  <c r="BY994" i="1" s="1"/>
  <c r="BW911" i="1"/>
  <c r="BX911" i="1" s="1"/>
  <c r="BY911" i="1" s="1"/>
  <c r="BW885" i="1"/>
  <c r="BX885" i="1" s="1"/>
  <c r="BY885" i="1" s="1"/>
  <c r="BW927" i="1"/>
  <c r="BX927" i="1" s="1"/>
  <c r="BY927" i="1" s="1"/>
  <c r="BW888" i="1"/>
  <c r="BX888" i="1" s="1"/>
  <c r="BY888" i="1" s="1"/>
  <c r="BW964" i="1"/>
  <c r="BX964" i="1" s="1"/>
  <c r="BY964" i="1" s="1"/>
  <c r="BW878" i="1"/>
  <c r="BX878" i="1" s="1"/>
  <c r="BY878" i="1" s="1"/>
  <c r="CC945" i="1"/>
  <c r="CD945" i="1" s="1"/>
  <c r="BX886" i="1"/>
  <c r="BY886" i="1" s="1"/>
  <c r="BW1048" i="1"/>
  <c r="BX1048" i="1" s="1"/>
  <c r="BY1048" i="1" s="1"/>
  <c r="BW1296" i="1"/>
  <c r="BW879" i="1"/>
  <c r="BX879" i="1" s="1"/>
  <c r="BY879" i="1" s="1"/>
  <c r="BW820" i="1"/>
  <c r="BX820" i="1" s="1"/>
  <c r="BY820" i="1" s="1"/>
  <c r="BW792" i="1"/>
  <c r="BX792" i="1" s="1"/>
  <c r="BY792" i="1" s="1"/>
  <c r="BW1005" i="1"/>
  <c r="BX1005" i="1" s="1"/>
  <c r="BY1005" i="1" s="1"/>
  <c r="CC775" i="1"/>
  <c r="CD775" i="1" s="1"/>
  <c r="BW744" i="1"/>
  <c r="BX744" i="1" s="1"/>
  <c r="BY744" i="1" s="1"/>
  <c r="BW756" i="1"/>
  <c r="BX756" i="1" s="1"/>
  <c r="BY756" i="1" s="1"/>
  <c r="BW739" i="1"/>
  <c r="BX739" i="1" s="1"/>
  <c r="BY739" i="1" s="1"/>
  <c r="CC711" i="1"/>
  <c r="CD711" i="1" s="1"/>
  <c r="BW700" i="1"/>
  <c r="BX700" i="1" s="1"/>
  <c r="BY700" i="1" s="1"/>
  <c r="CC507" i="1"/>
  <c r="CD507" i="1" s="1"/>
  <c r="BW763" i="1"/>
  <c r="BX763" i="1" s="1"/>
  <c r="BY763" i="1" s="1"/>
  <c r="BW1068" i="1"/>
  <c r="BX1068" i="1" s="1"/>
  <c r="BY1068" i="1" s="1"/>
  <c r="CC489" i="1"/>
  <c r="CD489" i="1" s="1"/>
  <c r="BW661" i="1"/>
  <c r="CC710" i="1"/>
  <c r="CD710" i="1" s="1"/>
  <c r="CC827" i="1"/>
  <c r="CD827" i="1" s="1"/>
  <c r="BX295" i="1"/>
  <c r="BY295" i="1" s="1"/>
  <c r="BW607" i="1"/>
  <c r="BX607" i="1" s="1"/>
  <c r="BY607" i="1" s="1"/>
  <c r="BY294" i="1"/>
  <c r="CC294" i="1"/>
  <c r="CD294" i="1" s="1"/>
  <c r="BW22" i="1"/>
  <c r="BX22" i="1" s="1"/>
  <c r="BV49" i="1"/>
  <c r="CP49" i="1" s="1"/>
  <c r="BW1206" i="1"/>
  <c r="BX1206" i="1" s="1"/>
  <c r="BY1206" i="1" s="1"/>
  <c r="BW984" i="1"/>
  <c r="BX984" i="1" s="1"/>
  <c r="BY984" i="1" s="1"/>
  <c r="BW1008" i="1"/>
  <c r="BX1008" i="1" s="1"/>
  <c r="BY1008" i="1" s="1"/>
  <c r="AD1012" i="1"/>
  <c r="BV993" i="1"/>
  <c r="BW937" i="1"/>
  <c r="BX937" i="1" s="1"/>
  <c r="BY937" i="1" s="1"/>
  <c r="BW901" i="1"/>
  <c r="BY874" i="1"/>
  <c r="BW812" i="1"/>
  <c r="BX812" i="1" s="1"/>
  <c r="BY812" i="1" s="1"/>
  <c r="BW837" i="1"/>
  <c r="BX837" i="1" s="1"/>
  <c r="BY837" i="1" s="1"/>
  <c r="BW790" i="1"/>
  <c r="BX790" i="1" s="1"/>
  <c r="BY790" i="1" s="1"/>
  <c r="BW737" i="1"/>
  <c r="BX737" i="1" s="1"/>
  <c r="BY737" i="1" s="1"/>
  <c r="BW774" i="1"/>
  <c r="BW838" i="1"/>
  <c r="BX838" i="1" s="1"/>
  <c r="BY838" i="1" s="1"/>
  <c r="BW691" i="1"/>
  <c r="BX691" i="1" s="1"/>
  <c r="BY691" i="1" s="1"/>
  <c r="BW804" i="1"/>
  <c r="BX804" i="1" s="1"/>
  <c r="BY804" i="1" s="1"/>
  <c r="BW750" i="1"/>
  <c r="BX563" i="1"/>
  <c r="BY563" i="1" s="1"/>
  <c r="BW764" i="1"/>
  <c r="BW686" i="1"/>
  <c r="BX686" i="1" s="1"/>
  <c r="BY686" i="1" s="1"/>
  <c r="BW828" i="1"/>
  <c r="BX828" i="1" s="1"/>
  <c r="BY828" i="1" s="1"/>
  <c r="BW813" i="1"/>
  <c r="BX813" i="1" s="1"/>
  <c r="AD576" i="1"/>
  <c r="BV557" i="1"/>
  <c r="BW688" i="1"/>
  <c r="BW521" i="1"/>
  <c r="BX269" i="1"/>
  <c r="BY269" i="1" s="1"/>
  <c r="BY421" i="1"/>
  <c r="CC421" i="1"/>
  <c r="CD421" i="1" s="1"/>
  <c r="BW638" i="1"/>
  <c r="BX188" i="1"/>
  <c r="BY188" i="1" s="1"/>
  <c r="BW134" i="1"/>
  <c r="BY151" i="1"/>
  <c r="CC151" i="1"/>
  <c r="CD151" i="1" s="1"/>
  <c r="BX68" i="1"/>
  <c r="BY68" i="1" s="1"/>
  <c r="BV758" i="1"/>
  <c r="AD771" i="1"/>
  <c r="BW1002" i="1"/>
  <c r="BX1002" i="1" s="1"/>
  <c r="CC978" i="1"/>
  <c r="CD978" i="1" s="1"/>
  <c r="BW943" i="1"/>
  <c r="BX943" i="1" s="1"/>
  <c r="BY943" i="1" s="1"/>
  <c r="BW976" i="1"/>
  <c r="BW1082" i="1"/>
  <c r="BX1082" i="1" s="1"/>
  <c r="BY1082" i="1" s="1"/>
  <c r="BW915" i="1"/>
  <c r="BX915" i="1" s="1"/>
  <c r="BY915" i="1" s="1"/>
  <c r="BW800" i="1"/>
  <c r="BX800" i="1" s="1"/>
  <c r="BW767" i="1"/>
  <c r="BX767" i="1" s="1"/>
  <c r="BY767" i="1" s="1"/>
  <c r="BW831" i="1"/>
  <c r="BX831" i="1" s="1"/>
  <c r="BY831" i="1" s="1"/>
  <c r="BW848" i="1"/>
  <c r="BX848" i="1" s="1"/>
  <c r="BY848" i="1" s="1"/>
  <c r="BW794" i="1"/>
  <c r="BX794" i="1" s="1"/>
  <c r="BY794" i="1" s="1"/>
  <c r="BY612" i="1"/>
  <c r="CC612" i="1"/>
  <c r="CD612" i="1" s="1"/>
  <c r="BW1157" i="1"/>
  <c r="CC547" i="1"/>
  <c r="CD547" i="1" s="1"/>
  <c r="BW615" i="1"/>
  <c r="BY476" i="1"/>
  <c r="CC476" i="1"/>
  <c r="CD476" i="1" s="1"/>
  <c r="BW252" i="1"/>
  <c r="BX374" i="1"/>
  <c r="BY529" i="1"/>
  <c r="CC529" i="1"/>
  <c r="CD529" i="1" s="1"/>
  <c r="BW447" i="1"/>
  <c r="BX447" i="1" s="1"/>
  <c r="BY447" i="1" s="1"/>
  <c r="BY245" i="1"/>
  <c r="CC245" i="1"/>
  <c r="CD245" i="1" s="1"/>
  <c r="BY239" i="1"/>
  <c r="CC239" i="1"/>
  <c r="CD239" i="1" s="1"/>
  <c r="CC115" i="1"/>
  <c r="CD115" i="1" s="1"/>
  <c r="BW1126" i="1"/>
  <c r="BW1096" i="1"/>
  <c r="BW1015" i="1"/>
  <c r="BX1015" i="1" s="1"/>
  <c r="BY1015" i="1" s="1"/>
  <c r="BW872" i="1"/>
  <c r="BX872" i="1" s="1"/>
  <c r="BY872" i="1" s="1"/>
  <c r="AD869" i="1"/>
  <c r="BV866" i="1"/>
  <c r="BW1147" i="1"/>
  <c r="BX1147" i="1" s="1"/>
  <c r="BY1147" i="1" s="1"/>
  <c r="BW1223" i="1"/>
  <c r="BX1223" i="1" s="1"/>
  <c r="BY1223" i="1" s="1"/>
  <c r="BW1330" i="1"/>
  <c r="BX1330" i="1" s="1"/>
  <c r="BY1330" i="1" s="1"/>
  <c r="BW1194" i="1"/>
  <c r="BX1194" i="1" s="1"/>
  <c r="BY1194" i="1" s="1"/>
  <c r="BW1116" i="1"/>
  <c r="BW1070" i="1"/>
  <c r="BX1070" i="1" s="1"/>
  <c r="BY1070" i="1" s="1"/>
  <c r="BV906" i="1"/>
  <c r="AD962" i="1"/>
  <c r="BW1003" i="1"/>
  <c r="BX1003" i="1" s="1"/>
  <c r="BY1003" i="1" s="1"/>
  <c r="BW982" i="1"/>
  <c r="BX982" i="1" s="1"/>
  <c r="BY982" i="1" s="1"/>
  <c r="BW875" i="1"/>
  <c r="BW1165" i="1"/>
  <c r="BX1165" i="1" s="1"/>
  <c r="BY1165" i="1" s="1"/>
  <c r="BW967" i="1"/>
  <c r="BX967" i="1" s="1"/>
  <c r="BY967" i="1" s="1"/>
  <c r="BW891" i="1"/>
  <c r="BX891" i="1" s="1"/>
  <c r="BY891" i="1" s="1"/>
  <c r="CC932" i="1"/>
  <c r="CD932" i="1" s="1"/>
  <c r="CC990" i="1"/>
  <c r="CD990" i="1" s="1"/>
  <c r="BW877" i="1"/>
  <c r="BW833" i="1"/>
  <c r="BW722" i="1"/>
  <c r="BX722" i="1" s="1"/>
  <c r="BY722" i="1" s="1"/>
  <c r="BW803" i="1"/>
  <c r="BX803" i="1" s="1"/>
  <c r="BY803" i="1" s="1"/>
  <c r="BW953" i="1"/>
  <c r="BW798" i="1"/>
  <c r="BW955" i="1"/>
  <c r="BX955" i="1" s="1"/>
  <c r="BY955" i="1" s="1"/>
  <c r="BW772" i="1"/>
  <c r="BV784" i="1"/>
  <c r="CP784" i="1" s="1"/>
  <c r="CC729" i="1"/>
  <c r="CD729" i="1" s="1"/>
  <c r="CC789" i="1"/>
  <c r="CD789" i="1" s="1"/>
  <c r="BY640" i="1"/>
  <c r="CC640" i="1"/>
  <c r="CD640" i="1" s="1"/>
  <c r="BY600" i="1"/>
  <c r="CC600" i="1"/>
  <c r="CD600" i="1" s="1"/>
  <c r="BW799" i="1"/>
  <c r="BW719" i="1"/>
  <c r="BX719" i="1" s="1"/>
  <c r="BY719" i="1" s="1"/>
  <c r="BY652" i="1"/>
  <c r="CC652" i="1"/>
  <c r="CD652" i="1" s="1"/>
  <c r="BW735" i="1"/>
  <c r="BW745" i="1"/>
  <c r="BX745" i="1" s="1"/>
  <c r="BY745" i="1" s="1"/>
  <c r="BW680" i="1"/>
  <c r="BX680" i="1" s="1"/>
  <c r="BY680" i="1" s="1"/>
  <c r="BV514" i="1"/>
  <c r="AD556" i="1"/>
  <c r="BY610" i="1"/>
  <c r="CC610" i="1"/>
  <c r="CD610" i="1" s="1"/>
  <c r="BV513" i="1"/>
  <c r="CP513" i="1" s="1"/>
  <c r="BW639" i="1"/>
  <c r="BX639" i="1" s="1"/>
  <c r="BX505" i="1"/>
  <c r="BY505" i="1" s="1"/>
  <c r="BX594" i="1"/>
  <c r="BY594" i="1" s="1"/>
  <c r="BY664" i="1"/>
  <c r="CC664" i="1"/>
  <c r="CD664" i="1" s="1"/>
  <c r="BY306" i="1"/>
  <c r="CC306" i="1"/>
  <c r="CD306" i="1" s="1"/>
  <c r="CC305" i="1"/>
  <c r="CD305" i="1" s="1"/>
  <c r="BW48" i="1"/>
  <c r="BX48" i="1" s="1"/>
  <c r="BY48" i="1" s="1"/>
  <c r="CC57" i="1"/>
  <c r="CD57" i="1" s="1"/>
  <c r="BW1083" i="1"/>
  <c r="BX1083" i="1" s="1"/>
  <c r="BY1083" i="1" s="1"/>
  <c r="BW1290" i="1"/>
  <c r="BX1290" i="1" s="1"/>
  <c r="BY1290" i="1" s="1"/>
  <c r="BW1211" i="1"/>
  <c r="BX1211" i="1" s="1"/>
  <c r="BY1211" i="1" s="1"/>
  <c r="BW1314" i="1"/>
  <c r="BX1314" i="1" s="1"/>
  <c r="BY1314" i="1" s="1"/>
  <c r="BW1184" i="1"/>
  <c r="BX1184" i="1" s="1"/>
  <c r="BY1184" i="1" s="1"/>
  <c r="BW1230" i="1"/>
  <c r="BX1230" i="1" s="1"/>
  <c r="BY1230" i="1" s="1"/>
  <c r="BW936" i="1"/>
  <c r="BX936" i="1" s="1"/>
  <c r="BY936" i="1" s="1"/>
  <c r="BW1163" i="1"/>
  <c r="BX997" i="1"/>
  <c r="BY997" i="1" s="1"/>
  <c r="BW916" i="1"/>
  <c r="BX916" i="1" s="1"/>
  <c r="BY916" i="1" s="1"/>
  <c r="BW1006" i="1"/>
  <c r="BX1006" i="1" s="1"/>
  <c r="BY1006" i="1" s="1"/>
  <c r="BW1097" i="1"/>
  <c r="BX1097" i="1" s="1"/>
  <c r="BY1097" i="1" s="1"/>
  <c r="BW923" i="1"/>
  <c r="BW876" i="1"/>
  <c r="BX876" i="1" s="1"/>
  <c r="BY876" i="1" s="1"/>
  <c r="BW983" i="1"/>
  <c r="BX983" i="1" s="1"/>
  <c r="BY983" i="1" s="1"/>
  <c r="BW899" i="1"/>
  <c r="BX899" i="1" s="1"/>
  <c r="BY899" i="1" s="1"/>
  <c r="CC908" i="1"/>
  <c r="CD908" i="1" s="1"/>
  <c r="BW823" i="1"/>
  <c r="BW806" i="1"/>
  <c r="BX806" i="1" s="1"/>
  <c r="BY806" i="1" s="1"/>
  <c r="BW836" i="1"/>
  <c r="BY788" i="1"/>
  <c r="CC788" i="1"/>
  <c r="CD788" i="1" s="1"/>
  <c r="CC746" i="1"/>
  <c r="CD746" i="1" s="1"/>
  <c r="BW682" i="1"/>
  <c r="BY588" i="1"/>
  <c r="CC588" i="1"/>
  <c r="CD588" i="1" s="1"/>
  <c r="CC740" i="1"/>
  <c r="CD740" i="1" s="1"/>
  <c r="BX668" i="1"/>
  <c r="BY668" i="1" s="1"/>
  <c r="CC781" i="1"/>
  <c r="CD781" i="1" s="1"/>
  <c r="BW581" i="1"/>
  <c r="BX581" i="1" s="1"/>
  <c r="CC498" i="1"/>
  <c r="CD498" i="1" s="1"/>
  <c r="CC655" i="1"/>
  <c r="CD655" i="1" s="1"/>
  <c r="BY238" i="1"/>
  <c r="CC238" i="1"/>
  <c r="CD238" i="1" s="1"/>
  <c r="BY117" i="1"/>
  <c r="CC117" i="1"/>
  <c r="BX353" i="1"/>
  <c r="BY353" i="1" s="1"/>
  <c r="BW938" i="1"/>
  <c r="BX938" i="1" s="1"/>
  <c r="BW1210" i="1"/>
  <c r="BW1169" i="1"/>
  <c r="BX1169" i="1" s="1"/>
  <c r="BY1169" i="1" s="1"/>
  <c r="BW961" i="1"/>
  <c r="BX961" i="1" s="1"/>
  <c r="BY961" i="1" s="1"/>
  <c r="BW914" i="1"/>
  <c r="BW858" i="1"/>
  <c r="BW941" i="1"/>
  <c r="BX941" i="1" s="1"/>
  <c r="BY941" i="1" s="1"/>
  <c r="BW974" i="1"/>
  <c r="BX974" i="1" s="1"/>
  <c r="BY974" i="1" s="1"/>
  <c r="BW1155" i="1"/>
  <c r="BW926" i="1"/>
  <c r="BW835" i="1"/>
  <c r="BX835" i="1" s="1"/>
  <c r="BX759" i="1"/>
  <c r="BY759" i="1" s="1"/>
  <c r="BW1127" i="1"/>
  <c r="BX1127" i="1" s="1"/>
  <c r="BY1127" i="1" s="1"/>
  <c r="BW913" i="1"/>
  <c r="BX913" i="1" s="1"/>
  <c r="BY913" i="1" s="1"/>
  <c r="BY717" i="1"/>
  <c r="CC717" i="1"/>
  <c r="CD717" i="1" s="1"/>
  <c r="BY741" i="1"/>
  <c r="CC741" i="1"/>
  <c r="CD741" i="1" s="1"/>
  <c r="BW645" i="1"/>
  <c r="BX645" i="1" s="1"/>
  <c r="BY645" i="1" s="1"/>
  <c r="BW782" i="1"/>
  <c r="BX782" i="1" s="1"/>
  <c r="BY660" i="1"/>
  <c r="CC660" i="1"/>
  <c r="CD660" i="1" s="1"/>
  <c r="BW1022" i="1"/>
  <c r="BW730" i="1"/>
  <c r="BX730" i="1" s="1"/>
  <c r="BW703" i="1"/>
  <c r="BX703" i="1" s="1"/>
  <c r="BY703" i="1" s="1"/>
  <c r="BW673" i="1"/>
  <c r="BW405" i="1"/>
  <c r="BW351" i="1"/>
  <c r="BW372" i="1"/>
  <c r="BX372" i="1" s="1"/>
  <c r="BY372" i="1" s="1"/>
  <c r="BY331" i="1"/>
  <c r="CC331" i="1"/>
  <c r="CD331" i="1" s="1"/>
  <c r="BW74" i="1"/>
  <c r="BX74" i="1" s="1"/>
  <c r="BW1117" i="1"/>
  <c r="BX1117" i="1" s="1"/>
  <c r="BY1117" i="1" s="1"/>
  <c r="BW1199" i="1"/>
  <c r="BX1199" i="1" s="1"/>
  <c r="BY1199" i="1" s="1"/>
  <c r="BW987" i="1"/>
  <c r="BX987" i="1" s="1"/>
  <c r="BY987" i="1" s="1"/>
  <c r="BW1081" i="1"/>
  <c r="BX1081" i="1" s="1"/>
  <c r="BY1081" i="1" s="1"/>
  <c r="BW1221" i="1"/>
  <c r="BV1123" i="1"/>
  <c r="BW1186" i="1"/>
  <c r="BX1186" i="1" s="1"/>
  <c r="BY1186" i="1" s="1"/>
  <c r="BW1073" i="1"/>
  <c r="BX1073" i="1" s="1"/>
  <c r="BY1073" i="1" s="1"/>
  <c r="BW1228" i="1"/>
  <c r="BX1228" i="1" s="1"/>
  <c r="BY1228" i="1" s="1"/>
  <c r="CC933" i="1"/>
  <c r="CD933" i="1" s="1"/>
  <c r="BW864" i="1"/>
  <c r="BX864" i="1" s="1"/>
  <c r="BY864" i="1" s="1"/>
  <c r="BW1027" i="1"/>
  <c r="BX1027" i="1" s="1"/>
  <c r="BY1027" i="1" s="1"/>
  <c r="BW931" i="1"/>
  <c r="BW912" i="1"/>
  <c r="BX912" i="1" s="1"/>
  <c r="BY912" i="1" s="1"/>
  <c r="BW862" i="1"/>
  <c r="BW959" i="1"/>
  <c r="BX959" i="1" s="1"/>
  <c r="BY959" i="1" s="1"/>
  <c r="BW1091" i="1"/>
  <c r="BX1091" i="1" s="1"/>
  <c r="BY1091" i="1" s="1"/>
  <c r="BW889" i="1"/>
  <c r="BX889" i="1" s="1"/>
  <c r="BY889" i="1" s="1"/>
  <c r="BW884" i="1"/>
  <c r="BX884" i="1" s="1"/>
  <c r="BY884" i="1" s="1"/>
  <c r="BW715" i="1"/>
  <c r="BX715" i="1" s="1"/>
  <c r="BY715" i="1" s="1"/>
  <c r="BW852" i="1"/>
  <c r="BX852" i="1" s="1"/>
  <c r="BY852" i="1" s="1"/>
  <c r="BW765" i="1"/>
  <c r="BW887" i="1"/>
  <c r="BX887" i="1" s="1"/>
  <c r="BY887" i="1" s="1"/>
  <c r="BW791" i="1"/>
  <c r="BY731" i="1"/>
  <c r="CC731" i="1"/>
  <c r="CD731" i="1" s="1"/>
  <c r="BY674" i="1"/>
  <c r="CC674" i="1"/>
  <c r="CD674" i="1" s="1"/>
  <c r="BY566" i="1"/>
  <c r="CC566" i="1"/>
  <c r="CD566" i="1" s="1"/>
  <c r="BW692" i="1"/>
  <c r="BX692" i="1" s="1"/>
  <c r="BY692" i="1" s="1"/>
  <c r="BY629" i="1"/>
  <c r="CC629" i="1"/>
  <c r="CD629" i="1" s="1"/>
  <c r="BW727" i="1"/>
  <c r="BX727" i="1" s="1"/>
  <c r="BY727" i="1" s="1"/>
  <c r="BW822" i="1"/>
  <c r="BX863" i="1"/>
  <c r="BW778" i="1"/>
  <c r="BW579" i="1"/>
  <c r="BW608" i="1"/>
  <c r="BX608" i="1" s="1"/>
  <c r="BY608" i="1" s="1"/>
  <c r="BW769" i="1"/>
  <c r="BX769" i="1" s="1"/>
  <c r="BY769" i="1" s="1"/>
  <c r="CC960" i="1"/>
  <c r="CD960" i="1" s="1"/>
  <c r="BY510" i="1"/>
  <c r="CC510" i="1"/>
  <c r="CD510" i="1" s="1"/>
  <c r="BY208" i="1"/>
  <c r="CC208" i="1"/>
  <c r="CD208" i="1" s="1"/>
  <c r="BW425" i="1"/>
  <c r="BX425" i="1" s="1"/>
  <c r="BY425" i="1" s="1"/>
  <c r="BW396" i="1"/>
  <c r="BX396" i="1" s="1"/>
  <c r="BY396" i="1" s="1"/>
  <c r="BX307" i="1"/>
  <c r="BY307" i="1" s="1"/>
  <c r="BW14" i="1"/>
  <c r="BW404" i="1"/>
  <c r="BX404" i="1" s="1"/>
  <c r="BY404" i="1" s="1"/>
  <c r="BW87" i="1"/>
  <c r="BX87" i="1" s="1"/>
  <c r="BY87" i="1" s="1"/>
  <c r="BW365" i="1"/>
  <c r="BX365" i="1" s="1"/>
  <c r="BY365" i="1" s="1"/>
  <c r="BY27" i="1"/>
  <c r="CC27" i="1"/>
  <c r="CD27" i="1" s="1"/>
  <c r="BW1204" i="1"/>
  <c r="BX1204" i="1" s="1"/>
  <c r="BY1204" i="1" s="1"/>
  <c r="BW726" i="1"/>
  <c r="BX726" i="1" s="1"/>
  <c r="BY726" i="1" s="1"/>
  <c r="BW495" i="1"/>
  <c r="BX641" i="1"/>
  <c r="BW442" i="1"/>
  <c r="BX442" i="1" s="1"/>
  <c r="BY442" i="1" s="1"/>
  <c r="BW650" i="1"/>
  <c r="BX650" i="1" s="1"/>
  <c r="BW496" i="1"/>
  <c r="BW448" i="1"/>
  <c r="BX448" i="1" s="1"/>
  <c r="BY448" i="1" s="1"/>
  <c r="BW267" i="1"/>
  <c r="BW583" i="1"/>
  <c r="BX583" i="1" s="1"/>
  <c r="BY583" i="1" s="1"/>
  <c r="BW385" i="1"/>
  <c r="BW444" i="1"/>
  <c r="BX444" i="1" s="1"/>
  <c r="BY444" i="1" s="1"/>
  <c r="CC138" i="1"/>
  <c r="CD138" i="1" s="1"/>
  <c r="BY138" i="1"/>
  <c r="CC467" i="1"/>
  <c r="CD467" i="1" s="1"/>
  <c r="BW382" i="1"/>
  <c r="BW465" i="1"/>
  <c r="BX465" i="1" s="1"/>
  <c r="BY465" i="1" s="1"/>
  <c r="BW536" i="1"/>
  <c r="BX536" i="1" s="1"/>
  <c r="BY536" i="1" s="1"/>
  <c r="BW523" i="1"/>
  <c r="BX523" i="1" s="1"/>
  <c r="BY523" i="1" s="1"/>
  <c r="BW1500" i="1"/>
  <c r="BX1500" i="1" s="1"/>
  <c r="BY1500" i="1" s="1"/>
  <c r="BW347" i="1"/>
  <c r="BX347" i="1" s="1"/>
  <c r="BY347" i="1" s="1"/>
  <c r="BW395" i="1"/>
  <c r="BW187" i="1"/>
  <c r="BX187" i="1" s="1"/>
  <c r="BY187" i="1" s="1"/>
  <c r="BW13" i="1"/>
  <c r="BX13" i="1" s="1"/>
  <c r="BY13" i="1" s="1"/>
  <c r="BW55" i="1"/>
  <c r="BX55" i="1" s="1"/>
  <c r="BW184" i="1"/>
  <c r="BX184" i="1" s="1"/>
  <c r="BY184" i="1" s="1"/>
  <c r="BW215" i="1"/>
  <c r="BW62" i="1"/>
  <c r="BW202" i="1"/>
  <c r="BX202" i="1" s="1"/>
  <c r="BY202" i="1" s="1"/>
  <c r="BW333" i="1"/>
  <c r="BW119" i="1"/>
  <c r="BW20" i="1"/>
  <c r="BX20" i="1" s="1"/>
  <c r="BY20" i="1" s="1"/>
  <c r="CC61" i="1"/>
  <c r="CD61" i="1" s="1"/>
  <c r="BW537" i="1"/>
  <c r="BW654" i="1"/>
  <c r="BW562" i="1"/>
  <c r="BX562" i="1" s="1"/>
  <c r="BY562" i="1" s="1"/>
  <c r="BW524" i="1"/>
  <c r="CC642" i="1"/>
  <c r="CD642" i="1" s="1"/>
  <c r="BW176" i="1"/>
  <c r="BX176" i="1" s="1"/>
  <c r="BY176" i="1" s="1"/>
  <c r="BW244" i="1"/>
  <c r="BX244" i="1" s="1"/>
  <c r="BY244" i="1" s="1"/>
  <c r="BW211" i="1"/>
  <c r="BX211" i="1" s="1"/>
  <c r="BY211" i="1" s="1"/>
  <c r="BW191" i="1"/>
  <c r="BX191" i="1" s="1"/>
  <c r="BY191" i="1" s="1"/>
  <c r="BW264" i="1"/>
  <c r="BX264" i="1" s="1"/>
  <c r="BY264" i="1" s="1"/>
  <c r="BW370" i="1"/>
  <c r="BX370" i="1" s="1"/>
  <c r="BW472" i="1"/>
  <c r="BX472" i="1" s="1"/>
  <c r="BY472" i="1" s="1"/>
  <c r="BW389" i="1"/>
  <c r="BX389" i="1" s="1"/>
  <c r="BY389" i="1" s="1"/>
  <c r="CC278" i="1"/>
  <c r="CD278" i="1" s="1"/>
  <c r="BY278" i="1"/>
  <c r="BW503" i="1"/>
  <c r="BX503" i="1" s="1"/>
  <c r="BY503" i="1" s="1"/>
  <c r="BW1382" i="1"/>
  <c r="BX1382" i="1" s="1"/>
  <c r="BY1382" i="1" s="1"/>
  <c r="CC450" i="1"/>
  <c r="CD450" i="1" s="1"/>
  <c r="BW248" i="1"/>
  <c r="CC362" i="1"/>
  <c r="CD362" i="1" s="1"/>
  <c r="BW180" i="1"/>
  <c r="BX180" i="1" s="1"/>
  <c r="BY180" i="1" s="1"/>
  <c r="BW276" i="1"/>
  <c r="BX276" i="1" s="1"/>
  <c r="BY276" i="1" s="1"/>
  <c r="CC232" i="1"/>
  <c r="CD232" i="1" s="1"/>
  <c r="BW12" i="1"/>
  <c r="BW139" i="1"/>
  <c r="BX139" i="1" s="1"/>
  <c r="BY139" i="1" s="1"/>
  <c r="BW47" i="1"/>
  <c r="BW71" i="1"/>
  <c r="BX71" i="1" s="1"/>
  <c r="BY71" i="1" s="1"/>
  <c r="BW412" i="1"/>
  <c r="BW204" i="1"/>
  <c r="BX204" i="1" s="1"/>
  <c r="BW118" i="1"/>
  <c r="BX118" i="1" s="1"/>
  <c r="BY118" i="1" s="1"/>
  <c r="BW345" i="1"/>
  <c r="BX345" i="1" s="1"/>
  <c r="BY345" i="1" s="1"/>
  <c r="CC282" i="1"/>
  <c r="CD282" i="1" s="1"/>
  <c r="BW175" i="1"/>
  <c r="BW82" i="1"/>
  <c r="BX82" i="1" s="1"/>
  <c r="BY82" i="1" s="1"/>
  <c r="BW98" i="1"/>
  <c r="BW482" i="1"/>
  <c r="BX482" i="1" s="1"/>
  <c r="BY482" i="1" s="1"/>
  <c r="BX537" i="1"/>
  <c r="BY537" i="1" s="1"/>
  <c r="BW699" i="1"/>
  <c r="BW508" i="1"/>
  <c r="CC606" i="1"/>
  <c r="CD606" i="1" s="1"/>
  <c r="BW551" i="1"/>
  <c r="BW687" i="1"/>
  <c r="BX687" i="1" s="1"/>
  <c r="BY687" i="1" s="1"/>
  <c r="BW567" i="1"/>
  <c r="BX567" i="1" s="1"/>
  <c r="BW522" i="1"/>
  <c r="BX522" i="1" s="1"/>
  <c r="BY522" i="1" s="1"/>
  <c r="CC635" i="1"/>
  <c r="CD635" i="1" s="1"/>
  <c r="BW399" i="1"/>
  <c r="BX399" i="1" s="1"/>
  <c r="BY399" i="1" s="1"/>
  <c r="BW315" i="1"/>
  <c r="BX315" i="1" s="1"/>
  <c r="BY315" i="1" s="1"/>
  <c r="BW263" i="1"/>
  <c r="BX263" i="1" s="1"/>
  <c r="BY263" i="1" s="1"/>
  <c r="BW548" i="1"/>
  <c r="BW394" i="1"/>
  <c r="BW253" i="1"/>
  <c r="BX253" i="1" s="1"/>
  <c r="BY253" i="1" s="1"/>
  <c r="CC544" i="1"/>
  <c r="CD544" i="1" s="1"/>
  <c r="BW440" i="1"/>
  <c r="BW364" i="1"/>
  <c r="BX364" i="1" s="1"/>
  <c r="BY364" i="1" s="1"/>
  <c r="BW312" i="1"/>
  <c r="BX312" i="1" s="1"/>
  <c r="BY312" i="1" s="1"/>
  <c r="CC456" i="1"/>
  <c r="CD456" i="1" s="1"/>
  <c r="BW286" i="1"/>
  <c r="BW546" i="1"/>
  <c r="BX546" i="1" s="1"/>
  <c r="BY546" i="1" s="1"/>
  <c r="BW449" i="1"/>
  <c r="BX449" i="1" s="1"/>
  <c r="BY449" i="1" s="1"/>
  <c r="BY409" i="1"/>
  <c r="CC409" i="1"/>
  <c r="CD409" i="1" s="1"/>
  <c r="CC386" i="1"/>
  <c r="CD386" i="1" s="1"/>
  <c r="BW198" i="1"/>
  <c r="BX198" i="1" s="1"/>
  <c r="BY198" i="1" s="1"/>
  <c r="BW368" i="1"/>
  <c r="BX368" i="1" s="1"/>
  <c r="BY368" i="1" s="1"/>
  <c r="BW277" i="1"/>
  <c r="BX277" i="1" s="1"/>
  <c r="BY277" i="1" s="1"/>
  <c r="BW670" i="1"/>
  <c r="BX670" i="1" s="1"/>
  <c r="BY670" i="1" s="1"/>
  <c r="CC636" i="1"/>
  <c r="CD636" i="1" s="1"/>
  <c r="CC422" i="1"/>
  <c r="CD422" i="1" s="1"/>
  <c r="CC391" i="1"/>
  <c r="CD391" i="1" s="1"/>
  <c r="BW297" i="1"/>
  <c r="BX297" i="1" s="1"/>
  <c r="BY297" i="1" s="1"/>
  <c r="BW445" i="1"/>
  <c r="BX445" i="1" s="1"/>
  <c r="BY445" i="1" s="1"/>
  <c r="BW311" i="1"/>
  <c r="BX311" i="1" s="1"/>
  <c r="BX248" i="1"/>
  <c r="BY248" i="1" s="1"/>
  <c r="BX413" i="1"/>
  <c r="BY413" i="1" s="1"/>
  <c r="BW158" i="1"/>
  <c r="BX158" i="1" s="1"/>
  <c r="BY158" i="1" s="1"/>
  <c r="BW11" i="1"/>
  <c r="BX11" i="1" s="1"/>
  <c r="BY11" i="1" s="1"/>
  <c r="BW203" i="1"/>
  <c r="BX203" i="1" s="1"/>
  <c r="BY203" i="1" s="1"/>
  <c r="BW35" i="1"/>
  <c r="BW201" i="1"/>
  <c r="BW126" i="1"/>
  <c r="BX126" i="1" s="1"/>
  <c r="BY126" i="1" s="1"/>
  <c r="BW53" i="1"/>
  <c r="CC398" i="1"/>
  <c r="CD398" i="1" s="1"/>
  <c r="BW51" i="1"/>
  <c r="BX222" i="1"/>
  <c r="BW147" i="1"/>
  <c r="BX147" i="1" s="1"/>
  <c r="BY147" i="1" s="1"/>
  <c r="BW538" i="1"/>
  <c r="BX538" i="1" s="1"/>
  <c r="BY538" i="1" s="1"/>
  <c r="BW261" i="1"/>
  <c r="BX261" i="1" s="1"/>
  <c r="BY261" i="1" s="1"/>
  <c r="BW133" i="1"/>
  <c r="BW88" i="1"/>
  <c r="BX88" i="1" s="1"/>
  <c r="BY88" i="1" s="1"/>
  <c r="BX119" i="1"/>
  <c r="BY119" i="1" s="1"/>
  <c r="CC59" i="1"/>
  <c r="CD59" i="1" s="1"/>
  <c r="BW46" i="1"/>
  <c r="BX46" i="1" s="1"/>
  <c r="BW553" i="1"/>
  <c r="BX553" i="1" s="1"/>
  <c r="BY553" i="1" s="1"/>
  <c r="BY500" i="1"/>
  <c r="BW433" i="1"/>
  <c r="BX433" i="1" s="1"/>
  <c r="BY433" i="1" s="1"/>
  <c r="BV243" i="1"/>
  <c r="AD426" i="1"/>
  <c r="BW190" i="1"/>
  <c r="BX190" i="1" s="1"/>
  <c r="BY190" i="1" s="1"/>
  <c r="CC247" i="1"/>
  <c r="CD247" i="1" s="1"/>
  <c r="BW550" i="1"/>
  <c r="BX550" i="1" s="1"/>
  <c r="BY550" i="1" s="1"/>
  <c r="BW534" i="1"/>
  <c r="BX534" i="1" s="1"/>
  <c r="BY534" i="1" s="1"/>
  <c r="BW437" i="1"/>
  <c r="BX437" i="1" s="1"/>
  <c r="BY437" i="1" s="1"/>
  <c r="CC183" i="1"/>
  <c r="CD183" i="1" s="1"/>
  <c r="CC585" i="1"/>
  <c r="CD585" i="1" s="1"/>
  <c r="BW225" i="1"/>
  <c r="BX225" i="1" s="1"/>
  <c r="BY225" i="1" s="1"/>
  <c r="CC633" i="1"/>
  <c r="CD633" i="1" s="1"/>
  <c r="CC182" i="1"/>
  <c r="CD182" i="1" s="1"/>
  <c r="BY182" i="1"/>
  <c r="BW10" i="1"/>
  <c r="BX10" i="1" s="1"/>
  <c r="BY10" i="1" s="1"/>
  <c r="BW310" i="1"/>
  <c r="BX310" i="1" s="1"/>
  <c r="BY310" i="1" s="1"/>
  <c r="BW287" i="1"/>
  <c r="BX287" i="1" s="1"/>
  <c r="BY287" i="1" s="1"/>
  <c r="BW23" i="1"/>
  <c r="BX23" i="1" s="1"/>
  <c r="BY23" i="1" s="1"/>
  <c r="BW122" i="1"/>
  <c r="BX122" i="1" s="1"/>
  <c r="BY122" i="1" s="1"/>
  <c r="BW308" i="1"/>
  <c r="BX308" i="1" s="1"/>
  <c r="BY308" i="1" s="1"/>
  <c r="BW213" i="1"/>
  <c r="BX213" i="1" s="1"/>
  <c r="BY213" i="1" s="1"/>
  <c r="BW45" i="1"/>
  <c r="BX45" i="1" s="1"/>
  <c r="BW105" i="1"/>
  <c r="BX50" i="1"/>
  <c r="CC112" i="1"/>
  <c r="CD112" i="1" s="1"/>
  <c r="BW273" i="1"/>
  <c r="BX273" i="1" s="1"/>
  <c r="BY273" i="1" s="1"/>
  <c r="BW189" i="1"/>
  <c r="CC192" i="1"/>
  <c r="CD192" i="1" s="1"/>
  <c r="BW38" i="1"/>
  <c r="BX38" i="1" s="1"/>
  <c r="BX53" i="1"/>
  <c r="BY53" i="1" s="1"/>
  <c r="BW127" i="1"/>
  <c r="BX127" i="1" s="1"/>
  <c r="BY127" i="1" s="1"/>
  <c r="BW77" i="1"/>
  <c r="BW44" i="1"/>
  <c r="BX44" i="1" s="1"/>
  <c r="BY44" i="1" s="1"/>
  <c r="BW604" i="1"/>
  <c r="BX604" i="1" s="1"/>
  <c r="BW506" i="1"/>
  <c r="BX506" i="1" s="1"/>
  <c r="BY506" i="1" s="1"/>
  <c r="BW591" i="1"/>
  <c r="BX591" i="1" s="1"/>
  <c r="BY591" i="1" s="1"/>
  <c r="BW483" i="1"/>
  <c r="BX483" i="1" s="1"/>
  <c r="BY483" i="1" s="1"/>
  <c r="BW628" i="1"/>
  <c r="BX628" i="1" s="1"/>
  <c r="BY628" i="1" s="1"/>
  <c r="BW580" i="1"/>
  <c r="BX580" i="1" s="1"/>
  <c r="BY580" i="1" s="1"/>
  <c r="BW511" i="1"/>
  <c r="BX511" i="1" s="1"/>
  <c r="BY511" i="1" s="1"/>
  <c r="BW603" i="1"/>
  <c r="BW167" i="1"/>
  <c r="BW559" i="1"/>
  <c r="BX559" i="1" s="1"/>
  <c r="BY559" i="1" s="1"/>
  <c r="BW460" i="1"/>
  <c r="BX460" i="1" s="1"/>
  <c r="BY460" i="1" s="1"/>
  <c r="BY236" i="1"/>
  <c r="CC424" i="1"/>
  <c r="CD424" i="1" s="1"/>
  <c r="BW155" i="1"/>
  <c r="BX155" i="1" s="1"/>
  <c r="BY155" i="1" s="1"/>
  <c r="BW291" i="1"/>
  <c r="AD193" i="1"/>
  <c r="BV170" i="1"/>
  <c r="CC354" i="1"/>
  <c r="CD354" i="1" s="1"/>
  <c r="BW354" i="1"/>
  <c r="BX354" i="1" s="1"/>
  <c r="BY354" i="1" s="1"/>
  <c r="BW479" i="1"/>
  <c r="BW375" i="1"/>
  <c r="BX375" i="1" s="1"/>
  <c r="BY375" i="1" s="1"/>
  <c r="CC178" i="1"/>
  <c r="CD178" i="1" s="1"/>
  <c r="BW620" i="1"/>
  <c r="BW494" i="1"/>
  <c r="CC356" i="1"/>
  <c r="CD356" i="1" s="1"/>
  <c r="BW371" i="1"/>
  <c r="BW631" i="1"/>
  <c r="BX631" i="1" s="1"/>
  <c r="BY631" i="1" s="1"/>
  <c r="BW299" i="1"/>
  <c r="BX299" i="1" s="1"/>
  <c r="BY299" i="1" s="1"/>
  <c r="CC283" i="1"/>
  <c r="CD283" i="1" s="1"/>
  <c r="BW113" i="1"/>
  <c r="BX113" i="1" s="1"/>
  <c r="BY113" i="1" s="1"/>
  <c r="BW270" i="1"/>
  <c r="BW9" i="1"/>
  <c r="BX9" i="1" s="1"/>
  <c r="BY9" i="1" s="1"/>
  <c r="CC124" i="1"/>
  <c r="CD124" i="1" s="1"/>
  <c r="BW570" i="1"/>
  <c r="BX570" i="1" s="1"/>
  <c r="BY570" i="1" s="1"/>
  <c r="BW262" i="1"/>
  <c r="BX262" i="1" s="1"/>
  <c r="BY262" i="1" s="1"/>
  <c r="BW435" i="1"/>
  <c r="BX435" i="1" s="1"/>
  <c r="BY435" i="1" s="1"/>
  <c r="BW33" i="1"/>
  <c r="BX33" i="1" s="1"/>
  <c r="BY33" i="1" s="1"/>
  <c r="BX104" i="1"/>
  <c r="CC104" i="1" s="1"/>
  <c r="BW43" i="1"/>
  <c r="CC341" i="1"/>
  <c r="CD341" i="1" s="1"/>
  <c r="BW177" i="1"/>
  <c r="BX177" i="1" s="1"/>
  <c r="BY177" i="1" s="1"/>
  <c r="CC257" i="1"/>
  <c r="CD257" i="1" s="1"/>
  <c r="BW265" i="1"/>
  <c r="BX265" i="1" s="1"/>
  <c r="BY265" i="1" s="1"/>
  <c r="BW140" i="1"/>
  <c r="BX140" i="1" s="1"/>
  <c r="BY140" i="1" s="1"/>
  <c r="BW63" i="1"/>
  <c r="BX63" i="1" s="1"/>
  <c r="BY63" i="1" s="1"/>
  <c r="BW39" i="1"/>
  <c r="BW102" i="1"/>
  <c r="BX102" i="1" s="1"/>
  <c r="CC40" i="1"/>
  <c r="CD40" i="1" s="1"/>
  <c r="BW627" i="1"/>
  <c r="BX627" i="1" s="1"/>
  <c r="BY627" i="1" s="1"/>
  <c r="BW471" i="1"/>
  <c r="BX471" i="1" s="1"/>
  <c r="BY471" i="1" s="1"/>
  <c r="BW469" i="1"/>
  <c r="BX469" i="1" s="1"/>
  <c r="BY469" i="1" s="1"/>
  <c r="BW571" i="1"/>
  <c r="BX571" i="1" s="1"/>
  <c r="BY571" i="1" s="1"/>
  <c r="BW478" i="1"/>
  <c r="BX478" i="1" s="1"/>
  <c r="BY478" i="1" s="1"/>
  <c r="CC632" i="1"/>
  <c r="CD632" i="1" s="1"/>
  <c r="BW454" i="1"/>
  <c r="BX454" i="1" s="1"/>
  <c r="BY454" i="1" s="1"/>
  <c r="BX646" i="1"/>
  <c r="BW560" i="1"/>
  <c r="BX560" i="1" s="1"/>
  <c r="BY560" i="1" s="1"/>
  <c r="BW685" i="1"/>
  <c r="BW490" i="1"/>
  <c r="BX490" i="1" s="1"/>
  <c r="BY490" i="1" s="1"/>
  <c r="BW373" i="1"/>
  <c r="BX373" i="1" s="1"/>
  <c r="BY373" i="1" s="1"/>
  <c r="BW300" i="1"/>
  <c r="BX300" i="1" s="1"/>
  <c r="BY300" i="1" s="1"/>
  <c r="BW408" i="1"/>
  <c r="BX408" i="1" s="1"/>
  <c r="BY408" i="1" s="1"/>
  <c r="BW376" i="1"/>
  <c r="BW322" i="1"/>
  <c r="BW274" i="1"/>
  <c r="BW185" i="1"/>
  <c r="BW484" i="1"/>
  <c r="BX484" i="1" s="1"/>
  <c r="BY484" i="1" s="1"/>
  <c r="CC392" i="1"/>
  <c r="CD392" i="1" s="1"/>
  <c r="BX623" i="1"/>
  <c r="BY623" i="1" s="1"/>
  <c r="CC497" i="1"/>
  <c r="CD497" i="1" s="1"/>
  <c r="BW234" i="1"/>
  <c r="BX234" i="1" s="1"/>
  <c r="BY234" i="1" s="1"/>
  <c r="BW434" i="1"/>
  <c r="BX434" i="1" s="1"/>
  <c r="BY434" i="1" s="1"/>
  <c r="BW400" i="1"/>
  <c r="BX400" i="1" s="1"/>
  <c r="BY400" i="1" s="1"/>
  <c r="CC429" i="1"/>
  <c r="CD429" i="1" s="1"/>
  <c r="BW429" i="1"/>
  <c r="BX429" i="1" s="1"/>
  <c r="BY429" i="1" s="1"/>
  <c r="CC289" i="1"/>
  <c r="CD289" i="1" s="1"/>
  <c r="BX343" i="1"/>
  <c r="AD209" i="1"/>
  <c r="BV194" i="1"/>
  <c r="BW616" i="1"/>
  <c r="BX616" i="1" s="1"/>
  <c r="BY616" i="1" s="1"/>
  <c r="CC326" i="1"/>
  <c r="CD326" i="1" s="1"/>
  <c r="BY326" i="1"/>
  <c r="BW255" i="1"/>
  <c r="BX2039" i="1"/>
  <c r="BW419" i="1"/>
  <c r="BX419" i="1" s="1"/>
  <c r="BY419" i="1" s="1"/>
  <c r="BW384" i="1"/>
  <c r="BX384" i="1" s="1"/>
  <c r="BY384" i="1" s="1"/>
  <c r="BW614" i="1"/>
  <c r="BW214" i="1"/>
  <c r="BW369" i="1"/>
  <c r="BX369" i="1" s="1"/>
  <c r="BY369" i="1" s="1"/>
  <c r="BX340" i="1"/>
  <c r="BY340" i="1" s="1"/>
  <c r="BX270" i="1"/>
  <c r="BW156" i="1"/>
  <c r="BX156" i="1" s="1"/>
  <c r="BY156" i="1" s="1"/>
  <c r="BW8" i="1"/>
  <c r="BW348" i="1"/>
  <c r="BW272" i="1"/>
  <c r="BX272" i="1" s="1"/>
  <c r="BY272" i="1" s="1"/>
  <c r="BW121" i="1"/>
  <c r="BX121" i="1" s="1"/>
  <c r="BY121" i="1" s="1"/>
  <c r="BW298" i="1"/>
  <c r="BX298" i="1" s="1"/>
  <c r="BY298" i="1" s="1"/>
  <c r="BW21" i="1"/>
  <c r="BX21" i="1" s="1"/>
  <c r="BW318" i="1"/>
  <c r="CC181" i="1"/>
  <c r="CD181" i="1" s="1"/>
  <c r="BW97" i="1"/>
  <c r="BW324" i="1"/>
  <c r="BX324" i="1" s="1"/>
  <c r="BY324" i="1" s="1"/>
  <c r="BW172" i="1"/>
  <c r="BW212" i="1"/>
  <c r="BX212" i="1" s="1"/>
  <c r="BX105" i="1"/>
  <c r="BY105" i="1" s="1"/>
  <c r="BW90" i="1"/>
  <c r="BX90" i="1" s="1"/>
  <c r="BY90" i="1" s="1"/>
  <c r="BW165" i="1"/>
  <c r="BX165" i="1" s="1"/>
  <c r="BY165" i="1" s="1"/>
  <c r="CC30" i="1"/>
  <c r="CD30" i="1" s="1"/>
  <c r="BW871" i="1"/>
  <c r="BW818" i="1"/>
  <c r="BW648" i="1"/>
  <c r="BW736" i="1"/>
  <c r="BX736" i="1" s="1"/>
  <c r="BY736" i="1" s="1"/>
  <c r="BW684" i="1"/>
  <c r="BX684" i="1" s="1"/>
  <c r="BY684" i="1" s="1"/>
  <c r="BW773" i="1"/>
  <c r="BX773" i="1" s="1"/>
  <c r="BY773" i="1" s="1"/>
  <c r="BW573" i="1"/>
  <c r="BX573" i="1" s="1"/>
  <c r="BY573" i="1" s="1"/>
  <c r="CC658" i="1"/>
  <c r="CD658" i="1" s="1"/>
  <c r="BW533" i="1"/>
  <c r="BX533" i="1" s="1"/>
  <c r="BY533" i="1" s="1"/>
  <c r="AD499" i="1"/>
  <c r="BV427" i="1"/>
  <c r="CC587" i="1"/>
  <c r="CD587" i="1" s="1"/>
  <c r="CC517" i="1"/>
  <c r="CD517" i="1" s="1"/>
  <c r="BW724" i="1"/>
  <c r="BX724" i="1" s="1"/>
  <c r="BY724" i="1" s="1"/>
  <c r="BW233" i="1"/>
  <c r="BX518" i="1"/>
  <c r="BX274" i="1"/>
  <c r="BY274" i="1" s="1"/>
  <c r="BW417" i="1"/>
  <c r="BW171" i="1"/>
  <c r="BW438" i="1"/>
  <c r="BX438" i="1" s="1"/>
  <c r="BY438" i="1" s="1"/>
  <c r="BW334" i="1"/>
  <c r="BX334" i="1" s="1"/>
  <c r="BY334" i="1" s="1"/>
  <c r="BW352" i="1"/>
  <c r="BX352" i="1" s="1"/>
  <c r="BY352" i="1" s="1"/>
  <c r="BW218" i="1"/>
  <c r="BX218" i="1" s="1"/>
  <c r="BY218" i="1" s="1"/>
  <c r="CC236" i="1"/>
  <c r="CC410" i="1"/>
  <c r="CD410" i="1" s="1"/>
  <c r="CC159" i="1"/>
  <c r="CD159" i="1" s="1"/>
  <c r="BY159" i="1"/>
  <c r="CC488" i="1"/>
  <c r="CD488" i="1" s="1"/>
  <c r="CC841" i="1"/>
  <c r="CD841" i="1" s="1"/>
  <c r="BW358" i="1"/>
  <c r="BX358" i="1" s="1"/>
  <c r="BY358" i="1" s="1"/>
  <c r="BX214" i="1"/>
  <c r="BY214" i="1" s="1"/>
  <c r="BW249" i="1"/>
  <c r="BX249" i="1" s="1"/>
  <c r="BY249" i="1" s="1"/>
  <c r="BW160" i="1"/>
  <c r="BX160" i="1" s="1"/>
  <c r="BY160" i="1" s="1"/>
  <c r="CC390" i="1"/>
  <c r="CD390" i="1" s="1"/>
  <c r="BW154" i="1"/>
  <c r="BX154" i="1" s="1"/>
  <c r="BW207" i="1"/>
  <c r="BX207" i="1" s="1"/>
  <c r="BY207" i="1" s="1"/>
  <c r="BW7" i="1"/>
  <c r="BX7" i="1" s="1"/>
  <c r="BY7" i="1" s="1"/>
  <c r="BX348" i="1"/>
  <c r="BY348" i="1" s="1"/>
  <c r="BX256" i="1"/>
  <c r="BV136" i="1"/>
  <c r="CP136" i="1" s="1"/>
  <c r="BW31" i="1"/>
  <c r="BX31" i="1" s="1"/>
  <c r="BY31" i="1" s="1"/>
  <c r="BW271" i="1"/>
  <c r="BX271" i="1" s="1"/>
  <c r="BY271" i="1" s="1"/>
  <c r="CC200" i="1"/>
  <c r="CD200" i="1" s="1"/>
  <c r="BW432" i="1"/>
  <c r="BX432" i="1" s="1"/>
  <c r="BY432" i="1" s="1"/>
  <c r="BW70" i="1"/>
  <c r="BX70" i="1" s="1"/>
  <c r="BY70" i="1" s="1"/>
  <c r="BW26" i="1"/>
  <c r="BX26" i="1" s="1"/>
  <c r="BY26" i="1" s="1"/>
  <c r="BW76" i="1"/>
  <c r="BX76" i="1" s="1"/>
  <c r="BY76" i="1" s="1"/>
  <c r="BW32" i="1"/>
  <c r="BX32" i="1" s="1"/>
  <c r="BY32" i="1" s="1"/>
  <c r="BW36" i="1"/>
  <c r="BX36" i="1" s="1"/>
  <c r="BY36" i="1" s="1"/>
  <c r="BW723" i="1"/>
  <c r="BW625" i="1"/>
  <c r="BX625" i="1" s="1"/>
  <c r="BY625" i="1" s="1"/>
  <c r="BW811" i="1"/>
  <c r="BX811" i="1" s="1"/>
  <c r="BY811" i="1" s="1"/>
  <c r="BW748" i="1"/>
  <c r="BX748" i="1" s="1"/>
  <c r="BW516" i="1"/>
  <c r="BW463" i="1"/>
  <c r="BX463" i="1" s="1"/>
  <c r="BY463" i="1" s="1"/>
  <c r="CC569" i="1"/>
  <c r="CD569" i="1" s="1"/>
  <c r="BW667" i="1"/>
  <c r="BX667" i="1" s="1"/>
  <c r="BY667" i="1" s="1"/>
  <c r="BW602" i="1"/>
  <c r="BX602" i="1" s="1"/>
  <c r="BY602" i="1" s="1"/>
  <c r="BY817" i="1"/>
  <c r="BW681" i="1"/>
  <c r="BX681" i="1" s="1"/>
  <c r="BY681" i="1" s="1"/>
  <c r="BW584" i="1"/>
  <c r="BW558" i="1"/>
  <c r="BW545" i="1"/>
  <c r="BX545" i="1" s="1"/>
  <c r="BW596" i="1"/>
  <c r="BW296" i="1"/>
  <c r="BX296" i="1" s="1"/>
  <c r="BY296" i="1" s="1"/>
  <c r="BW455" i="1"/>
  <c r="BW231" i="1"/>
  <c r="BX231" i="1" s="1"/>
  <c r="BY231" i="1" s="1"/>
  <c r="BW301" i="1"/>
  <c r="BX301" i="1" s="1"/>
  <c r="BY301" i="1" s="1"/>
  <c r="BW592" i="1"/>
  <c r="BX592" i="1" s="1"/>
  <c r="BY592" i="1" s="1"/>
  <c r="BW388" i="1"/>
  <c r="BX388" i="1" s="1"/>
  <c r="BY388" i="1" s="1"/>
  <c r="BW279" i="1"/>
  <c r="BX279" i="1" s="1"/>
  <c r="BY279" i="1" s="1"/>
  <c r="BW698" i="1"/>
  <c r="CC216" i="1"/>
  <c r="CD216" i="1" s="1"/>
  <c r="BW407" i="1"/>
  <c r="BX407" i="1" s="1"/>
  <c r="BY407" i="1" s="1"/>
  <c r="BW179" i="1"/>
  <c r="BX179" i="1" s="1"/>
  <c r="BY179" i="1" s="1"/>
  <c r="BW393" i="1"/>
  <c r="BX393" i="1" s="1"/>
  <c r="BY393" i="1" s="1"/>
  <c r="BW319" i="1"/>
  <c r="BW91" i="1"/>
  <c r="BW260" i="1"/>
  <c r="BX260" i="1" s="1"/>
  <c r="BY260" i="1" s="1"/>
  <c r="BW205" i="1"/>
  <c r="BX205" i="1" s="1"/>
  <c r="BY205" i="1" s="1"/>
  <c r="BW6" i="1"/>
  <c r="BX6" i="1" s="1"/>
  <c r="BY6" i="1" s="1"/>
  <c r="BW346" i="1"/>
  <c r="BX346" i="1" s="1"/>
  <c r="BY346" i="1" s="1"/>
  <c r="BW101" i="1"/>
  <c r="BX101" i="1" s="1"/>
  <c r="BY101" i="1" s="1"/>
  <c r="BW186" i="1"/>
  <c r="BX186" i="1" s="1"/>
  <c r="BY186" i="1" s="1"/>
  <c r="BW85" i="1"/>
  <c r="BX85" i="1" s="1"/>
  <c r="BY85" i="1" s="1"/>
  <c r="BW320" i="1"/>
  <c r="BX320" i="1" s="1"/>
  <c r="BY320" i="1" s="1"/>
  <c r="BW227" i="1"/>
  <c r="BX227" i="1" s="1"/>
  <c r="BY227" i="1" s="1"/>
  <c r="BW288" i="1"/>
  <c r="BW335" i="1"/>
  <c r="BW78" i="1"/>
  <c r="BX62" i="1"/>
  <c r="BY62" i="1" s="1"/>
  <c r="CC96" i="1"/>
  <c r="CD96" i="1" s="1"/>
  <c r="BW52" i="1"/>
  <c r="BX52" i="1" s="1"/>
  <c r="BY52" i="1" s="1"/>
  <c r="BW34" i="1"/>
  <c r="BX34" i="1" s="1"/>
  <c r="BY34" i="1" s="1"/>
  <c r="BW617" i="1"/>
  <c r="BX617" i="1" s="1"/>
  <c r="BY617" i="1" s="1"/>
  <c r="BW1202" i="1"/>
  <c r="BW669" i="1"/>
  <c r="BX669" i="1" s="1"/>
  <c r="BY669" i="1" s="1"/>
  <c r="BW796" i="1"/>
  <c r="BX796" i="1" s="1"/>
  <c r="BY796" i="1" s="1"/>
  <c r="BW712" i="1"/>
  <c r="BX712" i="1" s="1"/>
  <c r="BW662" i="1"/>
  <c r="BX662" i="1" s="1"/>
  <c r="BY662" i="1" s="1"/>
  <c r="BW459" i="1"/>
  <c r="BX459" i="1" s="1"/>
  <c r="BY459" i="1" s="1"/>
  <c r="CC464" i="1"/>
  <c r="CD464" i="1" s="1"/>
  <c r="BW595" i="1"/>
  <c r="BY493" i="1"/>
  <c r="CC493" i="1"/>
  <c r="CD493" i="1" s="1"/>
  <c r="CC817" i="1"/>
  <c r="BW624" i="1"/>
  <c r="BX624" i="1" s="1"/>
  <c r="BY624" i="1" s="1"/>
  <c r="BW578" i="1"/>
  <c r="BW502" i="1"/>
  <c r="BX502" i="1" s="1"/>
  <c r="BY502" i="1" s="1"/>
  <c r="BW470" i="1"/>
  <c r="BW473" i="1"/>
  <c r="BX473" i="1" s="1"/>
  <c r="BY473" i="1" s="1"/>
  <c r="BY290" i="1"/>
  <c r="CC290" i="1"/>
  <c r="CD290" i="1" s="1"/>
  <c r="CC403" i="1"/>
  <c r="CD403" i="1" s="1"/>
  <c r="BW357" i="1"/>
  <c r="BX357" i="1" s="1"/>
  <c r="BY357" i="1" s="1"/>
  <c r="BW268" i="1"/>
  <c r="BX268" i="1" s="1"/>
  <c r="BY268" i="1" s="1"/>
  <c r="BW436" i="1"/>
  <c r="BX436" i="1" s="1"/>
  <c r="BY436" i="1" s="1"/>
  <c r="BW327" i="1"/>
  <c r="BX327" i="1" s="1"/>
  <c r="BY327" i="1" s="1"/>
  <c r="BW487" i="1"/>
  <c r="BW418" i="1"/>
  <c r="BX418" i="1" s="1"/>
  <c r="BY418" i="1" s="1"/>
  <c r="BX568" i="1"/>
  <c r="BY568" i="1" s="1"/>
  <c r="BW401" i="1"/>
  <c r="BW325" i="1"/>
  <c r="BX543" i="1"/>
  <c r="BY543" i="1" s="1"/>
  <c r="BW443" i="1"/>
  <c r="BW150" i="1"/>
  <c r="BX150" i="1" s="1"/>
  <c r="BY150" i="1" s="1"/>
  <c r="BW359" i="1"/>
  <c r="BX359" i="1" s="1"/>
  <c r="BY359" i="1" s="1"/>
  <c r="BW142" i="1"/>
  <c r="CC196" i="1"/>
  <c r="CD196" i="1" s="1"/>
  <c r="BW75" i="1"/>
  <c r="BX75" i="1" s="1"/>
  <c r="BY75" i="1" s="1"/>
  <c r="CC330" i="1"/>
  <c r="CD330" i="1" s="1"/>
  <c r="BW5" i="1"/>
  <c r="BX5" i="1" s="1"/>
  <c r="BW89" i="1"/>
  <c r="BX89" i="1" s="1"/>
  <c r="BY89" i="1" s="1"/>
  <c r="BW378" i="1"/>
  <c r="BX378" i="1" s="1"/>
  <c r="BY378" i="1" s="1"/>
  <c r="BX84" i="1"/>
  <c r="BW19" i="1"/>
  <c r="BX19" i="1" s="1"/>
  <c r="BY19" i="1" s="1"/>
  <c r="AD242" i="1"/>
  <c r="BV237" i="1"/>
  <c r="BV235" i="1"/>
  <c r="CP235" i="1" s="1"/>
  <c r="BW241" i="1"/>
  <c r="BX241" i="1" s="1"/>
  <c r="BY241" i="1" s="1"/>
  <c r="BX51" i="1"/>
  <c r="BY51" i="1" s="1"/>
  <c r="BW28" i="1"/>
  <c r="BX28" i="1" s="1"/>
  <c r="BY28" i="1" s="1"/>
  <c r="CC50" i="1"/>
  <c r="BW54" i="1"/>
  <c r="BX54" i="1" s="1"/>
  <c r="BW58" i="1"/>
  <c r="BX58" i="1" s="1"/>
  <c r="BY58" i="1" s="1"/>
  <c r="BW651" i="1"/>
  <c r="BX651" i="1" s="1"/>
  <c r="BY651" i="1" s="1"/>
  <c r="BW501" i="1"/>
  <c r="BW458" i="1"/>
  <c r="BX458" i="1" s="1"/>
  <c r="BY458" i="1" s="1"/>
  <c r="BW549" i="1"/>
  <c r="BX549" i="1" s="1"/>
  <c r="BY549" i="1" s="1"/>
  <c r="BW528" i="1"/>
  <c r="BX528" i="1" s="1"/>
  <c r="BY528" i="1" s="1"/>
  <c r="BX595" i="1"/>
  <c r="BY595" i="1" s="1"/>
  <c r="BW572" i="1"/>
  <c r="BX572" i="1" s="1"/>
  <c r="BY572" i="1" s="1"/>
  <c r="BW683" i="1"/>
  <c r="BX683" i="1" s="1"/>
  <c r="BY683" i="1" s="1"/>
  <c r="BW344" i="1"/>
  <c r="BX344" i="1" s="1"/>
  <c r="BY344" i="1" s="1"/>
  <c r="BW316" i="1"/>
  <c r="BX316" i="1" s="1"/>
  <c r="BW230" i="1"/>
  <c r="BX230" i="1" s="1"/>
  <c r="BY230" i="1" s="1"/>
  <c r="CC451" i="1"/>
  <c r="CD451" i="1" s="1"/>
  <c r="BW275" i="1"/>
  <c r="BX275" i="1" s="1"/>
  <c r="BY275" i="1" s="1"/>
  <c r="CC328" i="1"/>
  <c r="CD328" i="1" s="1"/>
  <c r="BW420" i="1"/>
  <c r="BX420" i="1" s="1"/>
  <c r="BW552" i="1"/>
  <c r="BX552" i="1" s="1"/>
  <c r="BY552" i="1" s="1"/>
  <c r="BW321" i="1"/>
  <c r="BX321" i="1" s="1"/>
  <c r="BY321" i="1" s="1"/>
  <c r="BW466" i="1"/>
  <c r="BY210" i="1"/>
  <c r="BW1931" i="1"/>
  <c r="BX1931" i="1" s="1"/>
  <c r="BY1931" i="1" s="1"/>
  <c r="BW251" i="1"/>
  <c r="BX251" i="1" s="1"/>
  <c r="BY251" i="1" s="1"/>
  <c r="BW461" i="1"/>
  <c r="BX461" i="1" s="1"/>
  <c r="BY461" i="1" s="1"/>
  <c r="BW360" i="1"/>
  <c r="BX360" i="1" s="1"/>
  <c r="BY360" i="1" s="1"/>
  <c r="BW313" i="1"/>
  <c r="BX313" i="1" s="1"/>
  <c r="BY313" i="1" s="1"/>
  <c r="BW37" i="1"/>
  <c r="BX37" i="1" s="1"/>
  <c r="BY37" i="1" s="1"/>
  <c r="BW16" i="1"/>
  <c r="BW4" i="1"/>
  <c r="BV17" i="1"/>
  <c r="CP17" i="1" s="1"/>
  <c r="BW240" i="1"/>
  <c r="BX240" i="1" s="1"/>
  <c r="BY240" i="1" s="1"/>
  <c r="BV148" i="1"/>
  <c r="BW81" i="1"/>
  <c r="BX81" i="1" s="1"/>
  <c r="BY81" i="1" s="1"/>
  <c r="BX149" i="1"/>
  <c r="BW250" i="1"/>
  <c r="BX250" i="1" s="1"/>
  <c r="BY250" i="1" s="1"/>
  <c r="BV145" i="1"/>
  <c r="CP145" i="1" s="1"/>
  <c r="BW137" i="1"/>
  <c r="BX137" i="1" s="1"/>
  <c r="CC137" i="1" s="1"/>
  <c r="AD83" i="1"/>
  <c r="BV80" i="1"/>
  <c r="BX18" i="1"/>
  <c r="BW195" i="1"/>
  <c r="BW383" i="1"/>
  <c r="BX383" i="1" s="1"/>
  <c r="BY383" i="1" s="1"/>
  <c r="BW157" i="1"/>
  <c r="BX157" i="1" s="1"/>
  <c r="BY157" i="1" s="1"/>
  <c r="BV64" i="1"/>
  <c r="CP64" i="1" s="1"/>
  <c r="CC210" i="1"/>
  <c r="BW92" i="1"/>
  <c r="BX92" i="1" s="1"/>
  <c r="BY92" i="1" s="1"/>
  <c r="BX43" i="1"/>
  <c r="BY43" i="1" s="1"/>
  <c r="BW120" i="1"/>
  <c r="CC42" i="1"/>
  <c r="CD42" i="1" s="1"/>
  <c r="BW100" i="1"/>
  <c r="BX100" i="1" s="1"/>
  <c r="BY100" i="1" s="1"/>
  <c r="BW24" i="1"/>
  <c r="BX24" i="1" s="1"/>
  <c r="BY24" i="1" s="1"/>
  <c r="BV819" i="1"/>
  <c r="BW634" i="1"/>
  <c r="BX634" i="1" s="1"/>
  <c r="BY634" i="1" s="1"/>
  <c r="BW770" i="1"/>
  <c r="BX770" i="1" s="1"/>
  <c r="BY770" i="1" s="1"/>
  <c r="BW824" i="1"/>
  <c r="BX824" i="1" s="1"/>
  <c r="BY824" i="1" s="1"/>
  <c r="BW802" i="1"/>
  <c r="BX802" i="1" s="1"/>
  <c r="BY802" i="1" s="1"/>
  <c r="BW751" i="1"/>
  <c r="BX751" i="1" s="1"/>
  <c r="BY751" i="1" s="1"/>
  <c r="BW714" i="1"/>
  <c r="BX714" i="1" s="1"/>
  <c r="BY714" i="1" s="1"/>
  <c r="BW554" i="1"/>
  <c r="BX554" i="1" s="1"/>
  <c r="BY554" i="1" s="1"/>
  <c r="BW643" i="1"/>
  <c r="BX643" i="1" s="1"/>
  <c r="BY643" i="1" s="1"/>
  <c r="BW519" i="1"/>
  <c r="BX519" i="1" s="1"/>
  <c r="BY519" i="1" s="1"/>
  <c r="BW526" i="1"/>
  <c r="BX526" i="1" s="1"/>
  <c r="BY526" i="1" s="1"/>
  <c r="BW531" i="1"/>
  <c r="BX531" i="1" s="1"/>
  <c r="BY531" i="1" s="1"/>
  <c r="BW693" i="1"/>
  <c r="BX693" i="1" s="1"/>
  <c r="BY693" i="1" s="1"/>
  <c r="BW618" i="1"/>
  <c r="BX618" i="1" s="1"/>
  <c r="BY618" i="1" s="1"/>
  <c r="BY338" i="1"/>
  <c r="CC338" i="1"/>
  <c r="CD338" i="1" s="1"/>
  <c r="BW446" i="1"/>
  <c r="BX446" i="1" s="1"/>
  <c r="BY446" i="1" s="1"/>
  <c r="BW397" i="1"/>
  <c r="BX397" i="1" s="1"/>
  <c r="BY397" i="1" s="1"/>
  <c r="BW411" i="1"/>
  <c r="BX411" i="1" s="1"/>
  <c r="BY411" i="1" s="1"/>
  <c r="BY146" i="1"/>
  <c r="CC146" i="1"/>
  <c r="BW561" i="1"/>
  <c r="BX561" i="1" s="1"/>
  <c r="BY561" i="1" s="1"/>
  <c r="BW480" i="1"/>
  <c r="BX480" i="1" s="1"/>
  <c r="BY480" i="1" s="1"/>
  <c r="CC423" i="1"/>
  <c r="CD423" i="1" s="1"/>
  <c r="BW323" i="1"/>
  <c r="BX323" i="1" s="1"/>
  <c r="BY323" i="1" s="1"/>
  <c r="BW406" i="1"/>
  <c r="BX406" i="1" s="1"/>
  <c r="BY406" i="1" s="1"/>
  <c r="BW339" i="1"/>
  <c r="BW821" i="1"/>
  <c r="BX821" i="1" s="1"/>
  <c r="BY821" i="1" s="1"/>
  <c r="BY309" i="1"/>
  <c r="CC309" i="1"/>
  <c r="CD309" i="1" s="1"/>
  <c r="BW303" i="1"/>
  <c r="BX303" i="1" s="1"/>
  <c r="BY303" i="1" s="1"/>
  <c r="BW363" i="1"/>
  <c r="BX363" i="1" s="1"/>
  <c r="BY363" i="1" s="1"/>
  <c r="BX395" i="1"/>
  <c r="BY395" i="1" s="1"/>
  <c r="CC143" i="1"/>
  <c r="CD143" i="1" s="1"/>
  <c r="BW25" i="1"/>
  <c r="BX25" i="1" s="1"/>
  <c r="BY25" i="1" s="1"/>
  <c r="CC293" i="1"/>
  <c r="CD293" i="1" s="1"/>
  <c r="BW15" i="1"/>
  <c r="BX15" i="1" s="1"/>
  <c r="BY15" i="1" s="1"/>
  <c r="BW332" i="1"/>
  <c r="BX332" i="1" s="1"/>
  <c r="BY332" i="1" s="1"/>
  <c r="BW73" i="1"/>
  <c r="BX73" i="1" s="1"/>
  <c r="BY73" i="1" s="1"/>
  <c r="BW219" i="1"/>
  <c r="BX219" i="1" s="1"/>
  <c r="BY219" i="1" s="1"/>
  <c r="BV103" i="1"/>
  <c r="CP103" i="1" s="1"/>
  <c r="BW336" i="1"/>
  <c r="BX336" i="1" s="1"/>
  <c r="BY336" i="1" s="1"/>
  <c r="BW174" i="1"/>
  <c r="BX174" i="1" s="1"/>
  <c r="BY174" i="1" s="1"/>
  <c r="BW99" i="1"/>
  <c r="BX99" i="1" s="1"/>
  <c r="BY99" i="1" s="1"/>
  <c r="BW69" i="1"/>
  <c r="BX69" i="1" s="1"/>
  <c r="BY69" i="1" s="1"/>
  <c r="BW197" i="1"/>
  <c r="BX197" i="1" s="1"/>
  <c r="BY197" i="1" s="1"/>
  <c r="CC402" i="1"/>
  <c r="CD402" i="1" s="1"/>
  <c r="BW284" i="1"/>
  <c r="BX284" i="1" s="1"/>
  <c r="BY284" i="1" s="1"/>
  <c r="BW114" i="1"/>
  <c r="BX114" i="1" s="1"/>
  <c r="BY114" i="1" s="1"/>
  <c r="BW56" i="1"/>
  <c r="BX56" i="1" s="1"/>
  <c r="BY56" i="1" s="1"/>
  <c r="BW86" i="1"/>
  <c r="BX86" i="1" s="1"/>
  <c r="BY86" i="1" s="1"/>
  <c r="CC1577" i="1" l="1"/>
  <c r="CD1577" i="1" s="1"/>
  <c r="CC1532" i="1"/>
  <c r="CD1532" i="1" s="1"/>
  <c r="CC761" i="1"/>
  <c r="CD761" i="1" s="1"/>
  <c r="CC890" i="1"/>
  <c r="CD890" i="1" s="1"/>
  <c r="CC281" i="1"/>
  <c r="CD281" i="1" s="1"/>
  <c r="CC1017" i="1"/>
  <c r="CD1017" i="1" s="1"/>
  <c r="CC829" i="1"/>
  <c r="CD829" i="1" s="1"/>
  <c r="CC88" i="1"/>
  <c r="CD88" i="1" s="1"/>
  <c r="CC1538" i="1"/>
  <c r="CD1538" i="1" s="1"/>
  <c r="CC187" i="1"/>
  <c r="CD187" i="1" s="1"/>
  <c r="CC1186" i="1"/>
  <c r="CD1186" i="1" s="1"/>
  <c r="CC828" i="1"/>
  <c r="CD828" i="1" s="1"/>
  <c r="CC1842" i="1"/>
  <c r="CD1842" i="1" s="1"/>
  <c r="CC301" i="1"/>
  <c r="CD301" i="1" s="1"/>
  <c r="CC1587" i="1"/>
  <c r="CD1587" i="1" s="1"/>
  <c r="CC891" i="1"/>
  <c r="CD891" i="1" s="1"/>
  <c r="CC363" i="1"/>
  <c r="CD363" i="1" s="1"/>
  <c r="CC936" i="1"/>
  <c r="CD936" i="1" s="1"/>
  <c r="CC970" i="1"/>
  <c r="CD970" i="1" s="1"/>
  <c r="CC1775" i="1"/>
  <c r="CD1775" i="1" s="1"/>
  <c r="CC56" i="1"/>
  <c r="CD56" i="1" s="1"/>
  <c r="CC105" i="1"/>
  <c r="CD105" i="1" s="1"/>
  <c r="CC1459" i="1"/>
  <c r="CD1459" i="1" s="1"/>
  <c r="BY1522" i="1"/>
  <c r="CC140" i="1"/>
  <c r="CD140" i="1" s="1"/>
  <c r="CC353" i="1"/>
  <c r="CD353" i="1" s="1"/>
  <c r="CC864" i="1"/>
  <c r="CD864" i="1" s="1"/>
  <c r="CC1097" i="1"/>
  <c r="CD1097" i="1" s="1"/>
  <c r="CC1356" i="1"/>
  <c r="CD1356" i="1" s="1"/>
  <c r="CC929" i="1"/>
  <c r="CD929" i="1" s="1"/>
  <c r="CC1040" i="1"/>
  <c r="CD1040" i="1" s="1"/>
  <c r="CC1033" i="1"/>
  <c r="CD1033" i="1" s="1"/>
  <c r="CC359" i="1"/>
  <c r="CD359" i="1" s="1"/>
  <c r="CC438" i="1"/>
  <c r="CD438" i="1" s="1"/>
  <c r="CC2002" i="1"/>
  <c r="CD2002" i="1" s="1"/>
  <c r="CC66" i="1"/>
  <c r="CD66" i="1" s="1"/>
  <c r="BW136" i="1"/>
  <c r="CQ136" i="1" s="1"/>
  <c r="CC295" i="1"/>
  <c r="CD295" i="1" s="1"/>
  <c r="CC708" i="1"/>
  <c r="CD708" i="1" s="1"/>
  <c r="CC1060" i="1"/>
  <c r="CD1060" i="1" s="1"/>
  <c r="CC1093" i="1"/>
  <c r="CD1093" i="1" s="1"/>
  <c r="CC1327" i="1"/>
  <c r="CD1327" i="1" s="1"/>
  <c r="CC1265" i="1"/>
  <c r="CD1265" i="1" s="1"/>
  <c r="CC1667" i="1"/>
  <c r="CD1667" i="1" s="1"/>
  <c r="CC25" i="1"/>
  <c r="CD25" i="1" s="1"/>
  <c r="CC58" i="1"/>
  <c r="CD58" i="1" s="1"/>
  <c r="CC150" i="1"/>
  <c r="CD150" i="1" s="1"/>
  <c r="CC33" i="1"/>
  <c r="CD33" i="1" s="1"/>
  <c r="CC1027" i="1"/>
  <c r="CD1027" i="1" s="1"/>
  <c r="CC1008" i="1"/>
  <c r="CD1008" i="1" s="1"/>
  <c r="CC1501" i="1"/>
  <c r="CD1501" i="1" s="1"/>
  <c r="CC595" i="1"/>
  <c r="CD595" i="1" s="1"/>
  <c r="CC602" i="1"/>
  <c r="CD602" i="1" s="1"/>
  <c r="CC32" i="1"/>
  <c r="CD32" i="1" s="1"/>
  <c r="CC948" i="1"/>
  <c r="CD948" i="1" s="1"/>
  <c r="CC904" i="1"/>
  <c r="CD904" i="1" s="1"/>
  <c r="CC1353" i="1"/>
  <c r="CD1353" i="1" s="1"/>
  <c r="CC1792" i="1"/>
  <c r="CD1792" i="1" s="1"/>
  <c r="CC217" i="1"/>
  <c r="CD217" i="1" s="1"/>
  <c r="BY217" i="1"/>
  <c r="CC667" i="1"/>
  <c r="CD667" i="1" s="1"/>
  <c r="CC911" i="1"/>
  <c r="CD911" i="1" s="1"/>
  <c r="CC919" i="1"/>
  <c r="CD919" i="1" s="1"/>
  <c r="BX1375" i="1"/>
  <c r="BY1375" i="1" s="1"/>
  <c r="CC1419" i="1"/>
  <c r="CD1419" i="1" s="1"/>
  <c r="CC1741" i="1"/>
  <c r="CD1741" i="1" s="1"/>
  <c r="CC1539" i="1"/>
  <c r="CD1539" i="1" s="1"/>
  <c r="CC86" i="1"/>
  <c r="CD86" i="1" s="1"/>
  <c r="CC323" i="1"/>
  <c r="CD323" i="1" s="1"/>
  <c r="CC900" i="1"/>
  <c r="CD900" i="1" s="1"/>
  <c r="CC1271" i="1"/>
  <c r="CD1271" i="1" s="1"/>
  <c r="CC1672" i="1"/>
  <c r="CD1672" i="1" s="1"/>
  <c r="CC1701" i="1"/>
  <c r="CD1701" i="1" s="1"/>
  <c r="CC2046" i="1"/>
  <c r="CD2046" i="1" s="1"/>
  <c r="CC1810" i="1"/>
  <c r="CD1810" i="1" s="1"/>
  <c r="CC1483" i="1"/>
  <c r="CD1483" i="1" s="1"/>
  <c r="CC724" i="1"/>
  <c r="CD724" i="1" s="1"/>
  <c r="CC369" i="1"/>
  <c r="CD369" i="1" s="1"/>
  <c r="CC276" i="1"/>
  <c r="CD276" i="1" s="1"/>
  <c r="CC365" i="1"/>
  <c r="CD365" i="1" s="1"/>
  <c r="CC705" i="1"/>
  <c r="CD705" i="1" s="1"/>
  <c r="CC1410" i="1"/>
  <c r="CD1410" i="1" s="1"/>
  <c r="CC1334" i="1"/>
  <c r="CD1334" i="1" s="1"/>
  <c r="CC1866" i="1"/>
  <c r="CD1866" i="1" s="1"/>
  <c r="BX914" i="1"/>
  <c r="BY914" i="1" s="1"/>
  <c r="CC1355" i="1"/>
  <c r="CD1355" i="1" s="1"/>
  <c r="CC9" i="1"/>
  <c r="CD9" i="1" s="1"/>
  <c r="CC180" i="1"/>
  <c r="CD180" i="1" s="1"/>
  <c r="CC1169" i="1"/>
  <c r="CD1169" i="1" s="1"/>
  <c r="CC806" i="1"/>
  <c r="CD806" i="1" s="1"/>
  <c r="CC1578" i="1"/>
  <c r="CD1578" i="1" s="1"/>
  <c r="CC1530" i="1"/>
  <c r="CD1530" i="1" s="1"/>
  <c r="CC1253" i="1"/>
  <c r="CD1253" i="1" s="1"/>
  <c r="CC1673" i="1"/>
  <c r="CD1673" i="1" s="1"/>
  <c r="CC13" i="1"/>
  <c r="CD13" i="1" s="1"/>
  <c r="BY1365" i="1"/>
  <c r="CC1365" i="1"/>
  <c r="CD1365" i="1" s="1"/>
  <c r="CC69" i="1"/>
  <c r="CD69" i="1" s="1"/>
  <c r="CC634" i="1"/>
  <c r="CD634" i="1" s="1"/>
  <c r="CC344" i="1"/>
  <c r="CD344" i="1" s="1"/>
  <c r="CC147" i="1"/>
  <c r="CD147" i="1" s="1"/>
  <c r="CC158" i="1"/>
  <c r="CD158" i="1" s="1"/>
  <c r="CC983" i="1"/>
  <c r="CD983" i="1" s="1"/>
  <c r="CC982" i="1"/>
  <c r="CD982" i="1" s="1"/>
  <c r="CC739" i="1"/>
  <c r="CD739" i="1" s="1"/>
  <c r="CC144" i="1"/>
  <c r="CD144" i="1" s="1"/>
  <c r="CC564" i="1"/>
  <c r="CD564" i="1" s="1"/>
  <c r="CC847" i="1"/>
  <c r="CD847" i="1" s="1"/>
  <c r="CC1345" i="1"/>
  <c r="CD1345" i="1" s="1"/>
  <c r="CC1074" i="1"/>
  <c r="CD1074" i="1" s="1"/>
  <c r="CC1203" i="1"/>
  <c r="CD1203" i="1" s="1"/>
  <c r="CC1434" i="1"/>
  <c r="CD1434" i="1" s="1"/>
  <c r="CC1446" i="1"/>
  <c r="CD1446" i="1" s="1"/>
  <c r="CC1888" i="1"/>
  <c r="CD1888" i="1" s="1"/>
  <c r="CC1979" i="1"/>
  <c r="CD1979" i="1" s="1"/>
  <c r="CC1643" i="1"/>
  <c r="CD1643" i="1" s="1"/>
  <c r="CC1862" i="1"/>
  <c r="CD1862" i="1" s="1"/>
  <c r="CC1930" i="1"/>
  <c r="CD1930" i="1" s="1"/>
  <c r="CC643" i="1"/>
  <c r="CD643" i="1" s="1"/>
  <c r="CC160" i="1"/>
  <c r="CD160" i="1" s="1"/>
  <c r="CC571" i="1"/>
  <c r="CD571" i="1" s="1"/>
  <c r="CC264" i="1"/>
  <c r="CD264" i="1" s="1"/>
  <c r="CC876" i="1"/>
  <c r="CD876" i="1" s="1"/>
  <c r="CC1184" i="1"/>
  <c r="CD1184" i="1" s="1"/>
  <c r="CC745" i="1"/>
  <c r="CD745" i="1" s="1"/>
  <c r="CC984" i="1"/>
  <c r="CD984" i="1" s="1"/>
  <c r="CC878" i="1"/>
  <c r="CD878" i="1" s="1"/>
  <c r="CC1631" i="1"/>
  <c r="CD1631" i="1" s="1"/>
  <c r="CC1042" i="1"/>
  <c r="CD1042" i="1" s="1"/>
  <c r="CC1674" i="1"/>
  <c r="CD1674" i="1" s="1"/>
  <c r="CC831" i="1"/>
  <c r="CD831" i="1" s="1"/>
  <c r="CC907" i="1"/>
  <c r="CD907" i="1" s="1"/>
  <c r="CC1168" i="1"/>
  <c r="CD1168" i="1" s="1"/>
  <c r="CC867" i="1"/>
  <c r="CD867" i="1" s="1"/>
  <c r="CC2030" i="1"/>
  <c r="CD2030" i="1" s="1"/>
  <c r="CC777" i="1"/>
  <c r="CD777" i="1" s="1"/>
  <c r="BY777" i="1"/>
  <c r="BY302" i="1"/>
  <c r="CC302" i="1"/>
  <c r="CD302" i="1" s="1"/>
  <c r="CC205" i="1"/>
  <c r="CD205" i="1" s="1"/>
  <c r="CC471" i="1"/>
  <c r="CD471" i="1" s="1"/>
  <c r="CC248" i="1"/>
  <c r="CD248" i="1" s="1"/>
  <c r="CC887" i="1"/>
  <c r="CD887" i="1" s="1"/>
  <c r="CC744" i="1"/>
  <c r="CD744" i="1" s="1"/>
  <c r="CC1627" i="1"/>
  <c r="CD1627" i="1" s="1"/>
  <c r="CC1236" i="1"/>
  <c r="CD1236" i="1" s="1"/>
  <c r="CC174" i="1"/>
  <c r="CD174" i="1" s="1"/>
  <c r="CC554" i="1"/>
  <c r="CD554" i="1" s="1"/>
  <c r="CC388" i="1"/>
  <c r="CD388" i="1" s="1"/>
  <c r="CC352" i="1"/>
  <c r="CD352" i="1" s="1"/>
  <c r="CC560" i="1"/>
  <c r="CD560" i="1" s="1"/>
  <c r="CC213" i="1"/>
  <c r="CD213" i="1" s="1"/>
  <c r="CC119" i="1"/>
  <c r="CD119" i="1" s="1"/>
  <c r="CC347" i="1"/>
  <c r="CD347" i="1" s="1"/>
  <c r="CC1314" i="1"/>
  <c r="CD1314" i="1" s="1"/>
  <c r="CC1206" i="1"/>
  <c r="CD1206" i="1" s="1"/>
  <c r="CC888" i="1"/>
  <c r="CD888" i="1" s="1"/>
  <c r="CC1021" i="1"/>
  <c r="CD1021" i="1" s="1"/>
  <c r="CC1661" i="1"/>
  <c r="CD1661" i="1" s="1"/>
  <c r="CC1647" i="1"/>
  <c r="CD1647" i="1" s="1"/>
  <c r="CC1521" i="1"/>
  <c r="CD1521" i="1" s="1"/>
  <c r="CC1747" i="1"/>
  <c r="CD1747" i="1" s="1"/>
  <c r="CC1268" i="1"/>
  <c r="CD1268" i="1" s="1"/>
  <c r="CC1750" i="1"/>
  <c r="CD1750" i="1" s="1"/>
  <c r="CC123" i="1"/>
  <c r="CD123" i="1" s="1"/>
  <c r="CC334" i="1"/>
  <c r="CD334" i="1" s="1"/>
  <c r="CC449" i="1"/>
  <c r="CD449" i="1" s="1"/>
  <c r="BY1663" i="1"/>
  <c r="CC1663" i="1"/>
  <c r="CD1663" i="1" s="1"/>
  <c r="BY1617" i="1"/>
  <c r="CC1617" i="1"/>
  <c r="CD1617" i="1" s="1"/>
  <c r="CC336" i="1"/>
  <c r="CD336" i="1" s="1"/>
  <c r="CC549" i="1"/>
  <c r="CD549" i="1" s="1"/>
  <c r="CC1019" i="1"/>
  <c r="CD1019" i="1" s="1"/>
  <c r="CC1679" i="1"/>
  <c r="CD1679" i="1" s="1"/>
  <c r="CC1691" i="1"/>
  <c r="CD1691" i="1" s="1"/>
  <c r="CC1710" i="1"/>
  <c r="CD1710" i="1" s="1"/>
  <c r="CC1331" i="1"/>
  <c r="CD1331" i="1" s="1"/>
  <c r="CC1925" i="1"/>
  <c r="CD1925" i="1" s="1"/>
  <c r="BY797" i="1"/>
  <c r="CC797" i="1"/>
  <c r="CD797" i="1" s="1"/>
  <c r="CC114" i="1"/>
  <c r="CD114" i="1" s="1"/>
  <c r="CC92" i="1"/>
  <c r="CD92" i="1" s="1"/>
  <c r="CC461" i="1"/>
  <c r="CD461" i="1" s="1"/>
  <c r="CC176" i="1"/>
  <c r="CD176" i="1" s="1"/>
  <c r="CC1500" i="1"/>
  <c r="CD1500" i="1" s="1"/>
  <c r="CC967" i="1"/>
  <c r="CD967" i="1" s="1"/>
  <c r="CC763" i="1"/>
  <c r="CD763" i="1" s="1"/>
  <c r="CC1505" i="1"/>
  <c r="CD1505" i="1" s="1"/>
  <c r="CC996" i="1"/>
  <c r="CD996" i="1" s="1"/>
  <c r="CC1185" i="1"/>
  <c r="CD1185" i="1" s="1"/>
  <c r="CC1424" i="1"/>
  <c r="CD1424" i="1" s="1"/>
  <c r="CC1659" i="1"/>
  <c r="CD1659" i="1" s="1"/>
  <c r="CC1602" i="1"/>
  <c r="CD1602" i="1" s="1"/>
  <c r="CC1835" i="1"/>
  <c r="CD1835" i="1" s="1"/>
  <c r="CC1752" i="1"/>
  <c r="CD1752" i="1" s="1"/>
  <c r="BY1634" i="1"/>
  <c r="CC1634" i="1"/>
  <c r="CD1634" i="1" s="1"/>
  <c r="CC546" i="1"/>
  <c r="CD546" i="1" s="1"/>
  <c r="CC523" i="1"/>
  <c r="CD523" i="1" s="1"/>
  <c r="CC769" i="1"/>
  <c r="CD769" i="1" s="1"/>
  <c r="CC715" i="1"/>
  <c r="CD715" i="1" s="1"/>
  <c r="CC1223" i="1"/>
  <c r="CD1223" i="1" s="1"/>
  <c r="CC943" i="1"/>
  <c r="CD943" i="1" s="1"/>
  <c r="CC563" i="1"/>
  <c r="CD563" i="1" s="1"/>
  <c r="CC1036" i="1"/>
  <c r="CD1036" i="1" s="1"/>
  <c r="CC1035" i="1"/>
  <c r="CD1035" i="1" s="1"/>
  <c r="CC1367" i="1"/>
  <c r="CD1367" i="1" s="1"/>
  <c r="CC387" i="1"/>
  <c r="CD387" i="1" s="1"/>
  <c r="CC1412" i="1"/>
  <c r="CD1412" i="1" s="1"/>
  <c r="CC1279" i="1"/>
  <c r="CD1279" i="1" s="1"/>
  <c r="BX1427" i="1"/>
  <c r="BY1427" i="1" s="1"/>
  <c r="CC1841" i="1"/>
  <c r="CD1841" i="1" s="1"/>
  <c r="CC1615" i="1"/>
  <c r="CD1615" i="1" s="1"/>
  <c r="CC1848" i="1"/>
  <c r="CD1848" i="1" s="1"/>
  <c r="CC770" i="1"/>
  <c r="CD770" i="1" s="1"/>
  <c r="BX584" i="1"/>
  <c r="BY584" i="1" s="1"/>
  <c r="CC63" i="1"/>
  <c r="CD63" i="1" s="1"/>
  <c r="CC273" i="1"/>
  <c r="CD273" i="1" s="1"/>
  <c r="CC261" i="1"/>
  <c r="CD261" i="1" s="1"/>
  <c r="CC361" i="1"/>
  <c r="CD361" i="1" s="1"/>
  <c r="CC1364" i="1"/>
  <c r="CD1364" i="1" s="1"/>
  <c r="CC1656" i="1"/>
  <c r="CD1656" i="1" s="1"/>
  <c r="CC1989" i="1"/>
  <c r="CD1989" i="1" s="1"/>
  <c r="CC1571" i="1"/>
  <c r="CD1571" i="1" s="1"/>
  <c r="CC1760" i="1"/>
  <c r="CD1760" i="1" s="1"/>
  <c r="CC1164" i="1"/>
  <c r="CD1164" i="1" s="1"/>
  <c r="CC1838" i="1"/>
  <c r="CD1838" i="1" s="1"/>
  <c r="CC780" i="1"/>
  <c r="CD780" i="1" s="1"/>
  <c r="CC593" i="1"/>
  <c r="CD593" i="1" s="1"/>
  <c r="CC179" i="1"/>
  <c r="CD179" i="1" s="1"/>
  <c r="CC384" i="1"/>
  <c r="CD384" i="1" s="1"/>
  <c r="CC203" i="1"/>
  <c r="CD203" i="1" s="1"/>
  <c r="CC472" i="1"/>
  <c r="CD472" i="1" s="1"/>
  <c r="CC562" i="1"/>
  <c r="CD562" i="1" s="1"/>
  <c r="CC889" i="1"/>
  <c r="CD889" i="1" s="1"/>
  <c r="BW892" i="1"/>
  <c r="CQ892" i="1" s="1"/>
  <c r="CC1014" i="1"/>
  <c r="CD1014" i="1" s="1"/>
  <c r="CC1266" i="1"/>
  <c r="CD1266" i="1" s="1"/>
  <c r="CC1460" i="1"/>
  <c r="CD1460" i="1" s="1"/>
  <c r="BX1518" i="1"/>
  <c r="BY1518" i="1" s="1"/>
  <c r="CC1947" i="1"/>
  <c r="CD1947" i="1" s="1"/>
  <c r="BX1309" i="1"/>
  <c r="BY1309" i="1" s="1"/>
  <c r="CC753" i="1"/>
  <c r="CD753" i="1" s="1"/>
  <c r="BY706" i="1"/>
  <c r="CC706" i="1"/>
  <c r="CD706" i="1" s="1"/>
  <c r="BY1712" i="1"/>
  <c r="CC1712" i="1"/>
  <c r="CD1712" i="1" s="1"/>
  <c r="BY988" i="1"/>
  <c r="CC988" i="1"/>
  <c r="CD988" i="1" s="1"/>
  <c r="BY46" i="1"/>
  <c r="CC46" i="1"/>
  <c r="CD46" i="1" s="1"/>
  <c r="BY835" i="1"/>
  <c r="CC835" i="1"/>
  <c r="CD835" i="1" s="1"/>
  <c r="BY1801" i="1"/>
  <c r="CC1801" i="1"/>
  <c r="CD1801" i="1" s="1"/>
  <c r="BY995" i="1"/>
  <c r="CC995" i="1"/>
  <c r="CD995" i="1" s="1"/>
  <c r="BY1125" i="1"/>
  <c r="CC1125" i="1"/>
  <c r="CD1125" i="1" s="1"/>
  <c r="BY95" i="1"/>
  <c r="CC95" i="1"/>
  <c r="CD95" i="1" s="1"/>
  <c r="BY54" i="1"/>
  <c r="CC54" i="1"/>
  <c r="CD54" i="1" s="1"/>
  <c r="BY67" i="1"/>
  <c r="CC67" i="1"/>
  <c r="CD67" i="1" s="1"/>
  <c r="BY1234" i="1"/>
  <c r="CC1234" i="1"/>
  <c r="CD1234" i="1" s="1"/>
  <c r="BY1733" i="1"/>
  <c r="CC1733" i="1"/>
  <c r="CD1733" i="1" s="1"/>
  <c r="BX487" i="1"/>
  <c r="BY487" i="1" s="1"/>
  <c r="CC824" i="1"/>
  <c r="CD824" i="1" s="1"/>
  <c r="CC85" i="1"/>
  <c r="CD85" i="1" s="1"/>
  <c r="CC592" i="1"/>
  <c r="CD592" i="1" s="1"/>
  <c r="CC358" i="1"/>
  <c r="CD358" i="1" s="1"/>
  <c r="CC218" i="1"/>
  <c r="CD218" i="1" s="1"/>
  <c r="BX322" i="1"/>
  <c r="BY322" i="1" s="1"/>
  <c r="CC324" i="1"/>
  <c r="CD324" i="1" s="1"/>
  <c r="CC419" i="1"/>
  <c r="CD419" i="1" s="1"/>
  <c r="CC469" i="1"/>
  <c r="CD469" i="1" s="1"/>
  <c r="CC955" i="1"/>
  <c r="CD955" i="1" s="1"/>
  <c r="CC1147" i="1"/>
  <c r="CD1147" i="1" s="1"/>
  <c r="CC915" i="1"/>
  <c r="CD915" i="1" s="1"/>
  <c r="CC838" i="1"/>
  <c r="CD838" i="1" s="1"/>
  <c r="CC792" i="1"/>
  <c r="CD792" i="1" s="1"/>
  <c r="CC909" i="1"/>
  <c r="CD909" i="1" s="1"/>
  <c r="CC1369" i="1"/>
  <c r="CD1369" i="1" s="1"/>
  <c r="BX1559" i="1"/>
  <c r="BY1559" i="1" s="1"/>
  <c r="CC1069" i="1"/>
  <c r="CD1069" i="1" s="1"/>
  <c r="CC1245" i="1"/>
  <c r="CD1245" i="1" s="1"/>
  <c r="CC1315" i="1"/>
  <c r="CD1315" i="1" s="1"/>
  <c r="CC1394" i="1"/>
  <c r="CD1394" i="1" s="1"/>
  <c r="CC1249" i="1"/>
  <c r="CD1249" i="1" s="1"/>
  <c r="CC1089" i="1"/>
  <c r="CD1089" i="1" s="1"/>
  <c r="CC1347" i="1"/>
  <c r="CD1347" i="1" s="1"/>
  <c r="CC1670" i="1"/>
  <c r="CD1670" i="1" s="1"/>
  <c r="CC1468" i="1"/>
  <c r="CD1468" i="1" s="1"/>
  <c r="CC1579" i="1"/>
  <c r="CD1579" i="1" s="1"/>
  <c r="BX1990" i="1"/>
  <c r="BY1990" i="1" s="1"/>
  <c r="CC1299" i="1"/>
  <c r="CD1299" i="1" s="1"/>
  <c r="CC1873" i="1"/>
  <c r="CD1873" i="1" s="1"/>
  <c r="CC1730" i="1"/>
  <c r="CD1730" i="1" s="1"/>
  <c r="CC1556" i="1"/>
  <c r="CD1556" i="1" s="1"/>
  <c r="CC1959" i="1"/>
  <c r="CD1959" i="1" s="1"/>
  <c r="CC321" i="1"/>
  <c r="CD321" i="1" s="1"/>
  <c r="CC651" i="1"/>
  <c r="CD651" i="1" s="1"/>
  <c r="CC186" i="1"/>
  <c r="CD186" i="1" s="1"/>
  <c r="CC7" i="1"/>
  <c r="CD7" i="1" s="1"/>
  <c r="CC538" i="1"/>
  <c r="CD538" i="1" s="1"/>
  <c r="CC118" i="1"/>
  <c r="CD118" i="1" s="1"/>
  <c r="CC444" i="1"/>
  <c r="CD444" i="1" s="1"/>
  <c r="CC726" i="1"/>
  <c r="CD726" i="1" s="1"/>
  <c r="CC307" i="1"/>
  <c r="CD307" i="1" s="1"/>
  <c r="CC608" i="1"/>
  <c r="CD608" i="1" s="1"/>
  <c r="CC1091" i="1"/>
  <c r="CD1091" i="1" s="1"/>
  <c r="CC719" i="1"/>
  <c r="CD719" i="1" s="1"/>
  <c r="CC607" i="1"/>
  <c r="CD607" i="1" s="1"/>
  <c r="CC749" i="1"/>
  <c r="CD749" i="1" s="1"/>
  <c r="CC1288" i="1"/>
  <c r="CD1288" i="1" s="1"/>
  <c r="CC1160" i="1"/>
  <c r="CD1160" i="1" s="1"/>
  <c r="CC1051" i="1"/>
  <c r="CD1051" i="1" s="1"/>
  <c r="BX1607" i="1"/>
  <c r="BY1607" i="1" s="1"/>
  <c r="CC1114" i="1"/>
  <c r="CD1114" i="1" s="1"/>
  <c r="CC1173" i="1"/>
  <c r="CD1173" i="1" s="1"/>
  <c r="CC1041" i="1"/>
  <c r="CD1041" i="1" s="1"/>
  <c r="CC747" i="1"/>
  <c r="CD747" i="1" s="1"/>
  <c r="CC1595" i="1"/>
  <c r="CD1595" i="1" s="1"/>
  <c r="CC1872" i="1"/>
  <c r="CD1872" i="1" s="1"/>
  <c r="CC366" i="1"/>
  <c r="CD366" i="1" s="1"/>
  <c r="CC156" i="1"/>
  <c r="CD156" i="1" s="1"/>
  <c r="BW235" i="1"/>
  <c r="CQ235" i="1" s="1"/>
  <c r="BX371" i="1"/>
  <c r="BY371" i="1" s="1"/>
  <c r="CC700" i="1"/>
  <c r="CD700" i="1" s="1"/>
  <c r="CC805" i="1"/>
  <c r="CD805" i="1" s="1"/>
  <c r="CC1482" i="1"/>
  <c r="CD1482" i="1" s="1"/>
  <c r="CC1058" i="1"/>
  <c r="CD1058" i="1" s="1"/>
  <c r="CC1376" i="1"/>
  <c r="CD1376" i="1" s="1"/>
  <c r="CC1371" i="1"/>
  <c r="CD1371" i="1" s="1"/>
  <c r="BX1088" i="1"/>
  <c r="BY1088" i="1" s="1"/>
  <c r="CC2044" i="1"/>
  <c r="CD2044" i="1" s="1"/>
  <c r="CC1913" i="1"/>
  <c r="CD1913" i="1" s="1"/>
  <c r="CC1936" i="1"/>
  <c r="CD1936" i="1" s="1"/>
  <c r="CC2007" i="1"/>
  <c r="CD2007" i="1" s="1"/>
  <c r="CC1474" i="1"/>
  <c r="CD1474" i="1" s="1"/>
  <c r="CC776" i="1"/>
  <c r="CD776" i="1" s="1"/>
  <c r="CC1715" i="1"/>
  <c r="CD1715" i="1" s="1"/>
  <c r="CC1898" i="1"/>
  <c r="CD1898" i="1" s="1"/>
  <c r="CC1803" i="1"/>
  <c r="CD1803" i="1" s="1"/>
  <c r="CC1714" i="1"/>
  <c r="CD1714" i="1" s="1"/>
  <c r="CC2015" i="1"/>
  <c r="CD2015" i="1" s="1"/>
  <c r="CC1874" i="1"/>
  <c r="CD1874" i="1" s="1"/>
  <c r="CC1644" i="1"/>
  <c r="CD1644" i="1" s="1"/>
  <c r="CC2026" i="1"/>
  <c r="CD2026" i="1" s="1"/>
  <c r="CC1586" i="1"/>
  <c r="CD1586" i="1" s="1"/>
  <c r="CC1622" i="1"/>
  <c r="CD1622" i="1" s="1"/>
  <c r="CC446" i="1"/>
  <c r="CD446" i="1" s="1"/>
  <c r="CC327" i="1"/>
  <c r="CD327" i="1" s="1"/>
  <c r="CC502" i="1"/>
  <c r="CD502" i="1" s="1"/>
  <c r="CC234" i="1"/>
  <c r="CD234" i="1" s="1"/>
  <c r="CC454" i="1"/>
  <c r="CD454" i="1" s="1"/>
  <c r="CC315" i="1"/>
  <c r="CD315" i="1" s="1"/>
  <c r="CC852" i="1"/>
  <c r="CD852" i="1" s="1"/>
  <c r="CC1228" i="1"/>
  <c r="CD1228" i="1" s="1"/>
  <c r="CC872" i="1"/>
  <c r="CD872" i="1" s="1"/>
  <c r="CC820" i="1"/>
  <c r="CD820" i="1" s="1"/>
  <c r="CC1043" i="1"/>
  <c r="CD1043" i="1" s="1"/>
  <c r="CC1304" i="1"/>
  <c r="CD1304" i="1" s="1"/>
  <c r="BX1196" i="1"/>
  <c r="BY1196" i="1" s="1"/>
  <c r="CC1115" i="1"/>
  <c r="CD1115" i="1" s="1"/>
  <c r="BX1075" i="1"/>
  <c r="BY1075" i="1" s="1"/>
  <c r="CC1200" i="1"/>
  <c r="CD1200" i="1" s="1"/>
  <c r="CC1566" i="1"/>
  <c r="CD1566" i="1" s="1"/>
  <c r="CC991" i="1"/>
  <c r="CD991" i="1" s="1"/>
  <c r="CC1232" i="1"/>
  <c r="CD1232" i="1" s="1"/>
  <c r="CC1180" i="1"/>
  <c r="CD1180" i="1" s="1"/>
  <c r="CC766" i="1"/>
  <c r="CD766" i="1" s="1"/>
  <c r="CC1964" i="1"/>
  <c r="CD1964" i="1" s="1"/>
  <c r="CC129" i="1"/>
  <c r="CD129" i="1" s="1"/>
  <c r="CC34" i="1"/>
  <c r="CD34" i="1" s="1"/>
  <c r="BX142" i="1"/>
  <c r="BY142" i="1" s="1"/>
  <c r="CC552" i="1"/>
  <c r="CD552" i="1" s="1"/>
  <c r="CC683" i="1"/>
  <c r="CD683" i="1" s="1"/>
  <c r="BX288" i="1"/>
  <c r="BY288" i="1" s="1"/>
  <c r="CC436" i="1"/>
  <c r="CD436" i="1" s="1"/>
  <c r="CC662" i="1"/>
  <c r="CD662" i="1" s="1"/>
  <c r="CC346" i="1"/>
  <c r="CD346" i="1" s="1"/>
  <c r="CC207" i="1"/>
  <c r="CD207" i="1" s="1"/>
  <c r="BX648" i="1"/>
  <c r="BY648" i="1" s="1"/>
  <c r="BX167" i="1"/>
  <c r="BY167" i="1" s="1"/>
  <c r="CC483" i="1"/>
  <c r="CD483" i="1" s="1"/>
  <c r="CC71" i="1"/>
  <c r="CD71" i="1" s="1"/>
  <c r="CC191" i="1"/>
  <c r="CD191" i="1" s="1"/>
  <c r="CC184" i="1"/>
  <c r="CD184" i="1" s="1"/>
  <c r="CC1204" i="1"/>
  <c r="CD1204" i="1" s="1"/>
  <c r="CC623" i="1"/>
  <c r="CD623" i="1" s="1"/>
  <c r="CC1070" i="1"/>
  <c r="CD1070" i="1" s="1"/>
  <c r="CC1015" i="1"/>
  <c r="CD1015" i="1" s="1"/>
  <c r="CC879" i="1"/>
  <c r="CD879" i="1" s="1"/>
  <c r="CC927" i="1"/>
  <c r="CD927" i="1" s="1"/>
  <c r="CC815" i="1"/>
  <c r="CD815" i="1" s="1"/>
  <c r="CC1050" i="1"/>
  <c r="CD1050" i="1" s="1"/>
  <c r="CC1454" i="1"/>
  <c r="CD1454" i="1" s="1"/>
  <c r="CC1313" i="1"/>
  <c r="CD1313" i="1" s="1"/>
  <c r="BX1150" i="1"/>
  <c r="BY1150" i="1" s="1"/>
  <c r="CC1541" i="1"/>
  <c r="CD1541" i="1" s="1"/>
  <c r="CC1225" i="1"/>
  <c r="CD1225" i="1" s="1"/>
  <c r="BX1252" i="1"/>
  <c r="BY1252" i="1" s="1"/>
  <c r="CC1528" i="1"/>
  <c r="CD1528" i="1" s="1"/>
  <c r="CC1298" i="1"/>
  <c r="CD1298" i="1" s="1"/>
  <c r="CC1687" i="1"/>
  <c r="CD1687" i="1" s="1"/>
  <c r="CC1029" i="1"/>
  <c r="CD1029" i="1" s="1"/>
  <c r="BX1061" i="1"/>
  <c r="BY1061" i="1" s="1"/>
  <c r="CC1387" i="1"/>
  <c r="CD1387" i="1" s="1"/>
  <c r="CC881" i="1"/>
  <c r="CD881" i="1" s="1"/>
  <c r="CC1131" i="1"/>
  <c r="CD1131" i="1" s="1"/>
  <c r="CC1386" i="1"/>
  <c r="CD1386" i="1" s="1"/>
  <c r="CC1432" i="1"/>
  <c r="CD1432" i="1" s="1"/>
  <c r="BX1789" i="1"/>
  <c r="BY1789" i="1" s="1"/>
  <c r="CC2020" i="1"/>
  <c r="CD2020" i="1" s="1"/>
  <c r="CC1023" i="1"/>
  <c r="CD1023" i="1" s="1"/>
  <c r="CC1899" i="1"/>
  <c r="CD1899" i="1" s="1"/>
  <c r="BX1440" i="1"/>
  <c r="BY1440" i="1" s="1"/>
  <c r="CC1832" i="1"/>
  <c r="CD1832" i="1" s="1"/>
  <c r="CC2005" i="1"/>
  <c r="CD2005" i="1" s="1"/>
  <c r="CC2013" i="1"/>
  <c r="CD2013" i="1" s="1"/>
  <c r="CC2001" i="1"/>
  <c r="CD2001" i="1" s="1"/>
  <c r="CC1362" i="1"/>
  <c r="CD1362" i="1" s="1"/>
  <c r="CC1985" i="1"/>
  <c r="CD1985" i="1" s="1"/>
  <c r="BY164" i="1"/>
  <c r="CC164" i="1"/>
  <c r="CD164" i="1" s="1"/>
  <c r="BY481" i="1"/>
  <c r="CC481" i="1"/>
  <c r="CD481" i="1" s="1"/>
  <c r="BY457" i="1"/>
  <c r="CC457" i="1"/>
  <c r="CD457" i="1" s="1"/>
  <c r="CC539" i="1"/>
  <c r="CD539" i="1" s="1"/>
  <c r="CC1516" i="1"/>
  <c r="CD1516" i="1" s="1"/>
  <c r="BY696" i="1"/>
  <c r="CC696" i="1"/>
  <c r="CD696" i="1" s="1"/>
  <c r="BX195" i="1"/>
  <c r="BY195" i="1" s="1"/>
  <c r="CC250" i="1"/>
  <c r="CD250" i="1" s="1"/>
  <c r="CC6" i="1"/>
  <c r="CD6" i="1" s="1"/>
  <c r="CC407" i="1"/>
  <c r="CD407" i="1" s="1"/>
  <c r="CC684" i="1"/>
  <c r="CD684" i="1" s="1"/>
  <c r="CC90" i="1"/>
  <c r="CD90" i="1" s="1"/>
  <c r="CC298" i="1"/>
  <c r="CD298" i="1" s="1"/>
  <c r="CC43" i="1"/>
  <c r="CD43" i="1" s="1"/>
  <c r="CC312" i="1"/>
  <c r="CD312" i="1" s="1"/>
  <c r="CC537" i="1"/>
  <c r="CD537" i="1" s="1"/>
  <c r="CC536" i="1"/>
  <c r="CD536" i="1" s="1"/>
  <c r="CC848" i="1"/>
  <c r="CD848" i="1" s="1"/>
  <c r="CC808" i="1"/>
  <c r="CD808" i="1" s="1"/>
  <c r="CC540" i="1"/>
  <c r="CD540" i="1" s="1"/>
  <c r="CC1294" i="1"/>
  <c r="CD1294" i="1" s="1"/>
  <c r="CC1323" i="1"/>
  <c r="CD1323" i="1" s="1"/>
  <c r="CC1439" i="1"/>
  <c r="CD1439" i="1" s="1"/>
  <c r="CC1072" i="1"/>
  <c r="CD1072" i="1" s="1"/>
  <c r="CC1441" i="1"/>
  <c r="CD1441" i="1" s="1"/>
  <c r="CC1433" i="1"/>
  <c r="CD1433" i="1" s="1"/>
  <c r="BX1391" i="1"/>
  <c r="BY1391" i="1" s="1"/>
  <c r="CC1430" i="1"/>
  <c r="CD1430" i="1" s="1"/>
  <c r="CC1473" i="1"/>
  <c r="CD1473" i="1" s="1"/>
  <c r="CC1044" i="1"/>
  <c r="CD1044" i="1" s="1"/>
  <c r="CC1488" i="1"/>
  <c r="CD1488" i="1" s="1"/>
  <c r="CC1675" i="1"/>
  <c r="CD1675" i="1" s="1"/>
  <c r="CC1839" i="1"/>
  <c r="CD1839" i="1" s="1"/>
  <c r="CC1423" i="1"/>
  <c r="CD1423" i="1" s="1"/>
  <c r="CC1902" i="1"/>
  <c r="CD1902" i="1" s="1"/>
  <c r="CC1945" i="1"/>
  <c r="CD1945" i="1" s="1"/>
  <c r="BX29" i="1"/>
  <c r="BY29" i="1" s="1"/>
  <c r="CC1966" i="1"/>
  <c r="CD1966" i="1" s="1"/>
  <c r="CC1547" i="1"/>
  <c r="CD1547" i="1" s="1"/>
  <c r="BY1825" i="1"/>
  <c r="CC1825" i="1"/>
  <c r="CD1825" i="1" s="1"/>
  <c r="BX91" i="1"/>
  <c r="BY91" i="1" s="1"/>
  <c r="CC19" i="1"/>
  <c r="CD19" i="1" s="1"/>
  <c r="BW64" i="1"/>
  <c r="CQ64" i="1" s="1"/>
  <c r="CC368" i="1"/>
  <c r="CD368" i="1" s="1"/>
  <c r="CC1162" i="1"/>
  <c r="CD1162" i="1" s="1"/>
  <c r="BX1090" i="1"/>
  <c r="BY1090" i="1" s="1"/>
  <c r="CC1300" i="1"/>
  <c r="CD1300" i="1" s="1"/>
  <c r="CC1666" i="1"/>
  <c r="CD1666" i="1" s="1"/>
  <c r="CC1819" i="1"/>
  <c r="CD1819" i="1" s="1"/>
  <c r="CC266" i="1"/>
  <c r="CD266" i="1" s="1"/>
  <c r="BY266" i="1"/>
  <c r="CC1716" i="1"/>
  <c r="CD1716" i="1" s="1"/>
  <c r="BY254" i="1"/>
  <c r="CC254" i="1"/>
  <c r="CD254" i="1" s="1"/>
  <c r="CC1720" i="1"/>
  <c r="CD1720" i="1" s="1"/>
  <c r="CC15" i="1"/>
  <c r="CD15" i="1" s="1"/>
  <c r="CC303" i="1"/>
  <c r="CD303" i="1" s="1"/>
  <c r="CC480" i="1"/>
  <c r="CD480" i="1" s="1"/>
  <c r="CC157" i="1"/>
  <c r="CD157" i="1" s="1"/>
  <c r="CC268" i="1"/>
  <c r="CD268" i="1" s="1"/>
  <c r="CC214" i="1"/>
  <c r="CD214" i="1" s="1"/>
  <c r="CC211" i="1"/>
  <c r="CD211" i="1" s="1"/>
  <c r="CC912" i="1"/>
  <c r="CD912" i="1" s="1"/>
  <c r="CC722" i="1"/>
  <c r="CD722" i="1" s="1"/>
  <c r="CC1194" i="1"/>
  <c r="CD1194" i="1" s="1"/>
  <c r="CC269" i="1"/>
  <c r="CD269" i="1" s="1"/>
  <c r="BX750" i="1"/>
  <c r="BY750" i="1" s="1"/>
  <c r="CC756" i="1"/>
  <c r="CD756" i="1" s="1"/>
  <c r="CC885" i="1"/>
  <c r="CD885" i="1" s="1"/>
  <c r="BX535" i="1"/>
  <c r="BY535" i="1" s="1"/>
  <c r="CC1436" i="1"/>
  <c r="CD1436" i="1" s="1"/>
  <c r="CC1669" i="1"/>
  <c r="CD1669" i="1" s="1"/>
  <c r="BX1324" i="1"/>
  <c r="BY1324" i="1" s="1"/>
  <c r="CC520" i="1"/>
  <c r="CD520" i="1" s="1"/>
  <c r="CC1802" i="1"/>
  <c r="CD1802" i="1" s="1"/>
  <c r="CC954" i="1"/>
  <c r="CD954" i="1" s="1"/>
  <c r="CC1384" i="1"/>
  <c r="CD1384" i="1" s="1"/>
  <c r="BX1771" i="1"/>
  <c r="BY1771" i="1" s="1"/>
  <c r="CC1734" i="1"/>
  <c r="CD1734" i="1" s="1"/>
  <c r="CC1865" i="1"/>
  <c r="CD1865" i="1" s="1"/>
  <c r="CC1911" i="1"/>
  <c r="CD1911" i="1" s="1"/>
  <c r="CC72" i="1"/>
  <c r="CD72" i="1" s="1"/>
  <c r="CC1390" i="1"/>
  <c r="CD1390" i="1" s="1"/>
  <c r="BY173" i="1"/>
  <c r="CC173" i="1"/>
  <c r="CD173" i="1" s="1"/>
  <c r="CC1328" i="1"/>
  <c r="CD1328" i="1" s="1"/>
  <c r="BX603" i="1"/>
  <c r="BY603" i="1" s="1"/>
  <c r="CC1311" i="1"/>
  <c r="CD1311" i="1" s="1"/>
  <c r="CC693" i="1"/>
  <c r="CD693" i="1" s="1"/>
  <c r="CC714" i="1"/>
  <c r="CD714" i="1" s="1"/>
  <c r="CC100" i="1"/>
  <c r="CD100" i="1" s="1"/>
  <c r="BX319" i="1"/>
  <c r="BY319" i="1" s="1"/>
  <c r="CC669" i="1"/>
  <c r="CD669" i="1" s="1"/>
  <c r="CC296" i="1"/>
  <c r="CD296" i="1" s="1"/>
  <c r="CC121" i="1"/>
  <c r="CD121" i="1" s="1"/>
  <c r="CC484" i="1"/>
  <c r="CD484" i="1" s="1"/>
  <c r="CC490" i="1"/>
  <c r="CD490" i="1" s="1"/>
  <c r="CC478" i="1"/>
  <c r="CD478" i="1" s="1"/>
  <c r="CC10" i="1"/>
  <c r="CD10" i="1" s="1"/>
  <c r="CC53" i="1"/>
  <c r="CD53" i="1" s="1"/>
  <c r="CC445" i="1"/>
  <c r="CD445" i="1" s="1"/>
  <c r="CC687" i="1"/>
  <c r="CD687" i="1" s="1"/>
  <c r="CC244" i="1"/>
  <c r="CD244" i="1" s="1"/>
  <c r="CC465" i="1"/>
  <c r="CD465" i="1" s="1"/>
  <c r="BX405" i="1"/>
  <c r="BY405" i="1" s="1"/>
  <c r="CC916" i="1"/>
  <c r="CD916" i="1" s="1"/>
  <c r="CC1290" i="1"/>
  <c r="CD1290" i="1" s="1"/>
  <c r="CC1068" i="1"/>
  <c r="CD1068" i="1" s="1"/>
  <c r="CC1048" i="1"/>
  <c r="CD1048" i="1" s="1"/>
  <c r="CC840" i="1"/>
  <c r="CD840" i="1" s="1"/>
  <c r="CC1231" i="1"/>
  <c r="CD1231" i="1" s="1"/>
  <c r="CC895" i="1"/>
  <c r="CD895" i="1" s="1"/>
  <c r="CC1031" i="1"/>
  <c r="CD1031" i="1" s="1"/>
  <c r="CC1107" i="1"/>
  <c r="CD1107" i="1" s="1"/>
  <c r="CC1343" i="1"/>
  <c r="CD1343" i="1" s="1"/>
  <c r="CC1281" i="1"/>
  <c r="CD1281" i="1" s="1"/>
  <c r="CC946" i="1"/>
  <c r="CD946" i="1" s="1"/>
  <c r="CC1242" i="1"/>
  <c r="CD1242" i="1" s="1"/>
  <c r="CC1241" i="1"/>
  <c r="CD1241" i="1" s="1"/>
  <c r="CC1233" i="1"/>
  <c r="CD1233" i="1" s="1"/>
  <c r="CC704" i="1"/>
  <c r="CD704" i="1" s="1"/>
  <c r="CC1111" i="1"/>
  <c r="CD1111" i="1" s="1"/>
  <c r="CC1128" i="1"/>
  <c r="CD1128" i="1" s="1"/>
  <c r="CC1381" i="1"/>
  <c r="CD1381" i="1" s="1"/>
  <c r="CC1106" i="1"/>
  <c r="CD1106" i="1" s="1"/>
  <c r="CC2043" i="1"/>
  <c r="CD2043" i="1" s="1"/>
  <c r="CC1269" i="1"/>
  <c r="CD1269" i="1" s="1"/>
  <c r="BX1582" i="1"/>
  <c r="BY1582" i="1" s="1"/>
  <c r="BX1137" i="1"/>
  <c r="BY1137" i="1" s="1"/>
  <c r="CC1635" i="1"/>
  <c r="CD1635" i="1" s="1"/>
  <c r="CC2018" i="1"/>
  <c r="CD2018" i="1" s="1"/>
  <c r="BY2011" i="1"/>
  <c r="CC2011" i="1"/>
  <c r="CD2011" i="1" s="1"/>
  <c r="BY474" i="1"/>
  <c r="CC474" i="1"/>
  <c r="CD474" i="1" s="1"/>
  <c r="BY707" i="1"/>
  <c r="CC707" i="1"/>
  <c r="CD707" i="1" s="1"/>
  <c r="BY367" i="1"/>
  <c r="CC367" i="1"/>
  <c r="CD367" i="1" s="1"/>
  <c r="CC1836" i="1"/>
  <c r="CD1836" i="1" s="1"/>
  <c r="BX615" i="1"/>
  <c r="BY615" i="1" s="1"/>
  <c r="CC767" i="1"/>
  <c r="CD767" i="1" s="1"/>
  <c r="CC1305" i="1"/>
  <c r="CD1305" i="1" s="1"/>
  <c r="CC930" i="1"/>
  <c r="CD930" i="1" s="1"/>
  <c r="CC1153" i="1"/>
  <c r="CD1153" i="1" s="1"/>
  <c r="CC1684" i="1"/>
  <c r="CD1684" i="1" s="1"/>
  <c r="BX1978" i="1"/>
  <c r="BY1978" i="1" s="1"/>
  <c r="CC1772" i="1"/>
  <c r="CD1772" i="1" s="1"/>
  <c r="CC1583" i="1"/>
  <c r="CD1583" i="1" s="1"/>
  <c r="CC1915" i="1"/>
  <c r="CD1915" i="1" s="1"/>
  <c r="CC1264" i="1"/>
  <c r="CD1264" i="1" s="1"/>
  <c r="CC1974" i="1"/>
  <c r="CD1974" i="1" s="1"/>
  <c r="BY1187" i="1"/>
  <c r="CC1187" i="1"/>
  <c r="CD1187" i="1" s="1"/>
  <c r="CC1928" i="1"/>
  <c r="CD1928" i="1" s="1"/>
  <c r="BY1977" i="1"/>
  <c r="CC1977" i="1"/>
  <c r="CD1977" i="1" s="1"/>
  <c r="CC1827" i="1"/>
  <c r="CD1827" i="1" s="1"/>
  <c r="CC1001" i="1"/>
  <c r="CD1001" i="1" s="1"/>
  <c r="CC1906" i="1"/>
  <c r="CD1906" i="1" s="1"/>
  <c r="BY1783" i="1"/>
  <c r="CC1783" i="1"/>
  <c r="CD1783" i="1" s="1"/>
  <c r="CC572" i="1"/>
  <c r="CD572" i="1" s="1"/>
  <c r="CC531" i="1"/>
  <c r="CD531" i="1" s="1"/>
  <c r="CC240" i="1"/>
  <c r="CD240" i="1" s="1"/>
  <c r="BX325" i="1"/>
  <c r="BY325" i="1" s="1"/>
  <c r="BX455" i="1"/>
  <c r="BY455" i="1" s="1"/>
  <c r="CC463" i="1"/>
  <c r="CD463" i="1" s="1"/>
  <c r="CC26" i="1"/>
  <c r="CD26" i="1" s="1"/>
  <c r="BX133" i="1"/>
  <c r="BY133" i="1" s="1"/>
  <c r="CC44" i="1"/>
  <c r="CD44" i="1" s="1"/>
  <c r="BX333" i="1"/>
  <c r="BY333" i="1" s="1"/>
  <c r="CC297" i="1"/>
  <c r="CD297" i="1" s="1"/>
  <c r="CC345" i="1"/>
  <c r="CD345" i="1" s="1"/>
  <c r="CC727" i="1"/>
  <c r="CD727" i="1" s="1"/>
  <c r="CC899" i="1"/>
  <c r="CD899" i="1" s="1"/>
  <c r="CC505" i="1"/>
  <c r="CD505" i="1" s="1"/>
  <c r="CC937" i="1"/>
  <c r="CD937" i="1" s="1"/>
  <c r="CC994" i="1"/>
  <c r="CD994" i="1" s="1"/>
  <c r="CC846" i="1"/>
  <c r="CD846" i="1" s="1"/>
  <c r="CC972" i="1"/>
  <c r="CD972" i="1" s="1"/>
  <c r="CC1248" i="1"/>
  <c r="CD1248" i="1" s="1"/>
  <c r="CC1344" i="1"/>
  <c r="CD1344" i="1" s="1"/>
  <c r="BX1351" i="1"/>
  <c r="BY1351" i="1" s="1"/>
  <c r="CC1277" i="1"/>
  <c r="CD1277" i="1" s="1"/>
  <c r="CC1360" i="1"/>
  <c r="CD1360" i="1" s="1"/>
  <c r="BX647" i="1"/>
  <c r="BY647" i="1" s="1"/>
  <c r="CC1596" i="1"/>
  <c r="CD1596" i="1" s="1"/>
  <c r="CC1174" i="1"/>
  <c r="CD1174" i="1" s="1"/>
  <c r="BX1235" i="1"/>
  <c r="BY1235" i="1" s="1"/>
  <c r="CC1276" i="1"/>
  <c r="CD1276" i="1" s="1"/>
  <c r="CC1259" i="1"/>
  <c r="CD1259" i="1" s="1"/>
  <c r="BX1260" i="1"/>
  <c r="BY1260" i="1" s="1"/>
  <c r="CC854" i="1"/>
  <c r="CD854" i="1" s="1"/>
  <c r="CC1183" i="1"/>
  <c r="CD1183" i="1" s="1"/>
  <c r="CC1421" i="1"/>
  <c r="CD1421" i="1" s="1"/>
  <c r="BX1154" i="1"/>
  <c r="BY1154" i="1" s="1"/>
  <c r="CC2008" i="1"/>
  <c r="CD2008" i="1" s="1"/>
  <c r="BX1776" i="1"/>
  <c r="BY1776" i="1" s="1"/>
  <c r="CC1208" i="1"/>
  <c r="CD1208" i="1" s="1"/>
  <c r="CC1052" i="1"/>
  <c r="CD1052" i="1" s="1"/>
  <c r="CC1853" i="1"/>
  <c r="CD1853" i="1" s="1"/>
  <c r="CC1859" i="1"/>
  <c r="CD1859" i="1" s="1"/>
  <c r="CC1891" i="1"/>
  <c r="CD1891" i="1" s="1"/>
  <c r="BX1105" i="1"/>
  <c r="BY1105" i="1" s="1"/>
  <c r="CC1158" i="1"/>
  <c r="CD1158" i="1" s="1"/>
  <c r="CC1843" i="1"/>
  <c r="CD1843" i="1" s="1"/>
  <c r="CC2004" i="1"/>
  <c r="CD2004" i="1" s="1"/>
  <c r="CC1757" i="1"/>
  <c r="CD1757" i="1" s="1"/>
  <c r="BY1686" i="1"/>
  <c r="CC1686" i="1"/>
  <c r="CD1686" i="1" s="1"/>
  <c r="BY1728" i="1"/>
  <c r="CC1728" i="1"/>
  <c r="CD1728" i="1" s="1"/>
  <c r="CC41" i="1"/>
  <c r="CD41" i="1" s="1"/>
  <c r="BY229" i="1"/>
  <c r="CC229" i="1"/>
  <c r="CD229" i="1" s="1"/>
  <c r="BY431" i="1"/>
  <c r="CC431" i="1"/>
  <c r="CD431" i="1" s="1"/>
  <c r="CC1693" i="1"/>
  <c r="CD1693" i="1" s="1"/>
  <c r="CC1135" i="1"/>
  <c r="CD1135" i="1" s="1"/>
  <c r="CC980" i="1"/>
  <c r="CD980" i="1" s="1"/>
  <c r="BY154" i="1"/>
  <c r="CC154" i="1"/>
  <c r="CD154" i="1" s="1"/>
  <c r="BY712" i="1"/>
  <c r="CC712" i="1"/>
  <c r="CD712" i="1" s="1"/>
  <c r="CD137" i="1"/>
  <c r="BY420" i="1"/>
  <c r="CC420" i="1"/>
  <c r="CD420" i="1" s="1"/>
  <c r="BY545" i="1"/>
  <c r="CC545" i="1"/>
  <c r="CD545" i="1" s="1"/>
  <c r="BY316" i="1"/>
  <c r="CC316" i="1"/>
  <c r="CD316" i="1" s="1"/>
  <c r="BY748" i="1"/>
  <c r="CC748" i="1"/>
  <c r="CD748" i="1" s="1"/>
  <c r="BY370" i="1"/>
  <c r="CC370" i="1"/>
  <c r="CD370" i="1" s="1"/>
  <c r="BY5" i="1"/>
  <c r="CC5" i="1"/>
  <c r="CD5" i="1" s="1"/>
  <c r="BY149" i="1"/>
  <c r="CC149" i="1"/>
  <c r="CD149" i="1" s="1"/>
  <c r="BW237" i="1"/>
  <c r="BW242" i="1" s="1"/>
  <c r="CQ242" i="1" s="1"/>
  <c r="BV242" i="1"/>
  <c r="CP242" i="1" s="1"/>
  <c r="CD817" i="1"/>
  <c r="BX185" i="1"/>
  <c r="BY185" i="1" s="1"/>
  <c r="CC913" i="1"/>
  <c r="CD913" i="1" s="1"/>
  <c r="BX735" i="1"/>
  <c r="BY735" i="1" s="1"/>
  <c r="BX1067" i="1"/>
  <c r="BY1067" i="1" s="1"/>
  <c r="BX1748" i="1"/>
  <c r="BY1748" i="1" s="1"/>
  <c r="BX1971" i="1"/>
  <c r="BY1971" i="1" s="1"/>
  <c r="BX1932" i="1"/>
  <c r="BY1932" i="1" s="1"/>
  <c r="BY1651" i="1"/>
  <c r="CC1651" i="1"/>
  <c r="CD1651" i="1" s="1"/>
  <c r="BY18" i="1"/>
  <c r="CC18" i="1"/>
  <c r="BY212" i="1"/>
  <c r="CC212" i="1"/>
  <c r="CD212" i="1" s="1"/>
  <c r="BX818" i="1"/>
  <c r="CC818" i="1" s="1"/>
  <c r="BX35" i="1"/>
  <c r="BY35" i="1" s="1"/>
  <c r="BX14" i="1"/>
  <c r="BY14" i="1" s="1"/>
  <c r="BX682" i="1"/>
  <c r="BY682" i="1" s="1"/>
  <c r="BX877" i="1"/>
  <c r="BY877" i="1" s="1"/>
  <c r="BX1126" i="1"/>
  <c r="BY1126" i="1" s="1"/>
  <c r="BV1038" i="1"/>
  <c r="CP1038" i="1" s="1"/>
  <c r="BW1013" i="1"/>
  <c r="BW1038" i="1" s="1"/>
  <c r="CQ1038" i="1" s="1"/>
  <c r="BX1030" i="1"/>
  <c r="BY1030" i="1" s="1"/>
  <c r="BX1407" i="1"/>
  <c r="BY1407" i="1" s="1"/>
  <c r="BY925" i="1"/>
  <c r="CC925" i="1"/>
  <c r="CD925" i="1" s="1"/>
  <c r="BY1293" i="1"/>
  <c r="CC1293" i="1"/>
  <c r="CD1293" i="1" s="1"/>
  <c r="BX1258" i="1"/>
  <c r="BY1258" i="1" s="1"/>
  <c r="BY1130" i="1"/>
  <c r="CC1130" i="1"/>
  <c r="BX918" i="1"/>
  <c r="BY918" i="1" s="1"/>
  <c r="CC219" i="1"/>
  <c r="CD219" i="1" s="1"/>
  <c r="CC821" i="1"/>
  <c r="CD821" i="1" s="1"/>
  <c r="CC751" i="1"/>
  <c r="CD751" i="1" s="1"/>
  <c r="CC24" i="1"/>
  <c r="CD24" i="1" s="1"/>
  <c r="CC81" i="1"/>
  <c r="CD81" i="1" s="1"/>
  <c r="CC37" i="1"/>
  <c r="CD37" i="1" s="1"/>
  <c r="CC1931" i="1"/>
  <c r="CD1931" i="1" s="1"/>
  <c r="BX470" i="1"/>
  <c r="BY470" i="1" s="1"/>
  <c r="BX508" i="1"/>
  <c r="BY508" i="1" s="1"/>
  <c r="CC473" i="1"/>
  <c r="CD473" i="1" s="1"/>
  <c r="CC796" i="1"/>
  <c r="CD796" i="1" s="1"/>
  <c r="CC320" i="1"/>
  <c r="CD320" i="1" s="1"/>
  <c r="BX558" i="1"/>
  <c r="BY558" i="1" s="1"/>
  <c r="BX172" i="1"/>
  <c r="BY172" i="1" s="1"/>
  <c r="BY256" i="1"/>
  <c r="CC256" i="1"/>
  <c r="CD256" i="1" s="1"/>
  <c r="BX871" i="1"/>
  <c r="BY871" i="1" s="1"/>
  <c r="BX255" i="1"/>
  <c r="BY255" i="1" s="1"/>
  <c r="CC274" i="1"/>
  <c r="CD274" i="1" s="1"/>
  <c r="CC559" i="1"/>
  <c r="CD559" i="1" s="1"/>
  <c r="CC127" i="1"/>
  <c r="CD127" i="1" s="1"/>
  <c r="BY45" i="1"/>
  <c r="CC45" i="1"/>
  <c r="CD45" i="1" s="1"/>
  <c r="CC550" i="1"/>
  <c r="CD550" i="1" s="1"/>
  <c r="CC198" i="1"/>
  <c r="CD198" i="1" s="1"/>
  <c r="CC399" i="1"/>
  <c r="CD399" i="1" s="1"/>
  <c r="BX699" i="1"/>
  <c r="BY699" i="1" s="1"/>
  <c r="CC389" i="1"/>
  <c r="CD389" i="1" s="1"/>
  <c r="CC20" i="1"/>
  <c r="CD20" i="1" s="1"/>
  <c r="BX267" i="1"/>
  <c r="BY267" i="1" s="1"/>
  <c r="BX765" i="1"/>
  <c r="BY765" i="1" s="1"/>
  <c r="CC987" i="1"/>
  <c r="CD987" i="1" s="1"/>
  <c r="CC372" i="1"/>
  <c r="CD372" i="1" s="1"/>
  <c r="CC48" i="1"/>
  <c r="CD48" i="1" s="1"/>
  <c r="BY639" i="1"/>
  <c r="CC639" i="1"/>
  <c r="CD639" i="1" s="1"/>
  <c r="BX875" i="1"/>
  <c r="CC875" i="1" s="1"/>
  <c r="BX774" i="1"/>
  <c r="BY774" i="1" s="1"/>
  <c r="CC709" i="1"/>
  <c r="CD709" i="1" s="1"/>
  <c r="BY752" i="1"/>
  <c r="CC752" i="1"/>
  <c r="CD752" i="1" s="1"/>
  <c r="BY896" i="1"/>
  <c r="CC896" i="1"/>
  <c r="CD896" i="1" s="1"/>
  <c r="BY1085" i="1"/>
  <c r="CC1085" i="1"/>
  <c r="CD1085" i="1" s="1"/>
  <c r="BY1378" i="1"/>
  <c r="CC1378" i="1"/>
  <c r="CD1378" i="1" s="1"/>
  <c r="BX1537" i="1"/>
  <c r="BY1537" i="1" s="1"/>
  <c r="BY285" i="1"/>
  <c r="CC285" i="1"/>
  <c r="CD285" i="1" s="1"/>
  <c r="BY1079" i="1"/>
  <c r="CC1079" i="1"/>
  <c r="CD1079" i="1" s="1"/>
  <c r="BY1731" i="1"/>
  <c r="CC1731" i="1"/>
  <c r="CD1731" i="1" s="1"/>
  <c r="BY1207" i="1"/>
  <c r="CC1207" i="1"/>
  <c r="CD1207" i="1" s="1"/>
  <c r="BX1396" i="1"/>
  <c r="BY1396" i="1" s="1"/>
  <c r="CC985" i="1"/>
  <c r="CD985" i="1" s="1"/>
  <c r="BX1630" i="1"/>
  <c r="BY1630" i="1" s="1"/>
  <c r="CC1685" i="1"/>
  <c r="CD1685" i="1" s="1"/>
  <c r="BY1885" i="1"/>
  <c r="CC1885" i="1"/>
  <c r="CD1885" i="1" s="1"/>
  <c r="BY1479" i="1"/>
  <c r="CC1479" i="1"/>
  <c r="CD1479" i="1" s="1"/>
  <c r="BX1779" i="1"/>
  <c r="BY1779" i="1" s="1"/>
  <c r="BY1830" i="1"/>
  <c r="CC1830" i="1"/>
  <c r="CD1830" i="1" s="1"/>
  <c r="CD210" i="1"/>
  <c r="BX764" i="1"/>
  <c r="BY764" i="1" s="1"/>
  <c r="BX1142" i="1"/>
  <c r="BY1142" i="1" s="1"/>
  <c r="BX657" i="1"/>
  <c r="BY657" i="1" s="1"/>
  <c r="BX986" i="1"/>
  <c r="BY986" i="1" s="1"/>
  <c r="BX825" i="1"/>
  <c r="BY825" i="1" s="1"/>
  <c r="BY1372" i="1"/>
  <c r="CC1372" i="1"/>
  <c r="CD1372" i="1" s="1"/>
  <c r="BY2028" i="1"/>
  <c r="BY2037" i="1" s="1"/>
  <c r="BX2037" i="1"/>
  <c r="CR2037" i="1" s="1"/>
  <c r="BY1699" i="1"/>
  <c r="CC1699" i="1"/>
  <c r="CD1699" i="1" s="1"/>
  <c r="BX1794" i="1"/>
  <c r="BY1794" i="1" s="1"/>
  <c r="BY1606" i="1"/>
  <c r="CC1606" i="1"/>
  <c r="CD1606" i="1" s="1"/>
  <c r="BX16" i="1"/>
  <c r="BY16" i="1" s="1"/>
  <c r="CC73" i="1"/>
  <c r="CD73" i="1" s="1"/>
  <c r="BX339" i="1"/>
  <c r="BY339" i="1" s="1"/>
  <c r="CC561" i="1"/>
  <c r="CD561" i="1" s="1"/>
  <c r="CC519" i="1"/>
  <c r="CD519" i="1" s="1"/>
  <c r="CC802" i="1"/>
  <c r="CD802" i="1" s="1"/>
  <c r="BY204" i="1"/>
  <c r="CC204" i="1"/>
  <c r="CD204" i="1" s="1"/>
  <c r="CC313" i="1"/>
  <c r="CD313" i="1" s="1"/>
  <c r="CC275" i="1"/>
  <c r="CD275" i="1" s="1"/>
  <c r="CC458" i="1"/>
  <c r="CD458" i="1" s="1"/>
  <c r="CC89" i="1"/>
  <c r="CD89" i="1" s="1"/>
  <c r="BX401" i="1"/>
  <c r="BY401" i="1" s="1"/>
  <c r="BX596" i="1"/>
  <c r="BY596" i="1" s="1"/>
  <c r="CC260" i="1"/>
  <c r="CD260" i="1" s="1"/>
  <c r="CC231" i="1"/>
  <c r="CD231" i="1" s="1"/>
  <c r="CC76" i="1"/>
  <c r="CD76" i="1" s="1"/>
  <c r="CC432" i="1"/>
  <c r="CD432" i="1" s="1"/>
  <c r="CC249" i="1"/>
  <c r="CD249" i="1" s="1"/>
  <c r="CC773" i="1"/>
  <c r="CD773" i="1" s="1"/>
  <c r="CC434" i="1"/>
  <c r="CD434" i="1" s="1"/>
  <c r="BW116" i="1"/>
  <c r="CQ116" i="1" s="1"/>
  <c r="BX494" i="1"/>
  <c r="BY494" i="1" s="1"/>
  <c r="CC591" i="1"/>
  <c r="CD591" i="1" s="1"/>
  <c r="CC11" i="1"/>
  <c r="CD11" i="1" s="1"/>
  <c r="BX440" i="1"/>
  <c r="BY440" i="1" s="1"/>
  <c r="BX412" i="1"/>
  <c r="BY412" i="1" s="1"/>
  <c r="CC448" i="1"/>
  <c r="CD448" i="1" s="1"/>
  <c r="CC692" i="1"/>
  <c r="CD692" i="1" s="1"/>
  <c r="CC1199" i="1"/>
  <c r="CD1199" i="1" s="1"/>
  <c r="CC645" i="1"/>
  <c r="CD645" i="1" s="1"/>
  <c r="BX923" i="1"/>
  <c r="BY923" i="1" s="1"/>
  <c r="BX1145" i="1"/>
  <c r="BY1145" i="1" s="1"/>
  <c r="BX793" i="1"/>
  <c r="BY793" i="1" s="1"/>
  <c r="BX856" i="1"/>
  <c r="BY856" i="1" s="1"/>
  <c r="BY1172" i="1"/>
  <c r="CC1172" i="1"/>
  <c r="BY1457" i="1"/>
  <c r="CC1457" i="1"/>
  <c r="CD1457" i="1" s="1"/>
  <c r="BY1057" i="1"/>
  <c r="CC1057" i="1"/>
  <c r="CD1057" i="1" s="1"/>
  <c r="BY1461" i="1"/>
  <c r="CC1461" i="1"/>
  <c r="CD1461" i="1" s="1"/>
  <c r="BY1251" i="1"/>
  <c r="CC1251" i="1"/>
  <c r="CD1251" i="1" s="1"/>
  <c r="CD1263" i="1"/>
  <c r="BY1246" i="1"/>
  <c r="CC1246" i="1"/>
  <c r="CD1246" i="1" s="1"/>
  <c r="BX1358" i="1"/>
  <c r="BY1358" i="1" s="1"/>
  <c r="CC1326" i="1"/>
  <c r="CD1326" i="1" s="1"/>
  <c r="BX2017" i="1"/>
  <c r="BY2017" i="1" s="1"/>
  <c r="CC1618" i="1"/>
  <c r="CD1618" i="1" s="1"/>
  <c r="BX1619" i="1"/>
  <c r="BY1619" i="1" s="1"/>
  <c r="BX698" i="1"/>
  <c r="BY698" i="1" s="1"/>
  <c r="BX171" i="1"/>
  <c r="BY171" i="1" s="1"/>
  <c r="CC616" i="1"/>
  <c r="CD616" i="1" s="1"/>
  <c r="BX685" i="1"/>
  <c r="BY685" i="1" s="1"/>
  <c r="CC190" i="1"/>
  <c r="CD190" i="1" s="1"/>
  <c r="BY222" i="1"/>
  <c r="CC222" i="1"/>
  <c r="CD222" i="1" s="1"/>
  <c r="BX98" i="1"/>
  <c r="BY98" i="1" s="1"/>
  <c r="BX496" i="1"/>
  <c r="BY496" i="1" s="1"/>
  <c r="CC396" i="1"/>
  <c r="CD396" i="1" s="1"/>
  <c r="BX579" i="1"/>
  <c r="BY579" i="1" s="1"/>
  <c r="BX1210" i="1"/>
  <c r="BY1210" i="1" s="1"/>
  <c r="BX836" i="1"/>
  <c r="BY836" i="1" s="1"/>
  <c r="BX1296" i="1"/>
  <c r="BY1296" i="1" s="1"/>
  <c r="BX166" i="1"/>
  <c r="BY166" i="1" s="1"/>
  <c r="BY1520" i="1"/>
  <c r="CC1520" i="1"/>
  <c r="BX1025" i="1"/>
  <c r="BY1025" i="1" s="1"/>
  <c r="BV1316" i="1"/>
  <c r="CP1316" i="1" s="1"/>
  <c r="BW1303" i="1"/>
  <c r="BW1316" i="1" s="1"/>
  <c r="CQ1316" i="1" s="1"/>
  <c r="BY1134" i="1"/>
  <c r="CC1134" i="1"/>
  <c r="CD1134" i="1" s="1"/>
  <c r="BY1671" i="1"/>
  <c r="CC1671" i="1"/>
  <c r="CD1671" i="1" s="1"/>
  <c r="BY1359" i="1"/>
  <c r="CC1359" i="1"/>
  <c r="CD1359" i="1" s="1"/>
  <c r="CD1317" i="1"/>
  <c r="BY957" i="1"/>
  <c r="CC957" i="1"/>
  <c r="CD957" i="1" s="1"/>
  <c r="BY1282" i="1"/>
  <c r="CC1282" i="1"/>
  <c r="CD1282" i="1" s="1"/>
  <c r="BX1373" i="1"/>
  <c r="BY1373" i="1" s="1"/>
  <c r="CP2037" i="1"/>
  <c r="BX1132" i="1"/>
  <c r="BY1132" i="1" s="1"/>
  <c r="CC99" i="1"/>
  <c r="CD99" i="1" s="1"/>
  <c r="CD146" i="1"/>
  <c r="BW148" i="1"/>
  <c r="BV169" i="1"/>
  <c r="CP169" i="1" s="1"/>
  <c r="BX1202" i="1"/>
  <c r="BY1202" i="1" s="1"/>
  <c r="BY55" i="1"/>
  <c r="CC55" i="1"/>
  <c r="CD55" i="1" s="1"/>
  <c r="BX233" i="1"/>
  <c r="BY233" i="1" s="1"/>
  <c r="CC681" i="1"/>
  <c r="CD681" i="1" s="1"/>
  <c r="CD236" i="1"/>
  <c r="BX417" i="1"/>
  <c r="BY417" i="1" s="1"/>
  <c r="CC272" i="1"/>
  <c r="CD272" i="1" s="1"/>
  <c r="BX614" i="1"/>
  <c r="BY614" i="1" s="1"/>
  <c r="BW194" i="1"/>
  <c r="BW209" i="1" s="1"/>
  <c r="CQ209" i="1" s="1"/>
  <c r="BV209" i="1"/>
  <c r="CP209" i="1" s="1"/>
  <c r="BX376" i="1"/>
  <c r="BY376" i="1" s="1"/>
  <c r="CC113" i="1"/>
  <c r="CD113" i="1" s="1"/>
  <c r="BX291" i="1"/>
  <c r="BY291" i="1" s="1"/>
  <c r="CC506" i="1"/>
  <c r="CD506" i="1" s="1"/>
  <c r="BX189" i="1"/>
  <c r="BY189" i="1" s="1"/>
  <c r="CC308" i="1"/>
  <c r="CD308" i="1" s="1"/>
  <c r="CC253" i="1"/>
  <c r="CD253" i="1" s="1"/>
  <c r="CC522" i="1"/>
  <c r="CD522" i="1" s="1"/>
  <c r="CC82" i="1"/>
  <c r="CD82" i="1" s="1"/>
  <c r="BX524" i="1"/>
  <c r="BY524" i="1" s="1"/>
  <c r="BX382" i="1"/>
  <c r="BY382" i="1" s="1"/>
  <c r="BY650" i="1"/>
  <c r="CC650" i="1"/>
  <c r="CD650" i="1" s="1"/>
  <c r="BX778" i="1"/>
  <c r="BY778" i="1" s="1"/>
  <c r="BY938" i="1"/>
  <c r="CC938" i="1"/>
  <c r="CD938" i="1" s="1"/>
  <c r="BY581" i="1"/>
  <c r="CC581" i="1"/>
  <c r="CD581" i="1" s="1"/>
  <c r="BX799" i="1"/>
  <c r="BY799" i="1" s="1"/>
  <c r="BW758" i="1"/>
  <c r="BW771" i="1" s="1"/>
  <c r="CQ771" i="1" s="1"/>
  <c r="BV771" i="1"/>
  <c r="CP771" i="1" s="1"/>
  <c r="BY969" i="1"/>
  <c r="CC969" i="1"/>
  <c r="CD969" i="1" s="1"/>
  <c r="CC1257" i="1"/>
  <c r="CD1257" i="1" s="1"/>
  <c r="BY1374" i="1"/>
  <c r="CC1374" i="1"/>
  <c r="CD1374" i="1" s="1"/>
  <c r="BY1317" i="1"/>
  <c r="BY1261" i="1"/>
  <c r="CC1261" i="1"/>
  <c r="CD1261" i="1" s="1"/>
  <c r="BY861" i="1"/>
  <c r="CC861" i="1"/>
  <c r="CD861" i="1" s="1"/>
  <c r="BX1425" i="1"/>
  <c r="BY1425" i="1" s="1"/>
  <c r="BX1389" i="1"/>
  <c r="BY1389" i="1" s="1"/>
  <c r="BY1987" i="1"/>
  <c r="CC1987" i="1"/>
  <c r="CD1987" i="1" s="1"/>
  <c r="BX2006" i="1"/>
  <c r="BY2006" i="1" s="1"/>
  <c r="BX1797" i="1"/>
  <c r="BY1797" i="1" s="1"/>
  <c r="CC1624" i="1"/>
  <c r="CD1624" i="1" s="1"/>
  <c r="CC2028" i="1"/>
  <c r="BX1764" i="1"/>
  <c r="BY1764" i="1" s="1"/>
  <c r="BX1711" i="1"/>
  <c r="BY1711" i="1" s="1"/>
  <c r="BX1887" i="1"/>
  <c r="BY1887" i="1" s="1"/>
  <c r="BW80" i="1"/>
  <c r="BW83" i="1" s="1"/>
  <c r="CQ83" i="1" s="1"/>
  <c r="BV83" i="1"/>
  <c r="CP83" i="1" s="1"/>
  <c r="CC364" i="1"/>
  <c r="CD364" i="1" s="1"/>
  <c r="BX351" i="1"/>
  <c r="BY351" i="1" s="1"/>
  <c r="BX501" i="1"/>
  <c r="BW513" i="1"/>
  <c r="CQ513" i="1" s="1"/>
  <c r="CD50" i="1"/>
  <c r="CC332" i="1"/>
  <c r="CD332" i="1" s="1"/>
  <c r="BX466" i="1"/>
  <c r="BY466" i="1" s="1"/>
  <c r="CC618" i="1"/>
  <c r="CD618" i="1" s="1"/>
  <c r="CC28" i="1"/>
  <c r="CD28" i="1" s="1"/>
  <c r="CC617" i="1"/>
  <c r="CD617" i="1" s="1"/>
  <c r="BX335" i="1"/>
  <c r="BY335" i="1" s="1"/>
  <c r="CC101" i="1"/>
  <c r="CD101" i="1" s="1"/>
  <c r="BX97" i="1"/>
  <c r="BY97" i="1" s="1"/>
  <c r="CC348" i="1"/>
  <c r="CD348" i="1" s="1"/>
  <c r="CC225" i="1"/>
  <c r="CD225" i="1" s="1"/>
  <c r="CC51" i="1"/>
  <c r="CD51" i="1" s="1"/>
  <c r="BY567" i="1"/>
  <c r="CC567" i="1"/>
  <c r="CD567" i="1" s="1"/>
  <c r="BX175" i="1"/>
  <c r="BY175" i="1" s="1"/>
  <c r="CC395" i="1"/>
  <c r="CD395" i="1" s="1"/>
  <c r="CC425" i="1"/>
  <c r="CD425" i="1" s="1"/>
  <c r="BY74" i="1"/>
  <c r="CC74" i="1"/>
  <c r="CD74" i="1" s="1"/>
  <c r="BX1155" i="1"/>
  <c r="BY1155" i="1" s="1"/>
  <c r="BY38" i="1"/>
  <c r="CC38" i="1"/>
  <c r="CD38" i="1" s="1"/>
  <c r="BX798" i="1"/>
  <c r="BY798" i="1" s="1"/>
  <c r="BV869" i="1"/>
  <c r="CP869" i="1" s="1"/>
  <c r="BW866" i="1"/>
  <c r="BW869" i="1" s="1"/>
  <c r="CQ869" i="1" s="1"/>
  <c r="BX516" i="1"/>
  <c r="BY516" i="1" s="1"/>
  <c r="BY800" i="1"/>
  <c r="CC800" i="1"/>
  <c r="CD800" i="1" s="1"/>
  <c r="BX901" i="1"/>
  <c r="BY901" i="1" s="1"/>
  <c r="BY22" i="1"/>
  <c r="CC22" i="1"/>
  <c r="CD22" i="1" s="1"/>
  <c r="BX226" i="1"/>
  <c r="BY226" i="1" s="1"/>
  <c r="BW787" i="1"/>
  <c r="BW816" i="1" s="1"/>
  <c r="CQ816" i="1" s="1"/>
  <c r="BV816" i="1"/>
  <c r="CP816" i="1" s="1"/>
  <c r="BX1250" i="1"/>
  <c r="BY1250" i="1" s="1"/>
  <c r="BY206" i="1"/>
  <c r="CC206" i="1"/>
  <c r="CD206" i="1" s="1"/>
  <c r="BY1508" i="1"/>
  <c r="CC1508" i="1"/>
  <c r="CD1508" i="1" s="1"/>
  <c r="BY1749" i="1"/>
  <c r="CC1749" i="1"/>
  <c r="CD1749" i="1" s="1"/>
  <c r="CC504" i="1"/>
  <c r="CD504" i="1" s="1"/>
  <c r="CC1212" i="1"/>
  <c r="CD1212" i="1" s="1"/>
  <c r="BY1402" i="1"/>
  <c r="CC1402" i="1"/>
  <c r="CD1402" i="1" s="1"/>
  <c r="CC940" i="1"/>
  <c r="CD940" i="1" s="1"/>
  <c r="BY1851" i="1"/>
  <c r="CC1851" i="1"/>
  <c r="CD1851" i="1" s="1"/>
  <c r="BY1636" i="1"/>
  <c r="CC1636" i="1"/>
  <c r="CD1636" i="1" s="1"/>
  <c r="BY1850" i="1"/>
  <c r="CC1850" i="1"/>
  <c r="CD1850" i="1" s="1"/>
  <c r="BX1912" i="1"/>
  <c r="BY1912" i="1" s="1"/>
  <c r="BY1417" i="1"/>
  <c r="CC1417" i="1"/>
  <c r="CD1417" i="1" s="1"/>
  <c r="BY1774" i="1"/>
  <c r="CC1774" i="1"/>
  <c r="CD1774" i="1" s="1"/>
  <c r="BX1962" i="1"/>
  <c r="BY1962" i="1" s="1"/>
  <c r="BX1991" i="1"/>
  <c r="BY1991" i="1" s="1"/>
  <c r="CC284" i="1"/>
  <c r="CD284" i="1" s="1"/>
  <c r="CC383" i="1"/>
  <c r="CD383" i="1" s="1"/>
  <c r="CC360" i="1"/>
  <c r="CD360" i="1" s="1"/>
  <c r="CC230" i="1"/>
  <c r="CD230" i="1" s="1"/>
  <c r="BX78" i="1"/>
  <c r="BY78" i="1" s="1"/>
  <c r="CC418" i="1"/>
  <c r="CD418" i="1" s="1"/>
  <c r="CC459" i="1"/>
  <c r="CD459" i="1" s="1"/>
  <c r="CC279" i="1"/>
  <c r="CD279" i="1" s="1"/>
  <c r="CC811" i="1"/>
  <c r="CD811" i="1" s="1"/>
  <c r="CC271" i="1"/>
  <c r="CD271" i="1" s="1"/>
  <c r="CD104" i="1"/>
  <c r="CC165" i="1"/>
  <c r="CD165" i="1" s="1"/>
  <c r="CC408" i="1"/>
  <c r="CD408" i="1" s="1"/>
  <c r="BY646" i="1"/>
  <c r="CC646" i="1"/>
  <c r="CD646" i="1" s="1"/>
  <c r="CC265" i="1"/>
  <c r="CD265" i="1" s="1"/>
  <c r="CC375" i="1"/>
  <c r="CD375" i="1" s="1"/>
  <c r="CC155" i="1"/>
  <c r="CD155" i="1" s="1"/>
  <c r="CC122" i="1"/>
  <c r="CD122" i="1" s="1"/>
  <c r="CC433" i="1"/>
  <c r="CD433" i="1" s="1"/>
  <c r="BX394" i="1"/>
  <c r="BY394" i="1" s="1"/>
  <c r="CC139" i="1"/>
  <c r="CD139" i="1" s="1"/>
  <c r="CC1382" i="1"/>
  <c r="CD1382" i="1" s="1"/>
  <c r="CC202" i="1"/>
  <c r="CD202" i="1" s="1"/>
  <c r="CC442" i="1"/>
  <c r="CD442" i="1" s="1"/>
  <c r="BY863" i="1"/>
  <c r="CC863" i="1"/>
  <c r="CD863" i="1" s="1"/>
  <c r="BX862" i="1"/>
  <c r="BY862" i="1" s="1"/>
  <c r="CC1073" i="1"/>
  <c r="CD1073" i="1" s="1"/>
  <c r="BX673" i="1"/>
  <c r="BY673" i="1" s="1"/>
  <c r="BX823" i="1"/>
  <c r="BY823" i="1" s="1"/>
  <c r="BX953" i="1"/>
  <c r="BY953" i="1" s="1"/>
  <c r="CC447" i="1"/>
  <c r="CD447" i="1" s="1"/>
  <c r="CC622" i="1"/>
  <c r="CD622" i="1" s="1"/>
  <c r="BX1189" i="1"/>
  <c r="BY1189" i="1" s="1"/>
  <c r="BY1649" i="1"/>
  <c r="CC1649" i="1"/>
  <c r="CD1649" i="1" s="1"/>
  <c r="BX1428" i="1"/>
  <c r="BY1428" i="1" s="1"/>
  <c r="BX1585" i="1"/>
  <c r="BY1585" i="1" s="1"/>
  <c r="BY1291" i="1"/>
  <c r="CC1291" i="1"/>
  <c r="CD1291" i="1" s="1"/>
  <c r="BW992" i="1"/>
  <c r="CQ992" i="1" s="1"/>
  <c r="BX963" i="1"/>
  <c r="CC963" i="1" s="1"/>
  <c r="BY1897" i="1"/>
  <c r="CC1897" i="1"/>
  <c r="CD1897" i="1" s="1"/>
  <c r="BX1921" i="1"/>
  <c r="BY1921" i="1" s="1"/>
  <c r="BX1765" i="1"/>
  <c r="BY1765" i="1" s="1"/>
  <c r="CC1447" i="1"/>
  <c r="CD1447" i="1" s="1"/>
  <c r="BX1773" i="1"/>
  <c r="BY1773" i="1" s="1"/>
  <c r="BX1506" i="1"/>
  <c r="BY1506" i="1" s="1"/>
  <c r="BW2027" i="1"/>
  <c r="CQ2027" i="1" s="1"/>
  <c r="CC1960" i="1"/>
  <c r="CD1960" i="1" s="1"/>
  <c r="BX39" i="1"/>
  <c r="BY39" i="1" s="1"/>
  <c r="BY137" i="1"/>
  <c r="BY145" i="1" s="1"/>
  <c r="BX145" i="1"/>
  <c r="CR145" i="1" s="1"/>
  <c r="CC406" i="1"/>
  <c r="CD406" i="1" s="1"/>
  <c r="BX120" i="1"/>
  <c r="BY120" i="1" s="1"/>
  <c r="BW103" i="1"/>
  <c r="CQ103" i="1" s="1"/>
  <c r="CC357" i="1"/>
  <c r="CD357" i="1" s="1"/>
  <c r="CC625" i="1"/>
  <c r="CD625" i="1" s="1"/>
  <c r="BV499" i="1"/>
  <c r="CP499" i="1" s="1"/>
  <c r="BW427" i="1"/>
  <c r="CC736" i="1"/>
  <c r="CD736" i="1" s="1"/>
  <c r="BX318" i="1"/>
  <c r="BY318" i="1" s="1"/>
  <c r="BX8" i="1"/>
  <c r="BY8" i="1" s="1"/>
  <c r="CC435" i="1"/>
  <c r="CD435" i="1" s="1"/>
  <c r="CC511" i="1"/>
  <c r="CD511" i="1" s="1"/>
  <c r="CC23" i="1"/>
  <c r="CD23" i="1" s="1"/>
  <c r="CC277" i="1"/>
  <c r="CD277" i="1" s="1"/>
  <c r="BX548" i="1"/>
  <c r="BY548" i="1" s="1"/>
  <c r="CC503" i="1"/>
  <c r="CD503" i="1" s="1"/>
  <c r="BX654" i="1"/>
  <c r="BY654" i="1" s="1"/>
  <c r="CC87" i="1"/>
  <c r="CD87" i="1" s="1"/>
  <c r="BY782" i="1"/>
  <c r="CC782" i="1"/>
  <c r="CD782" i="1" s="1"/>
  <c r="CC941" i="1"/>
  <c r="CD941" i="1" s="1"/>
  <c r="CC568" i="1"/>
  <c r="CD568" i="1" s="1"/>
  <c r="BY1002" i="1"/>
  <c r="CC1002" i="1"/>
  <c r="CD1002" i="1" s="1"/>
  <c r="BX934" i="1"/>
  <c r="BY934" i="1" s="1"/>
  <c r="BY1004" i="1"/>
  <c r="CC1004" i="1"/>
  <c r="CD1004" i="1" s="1"/>
  <c r="BY1152" i="1"/>
  <c r="CC1152" i="1"/>
  <c r="CD1152" i="1" s="1"/>
  <c r="BX814" i="1"/>
  <c r="BY814" i="1" s="1"/>
  <c r="BY1329" i="1"/>
  <c r="CC1329" i="1"/>
  <c r="CD1329" i="1" s="1"/>
  <c r="CC1534" i="1"/>
  <c r="CD1534" i="1" s="1"/>
  <c r="BY1548" i="1"/>
  <c r="CC1548" i="1"/>
  <c r="CD1548" i="1" s="1"/>
  <c r="BY1554" i="1"/>
  <c r="CC1554" i="1"/>
  <c r="CD1554" i="1" s="1"/>
  <c r="BX1139" i="1"/>
  <c r="BY1139" i="1" s="1"/>
  <c r="BY1418" i="1"/>
  <c r="CC1418" i="1"/>
  <c r="CD1418" i="1" s="1"/>
  <c r="BY1095" i="1"/>
  <c r="BX1981" i="1"/>
  <c r="BY1981" i="1" s="1"/>
  <c r="BY1151" i="1"/>
  <c r="CC1151" i="1"/>
  <c r="CD1151" i="1" s="1"/>
  <c r="BY1681" i="1"/>
  <c r="CC1681" i="1"/>
  <c r="CD1681" i="1" s="1"/>
  <c r="BX1816" i="1"/>
  <c r="BY1816" i="1" s="1"/>
  <c r="BY102" i="1"/>
  <c r="CC102" i="1"/>
  <c r="CD102" i="1" s="1"/>
  <c r="CC411" i="1"/>
  <c r="CD411" i="1" s="1"/>
  <c r="CC528" i="1"/>
  <c r="CD528" i="1" s="1"/>
  <c r="CC241" i="1"/>
  <c r="CD241" i="1" s="1"/>
  <c r="BY84" i="1"/>
  <c r="CC84" i="1"/>
  <c r="BX443" i="1"/>
  <c r="BY443" i="1" s="1"/>
  <c r="BX578" i="1"/>
  <c r="BY578" i="1" s="1"/>
  <c r="CC393" i="1"/>
  <c r="CD393" i="1" s="1"/>
  <c r="CC31" i="1"/>
  <c r="CD31" i="1" s="1"/>
  <c r="BY518" i="1"/>
  <c r="CC518" i="1"/>
  <c r="CD518" i="1" s="1"/>
  <c r="BY21" i="1"/>
  <c r="CC21" i="1"/>
  <c r="CD21" i="1" s="1"/>
  <c r="BY343" i="1"/>
  <c r="CC343" i="1"/>
  <c r="CD343" i="1" s="1"/>
  <c r="CC262" i="1"/>
  <c r="CD262" i="1" s="1"/>
  <c r="CC299" i="1"/>
  <c r="CD299" i="1" s="1"/>
  <c r="CC580" i="1"/>
  <c r="CD580" i="1" s="1"/>
  <c r="CC437" i="1"/>
  <c r="CD437" i="1" s="1"/>
  <c r="BY311" i="1"/>
  <c r="CC311" i="1"/>
  <c r="CD311" i="1" s="1"/>
  <c r="CC263" i="1"/>
  <c r="CD263" i="1" s="1"/>
  <c r="BX551" i="1"/>
  <c r="BY551" i="1" s="1"/>
  <c r="BX12" i="1"/>
  <c r="BY12" i="1" s="1"/>
  <c r="CC62" i="1"/>
  <c r="CD62" i="1" s="1"/>
  <c r="BY641" i="1"/>
  <c r="CC641" i="1"/>
  <c r="CD641" i="1" s="1"/>
  <c r="BX822" i="1"/>
  <c r="BY822" i="1" s="1"/>
  <c r="BX926" i="1"/>
  <c r="BY926" i="1" s="1"/>
  <c r="CC703" i="1"/>
  <c r="CD703" i="1" s="1"/>
  <c r="CD117" i="1"/>
  <c r="CC1083" i="1"/>
  <c r="CD1083" i="1" s="1"/>
  <c r="BX1092" i="1"/>
  <c r="BY1092" i="1" s="1"/>
  <c r="CC810" i="1"/>
  <c r="CD810" i="1" s="1"/>
  <c r="CC759" i="1"/>
  <c r="CD759" i="1" s="1"/>
  <c r="CD1350" i="1"/>
  <c r="BY1255" i="1"/>
  <c r="CC1255" i="1"/>
  <c r="CD1255" i="1" s="1"/>
  <c r="BY1413" i="1"/>
  <c r="CC1413" i="1"/>
  <c r="CD1413" i="1" s="1"/>
  <c r="BY1101" i="1"/>
  <c r="CC1101" i="1"/>
  <c r="CD1101" i="1" s="1"/>
  <c r="BY1411" i="1"/>
  <c r="CC1411" i="1"/>
  <c r="CD1411" i="1" s="1"/>
  <c r="BY1217" i="1"/>
  <c r="CC1217" i="1"/>
  <c r="CD1217" i="1" s="1"/>
  <c r="BY1683" i="1"/>
  <c r="CC1683" i="1"/>
  <c r="CD1683" i="1" s="1"/>
  <c r="BX1777" i="1"/>
  <c r="BY1777" i="1" s="1"/>
  <c r="BY1854" i="1"/>
  <c r="CC1854" i="1"/>
  <c r="CD1854" i="1" s="1"/>
  <c r="BX1818" i="1"/>
  <c r="BY1818" i="1" s="1"/>
  <c r="CC1822" i="1"/>
  <c r="CD1822" i="1" s="1"/>
  <c r="BW1171" i="1"/>
  <c r="CQ1171" i="1" s="1"/>
  <c r="BX1144" i="1"/>
  <c r="CC1144" i="1" s="1"/>
  <c r="BW17" i="1"/>
  <c r="CQ17" i="1" s="1"/>
  <c r="BX4" i="1"/>
  <c r="CC624" i="1"/>
  <c r="CD624" i="1" s="1"/>
  <c r="CC227" i="1"/>
  <c r="CD227" i="1" s="1"/>
  <c r="BY2039" i="1"/>
  <c r="BY2048" i="1" s="1"/>
  <c r="CC2039" i="1"/>
  <c r="BX2048" i="1"/>
  <c r="CC300" i="1"/>
  <c r="CD300" i="1" s="1"/>
  <c r="CC627" i="1"/>
  <c r="CD627" i="1" s="1"/>
  <c r="CC177" i="1"/>
  <c r="CD177" i="1" s="1"/>
  <c r="CC631" i="1"/>
  <c r="CD631" i="1" s="1"/>
  <c r="BX479" i="1"/>
  <c r="BY479" i="1" s="1"/>
  <c r="BX77" i="1"/>
  <c r="BY77" i="1" s="1"/>
  <c r="CC287" i="1"/>
  <c r="CD287" i="1" s="1"/>
  <c r="BX286" i="1"/>
  <c r="BY286" i="1" s="1"/>
  <c r="BX215" i="1"/>
  <c r="BY215" i="1" s="1"/>
  <c r="BX495" i="1"/>
  <c r="BY495" i="1" s="1"/>
  <c r="BX791" i="1"/>
  <c r="BY791" i="1" s="1"/>
  <c r="BX931" i="1"/>
  <c r="BY931" i="1" s="1"/>
  <c r="BW1123" i="1"/>
  <c r="BV1129" i="1"/>
  <c r="CP1129" i="1" s="1"/>
  <c r="BY730" i="1"/>
  <c r="CC730" i="1"/>
  <c r="CD730" i="1" s="1"/>
  <c r="BX858" i="1"/>
  <c r="BY858" i="1" s="1"/>
  <c r="BX1163" i="1"/>
  <c r="BY1163" i="1" s="1"/>
  <c r="BX1116" i="1"/>
  <c r="BY1116" i="1" s="1"/>
  <c r="BY374" i="1"/>
  <c r="CC374" i="1"/>
  <c r="CD374" i="1" s="1"/>
  <c r="CC1082" i="1"/>
  <c r="CD1082" i="1" s="1"/>
  <c r="BX134" i="1"/>
  <c r="BY134" i="1" s="1"/>
  <c r="BY136" i="1" s="1"/>
  <c r="BY813" i="1"/>
  <c r="CC813" i="1"/>
  <c r="CD813" i="1" s="1"/>
  <c r="BX689" i="1"/>
  <c r="BY689" i="1" s="1"/>
  <c r="BY1024" i="1"/>
  <c r="CC1024" i="1"/>
  <c r="CD1024" i="1" s="1"/>
  <c r="BY1449" i="1"/>
  <c r="CC1449" i="1"/>
  <c r="CD1449" i="1" s="1"/>
  <c r="BY1456" i="1"/>
  <c r="CC1456" i="1"/>
  <c r="CD1456" i="1" s="1"/>
  <c r="BX880" i="1"/>
  <c r="BY880" i="1" s="1"/>
  <c r="BY1240" i="1"/>
  <c r="CC1240" i="1"/>
  <c r="CD1240" i="1" s="1"/>
  <c r="BY1768" i="1"/>
  <c r="CC1768" i="1"/>
  <c r="CD1768" i="1" s="1"/>
  <c r="BY1399" i="1"/>
  <c r="CC1399" i="1"/>
  <c r="CD1399" i="1" s="1"/>
  <c r="BY1543" i="1"/>
  <c r="CC1543" i="1"/>
  <c r="CD1543" i="1" s="1"/>
  <c r="BX1903" i="1"/>
  <c r="BY1903" i="1" s="1"/>
  <c r="CC1952" i="1"/>
  <c r="CD1952" i="1" s="1"/>
  <c r="BY1744" i="1"/>
  <c r="CC1744" i="1"/>
  <c r="CD1744" i="1" s="1"/>
  <c r="BX1007" i="1"/>
  <c r="BY1007" i="1" s="1"/>
  <c r="BW819" i="1"/>
  <c r="BX819" i="1" s="1"/>
  <c r="BY819" i="1" s="1"/>
  <c r="BV849" i="1"/>
  <c r="CP849" i="1" s="1"/>
  <c r="CC251" i="1"/>
  <c r="CD251" i="1" s="1"/>
  <c r="BX723" i="1"/>
  <c r="BY723" i="1" s="1"/>
  <c r="CC197" i="1"/>
  <c r="CD197" i="1" s="1"/>
  <c r="CC397" i="1"/>
  <c r="CD397" i="1" s="1"/>
  <c r="CC526" i="1"/>
  <c r="CD526" i="1" s="1"/>
  <c r="BW49" i="1"/>
  <c r="CQ49" i="1" s="1"/>
  <c r="CC378" i="1"/>
  <c r="CD378" i="1" s="1"/>
  <c r="CC75" i="1"/>
  <c r="CD75" i="1" s="1"/>
  <c r="CC52" i="1"/>
  <c r="CD52" i="1" s="1"/>
  <c r="CC36" i="1"/>
  <c r="CD36" i="1" s="1"/>
  <c r="CC70" i="1"/>
  <c r="CD70" i="1" s="1"/>
  <c r="CC533" i="1"/>
  <c r="CD533" i="1" s="1"/>
  <c r="BY270" i="1"/>
  <c r="CC270" i="1"/>
  <c r="CD270" i="1" s="1"/>
  <c r="BX620" i="1"/>
  <c r="BY620" i="1" s="1"/>
  <c r="CC373" i="1"/>
  <c r="CD373" i="1" s="1"/>
  <c r="BY604" i="1"/>
  <c r="CC604" i="1"/>
  <c r="CD604" i="1" s="1"/>
  <c r="CC570" i="1"/>
  <c r="CD570" i="1" s="1"/>
  <c r="CC460" i="1"/>
  <c r="CD460" i="1" s="1"/>
  <c r="CC628" i="1"/>
  <c r="CD628" i="1" s="1"/>
  <c r="BX47" i="1"/>
  <c r="BY47" i="1" s="1"/>
  <c r="CC534" i="1"/>
  <c r="CD534" i="1" s="1"/>
  <c r="CC553" i="1"/>
  <c r="CD553" i="1" s="1"/>
  <c r="BX201" i="1"/>
  <c r="BY201" i="1" s="1"/>
  <c r="BX385" i="1"/>
  <c r="BY385" i="1" s="1"/>
  <c r="CC404" i="1"/>
  <c r="CD404" i="1" s="1"/>
  <c r="BX1221" i="1"/>
  <c r="BY1221" i="1" s="1"/>
  <c r="BX1022" i="1"/>
  <c r="BY1022" i="1" s="1"/>
  <c r="BX833" i="1"/>
  <c r="BY833" i="1" s="1"/>
  <c r="BX1096" i="1"/>
  <c r="BY1096" i="1" s="1"/>
  <c r="CC794" i="1"/>
  <c r="CD794" i="1" s="1"/>
  <c r="BY807" i="1"/>
  <c r="CC807" i="1"/>
  <c r="CD807" i="1" s="1"/>
  <c r="CC1700" i="1"/>
  <c r="CD1700" i="1" s="1"/>
  <c r="BY1496" i="1"/>
  <c r="CC1496" i="1"/>
  <c r="CD1496" i="1" s="1"/>
  <c r="BX1318" i="1"/>
  <c r="BY1318" i="1" s="1"/>
  <c r="BX1455" i="1"/>
  <c r="BY1455" i="1" s="1"/>
  <c r="BX1815" i="1"/>
  <c r="BY1815" i="1" s="1"/>
  <c r="BY1320" i="1"/>
  <c r="CC1320" i="1"/>
  <c r="CD1320" i="1" s="1"/>
  <c r="BX1763" i="1"/>
  <c r="BY1763" i="1" s="1"/>
  <c r="BY1973" i="1"/>
  <c r="CC1973" i="1"/>
  <c r="CD1973" i="1" s="1"/>
  <c r="BY1754" i="1"/>
  <c r="CC1754" i="1"/>
  <c r="CD1754" i="1" s="1"/>
  <c r="CC1811" i="1"/>
  <c r="CD1811" i="1" s="1"/>
  <c r="BY1490" i="1"/>
  <c r="CC1490" i="1"/>
  <c r="CD1490" i="1" s="1"/>
  <c r="BX1976" i="1"/>
  <c r="BY1976" i="1" s="1"/>
  <c r="BY1383" i="1"/>
  <c r="CC1383" i="1"/>
  <c r="CD1383" i="1" s="1"/>
  <c r="CC942" i="1"/>
  <c r="CD942" i="1" s="1"/>
  <c r="BY1481" i="1"/>
  <c r="CC1481" i="1"/>
  <c r="CD1481" i="1" s="1"/>
  <c r="CC1081" i="1"/>
  <c r="CD1081" i="1" s="1"/>
  <c r="CC1127" i="1"/>
  <c r="CD1127" i="1" s="1"/>
  <c r="CC1006" i="1"/>
  <c r="CD1006" i="1" s="1"/>
  <c r="CC680" i="1"/>
  <c r="CD680" i="1" s="1"/>
  <c r="BV576" i="1"/>
  <c r="CP576" i="1" s="1"/>
  <c r="BW557" i="1"/>
  <c r="BX897" i="1"/>
  <c r="BY897" i="1" s="1"/>
  <c r="CC952" i="1"/>
  <c r="CD952" i="1" s="1"/>
  <c r="CC951" i="1"/>
  <c r="CD951" i="1" s="1"/>
  <c r="CC1049" i="1"/>
  <c r="CD1049" i="1" s="1"/>
  <c r="BX1176" i="1"/>
  <c r="BY1176" i="1" s="1"/>
  <c r="BX973" i="1"/>
  <c r="BY973" i="1" s="1"/>
  <c r="CC1301" i="1"/>
  <c r="CD1301" i="1" s="1"/>
  <c r="CC1307" i="1"/>
  <c r="CD1307" i="1" s="1"/>
  <c r="BX917" i="1"/>
  <c r="BY917" i="1" s="1"/>
  <c r="BX1026" i="1"/>
  <c r="BY1026" i="1" s="1"/>
  <c r="CC1487" i="1"/>
  <c r="CD1487" i="1" s="1"/>
  <c r="CC1177" i="1"/>
  <c r="CD1177" i="1" s="1"/>
  <c r="CC1247" i="1"/>
  <c r="CD1247" i="1" s="1"/>
  <c r="BW1321" i="1"/>
  <c r="CQ1321" i="1" s="1"/>
  <c r="CC721" i="1"/>
  <c r="CD721" i="1" s="1"/>
  <c r="CC1337" i="1"/>
  <c r="CD1337" i="1" s="1"/>
  <c r="CC1584" i="1"/>
  <c r="CD1584" i="1" s="1"/>
  <c r="CC1735" i="1"/>
  <c r="CD1735" i="1" s="1"/>
  <c r="BX1404" i="1"/>
  <c r="BY1404" i="1" s="1"/>
  <c r="BX1762" i="1"/>
  <c r="BY1762" i="1" s="1"/>
  <c r="CC1118" i="1"/>
  <c r="CD1118" i="1" s="1"/>
  <c r="BX1499" i="1"/>
  <c r="BY1499" i="1" s="1"/>
  <c r="CC1823" i="1"/>
  <c r="CD1823" i="1" s="1"/>
  <c r="BX1527" i="1"/>
  <c r="BY1527" i="1" s="1"/>
  <c r="BX1604" i="1"/>
  <c r="BY1604" i="1" s="1"/>
  <c r="BX1616" i="1"/>
  <c r="BY1616" i="1" s="1"/>
  <c r="CC2029" i="1"/>
  <c r="CD2029" i="1" s="1"/>
  <c r="CC1632" i="1"/>
  <c r="CD1632" i="1" s="1"/>
  <c r="CC1491" i="1"/>
  <c r="CD1491" i="1" s="1"/>
  <c r="BX1267" i="1"/>
  <c r="BY1267" i="1" s="1"/>
  <c r="CC1464" i="1"/>
  <c r="CD1464" i="1" s="1"/>
  <c r="BW1476" i="1"/>
  <c r="CQ1476" i="1" s="1"/>
  <c r="BX1395" i="1"/>
  <c r="BY1395" i="1" s="1"/>
  <c r="CC1982" i="1"/>
  <c r="CD1982" i="1" s="1"/>
  <c r="BX1216" i="1"/>
  <c r="BY1216" i="1" s="1"/>
  <c r="CC1625" i="1"/>
  <c r="CD1625" i="1" s="1"/>
  <c r="CC1895" i="1"/>
  <c r="CD1895" i="1" s="1"/>
  <c r="BW906" i="1"/>
  <c r="BV962" i="1"/>
  <c r="CP962" i="1" s="1"/>
  <c r="BX834" i="1"/>
  <c r="BY834" i="1" s="1"/>
  <c r="CC1437" i="1"/>
  <c r="CD1437" i="1" s="1"/>
  <c r="BW1939" i="1"/>
  <c r="CQ1939" i="1" s="1"/>
  <c r="CC1166" i="1"/>
  <c r="CD1166" i="1" s="1"/>
  <c r="CC1388" i="1"/>
  <c r="CD1388" i="1" s="1"/>
  <c r="CC801" i="1"/>
  <c r="CD801" i="1" s="1"/>
  <c r="CC1485" i="1"/>
  <c r="CD1485" i="1" s="1"/>
  <c r="CC1133" i="1"/>
  <c r="CD1133" i="1" s="1"/>
  <c r="CC1193" i="1"/>
  <c r="CD1193" i="1" s="1"/>
  <c r="CC1471" i="1"/>
  <c r="CD1471" i="1" s="1"/>
  <c r="BX1429" i="1"/>
  <c r="BY1429" i="1" s="1"/>
  <c r="BW1143" i="1"/>
  <c r="CQ1143" i="1" s="1"/>
  <c r="BX1086" i="1"/>
  <c r="BY1086" i="1" s="1"/>
  <c r="BW1275" i="1"/>
  <c r="BW1302" i="1" s="1"/>
  <c r="CQ1302" i="1" s="1"/>
  <c r="BV1302" i="1"/>
  <c r="CP1302" i="1" s="1"/>
  <c r="BW1274" i="1"/>
  <c r="CQ1274" i="1" s="1"/>
  <c r="BX853" i="1"/>
  <c r="BY853" i="1" s="1"/>
  <c r="BW1414" i="1"/>
  <c r="CQ1414" i="1" s="1"/>
  <c r="BX1380" i="1"/>
  <c r="CC1156" i="1"/>
  <c r="CD1156" i="1" s="1"/>
  <c r="CC1357" i="1"/>
  <c r="CD1357" i="1" s="1"/>
  <c r="CC1680" i="1"/>
  <c r="CD1680" i="1" s="1"/>
  <c r="BX1227" i="1"/>
  <c r="BY1227" i="1" s="1"/>
  <c r="CC1889" i="1"/>
  <c r="CD1889" i="1" s="1"/>
  <c r="CC1886" i="1"/>
  <c r="CD1886" i="1" s="1"/>
  <c r="CC1726" i="1"/>
  <c r="CD1726" i="1" s="1"/>
  <c r="CC1721" i="1"/>
  <c r="CD1721" i="1" s="1"/>
  <c r="BX1103" i="1"/>
  <c r="BY1103" i="1" s="1"/>
  <c r="CC1525" i="1"/>
  <c r="CD1525" i="1" s="1"/>
  <c r="BX1742" i="1"/>
  <c r="BY1742" i="1" s="1"/>
  <c r="CC1737" i="1"/>
  <c r="CD1737" i="1" s="1"/>
  <c r="BX1363" i="1"/>
  <c r="BY1363" i="1" s="1"/>
  <c r="CC1790" i="1"/>
  <c r="CD1790" i="1" s="1"/>
  <c r="BX1766" i="1"/>
  <c r="BY1766" i="1" s="1"/>
  <c r="CC2045" i="1"/>
  <c r="CD2045" i="1" s="1"/>
  <c r="CC1935" i="1"/>
  <c r="CD1935" i="1" s="1"/>
  <c r="BX1352" i="1"/>
  <c r="BY1352" i="1" s="1"/>
  <c r="BW2037" i="1"/>
  <c r="CQ2037" i="1" s="1"/>
  <c r="CC981" i="1"/>
  <c r="CD981" i="1" s="1"/>
  <c r="BX1507" i="1"/>
  <c r="BY1507" i="1" s="1"/>
  <c r="CC1470" i="1"/>
  <c r="CD1470" i="1" s="1"/>
  <c r="CC2041" i="1"/>
  <c r="CD2041" i="1" s="1"/>
  <c r="BX1993" i="1"/>
  <c r="BY1993" i="1" s="1"/>
  <c r="CC1875" i="1"/>
  <c r="CD1875" i="1" s="1"/>
  <c r="BW2048" i="1"/>
  <c r="BW1379" i="1"/>
  <c r="CQ1379" i="1" s="1"/>
  <c r="BX1209" i="1"/>
  <c r="BY1209" i="1" s="1"/>
  <c r="CC1289" i="1"/>
  <c r="CD1289" i="1" s="1"/>
  <c r="CC1087" i="1"/>
  <c r="CD1087" i="1" s="1"/>
  <c r="CC1336" i="1"/>
  <c r="CD1336" i="1" s="1"/>
  <c r="CC2003" i="1"/>
  <c r="CD2003" i="1" s="1"/>
  <c r="BV1494" i="1"/>
  <c r="CP1494" i="1" s="1"/>
  <c r="BW1477" i="1"/>
  <c r="BW1494" i="1" s="1"/>
  <c r="CQ1494" i="1" s="1"/>
  <c r="CD1940" i="1"/>
  <c r="CC1943" i="1"/>
  <c r="CD1943" i="1" s="1"/>
  <c r="CC1308" i="1"/>
  <c r="CD1308" i="1" s="1"/>
  <c r="CC1613" i="1"/>
  <c r="CD1613" i="1" s="1"/>
  <c r="BV1054" i="1"/>
  <c r="CP1054" i="1" s="1"/>
  <c r="BW1039" i="1"/>
  <c r="CC1514" i="1"/>
  <c r="CD1514" i="1" s="1"/>
  <c r="CC2025" i="1"/>
  <c r="CD2025" i="1" s="1"/>
  <c r="BX1914" i="1"/>
  <c r="BY1914" i="1" s="1"/>
  <c r="CC1984" i="1"/>
  <c r="CD1984" i="1" s="1"/>
  <c r="BY104" i="1"/>
  <c r="BY116" i="1" s="1"/>
  <c r="BX116" i="1"/>
  <c r="CR116" i="1" s="1"/>
  <c r="CS116" i="1" s="1"/>
  <c r="CC1211" i="1"/>
  <c r="CD1211" i="1" s="1"/>
  <c r="CC1165" i="1"/>
  <c r="CD1165" i="1" s="1"/>
  <c r="CC737" i="1"/>
  <c r="CD737" i="1" s="1"/>
  <c r="CC1005" i="1"/>
  <c r="CD1005" i="1" s="1"/>
  <c r="CC1159" i="1"/>
  <c r="CD1159" i="1" s="1"/>
  <c r="CC1181" i="1"/>
  <c r="CD1181" i="1" s="1"/>
  <c r="BW870" i="1"/>
  <c r="BV873" i="1"/>
  <c r="CP873" i="1" s="1"/>
  <c r="CC1385" i="1"/>
  <c r="CD1385" i="1" s="1"/>
  <c r="CC1442" i="1"/>
  <c r="CD1442" i="1" s="1"/>
  <c r="CC1056" i="1"/>
  <c r="CD1056" i="1" s="1"/>
  <c r="CC1270" i="1"/>
  <c r="CD1270" i="1" s="1"/>
  <c r="CC999" i="1"/>
  <c r="CD999" i="1" s="1"/>
  <c r="CC1286" i="1"/>
  <c r="CD1286" i="1" s="1"/>
  <c r="CC1416" i="1"/>
  <c r="CD1416" i="1" s="1"/>
  <c r="CC1560" i="1"/>
  <c r="CD1560" i="1" s="1"/>
  <c r="CC1175" i="1"/>
  <c r="CD1175" i="1" s="1"/>
  <c r="CC1244" i="1"/>
  <c r="CD1244" i="1" s="1"/>
  <c r="CC1141" i="1"/>
  <c r="CD1141" i="1" s="1"/>
  <c r="BX1638" i="1"/>
  <c r="BY1638" i="1" s="1"/>
  <c r="BX950" i="1"/>
  <c r="BY950" i="1" s="1"/>
  <c r="CC1201" i="1"/>
  <c r="CD1201" i="1" s="1"/>
  <c r="CC1633" i="1"/>
  <c r="CD1633" i="1" s="1"/>
  <c r="CC1813" i="1"/>
  <c r="CD1813" i="1" s="1"/>
  <c r="BX1876" i="1"/>
  <c r="BY1876" i="1" s="1"/>
  <c r="CC1892" i="1"/>
  <c r="CD1892" i="1" s="1"/>
  <c r="BX1448" i="1"/>
  <c r="BY1448" i="1" s="1"/>
  <c r="CC1861" i="1"/>
  <c r="CD1861" i="1" s="1"/>
  <c r="BX1948" i="1"/>
  <c r="BY1948" i="1" s="1"/>
  <c r="CC2036" i="1"/>
  <c r="CD2036" i="1" s="1"/>
  <c r="BX1614" i="1"/>
  <c r="BY1614" i="1" s="1"/>
  <c r="CC1759" i="1"/>
  <c r="CD1759" i="1" s="1"/>
  <c r="CC1983" i="1"/>
  <c r="CD1983" i="1" s="1"/>
  <c r="CC1493" i="1"/>
  <c r="CD1493" i="1" s="1"/>
  <c r="BX1871" i="1"/>
  <c r="BY1871" i="1" s="1"/>
  <c r="CC1312" i="1"/>
  <c r="CD1312" i="1" s="1"/>
  <c r="BX1591" i="1"/>
  <c r="BY1591" i="1" s="1"/>
  <c r="CC1650" i="1"/>
  <c r="CD1650" i="1" s="1"/>
  <c r="CC1809" i="1"/>
  <c r="CD1809" i="1" s="1"/>
  <c r="BX1368" i="1"/>
  <c r="BY1368" i="1" s="1"/>
  <c r="CC1753" i="1"/>
  <c r="CD1753" i="1" s="1"/>
  <c r="BX2021" i="1"/>
  <c r="BY2021" i="1" s="1"/>
  <c r="BX1702" i="1"/>
  <c r="BY1702" i="1" s="1"/>
  <c r="CC1642" i="1"/>
  <c r="CD1642" i="1" s="1"/>
  <c r="CC1727" i="1"/>
  <c r="CD1727" i="1" s="1"/>
  <c r="CC1690" i="1"/>
  <c r="CD1690" i="1" s="1"/>
  <c r="BX521" i="1"/>
  <c r="BY521" i="1" s="1"/>
  <c r="CC1198" i="1"/>
  <c r="CD1198" i="1" s="1"/>
  <c r="CC485" i="1"/>
  <c r="CD485" i="1" s="1"/>
  <c r="BX590" i="1"/>
  <c r="BY590" i="1" s="1"/>
  <c r="CC939" i="1"/>
  <c r="CD939" i="1" s="1"/>
  <c r="CC555" i="1"/>
  <c r="CD555" i="1" s="1"/>
  <c r="CC1589" i="1"/>
  <c r="CD1589" i="1" s="1"/>
  <c r="CC475" i="1"/>
  <c r="CD475" i="1" s="1"/>
  <c r="BX949" i="1"/>
  <c r="BY949" i="1" s="1"/>
  <c r="CC1278" i="1"/>
  <c r="CD1278" i="1" s="1"/>
  <c r="CC492" i="1"/>
  <c r="CD492" i="1" s="1"/>
  <c r="CC1140" i="1"/>
  <c r="CD1140" i="1" s="1"/>
  <c r="CC1229" i="1"/>
  <c r="CD1229" i="1" s="1"/>
  <c r="CC1182" i="1"/>
  <c r="CD1182" i="1" s="1"/>
  <c r="CC1406" i="1"/>
  <c r="CD1406" i="1" s="1"/>
  <c r="BY1263" i="1"/>
  <c r="CC1466" i="1"/>
  <c r="CD1466" i="1" s="1"/>
  <c r="BV905" i="1"/>
  <c r="CP905" i="1" s="1"/>
  <c r="BW893" i="1"/>
  <c r="BW905" i="1" s="1"/>
  <c r="CQ905" i="1" s="1"/>
  <c r="CC1403" i="1"/>
  <c r="CD1403" i="1" s="1"/>
  <c r="CC1124" i="1"/>
  <c r="CD1124" i="1" s="1"/>
  <c r="CC1542" i="1"/>
  <c r="CD1542" i="1" s="1"/>
  <c r="CC1722" i="1"/>
  <c r="CD1722" i="1" s="1"/>
  <c r="BV733" i="1"/>
  <c r="CP733" i="1" s="1"/>
  <c r="BW679" i="1"/>
  <c r="CC1778" i="1"/>
  <c r="CD1778" i="1" s="1"/>
  <c r="CC2016" i="1"/>
  <c r="CD2016" i="1" s="1"/>
  <c r="CC1784" i="1"/>
  <c r="CD1784" i="1" s="1"/>
  <c r="CC1992" i="1"/>
  <c r="CD1992" i="1" s="1"/>
  <c r="CC1480" i="1"/>
  <c r="CD1480" i="1" s="1"/>
  <c r="BX1867" i="1"/>
  <c r="BY1867" i="1" s="1"/>
  <c r="CC1995" i="1"/>
  <c r="CD1995" i="1" s="1"/>
  <c r="CC2042" i="1"/>
  <c r="CD2042" i="1" s="1"/>
  <c r="CC1707" i="1"/>
  <c r="CD1707" i="1" s="1"/>
  <c r="CC1465" i="1"/>
  <c r="CD1465" i="1" s="1"/>
  <c r="CC1682" i="1"/>
  <c r="CD1682" i="1" s="1"/>
  <c r="CC1658" i="1"/>
  <c r="CD1658" i="1" s="1"/>
  <c r="CC1646" i="1"/>
  <c r="CD1646" i="1" s="1"/>
  <c r="BX1785" i="1"/>
  <c r="BY1785" i="1" s="1"/>
  <c r="CC1994" i="1"/>
  <c r="CD1994" i="1" s="1"/>
  <c r="CC1708" i="1"/>
  <c r="CD1708" i="1" s="1"/>
  <c r="CC1657" i="1"/>
  <c r="CD1657" i="1" s="1"/>
  <c r="BX1655" i="1"/>
  <c r="BY1655" i="1" s="1"/>
  <c r="CC1515" i="1"/>
  <c r="CD1515" i="1" s="1"/>
  <c r="BX1812" i="1"/>
  <c r="BY1812" i="1" s="1"/>
  <c r="CC1767" i="1"/>
  <c r="CD1767" i="1" s="1"/>
  <c r="BY786" i="1"/>
  <c r="BW1129" i="1"/>
  <c r="CQ1129" i="1" s="1"/>
  <c r="BX1121" i="1"/>
  <c r="CC1121" i="1" s="1"/>
  <c r="BV79" i="1"/>
  <c r="CP79" i="1" s="1"/>
  <c r="BW65" i="1"/>
  <c r="CC1431" i="1"/>
  <c r="CD1431" i="1" s="1"/>
  <c r="CC1109" i="1"/>
  <c r="CD1109" i="1" s="1"/>
  <c r="CC1469" i="1"/>
  <c r="CD1469" i="1" s="1"/>
  <c r="CC1122" i="1"/>
  <c r="CD1122" i="1" s="1"/>
  <c r="BV1262" i="1"/>
  <c r="CP1262" i="1" s="1"/>
  <c r="BW1238" i="1"/>
  <c r="BW1262" i="1" s="1"/>
  <c r="CQ1262" i="1" s="1"/>
  <c r="BW1519" i="1"/>
  <c r="CQ1519" i="1" s="1"/>
  <c r="BX1495" i="1"/>
  <c r="CC1703" i="1"/>
  <c r="CD1703" i="1" s="1"/>
  <c r="CC1513" i="1"/>
  <c r="CD1513" i="1" s="1"/>
  <c r="CC1136" i="1"/>
  <c r="CD1136" i="1" s="1"/>
  <c r="CC1909" i="1"/>
  <c r="CD1909" i="1" s="1"/>
  <c r="CC1855" i="1"/>
  <c r="CD1855" i="1" s="1"/>
  <c r="CC1420" i="1"/>
  <c r="CD1420" i="1" s="1"/>
  <c r="CC1692" i="1"/>
  <c r="CD1692" i="1" s="1"/>
  <c r="CC2014" i="1"/>
  <c r="CD2014" i="1" s="1"/>
  <c r="CC1831" i="1"/>
  <c r="CD1831" i="1" s="1"/>
  <c r="CC1933" i="1"/>
  <c r="CD1933" i="1" s="1"/>
  <c r="BX1829" i="1"/>
  <c r="BY1829" i="1" s="1"/>
  <c r="BX64" i="1"/>
  <c r="CR64" i="1" s="1"/>
  <c r="CS64" i="1" s="1"/>
  <c r="BY50" i="1"/>
  <c r="BX1157" i="1"/>
  <c r="BY1157" i="1" s="1"/>
  <c r="CC188" i="1"/>
  <c r="CD188" i="1" s="1"/>
  <c r="CC790" i="1"/>
  <c r="CD790" i="1" s="1"/>
  <c r="BV1012" i="1"/>
  <c r="CP1012" i="1" s="1"/>
  <c r="BW993" i="1"/>
  <c r="BW1012" i="1" s="1"/>
  <c r="CQ1012" i="1" s="1"/>
  <c r="CC439" i="1"/>
  <c r="CD439" i="1" s="1"/>
  <c r="BW734" i="1"/>
  <c r="BV757" i="1"/>
  <c r="CP757" i="1" s="1"/>
  <c r="CC1104" i="1"/>
  <c r="CD1104" i="1" s="1"/>
  <c r="CC350" i="1"/>
  <c r="CD350" i="1" s="1"/>
  <c r="CC738" i="1"/>
  <c r="CD738" i="1" s="1"/>
  <c r="CC1016" i="1"/>
  <c r="CD1016" i="1" s="1"/>
  <c r="CC975" i="1"/>
  <c r="CD975" i="1" s="1"/>
  <c r="CC1272" i="1"/>
  <c r="CD1272" i="1" s="1"/>
  <c r="BX1239" i="1"/>
  <c r="BY1239" i="1" s="1"/>
  <c r="CC1354" i="1"/>
  <c r="CD1354" i="1" s="1"/>
  <c r="CC1450" i="1"/>
  <c r="CD1450" i="1" s="1"/>
  <c r="CC1080" i="1"/>
  <c r="CD1080" i="1" s="1"/>
  <c r="CC1405" i="1"/>
  <c r="CD1405" i="1" s="1"/>
  <c r="CC1408" i="1"/>
  <c r="CD1408" i="1" s="1"/>
  <c r="CC1677" i="1"/>
  <c r="CD1677" i="1" s="1"/>
  <c r="CC1377" i="1"/>
  <c r="CD1377" i="1" s="1"/>
  <c r="CC1346" i="1"/>
  <c r="CD1346" i="1" s="1"/>
  <c r="CC1719" i="1"/>
  <c r="CD1719" i="1" s="1"/>
  <c r="CC928" i="1"/>
  <c r="CD928" i="1" s="1"/>
  <c r="CC1034" i="1"/>
  <c r="CD1034" i="1" s="1"/>
  <c r="CC1285" i="1"/>
  <c r="CD1285" i="1" s="1"/>
  <c r="CC1435" i="1"/>
  <c r="CD1435" i="1" s="1"/>
  <c r="CC1594" i="1"/>
  <c r="CD1594" i="1" s="1"/>
  <c r="CC1256" i="1"/>
  <c r="CD1256" i="1" s="1"/>
  <c r="CC1570" i="1"/>
  <c r="CD1570" i="1" s="1"/>
  <c r="CC1611" i="1"/>
  <c r="CD1611" i="1" s="1"/>
  <c r="CC1817" i="1"/>
  <c r="CD1817" i="1" s="1"/>
  <c r="CC1961" i="1"/>
  <c r="CD1961" i="1" s="1"/>
  <c r="CC1736" i="1"/>
  <c r="CD1736" i="1" s="1"/>
  <c r="CC1696" i="1"/>
  <c r="CD1696" i="1" s="1"/>
  <c r="CC1934" i="1"/>
  <c r="CD1934" i="1" s="1"/>
  <c r="CC1557" i="1"/>
  <c r="CD1557" i="1" s="1"/>
  <c r="CC2034" i="1"/>
  <c r="CD2034" i="1" s="1"/>
  <c r="CC1713" i="1"/>
  <c r="CD1713" i="1" s="1"/>
  <c r="CC1053" i="1"/>
  <c r="CD1053" i="1" s="1"/>
  <c r="CC1564" i="1"/>
  <c r="CD1564" i="1" s="1"/>
  <c r="CC2019" i="1"/>
  <c r="CD2019" i="1" s="1"/>
  <c r="CC1950" i="1"/>
  <c r="CD1950" i="1" s="1"/>
  <c r="BW145" i="1"/>
  <c r="CQ145" i="1" s="1"/>
  <c r="CC126" i="1"/>
  <c r="CD126" i="1" s="1"/>
  <c r="CC482" i="1"/>
  <c r="CD482" i="1" s="1"/>
  <c r="CC1117" i="1"/>
  <c r="CD1117" i="1" s="1"/>
  <c r="CC961" i="1"/>
  <c r="CD961" i="1" s="1"/>
  <c r="CC803" i="1"/>
  <c r="CD803" i="1" s="1"/>
  <c r="BX976" i="1"/>
  <c r="BY976" i="1" s="1"/>
  <c r="BX252" i="1"/>
  <c r="BY252" i="1" s="1"/>
  <c r="CC68" i="1"/>
  <c r="CD68" i="1" s="1"/>
  <c r="BX638" i="1"/>
  <c r="BY638" i="1" s="1"/>
  <c r="BX688" i="1"/>
  <c r="BY688" i="1" s="1"/>
  <c r="CC804" i="1"/>
  <c r="CD804" i="1" s="1"/>
  <c r="CC837" i="1"/>
  <c r="CD837" i="1" s="1"/>
  <c r="BX661" i="1"/>
  <c r="BY661" i="1" s="1"/>
  <c r="CC964" i="1"/>
  <c r="CD964" i="1" s="1"/>
  <c r="BW865" i="1"/>
  <c r="CQ865" i="1" s="1"/>
  <c r="BX850" i="1"/>
  <c r="BX162" i="1"/>
  <c r="BY162" i="1" s="1"/>
  <c r="CC1119" i="1"/>
  <c r="CD1119" i="1" s="1"/>
  <c r="CC851" i="1"/>
  <c r="CD851" i="1" s="1"/>
  <c r="BW1077" i="1"/>
  <c r="CQ1077" i="1" s="1"/>
  <c r="BX1055" i="1"/>
  <c r="CC1310" i="1"/>
  <c r="CD1310" i="1" s="1"/>
  <c r="CC1273" i="1"/>
  <c r="CD1273" i="1" s="1"/>
  <c r="BX1161" i="1"/>
  <c r="BY1161" i="1" s="1"/>
  <c r="CC1401" i="1"/>
  <c r="CD1401" i="1" s="1"/>
  <c r="CC1400" i="1"/>
  <c r="CD1400" i="1" s="1"/>
  <c r="BX1341" i="1"/>
  <c r="BY1341" i="1" s="1"/>
  <c r="CC1732" i="1"/>
  <c r="CD1732" i="1" s="1"/>
  <c r="CC989" i="1"/>
  <c r="CD989" i="1" s="1"/>
  <c r="BW1120" i="1"/>
  <c r="CQ1120" i="1" s="1"/>
  <c r="BX1099" i="1"/>
  <c r="CC1190" i="1"/>
  <c r="CD1190" i="1" s="1"/>
  <c r="BX1062" i="1"/>
  <c r="BY1062" i="1" s="1"/>
  <c r="BX1028" i="1"/>
  <c r="BY1028" i="1" s="1"/>
  <c r="CC1197" i="1"/>
  <c r="CD1197" i="1" s="1"/>
  <c r="CC1495" i="1"/>
  <c r="BX1567" i="1"/>
  <c r="BY1567" i="1" s="1"/>
  <c r="CC1213" i="1"/>
  <c r="CD1213" i="1" s="1"/>
  <c r="CC1393" i="1"/>
  <c r="CD1393" i="1" s="1"/>
  <c r="CC1366" i="1"/>
  <c r="CD1366" i="1" s="1"/>
  <c r="CC1215" i="1"/>
  <c r="CD1215" i="1" s="1"/>
  <c r="CC1297" i="1"/>
  <c r="CD1297" i="1" s="1"/>
  <c r="CC1319" i="1"/>
  <c r="CD1319" i="1" s="1"/>
  <c r="CC1664" i="1"/>
  <c r="CD1664" i="1" s="1"/>
  <c r="CC1573" i="1"/>
  <c r="CD1573" i="1" s="1"/>
  <c r="CC842" i="1"/>
  <c r="CD842" i="1" s="1"/>
  <c r="BX1972" i="1"/>
  <c r="BY1972" i="1" s="1"/>
  <c r="BX1348" i="1"/>
  <c r="BY1348" i="1" s="1"/>
  <c r="BX1370" i="1"/>
  <c r="BY1370" i="1" s="1"/>
  <c r="CC1922" i="1"/>
  <c r="CD1922" i="1" s="1"/>
  <c r="CC2033" i="1"/>
  <c r="CD2033" i="1" s="1"/>
  <c r="BX1533" i="1"/>
  <c r="BY1533" i="1" s="1"/>
  <c r="BX1205" i="1"/>
  <c r="BY1205" i="1" s="1"/>
  <c r="CC1553" i="1"/>
  <c r="CD1553" i="1" s="1"/>
  <c r="BX2000" i="1"/>
  <c r="BY2000" i="1" s="1"/>
  <c r="CC1725" i="1"/>
  <c r="CD1725" i="1" s="1"/>
  <c r="CC1392" i="1"/>
  <c r="CD1392" i="1" s="1"/>
  <c r="CC1761" i="1"/>
  <c r="CD1761" i="1" s="1"/>
  <c r="CC786" i="1"/>
  <c r="CC413" i="1"/>
  <c r="CD413" i="1" s="1"/>
  <c r="CC1148" i="1"/>
  <c r="CD1148" i="1" s="1"/>
  <c r="BY1078" i="1"/>
  <c r="CC1283" i="1"/>
  <c r="CD1283" i="1" s="1"/>
  <c r="BW1094" i="1"/>
  <c r="CQ1094" i="1" s="1"/>
  <c r="CC971" i="1"/>
  <c r="CD971" i="1" s="1"/>
  <c r="CC1718" i="1"/>
  <c r="CD1718" i="1" s="1"/>
  <c r="CC1066" i="1"/>
  <c r="CD1066" i="1" s="1"/>
  <c r="CC1295" i="1"/>
  <c r="CD1295" i="1" s="1"/>
  <c r="BX1462" i="1"/>
  <c r="BY1462" i="1" s="1"/>
  <c r="CC1612" i="1"/>
  <c r="CD1612" i="1" s="1"/>
  <c r="CC1218" i="1"/>
  <c r="CD1218" i="1" s="1"/>
  <c r="BV1444" i="1"/>
  <c r="CP1444" i="1" s="1"/>
  <c r="BW1415" i="1"/>
  <c r="CC1531" i="1"/>
  <c r="CD1531" i="1" s="1"/>
  <c r="BX1626" i="1"/>
  <c r="BY1626" i="1" s="1"/>
  <c r="CC1957" i="1"/>
  <c r="CD1957" i="1" s="1"/>
  <c r="CC1590" i="1"/>
  <c r="CD1590" i="1" s="1"/>
  <c r="CC1723" i="1"/>
  <c r="CD1723" i="1" s="1"/>
  <c r="CC1535" i="1"/>
  <c r="CD1535" i="1" s="1"/>
  <c r="CC1890" i="1"/>
  <c r="CD1890" i="1" s="1"/>
  <c r="CC2035" i="1"/>
  <c r="CD2035" i="1" s="1"/>
  <c r="BX1191" i="1"/>
  <c r="BY1191" i="1" s="1"/>
  <c r="CC1492" i="1"/>
  <c r="CD1492" i="1" s="1"/>
  <c r="CC1949" i="1"/>
  <c r="CD1949" i="1" s="1"/>
  <c r="CC1398" i="1"/>
  <c r="CD1398" i="1" s="1"/>
  <c r="CC1908" i="1"/>
  <c r="CD1908" i="1" s="1"/>
  <c r="CC1986" i="1"/>
  <c r="CD1986" i="1" s="1"/>
  <c r="CC1467" i="1"/>
  <c r="CD1467" i="1" s="1"/>
  <c r="CC1926" i="1"/>
  <c r="CD1926" i="1" s="1"/>
  <c r="CC310" i="1"/>
  <c r="CD310" i="1" s="1"/>
  <c r="CC340" i="1"/>
  <c r="CD340" i="1" s="1"/>
  <c r="CC974" i="1"/>
  <c r="CD974" i="1" s="1"/>
  <c r="CC668" i="1"/>
  <c r="CD668" i="1" s="1"/>
  <c r="CC686" i="1"/>
  <c r="CD686" i="1" s="1"/>
  <c r="CC1219" i="1"/>
  <c r="CD1219" i="1" s="1"/>
  <c r="CC826" i="1"/>
  <c r="CD826" i="1" s="1"/>
  <c r="BV678" i="1"/>
  <c r="CP678" i="1" s="1"/>
  <c r="BW577" i="1"/>
  <c r="CC1047" i="1"/>
  <c r="CD1047" i="1" s="1"/>
  <c r="CC1045" i="1"/>
  <c r="CD1045" i="1" s="1"/>
  <c r="BX1195" i="1"/>
  <c r="BY1195" i="1" s="1"/>
  <c r="BW1237" i="1"/>
  <c r="CQ1237" i="1" s="1"/>
  <c r="CC1188" i="1"/>
  <c r="CD1188" i="1" s="1"/>
  <c r="CC1546" i="1"/>
  <c r="CD1546" i="1" s="1"/>
  <c r="CC1512" i="1"/>
  <c r="CD1512" i="1" s="1"/>
  <c r="CC1621" i="1"/>
  <c r="CD1621" i="1" s="1"/>
  <c r="CC1108" i="1"/>
  <c r="CD1108" i="1" s="1"/>
  <c r="CC1224" i="1"/>
  <c r="CD1224" i="1" s="1"/>
  <c r="CC898" i="1"/>
  <c r="CD898" i="1" s="1"/>
  <c r="CC1078" i="1"/>
  <c r="CC1110" i="1"/>
  <c r="CD1110" i="1" s="1"/>
  <c r="CC1654" i="1"/>
  <c r="CD1654" i="1" s="1"/>
  <c r="CC1706" i="1"/>
  <c r="CD1706" i="1" s="1"/>
  <c r="BV1349" i="1"/>
  <c r="CP1349" i="1" s="1"/>
  <c r="BW1322" i="1"/>
  <c r="BW1349" i="1" s="1"/>
  <c r="CQ1349" i="1" s="1"/>
  <c r="CC1306" i="1"/>
  <c r="CD1306" i="1" s="1"/>
  <c r="CC1335" i="1"/>
  <c r="CD1335" i="1" s="1"/>
  <c r="BW1098" i="1"/>
  <c r="CQ1098" i="1" s="1"/>
  <c r="CC1662" i="1"/>
  <c r="CD1662" i="1" s="1"/>
  <c r="CC1969" i="1"/>
  <c r="CD1969" i="1" s="1"/>
  <c r="CC1796" i="1"/>
  <c r="CD1796" i="1" s="1"/>
  <c r="CC1504" i="1"/>
  <c r="CD1504" i="1" s="1"/>
  <c r="CC886" i="1"/>
  <c r="CD886" i="1" s="1"/>
  <c r="CC1739" i="1"/>
  <c r="CD1739" i="1" s="1"/>
  <c r="CC1545" i="1"/>
  <c r="CD1545" i="1" s="1"/>
  <c r="CC1637" i="1"/>
  <c r="CD1637" i="1" s="1"/>
  <c r="CC1603" i="1"/>
  <c r="CD1603" i="1" s="1"/>
  <c r="CC1179" i="1"/>
  <c r="CD1179" i="1" s="1"/>
  <c r="CC1697" i="1"/>
  <c r="CD1697" i="1" s="1"/>
  <c r="AD2049" i="1"/>
  <c r="CC666" i="1"/>
  <c r="CD666" i="1" s="1"/>
  <c r="CC1325" i="1"/>
  <c r="CD1325" i="1" s="1"/>
  <c r="CC573" i="1"/>
  <c r="CD573" i="1" s="1"/>
  <c r="CC400" i="1"/>
  <c r="CD400" i="1" s="1"/>
  <c r="BV193" i="1"/>
  <c r="CP193" i="1" s="1"/>
  <c r="BW170" i="1"/>
  <c r="BV426" i="1"/>
  <c r="CP426" i="1" s="1"/>
  <c r="BW243" i="1"/>
  <c r="BW426" i="1" s="1"/>
  <c r="CQ426" i="1" s="1"/>
  <c r="BW169" i="1"/>
  <c r="CQ169" i="1" s="1"/>
  <c r="CC670" i="1"/>
  <c r="CD670" i="1" s="1"/>
  <c r="CC583" i="1"/>
  <c r="CD583" i="1" s="1"/>
  <c r="CC884" i="1"/>
  <c r="CD884" i="1" s="1"/>
  <c r="CC959" i="1"/>
  <c r="CD959" i="1" s="1"/>
  <c r="CC1230" i="1"/>
  <c r="CD1230" i="1" s="1"/>
  <c r="CC594" i="1"/>
  <c r="CD594" i="1" s="1"/>
  <c r="BW514" i="1"/>
  <c r="BV556" i="1"/>
  <c r="CP556" i="1" s="1"/>
  <c r="BW784" i="1"/>
  <c r="CQ784" i="1" s="1"/>
  <c r="BX772" i="1"/>
  <c r="CC1003" i="1"/>
  <c r="CD1003" i="1" s="1"/>
  <c r="CC1330" i="1"/>
  <c r="CD1330" i="1" s="1"/>
  <c r="CC543" i="1"/>
  <c r="CD543" i="1" s="1"/>
  <c r="CC691" i="1"/>
  <c r="CD691" i="1" s="1"/>
  <c r="CC812" i="1"/>
  <c r="CD812" i="1" s="1"/>
  <c r="CC1149" i="1"/>
  <c r="CD1149" i="1" s="1"/>
  <c r="CC783" i="1"/>
  <c r="CD783" i="1" s="1"/>
  <c r="BX1397" i="1"/>
  <c r="BY1397" i="1" s="1"/>
  <c r="CC1409" i="1"/>
  <c r="CD1409" i="1" s="1"/>
  <c r="CC1214" i="1"/>
  <c r="CD1214" i="1" s="1"/>
  <c r="CC1453" i="1"/>
  <c r="CD1453" i="1" s="1"/>
  <c r="BX1322" i="1"/>
  <c r="CC1361" i="1"/>
  <c r="CD1361" i="1" s="1"/>
  <c r="CC860" i="1"/>
  <c r="CD860" i="1" s="1"/>
  <c r="CC1095" i="1"/>
  <c r="CC1284" i="1"/>
  <c r="CD1284" i="1" s="1"/>
  <c r="CC1717" i="1"/>
  <c r="CD1717" i="1" s="1"/>
  <c r="CC1900" i="1"/>
  <c r="CD1900" i="1" s="1"/>
  <c r="CC1552" i="1"/>
  <c r="CD1552" i="1" s="1"/>
  <c r="BY1940" i="1"/>
  <c r="CC1847" i="1"/>
  <c r="CD1847" i="1" s="1"/>
  <c r="BX1445" i="1"/>
  <c r="CC997" i="1"/>
  <c r="CD997" i="1" s="1"/>
  <c r="CC1880" i="1"/>
  <c r="CD1880" i="1" s="1"/>
  <c r="CC1997" i="1"/>
  <c r="CD1997" i="1" s="1"/>
  <c r="CC1558" i="1"/>
  <c r="CD1558" i="1" s="1"/>
  <c r="CC1970" i="1"/>
  <c r="CD1970" i="1" s="1"/>
  <c r="CC116" i="1" l="1"/>
  <c r="CC394" i="1"/>
  <c r="CD394" i="1" s="1"/>
  <c r="BX787" i="1"/>
  <c r="BY787" i="1" s="1"/>
  <c r="CW145" i="1"/>
  <c r="CX145" i="1" s="1"/>
  <c r="CC1630" i="1"/>
  <c r="CD1630" i="1" s="1"/>
  <c r="CC1818" i="1"/>
  <c r="CD1818" i="1" s="1"/>
  <c r="CC267" i="1"/>
  <c r="CD267" i="1" s="1"/>
  <c r="BY64" i="1"/>
  <c r="BX80" i="1"/>
  <c r="CC80" i="1" s="1"/>
  <c r="BX758" i="1"/>
  <c r="CC1428" i="1"/>
  <c r="CD1428" i="1" s="1"/>
  <c r="CC1373" i="1"/>
  <c r="CD1373" i="1" s="1"/>
  <c r="CC1235" i="1"/>
  <c r="CD1235" i="1" s="1"/>
  <c r="CC215" i="1"/>
  <c r="CD215" i="1" s="1"/>
  <c r="CC764" i="1"/>
  <c r="CD764" i="1" s="1"/>
  <c r="CC1196" i="1"/>
  <c r="CD1196" i="1" s="1"/>
  <c r="BY1379" i="1"/>
  <c r="CC833" i="1"/>
  <c r="CD833" i="1" s="1"/>
  <c r="CC778" i="1"/>
  <c r="CD778" i="1" s="1"/>
  <c r="CC1518" i="1"/>
  <c r="CD1518" i="1" s="1"/>
  <c r="CC77" i="1"/>
  <c r="CD77" i="1" s="1"/>
  <c r="CC914" i="1"/>
  <c r="CD914" i="1" s="1"/>
  <c r="CC201" i="1"/>
  <c r="CD201" i="1" s="1"/>
  <c r="CC1375" i="1"/>
  <c r="CD1375" i="1" s="1"/>
  <c r="CC14" i="1"/>
  <c r="CD14" i="1" s="1"/>
  <c r="CC1007" i="1"/>
  <c r="CD1007" i="1" s="1"/>
  <c r="CC495" i="1"/>
  <c r="CD495" i="1" s="1"/>
  <c r="CC318" i="1"/>
  <c r="CD318" i="1" s="1"/>
  <c r="CC1309" i="1"/>
  <c r="CD1309" i="1" s="1"/>
  <c r="CC1990" i="1"/>
  <c r="CD1990" i="1" s="1"/>
  <c r="CC2021" i="1"/>
  <c r="CD2021" i="1" s="1"/>
  <c r="CC1075" i="1"/>
  <c r="CD1075" i="1" s="1"/>
  <c r="BX103" i="1"/>
  <c r="CR103" i="1" s="1"/>
  <c r="CS103" i="1" s="1"/>
  <c r="CC1025" i="1"/>
  <c r="CD1025" i="1" s="1"/>
  <c r="CC825" i="1"/>
  <c r="CD825" i="1" s="1"/>
  <c r="CC1216" i="1"/>
  <c r="CD1216" i="1" s="1"/>
  <c r="CC322" i="1"/>
  <c r="CD322" i="1" s="1"/>
  <c r="CC1341" i="1"/>
  <c r="CD1341" i="1" s="1"/>
  <c r="CC1777" i="1"/>
  <c r="CD1777" i="1" s="1"/>
  <c r="CC548" i="1"/>
  <c r="CD548" i="1" s="1"/>
  <c r="CC1155" i="1"/>
  <c r="CD1155" i="1" s="1"/>
  <c r="CC1389" i="1"/>
  <c r="CD1389" i="1" s="1"/>
  <c r="CC382" i="1"/>
  <c r="CD382" i="1" s="1"/>
  <c r="CC685" i="1"/>
  <c r="CD685" i="1" s="1"/>
  <c r="CC614" i="1"/>
  <c r="CD614" i="1" s="1"/>
  <c r="CC1145" i="1"/>
  <c r="CD1145" i="1" s="1"/>
  <c r="CC699" i="1"/>
  <c r="CD699" i="1" s="1"/>
  <c r="BY235" i="1"/>
  <c r="BX136" i="1"/>
  <c r="CR136" i="1" s="1"/>
  <c r="CS136" i="1" s="1"/>
  <c r="CC479" i="1"/>
  <c r="CD479" i="1" s="1"/>
  <c r="CC120" i="1"/>
  <c r="CD120" i="1" s="1"/>
  <c r="CC923" i="1"/>
  <c r="CD923" i="1" s="1"/>
  <c r="CC1537" i="1"/>
  <c r="CD1537" i="1" s="1"/>
  <c r="CC1607" i="1"/>
  <c r="CD1607" i="1" s="1"/>
  <c r="CC1396" i="1"/>
  <c r="CD1396" i="1" s="1"/>
  <c r="CC91" i="1"/>
  <c r="CD91" i="1" s="1"/>
  <c r="CC1126" i="1"/>
  <c r="CD1126" i="1" s="1"/>
  <c r="CC1427" i="1"/>
  <c r="CD1427" i="1" s="1"/>
  <c r="CC584" i="1"/>
  <c r="CD584" i="1" s="1"/>
  <c r="CC1626" i="1"/>
  <c r="CD1626" i="1" s="1"/>
  <c r="CC1903" i="1"/>
  <c r="CD1903" i="1" s="1"/>
  <c r="CC934" i="1"/>
  <c r="CD934" i="1" s="1"/>
  <c r="CC798" i="1"/>
  <c r="CD798" i="1" s="1"/>
  <c r="CC1764" i="1"/>
  <c r="CD1764" i="1" s="1"/>
  <c r="CC1655" i="1"/>
  <c r="CD1655" i="1" s="1"/>
  <c r="CC986" i="1"/>
  <c r="CD986" i="1" s="1"/>
  <c r="CC765" i="1"/>
  <c r="CD765" i="1" s="1"/>
  <c r="CC1137" i="1"/>
  <c r="CD1137" i="1" s="1"/>
  <c r="CC487" i="1"/>
  <c r="CD487" i="1" s="1"/>
  <c r="CC1876" i="1"/>
  <c r="CD1876" i="1" s="1"/>
  <c r="CC787" i="1"/>
  <c r="CD787" i="1" s="1"/>
  <c r="BX1143" i="1"/>
  <c r="CR1143" i="1" s="1"/>
  <c r="CS1143" i="1" s="1"/>
  <c r="CC405" i="1"/>
  <c r="CD405" i="1" s="1"/>
  <c r="BY1094" i="1"/>
  <c r="CC1638" i="1"/>
  <c r="CD1638" i="1" s="1"/>
  <c r="CC1766" i="1"/>
  <c r="CD1766" i="1" s="1"/>
  <c r="CC1506" i="1"/>
  <c r="CD1506" i="1" s="1"/>
  <c r="CC29" i="1"/>
  <c r="CD29" i="1" s="1"/>
  <c r="CC1829" i="1"/>
  <c r="CD1829" i="1" s="1"/>
  <c r="CC858" i="1"/>
  <c r="CD858" i="1" s="1"/>
  <c r="CC822" i="1"/>
  <c r="CD822" i="1" s="1"/>
  <c r="CC657" i="1"/>
  <c r="CD657" i="1" s="1"/>
  <c r="CC1154" i="1"/>
  <c r="CD1154" i="1" s="1"/>
  <c r="CC1582" i="1"/>
  <c r="CD1582" i="1" s="1"/>
  <c r="BY103" i="1"/>
  <c r="CC1585" i="1"/>
  <c r="CD1585" i="1" s="1"/>
  <c r="CC1797" i="1"/>
  <c r="CD1797" i="1" s="1"/>
  <c r="CC417" i="1"/>
  <c r="CD417" i="1" s="1"/>
  <c r="CC2000" i="1"/>
  <c r="CD2000" i="1" s="1"/>
  <c r="CC166" i="1"/>
  <c r="CD166" i="1" s="1"/>
  <c r="CC2017" i="1"/>
  <c r="CD2017" i="1" s="1"/>
  <c r="CC1932" i="1"/>
  <c r="CD1932" i="1" s="1"/>
  <c r="CC1771" i="1"/>
  <c r="CD1771" i="1" s="1"/>
  <c r="CC535" i="1"/>
  <c r="CD535" i="1" s="1"/>
  <c r="CC1324" i="1"/>
  <c r="CD1324" i="1" s="1"/>
  <c r="CC1391" i="1"/>
  <c r="CD1391" i="1" s="1"/>
  <c r="CC1440" i="1"/>
  <c r="CD1440" i="1" s="1"/>
  <c r="BY1274" i="1"/>
  <c r="CC455" i="1"/>
  <c r="CD455" i="1" s="1"/>
  <c r="CC1789" i="1"/>
  <c r="CD1789" i="1" s="1"/>
  <c r="CC750" i="1"/>
  <c r="CD750" i="1" s="1"/>
  <c r="CC1559" i="1"/>
  <c r="CD1559" i="1" s="1"/>
  <c r="CC333" i="1"/>
  <c r="CD333" i="1" s="1"/>
  <c r="BX993" i="1"/>
  <c r="BY993" i="1" s="1"/>
  <c r="BY1012" i="1" s="1"/>
  <c r="BX893" i="1"/>
  <c r="CC893" i="1" s="1"/>
  <c r="CD893" i="1" s="1"/>
  <c r="BX1274" i="1"/>
  <c r="CR1274" i="1" s="1"/>
  <c r="CS1274" i="1" s="1"/>
  <c r="CC252" i="1"/>
  <c r="CD252" i="1" s="1"/>
  <c r="CC689" i="1"/>
  <c r="CD689" i="1" s="1"/>
  <c r="CC1981" i="1"/>
  <c r="CD1981" i="1" s="1"/>
  <c r="CC8" i="1"/>
  <c r="CD8" i="1" s="1"/>
  <c r="CC1921" i="1"/>
  <c r="CD1921" i="1" s="1"/>
  <c r="CC1132" i="1"/>
  <c r="CD1132" i="1" s="1"/>
  <c r="CC1296" i="1"/>
  <c r="CD1296" i="1" s="1"/>
  <c r="CC1971" i="1"/>
  <c r="CD1971" i="1" s="1"/>
  <c r="CC1978" i="1"/>
  <c r="CD1978" i="1" s="1"/>
  <c r="CC603" i="1"/>
  <c r="CD603" i="1" s="1"/>
  <c r="CC1351" i="1"/>
  <c r="CD1351" i="1" s="1"/>
  <c r="CC195" i="1"/>
  <c r="CD195" i="1" s="1"/>
  <c r="CC1061" i="1"/>
  <c r="CD1061" i="1" s="1"/>
  <c r="CC648" i="1"/>
  <c r="CD648" i="1" s="1"/>
  <c r="CC1191" i="1"/>
  <c r="CD1191" i="1" s="1"/>
  <c r="CC35" i="1"/>
  <c r="CD35" i="1" s="1"/>
  <c r="CC1252" i="1"/>
  <c r="CD1252" i="1" s="1"/>
  <c r="CC371" i="1"/>
  <c r="CD371" i="1" s="1"/>
  <c r="CC288" i="1"/>
  <c r="CD288" i="1" s="1"/>
  <c r="CC167" i="1"/>
  <c r="CD167" i="1" s="1"/>
  <c r="BX866" i="1"/>
  <c r="BY866" i="1" s="1"/>
  <c r="BY869" i="1" s="1"/>
  <c r="CC1887" i="1"/>
  <c r="CD1887" i="1" s="1"/>
  <c r="BX1303" i="1"/>
  <c r="BX1316" i="1" s="1"/>
  <c r="CR1316" i="1" s="1"/>
  <c r="CS1316" i="1" s="1"/>
  <c r="CC171" i="1"/>
  <c r="CD171" i="1" s="1"/>
  <c r="CC856" i="1"/>
  <c r="CD856" i="1" s="1"/>
  <c r="CC440" i="1"/>
  <c r="CD440" i="1" s="1"/>
  <c r="CC558" i="1"/>
  <c r="CD558" i="1" s="1"/>
  <c r="CC917" i="1"/>
  <c r="CD917" i="1" s="1"/>
  <c r="CC325" i="1"/>
  <c r="CD325" i="1" s="1"/>
  <c r="CC1105" i="1"/>
  <c r="CD1105" i="1" s="1"/>
  <c r="CC1090" i="1"/>
  <c r="CD1090" i="1" s="1"/>
  <c r="CC1088" i="1"/>
  <c r="CD1088" i="1" s="1"/>
  <c r="CC142" i="1"/>
  <c r="CD142" i="1" s="1"/>
  <c r="CC1026" i="1"/>
  <c r="CD1026" i="1" s="1"/>
  <c r="CC1086" i="1"/>
  <c r="CD1086" i="1" s="1"/>
  <c r="CC175" i="1"/>
  <c r="CD175" i="1" s="1"/>
  <c r="CC698" i="1"/>
  <c r="CD698" i="1" s="1"/>
  <c r="CC1239" i="1"/>
  <c r="CD1239" i="1" s="1"/>
  <c r="CC1779" i="1"/>
  <c r="CD1779" i="1" s="1"/>
  <c r="CC897" i="1"/>
  <c r="CD897" i="1" s="1"/>
  <c r="CC133" i="1"/>
  <c r="CD133" i="1" s="1"/>
  <c r="CC1260" i="1"/>
  <c r="CD1260" i="1" s="1"/>
  <c r="CC647" i="1"/>
  <c r="CD647" i="1" s="1"/>
  <c r="CC1776" i="1"/>
  <c r="CD1776" i="1" s="1"/>
  <c r="CC319" i="1"/>
  <c r="CD319" i="1" s="1"/>
  <c r="CC1150" i="1"/>
  <c r="CD1150" i="1" s="1"/>
  <c r="CC615" i="1"/>
  <c r="CD615" i="1" s="1"/>
  <c r="CD875" i="1"/>
  <c r="CD818" i="1"/>
  <c r="BY4" i="1"/>
  <c r="BY17" i="1" s="1"/>
  <c r="BX17" i="1"/>
  <c r="CR17" i="1" s="1"/>
  <c r="BY1445" i="1"/>
  <c r="BY1476" i="1" s="1"/>
  <c r="BX1476" i="1"/>
  <c r="CR1476" i="1" s="1"/>
  <c r="CC1445" i="1"/>
  <c r="BX1349" i="1"/>
  <c r="CR1349" i="1" s="1"/>
  <c r="CS1349" i="1" s="1"/>
  <c r="BY1322" i="1"/>
  <c r="BY1349" i="1" s="1"/>
  <c r="BX1094" i="1"/>
  <c r="CR1094" i="1" s="1"/>
  <c r="BX1238" i="1"/>
  <c r="CC1238" i="1" s="1"/>
  <c r="BX816" i="1"/>
  <c r="CR816" i="1" s="1"/>
  <c r="CS816" i="1" s="1"/>
  <c r="BX1477" i="1"/>
  <c r="CC1477" i="1" s="1"/>
  <c r="CC1318" i="1"/>
  <c r="CC1096" i="1"/>
  <c r="CD1096" i="1" s="1"/>
  <c r="CC1395" i="1"/>
  <c r="CD1395" i="1" s="1"/>
  <c r="CC1163" i="1"/>
  <c r="CD1163" i="1" s="1"/>
  <c r="CC791" i="1"/>
  <c r="CD791" i="1" s="1"/>
  <c r="CC1195" i="1"/>
  <c r="CD1195" i="1" s="1"/>
  <c r="CC12" i="1"/>
  <c r="CD12" i="1" s="1"/>
  <c r="CD84" i="1"/>
  <c r="CC1567" i="1"/>
  <c r="CD1567" i="1" s="1"/>
  <c r="CC1397" i="1"/>
  <c r="CD1397" i="1" s="1"/>
  <c r="CC1871" i="1"/>
  <c r="CD1871" i="1" s="1"/>
  <c r="CC853" i="1"/>
  <c r="CD853" i="1" s="1"/>
  <c r="CC1250" i="1"/>
  <c r="CD1250" i="1" s="1"/>
  <c r="CC688" i="1"/>
  <c r="CD688" i="1" s="1"/>
  <c r="CC1425" i="1"/>
  <c r="CD1425" i="1" s="1"/>
  <c r="CC973" i="1"/>
  <c r="CD973" i="1" s="1"/>
  <c r="CC836" i="1"/>
  <c r="CD836" i="1" s="1"/>
  <c r="CC1619" i="1"/>
  <c r="CD1619" i="1" s="1"/>
  <c r="CC1358" i="1"/>
  <c r="CD1358" i="1" s="1"/>
  <c r="CC1702" i="1"/>
  <c r="CD1702" i="1" s="1"/>
  <c r="CC834" i="1"/>
  <c r="CD834" i="1" s="1"/>
  <c r="CC412" i="1"/>
  <c r="CD412" i="1" s="1"/>
  <c r="CC1794" i="1"/>
  <c r="CD1794" i="1" s="1"/>
  <c r="BY1143" i="1"/>
  <c r="BX1013" i="1"/>
  <c r="CC1013" i="1" s="1"/>
  <c r="CC1067" i="1"/>
  <c r="CD1067" i="1" s="1"/>
  <c r="CC97" i="1"/>
  <c r="CD97" i="1" s="1"/>
  <c r="CC83" i="1"/>
  <c r="CD80" i="1"/>
  <c r="CC2037" i="1"/>
  <c r="CD2028" i="1"/>
  <c r="CD1121" i="1"/>
  <c r="BY816" i="1"/>
  <c r="BW733" i="1"/>
  <c r="CQ733" i="1" s="1"/>
  <c r="BX679" i="1"/>
  <c r="CC679" i="1" s="1"/>
  <c r="CC723" i="1"/>
  <c r="CD723" i="1" s="1"/>
  <c r="BX1171" i="1"/>
  <c r="CR1171" i="1" s="1"/>
  <c r="BY1144" i="1"/>
  <c r="BY1171" i="1" s="1"/>
  <c r="CC551" i="1"/>
  <c r="CD551" i="1" s="1"/>
  <c r="CC1139" i="1"/>
  <c r="CD1139" i="1" s="1"/>
  <c r="CC1773" i="1"/>
  <c r="CD1773" i="1" s="1"/>
  <c r="CC1157" i="1"/>
  <c r="CD1157" i="1" s="1"/>
  <c r="BX243" i="1"/>
  <c r="CC1352" i="1"/>
  <c r="CC1202" i="1"/>
  <c r="CD1202" i="1" s="1"/>
  <c r="CC1062" i="1"/>
  <c r="CD1062" i="1" s="1"/>
  <c r="CC793" i="1"/>
  <c r="CD793" i="1" s="1"/>
  <c r="CC1258" i="1"/>
  <c r="CD1258" i="1" s="1"/>
  <c r="CC1368" i="1"/>
  <c r="CD1368" i="1" s="1"/>
  <c r="CC16" i="1"/>
  <c r="CD16" i="1" s="1"/>
  <c r="CC172" i="1"/>
  <c r="CD172" i="1" s="1"/>
  <c r="BY2027" i="1"/>
  <c r="BW576" i="1"/>
  <c r="CQ576" i="1" s="1"/>
  <c r="BX557" i="1"/>
  <c r="CC1028" i="1"/>
  <c r="CD1028" i="1" s="1"/>
  <c r="CC162" i="1"/>
  <c r="CD162" i="1" s="1"/>
  <c r="CD1144" i="1"/>
  <c r="CC1616" i="1"/>
  <c r="CD1616" i="1" s="1"/>
  <c r="BY80" i="1"/>
  <c r="BY83" i="1" s="1"/>
  <c r="BX83" i="1"/>
  <c r="CR83" i="1" s="1"/>
  <c r="CS83" i="1" s="1"/>
  <c r="BV2049" i="1"/>
  <c r="CC291" i="1"/>
  <c r="CD291" i="1" s="1"/>
  <c r="CC516" i="1"/>
  <c r="CD516" i="1" s="1"/>
  <c r="CC1533" i="1"/>
  <c r="CD1533" i="1" s="1"/>
  <c r="CC638" i="1"/>
  <c r="CD638" i="1" s="1"/>
  <c r="CC508" i="1"/>
  <c r="CD508" i="1" s="1"/>
  <c r="CC596" i="1"/>
  <c r="CD596" i="1" s="1"/>
  <c r="BX2027" i="1"/>
  <c r="CR2027" i="1" s="1"/>
  <c r="BX784" i="1"/>
  <c r="CR784" i="1" s="1"/>
  <c r="CS784" i="1" s="1"/>
  <c r="BY772" i="1"/>
  <c r="BY784" i="1" s="1"/>
  <c r="CC772" i="1"/>
  <c r="CD1078" i="1"/>
  <c r="CD786" i="1"/>
  <c r="BW873" i="1"/>
  <c r="CQ873" i="1" s="1"/>
  <c r="BX870" i="1"/>
  <c r="CQ2048" i="1"/>
  <c r="CC1976" i="1"/>
  <c r="CD1976" i="1" s="1"/>
  <c r="CC1763" i="1"/>
  <c r="CD1763" i="1" s="1"/>
  <c r="CC1604" i="1"/>
  <c r="CD1604" i="1" s="1"/>
  <c r="CC1499" i="1"/>
  <c r="CD1499" i="1" s="1"/>
  <c r="CC654" i="1"/>
  <c r="CD654" i="1" s="1"/>
  <c r="CS145" i="1"/>
  <c r="CC953" i="1"/>
  <c r="CD953" i="1" s="1"/>
  <c r="BX194" i="1"/>
  <c r="CD64" i="1"/>
  <c r="CC521" i="1"/>
  <c r="CD521" i="1" s="1"/>
  <c r="CC926" i="1"/>
  <c r="CD926" i="1" s="1"/>
  <c r="CC466" i="1"/>
  <c r="CD466" i="1" s="1"/>
  <c r="CW2037" i="1"/>
  <c r="CX2037" i="1" s="1"/>
  <c r="CD1520" i="1"/>
  <c r="CC1210" i="1"/>
  <c r="CD1210" i="1" s="1"/>
  <c r="CC620" i="1"/>
  <c r="CD620" i="1" s="1"/>
  <c r="CC949" i="1"/>
  <c r="CD949" i="1" s="1"/>
  <c r="CC1142" i="1"/>
  <c r="CD1142" i="1" s="1"/>
  <c r="CC1742" i="1"/>
  <c r="CD1742" i="1" s="1"/>
  <c r="CC1370" i="1"/>
  <c r="CD1370" i="1" s="1"/>
  <c r="CC735" i="1"/>
  <c r="CD735" i="1" s="1"/>
  <c r="CC401" i="1"/>
  <c r="CD401" i="1" s="1"/>
  <c r="CC1785" i="1"/>
  <c r="CD1785" i="1" s="1"/>
  <c r="CC64" i="1"/>
  <c r="CC1972" i="1"/>
  <c r="CD1972" i="1" s="1"/>
  <c r="BX771" i="1"/>
  <c r="CR771" i="1" s="1"/>
  <c r="CS771" i="1" s="1"/>
  <c r="BY758" i="1"/>
  <c r="BY771" i="1" s="1"/>
  <c r="BY1939" i="1"/>
  <c r="CD1172" i="1"/>
  <c r="CS2037" i="1"/>
  <c r="CC774" i="1"/>
  <c r="CD774" i="1" s="1"/>
  <c r="BY818" i="1"/>
  <c r="BY849" i="1" s="1"/>
  <c r="BX849" i="1"/>
  <c r="CR849" i="1" s="1"/>
  <c r="BX148" i="1"/>
  <c r="CD1495" i="1"/>
  <c r="BX865" i="1"/>
  <c r="CR865" i="1" s="1"/>
  <c r="BY850" i="1"/>
  <c r="BY865" i="1" s="1"/>
  <c r="CC850" i="1"/>
  <c r="CC1022" i="1"/>
  <c r="CD1022" i="1" s="1"/>
  <c r="CC880" i="1"/>
  <c r="CD880" i="1" s="1"/>
  <c r="CR2048" i="1"/>
  <c r="CC1762" i="1"/>
  <c r="CD1762" i="1" s="1"/>
  <c r="CC590" i="1"/>
  <c r="CD590" i="1" s="1"/>
  <c r="CC39" i="1"/>
  <c r="CD39" i="1" s="1"/>
  <c r="CC1765" i="1"/>
  <c r="CD1765" i="1" s="1"/>
  <c r="CC1209" i="1"/>
  <c r="CD1209" i="1" s="1"/>
  <c r="CC823" i="1"/>
  <c r="CD823" i="1" s="1"/>
  <c r="CD116" i="1"/>
  <c r="CC1912" i="1"/>
  <c r="CD1912" i="1" s="1"/>
  <c r="CC1711" i="1"/>
  <c r="CD1711" i="1" s="1"/>
  <c r="CC1816" i="1"/>
  <c r="CD1816" i="1" s="1"/>
  <c r="CC189" i="1"/>
  <c r="CD189" i="1" s="1"/>
  <c r="BX1939" i="1"/>
  <c r="CR1939" i="1" s="1"/>
  <c r="CC579" i="1"/>
  <c r="CD579" i="1" s="1"/>
  <c r="CC1867" i="1"/>
  <c r="CD1867" i="1" s="1"/>
  <c r="CC950" i="1"/>
  <c r="CD950" i="1" s="1"/>
  <c r="BX1237" i="1"/>
  <c r="CR1237" i="1" s="1"/>
  <c r="CS1237" i="1" s="1"/>
  <c r="CC78" i="1"/>
  <c r="CD78" i="1" s="1"/>
  <c r="CC1914" i="1"/>
  <c r="CD1914" i="1" s="1"/>
  <c r="BW849" i="1"/>
  <c r="CQ849" i="1" s="1"/>
  <c r="CC233" i="1"/>
  <c r="CD233" i="1" s="1"/>
  <c r="CD145" i="1"/>
  <c r="BW678" i="1"/>
  <c r="CQ678" i="1" s="1"/>
  <c r="BX577" i="1"/>
  <c r="BW757" i="1"/>
  <c r="CQ757" i="1" s="1"/>
  <c r="BX734" i="1"/>
  <c r="BX1414" i="1"/>
  <c r="CR1414" i="1" s="1"/>
  <c r="CS1414" i="1" s="1"/>
  <c r="BY1380" i="1"/>
  <c r="BY1414" i="1" s="1"/>
  <c r="CC1380" i="1"/>
  <c r="BX1379" i="1"/>
  <c r="CR1379" i="1" s="1"/>
  <c r="CS1379" i="1" s="1"/>
  <c r="CC1161" i="1"/>
  <c r="CD1161" i="1" s="1"/>
  <c r="CC1221" i="1"/>
  <c r="CD1221" i="1" s="1"/>
  <c r="CC819" i="1"/>
  <c r="CD819" i="1" s="1"/>
  <c r="CC134" i="1"/>
  <c r="CD134" i="1" s="1"/>
  <c r="CC286" i="1"/>
  <c r="CD286" i="1" s="1"/>
  <c r="CD2039" i="1"/>
  <c r="CC2048" i="1"/>
  <c r="CC1205" i="1"/>
  <c r="CD1205" i="1" s="1"/>
  <c r="BX1098" i="1"/>
  <c r="CR1098" i="1" s="1"/>
  <c r="BW499" i="1"/>
  <c r="CQ499" i="1" s="1"/>
  <c r="BX427" i="1"/>
  <c r="CC427" i="1" s="1"/>
  <c r="BY501" i="1"/>
  <c r="BY513" i="1" s="1"/>
  <c r="BX513" i="1"/>
  <c r="CR513" i="1" s="1"/>
  <c r="CS513" i="1" s="1"/>
  <c r="BY1321" i="1"/>
  <c r="CC758" i="1"/>
  <c r="CC1404" i="1"/>
  <c r="CD1404" i="1" s="1"/>
  <c r="CC1948" i="1"/>
  <c r="BY1237" i="1"/>
  <c r="CC1527" i="1"/>
  <c r="CD1527" i="1" s="1"/>
  <c r="CC1363" i="1"/>
  <c r="CD1363" i="1" s="1"/>
  <c r="CC376" i="1"/>
  <c r="CD376" i="1" s="1"/>
  <c r="BW556" i="1"/>
  <c r="CQ556" i="1" s="1"/>
  <c r="BX514" i="1"/>
  <c r="BX905" i="1"/>
  <c r="CR905" i="1" s="1"/>
  <c r="CS905" i="1" s="1"/>
  <c r="BW79" i="1"/>
  <c r="CQ79" i="1" s="1"/>
  <c r="BX65" i="1"/>
  <c r="BW962" i="1"/>
  <c r="CQ962" i="1" s="1"/>
  <c r="BX906" i="1"/>
  <c r="CC1815" i="1"/>
  <c r="CD1815" i="1" s="1"/>
  <c r="CC1429" i="1"/>
  <c r="CD1429" i="1" s="1"/>
  <c r="BX1123" i="1"/>
  <c r="BY1123" i="1" s="1"/>
  <c r="BY1098" i="1"/>
  <c r="CC673" i="1"/>
  <c r="CD673" i="1" s="1"/>
  <c r="BX235" i="1"/>
  <c r="CR235" i="1" s="1"/>
  <c r="CC226" i="1"/>
  <c r="CD226" i="1" s="1"/>
  <c r="CC47" i="1"/>
  <c r="CD47" i="1" s="1"/>
  <c r="CC501" i="1"/>
  <c r="CC2006" i="1"/>
  <c r="CD2006" i="1" s="1"/>
  <c r="BX1321" i="1"/>
  <c r="CR1321" i="1" s="1"/>
  <c r="CC496" i="1"/>
  <c r="CD496" i="1" s="1"/>
  <c r="CC1348" i="1"/>
  <c r="CD1348" i="1" s="1"/>
  <c r="CC494" i="1"/>
  <c r="CD494" i="1" s="1"/>
  <c r="BX237" i="1"/>
  <c r="CC1448" i="1"/>
  <c r="CD1448" i="1" s="1"/>
  <c r="CC1407" i="1"/>
  <c r="CD1407" i="1" s="1"/>
  <c r="CC877" i="1"/>
  <c r="CD877" i="1" s="1"/>
  <c r="CC185" i="1"/>
  <c r="CD185" i="1" s="1"/>
  <c r="CC470" i="1"/>
  <c r="CD470" i="1" s="1"/>
  <c r="CC4" i="1"/>
  <c r="BW193" i="1"/>
  <c r="CQ193" i="1" s="1"/>
  <c r="BX170" i="1"/>
  <c r="BW1054" i="1"/>
  <c r="CQ1054" i="1" s="1"/>
  <c r="BX1039" i="1"/>
  <c r="CC1812" i="1"/>
  <c r="CD1812" i="1" s="1"/>
  <c r="CC1993" i="1"/>
  <c r="CD1993" i="1" s="1"/>
  <c r="CW116" i="1"/>
  <c r="CX116" i="1" s="1"/>
  <c r="CD18" i="1"/>
  <c r="CC255" i="1"/>
  <c r="CD255" i="1" s="1"/>
  <c r="CC339" i="1"/>
  <c r="CD339" i="1" s="1"/>
  <c r="BX1120" i="1"/>
  <c r="CR1120" i="1" s="1"/>
  <c r="BY1099" i="1"/>
  <c r="BY1120" i="1" s="1"/>
  <c r="CC1099" i="1"/>
  <c r="CC1098" i="1"/>
  <c r="CD1095" i="1"/>
  <c r="BW1444" i="1"/>
  <c r="CQ1444" i="1" s="1"/>
  <c r="BX1415" i="1"/>
  <c r="BX1077" i="1"/>
  <c r="CR1077" i="1" s="1"/>
  <c r="BY1055" i="1"/>
  <c r="BY1077" i="1" s="1"/>
  <c r="CC1055" i="1"/>
  <c r="CW1274" i="1"/>
  <c r="CX1274" i="1" s="1"/>
  <c r="CC976" i="1"/>
  <c r="CD976" i="1" s="1"/>
  <c r="CC1614" i="1"/>
  <c r="CD1614" i="1" s="1"/>
  <c r="CC578" i="1"/>
  <c r="CD578" i="1" s="1"/>
  <c r="CC1991" i="1"/>
  <c r="CD1991" i="1" s="1"/>
  <c r="CC335" i="1"/>
  <c r="CD335" i="1" s="1"/>
  <c r="CC351" i="1"/>
  <c r="CD351" i="1" s="1"/>
  <c r="CC1591" i="1"/>
  <c r="CD1591" i="1" s="1"/>
  <c r="CC799" i="1"/>
  <c r="CD799" i="1" s="1"/>
  <c r="CC98" i="1"/>
  <c r="CD98" i="1" s="1"/>
  <c r="CC1176" i="1"/>
  <c r="CD1176" i="1" s="1"/>
  <c r="CC871" i="1"/>
  <c r="CD871" i="1" s="1"/>
  <c r="CC918" i="1"/>
  <c r="CD918" i="1" s="1"/>
  <c r="CC1030" i="1"/>
  <c r="CD1030" i="1" s="1"/>
  <c r="BY49" i="1"/>
  <c r="CC1748" i="1"/>
  <c r="CD1748" i="1" s="1"/>
  <c r="CD963" i="1"/>
  <c r="CC1322" i="1"/>
  <c r="CP2049" i="1"/>
  <c r="BX1519" i="1"/>
  <c r="CR1519" i="1" s="1"/>
  <c r="CS1519" i="1" s="1"/>
  <c r="BY1495" i="1"/>
  <c r="BY1519" i="1" s="1"/>
  <c r="BX1129" i="1"/>
  <c r="CR1129" i="1" s="1"/>
  <c r="CS1129" i="1" s="1"/>
  <c r="BY1121" i="1"/>
  <c r="BX1275" i="1"/>
  <c r="CC1275" i="1" s="1"/>
  <c r="CC1455" i="1"/>
  <c r="CD1455" i="1" s="1"/>
  <c r="CC385" i="1"/>
  <c r="CD385" i="1" s="1"/>
  <c r="CC1116" i="1"/>
  <c r="CD1116" i="1" s="1"/>
  <c r="CC931" i="1"/>
  <c r="CD931" i="1" s="1"/>
  <c r="CC1103" i="1"/>
  <c r="CD1103" i="1" s="1"/>
  <c r="CC1092" i="1"/>
  <c r="CD1092" i="1" s="1"/>
  <c r="CC443" i="1"/>
  <c r="CD443" i="1" s="1"/>
  <c r="CC814" i="1"/>
  <c r="CD814" i="1" s="1"/>
  <c r="BY963" i="1"/>
  <c r="BY992" i="1" s="1"/>
  <c r="BX992" i="1"/>
  <c r="CR992" i="1" s="1"/>
  <c r="CC1189" i="1"/>
  <c r="CD1189" i="1" s="1"/>
  <c r="CC862" i="1"/>
  <c r="CD862" i="1" s="1"/>
  <c r="CC1962" i="1"/>
  <c r="CD1962" i="1" s="1"/>
  <c r="CC901" i="1"/>
  <c r="CD901" i="1" s="1"/>
  <c r="CC1267" i="1"/>
  <c r="CC524" i="1"/>
  <c r="CD524" i="1" s="1"/>
  <c r="CW64" i="1"/>
  <c r="CX64" i="1" s="1"/>
  <c r="CC661" i="1"/>
  <c r="CD661" i="1" s="1"/>
  <c r="CC1462" i="1"/>
  <c r="CD1462" i="1" s="1"/>
  <c r="CC1227" i="1"/>
  <c r="CD1227" i="1" s="1"/>
  <c r="BY875" i="1"/>
  <c r="BY892" i="1" s="1"/>
  <c r="BX892" i="1"/>
  <c r="CR892" i="1" s="1"/>
  <c r="CD1130" i="1"/>
  <c r="CC682" i="1"/>
  <c r="CD682" i="1" s="1"/>
  <c r="BX49" i="1"/>
  <c r="CR49" i="1" s="1"/>
  <c r="CS49" i="1" s="1"/>
  <c r="CC1507" i="1"/>
  <c r="CD1507" i="1" s="1"/>
  <c r="BY1129" i="1" l="1"/>
  <c r="CW849" i="1"/>
  <c r="CX849" i="1" s="1"/>
  <c r="CD235" i="1"/>
  <c r="BX869" i="1"/>
  <c r="CR869" i="1" s="1"/>
  <c r="CC866" i="1"/>
  <c r="CC869" i="1" s="1"/>
  <c r="CC145" i="1"/>
  <c r="CW771" i="1"/>
  <c r="CX771" i="1" s="1"/>
  <c r="BY1303" i="1"/>
  <c r="BY1316" i="1" s="1"/>
  <c r="BY893" i="1"/>
  <c r="BY905" i="1" s="1"/>
  <c r="CC1303" i="1"/>
  <c r="CW136" i="1"/>
  <c r="CX136" i="1" s="1"/>
  <c r="CW103" i="1"/>
  <c r="CX103" i="1" s="1"/>
  <c r="CW1349" i="1"/>
  <c r="CX1349" i="1" s="1"/>
  <c r="CC1143" i="1"/>
  <c r="CW905" i="1"/>
  <c r="CX905" i="1" s="1"/>
  <c r="CW816" i="1"/>
  <c r="CX816" i="1" s="1"/>
  <c r="BW2049" i="1"/>
  <c r="CC993" i="1"/>
  <c r="CC1012" i="1" s="1"/>
  <c r="BX1012" i="1"/>
  <c r="CR1012" i="1" s="1"/>
  <c r="CS1012" i="1" s="1"/>
  <c r="CC49" i="1"/>
  <c r="CC992" i="1"/>
  <c r="CC1171" i="1"/>
  <c r="CW1143" i="1"/>
  <c r="CX1143" i="1" s="1"/>
  <c r="CC1302" i="1"/>
  <c r="CD1275" i="1"/>
  <c r="CC1262" i="1"/>
  <c r="CD1238" i="1"/>
  <c r="CC499" i="1"/>
  <c r="CD427" i="1"/>
  <c r="CC733" i="1"/>
  <c r="CD679" i="1"/>
  <c r="CC1494" i="1"/>
  <c r="CD1477" i="1"/>
  <c r="CS1120" i="1"/>
  <c r="CW1120" i="1"/>
  <c r="CX1120" i="1" s="1"/>
  <c r="CD1143" i="1"/>
  <c r="CC1077" i="1"/>
  <c r="CD1055" i="1"/>
  <c r="BY237" i="1"/>
  <c r="BY242" i="1" s="1"/>
  <c r="BX242" i="1"/>
  <c r="CR242" i="1" s="1"/>
  <c r="CC237" i="1"/>
  <c r="CD501" i="1"/>
  <c r="CC513" i="1"/>
  <c r="CD1380" i="1"/>
  <c r="CC1414" i="1"/>
  <c r="CC1038" i="1"/>
  <c r="CD1013" i="1"/>
  <c r="CS1171" i="1"/>
  <c r="CW1171" i="1"/>
  <c r="CX1171" i="1" s="1"/>
  <c r="CD2037" i="1"/>
  <c r="BY906" i="1"/>
  <c r="BY962" i="1" s="1"/>
  <c r="BX962" i="1"/>
  <c r="CR962" i="1" s="1"/>
  <c r="CD849" i="1"/>
  <c r="CD905" i="1"/>
  <c r="BY65" i="1"/>
  <c r="BY79" i="1" s="1"/>
  <c r="BX79" i="1"/>
  <c r="CR79" i="1" s="1"/>
  <c r="CC65" i="1"/>
  <c r="CD1948" i="1"/>
  <c r="CC2027" i="1"/>
  <c r="BY870" i="1"/>
  <c r="BY873" i="1" s="1"/>
  <c r="BX873" i="1"/>
  <c r="CR873" i="1" s="1"/>
  <c r="CS873" i="1" s="1"/>
  <c r="CC870" i="1"/>
  <c r="CW1379" i="1"/>
  <c r="CX1379" i="1" s="1"/>
  <c r="CS2048" i="1"/>
  <c r="BX1494" i="1"/>
  <c r="CR1494" i="1" s="1"/>
  <c r="BY1477" i="1"/>
  <c r="BY1494" i="1" s="1"/>
  <c r="CS892" i="1"/>
  <c r="CW892" i="1"/>
  <c r="CX892" i="1" s="1"/>
  <c r="BY1275" i="1"/>
  <c r="BY1302" i="1" s="1"/>
  <c r="BX1302" i="1"/>
  <c r="CR1302" i="1" s="1"/>
  <c r="CS1077" i="1"/>
  <c r="CW1077" i="1"/>
  <c r="CX1077" i="1" s="1"/>
  <c r="CD49" i="1"/>
  <c r="CC905" i="1"/>
  <c r="CD1237" i="1"/>
  <c r="CD83" i="1"/>
  <c r="CD103" i="1"/>
  <c r="BX1262" i="1"/>
  <c r="CR1262" i="1" s="1"/>
  <c r="BY1238" i="1"/>
  <c r="BY1262" i="1" s="1"/>
  <c r="CW49" i="1"/>
  <c r="CX49" i="1" s="1"/>
  <c r="CC892" i="1"/>
  <c r="CD1171" i="1"/>
  <c r="CS992" i="1"/>
  <c r="CW992" i="1"/>
  <c r="CX992" i="1" s="1"/>
  <c r="BX1444" i="1"/>
  <c r="CR1444" i="1" s="1"/>
  <c r="CS1444" i="1" s="1"/>
  <c r="BY1415" i="1"/>
  <c r="BY1444" i="1" s="1"/>
  <c r="BX193" i="1"/>
  <c r="CR193" i="1" s="1"/>
  <c r="CS193" i="1" s="1"/>
  <c r="BY170" i="1"/>
  <c r="BY193" i="1" s="1"/>
  <c r="CC771" i="1"/>
  <c r="CD758" i="1"/>
  <c r="CD2048" i="1"/>
  <c r="BY734" i="1"/>
  <c r="BY757" i="1" s="1"/>
  <c r="BX757" i="1"/>
  <c r="CR757" i="1" s="1"/>
  <c r="CS757" i="1" s="1"/>
  <c r="CC734" i="1"/>
  <c r="CC865" i="1"/>
  <c r="CD850" i="1"/>
  <c r="CC1237" i="1"/>
  <c r="CD1939" i="1"/>
  <c r="CC816" i="1"/>
  <c r="BY557" i="1"/>
  <c r="BY576" i="1" s="1"/>
  <c r="BX576" i="1"/>
  <c r="CR576" i="1" s="1"/>
  <c r="CS576" i="1" s="1"/>
  <c r="CC103" i="1"/>
  <c r="CS1094" i="1"/>
  <c r="CW1094" i="1"/>
  <c r="CX1094" i="1" s="1"/>
  <c r="CW1519" i="1"/>
  <c r="CX1519" i="1" s="1"/>
  <c r="CD892" i="1"/>
  <c r="BY1039" i="1"/>
  <c r="BY1054" i="1" s="1"/>
  <c r="BX1054" i="1"/>
  <c r="CR1054" i="1" s="1"/>
  <c r="CS1054" i="1" s="1"/>
  <c r="CC235" i="1"/>
  <c r="CS235" i="1"/>
  <c r="CW235" i="1"/>
  <c r="CX235" i="1" s="1"/>
  <c r="CC1939" i="1"/>
  <c r="CC136" i="1"/>
  <c r="CD816" i="1"/>
  <c r="BY679" i="1"/>
  <c r="BY733" i="1" s="1"/>
  <c r="BX733" i="1"/>
  <c r="CR733" i="1" s="1"/>
  <c r="CW1237" i="1"/>
  <c r="CX1237" i="1" s="1"/>
  <c r="CC557" i="1"/>
  <c r="CW1129" i="1"/>
  <c r="CX1129" i="1" s="1"/>
  <c r="BX678" i="1"/>
  <c r="CR678" i="1" s="1"/>
  <c r="BY577" i="1"/>
  <c r="BY678" i="1" s="1"/>
  <c r="CC577" i="1"/>
  <c r="CS865" i="1"/>
  <c r="CW865" i="1"/>
  <c r="CX865" i="1" s="1"/>
  <c r="CD1094" i="1"/>
  <c r="CD1352" i="1"/>
  <c r="CC1379" i="1"/>
  <c r="CC170" i="1"/>
  <c r="BY194" i="1"/>
  <c r="BY209" i="1" s="1"/>
  <c r="BX209" i="1"/>
  <c r="CR209" i="1" s="1"/>
  <c r="CC194" i="1"/>
  <c r="CD1098" i="1"/>
  <c r="CC17" i="1"/>
  <c r="CD4" i="1"/>
  <c r="CD17" i="1" s="1"/>
  <c r="BY514" i="1"/>
  <c r="BY556" i="1" s="1"/>
  <c r="BX556" i="1"/>
  <c r="CR556" i="1" s="1"/>
  <c r="CS556" i="1" s="1"/>
  <c r="CC514" i="1"/>
  <c r="CD1519" i="1"/>
  <c r="CC1094" i="1"/>
  <c r="BX426" i="1"/>
  <c r="CR426" i="1" s="1"/>
  <c r="BY243" i="1"/>
  <c r="BY426" i="1" s="1"/>
  <c r="CC243" i="1"/>
  <c r="CC1476" i="1"/>
  <c r="CD1445" i="1"/>
  <c r="CW784" i="1"/>
  <c r="CX784" i="1" s="1"/>
  <c r="CC906" i="1"/>
  <c r="CC1316" i="1"/>
  <c r="CD1303" i="1"/>
  <c r="CD866" i="1"/>
  <c r="CC1519" i="1"/>
  <c r="CC784" i="1"/>
  <c r="CD772" i="1"/>
  <c r="BY1013" i="1"/>
  <c r="BY1038" i="1" s="1"/>
  <c r="BX1038" i="1"/>
  <c r="CR1038" i="1" s="1"/>
  <c r="CW83" i="1"/>
  <c r="CX83" i="1" s="1"/>
  <c r="CS1476" i="1"/>
  <c r="CW1476" i="1"/>
  <c r="CX1476" i="1" s="1"/>
  <c r="CC849" i="1"/>
  <c r="CW513" i="1"/>
  <c r="CX513" i="1" s="1"/>
  <c r="CC1415" i="1"/>
  <c r="BX499" i="1"/>
  <c r="CR499" i="1" s="1"/>
  <c r="BY427" i="1"/>
  <c r="BY499" i="1" s="1"/>
  <c r="CS1939" i="1"/>
  <c r="CW1939" i="1"/>
  <c r="CX1939" i="1" s="1"/>
  <c r="CC1349" i="1"/>
  <c r="CD1322" i="1"/>
  <c r="CD1099" i="1"/>
  <c r="CC1120" i="1"/>
  <c r="BY148" i="1"/>
  <c r="BY169" i="1" s="1"/>
  <c r="BX169" i="1"/>
  <c r="CR169" i="1" s="1"/>
  <c r="CW1316" i="1"/>
  <c r="CX1316" i="1" s="1"/>
  <c r="CC1123" i="1"/>
  <c r="CC1039" i="1"/>
  <c r="CD1267" i="1"/>
  <c r="CC1274" i="1"/>
  <c r="CD992" i="1"/>
  <c r="CS1321" i="1"/>
  <c r="CW1321" i="1"/>
  <c r="CX1321" i="1" s="1"/>
  <c r="CS1098" i="1"/>
  <c r="CW1098" i="1"/>
  <c r="CX1098" i="1" s="1"/>
  <c r="CS849" i="1"/>
  <c r="CQ2049" i="1"/>
  <c r="CW2048" i="1"/>
  <c r="CS2027" i="1"/>
  <c r="CW2027" i="1"/>
  <c r="CX2027" i="1" s="1"/>
  <c r="CD136" i="1"/>
  <c r="CD1318" i="1"/>
  <c r="CC1321" i="1"/>
  <c r="CS17" i="1"/>
  <c r="CW17" i="1"/>
  <c r="CX17" i="1" s="1"/>
  <c r="CW1414" i="1"/>
  <c r="CX1414" i="1" s="1"/>
  <c r="CC148" i="1"/>
  <c r="CS869" i="1" l="1"/>
  <c r="CW869" i="1"/>
  <c r="CX869" i="1" s="1"/>
  <c r="CD993" i="1"/>
  <c r="BY2049" i="1"/>
  <c r="CW1012" i="1"/>
  <c r="CX1012" i="1" s="1"/>
  <c r="CS79" i="1"/>
  <c r="CW79" i="1"/>
  <c r="CX79" i="1" s="1"/>
  <c r="CC757" i="1"/>
  <c r="CD734" i="1"/>
  <c r="CS1038" i="1"/>
  <c r="CW1038" i="1"/>
  <c r="CX1038" i="1" s="1"/>
  <c r="CD1274" i="1"/>
  <c r="CD1476" i="1"/>
  <c r="CS1494" i="1"/>
  <c r="CW1494" i="1"/>
  <c r="CX1494" i="1" s="1"/>
  <c r="CD1349" i="1"/>
  <c r="CD1038" i="1"/>
  <c r="CD148" i="1"/>
  <c r="CC169" i="1"/>
  <c r="BX2049" i="1"/>
  <c r="CC1054" i="1"/>
  <c r="CD1039" i="1"/>
  <c r="CW556" i="1"/>
  <c r="CX556" i="1" s="1"/>
  <c r="CD1123" i="1"/>
  <c r="CC1129" i="1"/>
  <c r="CD784" i="1"/>
  <c r="CC426" i="1"/>
  <c r="CD243" i="1"/>
  <c r="CR2049" i="1"/>
  <c r="CD1414" i="1"/>
  <c r="CW1054" i="1"/>
  <c r="CX1054" i="1" s="1"/>
  <c r="CX2048" i="1"/>
  <c r="CC962" i="1"/>
  <c r="CD906" i="1"/>
  <c r="CS499" i="1"/>
  <c r="CW499" i="1"/>
  <c r="CX499" i="1" s="1"/>
  <c r="CC678" i="1"/>
  <c r="CD577" i="1"/>
  <c r="CS962" i="1"/>
  <c r="CW962" i="1"/>
  <c r="CX962" i="1" s="1"/>
  <c r="CD1494" i="1"/>
  <c r="CD499" i="1"/>
  <c r="CS169" i="1"/>
  <c r="CW169" i="1"/>
  <c r="CX169" i="1" s="1"/>
  <c r="CC1444" i="1"/>
  <c r="CD1415" i="1"/>
  <c r="CS426" i="1"/>
  <c r="CW426" i="1"/>
  <c r="CX426" i="1" s="1"/>
  <c r="CC209" i="1"/>
  <c r="CD194" i="1"/>
  <c r="CD771" i="1"/>
  <c r="CC873" i="1"/>
  <c r="CD870" i="1"/>
  <c r="CD513" i="1"/>
  <c r="CW873" i="1"/>
  <c r="CX873" i="1" s="1"/>
  <c r="CD869" i="1"/>
  <c r="CS209" i="1"/>
  <c r="CW209" i="1"/>
  <c r="CX209" i="1" s="1"/>
  <c r="CS678" i="1"/>
  <c r="CW678" i="1"/>
  <c r="CX678" i="1" s="1"/>
  <c r="CS1262" i="1"/>
  <c r="CW1262" i="1"/>
  <c r="CX1262" i="1" s="1"/>
  <c r="CD237" i="1"/>
  <c r="CC242" i="1"/>
  <c r="CW757" i="1"/>
  <c r="CX757" i="1" s="1"/>
  <c r="CW576" i="1"/>
  <c r="CX576" i="1" s="1"/>
  <c r="CS733" i="1"/>
  <c r="CW733" i="1"/>
  <c r="CX733" i="1" s="1"/>
  <c r="CD1321" i="1"/>
  <c r="CS242" i="1"/>
  <c r="CW242" i="1"/>
  <c r="CX242" i="1" s="1"/>
  <c r="CW1444" i="1"/>
  <c r="CX1444" i="1" s="1"/>
  <c r="CD1262" i="1"/>
  <c r="CD1120" i="1"/>
  <c r="CC193" i="1"/>
  <c r="CD170" i="1"/>
  <c r="CC576" i="1"/>
  <c r="CD557" i="1"/>
  <c r="CS1302" i="1"/>
  <c r="CW1302" i="1"/>
  <c r="CX1302" i="1" s="1"/>
  <c r="CD733" i="1"/>
  <c r="CD1012" i="1"/>
  <c r="CD1316" i="1"/>
  <c r="CC556" i="1"/>
  <c r="CD514" i="1"/>
  <c r="CD2027" i="1"/>
  <c r="CD1077" i="1"/>
  <c r="CD1302" i="1"/>
  <c r="CD1379" i="1"/>
  <c r="CD865" i="1"/>
  <c r="CC79" i="1"/>
  <c r="CD65" i="1"/>
  <c r="CW193" i="1"/>
  <c r="CX193" i="1" s="1"/>
  <c r="CS2049" i="1" l="1"/>
  <c r="CC2049" i="1"/>
  <c r="CD193" i="1"/>
  <c r="CW2049" i="1"/>
  <c r="CX2049" i="1"/>
  <c r="CD1129" i="1"/>
  <c r="CD169" i="1"/>
  <c r="CD209" i="1"/>
  <c r="CD79" i="1"/>
  <c r="CD678" i="1"/>
  <c r="CD757" i="1"/>
  <c r="CD1444" i="1"/>
  <c r="CD556" i="1"/>
  <c r="CD242" i="1"/>
  <c r="CD1054" i="1"/>
  <c r="CD426" i="1"/>
  <c r="CD576" i="1"/>
  <c r="CD873" i="1"/>
  <c r="CD962" i="1"/>
  <c r="CD2049" i="1" l="1"/>
</calcChain>
</file>

<file path=xl/sharedStrings.xml><?xml version="1.0" encoding="utf-8"?>
<sst xmlns="http://schemas.openxmlformats.org/spreadsheetml/2006/main" count="13882" uniqueCount="4071">
  <si>
    <t>2026-2027 mokslo metų BU lėšų suvestinė ataskaita</t>
  </si>
  <si>
    <t>2025-2026* mokslo metų BU lėšų suvestinė ataskaita</t>
  </si>
  <si>
    <t>Lėšos ugdymo planui įgyvendinti</t>
  </si>
  <si>
    <t>Mokinių skaičius</t>
  </si>
  <si>
    <t>BU mokiniai</t>
  </si>
  <si>
    <t>PR mokiniai</t>
  </si>
  <si>
    <t>IU mokiniai</t>
  </si>
  <si>
    <t>Lėšos švietimo pagalbai</t>
  </si>
  <si>
    <t>Lėšos vadovėliams ir kitoms mokymo priemonėms</t>
  </si>
  <si>
    <t>Lėšos mokinių pažintinei veiklai ir prof. orientavimui</t>
  </si>
  <si>
    <t>Lėšos mokytojų ir kitų ugdymo procese dalyvaujančių asmenų kvalifikacijai tobulinti</t>
  </si>
  <si>
    <t>Lėšos IKT diegti ir naudoti</t>
  </si>
  <si>
    <t>Mokyklai apskaičiuotos mokymo lėšos, Eur</t>
  </si>
  <si>
    <t>Lėšos ugdymo procesui organizuoti ir valdyti</t>
  </si>
  <si>
    <t>Lėšos pedagoginei psichologinei pagalbai organizuoti</t>
  </si>
  <si>
    <t>Lėšos mokymosi pasiekimų patikrinimams organizuoti ir vykdyti</t>
  </si>
  <si>
    <t>Lėšos formalųjį švietimą papildančio ugdymo programoms finansuoti</t>
  </si>
  <si>
    <t>Lėšos skaitmeninio ugdymo plėtrai</t>
  </si>
  <si>
    <t>Lėšos mokymosi pagalbai</t>
  </si>
  <si>
    <t>Lėšos mokyklos bibliotekos darbuotojams išlaikyti</t>
  </si>
  <si>
    <t>Lėšos ugdymo finansavimo poreikių skirtumams sumažinti</t>
  </si>
  <si>
    <t>Savivaldybei apskaičiuotos mokymo lėšos, Eur</t>
  </si>
  <si>
    <t>Mokymo lėšos, Eur</t>
  </si>
  <si>
    <t>Mokymo lėšos, tūkst. eurų</t>
  </si>
  <si>
    <t>Iš viso Mokymo lėšos 2026 m., tūkst. eurų</t>
  </si>
  <si>
    <t>Ugdymo planui įgyvendinti mažinamos lėšos, Eur</t>
  </si>
  <si>
    <t>Mokymo lėšos, tūkst. eurų  (2026.01.01)</t>
  </si>
  <si>
    <t>VISO 2026 m.</t>
  </si>
  <si>
    <t>Ketvirčiai</t>
  </si>
  <si>
    <t>IŠ VISO LĖŠOS 2026 m., tūkst. Eurų</t>
  </si>
  <si>
    <t>iš jų: VB lėšos</t>
  </si>
  <si>
    <t>IŠ VISO VB lėšos 2026 m., tūkst. Eurų</t>
  </si>
  <si>
    <t>iš jų: ukrainiečių lėšos</t>
  </si>
  <si>
    <t>IŠ VISO UKRAINIEČIŲ lėšos 2026 m., tūkst. Eurų</t>
  </si>
  <si>
    <t>2026.09.01</t>
  </si>
  <si>
    <t>Lėšos BU ugdymo planui įgyvendinti</t>
  </si>
  <si>
    <t>Lėšos PR ugdymo planui įgyvendinti</t>
  </si>
  <si>
    <t>Lėšos IU ugdymo planui įgyvendinti</t>
  </si>
  <si>
    <t>2026.01.01</t>
  </si>
  <si>
    <t>I</t>
  </si>
  <si>
    <t>II</t>
  </si>
  <si>
    <t>III</t>
  </si>
  <si>
    <t>IV</t>
  </si>
  <si>
    <t>Akmenės r. sav.</t>
  </si>
  <si>
    <t>3248</t>
  </si>
  <si>
    <t>Savivaldybės</t>
  </si>
  <si>
    <t>Akmenės rajono Papilės Simono Daukanto gimnazijos ikimokyklinio ugdymo skyrius "Kregždutė"</t>
  </si>
  <si>
    <t>6805</t>
  </si>
  <si>
    <t>Akmenės rajono Ventos gimnazijos ikimokyklinio ugdymo skyrius „Berželis“</t>
  </si>
  <si>
    <t>6975</t>
  </si>
  <si>
    <t>Akmenės rajono Akmenės  gimnazijos ikimokyklinio ugdymo skyrius „Gintarėlis“</t>
  </si>
  <si>
    <t>7177</t>
  </si>
  <si>
    <t>Ikimokyklinio ugdymo mokyklos skyrius „Buratinas“</t>
  </si>
  <si>
    <t>7178</t>
  </si>
  <si>
    <t>Ikimokyklinio ugdymo mokyklos  skyrius „Žvaigždutė“</t>
  </si>
  <si>
    <t>7179</t>
  </si>
  <si>
    <t>Ikimokyklinio ugdymo mokyklos  skyrius „Atžalynas“</t>
  </si>
  <si>
    <t>7432</t>
  </si>
  <si>
    <t>Akmenės rajono jungtinės mokyklos Kruopių pagrindinės mokyklos skyrius</t>
  </si>
  <si>
    <t>7433</t>
  </si>
  <si>
    <t>Akmenės rajono jungtinės mokyklos Naujosios Akmenės „Saulėtekio“ progimnazijos skyrius</t>
  </si>
  <si>
    <t>190447774</t>
  </si>
  <si>
    <t>Akmenės rajono Akmenės gimnazija</t>
  </si>
  <si>
    <t>190448680</t>
  </si>
  <si>
    <t>Akmenės rajono Ventos gimnazija</t>
  </si>
  <si>
    <t>190449063</t>
  </si>
  <si>
    <t>Akmenės rajono Papilės Simono Daukanto gimnazija</t>
  </si>
  <si>
    <t>290984490</t>
  </si>
  <si>
    <t>Akmenės r. Dabikinės Vladimiro Zubovo mokykla</t>
  </si>
  <si>
    <t>300008683</t>
  </si>
  <si>
    <t>Naujosios Akmenės Ramučių gimnazija</t>
  </si>
  <si>
    <t>Sumavimas</t>
  </si>
  <si>
    <t>Alytaus m. sav.</t>
  </si>
  <si>
    <t>7382</t>
  </si>
  <si>
    <t>Lopšelio-darželio „Du gaideliai“ skyrius „Linelis“</t>
  </si>
  <si>
    <t>7383</t>
  </si>
  <si>
    <t>Alytaus Likiškėlių progimnazijos skyrius „Boružėlė“</t>
  </si>
  <si>
    <t>7384</t>
  </si>
  <si>
    <t>Alytaus Piliakalnio progimnazijos skyrius „Nykštukas“</t>
  </si>
  <si>
    <t>7385</t>
  </si>
  <si>
    <t>Alytaus Vidzgirio mokyklos „Drevinuko“ skyrius</t>
  </si>
  <si>
    <t>7441</t>
  </si>
  <si>
    <t>Alytaus Senamiesčio pradinės mokyklos skyrius „Pušynėlis“</t>
  </si>
  <si>
    <t xml:space="preserve">Alytaus Senamiesčio pradinės mokyklos skyrius „Pušynėlis“	</t>
  </si>
  <si>
    <t>7442</t>
  </si>
  <si>
    <t>Alytaus Senamiesčio pradinės mokyklos skyrius „Girinukas“</t>
  </si>
  <si>
    <t>7443</t>
  </si>
  <si>
    <t>Alytaus „Volungės“ progimnazijos skyrius „Volungėlė“</t>
  </si>
  <si>
    <t>Alytaus „Volungės“ progimnazijos skyriumi „Volungėlė“</t>
  </si>
  <si>
    <t>7444</t>
  </si>
  <si>
    <t>Alytaus Dainavos progimnazijos skyrius „Pasaka“</t>
  </si>
  <si>
    <t>7445</t>
  </si>
  <si>
    <t>Alytaus lopšelis-darželis "Šaltinėlis" skyrius „Obelėlė“</t>
  </si>
  <si>
    <t>7446</t>
  </si>
  <si>
    <t>Alytaus lopšelis-darželis "Šaltinėlis" skyrius „Vyturėlis“</t>
  </si>
  <si>
    <t>7448</t>
  </si>
  <si>
    <t>Alytaus Panemunės progimnazijos skyrius „Putinėlis“</t>
  </si>
  <si>
    <t xml:space="preserve">Alytaus Panemunės progimnazijos skyrius „Putinėlis“	</t>
  </si>
  <si>
    <t>7450</t>
  </si>
  <si>
    <t>Alytaus Dainavos progimnazijos skyrius „Saulutė“</t>
  </si>
  <si>
    <t>191053476</t>
  </si>
  <si>
    <t>Alytaus lopšelis-darželis "Šaltinėlis"</t>
  </si>
  <si>
    <t>191054578</t>
  </si>
  <si>
    <t>Alytaus lopšelis-darželis "Du gaideliai"</t>
  </si>
  <si>
    <t>191055146</t>
  </si>
  <si>
    <t>Alytaus "Vilties" mokykla-darželis</t>
  </si>
  <si>
    <t>191055527</t>
  </si>
  <si>
    <t>Alytaus Dzūkijos mokykla</t>
  </si>
  <si>
    <t>191055865</t>
  </si>
  <si>
    <t>Alytaus Piliakalnio progimnazija</t>
  </si>
  <si>
    <t>191056052</t>
  </si>
  <si>
    <t>Alytaus Dainavos progimnazija</t>
  </si>
  <si>
    <t>191056248</t>
  </si>
  <si>
    <t>Alytaus Putinų gimnazija</t>
  </si>
  <si>
    <t>191056390</t>
  </si>
  <si>
    <t>Alytaus Šaltinių progimnazija</t>
  </si>
  <si>
    <t>191056433</t>
  </si>
  <si>
    <t>Alytaus Vidzgirio mokykla</t>
  </si>
  <si>
    <t>191056586</t>
  </si>
  <si>
    <t>Alytaus Jotvingių gimnazija</t>
  </si>
  <si>
    <t>191056629</t>
  </si>
  <si>
    <t>Alytaus "Volungės" progimnazija</t>
  </si>
  <si>
    <t>191056771</t>
  </si>
  <si>
    <t>Alytaus Panemunės progimnazija</t>
  </si>
  <si>
    <t>191056814</t>
  </si>
  <si>
    <t>Alytaus Likiškėlių progimnazija</t>
  </si>
  <si>
    <t>193313549</t>
  </si>
  <si>
    <t>Alytaus Senamiesčio pradinė mokykla</t>
  </si>
  <si>
    <t>195320460</t>
  </si>
  <si>
    <t>Alytaus šv. Benedikto gimnazija</t>
  </si>
  <si>
    <t>291054230</t>
  </si>
  <si>
    <t>Alytaus "Sakalėlio" pradinė mokykla</t>
  </si>
  <si>
    <t>291055670</t>
  </si>
  <si>
    <t>Alytaus Adolfo Ramanausko-Vanago gimnazija</t>
  </si>
  <si>
    <t>304686279</t>
  </si>
  <si>
    <t>Nevalstybinė</t>
  </si>
  <si>
    <t>MB "Vaikystės namelis"</t>
  </si>
  <si>
    <t>305545833</t>
  </si>
  <si>
    <t>MB "Būžių namelis"</t>
  </si>
  <si>
    <t>Alytaus r. sav.</t>
  </si>
  <si>
    <t>735</t>
  </si>
  <si>
    <t>Alytaus r. Miroslavo gimnazijos Miroslavo ikimokyklinio ugdymo skyrius</t>
  </si>
  <si>
    <t>6957</t>
  </si>
  <si>
    <t>Alytaus r. Daugų Vlado Mirono gimnazijos Alovės pagrindinio ugdymo skyrius</t>
  </si>
  <si>
    <t>6959</t>
  </si>
  <si>
    <t>Alytaus r. Daugų Vlado Mirono gimnazijos Daugų ikimokyklinio ugdymo skyrius</t>
  </si>
  <si>
    <t>6960</t>
  </si>
  <si>
    <t>Alytaus r. Daugų Vlado Mirono gimnazijos Venciūnų ikimokyklinio ugdymo skyrius</t>
  </si>
  <si>
    <t>6963</t>
  </si>
  <si>
    <t>Alytaus r. Simno gimnazijos ikimokyklinio ugdymo skyrius</t>
  </si>
  <si>
    <t>6965</t>
  </si>
  <si>
    <t>Alytaus r. Butrimonių gimnazijos Punios pradinio ugdymo  skyrius</t>
  </si>
  <si>
    <t>6966</t>
  </si>
  <si>
    <t>Alytaus r. Butrimonių gimnazijos Butrimonių ikimokyklinio ugdymo skyrius</t>
  </si>
  <si>
    <t>7394</t>
  </si>
  <si>
    <t>Alytaus r. Simno gimnazijos Specialiojo ugdymo skyrius</t>
  </si>
  <si>
    <t>7437</t>
  </si>
  <si>
    <t>Alytaus r. Butrimonių gimnazijos Pivašiūnų pagrindinio ugdymo skyrius</t>
  </si>
  <si>
    <t>190244044</t>
  </si>
  <si>
    <t>Alytaus r. Daugų Vlado Mirono gimnazija</t>
  </si>
  <si>
    <t>190244763</t>
  </si>
  <si>
    <t>Alytaus r. Butrimonių gimnazija</t>
  </si>
  <si>
    <t>190245331</t>
  </si>
  <si>
    <t>Alytaus r. Krokialaukio Tomo Noraus-Naruševičiaus gimnazija</t>
  </si>
  <si>
    <t>290244230</t>
  </si>
  <si>
    <t>Alytaus r. Simno gimnazija</t>
  </si>
  <si>
    <t>290245670</t>
  </si>
  <si>
    <t>Alytaus r. Miroslavo gimnazija</t>
  </si>
  <si>
    <t>Anykščių r. sav.</t>
  </si>
  <si>
    <t>104</t>
  </si>
  <si>
    <t>Anykščių Antano Baranausko pagrindinės mokyklos specialiojo ugdymo skyrius-daugiafunkcis centras</t>
  </si>
  <si>
    <t>709</t>
  </si>
  <si>
    <t>Anykščių rajono Svėdasų Juozo Tumo-Vaižganto gimnazijos ikimokyklinio ugdymo skyrius</t>
  </si>
  <si>
    <t>7044</t>
  </si>
  <si>
    <t>Anykščių Antano Baranausko pagrindinės mokyklos Kurklių Stepono Kairio skyrius</t>
  </si>
  <si>
    <t>7147</t>
  </si>
  <si>
    <t>Anykščių r. Troškūnų Kazio Inčiūros gimnazijos Viešintų daugiafunkcio centro skyrius</t>
  </si>
  <si>
    <t>190023925</t>
  </si>
  <si>
    <t>Anykščių vaikų lopšelis-darželis "Eglutė"</t>
  </si>
  <si>
    <t>190024112</t>
  </si>
  <si>
    <t>Anykščių lopšelis-darželis "Žilvitis"</t>
  </si>
  <si>
    <t>190024265</t>
  </si>
  <si>
    <t>Anykščių vaikų lopšelis-darželis "Spindulėlis"</t>
  </si>
  <si>
    <t>190046685</t>
  </si>
  <si>
    <t>Anykščių Jono Biliūno gimnazija</t>
  </si>
  <si>
    <t>190046913</t>
  </si>
  <si>
    <t>Anykščių Antano Vienuolio progimnazija</t>
  </si>
  <si>
    <t>190047449</t>
  </si>
  <si>
    <t>Anykščių Antano Baranausko pagrindinė mokykla</t>
  </si>
  <si>
    <t>190047787</t>
  </si>
  <si>
    <t>Anykščių r. Kavarsko pagrindinė mokykla-daugiafunkcis centras</t>
  </si>
  <si>
    <t>190048540</t>
  </si>
  <si>
    <t>Anykščių r. Svėdasų Juozo Tumo-Vaižganto gimnazija</t>
  </si>
  <si>
    <t>190049119</t>
  </si>
  <si>
    <t>Anykščių r. Troškūnų Kazio Inčiūros gimnazija</t>
  </si>
  <si>
    <t>290024070</t>
  </si>
  <si>
    <t>Anykščių vaikų lopšelis-darželis "Žiogelis"</t>
  </si>
  <si>
    <t>Birštono sav.</t>
  </si>
  <si>
    <t>190024831</t>
  </si>
  <si>
    <t>Birštono gimnazija</t>
  </si>
  <si>
    <t>190025367</t>
  </si>
  <si>
    <t>Birštono vaikų lopšelis-darželis "Vyturėlis"</t>
  </si>
  <si>
    <t>190211852</t>
  </si>
  <si>
    <t>Birštono lopšelis-darželis "Giliukas"</t>
  </si>
  <si>
    <t>Biržų r. sav.</t>
  </si>
  <si>
    <t>6839</t>
  </si>
  <si>
    <t>Biržų r. Vabalninko Balio Sruogos gimnazijos ikimokyklinio ugdymo skyrius</t>
  </si>
  <si>
    <t>Biržų r. Vabalninko Balio Sruogos gimnazijos ikimokyklinis skyrius</t>
  </si>
  <si>
    <t>6952</t>
  </si>
  <si>
    <t>Biržų lopšelio-darželio „Genys“ skyrius „Rugelis“</t>
  </si>
  <si>
    <t>7134</t>
  </si>
  <si>
    <t>Biržų „Aušros“ pagrindinės mokyklos Nemunėlio Radviliškio pagrindinio ugdymo ir daugiafunkcis centras</t>
  </si>
  <si>
    <t>7135</t>
  </si>
  <si>
    <t>Biržų „Atžalyno“ pagrindinės mokyklos Pačeriaukštės Petro Poškaus pradinio ugdymo ir daugiafunkcinis centras</t>
  </si>
  <si>
    <t>Biržų „Atžalyno“ pagrindinės mokyklos Pačeriaukštės Petro Poškaus pagrindinio ugdymo skyrius</t>
  </si>
  <si>
    <t>7136</t>
  </si>
  <si>
    <t>Biržų „Atžalyno“ pagrindinės mokyklos Pabiržės pagrindinio ugdymo skyrius</t>
  </si>
  <si>
    <t>7137</t>
  </si>
  <si>
    <t>Biržų Kaštonų pagrindinės mokyklos Medeikių pradinio ugdymo skyrius</t>
  </si>
  <si>
    <t>7138</t>
  </si>
  <si>
    <t>Biržų Kaštonų pagrindinės mokyklos Germaniškio pradinio ugdymo ir daugiafunkcis centras</t>
  </si>
  <si>
    <t>7161</t>
  </si>
  <si>
    <t>Biržų „Aušros“ pagrindinės mokyklos Papilio pagrindinio ugdymo skyrius</t>
  </si>
  <si>
    <t>7200</t>
  </si>
  <si>
    <t>Biržų r. Vabalninko Balio Sruogos gimnazijos Kratiškių daugiafunkcis centras</t>
  </si>
  <si>
    <t>190534528</t>
  </si>
  <si>
    <t>Biržų lopšelis-darželis "Ąžuoliukas"</t>
  </si>
  <si>
    <t>190534670</t>
  </si>
  <si>
    <t>Biržų lopšelis-darželis "Genys"</t>
  </si>
  <si>
    <t>190545695</t>
  </si>
  <si>
    <t>Biržų "Atžalyno" pagrindinė mokykla</t>
  </si>
  <si>
    <t>190545880</t>
  </si>
  <si>
    <t>Biržų "Aušros" pagrindinė mokykla</t>
  </si>
  <si>
    <t>190546078</t>
  </si>
  <si>
    <t>Biržų Kaštonų pagrindinė mokykla</t>
  </si>
  <si>
    <t>190546110</t>
  </si>
  <si>
    <t>Biržų "Saulės" gimnazija</t>
  </si>
  <si>
    <t>290533950</t>
  </si>
  <si>
    <t>Biržų mokykla-darželis "Vyturėlis"</t>
  </si>
  <si>
    <t>290534290</t>
  </si>
  <si>
    <t>Biržų lopšelis-darželis "Drugelis"</t>
  </si>
  <si>
    <t>290547170</t>
  </si>
  <si>
    <t>Biržų r. Vabalninko Balio Sruogos gimnazija</t>
  </si>
  <si>
    <t>304220580</t>
  </si>
  <si>
    <t>Biržų rajono Kirdonių universalus daugiafunkcis centras</t>
  </si>
  <si>
    <t>Druskininkų sav.</t>
  </si>
  <si>
    <t>5669</t>
  </si>
  <si>
    <t>Druskininkų savivaldybės Leipalingio progimnazijos ikimokyklinio ugdymo skyrius "Liepaitė"</t>
  </si>
  <si>
    <t>5671</t>
  </si>
  <si>
    <t>Druskininkų savivaldybės Viečiūnų progimnazijos ikimokyklinio ugdymo skyrius "Linelis"</t>
  </si>
  <si>
    <t>190029230</t>
  </si>
  <si>
    <t>Druskininkų lopšelis-darželis "Bitutė"</t>
  </si>
  <si>
    <t>190029579</t>
  </si>
  <si>
    <t>Druskininkų lopšelis-darželis "Žibutė"</t>
  </si>
  <si>
    <t>190030357</t>
  </si>
  <si>
    <t>Druskininkų "Atgimimo" mokykla</t>
  </si>
  <si>
    <t>190108418</t>
  </si>
  <si>
    <t>Druskininkų savivaldybės Viečiūnų progimnazija</t>
  </si>
  <si>
    <t>190609055</t>
  </si>
  <si>
    <t>Druskininkų savivaldybės Leipalingio progimnazija</t>
  </si>
  <si>
    <t>195328165</t>
  </si>
  <si>
    <t>Druskininkų "Saulės" pagrindinė mokykla</t>
  </si>
  <si>
    <t>195328350</t>
  </si>
  <si>
    <t>Druskininkų "Ryto" gimnazija</t>
  </si>
  <si>
    <t>306987733</t>
  </si>
  <si>
    <t>VšĮ "Kukutis" lauko darželis</t>
  </si>
  <si>
    <t>Elektrėnų sav.</t>
  </si>
  <si>
    <t>24</t>
  </si>
  <si>
    <t>Elektrėnų pradinės mokyklos Gilučių skyrius</t>
  </si>
  <si>
    <t>315</t>
  </si>
  <si>
    <t>Elektrėnų sav. Vievio Jurgio Milančiaus pradinės mokyklos Pakalniškių skyrius</t>
  </si>
  <si>
    <t>6329</t>
  </si>
  <si>
    <t>Elektrėnų sav. Semeliškių gimnazijos Pastrėvio skyrius</t>
  </si>
  <si>
    <t>190595189</t>
  </si>
  <si>
    <t>Elektrėnų sav. Kietaviškių progimnazija</t>
  </si>
  <si>
    <t>190647718</t>
  </si>
  <si>
    <t>Elektrėnų sav. Vievio lopšelis-darželis "Eglutė"</t>
  </si>
  <si>
    <t>190648962</t>
  </si>
  <si>
    <t>Elektrėnų mokykla-darželis "Žiogelis"</t>
  </si>
  <si>
    <t>190649726</t>
  </si>
  <si>
    <t>Elektrėnų lopšelis-darželis "Pasaka"</t>
  </si>
  <si>
    <t>190649911</t>
  </si>
  <si>
    <t>Elektrėnų vaikų lopšelis-darželis "Drugelis"</t>
  </si>
  <si>
    <t>190651378</t>
  </si>
  <si>
    <t>Elektrėnų sav. Pylimų lopšelis-darželis</t>
  </si>
  <si>
    <t>190659072</t>
  </si>
  <si>
    <t>Elektrėnų "Ąžuolyno" progimnazija</t>
  </si>
  <si>
    <t>190659268</t>
  </si>
  <si>
    <t>Elektrėnų "Versmės" gimnazija</t>
  </si>
  <si>
    <t>190664977</t>
  </si>
  <si>
    <t>Elektrėnų sav. Semeliškių gimnazija</t>
  </si>
  <si>
    <t>190669038</t>
  </si>
  <si>
    <t>Elektrėnų sav. Vievio gimnazija</t>
  </si>
  <si>
    <t>190675315</t>
  </si>
  <si>
    <t>Elektrėnų pradinė mokykla</t>
  </si>
  <si>
    <t>195007693</t>
  </si>
  <si>
    <t>Elektrėnų sav. Vievio Jurgio Milančiaus pradinė mokykla</t>
  </si>
  <si>
    <t>290658690</t>
  </si>
  <si>
    <t>Elektrėnų sav. Semeliškių vaikų darželis "Gandriukas"</t>
  </si>
  <si>
    <t>306083575</t>
  </si>
  <si>
    <t>Mažoji bendrija "Oriukas" lopšelis darželis</t>
  </si>
  <si>
    <t>7033</t>
  </si>
  <si>
    <t>Elektrėnų sav. Vievio gimnazijos Abromiškių sanatorijos skyrius</t>
  </si>
  <si>
    <t>Ignalinos r. sav.</t>
  </si>
  <si>
    <t>84</t>
  </si>
  <si>
    <t>Ignalinos „Šaltinėlio" mokyklos Vidiškių skyrius</t>
  </si>
  <si>
    <t>7106</t>
  </si>
  <si>
    <t>Ignalinos r. Didžiasalio „Ryto“ gimnazijos Naujojo Daugėliškio skyrius</t>
  </si>
  <si>
    <t>7204</t>
  </si>
  <si>
    <t>Ignalinos Česlovo Kudabos gimnazijos Ceikinių skyrius</t>
  </si>
  <si>
    <t>7374</t>
  </si>
  <si>
    <t>Ignalinos „Šaltinėlio“ mokyklos Dūkšto skyrius</t>
  </si>
  <si>
    <t>190239620</t>
  </si>
  <si>
    <t>Ignalinos r. Didžiasalio "Ryto" gimnazija</t>
  </si>
  <si>
    <t>191089725</t>
  </si>
  <si>
    <t>Ignalinos r. Vidiškių gimnazija</t>
  </si>
  <si>
    <t>191847216</t>
  </si>
  <si>
    <t>Ignalinos "Šaltinėlio" mokykla</t>
  </si>
  <si>
    <t>195472087</t>
  </si>
  <si>
    <t>Ignalinos Česlovo Kudabos gimnazija</t>
  </si>
  <si>
    <t>Jonavos r. sav.</t>
  </si>
  <si>
    <t>6921</t>
  </si>
  <si>
    <t xml:space="preserve">Jonavos vaikų lopšelio-darželio „Lakštingalėlė“ ikimokyklinio ugdymo skyrius „Šilelis“ </t>
  </si>
  <si>
    <t>7059</t>
  </si>
  <si>
    <t>Jonavos "Lietavos" pagrindinės mokyklos Upninkų skyrius</t>
  </si>
  <si>
    <t>7343</t>
  </si>
  <si>
    <t>Jonavos rajono Šveicarijos progimnazijos Užusalių skyrius</t>
  </si>
  <si>
    <t>7415</t>
  </si>
  <si>
    <t>Jonavos Raimundo Samulevičiaus progimnazijos Žeimių skyrius</t>
  </si>
  <si>
    <t>7416</t>
  </si>
  <si>
    <t>Jonavos Justino Vareikio progimnazijos Bukonių skyrius</t>
  </si>
  <si>
    <t>7417</t>
  </si>
  <si>
    <t>Jonavos Justino Vareikio progimnazijos Kulvos skyrius</t>
  </si>
  <si>
    <t>190301488</t>
  </si>
  <si>
    <t>Jonavos Jeronimo Ralio gimnazija</t>
  </si>
  <si>
    <t>190302241</t>
  </si>
  <si>
    <t>Jonavos "Lietavos" pagrindinė mokykla</t>
  </si>
  <si>
    <t>190302622</t>
  </si>
  <si>
    <t>Jonavos Senamiesčio gimnazija</t>
  </si>
  <si>
    <t>190302960</t>
  </si>
  <si>
    <t>Jonavos Justino Vareikio progimnazija</t>
  </si>
  <si>
    <t>190303343</t>
  </si>
  <si>
    <t>Jonavos Raimundo Samulevičiaus progimnazija</t>
  </si>
  <si>
    <t>190304979</t>
  </si>
  <si>
    <t>Jonavos r. Ruklos Jono Stanislausko mokykla-daugiafunkcis centras</t>
  </si>
  <si>
    <t>190306072</t>
  </si>
  <si>
    <t>Jonavos r. Šveicarijos progimnazija</t>
  </si>
  <si>
    <t>190311062</t>
  </si>
  <si>
    <t>Jonavos vaikų lopšelis-darželis "Bitutė"</t>
  </si>
  <si>
    <t>190311824</t>
  </si>
  <si>
    <t>Jonavos vaikų lopšelis-darželis "Lakštingalėlė"</t>
  </si>
  <si>
    <t>190312011</t>
  </si>
  <si>
    <t>Jonavos vaikų lopšelis-darželis "Saulutė"</t>
  </si>
  <si>
    <t>190312164</t>
  </si>
  <si>
    <t>Jonavos vaikų lopšelis-darželis "Žilvitis"</t>
  </si>
  <si>
    <t>190313451</t>
  </si>
  <si>
    <t>Jonavos vaikų lopšelis-darželis "Pakalnutė"</t>
  </si>
  <si>
    <t>191674159</t>
  </si>
  <si>
    <t>Jonavos Panerio pradinė mokykla</t>
  </si>
  <si>
    <t>191674344</t>
  </si>
  <si>
    <t>Jonavos vaikų lopšelis-darželis "Dobilas"</t>
  </si>
  <si>
    <t>195093984</t>
  </si>
  <si>
    <t>Jonavos "Neries" pagrindinė mokykla</t>
  </si>
  <si>
    <t>290307360</t>
  </si>
  <si>
    <t>Jonavos "Žingsnio" pradinė mokykla</t>
  </si>
  <si>
    <t>7418</t>
  </si>
  <si>
    <t>Jonavos Justino Vareikio progimnazijos Batėgalos skyrius</t>
  </si>
  <si>
    <t>Joniškio r. sav.</t>
  </si>
  <si>
    <t>6490</t>
  </si>
  <si>
    <t>Joniškio „Saulės“pagrindinės mokyklos Specialiojo ugdymo skyrius</t>
  </si>
  <si>
    <t>6964</t>
  </si>
  <si>
    <t>Joniškio „Saulės“ pagrindinės mokyklos Plikiškių skyrius-daugiafunkcis centras</t>
  </si>
  <si>
    <t>7307</t>
  </si>
  <si>
    <t>Joniškio r. pagrindinės mokyklos Kriukų skyrius</t>
  </si>
  <si>
    <t>7308</t>
  </si>
  <si>
    <t>Joniškio r. pagrindinės mokyklos Gataučių Marcės Katiliūtės skyrius</t>
  </si>
  <si>
    <t>7309</t>
  </si>
  <si>
    <t>Joniškio r. pagrindinės mokyklos Gasčiūnų skyrius</t>
  </si>
  <si>
    <t>7489</t>
  </si>
  <si>
    <t>Joniškio ikimokyklinio ugdymo mokyklos „Saulutės“ skyrius</t>
  </si>
  <si>
    <t>7490</t>
  </si>
  <si>
    <t>Joniškio ikimokyklinio ugdymo mokyklos „Ąžuoliuko“ skyrius</t>
  </si>
  <si>
    <t>7491</t>
  </si>
  <si>
    <t>Joniškio ikimokyklinio ugdymo mokyklos „Vyturėlio“ skyrius</t>
  </si>
  <si>
    <t>7496</t>
  </si>
  <si>
    <t>Joniškio r. Žiemgalos gimnazijos Žagarės skyrius</t>
  </si>
  <si>
    <t>7497</t>
  </si>
  <si>
    <t>Joniškio r. Žiemgalos gimnazijos Skaistgirio skyrius</t>
  </si>
  <si>
    <t>190565192</t>
  </si>
  <si>
    <t>Joniškio "Saulės" pagrindinė mokykla</t>
  </si>
  <si>
    <t>190565235</t>
  </si>
  <si>
    <t>Joniškio Mato Slančiausko progimnazija</t>
  </si>
  <si>
    <t>290565040</t>
  </si>
  <si>
    <t>Joniškio "Aušros" gimnazija</t>
  </si>
  <si>
    <t>302837088</t>
  </si>
  <si>
    <t>VšĮ "Spalvų Harmonija"</t>
  </si>
  <si>
    <t>2028</t>
  </si>
  <si>
    <t>Joniškio rajono Skaistgirio gimnazijos Skaistgirio ikimokyklinio ugdymo skyrius</t>
  </si>
  <si>
    <t>6850</t>
  </si>
  <si>
    <t>Joniškio vaikų lopšelio-darželio "Saulutė" Bariūnų skyrius</t>
  </si>
  <si>
    <t>7281</t>
  </si>
  <si>
    <t>Joniškio r. Žagarės gimnazijos ikimokyklinio ugdymo skyrius</t>
  </si>
  <si>
    <t>7387</t>
  </si>
  <si>
    <t>Joniškio r. Žagarės gimnazijos specialiojo ugdymo skyrius</t>
  </si>
  <si>
    <t>190565573</t>
  </si>
  <si>
    <t>Joniškio r. Skaistgirio gimnazija</t>
  </si>
  <si>
    <t>290549940</t>
  </si>
  <si>
    <t>Joniškio vaikų lopšelis-darželis "Ąžuoliukas"</t>
  </si>
  <si>
    <t>190550151</t>
  </si>
  <si>
    <t>Joniškio vaikų lopšelis-darželis "Saulutė"</t>
  </si>
  <si>
    <t>190550347</t>
  </si>
  <si>
    <t>Joniškio vaikų darželis "Vyturėlis"</t>
  </si>
  <si>
    <t>190565388</t>
  </si>
  <si>
    <t>Joniškio r. Žagarės gimnazija</t>
  </si>
  <si>
    <t>Jurbarko r. sav.</t>
  </si>
  <si>
    <t>255</t>
  </si>
  <si>
    <t>Jurbarko r. Jurbarkų darželio - mokyklos Rotulių skyrius</t>
  </si>
  <si>
    <t>7392</t>
  </si>
  <si>
    <t>Jurbarko r. Veliuonos Antano ir Jono Juškų gimnazijos Klausučių Stasio Santvaro skyrius</t>
  </si>
  <si>
    <t>7393</t>
  </si>
  <si>
    <t>Jurbarko r. Veliuonos Antano ir Jono Juškų gimnazijos Seredžiaus Stasio Šimkaus skyrius-daugiafunkcis centras</t>
  </si>
  <si>
    <t>7395</t>
  </si>
  <si>
    <t>Jurbarko Vytauto Didžiojo pagrindinės mokyklos Smalininkų Lidijos Meškaitytės skyrius</t>
  </si>
  <si>
    <t>7396</t>
  </si>
  <si>
    <t>Jurbarko Vytauto Didžiojo pagrindinės mokyklos Viešvilės skyrius</t>
  </si>
  <si>
    <t>190916111</t>
  </si>
  <si>
    <t>Jurbarko "Ąžuoliuko" mokykla</t>
  </si>
  <si>
    <t>190916264</t>
  </si>
  <si>
    <t>Jurbarko vaikų lopšelis-darželis "Nykštukas"</t>
  </si>
  <si>
    <t>190917551</t>
  </si>
  <si>
    <t>Jurbarko r. Jurbarkų darželis-mokykla</t>
  </si>
  <si>
    <t>190917932</t>
  </si>
  <si>
    <t>Jurbarko Naujamiesčio progimnazija</t>
  </si>
  <si>
    <t>190919036</t>
  </si>
  <si>
    <t>Jurbarko r. Veliuonos Antano ir Jono Juškų gimnazija</t>
  </si>
  <si>
    <t>190919189</t>
  </si>
  <si>
    <t>Jurbarko r. Šimkaičių Jono Žemaičio pagrindinė mokykla</t>
  </si>
  <si>
    <t>190919221</t>
  </si>
  <si>
    <t>Jurbarko r. Skirsnemunės Jurgio Baltrušaičio pagrindinė mokykla</t>
  </si>
  <si>
    <t>191873296</t>
  </si>
  <si>
    <t>Jurbarko Vytauto Didžiojo pagrindinė mokykla</t>
  </si>
  <si>
    <t>290917890</t>
  </si>
  <si>
    <t>Jurbarko Antano Giedraičio-Giedriaus gimnazija</t>
  </si>
  <si>
    <t>290918120</t>
  </si>
  <si>
    <t>Jurbarko r. Eržvilko gimnazija</t>
  </si>
  <si>
    <t>Kaišiadorių r. sav.</t>
  </si>
  <si>
    <t>3994</t>
  </si>
  <si>
    <t>Kaišiadorių r. Rumšiškių Antano Baranausko gimnazijos Dovainonių skyrius</t>
  </si>
  <si>
    <t>6795</t>
  </si>
  <si>
    <t>Kaišiadorių r. Kruonio pagrindinės mokyklos universalus daugiafunkcinis skyrius</t>
  </si>
  <si>
    <t>6895</t>
  </si>
  <si>
    <t>Kaišiadorių Vaclovo Giržado progimnazijos Antakalnio skyrius</t>
  </si>
  <si>
    <t>7054</t>
  </si>
  <si>
    <t>Kaišiadorių r. Gudienos mokyklos-darželio „Rugelis“ Stasiūnų skyrius</t>
  </si>
  <si>
    <t>7055</t>
  </si>
  <si>
    <t>Kaišiadorių r. Žiežmarių mokyklos-darželio „Vaikystės dvaras“ Žiežmarių skyrius „Varpelis“</t>
  </si>
  <si>
    <t>7176</t>
  </si>
  <si>
    <t>Kaišiadorių r. Žaslių pagrindinės mokyklos Žaslių ikimokyklinio ugdymo skyrius</t>
  </si>
  <si>
    <t>190502719</t>
  </si>
  <si>
    <t>Kaišiadorių lopšelis-darželis "Spindulys"</t>
  </si>
  <si>
    <t>190502861</t>
  </si>
  <si>
    <t>Kaišiadorių lopšelis-darželis "Žvaigždutė"</t>
  </si>
  <si>
    <t>190503059</t>
  </si>
  <si>
    <t>Kaišiadorių r. Žiežmarių mokykla-darželis "Vaikystės dvaras"</t>
  </si>
  <si>
    <t>190503397</t>
  </si>
  <si>
    <t>Kaišiadorių r. Pravieniškių lopšelis-darželis "Ąžuoliukas"</t>
  </si>
  <si>
    <t>190503625</t>
  </si>
  <si>
    <t>Kaišiadorių r. Rumšiškių lopšelis-darželis</t>
  </si>
  <si>
    <t>190504727</t>
  </si>
  <si>
    <t>Kaišiadorių r. Gudienos mokykla-darželis "Rugelis"</t>
  </si>
  <si>
    <t>190596280</t>
  </si>
  <si>
    <t>Kaišiadorių Algirdo Brazausko gimnazija</t>
  </si>
  <si>
    <t>190596323</t>
  </si>
  <si>
    <t>Kaišiadorių Vaclovo Giržado progimnazija</t>
  </si>
  <si>
    <t>190596476</t>
  </si>
  <si>
    <t>Kaišiadorių r. Žiežmarių gimnazija</t>
  </si>
  <si>
    <t>190596519</t>
  </si>
  <si>
    <t>Kaišiadorių r. Rumšiškių Antano Baranausko gimnazija</t>
  </si>
  <si>
    <t>190596661</t>
  </si>
  <si>
    <t>Kaišiadorių r. Žaslių pagrindinė mokykla</t>
  </si>
  <si>
    <t>190596857</t>
  </si>
  <si>
    <t>Kaišiadorių r. Kruonio pagrindinė mokykla</t>
  </si>
  <si>
    <t>190984870</t>
  </si>
  <si>
    <t>Kaišiadorių šventosios Faustinos ugdymo centras</t>
  </si>
  <si>
    <t>191823464</t>
  </si>
  <si>
    <t>Kaišiadorių suaugusiųjų mokykla</t>
  </si>
  <si>
    <t>290595560</t>
  </si>
  <si>
    <t>Kaišiadorių r. Palomenės pagrindinė mokykla</t>
  </si>
  <si>
    <t>306698942</t>
  </si>
  <si>
    <t>VšĮ "Laisvi vaikai"</t>
  </si>
  <si>
    <t>6778</t>
  </si>
  <si>
    <t>Kaišiadorių suaugusiųjų mokyklos Pravieniškių 1-o kalėjimo skyrius</t>
  </si>
  <si>
    <t>6780</t>
  </si>
  <si>
    <t>Kaišiadorių suaugusiųjų mokyklos Pravieniškių 2-ojo kalėjimo skyrius</t>
  </si>
  <si>
    <t>6783</t>
  </si>
  <si>
    <t>Kaišiadorių suaugusiųjų mokyklos Pravieniškių 2-o kalėjimo asmens sveikatos priežiūros padalinio skyrius</t>
  </si>
  <si>
    <t>Kalvarijos sav.</t>
  </si>
  <si>
    <t>190375976</t>
  </si>
  <si>
    <t>Kalvarijos sav. Jungėnų pagrindinė mokykla</t>
  </si>
  <si>
    <t>190379992</t>
  </si>
  <si>
    <t>Kalvarijos gimnazija</t>
  </si>
  <si>
    <t>190387416</t>
  </si>
  <si>
    <t>Kalvarijos vaikų lopšelis-darželis "Žilvitis"</t>
  </si>
  <si>
    <t>190397862</t>
  </si>
  <si>
    <t>Kalvarijos sav. Akmenynų pagrindinė mokykla</t>
  </si>
  <si>
    <t>190399347</t>
  </si>
  <si>
    <t>Kalvarijos sav. Sangrūdos pagrindinė mokykla</t>
  </si>
  <si>
    <t>585</t>
  </si>
  <si>
    <t>Kalvarijos vaikų lopšelio - darželio „Žilvitis“ Jungėnų skyrius</t>
  </si>
  <si>
    <t>Kauno m. sav.</t>
  </si>
  <si>
    <t>6367</t>
  </si>
  <si>
    <t>Kauno tarptautinės  gimnazijos Pagrindinio ugdymo skyrius</t>
  </si>
  <si>
    <t>7081</t>
  </si>
  <si>
    <t>UAB "Erudito" licėjus</t>
  </si>
  <si>
    <t>7283</t>
  </si>
  <si>
    <t>UAB mokykla "Eureka" Vilniaus Valakampių padalinys</t>
  </si>
  <si>
    <t>7284</t>
  </si>
  <si>
    <t>UAB mokykla "Eureka" Vilniaus Žvėryno padalinys</t>
  </si>
  <si>
    <t>7285</t>
  </si>
  <si>
    <t>UAB mokykla "Eureka" Vilniaus Naujamiesčio padalinys</t>
  </si>
  <si>
    <t>7286</t>
  </si>
  <si>
    <t>UAB mokykla "Eureka" Kauno Žaliakalnio padalinys</t>
  </si>
  <si>
    <t>7353</t>
  </si>
  <si>
    <t>UAB Montessori akademija (padalinys)</t>
  </si>
  <si>
    <t>7439</t>
  </si>
  <si>
    <t>UAB mokykla "Eureka" Vilniaus Šnipiškių padalinys</t>
  </si>
  <si>
    <t xml:space="preserve">UAB mokykla "Eureka" Vilniaus Šnipiškių padalinys	</t>
  </si>
  <si>
    <t>7480</t>
  </si>
  <si>
    <t>Všį "Herojus"</t>
  </si>
  <si>
    <t>135025473</t>
  </si>
  <si>
    <t>Viešoji įstaiga estetinio lavinimo studija "Rudnosiukas"</t>
  </si>
  <si>
    <t>190133777</t>
  </si>
  <si>
    <t>Kauno "Aušros" gimnazija</t>
  </si>
  <si>
    <t>190133962</t>
  </si>
  <si>
    <t>Kauno Gedimino sporto ir sveikatinimo gimnazija</t>
  </si>
  <si>
    <t>190134345</t>
  </si>
  <si>
    <t>Kauno Vinco Kudirkos progimnazija</t>
  </si>
  <si>
    <t>190134498</t>
  </si>
  <si>
    <t>Kauno technologijos universiteto Vaižganto progimnazija</t>
  </si>
  <si>
    <t>190134530</t>
  </si>
  <si>
    <t>Vytauto Didžiojo universiteto klasikinio ugdymo licėjus</t>
  </si>
  <si>
    <t>190134683</t>
  </si>
  <si>
    <t>Kauno "Saulės" gimnazija</t>
  </si>
  <si>
    <t>190135447</t>
  </si>
  <si>
    <t>Prezidento Valdo Adamkaus gimnazija</t>
  </si>
  <si>
    <t>190135785</t>
  </si>
  <si>
    <t>Kauno Jurgio Dobkevičiaus progimnazija</t>
  </si>
  <si>
    <t>190135828</t>
  </si>
  <si>
    <t>Kauno Veršvų gimnazija</t>
  </si>
  <si>
    <t>190135970</t>
  </si>
  <si>
    <t>Kauno Žaliakalnio progimnazija</t>
  </si>
  <si>
    <t>190136168</t>
  </si>
  <si>
    <t>Kauno "Nemuno" mokykla</t>
  </si>
  <si>
    <t>190136353</t>
  </si>
  <si>
    <t>Kauno technologijos universiteto inžinerijos licėjus</t>
  </si>
  <si>
    <t>190136549</t>
  </si>
  <si>
    <t>Kauno Jono ir Petro Vileišių mokykla</t>
  </si>
  <si>
    <t>190136691</t>
  </si>
  <si>
    <t>Kauno Kovo 11-osios gimnazija</t>
  </si>
  <si>
    <t>190136734</t>
  </si>
  <si>
    <t>Kauno Simono Daukanto progimnazija</t>
  </si>
  <si>
    <t>190136887</t>
  </si>
  <si>
    <t>Kauno "Vyturio" gimnazija</t>
  </si>
  <si>
    <t>190137074</t>
  </si>
  <si>
    <t>Kauno Juozo Urbšio progimnazija</t>
  </si>
  <si>
    <t>190137455</t>
  </si>
  <si>
    <t>Kauno Viktoro Kuprevičiaus progimnazija</t>
  </si>
  <si>
    <t>190137989</t>
  </si>
  <si>
    <t>Kauno Palemono gimnazija</t>
  </si>
  <si>
    <t>190138023</t>
  </si>
  <si>
    <t>Kauno Aleksandro Stulginskio mokykla</t>
  </si>
  <si>
    <t>190138176</t>
  </si>
  <si>
    <t>Kauno Martyno Mažvydo progimnazija</t>
  </si>
  <si>
    <t>190138219</t>
  </si>
  <si>
    <t>Kauno šv. Kazimiero progimnazija</t>
  </si>
  <si>
    <t>190138361</t>
  </si>
  <si>
    <t>Kauno Bernardo Brazdžionio mokykla</t>
  </si>
  <si>
    <t>190138557</t>
  </si>
  <si>
    <t>Vytauto Didžiojo universiteto "Rasos" gimnazija</t>
  </si>
  <si>
    <t>190138742</t>
  </si>
  <si>
    <t>Kauno Pilėnų progimnazija</t>
  </si>
  <si>
    <t>190138895</t>
  </si>
  <si>
    <t>Kauno "Varpo" gimnazija</t>
  </si>
  <si>
    <t>190138938</t>
  </si>
  <si>
    <t>Kauno Kazio Griniaus progimnazija</t>
  </si>
  <si>
    <t>190139278</t>
  </si>
  <si>
    <t>Kauno Tado Ivanausko progimnazija</t>
  </si>
  <si>
    <t>190139463</t>
  </si>
  <si>
    <t>Kauno Jono Basanavičiaus gimnazija</t>
  </si>
  <si>
    <t>190139659</t>
  </si>
  <si>
    <t>Kauno Juozo Grušo meno gimnazija</t>
  </si>
  <si>
    <t>190139844</t>
  </si>
  <si>
    <t>Kauno "Santaros" gimnazija</t>
  </si>
  <si>
    <t>190139997</t>
  </si>
  <si>
    <t>Kauno Milikonių progimnazija</t>
  </si>
  <si>
    <t>190140622</t>
  </si>
  <si>
    <t>Kauno "Paparčio" pradinė mokykla</t>
  </si>
  <si>
    <t>190140775</t>
  </si>
  <si>
    <t>Kauno Panemunės progimnazija</t>
  </si>
  <si>
    <t>190797479</t>
  </si>
  <si>
    <t>Kauno šv. Roko mokykla</t>
  </si>
  <si>
    <t>190983430</t>
  </si>
  <si>
    <t>Kauno Prano Daunio ugdymo centras</t>
  </si>
  <si>
    <t>191090841</t>
  </si>
  <si>
    <t>Prezidento Antano Smetonos gimnazija</t>
  </si>
  <si>
    <t>191090994</t>
  </si>
  <si>
    <t>Kauno Vaišvydavos mokykla</t>
  </si>
  <si>
    <t>191094715</t>
  </si>
  <si>
    <t>Kauno ''Medeinos'' mokykla-darželis</t>
  </si>
  <si>
    <t>Kauno Tirkiliškių mokykla-darželis</t>
  </si>
  <si>
    <t>191097825</t>
  </si>
  <si>
    <t>Kauno lopšelis-darželis "Rokutis"</t>
  </si>
  <si>
    <t>191098012</t>
  </si>
  <si>
    <t>Kauno Tirkiliškių lopšelis-darželis</t>
  </si>
  <si>
    <t>191633290</t>
  </si>
  <si>
    <t>Kauno lopšelis-darželis "Kūlverstukas"</t>
  </si>
  <si>
    <t>191633333</t>
  </si>
  <si>
    <t>Kauno lopšelis-darželis "Dobilėlis"</t>
  </si>
  <si>
    <t>191633486</t>
  </si>
  <si>
    <t>Kauno lopšelis-darželis "Vaikystė"</t>
  </si>
  <si>
    <t>191633529</t>
  </si>
  <si>
    <t>Kauno lopšelis-darželis "Girinukas"</t>
  </si>
  <si>
    <t>191633714</t>
  </si>
  <si>
    <t>Kauno Aleksoto lopšelis-darželis</t>
  </si>
  <si>
    <t>191633867</t>
  </si>
  <si>
    <t>Kauno lopšelis-darželis "Žemyna"</t>
  </si>
  <si>
    <t>191634392</t>
  </si>
  <si>
    <t>Kauno lopšelis-darželis "Gandriukas"</t>
  </si>
  <si>
    <t>191634435</t>
  </si>
  <si>
    <t>Kauno lopšelis-darželis "Šnekutis"</t>
  </si>
  <si>
    <t>191634588</t>
  </si>
  <si>
    <t>Kauno lopšelis-darželis "Sadutė"</t>
  </si>
  <si>
    <t>191634773</t>
  </si>
  <si>
    <t>Kauno lopšelis-darželis "Spragtukas"</t>
  </si>
  <si>
    <t>191634816</t>
  </si>
  <si>
    <t>Kauno mokykla-darželis "Šviesa"</t>
  </si>
  <si>
    <t>191634969</t>
  </si>
  <si>
    <t>Kauno lopšelis-darželis "Drevinukas"</t>
  </si>
  <si>
    <t>191635156</t>
  </si>
  <si>
    <t>Kauno mokykla-darželis "Rūtelė"</t>
  </si>
  <si>
    <t>191635341</t>
  </si>
  <si>
    <t>Kauno lopšelis-darželis "Aviliukas"</t>
  </si>
  <si>
    <t>191635537</t>
  </si>
  <si>
    <t>Kauno lopšelis-darželis "Spindulys"</t>
  </si>
  <si>
    <t>191635722</t>
  </si>
  <si>
    <t>Kauno lopšelis-darželis "Čiauškutis"</t>
  </si>
  <si>
    <t>191635875</t>
  </si>
  <si>
    <t>Kauno lopšelis-darželis "Pušynėlis"</t>
  </si>
  <si>
    <t>191635918</t>
  </si>
  <si>
    <t>Kauno lopšelis-darželis "Želmenėlis"</t>
  </si>
  <si>
    <t>191636062</t>
  </si>
  <si>
    <t>Kauno lopšelis-darželis "Pagrandukas"</t>
  </si>
  <si>
    <t>191636258</t>
  </si>
  <si>
    <t>Kauno lopšelis-darželis "Saulutė"</t>
  </si>
  <si>
    <t>191636443</t>
  </si>
  <si>
    <t>Kauno lopšelis-darželis "Dvarelis"</t>
  </si>
  <si>
    <t>191636596</t>
  </si>
  <si>
    <t>Kauno lopšelis-darželis "Vaidilutė"</t>
  </si>
  <si>
    <t>191636639</t>
  </si>
  <si>
    <t>Kauno lopšelis-darželis "Šilelis"</t>
  </si>
  <si>
    <t>191636824</t>
  </si>
  <si>
    <t>Kauno lopšelis-darželis "Varpelis"</t>
  </si>
  <si>
    <t>191637011</t>
  </si>
  <si>
    <t>Kauno lopšelis-darželis "Rasytė"</t>
  </si>
  <si>
    <t>191637164</t>
  </si>
  <si>
    <t>Kauno lopšelis-darželis "Židinėlis"</t>
  </si>
  <si>
    <t>191637698</t>
  </si>
  <si>
    <t>Kauno lopšelis-darželis "Daigelis"</t>
  </si>
  <si>
    <t>191637883</t>
  </si>
  <si>
    <t>Kauno lopšelis-darželis "Vilnelė"</t>
  </si>
  <si>
    <t>191637926</t>
  </si>
  <si>
    <t>Kauno lopšelis-darželis "Pušaitė"</t>
  </si>
  <si>
    <t>191638070</t>
  </si>
  <si>
    <t>Kauno lopšelis-darželis "Atžalėlė"</t>
  </si>
  <si>
    <t>191638113</t>
  </si>
  <si>
    <t>Kauno lopšelis-darželis "Klausutis"</t>
  </si>
  <si>
    <t>191638266</t>
  </si>
  <si>
    <t>Kauno lopšelis-darželis "Malūnėlis"</t>
  </si>
  <si>
    <t>191638451</t>
  </si>
  <si>
    <t>Kauno lopšelis-darželis "Bitutė"</t>
  </si>
  <si>
    <t>191638647</t>
  </si>
  <si>
    <t>Kauno lopšelis-darželis "Svirnelis"</t>
  </si>
  <si>
    <t>191638832</t>
  </si>
  <si>
    <t>Kauno lopšelis-darželis "Linelis"</t>
  </si>
  <si>
    <t>191639172</t>
  </si>
  <si>
    <t>Kauno lopšelis-darželis "Giliukas"</t>
  </si>
  <si>
    <t>191639215</t>
  </si>
  <si>
    <t>Kauno lopšelis-darželis "Žilvitis"</t>
  </si>
  <si>
    <t>191639368</t>
  </si>
  <si>
    <t>Kauno lopšelis-darželis "Žuvintas"</t>
  </si>
  <si>
    <t>191639553</t>
  </si>
  <si>
    <t>Kauno lopšelis-darželis "Liepaitė"</t>
  </si>
  <si>
    <t>191639749</t>
  </si>
  <si>
    <t>Kauno lopšelis-darželis "Žiedelis"</t>
  </si>
  <si>
    <t>191639934</t>
  </si>
  <si>
    <t>Kauno lopšelis-darželis "Mažylis"</t>
  </si>
  <si>
    <t>191640146</t>
  </si>
  <si>
    <t>Kauno lopšelis-darželis "Kregždutė"</t>
  </si>
  <si>
    <t>191640299</t>
  </si>
  <si>
    <t>Kauno lopšelis-darželis "Klumpelė"</t>
  </si>
  <si>
    <t>191640484</t>
  </si>
  <si>
    <t>Kauno Šančių lopšelis-darželis</t>
  </si>
  <si>
    <t>191640527</t>
  </si>
  <si>
    <t>Kauno lopšelis-darželis "Žvangutis"</t>
  </si>
  <si>
    <t>191640712</t>
  </si>
  <si>
    <t>Kauno lopšelis-darželis "Šarkelė"</t>
  </si>
  <si>
    <t>191640865</t>
  </si>
  <si>
    <t>Kauno lopšelis-darželis "Aušrinė"</t>
  </si>
  <si>
    <t>191641052</t>
  </si>
  <si>
    <t>Kauno lopšelis-darželis "Gintarėlis"</t>
  </si>
  <si>
    <t>191641248</t>
  </si>
  <si>
    <t>Kauno lopšelis-darželis "Vėrinėlis"</t>
  </si>
  <si>
    <t>191641390</t>
  </si>
  <si>
    <t>Kauno lopšelis-darželis "Žara"</t>
  </si>
  <si>
    <t>191641433</t>
  </si>
  <si>
    <t>Kauno lopšelis-darželis "Vaivorykštė"</t>
  </si>
  <si>
    <t>191641586</t>
  </si>
  <si>
    <t>Kauno lopšelis-darželis "Naminukas"</t>
  </si>
  <si>
    <t>191641629</t>
  </si>
  <si>
    <t>Kauno lopšelis-darželis "Lakštutė"</t>
  </si>
  <si>
    <t>191641814</t>
  </si>
  <si>
    <t>Kauno Valdorfo darželis "Šaltinėlis"</t>
  </si>
  <si>
    <t>191642154</t>
  </si>
  <si>
    <t>Kauno lopšelis-darželis "Pienė"</t>
  </si>
  <si>
    <t>191642492</t>
  </si>
  <si>
    <t>Kauno lopšelis-darželis "Smalsutis"</t>
  </si>
  <si>
    <t>191642535</t>
  </si>
  <si>
    <t>Kauno lopšelis-darželis "Girstutis"</t>
  </si>
  <si>
    <t>191642688</t>
  </si>
  <si>
    <t>Kauno Prano Mašioto pradinė mokykla</t>
  </si>
  <si>
    <t>191642720</t>
  </si>
  <si>
    <t>Kauno lopšelis-darželis "Klevelis"</t>
  </si>
  <si>
    <t>191642873</t>
  </si>
  <si>
    <t>Kauno lopšelis-darželis "Nežiniukas"</t>
  </si>
  <si>
    <t>191642916</t>
  </si>
  <si>
    <t>Kauno lopšelis-darželis "Spindulėlis"</t>
  </si>
  <si>
    <t>191643060</t>
  </si>
  <si>
    <t>Kauno menų darželis "Etiudas"</t>
  </si>
  <si>
    <t>191643256</t>
  </si>
  <si>
    <t>Kauno lopšelis-darželis "Vyturėlis"</t>
  </si>
  <si>
    <t>191643441</t>
  </si>
  <si>
    <t>Kauno lopšelis-darželis "Tukas"</t>
  </si>
  <si>
    <t>191643594</t>
  </si>
  <si>
    <t>Kauno lopšelis-darželis "Šermukšnėlis"</t>
  </si>
  <si>
    <t>191643637</t>
  </si>
  <si>
    <t>Kauno lopšelis-darželis "Žingsnelis"</t>
  </si>
  <si>
    <t>191816085</t>
  </si>
  <si>
    <t>Kauno Senamiesčio progimnazija</t>
  </si>
  <si>
    <t>191824228</t>
  </si>
  <si>
    <t>Kauno Suzuki progimnazija</t>
  </si>
  <si>
    <t>191824947</t>
  </si>
  <si>
    <t>Kauno Petrašiūnų progimnazija</t>
  </si>
  <si>
    <t>191825091</t>
  </si>
  <si>
    <t>Kauno Jono Jablonskio gimnazija</t>
  </si>
  <si>
    <t>191828810</t>
  </si>
  <si>
    <t>Kauno lopšelis-darželis "Ežiukas"</t>
  </si>
  <si>
    <t>191828963</t>
  </si>
  <si>
    <t>Kauno "Ryto" pradinė mokykla</t>
  </si>
  <si>
    <t>191829150</t>
  </si>
  <si>
    <t>Kauno "Šilo" pradinė mokykla</t>
  </si>
  <si>
    <t>191846114</t>
  </si>
  <si>
    <t>Kauno Montesori mokykla-darželis "Žiburėlis"</t>
  </si>
  <si>
    <t>192007453</t>
  </si>
  <si>
    <t>Lietuvos Kolpingo fondas</t>
  </si>
  <si>
    <t>195093831</t>
  </si>
  <si>
    <t>Kauno lopšelis-darželis "Šilinukas"</t>
  </si>
  <si>
    <t>195096037</t>
  </si>
  <si>
    <t>Kauno "Varpelio" pradinė mokykla</t>
  </si>
  <si>
    <t>195473374</t>
  </si>
  <si>
    <t>Kauno lopšelis-darželis "Boružėlė"</t>
  </si>
  <si>
    <t>290133810</t>
  </si>
  <si>
    <t>Kauno Maironio universitetinė gimnazija</t>
  </si>
  <si>
    <t>290134150</t>
  </si>
  <si>
    <t>Kauno Stepono Dariaus ir Stasio Girėno gimnazija</t>
  </si>
  <si>
    <t>290136920</t>
  </si>
  <si>
    <t>Vytauto Didžiojo universiteto "Atžalyno" progimnazija</t>
  </si>
  <si>
    <t>290140580</t>
  </si>
  <si>
    <t>Kauno Motiejaus Valančiaus mokykla-darželis</t>
  </si>
  <si>
    <t>290983050</t>
  </si>
  <si>
    <t>Kauno Jono Laužiko mokykla</t>
  </si>
  <si>
    <t>291634240</t>
  </si>
  <si>
    <t>Kauno lopšelis-darželis "Pasaka"</t>
  </si>
  <si>
    <t>291635680</t>
  </si>
  <si>
    <t>Kauno Panemunės lopšelis-darželis</t>
  </si>
  <si>
    <t>291638790</t>
  </si>
  <si>
    <t>Kauno Žaliakalnio lopšelis-darželis</t>
  </si>
  <si>
    <t>291640670</t>
  </si>
  <si>
    <t>Kauno lopšelis-darželis "Volungėlė"</t>
  </si>
  <si>
    <t>291642340</t>
  </si>
  <si>
    <t>Kauno lopšelis-darželis "Ąžuoliukas"</t>
  </si>
  <si>
    <t>295093070</t>
  </si>
  <si>
    <t>Kauno suaugusiųjų ir jaunimo mokymo centras</t>
  </si>
  <si>
    <t>300109458</t>
  </si>
  <si>
    <t>Kauno jėzuitų gimnazija</t>
  </si>
  <si>
    <t>300594100</t>
  </si>
  <si>
    <t>Kauno tarptautinė gimnazija</t>
  </si>
  <si>
    <t>302485555</t>
  </si>
  <si>
    <t>UAB "STEBUKLŲ ŠALIS"</t>
  </si>
  <si>
    <t>302503206</t>
  </si>
  <si>
    <t>VšĮ "Būk savimi"</t>
  </si>
  <si>
    <t>302525170</t>
  </si>
  <si>
    <t>Kauno Valdorfo mokykla</t>
  </si>
  <si>
    <t>302532859</t>
  </si>
  <si>
    <t>VšĮ "Darželis"</t>
  </si>
  <si>
    <t>302534301</t>
  </si>
  <si>
    <t>VšĮ "Smuiko raktelis"</t>
  </si>
  <si>
    <t>302585979</t>
  </si>
  <si>
    <t>Lietuvos sveikatos mokslų universiteto ligoninės viešosios įstaigos Kauno klinikų filialas Vaikų reabilitacijos ligoninė "Lopšelis"</t>
  </si>
  <si>
    <t>302595813</t>
  </si>
  <si>
    <t>VšĮ Kauno vaikų darželis "Medutis"</t>
  </si>
  <si>
    <t>302618710</t>
  </si>
  <si>
    <t>MB Draugaukime</t>
  </si>
  <si>
    <t>302688776</t>
  </si>
  <si>
    <t>VšĮ "Linksmieji čiauškučiai"</t>
  </si>
  <si>
    <t>302868589</t>
  </si>
  <si>
    <t>Kauno Jono Pauliaus II gimnazija</t>
  </si>
  <si>
    <t>303013949</t>
  </si>
  <si>
    <t>Lietuvos sveikatos mokslų universiteto gimnazija</t>
  </si>
  <si>
    <t>303326940</t>
  </si>
  <si>
    <t>VšĮ Kauno Valdorfo darželis "Po saule"</t>
  </si>
  <si>
    <t>303381310</t>
  </si>
  <si>
    <t>MB Kauno Montessori darželis</t>
  </si>
  <si>
    <t>303418919</t>
  </si>
  <si>
    <t>VšĮ "Linksmųjų kiškučių dvarelis"</t>
  </si>
  <si>
    <t>304148526</t>
  </si>
  <si>
    <t>VšĮ "Herojus"</t>
  </si>
  <si>
    <t>304228673</t>
  </si>
  <si>
    <t>304421925</t>
  </si>
  <si>
    <t>UAB "Ilgas ūsas"</t>
  </si>
  <si>
    <t>304432932</t>
  </si>
  <si>
    <t>UAB "Anrona"</t>
  </si>
  <si>
    <t>304837628</t>
  </si>
  <si>
    <t>UAB "Istorijų namai"</t>
  </si>
  <si>
    <t>305041388</t>
  </si>
  <si>
    <t>UAB Montessori akademija</t>
  </si>
  <si>
    <t>305154090</t>
  </si>
  <si>
    <t>UAB "Tagrėja"</t>
  </si>
  <si>
    <t>305196050</t>
  </si>
  <si>
    <t>VšĮ Palaimintojo Jurgio Matulaičio Montesori mokykla</t>
  </si>
  <si>
    <t>305203922</t>
  </si>
  <si>
    <t>"Smailer LT", UAB</t>
  </si>
  <si>
    <t>305722098</t>
  </si>
  <si>
    <t>Akelos akademija</t>
  </si>
  <si>
    <t>305821089</t>
  </si>
  <si>
    <t>"Kūrėjo" mokykla</t>
  </si>
  <si>
    <t>305969508</t>
  </si>
  <si>
    <t>VšĮ Garstyčios grūdelis</t>
  </si>
  <si>
    <t>306093719</t>
  </si>
  <si>
    <t>Kauno lopšelis-darželis "Vaikystės takas"</t>
  </si>
  <si>
    <t>306140097</t>
  </si>
  <si>
    <t>Kauno lopšelis-darželis "Pelėdžiukas"</t>
  </si>
  <si>
    <t>306294120</t>
  </si>
  <si>
    <t>VšĮ "Kukučio pieva"</t>
  </si>
  <si>
    <t>306347765</t>
  </si>
  <si>
    <t>VšĮ Elfų slėnis</t>
  </si>
  <si>
    <t>306638660</t>
  </si>
  <si>
    <t>UAB "Herojaus vaikai"</t>
  </si>
  <si>
    <t>306962609</t>
  </si>
  <si>
    <t>Uždaroji akcinė bendrovė Agvė</t>
  </si>
  <si>
    <t>307069660</t>
  </si>
  <si>
    <t>MB "Saulučių pievelė"</t>
  </si>
  <si>
    <t>307269579</t>
  </si>
  <si>
    <t>UAB Mūsų stebukliukai</t>
  </si>
  <si>
    <t>307636751</t>
  </si>
  <si>
    <t>Kauno lopšelis-darželis "Vėjukai"</t>
  </si>
  <si>
    <t>308054857</t>
  </si>
  <si>
    <t>UAB Vaikystės akademija</t>
  </si>
  <si>
    <t>6087</t>
  </si>
  <si>
    <t>Lietuvos kalėjimų tarnybos Kauno kalėjimo skyrius (Mickevičiaus g. padalinys)</t>
  </si>
  <si>
    <t>7349</t>
  </si>
  <si>
    <t>Lietuvos kalėjimų tarnybos Kauno kalėjimo skyrius (Technikos g. padalinys)</t>
  </si>
  <si>
    <t>Kauno r. sav.</t>
  </si>
  <si>
    <t>1505</t>
  </si>
  <si>
    <t>Kauno r. Karmėlavos Balio Buračo gimnazijos Ramučių skyrius</t>
  </si>
  <si>
    <t>5547</t>
  </si>
  <si>
    <t>Babtų lopšelio-darželio Sitkūnų skyrius</t>
  </si>
  <si>
    <t>6715</t>
  </si>
  <si>
    <t>Kauno r. Raudondvario gimnazijos Kulautuvos vidurinio ugdymo skyrius</t>
  </si>
  <si>
    <t>6717</t>
  </si>
  <si>
    <t>Viešosios įstaigos Vytauto Didžiojo universiteto Ugnės Karvelis gimnazijos Ežerėlio vidurinio ugdymo skyrius</t>
  </si>
  <si>
    <t>7069</t>
  </si>
  <si>
    <t>Pipirų darželis</t>
  </si>
  <si>
    <t>7296</t>
  </si>
  <si>
    <t>Kauno r. Kulautuvos pagrindinės mokyklos Batniavos skyrius</t>
  </si>
  <si>
    <t>7344</t>
  </si>
  <si>
    <t>MB "Ateitis"</t>
  </si>
  <si>
    <t>7368</t>
  </si>
  <si>
    <t>Mažylio pasaulis</t>
  </si>
  <si>
    <t>7434</t>
  </si>
  <si>
    <t>Babtų lopšelio-darželio Panevėžiuko skyrius</t>
  </si>
  <si>
    <t>7472</t>
  </si>
  <si>
    <t>Kauno r. Babtų gimnazijos Vandžiogalos skyrius</t>
  </si>
  <si>
    <t>191074456</t>
  </si>
  <si>
    <t>Kauno r. Ežerėlio pagrindinė mokykla</t>
  </si>
  <si>
    <t>191074641</t>
  </si>
  <si>
    <t>Kauno r. Garliavos Adomo Mitkaus pagrindinė mokykla</t>
  </si>
  <si>
    <t>191074837</t>
  </si>
  <si>
    <t>Kauno r. Garliavos Juozo Lukšos gimnazija</t>
  </si>
  <si>
    <t>191075177</t>
  </si>
  <si>
    <t>Kauno r. Kulautuvos pagrindinė mokykla</t>
  </si>
  <si>
    <t>191075362</t>
  </si>
  <si>
    <t>Kauno r. Jonučių darželis</t>
  </si>
  <si>
    <t>191075743</t>
  </si>
  <si>
    <t>Kauno r. Garliavos lopšelis-darželis "Obelėlė"</t>
  </si>
  <si>
    <t>191089878</t>
  </si>
  <si>
    <t>Kauno r. Babtų gimnazija</t>
  </si>
  <si>
    <t>191089910</t>
  </si>
  <si>
    <t>Kauno r. Vilkijos gimnazija</t>
  </si>
  <si>
    <t>191090122</t>
  </si>
  <si>
    <t>Kauno r. Domeikavos gimnazija</t>
  </si>
  <si>
    <t>191090275</t>
  </si>
  <si>
    <t>Kauno r. Karmėlavos Balio Buračo gimnazija</t>
  </si>
  <si>
    <t>191090460</t>
  </si>
  <si>
    <t>Viešoji įstaiga Vytauto Didžiojo universiteto Ugnės Karvelis gimnazija</t>
  </si>
  <si>
    <t>191090656</t>
  </si>
  <si>
    <t>Kauno r. Raudondvario gimnazija</t>
  </si>
  <si>
    <t>191091224</t>
  </si>
  <si>
    <t>Kauno r. Rokų mokykla-darželis</t>
  </si>
  <si>
    <t>191092326</t>
  </si>
  <si>
    <t>Kauno r. Šlienavos pagrindinė mokykla</t>
  </si>
  <si>
    <t>191092511</t>
  </si>
  <si>
    <t>Kauno r. Zapyškio pagrindinė mokykla</t>
  </si>
  <si>
    <t>191093951</t>
  </si>
  <si>
    <t>Kauno r. Neveronių lopšelis-darželis</t>
  </si>
  <si>
    <t>191095240</t>
  </si>
  <si>
    <t>Kauno r. Babtų lopšelis-darželis</t>
  </si>
  <si>
    <t>191095589</t>
  </si>
  <si>
    <t>Kauno r. Domeikavos lopšelis-darželis "Upė"</t>
  </si>
  <si>
    <t>191095621</t>
  </si>
  <si>
    <t>Kauno r. Eigirgalos lopšelis-darželis</t>
  </si>
  <si>
    <t>191095817</t>
  </si>
  <si>
    <t>Kauno r. Giraitės darželis</t>
  </si>
  <si>
    <t>191096495</t>
  </si>
  <si>
    <t>Kauno r. Kulautuvos lopšelis-darželis</t>
  </si>
  <si>
    <t>191096538</t>
  </si>
  <si>
    <t>Kauno r. Lapių lopšelis-darželis</t>
  </si>
  <si>
    <t>191097063</t>
  </si>
  <si>
    <t>Kauno r. Noreikiškių lopšelis-darželis "Ąžuolėlis"</t>
  </si>
  <si>
    <t>191098546</t>
  </si>
  <si>
    <t>Kauno r. Vilkijos lopšelis-darželis "Daigelis"</t>
  </si>
  <si>
    <t>191631097</t>
  </si>
  <si>
    <t>Kauno r. Raudondvario lopšelis-darželis "Vyturėlis"</t>
  </si>
  <si>
    <t>191822896</t>
  </si>
  <si>
    <t>Kauno r. Neveronių gimnazija</t>
  </si>
  <si>
    <t>191894842</t>
  </si>
  <si>
    <t>Kauno r. Linksmakalnio mokykla-darželis</t>
  </si>
  <si>
    <t>195092882</t>
  </si>
  <si>
    <t>Kauno r. Ringaudų pradinė mokykla</t>
  </si>
  <si>
    <t>291074980</t>
  </si>
  <si>
    <t>Kauno r. Kačerginės mokykla-daugiafunkcis centras</t>
  </si>
  <si>
    <t>291075210</t>
  </si>
  <si>
    <t>Kauno r. Garliavos lopšelis-darželis "Eglutė"</t>
  </si>
  <si>
    <t>291090080</t>
  </si>
  <si>
    <t>Kauno r. Čekiškės Prano Dovydaičio gimnazija</t>
  </si>
  <si>
    <t>291091410</t>
  </si>
  <si>
    <t>Kauno r. Lapių pagrindinė mokykla</t>
  </si>
  <si>
    <t>291095960</t>
  </si>
  <si>
    <t>Kauno r. Girionių darželis</t>
  </si>
  <si>
    <t>291097630</t>
  </si>
  <si>
    <t>Kauno r. Raudondvario lopšelis-darželis "Riešutėlis"</t>
  </si>
  <si>
    <t>291631130</t>
  </si>
  <si>
    <t>Kauno r. Karmėlavos lopšelis-darželis "Žilvitis"</t>
  </si>
  <si>
    <t>300586491</t>
  </si>
  <si>
    <t>Kauno r. Ilgakiemio mokykla-darželis</t>
  </si>
  <si>
    <t>302690414</t>
  </si>
  <si>
    <t>UAB "Vaikystės lobiai"</t>
  </si>
  <si>
    <t>302831847</t>
  </si>
  <si>
    <t>Kauno r. Piliuonos gimnazija</t>
  </si>
  <si>
    <t>302881654</t>
  </si>
  <si>
    <t>VšĮ "Muminukų slėnis"</t>
  </si>
  <si>
    <t>303383037</t>
  </si>
  <si>
    <t>Kauno r. Garliavos Jonučių progimnazija</t>
  </si>
  <si>
    <t>304060439</t>
  </si>
  <si>
    <t>VšĮ Kauno Montessori mokykla</t>
  </si>
  <si>
    <t>304811576</t>
  </si>
  <si>
    <t>VšĮ Žalioji gamtos mokykla</t>
  </si>
  <si>
    <t>304870037</t>
  </si>
  <si>
    <t>Kauno r. Raudondvario Anelės ir Augustino Kriauzų pradinė mokykla</t>
  </si>
  <si>
    <t>304898022</t>
  </si>
  <si>
    <t>VšĮ "Linksmųjų kiškučių dvarelis Kauno rajone"</t>
  </si>
  <si>
    <t>305236534</t>
  </si>
  <si>
    <t>Kauno r. Akademijos mokykla-darželis "Gilė"</t>
  </si>
  <si>
    <t>305340038</t>
  </si>
  <si>
    <t>UAB "STEAM pasaulis"</t>
  </si>
  <si>
    <t>305570530</t>
  </si>
  <si>
    <t>MB "Mūsų ateitis"</t>
  </si>
  <si>
    <t>305593415</t>
  </si>
  <si>
    <t>VšĮ Mokykla "Atradimai"</t>
  </si>
  <si>
    <t>305633482</t>
  </si>
  <si>
    <t>Individuali įmonė Čiukučiu</t>
  </si>
  <si>
    <t>305650300</t>
  </si>
  <si>
    <t>MB "Pažadukas"</t>
  </si>
  <si>
    <t>305756606</t>
  </si>
  <si>
    <t>Kauno r. Domeikavos lopšelis-darželis "Luknė"</t>
  </si>
  <si>
    <t>305824092</t>
  </si>
  <si>
    <t>Kauno r. Užliedžių mokykla-daugiafunkcis centras</t>
  </si>
  <si>
    <t>305916548</t>
  </si>
  <si>
    <t>Kauno r. Noreikiškių lopšelis-darželis "Smalsutis"</t>
  </si>
  <si>
    <t>305916555</t>
  </si>
  <si>
    <t>Kauno r. Garliavos lopšelis-darželis "Uosiukas"</t>
  </si>
  <si>
    <t>306121951</t>
  </si>
  <si>
    <t>Kauno r. Mastaičių mokykla-daugiafunkcis centras</t>
  </si>
  <si>
    <t>306271584</t>
  </si>
  <si>
    <t>Kauno r. Užliedžių lopšelis-darželis "Pienė"</t>
  </si>
  <si>
    <t>307110071</t>
  </si>
  <si>
    <t>MB Adelardo</t>
  </si>
  <si>
    <t>7245</t>
  </si>
  <si>
    <t>Kauno r. Zapyškio pagrindinės mokyklos Kačerginės vaikų sanatorijos "Žibutė" skyrius</t>
  </si>
  <si>
    <t>191091039</t>
  </si>
  <si>
    <t>Kauno r. Vandžiogalos gimnazija</t>
  </si>
  <si>
    <t>302976910</t>
  </si>
  <si>
    <t>Viešoji įstaiga "Mažylio pasaulis"</t>
  </si>
  <si>
    <t>306879405</t>
  </si>
  <si>
    <t>Mažoji bendrija "Trofėjus"</t>
  </si>
  <si>
    <t>Kazlų Rūdos sav.</t>
  </si>
  <si>
    <t>7203</t>
  </si>
  <si>
    <t>Prezidento Kazio Griniaus gimnazijos skyrius Prano Dovydaičio progimnazija</t>
  </si>
  <si>
    <t>Kazlų Rūdos Kazio Griniaus gimnazijos skyrius Prano Dovydaičio progimnazija</t>
  </si>
  <si>
    <t>7205</t>
  </si>
  <si>
    <t>Prezidento  Kazio Griniaus gimnazijos skyrius Kazlų Rūdos pradinė mokykla</t>
  </si>
  <si>
    <t>Kazlų Rūdos Kazio Griniaus gimnazijos skyrius Kazlų Rūdos pradinė mokykla</t>
  </si>
  <si>
    <t>7206</t>
  </si>
  <si>
    <t>Prezidento Kazio Griniaus gimnazijos skyrius lopšelis-darželis "Pušelė"</t>
  </si>
  <si>
    <t>Kazlų Rūdos Kazio Griniaus gimnazijos skyrius lopšelis-darželis "Pušelė"</t>
  </si>
  <si>
    <t>7207</t>
  </si>
  <si>
    <t>Prezidento Kazio Griniaus gimnazijos skyrius Bagotosios mokykla</t>
  </si>
  <si>
    <t>Kazlų Rūdos Kazio Griniaus gimnazijos skyrius Bagotosios mokykla</t>
  </si>
  <si>
    <t>7208</t>
  </si>
  <si>
    <t>Prezidento Kazio Griniaus gimnazijos skyrius Antanavo mokykla</t>
  </si>
  <si>
    <t>Kazlų Rūdos Kazio Griniaus gimnazijos skyrius Antanavo mokykla</t>
  </si>
  <si>
    <t>7209</t>
  </si>
  <si>
    <t>Prezidento Kazio Griniaus gimnazijos skyrius Jankų mokykla</t>
  </si>
  <si>
    <t>Kazlų Rūdos Kazio Griniaus gimnazijos skyrius Jankų mokykla</t>
  </si>
  <si>
    <t>7210</t>
  </si>
  <si>
    <t>Prezidento Kazio Griniaus gimnazijos skyrius Ąžuolų Būdos darželis</t>
  </si>
  <si>
    <t>Kazlų Rūdos Kazio Griniaus gimnazijos skyrius Ąžuolų Būdos darželis</t>
  </si>
  <si>
    <t>190398583</t>
  </si>
  <si>
    <t>Prezidento Kazio Griniaus gimnazija</t>
  </si>
  <si>
    <t>190398964</t>
  </si>
  <si>
    <t>Kazlų Rūdos sav. Plutiškių gimnazija</t>
  </si>
  <si>
    <t>190984913</t>
  </si>
  <si>
    <t>Kazlų Rūdos "Saulės" mokykla-daugiafunkcis centras</t>
  </si>
  <si>
    <t>290389610</t>
  </si>
  <si>
    <t>Kazlų Rūdos "Elmos" mokykla-darželis</t>
  </si>
  <si>
    <t>303269959</t>
  </si>
  <si>
    <t>Kazlų Rūdos Valdorfo progimnazija, Viešoji įstaiga</t>
  </si>
  <si>
    <t>304506884</t>
  </si>
  <si>
    <t>VšĮ Kardokų gamtos mokykla</t>
  </si>
  <si>
    <t>Kėdainių r. sav.</t>
  </si>
  <si>
    <t>108</t>
  </si>
  <si>
    <t>Kėdainių r. Labūnavos pagrindinės mokyklos Nociūnų skyrius</t>
  </si>
  <si>
    <t>1360</t>
  </si>
  <si>
    <t>Kėdainių r. Akademijos gimnazijos Šlapaberžės skyrius</t>
  </si>
  <si>
    <t>2355</t>
  </si>
  <si>
    <t>Kėdainių r. Krakių Mikalojaus Katkaus gimnazijos skyrius Pajieslio daugiafunkcis centras</t>
  </si>
  <si>
    <t>4436</t>
  </si>
  <si>
    <t>Kėdainių r. Šėtos gimnazijos skyrius-Pagirių Adomo Jakšto daugiafunkcis centras</t>
  </si>
  <si>
    <t>5592</t>
  </si>
  <si>
    <t>Kėdainių Senamiesčio progimnazijos Lančiūnavos skyrius</t>
  </si>
  <si>
    <t>6341</t>
  </si>
  <si>
    <t>Kėdainių r. Akademijos gimnazijos „Kaštono” skyrius</t>
  </si>
  <si>
    <t>6347</t>
  </si>
  <si>
    <t>Kėdainių r. Krakių Mikalojaus Katkaus gimnazijos „Bitutės” skyrius</t>
  </si>
  <si>
    <t>6351</t>
  </si>
  <si>
    <t>Kėdainių r. Josvainių Vlado Balsio gimnazijos Pernaravos skyrius</t>
  </si>
  <si>
    <t>Kėdainių r. Josvainių gimnazijos Pernaravos skyrius</t>
  </si>
  <si>
    <t>6776</t>
  </si>
  <si>
    <t>Kėdainių r. Labūnavos pagrindinės mokyklos Pelėdnagių „Dobiliuko“ skyrius</t>
  </si>
  <si>
    <t>6789</t>
  </si>
  <si>
    <t>Kėdainių r. Labūnavos pagrindinės mokyklos „Ąžuoliuko“ skyrius</t>
  </si>
  <si>
    <t>7270</t>
  </si>
  <si>
    <t>Kėdainių r. Šėtos gimnazijos Truskavos skyrius</t>
  </si>
  <si>
    <t>7337</t>
  </si>
  <si>
    <t>Kėdainių r. Akademijos gimnazijos Miegėnų skyrius</t>
  </si>
  <si>
    <t>7474</t>
  </si>
  <si>
    <t>Kėdainių r. Akademijos gimnazijos Surviliškio Vinco Svirskio skyrius</t>
  </si>
  <si>
    <t>7475</t>
  </si>
  <si>
    <t>Kėdainių Senamiesčio progimnazijos Vilainių „Obelėlės“ skyrius</t>
  </si>
  <si>
    <t>7476</t>
  </si>
  <si>
    <t>Kėdainių Senamiesčio progimnazijos Aristavos skyrius</t>
  </si>
  <si>
    <t>190985253</t>
  </si>
  <si>
    <t>Kėdainių "Spindulio" mokykla</t>
  </si>
  <si>
    <t>191017811</t>
  </si>
  <si>
    <t>Kėdainių lopšelis-darželis "Varpelis"</t>
  </si>
  <si>
    <t>191018151</t>
  </si>
  <si>
    <t>Kėdainių lopšelis-darželis "Pasaka"</t>
  </si>
  <si>
    <t>191018347</t>
  </si>
  <si>
    <t>Kėdainių lopšelis-darželis "Vaikystė"</t>
  </si>
  <si>
    <t>191018532</t>
  </si>
  <si>
    <t>Kėdainių lopšelis-darželis "Vyturėlis"</t>
  </si>
  <si>
    <t>191018685</t>
  </si>
  <si>
    <t>Kėdainių lopšelis-darželis "Žilvitis"</t>
  </si>
  <si>
    <t>191018728</t>
  </si>
  <si>
    <t>Kėdainių r. Josvainių Vlado Balsio gimnazija</t>
  </si>
  <si>
    <t>Kėdainių r. Josvainių gimnazija</t>
  </si>
  <si>
    <t>191018913</t>
  </si>
  <si>
    <t>Kėdainių "Atžalyno" gimnazija</t>
  </si>
  <si>
    <t>191019449</t>
  </si>
  <si>
    <t>Kėdainių "Ryto" progimnazija</t>
  </si>
  <si>
    <t>191019591</t>
  </si>
  <si>
    <t>Lietuvos sporto universiteto Kėdainių "Aušros" progimnazija</t>
  </si>
  <si>
    <t>191019634</t>
  </si>
  <si>
    <t>Kėdainių r. Krakių Mikalojaus Katkaus gimnazija</t>
  </si>
  <si>
    <t>191020031</t>
  </si>
  <si>
    <t>Kėdainių r. Šėtos gimnazija</t>
  </si>
  <si>
    <t>191020750</t>
  </si>
  <si>
    <t>Kėdainių r. Labūnavos pagrindinė mokykla</t>
  </si>
  <si>
    <t>191024624</t>
  </si>
  <si>
    <t>Kėdainių r. Akademijos gimnazija</t>
  </si>
  <si>
    <t>191024777</t>
  </si>
  <si>
    <t>Kėdainių r. Dotnuvos pagrindinė mokykla</t>
  </si>
  <si>
    <t>191874779</t>
  </si>
  <si>
    <t>Josvainių socialinis ir ugdymo centras</t>
  </si>
  <si>
    <t>195092544</t>
  </si>
  <si>
    <t>Kėdainių Senamiesčio progimnazija</t>
  </si>
  <si>
    <t>195092697</t>
  </si>
  <si>
    <t>Kėdainių šviesioji gimnazija</t>
  </si>
  <si>
    <t>195095992</t>
  </si>
  <si>
    <t>Kėdainių suaugusiųjų ir jaunimo mokymo centras</t>
  </si>
  <si>
    <t>291018490</t>
  </si>
  <si>
    <t>Kėdainių lopšelis-darželis "Puriena"</t>
  </si>
  <si>
    <t>300149538</t>
  </si>
  <si>
    <t>Kėdainių lopšelis-darželis "Aviliukas"</t>
  </si>
  <si>
    <t>304771594</t>
  </si>
  <si>
    <t>VšĮ Alternatyviojo ugdymo centras</t>
  </si>
  <si>
    <t>304805908</t>
  </si>
  <si>
    <t>VšĮ "Pažinimo taku"</t>
  </si>
  <si>
    <t>Kėdainių r. Vilainių mokyklos-darželio „Obelėlė” Aristavos skyrius</t>
  </si>
  <si>
    <t>191019972</t>
  </si>
  <si>
    <t>Kėdainių r. Surviliškio Vinco Svirskio pagrindinė mokykla</t>
  </si>
  <si>
    <t>191024396</t>
  </si>
  <si>
    <t>Kėdainių r. Vilainių mokykla-darželis "Obelėlė"</t>
  </si>
  <si>
    <t>191892987</t>
  </si>
  <si>
    <t>Šėtos socialinis ir ugdymo centras</t>
  </si>
  <si>
    <t>Kelmės r. sav.</t>
  </si>
  <si>
    <t>7218</t>
  </si>
  <si>
    <t>Kelmės rajono Tytuvėnų gimnazijos ikimokyklinio ir priešmokyklinio ugdymo skyrius</t>
  </si>
  <si>
    <t>7222</t>
  </si>
  <si>
    <t>Kelmės rajono Užvenčio Šatrijos Raganos pagrindinės mokyklos Ikimokyklinio ir priešmokyklinio ugdymo skyrius</t>
  </si>
  <si>
    <t>Kelmės rajono Užvenčio Šatrijos Raganos gimnazijos Ikimokyklinio ir priešmokyklinio ugdymo skyrius</t>
  </si>
  <si>
    <t>7265</t>
  </si>
  <si>
    <t>Kelmės rajono Tytuvėnų gimnazijos Šedbarų daugiafunkcis centras</t>
  </si>
  <si>
    <t>7389</t>
  </si>
  <si>
    <t>Kelmės „Kražantės“ progimnazijos Elvyravos skyrius</t>
  </si>
  <si>
    <t>7397</t>
  </si>
  <si>
    <t>Kelmės Jono Graičiūno gimnazijos Kražių skyrius</t>
  </si>
  <si>
    <t>7436</t>
  </si>
  <si>
    <t>Kelmės Jono Graičiūno gimnazijos Pakražančio skyrius</t>
  </si>
  <si>
    <t>190091584</t>
  </si>
  <si>
    <t>Kelmės Jono Graičiūno gimnazija</t>
  </si>
  <si>
    <t>190091812</t>
  </si>
  <si>
    <t>Kelmės "Kražantės" progimnazija</t>
  </si>
  <si>
    <t>190092348</t>
  </si>
  <si>
    <t>Kelmės "Aukuro" pagrindinė mokykla</t>
  </si>
  <si>
    <t>190092729</t>
  </si>
  <si>
    <t>Kelmės rajono Tytuvėnų gimnazija</t>
  </si>
  <si>
    <t>190092914</t>
  </si>
  <si>
    <t>Kelmės rajono Užvenčio Šatrijos Raganos pagrindinė mokykla</t>
  </si>
  <si>
    <t>190093592</t>
  </si>
  <si>
    <t>Kelmės rajono Kražių Žygimanto Liauksmino pagrindinė mokykla</t>
  </si>
  <si>
    <t>190093788</t>
  </si>
  <si>
    <t>Kelmės r. Pakražančio pagrindinė mokykla</t>
  </si>
  <si>
    <t>190094160</t>
  </si>
  <si>
    <t>Kelmės r. Šaukėnų Vlado Pūtvio-Putvinskio gimnazija</t>
  </si>
  <si>
    <t>190100485</t>
  </si>
  <si>
    <t>Kelmės specialioji mokykla</t>
  </si>
  <si>
    <t>190113212</t>
  </si>
  <si>
    <t>Kelmės lopšelis-darželis "Ąžuoliukas"</t>
  </si>
  <si>
    <t>190113365</t>
  </si>
  <si>
    <t>Kelmės "Kūlverstuko" lopšelis-darželis</t>
  </si>
  <si>
    <t>7266</t>
  </si>
  <si>
    <t>Kelmės „Kražantės“ progimnazijos Liolių skyrius</t>
  </si>
  <si>
    <t>305614959</t>
  </si>
  <si>
    <t>VšĮ Vaikų ugdymo centras "Vedika"</t>
  </si>
  <si>
    <t>Klaipėdos m. sav.</t>
  </si>
  <si>
    <t>7078</t>
  </si>
  <si>
    <t>VšĮ "Saulė ir mėnulis"</t>
  </si>
  <si>
    <t>190419643</t>
  </si>
  <si>
    <t>Klaipėdos lopšelis-darželis "Du gaideliai"</t>
  </si>
  <si>
    <t>190420236</t>
  </si>
  <si>
    <t>Klaipėdos lopšelis-darželis "Nykštukas"</t>
  </si>
  <si>
    <t>190420421</t>
  </si>
  <si>
    <t>Klaipėdos lopšelis-darželis "Puriena"</t>
  </si>
  <si>
    <t>190421295</t>
  </si>
  <si>
    <t>Klaipėdos lopšelis-darželis "Liepaitė"</t>
  </si>
  <si>
    <t>190422059</t>
  </si>
  <si>
    <t>Klaipėdos lopšelis-darželis "Bitutė"</t>
  </si>
  <si>
    <t>190424633</t>
  </si>
  <si>
    <t>Klaipėdos lopšelis-darželis "Švyturėlis"</t>
  </si>
  <si>
    <t>190425735</t>
  </si>
  <si>
    <t>Klaipėdos lopšelis-darželis "Želmenėlis"</t>
  </si>
  <si>
    <t>190426075</t>
  </si>
  <si>
    <t>Klaipėdos lopšelis-darželis "Obelėlė"</t>
  </si>
  <si>
    <t>190426118</t>
  </si>
  <si>
    <t>Klaipėdos lopšelis-darželis "Klevelis"</t>
  </si>
  <si>
    <t>190426641</t>
  </si>
  <si>
    <t>Klaipėdos lopšelis-darželis "Žilvitis"</t>
  </si>
  <si>
    <t>190426837</t>
  </si>
  <si>
    <t>Klaipėdos lopšelis-darželis "Rūta"</t>
  </si>
  <si>
    <t>190427177</t>
  </si>
  <si>
    <t>Klaipėdos lopšelis-darželis "Žuvėdra"</t>
  </si>
  <si>
    <t>190427558</t>
  </si>
  <si>
    <t>Klaipėdos lopšelis-darželis "Traukinukas"</t>
  </si>
  <si>
    <t>190427743</t>
  </si>
  <si>
    <t>Klaipėdos lopšelis-darželis "Svirpliukas"</t>
  </si>
  <si>
    <t>190427939</t>
  </si>
  <si>
    <t>Klaipėdos lopšelis-darželis "Volungėlė"</t>
  </si>
  <si>
    <t>190428083</t>
  </si>
  <si>
    <t>Klaipėdos lopšelis-darželis "Dobiliukas"</t>
  </si>
  <si>
    <t>190428311</t>
  </si>
  <si>
    <t>Klaipėdos "Varpelio" mokykla-darželis</t>
  </si>
  <si>
    <t>190428845</t>
  </si>
  <si>
    <t>Klaipėdos lopšelis-darželis "Versmė"</t>
  </si>
  <si>
    <t>190429228</t>
  </si>
  <si>
    <t>Klaipėdos lopšelis-darželis "Linelis"</t>
  </si>
  <si>
    <t>190429370</t>
  </si>
  <si>
    <t>Klaipėdos "Saulutės" mokykla-darželis</t>
  </si>
  <si>
    <t>190432690</t>
  </si>
  <si>
    <t>Klaipėdos lopšelis - darželis "Žiogelis"</t>
  </si>
  <si>
    <t>190432886</t>
  </si>
  <si>
    <t>Klaipėdos lopšelis-darželis "Inkarėlis"</t>
  </si>
  <si>
    <t>190433792</t>
  </si>
  <si>
    <t>Klaipėdos lopšelis-darželis "Čiauškutė"</t>
  </si>
  <si>
    <t>190433988</t>
  </si>
  <si>
    <t>Klaipėdos lopšelis-darželis "Atžalynas"</t>
  </si>
  <si>
    <t>190434360</t>
  </si>
  <si>
    <t>Klaipėdos lopšelis-darželis "Pušaitė"</t>
  </si>
  <si>
    <t>190434741</t>
  </si>
  <si>
    <t>Klaipėdos lopšelis-darželis "Eglutė"</t>
  </si>
  <si>
    <t>190434894</t>
  </si>
  <si>
    <t>Klaipėdos lopšelis-darželis "Giliukas"</t>
  </si>
  <si>
    <t>190434937</t>
  </si>
  <si>
    <t>Klaipėdos lopšelis-darželis "Žemuogėlė"</t>
  </si>
  <si>
    <t>190435081</t>
  </si>
  <si>
    <t>Klaipėdos lopšelis-darželis "Sakalėlis"</t>
  </si>
  <si>
    <t>190435277</t>
  </si>
  <si>
    <t>Klaipėdos lopšelis-darželis "Alksniukas"</t>
  </si>
  <si>
    <t>190435462</t>
  </si>
  <si>
    <t>Klaipėdos lopšelis-darželis "Pagrandukas"</t>
  </si>
  <si>
    <t>190435843</t>
  </si>
  <si>
    <t>Klaipėdos lopšelis-darželis "Papartėlis"</t>
  </si>
  <si>
    <t>190436030</t>
  </si>
  <si>
    <t>Klaipėdos lopšelis-darželis "Žiburėlis"</t>
  </si>
  <si>
    <t>190436183</t>
  </si>
  <si>
    <t>Klaipėdos lopšelis-darželis "Vyturėlis"</t>
  </si>
  <si>
    <t>190436379</t>
  </si>
  <si>
    <t>Klaipėdos lopšelis-darželis "Bangelė"</t>
  </si>
  <si>
    <t>190436411</t>
  </si>
  <si>
    <t>Klaipėdos lopšelis-darželis "Berželis"</t>
  </si>
  <si>
    <t>190437132</t>
  </si>
  <si>
    <t>Klaipėdos Marijos Montessori mokykla-darželis</t>
  </si>
  <si>
    <t>190437328</t>
  </si>
  <si>
    <t>Klaipėdos lopšelis-darželis "Pumpurėlis"</t>
  </si>
  <si>
    <t>190437470</t>
  </si>
  <si>
    <t>Klaipėdos lopšelis-darželis "Pakalnutė"</t>
  </si>
  <si>
    <t>190437513</t>
  </si>
  <si>
    <t>Klaipėdos lopšelis-darželis "Aitvarėlis"</t>
  </si>
  <si>
    <t>190438049</t>
  </si>
  <si>
    <t>Klaipėdos Vytauto Didžiojo gimnazija</t>
  </si>
  <si>
    <t>190438234</t>
  </si>
  <si>
    <t>Klaipėdos uostamiesčio progimnazija</t>
  </si>
  <si>
    <t>190438615</t>
  </si>
  <si>
    <t>Klaipėdos "Vyturio" progimnazija</t>
  </si>
  <si>
    <t>190438953</t>
  </si>
  <si>
    <t>Klaipėdos Vitės progimnazija</t>
  </si>
  <si>
    <t>190439140</t>
  </si>
  <si>
    <t>Klaipėdos "Versmės" progimnazija</t>
  </si>
  <si>
    <t>190439336</t>
  </si>
  <si>
    <t>Klaipėdos Simono Dacho progimnazija</t>
  </si>
  <si>
    <t>190439521</t>
  </si>
  <si>
    <t>Klaipėdos "Aukuro" gimnazija</t>
  </si>
  <si>
    <t>190439674</t>
  </si>
  <si>
    <t>Klaipėdos "Saulėtekio" progimnazija</t>
  </si>
  <si>
    <t>190439717</t>
  </si>
  <si>
    <t>Klaipėdos Sendvario progimnazija</t>
  </si>
  <si>
    <t>190440267</t>
  </si>
  <si>
    <t>Klaipėdos universiteto "Žemynos" gimnazija</t>
  </si>
  <si>
    <t>190440648</t>
  </si>
  <si>
    <t>Klaipėdos "Ąžuolyno" gimnazija</t>
  </si>
  <si>
    <t>190443039</t>
  </si>
  <si>
    <t>Klaipėdos Baltijos gimnazija</t>
  </si>
  <si>
    <t>190444130</t>
  </si>
  <si>
    <t>Klaipėdos Gedminų progimnazija</t>
  </si>
  <si>
    <t>190444479</t>
  </si>
  <si>
    <t>Klaipėdos "Vėtrungės" gimnazija</t>
  </si>
  <si>
    <t>190444664</t>
  </si>
  <si>
    <t>Klaipėdos "Santarvės" progimnazija</t>
  </si>
  <si>
    <t>190451139</t>
  </si>
  <si>
    <t>Klaipėdos "Pajūrio" progimnazija</t>
  </si>
  <si>
    <t>190451324</t>
  </si>
  <si>
    <t>Klaipėdos "Varpo" gimnazija</t>
  </si>
  <si>
    <t>190451477</t>
  </si>
  <si>
    <t>Klaipėdos Liudviko Stulpino progimnazija</t>
  </si>
  <si>
    <t>190451858</t>
  </si>
  <si>
    <t>Klaipėdos Hermano Zudermano gimnazija</t>
  </si>
  <si>
    <t>190910382</t>
  </si>
  <si>
    <t>Klaipėdos Vydūno gimnazija</t>
  </si>
  <si>
    <t>190983626</t>
  </si>
  <si>
    <t>Klaipėdos "Medeinės" mokykla</t>
  </si>
  <si>
    <t>191832328</t>
  </si>
  <si>
    <t>Klaipėdos licėjus</t>
  </si>
  <si>
    <t>191894995</t>
  </si>
  <si>
    <t>Klaipėdos Litorinos mokykla</t>
  </si>
  <si>
    <t>195170434</t>
  </si>
  <si>
    <t>Viešoji įstaiga "Vaivorykštės tako" gimnazija</t>
  </si>
  <si>
    <t>195171536</t>
  </si>
  <si>
    <t>Viešoji įstaiga "Klaipėdos specialioji mokykla-daugiafunkcis centras "Svetliačiok"</t>
  </si>
  <si>
    <t>195472849</t>
  </si>
  <si>
    <t>Klaipėdos "Verdenės" progimnazija</t>
  </si>
  <si>
    <t>195474095</t>
  </si>
  <si>
    <t>Klaipėdos "Gabijos" progimnazija</t>
  </si>
  <si>
    <t>290419110</t>
  </si>
  <si>
    <t>Klaipėdos lopšelis-darželis "Šaltinėlis"</t>
  </si>
  <si>
    <t>290420760</t>
  </si>
  <si>
    <t>Klaipėdos lopšelis-darželis "Radastėlė"</t>
  </si>
  <si>
    <t>290436750</t>
  </si>
  <si>
    <t>Klaipėdos lopšelis-darželis "Ąžuoliukas"</t>
  </si>
  <si>
    <t>290438420</t>
  </si>
  <si>
    <t>Klaipėdos "Žaliakalnio" gimnazija</t>
  </si>
  <si>
    <t>290439860</t>
  </si>
  <si>
    <t>Klaipėdos "Aitvaro" gimnazija</t>
  </si>
  <si>
    <t>290442080</t>
  </si>
  <si>
    <t>Klaipėdos jūrų kadetų gimnazija</t>
  </si>
  <si>
    <t>290443410</t>
  </si>
  <si>
    <t>Klaipėdos Martyno Mažvydo progimnazija</t>
  </si>
  <si>
    <t>290445190</t>
  </si>
  <si>
    <t>Klaipėdos "Smeltės" progimnazija</t>
  </si>
  <si>
    <t>291792710</t>
  </si>
  <si>
    <t>Klaipėdos Tauralaukio progimnazija</t>
  </si>
  <si>
    <t>295170620</t>
  </si>
  <si>
    <t>Klaipėdos Prano Mašioto progimnazija</t>
  </si>
  <si>
    <t>295174070</t>
  </si>
  <si>
    <t>Klaipėdos "Gilijos" pradinė mokykla</t>
  </si>
  <si>
    <t>300044804</t>
  </si>
  <si>
    <t>Klaipėdos regos ugdymo centras</t>
  </si>
  <si>
    <t>302827927</t>
  </si>
  <si>
    <t>Viešoji įstaiga Klaipėdos "Universa Via" tarptautinė mokykla</t>
  </si>
  <si>
    <t>303378556</t>
  </si>
  <si>
    <t>Klaipėdos suaugusiųjų gimnazija</t>
  </si>
  <si>
    <t>303454395</t>
  </si>
  <si>
    <t>VšĮ "Laimingų vaikų pilis"</t>
  </si>
  <si>
    <t>304140102</t>
  </si>
  <si>
    <t>VšĮ "Niektauza"</t>
  </si>
  <si>
    <t>304410601</t>
  </si>
  <si>
    <t>305160079</t>
  </si>
  <si>
    <t>UAB Mažasis Klaipėdos licėjus</t>
  </si>
  <si>
    <t>305179688</t>
  </si>
  <si>
    <t>VšĮ "Smaragdinis pasaulis"</t>
  </si>
  <si>
    <t>305204077</t>
  </si>
  <si>
    <t>VšĮ "Mažieji lazeriukai"</t>
  </si>
  <si>
    <t>305730337</t>
  </si>
  <si>
    <t>VšĮ Vaikų ugdymo akademija</t>
  </si>
  <si>
    <t>305738647</t>
  </si>
  <si>
    <t>UAB "Memelio mokykla"</t>
  </si>
  <si>
    <t>305889282</t>
  </si>
  <si>
    <t>UAB "Vilties miesto mokykla"</t>
  </si>
  <si>
    <t>306136387</t>
  </si>
  <si>
    <t>Klaipėdos lopšelis-darželis "Vėtrungėlė"</t>
  </si>
  <si>
    <t>306221713</t>
  </si>
  <si>
    <t>Klaipėdos mokykla "Da Vinči", UAB</t>
  </si>
  <si>
    <t>306307817</t>
  </si>
  <si>
    <t>VšĮ "Šviesos vaikai"</t>
  </si>
  <si>
    <t>306471581</t>
  </si>
  <si>
    <t>VšĮ Rytų Europos mokykla</t>
  </si>
  <si>
    <t>307057811</t>
  </si>
  <si>
    <t>VšĮ Maži išminčiai</t>
  </si>
  <si>
    <t>307395211</t>
  </si>
  <si>
    <t>Klaipėdos lopšelis-darželis "Tauras"</t>
  </si>
  <si>
    <t>302821080</t>
  </si>
  <si>
    <t>Viešoji įstaiga "Jūrų žvaigždutė"</t>
  </si>
  <si>
    <t>305464776</t>
  </si>
  <si>
    <t>MB "Dienukas"</t>
  </si>
  <si>
    <t>Klaipėdos r. sav.</t>
  </si>
  <si>
    <t>52</t>
  </si>
  <si>
    <t>Gargždų „Minijos“ progimnazijos Gobergiškės ikimokyklinio ir priešmokyklinio, pradinio ugdymo skyrius</t>
  </si>
  <si>
    <t>58</t>
  </si>
  <si>
    <t>Klaipėdos r. Kretingalės pagrindinės mokyklos Girkalių skyrius</t>
  </si>
  <si>
    <t>67</t>
  </si>
  <si>
    <t>Klaipėdos r. Vėžaičių pagrindinės mokyklos Girininkų skyrius</t>
  </si>
  <si>
    <t>3377</t>
  </si>
  <si>
    <t>Klaipėdos r. Veiviržėnų Jurgio Šaulio gimnazijos ikimokyklinio ir priešmokyklinio ugdymo skyrius</t>
  </si>
  <si>
    <t>3382</t>
  </si>
  <si>
    <t>Klaipėdos r. Veiviržėnų Jurgio Šaulio gimnazijos Pėžaičių ikimokyklinio ir priešmokyklinio ugdymo skyrius</t>
  </si>
  <si>
    <t>5755</t>
  </si>
  <si>
    <t>Klaipėdos r. Priekulės Ievos Simonaitytės gimnazijos specialiojo ugdymo skyrius</t>
  </si>
  <si>
    <t>6878</t>
  </si>
  <si>
    <t>VšĮ „Pasakėlė"</t>
  </si>
  <si>
    <t>7082</t>
  </si>
  <si>
    <t>Klaipėdos r. Veiviržėnų Jurgio Šaulio gimnazijos Pašlūžmio ikimokyklinio ir priešmokyklinio ugdymo skyrius</t>
  </si>
  <si>
    <t>7083</t>
  </si>
  <si>
    <t>Klaipėdos r. Veiviržėnų Jurgio Šaulio gimnazijos Judrėnų Stepono Dariaus pagrindinio, pradinio, ikimokyklinio ir priešmokyklinio ugdymo skyrius</t>
  </si>
  <si>
    <t>7084</t>
  </si>
  <si>
    <t>Klaipėdos r. Vėžaičių pagrindinės mokyklos ikimokyklinio ugdymo skyrius</t>
  </si>
  <si>
    <t>7085</t>
  </si>
  <si>
    <t>Priekulės vaikų lopšelio-darželio Derceklių skyrius</t>
  </si>
  <si>
    <t>7086</t>
  </si>
  <si>
    <t>Priekulės vaikų lopšelio-darželio Drevernos skyrius</t>
  </si>
  <si>
    <t>7088</t>
  </si>
  <si>
    <t>Klaipėdos r. Kretingalės pagrindinės mokyklos ikimokyklinio ir priešmokyklinio ugdymo skyrius</t>
  </si>
  <si>
    <t>7089</t>
  </si>
  <si>
    <t>Klaipėdos r. Dovilų pagrindinės mokyklos ikimokyklinio ir priešmokyklinio ugdymo skyrius</t>
  </si>
  <si>
    <t>7090</t>
  </si>
  <si>
    <t>Klaipėdos r. Dovilų pagrindinės mokyklos Šiūparių skyrius</t>
  </si>
  <si>
    <t>7091</t>
  </si>
  <si>
    <t>Gargždų lopšelio-darželio „Naminukas“ Kvietinių skyrius</t>
  </si>
  <si>
    <t>7250</t>
  </si>
  <si>
    <t>Klaipėdos r. Slengių mokyklos-daugiafunkcio centro Jakų skyrius</t>
  </si>
  <si>
    <t>7252</t>
  </si>
  <si>
    <t>Gargždų lopšelio-darželio „Ąžuoliukas“ Gobergiškės skyrius</t>
  </si>
  <si>
    <t>7273</t>
  </si>
  <si>
    <t>Klaipėdos r. Vėžaičių pagrindinės mokyklos Lapių skyrius</t>
  </si>
  <si>
    <t>7331</t>
  </si>
  <si>
    <t>Klaipėdos r. Slengių mokyklos-daugiafunkcio centro Gindulių skyrius</t>
  </si>
  <si>
    <t>7372</t>
  </si>
  <si>
    <t>Klaipėdos r. Sendvario „Saulės“ mokyklos Mazūriškių skyrius</t>
  </si>
  <si>
    <t>191787491</t>
  </si>
  <si>
    <t>Klaipėdos r. Priekulės vaikų lopšelis-darželis</t>
  </si>
  <si>
    <t>191787872</t>
  </si>
  <si>
    <t>Klaipėdos r. Agluonėnų mokykla-darželis</t>
  </si>
  <si>
    <t>191788440</t>
  </si>
  <si>
    <t>Klaipėdos r. Dituvos Aleksandro Teodoro Kuršaičio pagrindinė mokykla</t>
  </si>
  <si>
    <t>191788593</t>
  </si>
  <si>
    <t>Klaipėdos r. Dovilų pagrindinė mokykla</t>
  </si>
  <si>
    <t>191788789</t>
  </si>
  <si>
    <t>Klaipėdos r. Endriejavo pagrindinė mokykla</t>
  </si>
  <si>
    <t>191788821</t>
  </si>
  <si>
    <t>Gargždų "Vaivorykštės" gimnazija</t>
  </si>
  <si>
    <t>191788974</t>
  </si>
  <si>
    <t>Gargždų "Minijos" progimnazija</t>
  </si>
  <si>
    <t>191789019</t>
  </si>
  <si>
    <t>Gargždų "Kranto" progimnazija</t>
  </si>
  <si>
    <t>191789161</t>
  </si>
  <si>
    <t>Gargždų lopšelis-darželis "Gintarėlis"</t>
  </si>
  <si>
    <t>191789357</t>
  </si>
  <si>
    <t>Gargždų lopšelis-darželis "Saulutė"</t>
  </si>
  <si>
    <t>191789542</t>
  </si>
  <si>
    <t>Gargždų lopšelis-darželis "Ąžuoliukas"</t>
  </si>
  <si>
    <t>191789695</t>
  </si>
  <si>
    <t>Gargždų lopšelis-darželis "Naminukas"</t>
  </si>
  <si>
    <t>191790669</t>
  </si>
  <si>
    <t>Klaipėdos r. Ketvergių pagrindinė mokykla</t>
  </si>
  <si>
    <t>191790854</t>
  </si>
  <si>
    <t>Klaipėdos r. Kretingalės pagrindinė mokykla</t>
  </si>
  <si>
    <t>191791760</t>
  </si>
  <si>
    <t>Klaipėdos r. Plikių Ievos Labutytės pagrindinė mokykla</t>
  </si>
  <si>
    <t>191791956</t>
  </si>
  <si>
    <t>Klaipėdos r. Priekulės Ievos Simonaitytės gimnazija</t>
  </si>
  <si>
    <t>191793430</t>
  </si>
  <si>
    <t>Klaipėdos r. Vėžaičių pagrindinė mokykla</t>
  </si>
  <si>
    <t>291793050</t>
  </si>
  <si>
    <t>Klaipėdos r. Veiviržėnų Jurgio Šaulio gimnazija</t>
  </si>
  <si>
    <t>302662870</t>
  </si>
  <si>
    <t>UAB "Šeimos alėjos darželis"</t>
  </si>
  <si>
    <t>302850915</t>
  </si>
  <si>
    <t>Klaipėdos r. Slengių mokykla-daugiafunkcis centras</t>
  </si>
  <si>
    <t>303229719</t>
  </si>
  <si>
    <t>VšĮ Pajūrio Valdorfo bendruomenė</t>
  </si>
  <si>
    <t>304090717</t>
  </si>
  <si>
    <t>Bendruomenė "Priekulės ainiai"</t>
  </si>
  <si>
    <t>304315726</t>
  </si>
  <si>
    <t>MB "Perferentis"</t>
  </si>
  <si>
    <t>305437334</t>
  </si>
  <si>
    <t>VšĮ "Danė"</t>
  </si>
  <si>
    <t>305467726</t>
  </si>
  <si>
    <t>Viešoji įstaiga Lututės namai</t>
  </si>
  <si>
    <t>305618605</t>
  </si>
  <si>
    <t>MB Zuikutis</t>
  </si>
  <si>
    <t>305687882</t>
  </si>
  <si>
    <t>VšĮ "VAIKŲ PIEVA"</t>
  </si>
  <si>
    <t>305990331</t>
  </si>
  <si>
    <t>UAB "Mažylių pėdutės"</t>
  </si>
  <si>
    <t>306042233</t>
  </si>
  <si>
    <t>MB Ankstyvosios edukacijos centras</t>
  </si>
  <si>
    <t>306162371</t>
  </si>
  <si>
    <t>VšĮ Ugdymo erdvė "Kokonas"</t>
  </si>
  <si>
    <t>306948399</t>
  </si>
  <si>
    <t>Klaipėdos r. Sendvario "Saulės" mokykla</t>
  </si>
  <si>
    <t>307792608</t>
  </si>
  <si>
    <t>MB "Macikutis"</t>
  </si>
  <si>
    <t>306066907</t>
  </si>
  <si>
    <t>Všį MOKYKLA "LAIMĖ"</t>
  </si>
  <si>
    <t>Kretingos r. sav.</t>
  </si>
  <si>
    <t>127</t>
  </si>
  <si>
    <t>Darbėnų gimnazijos ikimokyklinio ugdymo skyrius</t>
  </si>
  <si>
    <t>7111</t>
  </si>
  <si>
    <t>Kretingos lopšelio-darželio "Pasaka" ikimokyklinis ugdymo skyrius ,,Eglutė"</t>
  </si>
  <si>
    <t>7140</t>
  </si>
  <si>
    <t>Kretingos rajono Salantų gimnazijos ikimokyklinio ugdymo skyrius "Rasa"</t>
  </si>
  <si>
    <t>7150</t>
  </si>
  <si>
    <t>Kretingos Simono Daukanto progimnazijos Rūdaičių skyrius</t>
  </si>
  <si>
    <t>7153</t>
  </si>
  <si>
    <t>Kretingos r. Vydmantų gimnazijos ikimokyklinio ugdymo skyrius "Pasagėlė"</t>
  </si>
  <si>
    <t>7219</t>
  </si>
  <si>
    <t>Kretingos rajono Darbėnų gimnazijos Grūšlaukės skyrius</t>
  </si>
  <si>
    <t>7268</t>
  </si>
  <si>
    <t>Kretingos rajono Jokūbavo Aleksandro Stulginskio mokyklos-daugiafunkcio centro Baublių skyrius</t>
  </si>
  <si>
    <t>190278438</t>
  </si>
  <si>
    <t>Kretingos lopšelis - darželis "Ąžuoliukas"</t>
  </si>
  <si>
    <t>190278580</t>
  </si>
  <si>
    <t>Kretingos lopšelis-darželis "Pasaka"</t>
  </si>
  <si>
    <t>190278776</t>
  </si>
  <si>
    <t>Kretingos mokykla - darželis "Žibutė"</t>
  </si>
  <si>
    <t>190278819</t>
  </si>
  <si>
    <t>Kretingos lopšelis-darželis "Žilvitis"</t>
  </si>
  <si>
    <t>190280122</t>
  </si>
  <si>
    <t>Kretingos rajono Kurmaičių pradinė mokykla</t>
  </si>
  <si>
    <t>190282326</t>
  </si>
  <si>
    <t>Kretingos r. Kūlupėnų Motiejaus Valančiaus pagrindinė mokykla</t>
  </si>
  <si>
    <t>190283428</t>
  </si>
  <si>
    <t>Kretingos rajono Darbėnų gimnazija</t>
  </si>
  <si>
    <t>190283570</t>
  </si>
  <si>
    <t>Kretingos rajono Kartenos mokykla-daugiafunkcis centras</t>
  </si>
  <si>
    <t>190283613</t>
  </si>
  <si>
    <t>Kretingos r. Vydmantų gimnazija</t>
  </si>
  <si>
    <t>190284291</t>
  </si>
  <si>
    <t>Kretingos Jurgio Pabrėžos universitetinė gimnazija</t>
  </si>
  <si>
    <t>190284487</t>
  </si>
  <si>
    <t>Kretingos Simono Daukanto progimnazija</t>
  </si>
  <si>
    <t>191553620</t>
  </si>
  <si>
    <t>Kretingos Marijos Tiškevičiūtės mokykla</t>
  </si>
  <si>
    <t>290283190</t>
  </si>
  <si>
    <t>Kretingos rajono Jokūbavo Aleksandro Stulginskio mokykla-daugiafunkcis centras</t>
  </si>
  <si>
    <t>290284520</t>
  </si>
  <si>
    <t>Kretingos rajono Salantų gimnazija</t>
  </si>
  <si>
    <t>300824576</t>
  </si>
  <si>
    <t>Viešoji įstaiga Pranciškonų gimnazija</t>
  </si>
  <si>
    <t>303382953</t>
  </si>
  <si>
    <t>Kretingos Marijono Daujoto progimnazija</t>
  </si>
  <si>
    <t>Kupiškio r. sav.</t>
  </si>
  <si>
    <t>7041</t>
  </si>
  <si>
    <t>Kupiškio Povilo Matulionio progimnazijos skyrius Šepetos Almos Adamkienės mokykla-daugiafunkcis centras</t>
  </si>
  <si>
    <t>7160</t>
  </si>
  <si>
    <t>Kupiškio r. Subačiaus gimnazijos Noriūnų Jono Černiaus pagrindinio ugdymo skyrius</t>
  </si>
  <si>
    <t>7173</t>
  </si>
  <si>
    <t>Kupiškio Povilo Matulionio progimnazijos Skapiškio pradinio ugdymo skyrius</t>
  </si>
  <si>
    <t>7220</t>
  </si>
  <si>
    <t>Kupiškio Povilo Matulionio progimnazijos Šimonių pradinio ugdymo skyrius</t>
  </si>
  <si>
    <t>7477</t>
  </si>
  <si>
    <t>Kupiškio r. Subačiaus gimnazijos skyrius Subačiaus vaikų lopšelis-darželis</t>
  </si>
  <si>
    <t>190041033</t>
  </si>
  <si>
    <t>Kupiškio mokykla "Varpelis"</t>
  </si>
  <si>
    <t>190041229</t>
  </si>
  <si>
    <t>Kupiškio vaikų lopšelis-darželis "Saulutė"</t>
  </si>
  <si>
    <t>190041371</t>
  </si>
  <si>
    <t>Kupiškio vaikų lopšelis-darželis "Obelėlė"</t>
  </si>
  <si>
    <t>190043194</t>
  </si>
  <si>
    <t>Kupiškio Lauryno Gucevičiaus gimnazija</t>
  </si>
  <si>
    <t>Kupiškio Lauryno Stuokos-Gucevičiaus gimnazija</t>
  </si>
  <si>
    <t>190046347</t>
  </si>
  <si>
    <t>Kupiškio r. Alizavos pagrindinė mokykla</t>
  </si>
  <si>
    <t>191777611</t>
  </si>
  <si>
    <t>Kupiškio r. Subačiaus gimnazija</t>
  </si>
  <si>
    <t>290043380</t>
  </si>
  <si>
    <t>Kupiškio Povilo Matulionio progimnazija</t>
  </si>
  <si>
    <t>190042135</t>
  </si>
  <si>
    <t>Kupiškio r. Subačiaus vaikų lopšelis-darželis</t>
  </si>
  <si>
    <t>Lazdijų r. sav.</t>
  </si>
  <si>
    <t>6824</t>
  </si>
  <si>
    <t>Lazdijų Motiejaus Gustaičio gimnazijos Šeštokų vidurinio ugdymo skyrius</t>
  </si>
  <si>
    <t>6827</t>
  </si>
  <si>
    <t>Lazdijų r. Veisiejų Sigito Gedos gimnazijos ikimokyklinio ugdymo skyrius</t>
  </si>
  <si>
    <t>6911</t>
  </si>
  <si>
    <t>Lazdijų r. Seirijų Antano Žmuidzinavičiaus gimnazijos Ikimokyklinio ugdymo skyrius</t>
  </si>
  <si>
    <t>7123</t>
  </si>
  <si>
    <t>Lazdijų Motiejaus Gustaičio gimnazijos Kučiūnų pradinio ugdymo skyrius</t>
  </si>
  <si>
    <t>7124</t>
  </si>
  <si>
    <t>Lazdijų Motiejaus Gustaičio gimnazijos Krosnos ikimokyklinio ugdymo skyrius</t>
  </si>
  <si>
    <t>190607232</t>
  </si>
  <si>
    <t>Lazdijų mokykla-darželis "Kregždutė"</t>
  </si>
  <si>
    <t>190608487</t>
  </si>
  <si>
    <t>Lazdijų Motiejaus Gustaičio gimnazija</t>
  </si>
  <si>
    <t>190609240</t>
  </si>
  <si>
    <t>Lazdijų r. Seirijų Antano Žmuidzinavičiaus gimnazija</t>
  </si>
  <si>
    <t>190609393</t>
  </si>
  <si>
    <t>Lazdijų r. Šeštokų mokykla</t>
  </si>
  <si>
    <t>190609436</t>
  </si>
  <si>
    <t>Lazdijų r. Šventežerio mokykla</t>
  </si>
  <si>
    <t>290607190</t>
  </si>
  <si>
    <t>Lazdijų mokykla-darželis "Vyturėlis"</t>
  </si>
  <si>
    <t>290608520</t>
  </si>
  <si>
    <t>Lazdijų r. Veisiejų Sigito Gedos gimnazija</t>
  </si>
  <si>
    <t>Marijampolės sav.</t>
  </si>
  <si>
    <t>3056</t>
  </si>
  <si>
    <t>Marijampolės sav. Liudvinavo Kazio Borutos gimnazijos Ikimokyklinio ugdymo skyrius</t>
  </si>
  <si>
    <t>7050</t>
  </si>
  <si>
    <t>Marijampolės sav. Igliaukos Anzelmo Matučio gimnazijos Igliaukos ikimokyklinio ugdymo skyrius</t>
  </si>
  <si>
    <t>7355</t>
  </si>
  <si>
    <t>Marijampolės vaikų lopšelio-darželio skyrius „Ąžuoliukas“</t>
  </si>
  <si>
    <t>7357</t>
  </si>
  <si>
    <t>Marijampolės vaikų lopšelio-darželio skyrius „Nykštukas“</t>
  </si>
  <si>
    <t>7358</t>
  </si>
  <si>
    <t>Marijampolės vaikų lopšelio-darželio skyrius „Pasaka“</t>
  </si>
  <si>
    <t>7359</t>
  </si>
  <si>
    <t>Marijampolės vaikų lopšelio-darželio skyrius „Rasa“</t>
  </si>
  <si>
    <t>7360</t>
  </si>
  <si>
    <t>Marijampolės vaikų lopšelio-darželio skyrius „Rūta“</t>
  </si>
  <si>
    <t>7361</t>
  </si>
  <si>
    <t>Marijampolės vaikų lopšelio-darželio skyrius „Šaltinėlis“</t>
  </si>
  <si>
    <t>7362</t>
  </si>
  <si>
    <t>Marijampolės vaikų lopšelio-darželio skyrius „Šypsenėlė“</t>
  </si>
  <si>
    <t>7363</t>
  </si>
  <si>
    <t>Marijampolės vaikų lopšelio-darželio skyrius „Vaivorykštė“</t>
  </si>
  <si>
    <t>7364</t>
  </si>
  <si>
    <t>Marijampolės vaikų lopšelio-darželio skyrius „Varpelis“</t>
  </si>
  <si>
    <t>7365</t>
  </si>
  <si>
    <t>Marijampolės vaikų lopšelio-darželio skyrius „Želmenėliai“</t>
  </si>
  <si>
    <t>7366</t>
  </si>
  <si>
    <t>Marijampolės vaikų lopšelio-darželio skyrius Patašinės universalus daugiafunkcis centras</t>
  </si>
  <si>
    <t>7378</t>
  </si>
  <si>
    <t>Marijampolės sav. Igliaukos Anzelmo Matučio gimnazijos Sasnavos ikimokyklinio ugdymo skyrius</t>
  </si>
  <si>
    <t>190377450</t>
  </si>
  <si>
    <t>Marijampolės sav. Mokolų progimnazija</t>
  </si>
  <si>
    <t>190379088</t>
  </si>
  <si>
    <t>Marijampolės sav. Želsvos progimnazija</t>
  </si>
  <si>
    <t>190398811</t>
  </si>
  <si>
    <t>Marijampolės sav. Liudvinavo Kazio Borutos gimnazija</t>
  </si>
  <si>
    <t>190450418</t>
  </si>
  <si>
    <t>Marijampolės "Žiburėlio" mokykla-daugiafunkcis centras</t>
  </si>
  <si>
    <t>190451662</t>
  </si>
  <si>
    <t>Marijampolės Rygiškių Jono gimnazija</t>
  </si>
  <si>
    <t>190452045</t>
  </si>
  <si>
    <t>Marijampolės Rimanto Stankevičiaus progimnazija</t>
  </si>
  <si>
    <t>190453670</t>
  </si>
  <si>
    <t>Marijampolės "Ryto" progimnazija</t>
  </si>
  <si>
    <t>190454249</t>
  </si>
  <si>
    <t>Marijampolės "Šaltinio" progimnazija</t>
  </si>
  <si>
    <t>190454587</t>
  </si>
  <si>
    <t>Marijampolės Petro Armino progimnazija</t>
  </si>
  <si>
    <t>193012421</t>
  </si>
  <si>
    <t>Marijampolės šv. Cecilijos gimnazija</t>
  </si>
  <si>
    <t>195360227</t>
  </si>
  <si>
    <t>Marijampolės marijonų gimnazija</t>
  </si>
  <si>
    <t>290379840</t>
  </si>
  <si>
    <t>Marijampolės sav. Igliaukos Anzelmo Matučio gimnazija</t>
  </si>
  <si>
    <t>290452950</t>
  </si>
  <si>
    <t>Marijampolės Jono Totoraičio progimnazija</t>
  </si>
  <si>
    <t>300594972</t>
  </si>
  <si>
    <t>Marijampolės Sūduvos gimnazija</t>
  </si>
  <si>
    <t>300595234</t>
  </si>
  <si>
    <t>Marijampolės "Saulės" pradinė mokykla</t>
  </si>
  <si>
    <t>302578739</t>
  </si>
  <si>
    <t>Nevalstybinis lopšelis-darželis "Vieversiukas"</t>
  </si>
  <si>
    <t>305750902</t>
  </si>
  <si>
    <t>Ugdymosi erdvė "Ąžuolynas"</t>
  </si>
  <si>
    <t>Mažeikių r. sav.</t>
  </si>
  <si>
    <t>7345</t>
  </si>
  <si>
    <t>Mažeikių r. Tirkšlių Juozo-Vitkaus Kazimieraičio progimnazijos Žemalės pradinio ugdymo skyrius</t>
  </si>
  <si>
    <t>190157148</t>
  </si>
  <si>
    <t>Mažeikių lopšelis-darželis "Saulutė"</t>
  </si>
  <si>
    <t>190157333</t>
  </si>
  <si>
    <t>Mažeikių lopšelis - darželis "Eglutė"</t>
  </si>
  <si>
    <t>190158435</t>
  </si>
  <si>
    <t>Mažeikių Senamiesčio progimnazija</t>
  </si>
  <si>
    <t>190158969</t>
  </si>
  <si>
    <t>Mažeikių lopšelis-darželis "Žilvitis"</t>
  </si>
  <si>
    <t>190160315</t>
  </si>
  <si>
    <t>Mažeikių lopšelis-darželis "Bitutė"</t>
  </si>
  <si>
    <t>190160653</t>
  </si>
  <si>
    <t>Mažeikių Kalnėnų progimnazija</t>
  </si>
  <si>
    <t>190160849</t>
  </si>
  <si>
    <t>Mažeikių lopšelis-darželis "Linelis"</t>
  </si>
  <si>
    <t>190161374</t>
  </si>
  <si>
    <t>Mažeikių r. Sedos lopšelis-darželis "Jurginėlis"</t>
  </si>
  <si>
    <t>190161755</t>
  </si>
  <si>
    <t>Mažeikių r. Tirkšlių darželis "Giliukas"</t>
  </si>
  <si>
    <t>190163763</t>
  </si>
  <si>
    <t>Mažeikių Pavasario progimnazija</t>
  </si>
  <si>
    <t>190164331</t>
  </si>
  <si>
    <t>Mažeikių r. Sedos Vytauto Mačernio gimnazija</t>
  </si>
  <si>
    <t>190176643</t>
  </si>
  <si>
    <t>Mažeikių Merkelio Račkausko gimnazija</t>
  </si>
  <si>
    <t>190176796</t>
  </si>
  <si>
    <t>Mažeikių Gabijos gimnazija</t>
  </si>
  <si>
    <t>190176839</t>
  </si>
  <si>
    <t>Mažeikių r.Tirkšlių Juozo Vitkaus-Kazimieraičio progimnazija</t>
  </si>
  <si>
    <t>190176981</t>
  </si>
  <si>
    <t>Mažeikių Sodų pagrindinė mokykla</t>
  </si>
  <si>
    <t>190191894</t>
  </si>
  <si>
    <t>Mažeikių r. Židikų Marijos Pečkauskaitės gimnazija</t>
  </si>
  <si>
    <t>190441216</t>
  </si>
  <si>
    <t>Mažeikių r. Viekšnių lopšelis-darželis "Liepaitė"</t>
  </si>
  <si>
    <t>190448495</t>
  </si>
  <si>
    <t>Mažeikių r. Viekšnių gimnazija</t>
  </si>
  <si>
    <t>190985634</t>
  </si>
  <si>
    <t>Mažeikių "Jievaro" pagrindinė mokykla</t>
  </si>
  <si>
    <t>191650592</t>
  </si>
  <si>
    <t>Mažeikių lopšelis-darželis "Buratinas"</t>
  </si>
  <si>
    <t>191650635</t>
  </si>
  <si>
    <t>Mažeikių lopšelis-darželis "Delfinas"</t>
  </si>
  <si>
    <t>191650788</t>
  </si>
  <si>
    <t>Mažeikių lopšelis - darželis "Gintarėlis"</t>
  </si>
  <si>
    <t>191653364</t>
  </si>
  <si>
    <t>Mažeikių lopšelis-darželis "Berželis"</t>
  </si>
  <si>
    <t>191814643</t>
  </si>
  <si>
    <t>Mažeikių lopšelis-darželis "Pasaka"</t>
  </si>
  <si>
    <t>191814796</t>
  </si>
  <si>
    <t>Mažeikių "Vyturio" pradinė mokykla</t>
  </si>
  <si>
    <t>191814839</t>
  </si>
  <si>
    <t>Mažeikių "Žiburėlio" pradinė mokykla</t>
  </si>
  <si>
    <t>191814981</t>
  </si>
  <si>
    <t>Mažeikių Kazimiero Jagmino pradinė mokykla</t>
  </si>
  <si>
    <t>290160120</t>
  </si>
  <si>
    <t>Mažeikių "Ventos" progimnazija</t>
  </si>
  <si>
    <t>293108310</t>
  </si>
  <si>
    <t>Mažeikių darželis-mokykla "Kregždutė"</t>
  </si>
  <si>
    <t>302647306</t>
  </si>
  <si>
    <t>Viešoji įstaiga Mažeikių nevalstybinis Valdorfo darželis "Namučiai po smilga"</t>
  </si>
  <si>
    <t>303100432</t>
  </si>
  <si>
    <t>Mažeikių r. Auksūdžio darželis-daugiafunkcis centras</t>
  </si>
  <si>
    <t>Molėtų r. sav.</t>
  </si>
  <si>
    <t>2446</t>
  </si>
  <si>
    <t>Molėtų "Vyturėlio" vaikų lopšelio-darželio Levaniškių skyrius</t>
  </si>
  <si>
    <t>2447</t>
  </si>
  <si>
    <t>Molėtų "Vyturėlio" vaikų lopšelio-darželio Giedraičių skyrius</t>
  </si>
  <si>
    <t>2448</t>
  </si>
  <si>
    <t>Molėtų "Vyturėlio" vaikų lopšelio-darželio Alantos skyrius</t>
  </si>
  <si>
    <t>2449</t>
  </si>
  <si>
    <t>Molėtų "Vyturėlio" vaikų lopšelio-darželio Suginčių skyrius</t>
  </si>
  <si>
    <t>7144</t>
  </si>
  <si>
    <t>Molėtų r. Giedraičių Antano Jaroševičiaus gimnazijos Joniškio skyrius</t>
  </si>
  <si>
    <t>7306</t>
  </si>
  <si>
    <t>Molėtų r. Alantos gimnazijos Suginčių skyrius</t>
  </si>
  <si>
    <t>7380</t>
  </si>
  <si>
    <t>Molėtų r. Alantos gimnazijos Kijėlių specialiojo ugdymo skyrius</t>
  </si>
  <si>
    <t>191227788</t>
  </si>
  <si>
    <t>Molėtų progimnazija</t>
  </si>
  <si>
    <t>191227820</t>
  </si>
  <si>
    <t>Molėtų gimnazija</t>
  </si>
  <si>
    <t>191227973</t>
  </si>
  <si>
    <t>Molėtų r. Alantos gimnazija</t>
  </si>
  <si>
    <t>191228160</t>
  </si>
  <si>
    <t>Molėtų r. Giedraičių Antano Jaroševičiaus gimnazija</t>
  </si>
  <si>
    <t>191231719</t>
  </si>
  <si>
    <t>Molėtų "Vyturėlio" vaikų lopšelis-darželis</t>
  </si>
  <si>
    <t>191231861</t>
  </si>
  <si>
    <t>Molėtų "Saulutės" vaikų lopšelis-darželis</t>
  </si>
  <si>
    <t>195401656</t>
  </si>
  <si>
    <t>Molėtų pradinė mokykla</t>
  </si>
  <si>
    <t>304502188</t>
  </si>
  <si>
    <t>VšĮ "Stipri šeima"</t>
  </si>
  <si>
    <t>Neringos sav.</t>
  </si>
  <si>
    <t>6799</t>
  </si>
  <si>
    <t>Neringos gimnazijos Juodkrantės skyrius</t>
  </si>
  <si>
    <t>190893043</t>
  </si>
  <si>
    <t>Nidos lopšelis-darželis "Ąžuoliukas"</t>
  </si>
  <si>
    <t>190893381</t>
  </si>
  <si>
    <t>Neringos gimnazija</t>
  </si>
  <si>
    <t>Pagėgių sav.</t>
  </si>
  <si>
    <t>190695912</t>
  </si>
  <si>
    <t>Pagėgių Algimanto Mackaus gimnazija</t>
  </si>
  <si>
    <t>190697888</t>
  </si>
  <si>
    <t>Pagėgių sav. Vilkyškių Johaneso Bobrovskio gimnazija</t>
  </si>
  <si>
    <t>290687770</t>
  </si>
  <si>
    <t>Pagėgių savivaldybės Pagėgių lopšelis-darželis</t>
  </si>
  <si>
    <t>Pakruojo r. sav.</t>
  </si>
  <si>
    <t>7193</t>
  </si>
  <si>
    <t>Pakruojo rajono Balsių pagrindinės mokyklos Klovainių skyrius</t>
  </si>
  <si>
    <t>Pakruojo rajono Balsių pagrindinės mokyklos Klovainių ikimokyklinio ugdymo skyrius</t>
  </si>
  <si>
    <t>7398</t>
  </si>
  <si>
    <t>Pakruojo r. Linkuvos gimnazijos specialiojo ugdymo skyrius</t>
  </si>
  <si>
    <t>7470</t>
  </si>
  <si>
    <t>Pakruojo rajono Balsių pagrindinės mokyklos Rozalimo ikimokyklinio ugdymo skyrius</t>
  </si>
  <si>
    <t>190061630</t>
  </si>
  <si>
    <t>Pakruojo vaikų lopšelis-darželis "Saulutė"</t>
  </si>
  <si>
    <t>190061783</t>
  </si>
  <si>
    <t>Pakruojo vaikų lopšelis-darželis "Vyturėlis"</t>
  </si>
  <si>
    <t>190061826</t>
  </si>
  <si>
    <t>Pakruojo r. Linkuvos lopšelis - darželis "Šaltinėlis"</t>
  </si>
  <si>
    <t>190062166</t>
  </si>
  <si>
    <t>Pakruojo rajono Žeimelio darželis-daugiafunkcis centras "Ąžuoliukas"</t>
  </si>
  <si>
    <t>190063791</t>
  </si>
  <si>
    <t>Viešoji įstaiga Pakruojo nevalstybinis katalikų lopšelis-darželis "Varpelis"</t>
  </si>
  <si>
    <t>190065123</t>
  </si>
  <si>
    <t>Pakruojo rajono Balsių pagrindinė mokykla</t>
  </si>
  <si>
    <t>190066410</t>
  </si>
  <si>
    <t>Pakruojo "Atžalyno" gimnazija</t>
  </si>
  <si>
    <t>190066563</t>
  </si>
  <si>
    <t>Pakruojo "Žemynos" progimnazija</t>
  </si>
  <si>
    <t>190066759</t>
  </si>
  <si>
    <t>Pakruojo r. Lygumų pagrindinė mokykla</t>
  </si>
  <si>
    <t>190066944</t>
  </si>
  <si>
    <t>Pakruojo r. Linkuvos gimnazija</t>
  </si>
  <si>
    <t>190067284</t>
  </si>
  <si>
    <t>Pakruojo r. Žeimelio pagrindinė mokykla</t>
  </si>
  <si>
    <t>303212584</t>
  </si>
  <si>
    <t>Pakruojo rajono Stačiūnų daugiafunkcis centras</t>
  </si>
  <si>
    <t>190067131</t>
  </si>
  <si>
    <t>Pakruojo r. Rozalimo pradinė mokykla</t>
  </si>
  <si>
    <t>7003</t>
  </si>
  <si>
    <t>Pakruojo r. Rozalimo pagrindinės mokyklos ikimokyklinio ugdymo skyrius</t>
  </si>
  <si>
    <t>7449</t>
  </si>
  <si>
    <t>Pakruojo r. Linkuvos gimnazijos Pašvitinio ikimokyklinio ugdymo skyrius</t>
  </si>
  <si>
    <t>Palangos m. sav.</t>
  </si>
  <si>
    <t>190273277</t>
  </si>
  <si>
    <t>Palangos lopšelis-darželis "Ąžuoliukas"</t>
  </si>
  <si>
    <t>190273996</t>
  </si>
  <si>
    <t>Palangos lopšelis-darželis "Sigutė"</t>
  </si>
  <si>
    <t>190274183</t>
  </si>
  <si>
    <t>Palangos lopšelis - darželis "Žilvinas"</t>
  </si>
  <si>
    <t>190274379</t>
  </si>
  <si>
    <t>Palangos lopšelis-darželis "Gintarėlis"</t>
  </si>
  <si>
    <t>190274564</t>
  </si>
  <si>
    <t>Palangos senoji gimnazija</t>
  </si>
  <si>
    <t>190274945</t>
  </si>
  <si>
    <t>Palangos "Baltijos" pagrindinė mokykla</t>
  </si>
  <si>
    <t>190275132</t>
  </si>
  <si>
    <t>Palangos Šventosios pagrindinė mokykla</t>
  </si>
  <si>
    <t>190275285</t>
  </si>
  <si>
    <t>Palangos lopšelis-darželis "Pasaka"</t>
  </si>
  <si>
    <t>190275328</t>
  </si>
  <si>
    <t>Palangos pradinė mokykla</t>
  </si>
  <si>
    <t>290273310</t>
  </si>
  <si>
    <t>Palangos lopšelis-darželis "Nykštukas"</t>
  </si>
  <si>
    <t>290274750</t>
  </si>
  <si>
    <t>Palangos Vlado Jurgučio progimnazija</t>
  </si>
  <si>
    <t>195173882</t>
  </si>
  <si>
    <t>Palangos sanatorinė mokykla</t>
  </si>
  <si>
    <t>Panevėžio m. sav.</t>
  </si>
  <si>
    <t>7482</t>
  </si>
  <si>
    <t>Panevėžio "Minties" inžinerijos gimnazijos Suaugusiųjų mokymo skyrius</t>
  </si>
  <si>
    <t>148209637</t>
  </si>
  <si>
    <t>Panevėžio specialioji mokykla-daugiafunkcis centras</t>
  </si>
  <si>
    <t>190374917</t>
  </si>
  <si>
    <t>Panevėžio lopšelis-darželis "Pušynėlis"</t>
  </si>
  <si>
    <t>190375061</t>
  </si>
  <si>
    <t>Panevėžio lopšelis-darželis "Jūratė"</t>
  </si>
  <si>
    <t>190375595</t>
  </si>
  <si>
    <t>Panevėžio lopšelis-darželis "Aušra"</t>
  </si>
  <si>
    <t>190375823</t>
  </si>
  <si>
    <t>Panevėžio lopšelis-darželis "Vyturėlis"</t>
  </si>
  <si>
    <t>190376163</t>
  </si>
  <si>
    <t>Panevėžio lopšelis-darželis "Žibutė"</t>
  </si>
  <si>
    <t>190376882</t>
  </si>
  <si>
    <t>Panevėžio lopšelis-darželis "Gintarėlis"</t>
  </si>
  <si>
    <t>190377799</t>
  </si>
  <si>
    <t>Panevėžio Kastyčio Ramanausko lopšelis-darželis</t>
  </si>
  <si>
    <t>190412321</t>
  </si>
  <si>
    <t>Panevėžio lopšelis-darželis "Žilvinas"</t>
  </si>
  <si>
    <t>190412474</t>
  </si>
  <si>
    <t>Panevėžio lopšelis-darželis "Voveraitė"</t>
  </si>
  <si>
    <t>190413238</t>
  </si>
  <si>
    <t>Panevėžio lopšelis-darželis "Nykštukas"</t>
  </si>
  <si>
    <t>190413380</t>
  </si>
  <si>
    <t>Panevėžio lopšelis-darželis "Kastytis"</t>
  </si>
  <si>
    <t>190413619</t>
  </si>
  <si>
    <t>Panevėžio regos centras "Linelis"</t>
  </si>
  <si>
    <t>190413761</t>
  </si>
  <si>
    <t>Panevėžio lopšelis-darželis "Kregždutė"</t>
  </si>
  <si>
    <t>190414144</t>
  </si>
  <si>
    <t>Panevėžio lopšelis-darželis "Rūta"</t>
  </si>
  <si>
    <t>190414482</t>
  </si>
  <si>
    <t>Panevėžio lopšelis-darželis "Pasaka"</t>
  </si>
  <si>
    <t>190414863</t>
  </si>
  <si>
    <t>Panevėžio lopšelis-darželis "Žvaigždutė"</t>
  </si>
  <si>
    <t>190415246</t>
  </si>
  <si>
    <t>Panevėžio lopšelis-darželis "Riešutėlis"</t>
  </si>
  <si>
    <t>190416152</t>
  </si>
  <si>
    <t>Panevėžio lopšelis-darželis "Rugelis"</t>
  </si>
  <si>
    <t>190416490</t>
  </si>
  <si>
    <t>Panevėžio lopšelis-darželis "Dobilas"</t>
  </si>
  <si>
    <t>190416871</t>
  </si>
  <si>
    <t>Panevėžio lopšelis-darželis "Vaivorykštė"</t>
  </si>
  <si>
    <t>190417069</t>
  </si>
  <si>
    <t>Panevėžio lopšelis-darželis "Vaikystė"</t>
  </si>
  <si>
    <t>190418018</t>
  </si>
  <si>
    <t>Panevėžio lopšelis-darželis "Papartis"</t>
  </si>
  <si>
    <t>190418356</t>
  </si>
  <si>
    <t>Panevėžio lopšelis-darželis "Žilvitis"</t>
  </si>
  <si>
    <t>190418541</t>
  </si>
  <si>
    <t>Panevėžio lopšelis-darželis "Puriena"</t>
  </si>
  <si>
    <t>190418737</t>
  </si>
  <si>
    <t>Panevėžio lopšelis-darželis "Diemedis"</t>
  </si>
  <si>
    <t>190419796</t>
  </si>
  <si>
    <t>Panevėžio Juozo Balčikonio gimnazija</t>
  </si>
  <si>
    <t>190419981</t>
  </si>
  <si>
    <t>Panevėžio Vytauto Žemkalnio gimnazija</t>
  </si>
  <si>
    <t>190420040</t>
  </si>
  <si>
    <t>Panevėžio "Vilties" progimnazija</t>
  </si>
  <si>
    <t>190420617</t>
  </si>
  <si>
    <t>Panevėžio 5-oji gimnazija</t>
  </si>
  <si>
    <t>190421338</t>
  </si>
  <si>
    <t>Panevėžio Juozo Miltinio gimnazija</t>
  </si>
  <si>
    <t>190421719</t>
  </si>
  <si>
    <t>Panevėžio Rožyno progimnazija</t>
  </si>
  <si>
    <t>190422397</t>
  </si>
  <si>
    <t>Panevėžio Beržų progimnazija</t>
  </si>
  <si>
    <t>190422963</t>
  </si>
  <si>
    <t>Panevėžio Mykolo Karkos pagrindinė mokykla</t>
  </si>
  <si>
    <t>190423150</t>
  </si>
  <si>
    <t>Panevėžio "Žemynos" progimnazija</t>
  </si>
  <si>
    <t>190423499</t>
  </si>
  <si>
    <t>Panevėžio "Vyturio" progimnazija</t>
  </si>
  <si>
    <t>190423684</t>
  </si>
  <si>
    <t>Panevėžio Alfonso Lipniūno progimnazija</t>
  </si>
  <si>
    <t>190423727</t>
  </si>
  <si>
    <t>Panevėžio "Ąžuolo" progimnazija</t>
  </si>
  <si>
    <t>190423912</t>
  </si>
  <si>
    <t>Panevėžio "Minties" inžinerijos gimnazija</t>
  </si>
  <si>
    <t>190424590</t>
  </si>
  <si>
    <t>Panevėžio Kazimiero Paltaroko gimnazija</t>
  </si>
  <si>
    <t>190425888</t>
  </si>
  <si>
    <t>Panevėžio pradinė mokykla</t>
  </si>
  <si>
    <t>190984151</t>
  </si>
  <si>
    <t>Panevėžio "Šviesos" ugdymo centras</t>
  </si>
  <si>
    <t>191816313</t>
  </si>
  <si>
    <t>Panevėžio "Šaltinio" progimnazija</t>
  </si>
  <si>
    <t>290377070</t>
  </si>
  <si>
    <t>Panevėžio lopšelis-darželis "Sigutė"</t>
  </si>
  <si>
    <t>290417440</t>
  </si>
  <si>
    <t>Panevėžio lopšelis-darželis "Taika"</t>
  </si>
  <si>
    <t>290422430</t>
  </si>
  <si>
    <t>Panevėžio "Saulėtekio" progimnazija</t>
  </si>
  <si>
    <t>302432499</t>
  </si>
  <si>
    <t>Viešoji įstaiga "Šermukšniukas"</t>
  </si>
  <si>
    <t>303130799</t>
  </si>
  <si>
    <t>Panevėžio lopšelis-darželis "Draugystė"</t>
  </si>
  <si>
    <t>303283300</t>
  </si>
  <si>
    <t>Panevėžio Raimundo Sargūno sporto gimnazija</t>
  </si>
  <si>
    <t>306760963</t>
  </si>
  <si>
    <t>MB "Basakojė vaikystė"</t>
  </si>
  <si>
    <t>7483</t>
  </si>
  <si>
    <t>Panevėžio "Minties" inžinerijos gimnazijos Suaugusiųjų mokymo skyrius Panevėžio kalėjime</t>
  </si>
  <si>
    <t>6785</t>
  </si>
  <si>
    <t>Panevėžio suaugusiųjų ir jaunimo mokymo centro Panevėžio pataisos namų skyrius</t>
  </si>
  <si>
    <t>191817034</t>
  </si>
  <si>
    <t>Panevėžio suaugusiųjų mokymo centras</t>
  </si>
  <si>
    <t>190413576</t>
  </si>
  <si>
    <t>Panevėžio lopšelis-darželis "Varpelis"</t>
  </si>
  <si>
    <t>Panevėžio r. sav.</t>
  </si>
  <si>
    <t>4212</t>
  </si>
  <si>
    <t>Panevėžio r. Smilgių gimnazijos ikimokyklinio ugdymo skyrius</t>
  </si>
  <si>
    <t>4215</t>
  </si>
  <si>
    <t>Panevėžio r. Upytės Antano Belazro pagrindinės mokyklos ikimokyklinio ugdymo skyrius</t>
  </si>
  <si>
    <t>6419</t>
  </si>
  <si>
    <t>Panevėžio r. Velžio lopšelio-darželio "Šypsenėlė" Liūdynės skyrius</t>
  </si>
  <si>
    <t>7149</t>
  </si>
  <si>
    <t>Panevėžio r. Raguvos gimnazijos ikimokyklinio ugdymo skyrius „Skruzdėliukas“</t>
  </si>
  <si>
    <t>7152</t>
  </si>
  <si>
    <t>Panevėžio r. Paliūniškio pagrindinės mokyklos Tiltagalių skyrius</t>
  </si>
  <si>
    <t>7154</t>
  </si>
  <si>
    <t>Panevėžio r. Krekenavos lopšelio-darželio „Sigutė“ Linkaučių skyrius</t>
  </si>
  <si>
    <t>7155</t>
  </si>
  <si>
    <t>Panevėžio r. Krekenavos lopšelio-darželio „Sigutė“ Žibartonių skyrius</t>
  </si>
  <si>
    <t>7233</t>
  </si>
  <si>
    <t>Panevėžio r. Ramygalos gimnazijos Vadoklių skyrius</t>
  </si>
  <si>
    <t>7234</t>
  </si>
  <si>
    <t>Panevėžio r. Raguvos gimnazijos Miežiškių skyrius</t>
  </si>
  <si>
    <t>7235</t>
  </si>
  <si>
    <t>Panevėžio r. Piniavos mokyklos-darželio Bernatonių skyrius</t>
  </si>
  <si>
    <t>7465</t>
  </si>
  <si>
    <t>Panevėžio r. Krekenavos Mykolo Antanaičio gimnazijos Naujamiesčio skyrius</t>
  </si>
  <si>
    <t>7466</t>
  </si>
  <si>
    <t>Panevėžio r. Krekenavos lopšelio-darželio „Sigutė“ Naujamiesčio skyrius „Bitutė“</t>
  </si>
  <si>
    <t>190388660</t>
  </si>
  <si>
    <t>Panevėžio r. Dembavos lopšelis-darželis "Smalsutis"</t>
  </si>
  <si>
    <t>190389043</t>
  </si>
  <si>
    <t>Panevėžio r. Krekenavos lopšelis-darželis "Sigutė"</t>
  </si>
  <si>
    <t>190390355</t>
  </si>
  <si>
    <t>Panevėžio r. Ramygalos lopšelis-darželis "Gandriukas"</t>
  </si>
  <si>
    <t>190391457</t>
  </si>
  <si>
    <t>Panevėžio r. Velžio lopšelis-darželis "Šypsenėlė"</t>
  </si>
  <si>
    <t>190395288</t>
  </si>
  <si>
    <t>Panevėžio r. Piniavos mokykla-darželis</t>
  </si>
  <si>
    <t>190397677</t>
  </si>
  <si>
    <t>Panevėžio r. Krekenavos Mykolo Antanaičio gimnazija</t>
  </si>
  <si>
    <t>190398245</t>
  </si>
  <si>
    <t>Panevėžio r. Raguvos gimnazija</t>
  </si>
  <si>
    <t>190398398</t>
  </si>
  <si>
    <t>Panevėžio r. Ramygalos gimnazija</t>
  </si>
  <si>
    <t>190398430</t>
  </si>
  <si>
    <t>Panevėžio r. Smilgių gimnazija</t>
  </si>
  <si>
    <t>190398779</t>
  </si>
  <si>
    <t>Panevėžio r. Velžio gimnazija</t>
  </si>
  <si>
    <t>190399728</t>
  </si>
  <si>
    <t>Panevėžio r. Dembavos progimnazija</t>
  </si>
  <si>
    <t>190400881</t>
  </si>
  <si>
    <t>Panevėžio r. Paliūniškio pagrindinė mokykla</t>
  </si>
  <si>
    <t>190401798</t>
  </si>
  <si>
    <t>Panevėžio r. Upytės Antano Belazaro pagrindinė mokykla</t>
  </si>
  <si>
    <t>191429544</t>
  </si>
  <si>
    <t>Panevėžio r. Pažagienių mokykla-darželis</t>
  </si>
  <si>
    <t>290398050</t>
  </si>
  <si>
    <t>Panevėžio r. Paįstrio Juozo Zikaro gimnazija</t>
  </si>
  <si>
    <t>290397710</t>
  </si>
  <si>
    <t>Panevėžio r. Naujamiesčio mokykla</t>
  </si>
  <si>
    <t>190389381</t>
  </si>
  <si>
    <t>Panevėžio r. Naujamiesčio lopšelis-darželis "Bitutė"</t>
  </si>
  <si>
    <t>Pasvalio r. sav.</t>
  </si>
  <si>
    <t>5636</t>
  </si>
  <si>
    <t>Pasvalio Lėvens pagrindinės mokyklos Ustukių skyrius</t>
  </si>
  <si>
    <t>6987</t>
  </si>
  <si>
    <t>Pasvalio r. Pumpėnų gimnazijos Mikoliškio ikimokyklinio ugdymo skyrius</t>
  </si>
  <si>
    <t>7001</t>
  </si>
  <si>
    <t>Pasvalio r. Vaškų gimnazijos Tetirvinų skyrius</t>
  </si>
  <si>
    <t>7099</t>
  </si>
  <si>
    <t>Pasvalio r. Pumpėnų gimnazijos Kriklinių ikimokyklinio ugdymo skyrius</t>
  </si>
  <si>
    <t>7100</t>
  </si>
  <si>
    <t>Pasvalio r. Joniškėlio Gabrielės Petkevičaitės-Bitės gimnazijos Narteikių skyrius</t>
  </si>
  <si>
    <t>7101</t>
  </si>
  <si>
    <t>Pasvalio r. Joniškėlio Gabrielės Petkevičaitės-Bitės gimnazijos Joniškėlio skyrius</t>
  </si>
  <si>
    <t>7339</t>
  </si>
  <si>
    <t>Pasvalio Svalios progimnazijos Krinčino skyrius</t>
  </si>
  <si>
    <t>7340</t>
  </si>
  <si>
    <t>Pasvalio Svalios progimnazijos Pajiešmenių skyrius</t>
  </si>
  <si>
    <t>190615147</t>
  </si>
  <si>
    <t>Pasvalio Petro Vileišio gimnazija</t>
  </si>
  <si>
    <t>190615485</t>
  </si>
  <si>
    <t>Pasvalio r. Pumpėnų gimnazija</t>
  </si>
  <si>
    <t>190615670</t>
  </si>
  <si>
    <t>Pasvalio r. Saločių Antano Poškos pagrindinė mokykla</t>
  </si>
  <si>
    <t>190616053</t>
  </si>
  <si>
    <t>Pasvalio r. Vaškų gimnazija</t>
  </si>
  <si>
    <t>190617874</t>
  </si>
  <si>
    <t>Pasvalio Svalios progimnazija</t>
  </si>
  <si>
    <t>190622864</t>
  </si>
  <si>
    <t>Pasvalio lopšelis-darželis "Eglutė"</t>
  </si>
  <si>
    <t>190623051</t>
  </si>
  <si>
    <t>Pasvalio lopšelis-darželis "Liepaitė"</t>
  </si>
  <si>
    <t>190985972</t>
  </si>
  <si>
    <t>Pasvalio "Riešuto" mokykla</t>
  </si>
  <si>
    <t>290614950</t>
  </si>
  <si>
    <t>Pasvalio r. Joniškėlio Gabrielės Petkevičaitės-Bitės gimnazija</t>
  </si>
  <si>
    <t>290615290</t>
  </si>
  <si>
    <t>Pasvalio Lėvens pagrindinė mokykla</t>
  </si>
  <si>
    <t>290623390</t>
  </si>
  <si>
    <t>Pasvalio lopšelis-darželis "Žilvitis"</t>
  </si>
  <si>
    <t>Plungės r. sav.</t>
  </si>
  <si>
    <t>7103</t>
  </si>
  <si>
    <t>Plungės r. Žemaitijos kadetų gimnazijos Alsėdžių lopšelio-darželio skyrius</t>
  </si>
  <si>
    <t>7131</t>
  </si>
  <si>
    <t>Plungės lopšelio-darželio "Vyturėlis" Didvyčių skyrius</t>
  </si>
  <si>
    <t>7139</t>
  </si>
  <si>
    <t>Plungės lopšelio-darželio "Vyturėlis" Prūsalių skyrius</t>
  </si>
  <si>
    <t>7215</t>
  </si>
  <si>
    <t>Plungės lopšelio-darželio "Nykštukas" Kantaučių skyrius</t>
  </si>
  <si>
    <t>7236</t>
  </si>
  <si>
    <t>Plungės r. Liepijų mokyklos Platelių skyrius</t>
  </si>
  <si>
    <t>7237</t>
  </si>
  <si>
    <t>Plungės r. Liepijų mokyklos Platelių universalaus daugiafunkcio centro skyrius</t>
  </si>
  <si>
    <t>7238</t>
  </si>
  <si>
    <t>Plungės r. Liepijų mokyklos Šateikių skyrius</t>
  </si>
  <si>
    <t>7271</t>
  </si>
  <si>
    <t>Plungės lopšelio-darželio "Raudonkepuraitė" skyrius "Vėrinėlis"</t>
  </si>
  <si>
    <t>7402</t>
  </si>
  <si>
    <t>Plungės r. Žemaitijos kadetų Žemaičių Kalvarijos gimnazijos skyrius</t>
  </si>
  <si>
    <t>7403</t>
  </si>
  <si>
    <t>Plungės r. Žemaitijos kadetų Kulių gimnazijos skyrius</t>
  </si>
  <si>
    <t>7435</t>
  </si>
  <si>
    <t>Plungės akademiko Adolfo Jucio progimnazijos „Babrungo“ skyrius</t>
  </si>
  <si>
    <t>190986017</t>
  </si>
  <si>
    <t>Plungės specialiojo ugdymo centras</t>
  </si>
  <si>
    <t>191128231</t>
  </si>
  <si>
    <t>Plungės lopšelis-darželis "Nykštukas"</t>
  </si>
  <si>
    <t>191128427</t>
  </si>
  <si>
    <t>Plungės lopšelis-darželis "Raudonkepuraitė"</t>
  </si>
  <si>
    <t>191128612</t>
  </si>
  <si>
    <t>Plungės lopšelis-darželis "Saulutė"</t>
  </si>
  <si>
    <t>191128765</t>
  </si>
  <si>
    <t>Plungės lopšelis-darželis "Rūtelė"</t>
  </si>
  <si>
    <t>191128950</t>
  </si>
  <si>
    <t>Plungės lopšelis-darželis "Vyturėlis"</t>
  </si>
  <si>
    <t>191130079</t>
  </si>
  <si>
    <t>Plungės akademiko Adolfo Jucio progimnazija</t>
  </si>
  <si>
    <t>191130264</t>
  </si>
  <si>
    <t>Plungės "Saulės" gimnazija</t>
  </si>
  <si>
    <t>191130645</t>
  </si>
  <si>
    <t>Plungės "Ryto" pagrindinė mokykla</t>
  </si>
  <si>
    <t>191130983</t>
  </si>
  <si>
    <t>Plungės r. Žemaitijos kadetų gimnazija</t>
  </si>
  <si>
    <t>291128570</t>
  </si>
  <si>
    <t>Plungės lopšelis-darželis "Pasaka"</t>
  </si>
  <si>
    <t>291130450</t>
  </si>
  <si>
    <t>Plungės Senamiesčio mokykla</t>
  </si>
  <si>
    <t>307594010</t>
  </si>
  <si>
    <t>UAB "Digi licėjus"</t>
  </si>
  <si>
    <t>7217</t>
  </si>
  <si>
    <t>Plungės akademiko Adolfo Jucio progimnazijos "Saulės" skyrius</t>
  </si>
  <si>
    <t>Prienų r. sav.</t>
  </si>
  <si>
    <t>5653</t>
  </si>
  <si>
    <t>Prienų "Revuonos" pagrindinės mokyklos specialiojo ugdymo skyrius</t>
  </si>
  <si>
    <t>7422</t>
  </si>
  <si>
    <t>Prienų r. Suvalkijos gimnazijos Skriaudžių skyrius</t>
  </si>
  <si>
    <t>7423</t>
  </si>
  <si>
    <t>Prienų r. Suvalkijos gimnazijos Veiverių Tomo Žilinsko skyrius</t>
  </si>
  <si>
    <t>7424</t>
  </si>
  <si>
    <t>Prienų r. Dzūkijos gimnazijos Jiezno skyrius</t>
  </si>
  <si>
    <t>7425</t>
  </si>
  <si>
    <t>Prienų r. Dzūkijos gimnazijos Stakliškių skyrius</t>
  </si>
  <si>
    <t>7426</t>
  </si>
  <si>
    <t>Prienų r. Užnemunės pagrindinės mokyklos Balbieriškio skyrius</t>
  </si>
  <si>
    <t>7427</t>
  </si>
  <si>
    <t>Prienų r. Užnemunės pagrindinės mokyklos Išlaužo skyrius</t>
  </si>
  <si>
    <t>7428</t>
  </si>
  <si>
    <t>Prienų r. Užnemunės pagrindinės mokyklos Pakuonio skyrius</t>
  </si>
  <si>
    <t>7451</t>
  </si>
  <si>
    <t>Prienų lopšelio-darželio „Saulutė“ Strielčių ikimokyklinio ugdymo skyrius</t>
  </si>
  <si>
    <t>7452</t>
  </si>
  <si>
    <t>Prienų r. Dzūkijos gimnazijos Pieštuvėnų ikimokyklinio ugdymo skyrius</t>
  </si>
  <si>
    <t>190189676</t>
  </si>
  <si>
    <t>Prienų "Žiburio" gimnazija</t>
  </si>
  <si>
    <t>190189861</t>
  </si>
  <si>
    <t>Prienų "Revuonos" pagrindinė mokykla</t>
  </si>
  <si>
    <t>190190269</t>
  </si>
  <si>
    <t>Prienų "Ąžuolo" progimnazija</t>
  </si>
  <si>
    <t>190212573</t>
  </si>
  <si>
    <t>Prienų lopšelis-darželis "Saulutė"</t>
  </si>
  <si>
    <t>290213480</t>
  </si>
  <si>
    <t>Prienų lopšelis-darželis "Pasaka"</t>
  </si>
  <si>
    <t>Radviliškio r. sav.</t>
  </si>
  <si>
    <t>462</t>
  </si>
  <si>
    <t>Radviliškio r. Šeduvos gimnazijos Specialiojo ugdymo skyrius</t>
  </si>
  <si>
    <t>5585</t>
  </si>
  <si>
    <t>Radviliškio rajono Baisogalos mokyklos-darželio Pakiršinio ikimokyklinio ir pradinio ugdymo skyrius</t>
  </si>
  <si>
    <t>6794</t>
  </si>
  <si>
    <t>Radviliškio Vinco Kudirkos progimnazijos Aukštelkų  skyrius</t>
  </si>
  <si>
    <t>6945</t>
  </si>
  <si>
    <t>Radviliškio r. Grinkiškio Jono Poderio gimnazijos Pašušvio ikimokyklinio ir pradinio ugdymo skyrius</t>
  </si>
  <si>
    <t>7373</t>
  </si>
  <si>
    <t>Pociūnėlių skyrius</t>
  </si>
  <si>
    <t>190670535</t>
  </si>
  <si>
    <t>Radviliškio Lizdeikos gimnazija</t>
  </si>
  <si>
    <t>190670720</t>
  </si>
  <si>
    <t>Radviliškio Vinco Kudirkos progimnazija</t>
  </si>
  <si>
    <t>190671637</t>
  </si>
  <si>
    <t>Radviliškio Gražinos pagrindinė mokykla</t>
  </si>
  <si>
    <t>190672162</t>
  </si>
  <si>
    <t>Radviliškio r. Alksniupių pagrindinė mokykla</t>
  </si>
  <si>
    <t>190672543</t>
  </si>
  <si>
    <t>Radviliškio r. Baisogalos gimnazija</t>
  </si>
  <si>
    <t>190672739</t>
  </si>
  <si>
    <t>Radviliškio r. Grinkiškio Jono Poderio pagrindinė mokykla</t>
  </si>
  <si>
    <t>190673798</t>
  </si>
  <si>
    <t>Radviliškio r. Sidabravo pagrindinė mokykla</t>
  </si>
  <si>
    <t>190673983</t>
  </si>
  <si>
    <t>Radviliškio r. Šiaulėnų Marcelino Šikšnio gimnazija</t>
  </si>
  <si>
    <t>190714355</t>
  </si>
  <si>
    <t>Radviliškio lopšelis-darželis "Kregždutė"</t>
  </si>
  <si>
    <t>190714693</t>
  </si>
  <si>
    <t>Radviliškio lopšelis-darželis "Žvaigždutė"</t>
  </si>
  <si>
    <t>190714736</t>
  </si>
  <si>
    <t>Radviliškio lopšelis-darželis "Eglutė"</t>
  </si>
  <si>
    <t>190714921</t>
  </si>
  <si>
    <t>Radviliškio r. Baisogalos mokykla-darželis</t>
  </si>
  <si>
    <t>195220684</t>
  </si>
  <si>
    <t>Radviliškio Vaižganto progimnazija</t>
  </si>
  <si>
    <t>290671780</t>
  </si>
  <si>
    <t>Radviliškio r. Šeduvos gimnazija</t>
  </si>
  <si>
    <t>290714160</t>
  </si>
  <si>
    <t>Radviliškio r. Šeduvos lopšelis-darželis</t>
  </si>
  <si>
    <t>302540140</t>
  </si>
  <si>
    <t>Radviliškio r. Kutiškių daugiafunkcis centras</t>
  </si>
  <si>
    <t>304813762</t>
  </si>
  <si>
    <t>Pažinimo licėjus</t>
  </si>
  <si>
    <t>Raseinių r. sav.</t>
  </si>
  <si>
    <t>7168</t>
  </si>
  <si>
    <t>Raseinių r. Viduklės Simono Stanevičiaus gimnazijos ikimokyklinio ugdymo skyrius</t>
  </si>
  <si>
    <t>7170</t>
  </si>
  <si>
    <t>Raseinių r. Viduklės Simono Stanevičiaus gimnazijos Gylių skyrius</t>
  </si>
  <si>
    <t>Raseinių r. Viduklės Simono Stanevičiaus gimnazijos Gylių ikimokyklinio ugdymo skyrius</t>
  </si>
  <si>
    <t>7429</t>
  </si>
  <si>
    <t>Raseinių r. Šiluvos gimnazijos Betygalos Maironio pradinio ugdymo skyrius</t>
  </si>
  <si>
    <t>190082578</t>
  </si>
  <si>
    <t>Raseinių lopšelis-darželis "Saulutė"</t>
  </si>
  <si>
    <t>190082959</t>
  </si>
  <si>
    <t>Raseinių lopšelis-darželis "Liepaitė"</t>
  </si>
  <si>
    <t>190105112</t>
  </si>
  <si>
    <t>Raseinių r. Girkalnio pagrindinė mokykla</t>
  </si>
  <si>
    <t>190105646</t>
  </si>
  <si>
    <t>Raseinių r. Nemakščių Martyno Mažvydo gimnazija</t>
  </si>
  <si>
    <t>190105799</t>
  </si>
  <si>
    <t>Raseinių Viktoro Petkaus progimnazija</t>
  </si>
  <si>
    <t>190105984</t>
  </si>
  <si>
    <t>Prezidento Jono Žemaičio gimnazija</t>
  </si>
  <si>
    <t>190106171</t>
  </si>
  <si>
    <t>Raseinių Šaltinio progimnazija</t>
  </si>
  <si>
    <t>190106552</t>
  </si>
  <si>
    <t>Raseinių r. Šiluvos gimnazija</t>
  </si>
  <si>
    <t>190106933</t>
  </si>
  <si>
    <t>Raseinių r. Viduklės Simono Stanevičiaus gimnazija</t>
  </si>
  <si>
    <t>290082230</t>
  </si>
  <si>
    <t>Raseinių r. Ariogalos lopšelis-darželis</t>
  </si>
  <si>
    <t>290104730</t>
  </si>
  <si>
    <t>Raseinių r. Ariogalos gimnazija</t>
  </si>
  <si>
    <t>290986160</t>
  </si>
  <si>
    <t>Raseinių mokykla-daugiafunkcis centras "Spindulys"</t>
  </si>
  <si>
    <t>305734200</t>
  </si>
  <si>
    <t>VšĮ "Akademija gamtoje"</t>
  </si>
  <si>
    <t>Rietavo sav.</t>
  </si>
  <si>
    <t>191129148</t>
  </si>
  <si>
    <t>Rietavo lopšelis- darželis</t>
  </si>
  <si>
    <t>191130830</t>
  </si>
  <si>
    <t>Rietavo Lauryno Ivinskio gimnazija</t>
  </si>
  <si>
    <t>191131366</t>
  </si>
  <si>
    <t>Rietavo sav. Tverų gimnazija</t>
  </si>
  <si>
    <t>Rokiškio r. sav.</t>
  </si>
  <si>
    <t>4394</t>
  </si>
  <si>
    <t>Rokiškio r. Kamajų Antano Strazdo gimnazijos ikimokyklinio ugdymo skyrius</t>
  </si>
  <si>
    <t>5750</t>
  </si>
  <si>
    <t>Rokiškio Juozo Tumo-Vaižganto progimnazijos Laibgalių ikimokyklinio ir priešmokyklinio ugdymo skyrius</t>
  </si>
  <si>
    <t>7157</t>
  </si>
  <si>
    <t>Rokiškio mokyklos-darželio "Ąžuoliukas" Kavoliškio skyrius</t>
  </si>
  <si>
    <t>7158</t>
  </si>
  <si>
    <t>Rokiškio r. Obelių ikimokyklinio ir priešmokyklinio ugdymo skyrius</t>
  </si>
  <si>
    <t>7225</t>
  </si>
  <si>
    <t>Rokiškio "Romuvos" gimnazijos Suaugusiųjų skyrius</t>
  </si>
  <si>
    <t>190227842</t>
  </si>
  <si>
    <t>Rokiškio lopšelis-darželis "Nykštukas"</t>
  </si>
  <si>
    <t>190227995</t>
  </si>
  <si>
    <t>Rokiškio lopšelis-darželis "Pumpurėlis"</t>
  </si>
  <si>
    <t>190237765</t>
  </si>
  <si>
    <t>Rokiškio lopšelis-darželis "Varpelis"</t>
  </si>
  <si>
    <t>190238290</t>
  </si>
  <si>
    <t>Rokiškio mokykla-darželis "Ąžuoliukas"</t>
  </si>
  <si>
    <t>190248822</t>
  </si>
  <si>
    <t>Rokiškio Juozo Tumo-Vaižganto progimnazija</t>
  </si>
  <si>
    <t>190249358</t>
  </si>
  <si>
    <t>Rokiškio Juozo Tūbelio progimnazija</t>
  </si>
  <si>
    <t>190249696</t>
  </si>
  <si>
    <t>Rokiškio r. Juodupės gimnazija</t>
  </si>
  <si>
    <t>190250136</t>
  </si>
  <si>
    <t>Rokiškio r. Kamajų Antano Strazdo gimnazija</t>
  </si>
  <si>
    <t>190251195</t>
  </si>
  <si>
    <t>Rokiškio r. Panemunėlio universalus daugiafunkcis centras</t>
  </si>
  <si>
    <t>290228030</t>
  </si>
  <si>
    <t>Rokiškio r. Juodupės lopšelis-darželis</t>
  </si>
  <si>
    <t>290250660</t>
  </si>
  <si>
    <t>Rokiškio r. Obelių gimnazija</t>
  </si>
  <si>
    <t>301843565</t>
  </si>
  <si>
    <t>Rokiškio r. Pandėlio gimnazija</t>
  </si>
  <si>
    <t>302662322</t>
  </si>
  <si>
    <t>Rokiškio r. Pandėlio universalus daugiafunkcis centras</t>
  </si>
  <si>
    <t>302843970</t>
  </si>
  <si>
    <t>Rokiškio ''Romuvos'' gimnazija</t>
  </si>
  <si>
    <t>303331300</t>
  </si>
  <si>
    <t>Rokiškio specialioji mokykla-daugiafunkcis centras</t>
  </si>
  <si>
    <t>7226</t>
  </si>
  <si>
    <t>Rokiškio "Romuvos" gimnazijos VŠĮ Rokiškio psichiatrijos ligoninės mokymo skyrius</t>
  </si>
  <si>
    <t>Skuodo r. sav.</t>
  </si>
  <si>
    <t>7280</t>
  </si>
  <si>
    <t>Skuodo rajono Ylakių gimnazijos Barstyčių skyrius</t>
  </si>
  <si>
    <t>190892137</t>
  </si>
  <si>
    <t>Skuodo rajono Ylakių vaikų lopšelis-darželis</t>
  </si>
  <si>
    <t>190892322</t>
  </si>
  <si>
    <t>Skuodo rajono Mosėdžio vaikų lopšelis-darželis</t>
  </si>
  <si>
    <t>190892856</t>
  </si>
  <si>
    <t>Skuodo Bartuvos progimnazija</t>
  </si>
  <si>
    <t>190893424</t>
  </si>
  <si>
    <t>Skuodo rajono Ylakių gimnazija</t>
  </si>
  <si>
    <t>195175171</t>
  </si>
  <si>
    <t>Skuodo Pranciškaus Žadeikio gimnazija</t>
  </si>
  <si>
    <t>195176120</t>
  </si>
  <si>
    <t>Skuodo vaikų lopšelis-darželis</t>
  </si>
  <si>
    <t>290893610</t>
  </si>
  <si>
    <t>Skuodo rajono Mosėdžio gimnazija</t>
  </si>
  <si>
    <t>Šakių r. sav.</t>
  </si>
  <si>
    <t>7262</t>
  </si>
  <si>
    <t>Kriūkų skyrius</t>
  </si>
  <si>
    <t>7263</t>
  </si>
  <si>
    <t>Lekėčių skyrius</t>
  </si>
  <si>
    <t>7264</t>
  </si>
  <si>
    <t>Plokščių skyrius</t>
  </si>
  <si>
    <t>7420</t>
  </si>
  <si>
    <t>Šakių rajono „Nemuno“ mokyklos Gelgaudiškio skyrius</t>
  </si>
  <si>
    <t>7421</t>
  </si>
  <si>
    <t>Šakių rajono „Nemuno“ mokyklos Kidulių skyrius</t>
  </si>
  <si>
    <t>190820757</t>
  </si>
  <si>
    <t>Šakių rajono Griškabūdžio gimnazija</t>
  </si>
  <si>
    <t>190821478</t>
  </si>
  <si>
    <t>Šakių rajono Lukšių Vinco Grybo gimnazija</t>
  </si>
  <si>
    <t>190821663</t>
  </si>
  <si>
    <t>Šakių rajono Sintautų pagrindinė mokykla</t>
  </si>
  <si>
    <t>190822046</t>
  </si>
  <si>
    <t>Šakių "Varpo" mokykla</t>
  </si>
  <si>
    <t>190823714</t>
  </si>
  <si>
    <t>Gelgaudiškio "Šaltinio" ugdymo centras</t>
  </si>
  <si>
    <t>195360750</t>
  </si>
  <si>
    <t>Vytauto Didžiojo universiteto Šakių "Žiburio" gimnazija</t>
  </si>
  <si>
    <t>290821130</t>
  </si>
  <si>
    <t>Šakių rajono Kudirkos Naumiesčio Vinco Kudirkos gimnazija</t>
  </si>
  <si>
    <t>306124901</t>
  </si>
  <si>
    <t>Šakių ikimokyklinio ugdymo mokykla "Maži žingsneliai"</t>
  </si>
  <si>
    <t>Šalčininkų r. sav.</t>
  </si>
  <si>
    <t>2846</t>
  </si>
  <si>
    <t>Šalčininkų r. Eišiškių Stanislovo Rapolionio gimnazijos Tetėnų ,,Šalčios“pradinio ugdymo skyrius</t>
  </si>
  <si>
    <t>7194</t>
  </si>
  <si>
    <t>Šalčininkų r. Dieveniškių "Ryto" gimnazijos Poškonių ikimokyklinio ir priešmokyklinio ugdymo skyrius</t>
  </si>
  <si>
    <t>7277</t>
  </si>
  <si>
    <t>Šalčininkų r. Dieveniškių Adomo Mickevičiaus gimnazijos ikimokyklinio ir priešmokyklinio ugdymo skyrius</t>
  </si>
  <si>
    <t>190986355</t>
  </si>
  <si>
    <t>Šalčininkų mokykla-daugiafunkcis centras</t>
  </si>
  <si>
    <t>191408945</t>
  </si>
  <si>
    <t>Šalčininkų lopšelis-darželis "Vyturėlis"</t>
  </si>
  <si>
    <t>191409132</t>
  </si>
  <si>
    <t>Šalčininkų r. Eišiškių lopšelis-darželis "Žiburėlis"</t>
  </si>
  <si>
    <t>191409285</t>
  </si>
  <si>
    <t>Šalčininkų r. Baltosios Vokės lopšelis-darželis</t>
  </si>
  <si>
    <t>191409328</t>
  </si>
  <si>
    <t>Šalčininkų r. Zavišonių lopšelis-darželis "Varpelis"</t>
  </si>
  <si>
    <t>191410444</t>
  </si>
  <si>
    <t>Šalčininkų r. Butrimonių ir Jančiūnų universalusis daugiafunkcis centras</t>
  </si>
  <si>
    <t>191414318</t>
  </si>
  <si>
    <t>Šalčininkų r. Pabarės pagrindinė mokykla</t>
  </si>
  <si>
    <t>191415562</t>
  </si>
  <si>
    <t>Šalčininkų r. Baltosios Vokės "Šilo" gimnazija</t>
  </si>
  <si>
    <t>191415758</t>
  </si>
  <si>
    <t>Šalčininkų Jano Sniadeckio gimnazija</t>
  </si>
  <si>
    <t>191415943</t>
  </si>
  <si>
    <t>Šalčininkų "Santarvės" gimnazija</t>
  </si>
  <si>
    <t>191416098</t>
  </si>
  <si>
    <t>Šalčininkų r. Eišiškių gimnazija</t>
  </si>
  <si>
    <t>191416283</t>
  </si>
  <si>
    <t>Šalčininkų r. Eišiškių Stanislovo Rapolionio gimnazija</t>
  </si>
  <si>
    <t>191416326</t>
  </si>
  <si>
    <t>Šalčininkų r. Butrimonių Anos Krepštul gimnazija</t>
  </si>
  <si>
    <t>191416479</t>
  </si>
  <si>
    <t>Šalčininkų r. Dieveniškių Adomo Mickevičiaus gimnazija</t>
  </si>
  <si>
    <t>191416511</t>
  </si>
  <si>
    <t>Šalčininkų r. Dieveniškių "Ryto" gimnazija</t>
  </si>
  <si>
    <t>191416664</t>
  </si>
  <si>
    <t>Šalčininkų r. Kalesninkų Liudviko Narbuto gimnazija</t>
  </si>
  <si>
    <t>191417047</t>
  </si>
  <si>
    <t>Šalčininkų r. Jašiūnų pagrindinė mokykla</t>
  </si>
  <si>
    <t>191651922</t>
  </si>
  <si>
    <t>Šalčininkų r. Jašiūnų "Aušros" gimnazija</t>
  </si>
  <si>
    <t>291408750</t>
  </si>
  <si>
    <t>Šalčininkų lopšelis-darželis "Pasaka"</t>
  </si>
  <si>
    <t>291410630</t>
  </si>
  <si>
    <t>Šalčininkų r. Jašiūnų lopšelis-darželis "Žilvitis"</t>
  </si>
  <si>
    <t>291415410</t>
  </si>
  <si>
    <t>Šalčininkų r. Baltosios Vokės Elizos Ožeškovos gimnazija</t>
  </si>
  <si>
    <t>291416850</t>
  </si>
  <si>
    <t>Šalčininkų r. Turgelių kunigo Povilo Ksavero Bžostovskio gimnazija</t>
  </si>
  <si>
    <t>291417190</t>
  </si>
  <si>
    <t>Šalčininkų r. Jašiūnų Mykolo Balinskio gimnazija</t>
  </si>
  <si>
    <t>7274</t>
  </si>
  <si>
    <t>Šalčininkų r. Eišiškių gimnazijos Dainavos skyrius</t>
  </si>
  <si>
    <t>Šiaulių m. sav.</t>
  </si>
  <si>
    <t>6946</t>
  </si>
  <si>
    <t>Viešosios įstaigos "Garso servisas", Vilniaus skyrius</t>
  </si>
  <si>
    <t>7320</t>
  </si>
  <si>
    <t>Šiaulių „Saulėtekio“ gimnazijos Suaugusiųjų mokymo skyrius</t>
  </si>
  <si>
    <t>7326</t>
  </si>
  <si>
    <t>Viešosios įstaigos „Garso servisas“ Šiaulių skyrius</t>
  </si>
  <si>
    <t>145842897</t>
  </si>
  <si>
    <t>Viešoji įstaiga "Smalsieji pabiručiai"</t>
  </si>
  <si>
    <t>190525130</t>
  </si>
  <si>
    <t>Šiaulių lopšelis-darželis "Dvi lapės"</t>
  </si>
  <si>
    <t>190525283</t>
  </si>
  <si>
    <t>Šiaulių lopšelis-darželis "Ąžuoliukas"</t>
  </si>
  <si>
    <t>190526385</t>
  </si>
  <si>
    <t>Šiaulių lopšelis-darželis "Kregždutė"</t>
  </si>
  <si>
    <t>190526428</t>
  </si>
  <si>
    <t>Šiaulių lopšelis-darželis "Salduvė"</t>
  </si>
  <si>
    <t>190526613</t>
  </si>
  <si>
    <t>Šiaulių lopšelis-darželis "Pelėdžiukas"</t>
  </si>
  <si>
    <t>190527291</t>
  </si>
  <si>
    <t>Šiaulių lopšelis-darželis "Gluosnis"</t>
  </si>
  <si>
    <t>190527487</t>
  </si>
  <si>
    <t>Šiaulių lopšelis-darželis "Drugelis"</t>
  </si>
  <si>
    <t>190527715</t>
  </si>
  <si>
    <t>Šiaulių lopšelis-darželis "Žirniukas"</t>
  </si>
  <si>
    <t>190528055</t>
  </si>
  <si>
    <t>Šiaulių lopšelis-darželis "Voveraitė"</t>
  </si>
  <si>
    <t>190528240</t>
  </si>
  <si>
    <t>Šiaulių lopšelis-darželis "Gintarėlis"</t>
  </si>
  <si>
    <t>190528393</t>
  </si>
  <si>
    <t>Šiaulių lopšelis-darželis "Vaikystė"</t>
  </si>
  <si>
    <t>190528589</t>
  </si>
  <si>
    <t>Šiaulių "Spindulio" ugdymo centras</t>
  </si>
  <si>
    <t>190528621</t>
  </si>
  <si>
    <t>Šiaulių lopšelis-darželis "Pupų pėdas"</t>
  </si>
  <si>
    <t>190528774</t>
  </si>
  <si>
    <t>Šiaulių lopšelis-darželis "Bitė"</t>
  </si>
  <si>
    <t>190528817</t>
  </si>
  <si>
    <t>Šiaulių lopšelis-darželis "Berželis"</t>
  </si>
  <si>
    <t>190529157</t>
  </si>
  <si>
    <t>Šiaulių lopšelis-darželis "Dainelė"</t>
  </si>
  <si>
    <t>190529495</t>
  </si>
  <si>
    <t>Šiaulių lopšelis-darželis "Rugiagėlė"</t>
  </si>
  <si>
    <t>190529680</t>
  </si>
  <si>
    <t>Šiaulių "Saulės" pradinė mokykla</t>
  </si>
  <si>
    <t>190529723</t>
  </si>
  <si>
    <t>Šiaulių lopšelis-darželis "Žiogelis"</t>
  </si>
  <si>
    <t>190529919</t>
  </si>
  <si>
    <t>Šiaulių lopšelis-darželis "Eglutė"</t>
  </si>
  <si>
    <t>190530088</t>
  </si>
  <si>
    <t>Šiaulių lopšelis-darželis "Trys nykštukai"</t>
  </si>
  <si>
    <t>190530120</t>
  </si>
  <si>
    <t>Šiaulių Petro Avižonio ugdymo centras</t>
  </si>
  <si>
    <t>190530316</t>
  </si>
  <si>
    <t>Šiaulių Rėkyvos progimnazija</t>
  </si>
  <si>
    <t>190530654</t>
  </si>
  <si>
    <t>Šiaulių Juliaus Janonio gimnazija</t>
  </si>
  <si>
    <t>190531037</t>
  </si>
  <si>
    <t>Šiaulių Medelyno progimnazija</t>
  </si>
  <si>
    <t>190531222</t>
  </si>
  <si>
    <t>Šiaulių Jovaro progimnazija</t>
  </si>
  <si>
    <t>190531375</t>
  </si>
  <si>
    <t>Šiaulių Didždvario gimnazija</t>
  </si>
  <si>
    <t>190531418</t>
  </si>
  <si>
    <t>Šiaulių Stasio Šalkauskio gimnazija</t>
  </si>
  <si>
    <t>190531560</t>
  </si>
  <si>
    <t>Šiaulių Salduvės progimnazija</t>
  </si>
  <si>
    <t>190531756</t>
  </si>
  <si>
    <t>Šiaulių Ragainės progimnazija</t>
  </si>
  <si>
    <t>190532096</t>
  </si>
  <si>
    <t>Šiaulių "Rasos" progimnazija</t>
  </si>
  <si>
    <t>190532139</t>
  </si>
  <si>
    <t>Šiaulių "Juventos" progimnazija</t>
  </si>
  <si>
    <t>190532281</t>
  </si>
  <si>
    <t>Šiaulių Gegužių progimnazija</t>
  </si>
  <si>
    <t>190532324</t>
  </si>
  <si>
    <t>Šiaulių Lieporių gimnazija</t>
  </si>
  <si>
    <t>190532477</t>
  </si>
  <si>
    <t>Šiaulių Dainų progimnazija</t>
  </si>
  <si>
    <t>190533045</t>
  </si>
  <si>
    <t>Šiaulių Zoknių progimnazija</t>
  </si>
  <si>
    <t>190541864</t>
  </si>
  <si>
    <t>Šiaulių Simono Daukanto inžinerijos gimnazija</t>
  </si>
  <si>
    <t>190983779</t>
  </si>
  <si>
    <t>Šiaulių "Ringuvos" mokykla</t>
  </si>
  <si>
    <t>190983811</t>
  </si>
  <si>
    <t>Šiaulių "Dermės" mokykla</t>
  </si>
  <si>
    <t>190983964</t>
  </si>
  <si>
    <t>Šiaulių "Santakos" ugdymo centras</t>
  </si>
  <si>
    <t>191818517</t>
  </si>
  <si>
    <t>Šiaulių Centro pradinė mokykla</t>
  </si>
  <si>
    <t>191819195</t>
  </si>
  <si>
    <t>Šiaulių Gytarių progimnazija</t>
  </si>
  <si>
    <t>191826574</t>
  </si>
  <si>
    <t>Šiaulių sporto gimnazija</t>
  </si>
  <si>
    <t>195220727</t>
  </si>
  <si>
    <t>Šiaulių "Sandoros" progimnazija</t>
  </si>
  <si>
    <t>195473755</t>
  </si>
  <si>
    <t>Šiaulių universitetinė gimnazija</t>
  </si>
  <si>
    <t>290526190</t>
  </si>
  <si>
    <t>Šiaulių lopšelis-darželis "Ežerėlis"</t>
  </si>
  <si>
    <t>290527520</t>
  </si>
  <si>
    <t>Šiaulių lopšelis-darželis "Pasaka"</t>
  </si>
  <si>
    <t>290530840</t>
  </si>
  <si>
    <t>Šiaulių Vinco Kudirkos progimnazija</t>
  </si>
  <si>
    <t>290531180</t>
  </si>
  <si>
    <t>Šiaulių "Santarvės" gimnazija</t>
  </si>
  <si>
    <t>290532510</t>
  </si>
  <si>
    <t>Šiaulių "Saulėtekio" gimnazija</t>
  </si>
  <si>
    <t>300137653</t>
  </si>
  <si>
    <t>Šiaulių "Romuvos" gimnazija</t>
  </si>
  <si>
    <t>300137692</t>
  </si>
  <si>
    <t>Šiaulių "Romuvos" progimnazija</t>
  </si>
  <si>
    <t>302659696</t>
  </si>
  <si>
    <t>Viešoji įstaiga "Mažieji šnekoriai"</t>
  </si>
  <si>
    <t>303358692</t>
  </si>
  <si>
    <t>VšĮ Šiaulių Valdorfo darželis "Spalvoti nykštukai"</t>
  </si>
  <si>
    <t>VšĮ Šiaulių Valdorfo darželio-mokyklos bendruomenė</t>
  </si>
  <si>
    <t>304080801</t>
  </si>
  <si>
    <t>VšĮ "Mūsų kiemelis"</t>
  </si>
  <si>
    <t>304216386</t>
  </si>
  <si>
    <t>VšĮ Šiaulių jėzuitų mokykla</t>
  </si>
  <si>
    <t>305069156</t>
  </si>
  <si>
    <t>VšĮ "Kiškių miškas"</t>
  </si>
  <si>
    <t>306640558</t>
  </si>
  <si>
    <t>UAB Baltijos licėjus</t>
  </si>
  <si>
    <t>7297</t>
  </si>
  <si>
    <t>Šiaulių „Saulėtekio“ gimnazijos Lietuvos kalėjimų tarnybos skyrius</t>
  </si>
  <si>
    <t>Šiaulių r. sav.</t>
  </si>
  <si>
    <t>7182</t>
  </si>
  <si>
    <t>Šiaulių r. Dubysos Aukštupio mokyklos Aukštelkės skyrius</t>
  </si>
  <si>
    <t>7183</t>
  </si>
  <si>
    <t>Šiaulių r. Dubysos aukštupio mokyklos Bubių skyrius</t>
  </si>
  <si>
    <t>7185</t>
  </si>
  <si>
    <t>Šiaulių r. Dubysos aukštupio mokyklos Kurtuvėnų skyrius</t>
  </si>
  <si>
    <t>7201</t>
  </si>
  <si>
    <t>Šiaulių r. Gruzdžių gimnazijos Šakynos skyrius</t>
  </si>
  <si>
    <t>7242</t>
  </si>
  <si>
    <t>Šiaulių r. Kairių jungtinės mokyklos Kairių skyrius</t>
  </si>
  <si>
    <t>7243</t>
  </si>
  <si>
    <t>Šiaulių r. Kairių jungtinės mokyklos Šilėnų skyrius</t>
  </si>
  <si>
    <t>7300</t>
  </si>
  <si>
    <t>Šiaulių r. Dubysos aukštupio mokyklos Bazilionų skyrius</t>
  </si>
  <si>
    <t>190057176</t>
  </si>
  <si>
    <t>Šiaulių r. Kuršėnų Stasio Anglickio progimnazija</t>
  </si>
  <si>
    <t>190057219</t>
  </si>
  <si>
    <t>Šiaulių r. Kuršėnų Daugėlių progimnazija</t>
  </si>
  <si>
    <t>190057361</t>
  </si>
  <si>
    <t>Šiaulių r. Kuršėnų Pavenčių mokykla-daugiafunkcis centras</t>
  </si>
  <si>
    <t>190057557</t>
  </si>
  <si>
    <t>Šiaulių r. Kuršėnų Lauryno Ivinskio gimnazija</t>
  </si>
  <si>
    <t>190058125</t>
  </si>
  <si>
    <t>Šiaulių r. Gruzdžių gimnazija</t>
  </si>
  <si>
    <t>190058278</t>
  </si>
  <si>
    <t>Šiaulių r. Meškuičių mokykla</t>
  </si>
  <si>
    <t>190061064</t>
  </si>
  <si>
    <t>Šiaulių r. Ginkūnų Sofijos ir Vladimiro Zubovų progimnazija</t>
  </si>
  <si>
    <t>190061598</t>
  </si>
  <si>
    <t>Šiaulių r. Kužių mokykla</t>
  </si>
  <si>
    <t>190077435</t>
  </si>
  <si>
    <t>Šiaulių r. Voveriškių mokykla</t>
  </si>
  <si>
    <t>190083865</t>
  </si>
  <si>
    <t>Šiaulių r. Kuršėnų lopšelis-darželis "Nykštukas"</t>
  </si>
  <si>
    <t>190084586</t>
  </si>
  <si>
    <t>Šiaulių r. Meškuičių lopšelis-darželis</t>
  </si>
  <si>
    <t>190085154</t>
  </si>
  <si>
    <t>Šiaulių r. Gruzdžių lopšelis-darželis "Puriena"</t>
  </si>
  <si>
    <t>190085492</t>
  </si>
  <si>
    <t>Šiaulių r. Kairių lopšelis-darželis "Spindulėlis"</t>
  </si>
  <si>
    <t>290083670</t>
  </si>
  <si>
    <t>Šiaulių r. Kuršėnų lopšelis-darželis "Eglutė"</t>
  </si>
  <si>
    <t>305615915</t>
  </si>
  <si>
    <t>Šiaulių r. Kuršėnų lopšelis-darželis "Žiedelis"</t>
  </si>
  <si>
    <t>306329265</t>
  </si>
  <si>
    <t>Viešoji įstaiga Šiaulių Valdorfo iniciatyvos mokykla</t>
  </si>
  <si>
    <t>7298</t>
  </si>
  <si>
    <t>Šiaulių r. Kuršėnų Stasio Anglickio progimnazijos Drąsučių skyrius</t>
  </si>
  <si>
    <t>Šilalės r. sav.</t>
  </si>
  <si>
    <t>7114</t>
  </si>
  <si>
    <t>Šilalės Dariaus ir Girėjo progimnazijos Upynos skyrius</t>
  </si>
  <si>
    <t>190325610</t>
  </si>
  <si>
    <t>Šilalės r. Kvėdarnos darželis "Saulutė"</t>
  </si>
  <si>
    <t>190328688</t>
  </si>
  <si>
    <t>Šilalės Simono Gaudėšiaus gimnazija</t>
  </si>
  <si>
    <t>190328873</t>
  </si>
  <si>
    <t>Šilalės Dariaus ir Girėno progimnazija</t>
  </si>
  <si>
    <t>190329256</t>
  </si>
  <si>
    <t>Šilalės r. Kaltinėnų Aleksandro Stulginskio gimnazija</t>
  </si>
  <si>
    <t>190329594</t>
  </si>
  <si>
    <t>Šilalės r. Kvėdarnos Kazimiero Jauniaus gimnazija</t>
  </si>
  <si>
    <t>190330034</t>
  </si>
  <si>
    <t>Šilalės r. Pajūrio Stanislovo Biržiškio gimnazija</t>
  </si>
  <si>
    <t>290325230</t>
  </si>
  <si>
    <t>Šilalės lopšelis-darželis "Žiogelis"</t>
  </si>
  <si>
    <t>290329780</t>
  </si>
  <si>
    <t>Šilalės r. Laukuvos Norberto Vėliaus gimnazija</t>
  </si>
  <si>
    <t>290347650</t>
  </si>
  <si>
    <t>Šilalės suaugusiųjų mokykla</t>
  </si>
  <si>
    <t>7097</t>
  </si>
  <si>
    <t>Šilalės r. Kvėdarnos Kazimiero Jauniaus gimnazijos Pajūralio skyrius</t>
  </si>
  <si>
    <t>Šilutės r. sav.</t>
  </si>
  <si>
    <t>6890</t>
  </si>
  <si>
    <t>Šilutės r. Žemaičių Naumiesčio gimnazijos Gardamo skyrius</t>
  </si>
  <si>
    <t>6891</t>
  </si>
  <si>
    <t>Šilutės Martyno Jankaus pagrindinės mokyklos Traksėdžių skyrius</t>
  </si>
  <si>
    <t>6953</t>
  </si>
  <si>
    <t>Šilutės Pamario progimnazijos Rusnės skyrius</t>
  </si>
  <si>
    <t>7272</t>
  </si>
  <si>
    <t>Šilutės r. Vainuto gimnazijos Katyčių skyrius</t>
  </si>
  <si>
    <t>7401</t>
  </si>
  <si>
    <t>Traksėdžių skyrius</t>
  </si>
  <si>
    <t>190687050</t>
  </si>
  <si>
    <t>Šilutės lopšelis-darželis "Ąžuoliukas"</t>
  </si>
  <si>
    <t>190687246</t>
  </si>
  <si>
    <t>Šilutės lopšelis-darželis "Gintarėlis"</t>
  </si>
  <si>
    <t>190687399</t>
  </si>
  <si>
    <t>Šilutės lopšelis-darželis "Pušelė"</t>
  </si>
  <si>
    <t>190687584</t>
  </si>
  <si>
    <t>Šilutės lopšelis-darželis "Žibutė"</t>
  </si>
  <si>
    <t>190687627</t>
  </si>
  <si>
    <t>Šilutės lopšelis-darželis "Žvaigždutė"</t>
  </si>
  <si>
    <t>190687965</t>
  </si>
  <si>
    <t>Šilutės r. Žemaičių Naumiesčio mokykla-darželis</t>
  </si>
  <si>
    <t>190688914</t>
  </si>
  <si>
    <t>Šilutės r. Švėkšnos lopšelis-darželis</t>
  </si>
  <si>
    <t>190689820</t>
  </si>
  <si>
    <t>Šilutės lopšelis-darželis "Raudonkepuraitė"</t>
  </si>
  <si>
    <t>190695727</t>
  </si>
  <si>
    <t>Šilutės r. Vilkyčių pagrindinė mokykla</t>
  </si>
  <si>
    <t>190696252</t>
  </si>
  <si>
    <t>Šilutės pirmoji gimnazija</t>
  </si>
  <si>
    <t>190696590</t>
  </si>
  <si>
    <t>Šilutės Martyno Jankaus pagrindinė mokykla</t>
  </si>
  <si>
    <t>190696633</t>
  </si>
  <si>
    <t>Šilutės Pamario progimnazija</t>
  </si>
  <si>
    <t>190696786</t>
  </si>
  <si>
    <t>Šilutės r. Žemaičių Naumiesčio gimnazija</t>
  </si>
  <si>
    <t>190696829</t>
  </si>
  <si>
    <t>Šilutės r. Juknaičių pagrindinė mokykla</t>
  </si>
  <si>
    <t>190697016</t>
  </si>
  <si>
    <t>Šilutės r. Kintų pagrindinė mokykla</t>
  </si>
  <si>
    <t>190697169</t>
  </si>
  <si>
    <t>Šilutės r. Saugų Jurgio Mikšo pagrindinė mokykla</t>
  </si>
  <si>
    <t>190697692</t>
  </si>
  <si>
    <t>Šilutės r. Usėnų pagrindinė mokykla</t>
  </si>
  <si>
    <t>190697735</t>
  </si>
  <si>
    <t>Šilutės r. Vainuto gimnazija</t>
  </si>
  <si>
    <t>191846790</t>
  </si>
  <si>
    <t>Šilutės Vydūno gimnazija</t>
  </si>
  <si>
    <t>195171155</t>
  </si>
  <si>
    <t>Šilutės jaunimo ir suaugusiųjų mokymo centras</t>
  </si>
  <si>
    <t>290697540</t>
  </si>
  <si>
    <t>Šilutės r. Švėkšnos "Saulės" gimnazija</t>
  </si>
  <si>
    <t>291820540</t>
  </si>
  <si>
    <t>Šilutės Žibų pradinė mokykla</t>
  </si>
  <si>
    <t>Širvintų r. sav.</t>
  </si>
  <si>
    <t>3845</t>
  </si>
  <si>
    <t>Širvintų rajono Musninkų Alfonso Petrulio gimnazijos Kernavės ikimokyklinio ugdymo skyrius</t>
  </si>
  <si>
    <t>3847</t>
  </si>
  <si>
    <t>Širvintų rajono Musninkų Alfonso Petrulio gimnazijos Musninkų ikimokyklinio ugdymo skyrius</t>
  </si>
  <si>
    <t>6950</t>
  </si>
  <si>
    <t>Širvintų „Atžalyno“ progimnazijos Zibalų pagrindinio ugdymo skyrius</t>
  </si>
  <si>
    <t>7010</t>
  </si>
  <si>
    <t>Širvintų r. Musninkų Alfonso Petrulio gimnazijos Čiobiškio pagrindinio ugdymo skyrius</t>
  </si>
  <si>
    <t>7232</t>
  </si>
  <si>
    <t>Širvintų r. Musninkų Alfonso Petrulio gimnazijos Bartkuškio skyrius</t>
  </si>
  <si>
    <t>190360892</t>
  </si>
  <si>
    <t>Širvintų Lauryno Stuokos-Gucevičiaus gimnazija</t>
  </si>
  <si>
    <t>190361318</t>
  </si>
  <si>
    <t>Širvintų r. Gelvonų gimnazija</t>
  </si>
  <si>
    <t>190361656</t>
  </si>
  <si>
    <t>Širvintų r. Musninkų Alfonso Petrulio gimnazija</t>
  </si>
  <si>
    <t>190376010</t>
  </si>
  <si>
    <t>Širvintų lopšelis-darželis "Boružėlė"</t>
  </si>
  <si>
    <t>290361080</t>
  </si>
  <si>
    <t>Širvintų "Atžalyno" progimnazija</t>
  </si>
  <si>
    <t>300565013</t>
  </si>
  <si>
    <t>Širvintų pradinė mokykla</t>
  </si>
  <si>
    <t>305550823</t>
  </si>
  <si>
    <t>VšĮ "Aš - tai Tu"</t>
  </si>
  <si>
    <t>306116783</t>
  </si>
  <si>
    <t>VšĮ "Kuriu laimę"</t>
  </si>
  <si>
    <t>Švenčionių r. sav.</t>
  </si>
  <si>
    <t>190505829</t>
  </si>
  <si>
    <t>Švenčionių Zigmo Žemaičio gimnazija</t>
  </si>
  <si>
    <t>190506888</t>
  </si>
  <si>
    <t>Švenčionių r. Pabradės "Žeimenos" gimnazija</t>
  </si>
  <si>
    <t>190506920</t>
  </si>
  <si>
    <t>Švenčionių r. Pabradės "Ryto" gimnazija</t>
  </si>
  <si>
    <t>305613992</t>
  </si>
  <si>
    <t>Švenčionių r. Švenčionėlių Karaliaus Mindaugo gimnazija</t>
  </si>
  <si>
    <t>Tauragės r. sav.</t>
  </si>
  <si>
    <t>7405</t>
  </si>
  <si>
    <t>Tauragės r. „Karšuvos“ mokyklos Tauragės skyrius</t>
  </si>
  <si>
    <t>7406</t>
  </si>
  <si>
    <t>Mažonų ikimokyklinio ugdymo grupės</t>
  </si>
  <si>
    <t>7457</t>
  </si>
  <si>
    <t>Taurų ikimokyklinio ugdymo grupės</t>
  </si>
  <si>
    <t>7467</t>
  </si>
  <si>
    <t>Tauragės r. Skaudvilės gimnazijos Batakių ikimokyklinio ir priešmokyklinio ugdymo skyrius</t>
  </si>
  <si>
    <t>7502</t>
  </si>
  <si>
    <t>Lauksargių ikimokyklinio ugdymo skyrius</t>
  </si>
  <si>
    <t>7503</t>
  </si>
  <si>
    <t>Dacijonų ikimokyklinio-priešmokyklinio ugdymo skyrius</t>
  </si>
  <si>
    <t>7504</t>
  </si>
  <si>
    <t>Dauglaukio ikimokyklinio-priešmokyklinio ugdymo skyrius</t>
  </si>
  <si>
    <t>7505</t>
  </si>
  <si>
    <t>Gaurės ikimokyklinio-priešmokyklinio ugdymo skyrius</t>
  </si>
  <si>
    <t>7506</t>
  </si>
  <si>
    <t>Baltrušaičių ikimokyklinio-priešmokyklinio ugdymo skyrius</t>
  </si>
  <si>
    <t>190455536</t>
  </si>
  <si>
    <t>Tauragės lopšelis-darželis "Ąžuoliukas"</t>
  </si>
  <si>
    <t>190456976</t>
  </si>
  <si>
    <t>Tauragės lopšelis-darželis "Žvaigždutė"</t>
  </si>
  <si>
    <t>190457359</t>
  </si>
  <si>
    <t>Tauragės lopšelis-darželis "Pušelė"</t>
  </si>
  <si>
    <t>190459552</t>
  </si>
  <si>
    <t>Tauragės Tarailių progimnazija</t>
  </si>
  <si>
    <t>190467129</t>
  </si>
  <si>
    <t>Tauragės Martyno Mažvydo progimnazija</t>
  </si>
  <si>
    <t>190467652</t>
  </si>
  <si>
    <t>Tauragės "Šaltinio" progimnazija</t>
  </si>
  <si>
    <t>190468220</t>
  </si>
  <si>
    <t>Tauragės Žalgirių gimnazija</t>
  </si>
  <si>
    <t>190468373</t>
  </si>
  <si>
    <t>Tauragės Jovarų pagrindinė mokykla</t>
  </si>
  <si>
    <t>190469094</t>
  </si>
  <si>
    <t>Tauragės "Aušros" progimnazija</t>
  </si>
  <si>
    <t>190469660</t>
  </si>
  <si>
    <t>Tauragės r. Žygaičių gimnazija</t>
  </si>
  <si>
    <t>190986889</t>
  </si>
  <si>
    <t>Tauragės r. "Karšuvos" mokykla</t>
  </si>
  <si>
    <t>195450571</t>
  </si>
  <si>
    <t>Tauragės "Versmės" gimnazija</t>
  </si>
  <si>
    <t>195474476</t>
  </si>
  <si>
    <t>Tauragės suaugusiųjų mokymo centras</t>
  </si>
  <si>
    <t>290469280</t>
  </si>
  <si>
    <t>Tauragės r. Skaudvilės gimnazija</t>
  </si>
  <si>
    <t>302430295</t>
  </si>
  <si>
    <t>Tauragės lopšelis-darželis "Kodėlčius"</t>
  </si>
  <si>
    <t>304848546</t>
  </si>
  <si>
    <t>VšĮ Tauragės Dvaro mokykla - darželis "Debesų vaikai"</t>
  </si>
  <si>
    <t>304961907</t>
  </si>
  <si>
    <t>MB Šeimos dirbtuvė</t>
  </si>
  <si>
    <t>7375</t>
  </si>
  <si>
    <t>Tauragės Žalgirių gimnazijos Žygaičių vidurinio ugdymo skyrius</t>
  </si>
  <si>
    <t>Telšių r. sav.</t>
  </si>
  <si>
    <t>2879</t>
  </si>
  <si>
    <t>Telšių ,,Ateities" progimnazijos Degaičių skyrius</t>
  </si>
  <si>
    <t>6918</t>
  </si>
  <si>
    <t>Telšių „Atžalyno“ progimnazijos Ryškėnų skyrius</t>
  </si>
  <si>
    <t>7051</t>
  </si>
  <si>
    <t>Telšių r. Tryškių Lazdynų Pelėdos gimnazijos Kaunatavos skyrius</t>
  </si>
  <si>
    <t>7052</t>
  </si>
  <si>
    <t>Telšių „Atžalyno“ progimnazijos Žarėnų skyrius</t>
  </si>
  <si>
    <t>7165</t>
  </si>
  <si>
    <t>Telšių r. Luokės Vytauto Kleivos gimnazijos Upynos skyrius</t>
  </si>
  <si>
    <t>7166</t>
  </si>
  <si>
    <t>Telšių lopšelio-darželio „Eglutė“ Rainių skyrius</t>
  </si>
  <si>
    <t>7167</t>
  </si>
  <si>
    <t>Telšių „Ateities“ progimnazijos „Saulėtekio“ skyrius</t>
  </si>
  <si>
    <t>7224</t>
  </si>
  <si>
    <t>Telšių „Atžalyno“ progimnazijos Naujamiesčio skyrius</t>
  </si>
  <si>
    <t>7282</t>
  </si>
  <si>
    <t>Telšių „Kranto“ progimnazijos Viešvėnų skyrius</t>
  </si>
  <si>
    <t>190553261</t>
  </si>
  <si>
    <t>Telšių Žemaitės gimnazija</t>
  </si>
  <si>
    <t>190554559</t>
  </si>
  <si>
    <t>Telšių "Germanto" progimnazija</t>
  </si>
  <si>
    <t>190555846</t>
  </si>
  <si>
    <t>Telšių "Kranto" progimnazija</t>
  </si>
  <si>
    <t>190556414</t>
  </si>
  <si>
    <t>Telšių Vincento Borisevičiaus gimnazija</t>
  </si>
  <si>
    <t>190557473</t>
  </si>
  <si>
    <t>Telšių r. Varnių Motiejaus Valančiaus gimnazija</t>
  </si>
  <si>
    <t>190560836</t>
  </si>
  <si>
    <t>Telšių r. Nevarėnų pagrindinė mokykla</t>
  </si>
  <si>
    <t>190581588</t>
  </si>
  <si>
    <t>Telšių r. Tryškių Lazdynų Pelėdos gimnazija</t>
  </si>
  <si>
    <t>190581620</t>
  </si>
  <si>
    <t>Telšių r. Ubiškės daugiafunkcis centras</t>
  </si>
  <si>
    <t>190586368</t>
  </si>
  <si>
    <t>Telšių r. Buožėnų mokykla-daugiafunkcis centras</t>
  </si>
  <si>
    <t>190597425</t>
  </si>
  <si>
    <t>Telšių lopšelis-darželis "Berželis"</t>
  </si>
  <si>
    <t>190597578</t>
  </si>
  <si>
    <t>Telšių lopšelis-darželis "Nykštukas"</t>
  </si>
  <si>
    <t>190597610</t>
  </si>
  <si>
    <t>Telšių lopšelis-darželis "Saulutė"</t>
  </si>
  <si>
    <t>190597763</t>
  </si>
  <si>
    <t>Telšių lopšelis-darželis "Eglutė"</t>
  </si>
  <si>
    <t>190598299</t>
  </si>
  <si>
    <t>Telšių lopšelis-darželis "Mastis"</t>
  </si>
  <si>
    <t>191553054</t>
  </si>
  <si>
    <t>Telšių lopšelis-darželis "Žemaitukas"</t>
  </si>
  <si>
    <t>191873143</t>
  </si>
  <si>
    <t>Telšių "Ateities" progimnazija</t>
  </si>
  <si>
    <t>290554930</t>
  </si>
  <si>
    <t>Telšių "Atžalyno" progimnazija</t>
  </si>
  <si>
    <t>290555270</t>
  </si>
  <si>
    <t>Telšių "Džiugo" gimnazija</t>
  </si>
  <si>
    <t>290558380</t>
  </si>
  <si>
    <t>Telšių r. Luokės Vytauto Kleivos gimnazija</t>
  </si>
  <si>
    <t>303381851</t>
  </si>
  <si>
    <t>VšĮ "Vaikystės delnuose"</t>
  </si>
  <si>
    <t>Trakų r. sav.</t>
  </si>
  <si>
    <t>7440</t>
  </si>
  <si>
    <t>Trakų gimnazijos S. Trakų Andžejaus Stelmachovskio progimnazijos skyrius</t>
  </si>
  <si>
    <t>7455</t>
  </si>
  <si>
    <t>Trakų r. Lentvario lopšelio-darželio "Svajonėlė" Rykantų grupės</t>
  </si>
  <si>
    <t>7478</t>
  </si>
  <si>
    <t>Trakų r. Aukštadvario gimnazijos mokyklos-darželio  „Gandriukas“ skyrius</t>
  </si>
  <si>
    <t>7479</t>
  </si>
  <si>
    <t>Trakų r. Aukštadvario gimnazijos mokyklos-darželio "Gandriukas" skyriaus Bijūnų grupės</t>
  </si>
  <si>
    <t>7484</t>
  </si>
  <si>
    <t>Trakų r. Lentvario Henriko Senkevičiaus gimnazijos Paluknio Longino Komolovskio pagrindinio ugdymo skyrius</t>
  </si>
  <si>
    <t>7487</t>
  </si>
  <si>
    <t>Trakų r. lopšelio-darželio "Ežerėlis" Bražuolės lopšelio-darželio grupės</t>
  </si>
  <si>
    <t>7488</t>
  </si>
  <si>
    <t>Trakų r. Senųjų Trakų Kęstučio progimnazijos Senųjų Trakų lopšelio darželio grupės</t>
  </si>
  <si>
    <t>190646616</t>
  </si>
  <si>
    <t>Trakų lopšelis-darželis "Ežerėlis"</t>
  </si>
  <si>
    <t>190646769</t>
  </si>
  <si>
    <t>Trakų lopšelis-darželis "Obelėlė"</t>
  </si>
  <si>
    <t>190647141</t>
  </si>
  <si>
    <t>Trakų r. Rūdiškių vaikų lopšelis-darželis "Pasaka"</t>
  </si>
  <si>
    <t>190647522</t>
  </si>
  <si>
    <t>Trakų rajono Lentvario lopšelis-darželis "Šilas"</t>
  </si>
  <si>
    <t>190658928</t>
  </si>
  <si>
    <t>Trakų r. Aukštadvario gimnazija</t>
  </si>
  <si>
    <t>190662435</t>
  </si>
  <si>
    <t>Trakų r. Lentvario "Versmės" gimnazija</t>
  </si>
  <si>
    <t>190663494</t>
  </si>
  <si>
    <t>Trakų r. Lentvario Motiejaus Šimelionio gimnazija</t>
  </si>
  <si>
    <t>190663875</t>
  </si>
  <si>
    <t>Trakų r. Onuškio Donato Malinausko pagrindinė mokykla</t>
  </si>
  <si>
    <t>190664443</t>
  </si>
  <si>
    <t>Trakų r. Rūdiškių gimnazija</t>
  </si>
  <si>
    <t>190667368</t>
  </si>
  <si>
    <t>Trakų Vytauto Didžiojo gimnazija</t>
  </si>
  <si>
    <t>191742845</t>
  </si>
  <si>
    <t>Trakų r. Paluknio "Medeinos" gimnazija</t>
  </si>
  <si>
    <t>191817753</t>
  </si>
  <si>
    <t>Trakų r. Lentvario Henriko Senkevičiaus gimnazija</t>
  </si>
  <si>
    <t>191817949</t>
  </si>
  <si>
    <t>Trakų r. Senųjų Trakų Kęstučio progimnazija</t>
  </si>
  <si>
    <t>195003677</t>
  </si>
  <si>
    <t>Trakų pradinė mokykla</t>
  </si>
  <si>
    <t>195004245</t>
  </si>
  <si>
    <t>Trakų r. Lentvario pradinė mokykla</t>
  </si>
  <si>
    <t>290665350</t>
  </si>
  <si>
    <t>Trakų gimnazija</t>
  </si>
  <si>
    <t>302778743</t>
  </si>
  <si>
    <t>Trakų rajono savivaldybės Lentvario lopšelis-darželis "Svajonėlė"</t>
  </si>
  <si>
    <t>303085806</t>
  </si>
  <si>
    <t>Trakų suaugusiųjų mokymo centras</t>
  </si>
  <si>
    <t>304552294</t>
  </si>
  <si>
    <t>VšĮ Mokymosi namai "Patirčių slėnis"</t>
  </si>
  <si>
    <t>306006714</t>
  </si>
  <si>
    <t>UAB ATRADIMŲ SKRYNIA</t>
  </si>
  <si>
    <t>306437134</t>
  </si>
  <si>
    <t>MB "Savas darželis"</t>
  </si>
  <si>
    <t>307532998</t>
  </si>
  <si>
    <t>VšĮ "Šeimos mokykla"</t>
  </si>
  <si>
    <t>190664781</t>
  </si>
  <si>
    <t>Trakų r. Paluknio Longino Komolovskio gimnazija</t>
  </si>
  <si>
    <t>190658885</t>
  </si>
  <si>
    <t>Trakų rajono Bražuolės lopšelis-darželis</t>
  </si>
  <si>
    <t>190650123</t>
  </si>
  <si>
    <t>Trakų r. Paluknio vaikų lopšelis-darželis</t>
  </si>
  <si>
    <t>190650461</t>
  </si>
  <si>
    <t>Trakų rajono Senųjų Trakų vaikų lopšelis-darželis</t>
  </si>
  <si>
    <t>190647294</t>
  </si>
  <si>
    <t>Trakų r. Aukštadvario mokykla-darželis "Gandriukas"</t>
  </si>
  <si>
    <t>Ukmergės r. sav.</t>
  </si>
  <si>
    <t>425</t>
  </si>
  <si>
    <t>Ukmergės r. Želvos pagrindinės mokyklos ikimokyklinio ugdymo skyrius</t>
  </si>
  <si>
    <t>584</t>
  </si>
  <si>
    <t>Ukmergės r. Veprių mokyklos-daugiafunkcio centro Veprių ikimokyklinio ugdymo skyrius</t>
  </si>
  <si>
    <t>621</t>
  </si>
  <si>
    <t>Ukmergės r. Vidiškių pagrindinės mokyklos ikimokyklinio ugdymo skyrius</t>
  </si>
  <si>
    <t>7130</t>
  </si>
  <si>
    <t>Ukmergės Pašilės progimnazijos ikimokyklinio ugdymo skyrius</t>
  </si>
  <si>
    <t>Ukmergės Pašilės progimnazijos ikimokyklinio ugdymo skyrius „Šilelis“</t>
  </si>
  <si>
    <t>7336</t>
  </si>
  <si>
    <t>Ukmergės Senamiesčio progimnazijos Laičių ikimokyklinio ugdymo skyrius</t>
  </si>
  <si>
    <t>7376</t>
  </si>
  <si>
    <t>Ukmergės Antano Smetonos gimnazijos Taujėnų skyrius</t>
  </si>
  <si>
    <t>7377</t>
  </si>
  <si>
    <t>Ukmergės Jono Basanavičiaus gimnazijos Želvos skyrius</t>
  </si>
  <si>
    <t>190323940</t>
  </si>
  <si>
    <t>Ukmergės vaikų lopšelis-darželis "Buratinas"</t>
  </si>
  <si>
    <t>190324095</t>
  </si>
  <si>
    <t>Ukmergės vaikų lopšelis-darželis "Eglutė"</t>
  </si>
  <si>
    <t>190324138</t>
  </si>
  <si>
    <t>Ukmergės vaikų lopšelis-darželis "Nykštukas"</t>
  </si>
  <si>
    <t>190324476</t>
  </si>
  <si>
    <t>Ukmergės vaikų lopšelis-darželis "Saulutė"</t>
  </si>
  <si>
    <t>190324661</t>
  </si>
  <si>
    <t>Ukmergės vaikų lopšelis-darželis "Vaikystė"</t>
  </si>
  <si>
    <t>190325044</t>
  </si>
  <si>
    <t>Ukmergės vaikų lopšelis-darželis "Žiogelis"</t>
  </si>
  <si>
    <t>190340861</t>
  </si>
  <si>
    <t>Ukmergės Pašilės progimnazija</t>
  </si>
  <si>
    <t>190341397</t>
  </si>
  <si>
    <t>Ukmergės Jono Basanavičiaus gimnazija</t>
  </si>
  <si>
    <t>190341625</t>
  </si>
  <si>
    <t>Ukmergės Antano Smetonos gimnazija</t>
  </si>
  <si>
    <t>190341810</t>
  </si>
  <si>
    <t>Ukmergės Senamiesčio progimnazija</t>
  </si>
  <si>
    <t>190342150</t>
  </si>
  <si>
    <t>Ukmergės Užupio pagrindinė mokykla</t>
  </si>
  <si>
    <t>190342499</t>
  </si>
  <si>
    <t>Ukmergės Dukstynos pagrindinė mokykla</t>
  </si>
  <si>
    <t>190342531</t>
  </si>
  <si>
    <t>Ukmergės "Šilo" progimnazija</t>
  </si>
  <si>
    <t>190343067</t>
  </si>
  <si>
    <t>Ukmergės r. Taujėnų pagrindinė mokykla</t>
  </si>
  <si>
    <t>190343448</t>
  </si>
  <si>
    <t>Ukmergės r. Veprių mokykla-daugiafunkcis centras</t>
  </si>
  <si>
    <t>190343590</t>
  </si>
  <si>
    <t>Ukmergės r. Vidiškių pagrindinė mokykla</t>
  </si>
  <si>
    <t>190343786</t>
  </si>
  <si>
    <t>Ukmergės r. Želvos pagrindinė mokykla</t>
  </si>
  <si>
    <t>190343829</t>
  </si>
  <si>
    <t>Ukmergės r. Deltuvos pagrindinė mokykla</t>
  </si>
  <si>
    <t>290342870</t>
  </si>
  <si>
    <t>Ukmergės r. Siesikų pagrindinė mokykla</t>
  </si>
  <si>
    <t>302849927</t>
  </si>
  <si>
    <t>Ukmergės "Ryto" ugdymo centras</t>
  </si>
  <si>
    <t>303385351</t>
  </si>
  <si>
    <t>Asociacija "Šeimų bendrystė"</t>
  </si>
  <si>
    <t>304254547</t>
  </si>
  <si>
    <t>Ukmergės šeimų bendruomenė "Sąmoninga tėvystė"</t>
  </si>
  <si>
    <t>Utenos r. sav.</t>
  </si>
  <si>
    <t>4472</t>
  </si>
  <si>
    <t>Utenos Krašuonos progimnazijos Tauragnų Eugenijos Šimkūnaitės skyrius</t>
  </si>
  <si>
    <t>5579</t>
  </si>
  <si>
    <t>Utenos Krašuonos  progimnazijos Kuktiškių skyrius</t>
  </si>
  <si>
    <t>6896</t>
  </si>
  <si>
    <t>Utenos Aukštakalnio progimnazijos "Žiburio"skyrius</t>
  </si>
  <si>
    <t>6949</t>
  </si>
  <si>
    <t>Utenos r. Užpalių gimnazijos Vyžuonų skyrius</t>
  </si>
  <si>
    <t>7190</t>
  </si>
  <si>
    <t>Utenos Krašuonos progimnazijos "Versmės" skyrius</t>
  </si>
  <si>
    <t>7211</t>
  </si>
  <si>
    <t>Utenos Vyturių progimnazijos Daugailių skyrius</t>
  </si>
  <si>
    <t>7212</t>
  </si>
  <si>
    <t>Utenos Vyturių progimnazijos Antalgės  skyrius</t>
  </si>
  <si>
    <t>7213</t>
  </si>
  <si>
    <t>Utenos Vyturių progimnazijos Pakalnių  skyrius</t>
  </si>
  <si>
    <t>7214</t>
  </si>
  <si>
    <t>Utenos Krašuonos progimnazijos  Saldutiškio  skyrius</t>
  </si>
  <si>
    <t>190174635</t>
  </si>
  <si>
    <t>Utenos vaikų lopšelis-darželis "Šaltinėlis"</t>
  </si>
  <si>
    <t>190174788</t>
  </si>
  <si>
    <t>Utenos vaikų lopšelis - darželis "Eglutė"</t>
  </si>
  <si>
    <t>190174820</t>
  </si>
  <si>
    <t>Utenos vaikų lopšelis-darželis "Pasaka"</t>
  </si>
  <si>
    <t>190181067</t>
  </si>
  <si>
    <t>Utenos vaikų lopšelis-darželis "Saulutė"</t>
  </si>
  <si>
    <t>190181252</t>
  </si>
  <si>
    <t>Utenos vaikų lopšelis-darželis "Gandrelis"</t>
  </si>
  <si>
    <t>190181448</t>
  </si>
  <si>
    <t>Utenos vaikų lopšelis-darželis "Varpelis"</t>
  </si>
  <si>
    <t>190181633</t>
  </si>
  <si>
    <t>Utenos "Saulės" gimnazija</t>
  </si>
  <si>
    <t>190182016</t>
  </si>
  <si>
    <t>Utenos Dauniškio gimnazija</t>
  </si>
  <si>
    <t>190182354</t>
  </si>
  <si>
    <t>Utenos Vyturių progimnazija</t>
  </si>
  <si>
    <t>190182692</t>
  </si>
  <si>
    <t>Utenos Krašuonos progimnazija</t>
  </si>
  <si>
    <t>190184024</t>
  </si>
  <si>
    <t>Utenos r. Užpalių gimnazija</t>
  </si>
  <si>
    <t>190186185</t>
  </si>
  <si>
    <t>Utenos r. Sudeikių daugiafunkcis centras</t>
  </si>
  <si>
    <t>191846986</t>
  </si>
  <si>
    <t>Utenos Aukštakalnio pradinė mokykla</t>
  </si>
  <si>
    <t>191867051</t>
  </si>
  <si>
    <t>Utenos vaikų lopšelis-darželis "Želmenėlis"</t>
  </si>
  <si>
    <t>193295784</t>
  </si>
  <si>
    <t>Utenos Adolfo Šapokos gimnazija</t>
  </si>
  <si>
    <t>290174440</t>
  </si>
  <si>
    <t>Utenos vaikų lopšelis-darželis "Voveraitė"</t>
  </si>
  <si>
    <t>290182540</t>
  </si>
  <si>
    <t>Utenos Aukštakalnio progimnazija</t>
  </si>
  <si>
    <t>305835103</t>
  </si>
  <si>
    <t>VšĮ "Ąžuolų vaikai"</t>
  </si>
  <si>
    <t>306056083</t>
  </si>
  <si>
    <t>VšĮ "Logoso mokykla"</t>
  </si>
  <si>
    <t>306092282</t>
  </si>
  <si>
    <t>Asociacija "Kurkime ir aukime kartu"</t>
  </si>
  <si>
    <t>Varėnos r. sav.</t>
  </si>
  <si>
    <t>269</t>
  </si>
  <si>
    <t>Varėnos r. Matuizų pagrindinės mokyklos Ikimokyklinio ir priešmokyklinio ugdymo skyrius</t>
  </si>
  <si>
    <t>7231</t>
  </si>
  <si>
    <t>Varėnos r. Senosios Varėnos Andriaus Ryliškio pagrindinės mokyklos Senosios Varėnos ikimokyklinio ir priešmokyklinio ugdymo skyrius</t>
  </si>
  <si>
    <t>Varėnos r. Senosios Varėnos Andriaus Ryliškio pagrindinės mokyklos Senosios Varėnnos ikimokyklinio ir priešmokyklinio ugdymo skyrius</t>
  </si>
  <si>
    <t>7248</t>
  </si>
  <si>
    <t>Varėnos „Žilvičio“ vaikų lopšelio-darželio Panočių ikimokyklinio ir priešmokyklinio ugdymo skyrius</t>
  </si>
  <si>
    <t>7390</t>
  </si>
  <si>
    <t>Varėnos r. "Merkio" gimnazijos Valkininkų skyrius</t>
  </si>
  <si>
    <t>7391</t>
  </si>
  <si>
    <t>Varėnos r. "Merkio" gimnazijos Merkinės  Vinco Krėvės skyrius</t>
  </si>
  <si>
    <t>7399</t>
  </si>
  <si>
    <t>Varėnos r. Senosios Varėnos Andriaus Ryliškio pagrindinės mokyklos Varėnos specialiojo ugdymo skyrius</t>
  </si>
  <si>
    <t>7407</t>
  </si>
  <si>
    <t>Varėnos r. "Merkio" gimnazijos Valkininkų ikimokyklinio piriešmokyklinio ugdymo skyrius</t>
  </si>
  <si>
    <t>7408</t>
  </si>
  <si>
    <t>Varėnos r. "Merkio" gimnazijos Merkinės Vinco Krėvės ikimokyklinio piriešmokyklinio ugdymo skyrius</t>
  </si>
  <si>
    <t>190089747</t>
  </si>
  <si>
    <t>Varėnos "Pasakos" vaikų lopšelis-darželis</t>
  </si>
  <si>
    <t>190090525</t>
  </si>
  <si>
    <t>Varėnos "Žilvičio" vaikų lopšelis-darželis</t>
  </si>
  <si>
    <t>190108037</t>
  </si>
  <si>
    <t>Varėnos r. Matuizų pagrindinė mokykla</t>
  </si>
  <si>
    <t>190108756</t>
  </si>
  <si>
    <t>Varėnos "Ąžuolo" gimnazija</t>
  </si>
  <si>
    <t>190108941</t>
  </si>
  <si>
    <t>Varėnos "Ryto" progimnazija</t>
  </si>
  <si>
    <t>190109096</t>
  </si>
  <si>
    <t>Varėnos r. Senosios Varėnos Andriaus Ryliškio pagrindinė mokykla</t>
  </si>
  <si>
    <t>190109139</t>
  </si>
  <si>
    <t>Varėnos r. Liškiavos daugiafunkcis centras</t>
  </si>
  <si>
    <t>305583200</t>
  </si>
  <si>
    <t>Varėnos r. Marcinkonių daugiafunkcis centras</t>
  </si>
  <si>
    <t>306981303</t>
  </si>
  <si>
    <t>Varėnos r. "Merkio" gimnazija</t>
  </si>
  <si>
    <t>Vilkaviškio r. sav.</t>
  </si>
  <si>
    <t>1593</t>
  </si>
  <si>
    <t>Vilkaviškio r. Kybartų lopšelio-darželio "Ąžuoliukas"Gudkaimio skyrius</t>
  </si>
  <si>
    <t>6770</t>
  </si>
  <si>
    <t>Vilkaviškio r. Kybartų Kristijono Donelaičio gimnazijos Virbalio skyrius</t>
  </si>
  <si>
    <t>6771</t>
  </si>
  <si>
    <t>Vilkaviškio r. Gražiškių gimnazijos Bartninkų J. Basanavičiaus skyrius</t>
  </si>
  <si>
    <t>7259</t>
  </si>
  <si>
    <t>Vilkaviškio r. Kazimiero Baršausko mokyklos -daugiafunkcio centro Alvito skyrius</t>
  </si>
  <si>
    <t>7260</t>
  </si>
  <si>
    <t>Vilkaviškio r. Kazimiero Baršausko mokyklos -daugiafunkcio centro Keturvalakių skyrius</t>
  </si>
  <si>
    <t>7388</t>
  </si>
  <si>
    <t>Kybartų  Kristijono Donelaičio gimnazijos „Rasos“ skyrius</t>
  </si>
  <si>
    <t>7481</t>
  </si>
  <si>
    <t>Sūdavos pagrindinio ugdymo skyrius Pilviškių „Santakos“ gimnazijos</t>
  </si>
  <si>
    <t>190479964</t>
  </si>
  <si>
    <t>Vilkaviškio vaikų lopšelis-darželis "Buratinas"</t>
  </si>
  <si>
    <t>190480023</t>
  </si>
  <si>
    <t>Vilkaviškio vaikų lopšelis-darželis "Pasaka"</t>
  </si>
  <si>
    <t>190480176</t>
  </si>
  <si>
    <t>Vilkaviškio vaikų lopšelis-darželis "Eglutė"</t>
  </si>
  <si>
    <t>190480219</t>
  </si>
  <si>
    <t>Vilkaviškio r. Kybartų vaikų lopšelis-darželis "Kregždutė"</t>
  </si>
  <si>
    <t>190480361</t>
  </si>
  <si>
    <t>Vilkaviškio r. Kybartų lopšelis-darželis "Ąžuoliukas"</t>
  </si>
  <si>
    <t>190484769</t>
  </si>
  <si>
    <t>Vilkaviškio "Aušros" gimnazija</t>
  </si>
  <si>
    <t>190485294</t>
  </si>
  <si>
    <t>Vilkaviškio r. Kybartų Kristijono Donelaičio gimnazija</t>
  </si>
  <si>
    <t>190486396</t>
  </si>
  <si>
    <t>Vilkaviškio r. Kazimiero Baršausko mokykla-daugiafunkcis centras</t>
  </si>
  <si>
    <t>190486624</t>
  </si>
  <si>
    <t>Vilkaviškio r. Gražiškių gimnazija</t>
  </si>
  <si>
    <t>190488066</t>
  </si>
  <si>
    <t>Vilkaviškio "Ąžuolo" progimnazija</t>
  </si>
  <si>
    <t>290485480</t>
  </si>
  <si>
    <t>Vilkaviškio r. Virbalio pagrindinė mokykla</t>
  </si>
  <si>
    <t>290487150</t>
  </si>
  <si>
    <t>Vilkaviškio r. Pilviškių "Santakos" gimnazija</t>
  </si>
  <si>
    <t>295471890</t>
  </si>
  <si>
    <t>Vilkaviškio r. Kybartų "Saulės" progimnazija</t>
  </si>
  <si>
    <t>302430288</t>
  </si>
  <si>
    <t>Vilkaviškio Salomėjos Nėries pagrindinė mokykla</t>
  </si>
  <si>
    <t>302430352</t>
  </si>
  <si>
    <t>Vilkaviškio pradinė mokykla</t>
  </si>
  <si>
    <t>7110</t>
  </si>
  <si>
    <t>Sūdavos pagrindinės mokyklos Klausučių ikimokyklinio ugdymo skyrius</t>
  </si>
  <si>
    <t>190487530</t>
  </si>
  <si>
    <t>Vilkaviškio r. Sūdavos pagrindinė mokykla</t>
  </si>
  <si>
    <t>Vilniaus m. sav.</t>
  </si>
  <si>
    <t>6815</t>
  </si>
  <si>
    <t>UAB „Vaikystės sodas“ Panevėžys</t>
  </si>
  <si>
    <t>6816</t>
  </si>
  <si>
    <t>UAB „Vaikystės sodas“ Klaipėda</t>
  </si>
  <si>
    <t>6817</t>
  </si>
  <si>
    <t>UAB „Vaikystės sodas“ Kaunas</t>
  </si>
  <si>
    <t>6851</t>
  </si>
  <si>
    <t>UAB Karalienės Mortos mokyklos Kauno padalinys</t>
  </si>
  <si>
    <t>6981</t>
  </si>
  <si>
    <t>Vilniaus lopšelis-darželis „Gilužis“</t>
  </si>
  <si>
    <t>7022</t>
  </si>
  <si>
    <t>Valstybinė</t>
  </si>
  <si>
    <t>Vytauto Didžiojo universiteto Švietimo akademijos vaikų darželis "Mažųjų akademija"</t>
  </si>
  <si>
    <t>7079</t>
  </si>
  <si>
    <t>VšĮ „Miesto vaikai“ filialas „Po palmėm“</t>
  </si>
  <si>
    <t>7251</t>
  </si>
  <si>
    <t>POZITYVAUS UGDYMO INSTITUTO DARŽELIS-MOKYKLA</t>
  </si>
  <si>
    <t>7327</t>
  </si>
  <si>
    <t>Tarptautinės Ukrainos mokyklos Klaipėdos padalinys</t>
  </si>
  <si>
    <t>7347</t>
  </si>
  <si>
    <t>VŠĮ 'Tarptautinė Ukrainos mokykla" Šiaulių skyrius</t>
  </si>
  <si>
    <t>7348</t>
  </si>
  <si>
    <t>Viešoji įstaiga "Tarptautinės Ukrainos mokyklos" Kauno skyrius</t>
  </si>
  <si>
    <t>7350</t>
  </si>
  <si>
    <t>VšĮ Vilniaus inžinerijos ir technologijų licėjus</t>
  </si>
  <si>
    <t>7412</t>
  </si>
  <si>
    <t>VšĮ Tarptautinės Ukrainos mokyklos Panevėžio skyrius</t>
  </si>
  <si>
    <t>7471</t>
  </si>
  <si>
    <t>Didžiosios Riešės Šiaurės licėjus</t>
  </si>
  <si>
    <t>111967520</t>
  </si>
  <si>
    <t>Vilniaus tarptautinis prancūzų licėjus</t>
  </si>
  <si>
    <t>111968960</t>
  </si>
  <si>
    <t>Viešoji įstaiga Tarptautinė Amerikos mokykla Vilniuje</t>
  </si>
  <si>
    <t>122091270</t>
  </si>
  <si>
    <t>UAB "PUM plius"</t>
  </si>
  <si>
    <t>122238891</t>
  </si>
  <si>
    <t>Viešoji įstaiga "Montessori metodo centras"</t>
  </si>
  <si>
    <t>124865437</t>
  </si>
  <si>
    <t>Viešoji įstaiga "VAIKŲ ATEITIS"</t>
  </si>
  <si>
    <t>125607735</t>
  </si>
  <si>
    <t>VIEŠOJI ĮSTAIGA ROMŲ VISUOMENĖS CENTRAS</t>
  </si>
  <si>
    <t>126304164</t>
  </si>
  <si>
    <t>EDUCADO</t>
  </si>
  <si>
    <t>126366917</t>
  </si>
  <si>
    <t>Viešoji įstaiga Pal. J. Matulaičio šeimos pagalbos centras</t>
  </si>
  <si>
    <t>147367552</t>
  </si>
  <si>
    <t>UAB "MUZIKIJA"</t>
  </si>
  <si>
    <t>190000175</t>
  </si>
  <si>
    <t>Vilniaus Joachimo Lelevelio inžinerijos gimnazija</t>
  </si>
  <si>
    <t>190000360</t>
  </si>
  <si>
    <t>Vilniaus Žirmūnų gimnazija</t>
  </si>
  <si>
    <t>190000894</t>
  </si>
  <si>
    <t>Vilniaus Baltupių progimnazija</t>
  </si>
  <si>
    <t>190000937</t>
  </si>
  <si>
    <t>Vilniaus Jeruzalės progimnazija</t>
  </si>
  <si>
    <t>190001081</t>
  </si>
  <si>
    <t>Vilniaus Žvėryno gimnazija</t>
  </si>
  <si>
    <t>190001124</t>
  </si>
  <si>
    <t>Vilniaus Užupio gimnazija</t>
  </si>
  <si>
    <t>190001462</t>
  </si>
  <si>
    <t>Vilniaus Vladislavo Sirokomlės gimnazija</t>
  </si>
  <si>
    <t>190001843</t>
  </si>
  <si>
    <t>Vilniaus Gedimino technikos universiteto inžinerijos licėjus</t>
  </si>
  <si>
    <t>190002030</t>
  </si>
  <si>
    <t>Vilniaus Tuskulėnų gimnazija</t>
  </si>
  <si>
    <t>190002226</t>
  </si>
  <si>
    <t>Vilniaus Senvagės gimnazija</t>
  </si>
  <si>
    <t>190002379</t>
  </si>
  <si>
    <t>Vilniaus Viršuliškių mokykla</t>
  </si>
  <si>
    <t>190002411</t>
  </si>
  <si>
    <t>Vilniaus Levo Karsavino mokykla</t>
  </si>
  <si>
    <t>190002564</t>
  </si>
  <si>
    <t>Vilniaus Maironio progimnazija</t>
  </si>
  <si>
    <t>190003285</t>
  </si>
  <si>
    <t>Vilniaus Radvilų gimnazija</t>
  </si>
  <si>
    <t>190003328</t>
  </si>
  <si>
    <t>Vilniaus Mykolo Biržiškos gimnazija</t>
  </si>
  <si>
    <t>190003470</t>
  </si>
  <si>
    <t>Vilniaus Aleksandro Puškino gimnazija</t>
  </si>
  <si>
    <t>190003666</t>
  </si>
  <si>
    <t>Vilniaus "Ateities" mokykla</t>
  </si>
  <si>
    <t>190003851</t>
  </si>
  <si>
    <t>Vilniaus Fabijoniškių gimnazija</t>
  </si>
  <si>
    <t>190004234</t>
  </si>
  <si>
    <t>Vilniaus Filaretų pradinė mokykla</t>
  </si>
  <si>
    <t>190004387</t>
  </si>
  <si>
    <t>Vilniaus "Vyčio" gimnazija</t>
  </si>
  <si>
    <t>190004615</t>
  </si>
  <si>
    <t>Vilniaus Gerosios Vilties progimnazija</t>
  </si>
  <si>
    <t>190005140</t>
  </si>
  <si>
    <t>Vilniaus Simono Konarskio gimnazija</t>
  </si>
  <si>
    <t>190005293</t>
  </si>
  <si>
    <t>Vilniaus Sausio 13-osios progimnazija</t>
  </si>
  <si>
    <t>190005336</t>
  </si>
  <si>
    <t>Vilniaus karaliaus Mindaugo mokykla</t>
  </si>
  <si>
    <t>190005489</t>
  </si>
  <si>
    <t>Vilniaus Lazdynų mokykla</t>
  </si>
  <si>
    <t>190005717</t>
  </si>
  <si>
    <t>Vilniaus "Minties" gimnazija</t>
  </si>
  <si>
    <t>190006057</t>
  </si>
  <si>
    <t>Vilniaus "Ryto" progimnazija</t>
  </si>
  <si>
    <t>190006242</t>
  </si>
  <si>
    <t>Vilniaus "Spindulio" progimnazija</t>
  </si>
  <si>
    <t>190006395</t>
  </si>
  <si>
    <t>Vilniaus "Ąžuolyno" progimnazija</t>
  </si>
  <si>
    <t>190006438</t>
  </si>
  <si>
    <t>Vilniaus Pilaitės gimnazija</t>
  </si>
  <si>
    <t>190006961</t>
  </si>
  <si>
    <t>Vilniaus Adomo Mickevičiaus licėjus</t>
  </si>
  <si>
    <t>190007159</t>
  </si>
  <si>
    <t>Vilniaus Liepkalnio mokykla</t>
  </si>
  <si>
    <t>190007344</t>
  </si>
  <si>
    <t>Vilniaus Naujininkų progimnazija</t>
  </si>
  <si>
    <t>190007497</t>
  </si>
  <si>
    <t>Vilniaus "Saulėtekio" mokykla-daugiafunkcis centras</t>
  </si>
  <si>
    <t>190007682</t>
  </si>
  <si>
    <t>Vilniaus "Laisvės" gimnazija</t>
  </si>
  <si>
    <t>190007878</t>
  </si>
  <si>
    <t>Vilniaus Juzefo Ignacijaus Kraševskio gimnazija</t>
  </si>
  <si>
    <t>190007910</t>
  </si>
  <si>
    <t>Vilniaus "Žaros" gimnazija</t>
  </si>
  <si>
    <t>190008065</t>
  </si>
  <si>
    <t>Vilniaus Pavilnio pagrindinė mokykla</t>
  </si>
  <si>
    <t>190008599</t>
  </si>
  <si>
    <t>Vilniaus "Juventos" gimnazija</t>
  </si>
  <si>
    <t>190008631</t>
  </si>
  <si>
    <t>Vilniaus Karoliniškių gimnazija</t>
  </si>
  <si>
    <t>190008784</t>
  </si>
  <si>
    <t>Vilniaus "Sietuvos" progimnazija</t>
  </si>
  <si>
    <t>190008827</t>
  </si>
  <si>
    <t>Vilniaus Žemynos gimnazija</t>
  </si>
  <si>
    <t>190009014</t>
  </si>
  <si>
    <t>Vilniaus Ozo gimnazija</t>
  </si>
  <si>
    <t>190009167</t>
  </si>
  <si>
    <t>Vilniaus "Vyturio" pradinė mokykla</t>
  </si>
  <si>
    <t>190009352</t>
  </si>
  <si>
    <t>Vilniaus Šolomo Aleichemo ORT gimnazija</t>
  </si>
  <si>
    <t>190009548</t>
  </si>
  <si>
    <t>Vilniaus suaugusiųjų mokymo centras</t>
  </si>
  <si>
    <t>190009733</t>
  </si>
  <si>
    <t>Vilniaus "Židinio" suaugusiųjų gimnazija</t>
  </si>
  <si>
    <t>190009886</t>
  </si>
  <si>
    <t>Vilniaus "Varpo" suaugusiųjų gimnazija</t>
  </si>
  <si>
    <t>190011613</t>
  </si>
  <si>
    <t>Vilniaus lopšelis-darželis "Spragtukas"</t>
  </si>
  <si>
    <t>190011766</t>
  </si>
  <si>
    <t>Vilniaus lopšelis-darželis "Šypsena"</t>
  </si>
  <si>
    <t>190011951</t>
  </si>
  <si>
    <t>Vilniaus lopšelis-darželis "Pumpurėlis"</t>
  </si>
  <si>
    <t>190012291</t>
  </si>
  <si>
    <t>Vilniaus darželis-mokykla "Dainorėliai"</t>
  </si>
  <si>
    <t>190012334</t>
  </si>
  <si>
    <t>Vilniaus lopšelis-darželis "Gėlynas"</t>
  </si>
  <si>
    <t>190012487</t>
  </si>
  <si>
    <t>Vilniaus lopšelis-darželis "Geniukų kalvė"</t>
  </si>
  <si>
    <t>190012715</t>
  </si>
  <si>
    <t>Vilniaus lopšelis-darželis "Gudrutis"</t>
  </si>
  <si>
    <t>190012868</t>
  </si>
  <si>
    <t>Vilniaus lopšelis-darželis "Voveraitė"</t>
  </si>
  <si>
    <t>190013055</t>
  </si>
  <si>
    <t>Vilniaus lopšelis-darželis "Rasa"</t>
  </si>
  <si>
    <t>190013393</t>
  </si>
  <si>
    <t>Vilniaus darželis - mokykla "Vaivorykštė"</t>
  </si>
  <si>
    <t>190013436</t>
  </si>
  <si>
    <t>Vilniaus lopšelis-darželis "Kūlverstukas"</t>
  </si>
  <si>
    <t>190013589</t>
  </si>
  <si>
    <t>Vilniaus lopšelis-darželis "Gervelė"</t>
  </si>
  <si>
    <t>190013621</t>
  </si>
  <si>
    <t>Vilniaus lopšelis-darželis "Riešutėlis"</t>
  </si>
  <si>
    <t>190013774</t>
  </si>
  <si>
    <t>Vilniaus lopšelis-darželis "Žiogelis"</t>
  </si>
  <si>
    <t>190013817</t>
  </si>
  <si>
    <t>Vilniaus lopšelis-darželis "Pagrandukas"</t>
  </si>
  <si>
    <t>190014157</t>
  </si>
  <si>
    <t>Vilniaus lopšelis-darželis "Saulėtekis"</t>
  </si>
  <si>
    <t>190014538</t>
  </si>
  <si>
    <t>Vilniaus lopšelis-darželis "Viltenė"</t>
  </si>
  <si>
    <t>190014680</t>
  </si>
  <si>
    <t>Vilniaus lopšelis-darželis "Skroblinukas"</t>
  </si>
  <si>
    <t>190014723</t>
  </si>
  <si>
    <t>Vilniaus lopšelis-darželis "Du gaideliai"</t>
  </si>
  <si>
    <t>190015444</t>
  </si>
  <si>
    <t>Vilniaus lopšelis-darželis "Coliukė"</t>
  </si>
  <si>
    <t>190015782</t>
  </si>
  <si>
    <t>Vilniaus lopšelis-darželis "Krivūlė"</t>
  </si>
  <si>
    <t>190015825</t>
  </si>
  <si>
    <t>Vilniaus "Žilvinėlio" lopšelis-darželis</t>
  </si>
  <si>
    <t>190015978</t>
  </si>
  <si>
    <t>Vilniaus lopšelis-darželis "Vaidilutė"</t>
  </si>
  <si>
    <t>190016012</t>
  </si>
  <si>
    <t>Vilniaus lopšelis-darželis "Naminukas"</t>
  </si>
  <si>
    <t>190016165</t>
  </si>
  <si>
    <t>Vilniaus "Pelėdos" pradinė mokykla</t>
  </si>
  <si>
    <t>190016546</t>
  </si>
  <si>
    <t>Vilniaus Panerių lopšelis-darželis</t>
  </si>
  <si>
    <t>190016699</t>
  </si>
  <si>
    <t>Vilniaus Vilkpėdės lopšelis-darželis</t>
  </si>
  <si>
    <t>190016731</t>
  </si>
  <si>
    <t>Vilniaus lopšelis-darželis "Justinukas"</t>
  </si>
  <si>
    <t>190016884</t>
  </si>
  <si>
    <t>Vilniaus lopšelis-darželis "Pušynėlis"</t>
  </si>
  <si>
    <t>190016927</t>
  </si>
  <si>
    <t>Vilniaus Birutės darželis</t>
  </si>
  <si>
    <t>190017071</t>
  </si>
  <si>
    <t>Vilniaus lopšelis-darželis "Drugelis"</t>
  </si>
  <si>
    <t>190017267</t>
  </si>
  <si>
    <t>Vilniaus lopšelis-darželis "Šnekutis"</t>
  </si>
  <si>
    <t>190017833</t>
  </si>
  <si>
    <t>Vilniaus lopšelis-darželis "Žvangutis"</t>
  </si>
  <si>
    <t>190017986</t>
  </si>
  <si>
    <t>Vilniaus lopšelis-darželis "Sadutė"</t>
  </si>
  <si>
    <t>190018173</t>
  </si>
  <si>
    <t>Vilniaus lopšelis-darželis "Lazdynėlis"</t>
  </si>
  <si>
    <t>190018554</t>
  </si>
  <si>
    <t>Vilniaus lopšelis-darželis "Molinukas"</t>
  </si>
  <si>
    <t>190018892</t>
  </si>
  <si>
    <t>Vilniaus lopšelis-darželis "Žirniukas"</t>
  </si>
  <si>
    <t>190018935</t>
  </si>
  <si>
    <t>Vilniaus lopšelis-darželis "Drevinukas"</t>
  </si>
  <si>
    <t>190019122</t>
  </si>
  <si>
    <t>Vilniaus lopšelis-darželis "Atžalėlės"</t>
  </si>
  <si>
    <t>190019460</t>
  </si>
  <si>
    <t>Vilniaus lopšelis-darželis "Salvija"</t>
  </si>
  <si>
    <t>190019656</t>
  </si>
  <si>
    <t>Vilniaus lopšelis-darželis "Švelnukas"</t>
  </si>
  <si>
    <t>190019841</t>
  </si>
  <si>
    <t>Vilniaus lopšelis-darželis "Kaštonas"</t>
  </si>
  <si>
    <t>190019994</t>
  </si>
  <si>
    <t>Vilniaus lopšelis-darželis "Eglutė"</t>
  </si>
  <si>
    <t>190020249</t>
  </si>
  <si>
    <t>Vilniaus lopšelis-darželis "Paslaptis"</t>
  </si>
  <si>
    <t>190020391</t>
  </si>
  <si>
    <t>Vilniaus lopšelis-darželis "Aušrelė"</t>
  </si>
  <si>
    <t>190020434</t>
  </si>
  <si>
    <t>Vilniaus lopšelis-darželis "Bangelė"</t>
  </si>
  <si>
    <t>190020587</t>
  </si>
  <si>
    <t>Vilniaus Markučių lopšelis-darželis</t>
  </si>
  <si>
    <t>190020815</t>
  </si>
  <si>
    <t>Vilniaus lopšelis-darželis "Vieversys"</t>
  </si>
  <si>
    <t>190020968</t>
  </si>
  <si>
    <t>Vilniaus lopšelis-darželis "Rūta"</t>
  </si>
  <si>
    <t>190021155</t>
  </si>
  <si>
    <t>Vilniaus lopšelis-darželis "Ramunėlė"</t>
  </si>
  <si>
    <t>190021493</t>
  </si>
  <si>
    <t>Vilniaus lopšelis-darželis "Pipiras"</t>
  </si>
  <si>
    <t>190021689</t>
  </si>
  <si>
    <t>Vilniaus darželis-mokykla "Šaltinėlis"</t>
  </si>
  <si>
    <t>190021721</t>
  </si>
  <si>
    <t>Vilniaus lopšelis-darželis "Boružėlė"</t>
  </si>
  <si>
    <t>190021874</t>
  </si>
  <si>
    <t>Vilniaus lopšelis-darželis "Pabiručiai"</t>
  </si>
  <si>
    <t>190021917</t>
  </si>
  <si>
    <t>Vilniaus lopšelis-darželis "Pasaka"</t>
  </si>
  <si>
    <t>190022061</t>
  </si>
  <si>
    <t>Vilniaus darželis - mokykla "Saulutė"</t>
  </si>
  <si>
    <t>190022257</t>
  </si>
  <si>
    <t>Vilniaus lopšelis-darželis "Pelenė"</t>
  </si>
  <si>
    <t>190022442</t>
  </si>
  <si>
    <t>Vilniaus lopšelis-darželis "Užupiukas"</t>
  </si>
  <si>
    <t>190022595</t>
  </si>
  <si>
    <t>Vilniaus lopšelis-darželis "Spygliukas"</t>
  </si>
  <si>
    <t>190022638</t>
  </si>
  <si>
    <t>Vilniaus "Žiburio" pradinė mokykla</t>
  </si>
  <si>
    <t>190022780</t>
  </si>
  <si>
    <t>Vilniaus lopšelis-darželis "Pasakaitė"</t>
  </si>
  <si>
    <t>190022823</t>
  </si>
  <si>
    <t>Vilniaus lopšelis-darželis "Žilvitis"</t>
  </si>
  <si>
    <t>190022976</t>
  </si>
  <si>
    <t>Vilniaus darželis-mokykla "Vilija"</t>
  </si>
  <si>
    <t>190023010</t>
  </si>
  <si>
    <t>Vilniaus lopšelis-darželis "Lakštingala"</t>
  </si>
  <si>
    <t>190023163</t>
  </si>
  <si>
    <t>Vilniaus lopšelis-darželis "Žolynėlis"</t>
  </si>
  <si>
    <t>190023359</t>
  </si>
  <si>
    <t>Vilniaus lopšelis-darželis "Želmenėliai"</t>
  </si>
  <si>
    <t>190023544</t>
  </si>
  <si>
    <t>Vilniaus lopšelis-darželis "Vilnelė"</t>
  </si>
  <si>
    <t>190023697</t>
  </si>
  <si>
    <t>Vilniaus lopšelis-darželis "Pakalnutė"</t>
  </si>
  <si>
    <t>190023882</t>
  </si>
  <si>
    <t>Vilniaus lopšelis-darželis "Obelėlė"</t>
  </si>
  <si>
    <t>190025214</t>
  </si>
  <si>
    <t>Vilniaus lopšelis-darželis "Giraitė"</t>
  </si>
  <si>
    <t>190025552</t>
  </si>
  <si>
    <t>Vilniaus lopšelis-darželis "Smalsučiai"</t>
  </si>
  <si>
    <t>190025890</t>
  </si>
  <si>
    <t>Vilniaus lopšelis-darželis "Pušaitė"</t>
  </si>
  <si>
    <t>190026120</t>
  </si>
  <si>
    <t>Vilniaus lopšelis-darželis "Berželis"</t>
  </si>
  <si>
    <t>190026316</t>
  </si>
  <si>
    <t>Vilniaus lopšelis-darželis "Rytas"</t>
  </si>
  <si>
    <t>190026654</t>
  </si>
  <si>
    <t>Vilniaus darželis-mokykla "Svaja"</t>
  </si>
  <si>
    <t>190027037</t>
  </si>
  <si>
    <t>Vilniaus lopšelis-darželis "Delfinukas"</t>
  </si>
  <si>
    <t>190027375</t>
  </si>
  <si>
    <t>Vilniaus lopšelis-darželis "Medynėlis"</t>
  </si>
  <si>
    <t>190027560</t>
  </si>
  <si>
    <t>Vilniaus lopšelis-darželis "Saulėgrąža"</t>
  </si>
  <si>
    <t>190027941</t>
  </si>
  <si>
    <t>Vilniaus specialusis lopšelis-darželis "Čiauškutis"</t>
  </si>
  <si>
    <t>190028096</t>
  </si>
  <si>
    <t>Vilniaus lopšelis-darželis "Vėtrungė"</t>
  </si>
  <si>
    <t>190028139</t>
  </si>
  <si>
    <t>Vilniaus darželis-mokykla "Lokiukas"</t>
  </si>
  <si>
    <t>190028477</t>
  </si>
  <si>
    <t>Vilniaus lopšelis-darželis "Strazdelis"</t>
  </si>
  <si>
    <t>190028662</t>
  </si>
  <si>
    <t>Vilniaus lopšelis-darželis "Raktelis"</t>
  </si>
  <si>
    <t>190028858</t>
  </si>
  <si>
    <t>Vilniaus lopšelis-darželis "Prie pasakų parko"</t>
  </si>
  <si>
    <t>190029045</t>
  </si>
  <si>
    <t>Vilniaus lopšelis-darželis "Jurginėlis"</t>
  </si>
  <si>
    <t>190029198</t>
  </si>
  <si>
    <t>Vilniaus lopšelis-darželis "Zylutė"</t>
  </si>
  <si>
    <t>190029383</t>
  </si>
  <si>
    <t>Vilniaus lopšelis-darželis "Gintarėlis"</t>
  </si>
  <si>
    <t>190029611</t>
  </si>
  <si>
    <t>Vilniaus lopšelis-darželis "Puriena"</t>
  </si>
  <si>
    <t>190030019</t>
  </si>
  <si>
    <t>Vilniaus lopšelis-darželis "Varpelis"</t>
  </si>
  <si>
    <t>190030161</t>
  </si>
  <si>
    <t>Vilniaus lopšelis-darželis "Sveikuolis"</t>
  </si>
  <si>
    <t>190030542</t>
  </si>
  <si>
    <t>Vilniaus lopšelis-darželis "Pelėda"</t>
  </si>
  <si>
    <t>190030880</t>
  </si>
  <si>
    <t>Vilniaus lopšelis-darželis "Papartis"</t>
  </si>
  <si>
    <t>190031459</t>
  </si>
  <si>
    <t>Vilniaus lopšelis-darželis "Kodėlčiukas"</t>
  </si>
  <si>
    <t>190031797</t>
  </si>
  <si>
    <t>Vilniaus lopšelis-darželis "Bitutė"</t>
  </si>
  <si>
    <t>190031982</t>
  </si>
  <si>
    <t>Vilniaus lopšelis-darželis "Ozas"</t>
  </si>
  <si>
    <t>190032027</t>
  </si>
  <si>
    <t>Vilniaus lopšelis-darželis "Žemyna"</t>
  </si>
  <si>
    <t>190032212</t>
  </si>
  <si>
    <t>Vilniaus lopšelis-darželis "Žiedas"</t>
  </si>
  <si>
    <t>190032365</t>
  </si>
  <si>
    <t>Vilniaus "Aušros" mokykla-darželis</t>
  </si>
  <si>
    <t>190032746</t>
  </si>
  <si>
    <t>Vilniaus Medeinos pradinė mokykla</t>
  </si>
  <si>
    <t>190032899</t>
  </si>
  <si>
    <t>Vilniaus lopšelis-darželis "Vėjelis"</t>
  </si>
  <si>
    <t>190032931</t>
  </si>
  <si>
    <t>Vilniaus lopšelis-darželis "Aitvaras"</t>
  </si>
  <si>
    <t>190033129</t>
  </si>
  <si>
    <t>Vilniaus lopšelis-darželis "Gandriukas"</t>
  </si>
  <si>
    <t>190033271</t>
  </si>
  <si>
    <t>Vilniaus lopšelis-darželis "Gabijėlė"</t>
  </si>
  <si>
    <t>190033314</t>
  </si>
  <si>
    <t>Vilniaus lopšelis-darželis "Sakalėlis"</t>
  </si>
  <si>
    <t>190033467</t>
  </si>
  <si>
    <t>Vilniaus lopšelis-darželis "Jovarėlis"</t>
  </si>
  <si>
    <t>190033652</t>
  </si>
  <si>
    <t>Vilniaus lopšelis-darželis "Karuselė"</t>
  </si>
  <si>
    <t>190033848</t>
  </si>
  <si>
    <t>Vilniaus lopšelis-darželis "Vėrinėlis"</t>
  </si>
  <si>
    <t>190033990</t>
  </si>
  <si>
    <t>Vilniaus lopšelis-darželis "Vandenis"</t>
  </si>
  <si>
    <t>190034188</t>
  </si>
  <si>
    <t>Vilniaus "Vilties" specialioji mokykla-daugiafunkcinis centras</t>
  </si>
  <si>
    <t>190648058</t>
  </si>
  <si>
    <t>Vilniaus savivaldybės Grigiškių lopšelis-darželis "Rugelis"</t>
  </si>
  <si>
    <t>190648396</t>
  </si>
  <si>
    <t>Vilniaus savivaldybės Grigiškių lopšelis-darželis "Pelėdžiukas"</t>
  </si>
  <si>
    <t>190648777</t>
  </si>
  <si>
    <t>Vilniaus savivaldybės Grigiškių lopšelis-darželis "Lokiuko giraitė"</t>
  </si>
  <si>
    <t>190661333</t>
  </si>
  <si>
    <t>Vilniaus savivaldybės Grigiškių gimnazija</t>
  </si>
  <si>
    <t>190661671</t>
  </si>
  <si>
    <t>Vilniaus savivaldybės Grigiškių "Šviesos" gimnazija</t>
  </si>
  <si>
    <t>190978974</t>
  </si>
  <si>
    <t>Vilniaus "Šiaurės" progimnazija</t>
  </si>
  <si>
    <t>190981194</t>
  </si>
  <si>
    <t>Vilniaus "Atgajos" specialioji mokykla</t>
  </si>
  <si>
    <t>190981237</t>
  </si>
  <si>
    <t>Vilniaus Verkių mokykla-daugiafunkcis centras</t>
  </si>
  <si>
    <t>191317118</t>
  </si>
  <si>
    <t>Vilniaus Salininkų gimnazija</t>
  </si>
  <si>
    <t>191317260</t>
  </si>
  <si>
    <t>Vilniaus Trakų Vokės gimnazija</t>
  </si>
  <si>
    <t>191326124</t>
  </si>
  <si>
    <t>Vilniaus Salininkų lopšelis-darželis</t>
  </si>
  <si>
    <t>191665480</t>
  </si>
  <si>
    <t>Vilniaus "Šviesos" pradinė mokykla</t>
  </si>
  <si>
    <t>191665719</t>
  </si>
  <si>
    <t>Vilniaus kunigaikščio Gedimino progimnazija</t>
  </si>
  <si>
    <t>191665861</t>
  </si>
  <si>
    <t>Vilniaus "Atžalyno" mokykla-darželis</t>
  </si>
  <si>
    <t>191672717</t>
  </si>
  <si>
    <t>VšĮ "Saulės" privati gimnazija</t>
  </si>
  <si>
    <t>191709681</t>
  </si>
  <si>
    <t>Vilniaus Jono Ivaškevičiaus jaunimo mokykla</t>
  </si>
  <si>
    <t>191709877</t>
  </si>
  <si>
    <t>Vilniaus krikščionių gimnazija</t>
  </si>
  <si>
    <t>191713046</t>
  </si>
  <si>
    <t>Vilniaus Volungės darželis-mokykla</t>
  </si>
  <si>
    <t>191713199</t>
  </si>
  <si>
    <t>Marinos Mižigurskajos privati gimnazija</t>
  </si>
  <si>
    <t>191713231</t>
  </si>
  <si>
    <t>Vilniaus Žaliakalnio darželis-mokykla</t>
  </si>
  <si>
    <t>191713384</t>
  </si>
  <si>
    <t>Vilniaus Šeškinės pradinė mokykla</t>
  </si>
  <si>
    <t>191715392</t>
  </si>
  <si>
    <t>"Šaltinėlio" privati mokykla</t>
  </si>
  <si>
    <t>191715435</t>
  </si>
  <si>
    <t>Vilniaus Pavilnio progimnazija</t>
  </si>
  <si>
    <t>191715588</t>
  </si>
  <si>
    <t>Vilniaus šv. Jono Pauliaus II gimnazija</t>
  </si>
  <si>
    <t>191722390</t>
  </si>
  <si>
    <t>Vilniaus Pranciškaus Skorinos gimnazija</t>
  </si>
  <si>
    <t>191722433</t>
  </si>
  <si>
    <t>Vilniaus Šilo ugdymo centras</t>
  </si>
  <si>
    <t>191727213</t>
  </si>
  <si>
    <t>Vilniaus lopšelis-darželis "Daigelis"</t>
  </si>
  <si>
    <t>191784577</t>
  </si>
  <si>
    <t>Viešoji įstaiga Vilniaus privati gimnazija</t>
  </si>
  <si>
    <t>191832470</t>
  </si>
  <si>
    <t>Vaikų meninė studija "Diemedis"</t>
  </si>
  <si>
    <t>195003862</t>
  </si>
  <si>
    <t>Vilniaus Martyno Mažvydo progimnazija</t>
  </si>
  <si>
    <t>195005870</t>
  </si>
  <si>
    <t>Vilniaus Abraomo Kulviečio klasikinė gimnazija</t>
  </si>
  <si>
    <t>195007889</t>
  </si>
  <si>
    <t>Vilniaus Taikos progimnazija</t>
  </si>
  <si>
    <t>Vilniaus "Taikos" progimnazija</t>
  </si>
  <si>
    <t>195007921</t>
  </si>
  <si>
    <t>Vilniaus Žėručio pradinė mokykla</t>
  </si>
  <si>
    <t>195008076</t>
  </si>
  <si>
    <t>Vilniaus Prano Mašioto pradinė mokykla</t>
  </si>
  <si>
    <t>195008119</t>
  </si>
  <si>
    <t>Vilniaus Petro Vileišio progimnazija</t>
  </si>
  <si>
    <t>195472315</t>
  </si>
  <si>
    <t>Vilniaus Jono Pauliaus II progimnazija</t>
  </si>
  <si>
    <t>195472468</t>
  </si>
  <si>
    <t>Vilniaus Vytės Nemunėlio pradinė mokykla</t>
  </si>
  <si>
    <t>195472653</t>
  </si>
  <si>
    <t>Vilniaus Emilijos Pliaterytės progimnazija</t>
  </si>
  <si>
    <t>195474138</t>
  </si>
  <si>
    <t>Viešoji įstaiga I. Lauciuvienės darželis-mokykla "Dūzginėlio bitutės"</t>
  </si>
  <si>
    <t>195474280</t>
  </si>
  <si>
    <t>Vilniaus Barboros Radvilaitės progimnazija</t>
  </si>
  <si>
    <t>290003090</t>
  </si>
  <si>
    <t>Vilniaus Žygimanto Augusto progimnazija</t>
  </si>
  <si>
    <t>290004420</t>
  </si>
  <si>
    <t>Vilniaus Naujamiesčio mokykla</t>
  </si>
  <si>
    <t>290005860</t>
  </si>
  <si>
    <t>Vilniaus "Veiksmo" gimnazija</t>
  </si>
  <si>
    <t>Vilniaus Vasilijaus Kačialovo gimnazija</t>
  </si>
  <si>
    <t>290008970</t>
  </si>
  <si>
    <t>Vilniaus Simono Stanevičiaus progimnazija</t>
  </si>
  <si>
    <t>290010850</t>
  </si>
  <si>
    <t>Vilniaus "Gijos" jaunimo mokykla</t>
  </si>
  <si>
    <t>290011190</t>
  </si>
  <si>
    <t>Vilniaus lopšelis-darželis "Žemuogėlė"</t>
  </si>
  <si>
    <t>290013960</t>
  </si>
  <si>
    <t>Vilniaus Vaduvos darželis-mokykla</t>
  </si>
  <si>
    <t>290015630</t>
  </si>
  <si>
    <t>Vilniaus lopšelis-darželis "Nykštukas"</t>
  </si>
  <si>
    <t>290018740</t>
  </si>
  <si>
    <t>Vilniaus lopšelis-darželis "Liepsnelė"</t>
  </si>
  <si>
    <t>290020620</t>
  </si>
  <si>
    <t>Vilniaus lopšelis-darželis "Žirmūnėliai"</t>
  </si>
  <si>
    <t>290023730</t>
  </si>
  <si>
    <t>Vilniaus lopšelis-darželis "Žibutė"</t>
  </si>
  <si>
    <t>290026840</t>
  </si>
  <si>
    <t>Vilniaus lopšelis-darželis "Šilelis"</t>
  </si>
  <si>
    <t>290028510</t>
  </si>
  <si>
    <t>Vilniaus lopšelis-darželis "Žiburėlis"</t>
  </si>
  <si>
    <t>290029950</t>
  </si>
  <si>
    <t>Vilniaus lopšelis-darželis "Šermukšnėlė"</t>
  </si>
  <si>
    <t>290031830</t>
  </si>
  <si>
    <t>Vilniaus lopšelis-darželis "Gelvonėlis"</t>
  </si>
  <si>
    <t>291221220</t>
  </si>
  <si>
    <t>Vilniaus licėjus</t>
  </si>
  <si>
    <t>291326310</t>
  </si>
  <si>
    <t>Vilniaus Trakų Vokės lopšelis-darželis</t>
  </si>
  <si>
    <t>291710460</t>
  </si>
  <si>
    <t>Vilniaus Gabrielės Petkevičaitės-Bitės suaugusiųjų mokymo centras</t>
  </si>
  <si>
    <t>291812440</t>
  </si>
  <si>
    <t>Vilniaus jėzuitų gimnazija</t>
  </si>
  <si>
    <t>295472120</t>
  </si>
  <si>
    <t>Vilniaus Žemynos progimnazija</t>
  </si>
  <si>
    <t>300021830</t>
  </si>
  <si>
    <t>Viešoji įstaiga "Balseliai"</t>
  </si>
  <si>
    <t>300030249</t>
  </si>
  <si>
    <t>Viešoji įstaiga "Vilniaus tarptautinė mokykla"</t>
  </si>
  <si>
    <t>300134205</t>
  </si>
  <si>
    <t>Vilniaus Antano Vienuolio progimnazija</t>
  </si>
  <si>
    <t>300134269</t>
  </si>
  <si>
    <t>Vilniaus Vytauto Didžiojo gimnazija</t>
  </si>
  <si>
    <t>300542858</t>
  </si>
  <si>
    <t>Viešoji įstaiga "Vilniaus Valdorfo mokykla"</t>
  </si>
  <si>
    <t>300556174</t>
  </si>
  <si>
    <t>VšĮ Meridiano licėjus</t>
  </si>
  <si>
    <t>300556726</t>
  </si>
  <si>
    <t>UAB "Pažinimo medis"</t>
  </si>
  <si>
    <t>300670377</t>
  </si>
  <si>
    <t>Viešoji įstaiga vaikų darželis "Karalių pasaka"</t>
  </si>
  <si>
    <t>300776494</t>
  </si>
  <si>
    <t>Viešoji įstaiga vaikų darželis "Namelis medyje"</t>
  </si>
  <si>
    <t>300913594</t>
  </si>
  <si>
    <t>Viešoji įstaiga "Metų laikai"</t>
  </si>
  <si>
    <t>301151976</t>
  </si>
  <si>
    <t>Asociacija "MENOKLIS"</t>
  </si>
  <si>
    <t>301680552</t>
  </si>
  <si>
    <t>UAB "Tangramo grupė"</t>
  </si>
  <si>
    <t>301694623</t>
  </si>
  <si>
    <t>Viešoji įstaiga "GELTONŲ PLYTŲ KELIAS"</t>
  </si>
  <si>
    <t>301806638</t>
  </si>
  <si>
    <t>Vilniaus Simono Daukanto progimnazija</t>
  </si>
  <si>
    <t>301806652</t>
  </si>
  <si>
    <t>Vilniaus Simono Daukanto gimnazija</t>
  </si>
  <si>
    <t>301879757</t>
  </si>
  <si>
    <t>Vilniaus lopšelis-darželis "Pilaitukas"</t>
  </si>
  <si>
    <t>302303223</t>
  </si>
  <si>
    <t>VšĮ "Bamblys"</t>
  </si>
  <si>
    <t>302420714</t>
  </si>
  <si>
    <t>Vilniaus šv. Kristoforo progimnazija</t>
  </si>
  <si>
    <t>302420721</t>
  </si>
  <si>
    <t>Vilniaus šv. Kristoforo gimnazija</t>
  </si>
  <si>
    <t>302442881</t>
  </si>
  <si>
    <t>Viešoji įstaiga "Vilniaus Montessori"</t>
  </si>
  <si>
    <t>302498264</t>
  </si>
  <si>
    <t>Viešoji įstaiga "Mėnulio vaikai"</t>
  </si>
  <si>
    <t>302498613</t>
  </si>
  <si>
    <t>VšĮ Dienos centras "Boružėlės"</t>
  </si>
  <si>
    <t>302509732</t>
  </si>
  <si>
    <t>Palaimintojo Teofiliaus Matulionio gimnazija</t>
  </si>
  <si>
    <t>302514245</t>
  </si>
  <si>
    <t>VšĮ "Ruduo-pavasaris"</t>
  </si>
  <si>
    <t>302522904</t>
  </si>
  <si>
    <t>Vilniaus Jono Basanavičiaus gimnazija</t>
  </si>
  <si>
    <t>302523034</t>
  </si>
  <si>
    <t>Vilniaus Jono Basanavičiaus progimnazija</t>
  </si>
  <si>
    <t>302538698</t>
  </si>
  <si>
    <t>Tėvystės centras</t>
  </si>
  <si>
    <t>302544815</t>
  </si>
  <si>
    <t>VšĮ "Zebriukas"</t>
  </si>
  <si>
    <t>302557111</t>
  </si>
  <si>
    <t>VšĮ "Vaikystės takas"</t>
  </si>
  <si>
    <t>302562877</t>
  </si>
  <si>
    <t>302571221</t>
  </si>
  <si>
    <t>Viešoji įstaiga Bajorų vaikų lopšelis-darželis "Šypsenėlė"</t>
  </si>
  <si>
    <t>302576752</t>
  </si>
  <si>
    <t>VšĮ Katalikiškas vaikų darželis "MAŽUTĖLIAMS"</t>
  </si>
  <si>
    <t>302588288</t>
  </si>
  <si>
    <t>VšĮ "Bitės lingo"</t>
  </si>
  <si>
    <t>302589995</t>
  </si>
  <si>
    <t>Vilniaus Balsių progimnazija</t>
  </si>
  <si>
    <t>302592863</t>
  </si>
  <si>
    <t>Viešoji įstaiga "Baltupių darželis"</t>
  </si>
  <si>
    <t>302593755</t>
  </si>
  <si>
    <t>VšĮ "Balsių darželis"</t>
  </si>
  <si>
    <t>302602019</t>
  </si>
  <si>
    <t>UAB "Vaikystės sodas"</t>
  </si>
  <si>
    <t>302620362</t>
  </si>
  <si>
    <t>VšĮ "Vaiko šypsena"</t>
  </si>
  <si>
    <t>302627435</t>
  </si>
  <si>
    <t>Šv. Juozapo mokykla</t>
  </si>
  <si>
    <t>302629023</t>
  </si>
  <si>
    <t>Neformalaus ugdymo asociacija "Abadelė"</t>
  </si>
  <si>
    <t>302637276</t>
  </si>
  <si>
    <t>VšĮ "Vaiko medis"</t>
  </si>
  <si>
    <t>302676756</t>
  </si>
  <si>
    <t>VšĮ "Varniukai"</t>
  </si>
  <si>
    <t>302699203</t>
  </si>
  <si>
    <t>VšĮ "Bebenčiai"</t>
  </si>
  <si>
    <t>302716948</t>
  </si>
  <si>
    <t>Vilniaus lopšelis-darželis "Giliukas"</t>
  </si>
  <si>
    <t>302799036</t>
  </si>
  <si>
    <t>Viešosios įstaigos "Vaivorykštės tako" gimnazijos Vilniaus filialas</t>
  </si>
  <si>
    <t>302817872</t>
  </si>
  <si>
    <t>Vilniaus Antakalnio gimnazija</t>
  </si>
  <si>
    <t>302818006</t>
  </si>
  <si>
    <t>Vilniaus Antakalnio progimnazija</t>
  </si>
  <si>
    <t>302825082</t>
  </si>
  <si>
    <t>UAB "MD LT"</t>
  </si>
  <si>
    <t>302825919</t>
  </si>
  <si>
    <t>VšĮ "Vaikų kiemelis"</t>
  </si>
  <si>
    <t>302848953</t>
  </si>
  <si>
    <t>VšĮ Šviesos slėnis</t>
  </si>
  <si>
    <t>302850897</t>
  </si>
  <si>
    <t>Viešoji įstaiga Šiuolaikinės mokyklos centras</t>
  </si>
  <si>
    <t>302910611</t>
  </si>
  <si>
    <t>Nykštukėliai, MB</t>
  </si>
  <si>
    <t>302919286</t>
  </si>
  <si>
    <t>VšĮ Vilniaus nevalstybinis vaikų lopšelis-darželis "Rudnosiukas"</t>
  </si>
  <si>
    <t>302940490</t>
  </si>
  <si>
    <t>Blaivios pramogos, VšĮ</t>
  </si>
  <si>
    <t>302989085</t>
  </si>
  <si>
    <t>VšĮ "Jolitos darželis"</t>
  </si>
  <si>
    <t>302991855</t>
  </si>
  <si>
    <t>VšĮ Geniukas</t>
  </si>
  <si>
    <t>303013956</t>
  </si>
  <si>
    <t>VŠĮ "Mamos Delne"</t>
  </si>
  <si>
    <t>303033784</t>
  </si>
  <si>
    <t>UAB Karalienės Mortos mokykla</t>
  </si>
  <si>
    <t>303053648</t>
  </si>
  <si>
    <t>VšĮ "Pupų pėdelis"</t>
  </si>
  <si>
    <t>303119646</t>
  </si>
  <si>
    <t>MB Ugdymo ir laisvalaikio centras "Aviliukas"</t>
  </si>
  <si>
    <t>303123908</t>
  </si>
  <si>
    <t>Viešoji įstaiga vaikų darželis "Žemės aidas"</t>
  </si>
  <si>
    <t>303162505</t>
  </si>
  <si>
    <t>Viešoji įstaiga "Sarmatika"</t>
  </si>
  <si>
    <t>303194093</t>
  </si>
  <si>
    <t>UAB "Superdarželiai"</t>
  </si>
  <si>
    <t>303250282</t>
  </si>
  <si>
    <t>MB "Mylimukas"</t>
  </si>
  <si>
    <t>303289591</t>
  </si>
  <si>
    <t>UAB "Vaikystės spalvos"</t>
  </si>
  <si>
    <t>303296205</t>
  </si>
  <si>
    <t>VšĮ Lauko darželis</t>
  </si>
  <si>
    <t>303311358</t>
  </si>
  <si>
    <t>VšĮ "Kvaksius"</t>
  </si>
  <si>
    <t>303316889</t>
  </si>
  <si>
    <t>UAB "Abadelės darželis"</t>
  </si>
  <si>
    <t>303318623</t>
  </si>
  <si>
    <t>Vilniaus lopšelis-darželis "Ąžuolas"</t>
  </si>
  <si>
    <t>303370189</t>
  </si>
  <si>
    <t>VšĮ Vaikų kūrybinės iniciatyvos fondo licėjus "Forumas"</t>
  </si>
  <si>
    <t>303375873</t>
  </si>
  <si>
    <t>VšĮ "Keturi bambliai"</t>
  </si>
  <si>
    <t>303375930</t>
  </si>
  <si>
    <t>VšĮ "Trys bambliai"</t>
  </si>
  <si>
    <t>303384413</t>
  </si>
  <si>
    <t>Vilniaus Santariškių lopšelis-darželis</t>
  </si>
  <si>
    <t>303524897</t>
  </si>
  <si>
    <t>VšĮ Demokratinė mokykla</t>
  </si>
  <si>
    <t>303655900</t>
  </si>
  <si>
    <t>VšĮ "Vilniaus humanistinė mokykla"</t>
  </si>
  <si>
    <t>303776357</t>
  </si>
  <si>
    <t>VšĮ "Vaikų dvarelis"</t>
  </si>
  <si>
    <t>304028651</t>
  </si>
  <si>
    <t>Vilniaus lopšelis-darželis "Gluosnis"</t>
  </si>
  <si>
    <t>304034387</t>
  </si>
  <si>
    <t>VšĮ "Svajonių darželis"</t>
  </si>
  <si>
    <t>304054870</t>
  </si>
  <si>
    <t>UAB "Mažieji stebuklai"</t>
  </si>
  <si>
    <t>304065354</t>
  </si>
  <si>
    <t>VšĮ "Kiškių mokyklėlė"</t>
  </si>
  <si>
    <t>304072060</t>
  </si>
  <si>
    <t>Viešoji įstaiga Žaliasis Valdorfo darželis</t>
  </si>
  <si>
    <t>304072683</t>
  </si>
  <si>
    <t>VšĮ "Musė maišė"</t>
  </si>
  <si>
    <t>304075156</t>
  </si>
  <si>
    <t>Vilniaus Sofijos Kovalevskajos progimnazija</t>
  </si>
  <si>
    <t>304075188</t>
  </si>
  <si>
    <t>Vilniaus "Sostinės" gimnazija</t>
  </si>
  <si>
    <t>304078921</t>
  </si>
  <si>
    <t>VšĮ "Vaikystės vėjas"</t>
  </si>
  <si>
    <t>304082460</t>
  </si>
  <si>
    <t>MB "Apelsinų pieva plius"</t>
  </si>
  <si>
    <t>304083929</t>
  </si>
  <si>
    <t>VšĮ Vaikų edukacijos centras</t>
  </si>
  <si>
    <t>304087468</t>
  </si>
  <si>
    <t>VšĮ "Augu kūrybingas"</t>
  </si>
  <si>
    <t>304089960</t>
  </si>
  <si>
    <t>Vilniaus "Santaros" gimnazija</t>
  </si>
  <si>
    <t>304111905</t>
  </si>
  <si>
    <t>Vilniaus lopšelis-darželis "Malūnėlis"</t>
  </si>
  <si>
    <t>304140305</t>
  </si>
  <si>
    <t>Viešoji įstaiga "Kaladėlių miestelis"</t>
  </si>
  <si>
    <t>304142231</t>
  </si>
  <si>
    <t>VšĮ "MS88"</t>
  </si>
  <si>
    <t>304147239</t>
  </si>
  <si>
    <t>Muzikos studija</t>
  </si>
  <si>
    <t>304184006</t>
  </si>
  <si>
    <t>VšĮ "Parko jonvabaliai"</t>
  </si>
  <si>
    <t>304208375</t>
  </si>
  <si>
    <t>VšĮ "Idėjų labirintas"</t>
  </si>
  <si>
    <t>304214225</t>
  </si>
  <si>
    <t>VšĮ "Katino dienelės"</t>
  </si>
  <si>
    <t>304215373</t>
  </si>
  <si>
    <t>VšĮ "Smėlio pilys"</t>
  </si>
  <si>
    <t>304219546</t>
  </si>
  <si>
    <t>VšĮ "Koriuko vaikai"</t>
  </si>
  <si>
    <t>304221230</t>
  </si>
  <si>
    <t>Vilniaus lopšelis-darželis "Žolynas"</t>
  </si>
  <si>
    <t>304285165</t>
  </si>
  <si>
    <t>VšĮ "AGORA mokykla"</t>
  </si>
  <si>
    <t>304292081</t>
  </si>
  <si>
    <t>VšĮ "Mažyliai"</t>
  </si>
  <si>
    <t>304422799</t>
  </si>
  <si>
    <t>UAB "Prasminga jaunystė"</t>
  </si>
  <si>
    <t>304493294</t>
  </si>
  <si>
    <t>VšĮ Guliverio akademija</t>
  </si>
  <si>
    <t>304540865</t>
  </si>
  <si>
    <t>UAB "Taškius"</t>
  </si>
  <si>
    <t>304554288</t>
  </si>
  <si>
    <t>VšĮ privatus lopšelis-darželis "Mažieji spinduliukai"</t>
  </si>
  <si>
    <t>304711088</t>
  </si>
  <si>
    <t>VšĮ Menachemo gimnazija</t>
  </si>
  <si>
    <t>304764190</t>
  </si>
  <si>
    <t>Vedinis vaikų darželis "Dvaraka"</t>
  </si>
  <si>
    <t>304782053</t>
  </si>
  <si>
    <t>UAB "Baltų šalis"</t>
  </si>
  <si>
    <t>304793605</t>
  </si>
  <si>
    <t>UAB "The British School of Vilnius"</t>
  </si>
  <si>
    <t>304831867</t>
  </si>
  <si>
    <t>Viešoji įstaiga "Karaliukų akademija"</t>
  </si>
  <si>
    <t>304856678</t>
  </si>
  <si>
    <t>MB "Buratino" mokyklėlė</t>
  </si>
  <si>
    <t>304865385</t>
  </si>
  <si>
    <t>Vilniaus Antakalnio pradinė mokykla</t>
  </si>
  <si>
    <t>304925206</t>
  </si>
  <si>
    <t>VšĮ Gedimino miesto mokykla</t>
  </si>
  <si>
    <t>304957289</t>
  </si>
  <si>
    <t>MB "Universitetas mažiemus"</t>
  </si>
  <si>
    <t>304974491</t>
  </si>
  <si>
    <t>VšĮ "Pėdutės" vaikų lopšelis - darželis</t>
  </si>
  <si>
    <t>305097764</t>
  </si>
  <si>
    <t>VšĮ "Apvalus kvadratas"</t>
  </si>
  <si>
    <t>305142501</t>
  </si>
  <si>
    <t>VšĮ "Barborytė"</t>
  </si>
  <si>
    <t>305157460</t>
  </si>
  <si>
    <t>MB "Daržiukas"</t>
  </si>
  <si>
    <t>305207358</t>
  </si>
  <si>
    <t>MB "Katino dienelės LT"</t>
  </si>
  <si>
    <t>305237472</t>
  </si>
  <si>
    <t>VšĮ Mįsliaus dirbtuvės</t>
  </si>
  <si>
    <t>305413415</t>
  </si>
  <si>
    <t>Viešoji įstaiga Šeimos ugdymo centras</t>
  </si>
  <si>
    <t>305541048</t>
  </si>
  <si>
    <t>Viešoji įstaiga "Auginu vaiką"</t>
  </si>
  <si>
    <t>305586399</t>
  </si>
  <si>
    <t>MB Mylimukų darželis</t>
  </si>
  <si>
    <t>305607530</t>
  </si>
  <si>
    <t>Vilniaus Gabijos gimnazija</t>
  </si>
  <si>
    <t>305607594</t>
  </si>
  <si>
    <t>Vilniaus Gabijos progimnazija</t>
  </si>
  <si>
    <t>305626096</t>
  </si>
  <si>
    <t>UAB Royal Russell School Vilnius</t>
  </si>
  <si>
    <t>305635451</t>
  </si>
  <si>
    <t>Licėjus "SOKRATUS", VšĮ</t>
  </si>
  <si>
    <t>305696116</t>
  </si>
  <si>
    <t>UAB Mįslius</t>
  </si>
  <si>
    <t>305696511</t>
  </si>
  <si>
    <t>VšĮ Žaidimų laboratorija</t>
  </si>
  <si>
    <t>305696618</t>
  </si>
  <si>
    <t>MB "Katino Dienelės" mokykla</t>
  </si>
  <si>
    <t>305707210</t>
  </si>
  <si>
    <t>VšĮ "Smalsučių slėnis"</t>
  </si>
  <si>
    <t>305708351</t>
  </si>
  <si>
    <t>Geresnė mokykla, UAB filialas Progimnazija "MAGIS"</t>
  </si>
  <si>
    <t>305708376</t>
  </si>
  <si>
    <t>Geresnė mokykla, UAB filialas Pradinė mokykla "ŽINIUKAS"</t>
  </si>
  <si>
    <t>305710174</t>
  </si>
  <si>
    <t>"Skonio ponas", MB</t>
  </si>
  <si>
    <t>305789645</t>
  </si>
  <si>
    <t>UAB "TEMEM"</t>
  </si>
  <si>
    <t>305796127</t>
  </si>
  <si>
    <t>UAB "Ateities laboratorija"</t>
  </si>
  <si>
    <t>305822586</t>
  </si>
  <si>
    <t>UAB "Klaužados"</t>
  </si>
  <si>
    <t>305890669</t>
  </si>
  <si>
    <t>UAB Stembridge LT</t>
  </si>
  <si>
    <t>305913274</t>
  </si>
  <si>
    <t>UAB "Mokykla Šiaurės licėjus"</t>
  </si>
  <si>
    <t>305913317</t>
  </si>
  <si>
    <t>UAB "Šiaurės darželiai"</t>
  </si>
  <si>
    <t>305915122</t>
  </si>
  <si>
    <t>UAB Majaus Sapnas</t>
  </si>
  <si>
    <t>305951798</t>
  </si>
  <si>
    <t>Viešoji įstaiga "D &amp; D school"</t>
  </si>
  <si>
    <t>305988088</t>
  </si>
  <si>
    <t>VšĮ "Geros pradžios" mokykla</t>
  </si>
  <si>
    <t>306009596</t>
  </si>
  <si>
    <t>Vilniaus Vydūno progimnazija</t>
  </si>
  <si>
    <t>306054125</t>
  </si>
  <si>
    <t>Berry Kids Academy LT, UAB</t>
  </si>
  <si>
    <t>306061689</t>
  </si>
  <si>
    <t>Vilniaus lopšelis-darželis "Bajorėlis"</t>
  </si>
  <si>
    <t>306080426</t>
  </si>
  <si>
    <t>VšĮ GRAVITAS SCHOLA</t>
  </si>
  <si>
    <t>306121848</t>
  </si>
  <si>
    <t>VšĮ Tarptautinė Ukrainos mokykla</t>
  </si>
  <si>
    <t>306135755</t>
  </si>
  <si>
    <t>VšĮ Charkivo mokykla Gravitacija</t>
  </si>
  <si>
    <t>306215557</t>
  </si>
  <si>
    <t>UAB "Pilna diena"</t>
  </si>
  <si>
    <t>306226322</t>
  </si>
  <si>
    <t>UAB 7 intelektai</t>
  </si>
  <si>
    <t>306369683</t>
  </si>
  <si>
    <t>UAB Clever monkeys</t>
  </si>
  <si>
    <t>306375113</t>
  </si>
  <si>
    <t>"Loveri", UAB</t>
  </si>
  <si>
    <t>306377502</t>
  </si>
  <si>
    <t>VšĮ Vaikystė</t>
  </si>
  <si>
    <t>306918178</t>
  </si>
  <si>
    <t>Mažoji Bendrija Pasakų takas</t>
  </si>
  <si>
    <t>307004171</t>
  </si>
  <si>
    <t>Vilniaus lopšelis-darželis "Vydūnėlis"</t>
  </si>
  <si>
    <t>307078136</t>
  </si>
  <si>
    <t>VšĮ ARKANGELO MYKOLO LICĖJUS</t>
  </si>
  <si>
    <t>307186005</t>
  </si>
  <si>
    <t>VšĮ Mokykla Artes Liberales</t>
  </si>
  <si>
    <t>307187662</t>
  </si>
  <si>
    <t>Vaikų istorijos, MB</t>
  </si>
  <si>
    <t>307384485</t>
  </si>
  <si>
    <t>UAB Patirčių labirintai</t>
  </si>
  <si>
    <t>307619428</t>
  </si>
  <si>
    <t>VšĮ "Dėl vaiko"</t>
  </si>
  <si>
    <t>308049365</t>
  </si>
  <si>
    <t>VšĮ vaikų darželis "Namelis miške"</t>
  </si>
  <si>
    <t>6734</t>
  </si>
  <si>
    <t>Vilniaus kalėjimo Sniego skyrius</t>
  </si>
  <si>
    <t>6735</t>
  </si>
  <si>
    <t>Vilniaus kalėjimo Rasų skyrius</t>
  </si>
  <si>
    <t>Vilniaus pataisos namų skyrius.Rasų g.8</t>
  </si>
  <si>
    <t>7077</t>
  </si>
  <si>
    <t>Vilniaus kalėjimo (izoliatoriaus) Rasų skyrius</t>
  </si>
  <si>
    <t>Vilniaus pataisos namų (izoliatoriaus) skyrius, Rasų g. 8</t>
  </si>
  <si>
    <t>191715620</t>
  </si>
  <si>
    <t>Vilniaus Jono Laužiko konsultacinis-mokymo centras</t>
  </si>
  <si>
    <t>191713427</t>
  </si>
  <si>
    <t>Vilniaus mokymo centras</t>
  </si>
  <si>
    <t>7328</t>
  </si>
  <si>
    <t>Pažinimo medis</t>
  </si>
  <si>
    <t>190017114</t>
  </si>
  <si>
    <t>Vilniaus lopšelis-darželis "KURPAITĖ"</t>
  </si>
  <si>
    <t>190017452</t>
  </si>
  <si>
    <t>Vilniaus lopšelis-darželis "Lašelis"</t>
  </si>
  <si>
    <t>190017648</t>
  </si>
  <si>
    <t>Vilniaus lopšelis-darželis "Žuvėdra"</t>
  </si>
  <si>
    <t>195004964</t>
  </si>
  <si>
    <t>Nevalstybinis vaikų darželis "Nendrė"</t>
  </si>
  <si>
    <t>302937850</t>
  </si>
  <si>
    <t>Viešoji įstataiga "Mažasis Trinapolis"</t>
  </si>
  <si>
    <t>303974353</t>
  </si>
  <si>
    <t>UAB "Pabirutis"</t>
  </si>
  <si>
    <t>304077335</t>
  </si>
  <si>
    <t>VšĮ "Brialda"</t>
  </si>
  <si>
    <t>304536596</t>
  </si>
  <si>
    <t>VšĮ Mokymo centras "Neozebra"</t>
  </si>
  <si>
    <t>304995247</t>
  </si>
  <si>
    <t>UAB "Apvalaus kvadrato mokykla"</t>
  </si>
  <si>
    <t>Vilniaus r. sav.</t>
  </si>
  <si>
    <t>4502</t>
  </si>
  <si>
    <t>Vilniaus r. Pagirių gimnazijos Keturiasdešimt Totorių pagrindinio ugdymo skyrius</t>
  </si>
  <si>
    <t>4504</t>
  </si>
  <si>
    <t>Vilniaus r. Paberžės šv. Stanislavo Kostkos gimnazijos Pikeliškių pradinio ugdymo skyrius</t>
  </si>
  <si>
    <t>4506</t>
  </si>
  <si>
    <t>Vilniaus r. Nemėžio šv. Rapolo Kalinausko gimnazijos Grigaičių pradinio ugdymo skyrius</t>
  </si>
  <si>
    <t>4512</t>
  </si>
  <si>
    <t>Vilniaus r. Sudervės Mariano Zdziechovskio pagrindinės mokyklos Rastinėnų pradinio ugdymo skyrius</t>
  </si>
  <si>
    <t>6292</t>
  </si>
  <si>
    <t>Vilniaus r. Nemėžio šv. Rapolo Kalinausko gimnazijos Vėliučionių ikimokyklinio ugdymo skyrius</t>
  </si>
  <si>
    <t>6730</t>
  </si>
  <si>
    <t>Vilniaus r. Rudaminos Ferdinando Ruščico gimnazijos Marijampolio pradinio ugdymo skyrius</t>
  </si>
  <si>
    <t>6756</t>
  </si>
  <si>
    <t>Vilniaus r. Buivydžių Tadeušo Konvickio gimnazjos Buivydžių ikimokyklinio ugdymo skyrius</t>
  </si>
  <si>
    <t>6793</t>
  </si>
  <si>
    <t>Vilniaus r. Riešės šv. Faustinos Kovalskos pagrindinės mokyklos skyrius Karvio mokykla–daugiafunkcis centras</t>
  </si>
  <si>
    <t>6968</t>
  </si>
  <si>
    <t>Vilniaus r. Paberžės šv. Stanislavo Kostkos gimnazijos skyrius Visalaukės mokykla-daugiafunkcis centras</t>
  </si>
  <si>
    <t>7162</t>
  </si>
  <si>
    <t>Vilniaus r. Bezdonių Julijaus Slovackio gimnazijos Bezdonių ikimokyklinio ugdymo skyrius</t>
  </si>
  <si>
    <t>7187</t>
  </si>
  <si>
    <t>Vilniaus r. Nemenčinės vaikų lopšelio-darželio "100 spalvų" skyrius Rudausių daugiafunkcis centras</t>
  </si>
  <si>
    <t>Vilniaus r. Nemenčinės vaikų darželio skyrius Rudausių daugiafunkcis centras</t>
  </si>
  <si>
    <t>7188</t>
  </si>
  <si>
    <t>Vilniaus r. Rukainių gimnazijos Rukainių ikimokyklinio ugdymo skyrius</t>
  </si>
  <si>
    <t>7228</t>
  </si>
  <si>
    <t>Vilniaus r. Glitiškių vaikų lopšelio-darželio Anavilio ikimokyklinio ugdymo skyrius</t>
  </si>
  <si>
    <t>7293</t>
  </si>
  <si>
    <t>Vilniaus r. Avižienių gimnazijos Dūkštų pagrindinio ugdymo skyrius</t>
  </si>
  <si>
    <t>7294</t>
  </si>
  <si>
    <t>Vilniaus r. Lavoriškių Stepono Batoro gimnazijos skyrius Mostiškių mokykla-daugiafunkcis centras</t>
  </si>
  <si>
    <t>7492</t>
  </si>
  <si>
    <t>Vilniaus r. Nemenčinės vaikų lopšelio-darželio "100 spalvų" Galgių ikimokyklinio ugdymo skyrius</t>
  </si>
  <si>
    <t>7493</t>
  </si>
  <si>
    <t>Vilniaus r. Didžiosios Riešės vaikų lopšelio-darželio Bukiškio ikimokyklinio ugdymo skyrius</t>
  </si>
  <si>
    <t>7494</t>
  </si>
  <si>
    <t>Vilniaus r. Šumsko pagrindinės mokyklos Medininkų ikimokyklinio  ugdymo skyrius</t>
  </si>
  <si>
    <t>7495</t>
  </si>
  <si>
    <t>Vilniaus r. Šumsko pagrindinės mokyklos Kalvelių ikimokyklinio  ugdymo skyrius</t>
  </si>
  <si>
    <t>7498</t>
  </si>
  <si>
    <t>Vilniaus r. Eitminiškių pagrindinės mokyklos Didžiųjų Kabiškių ikimokyklinio ugdymo skyrius</t>
  </si>
  <si>
    <t>7499</t>
  </si>
  <si>
    <t>Vilniaus r. Eitminiškių pagrindinės mokyklos Sužionių ikimokyklinio ugdymo skyrius</t>
  </si>
  <si>
    <t>7500</t>
  </si>
  <si>
    <t>Vilniaus r. Sudervės Mariano Zdziechovskio pagrindinės mokyklos Čekoniškių pagrindinio ugdymo skyrius</t>
  </si>
  <si>
    <t>191314684</t>
  </si>
  <si>
    <t>Vilniaus r. Avižienių gimnazija</t>
  </si>
  <si>
    <t>191314727</t>
  </si>
  <si>
    <t>Vilniaus r. Buivydžių Tadeušo Konvickio gimnazija</t>
  </si>
  <si>
    <t>191315067</t>
  </si>
  <si>
    <t>Vilniaus r. Juodšilių šv. Uršulės Leduchovskos gimnazija</t>
  </si>
  <si>
    <t>191315252</t>
  </si>
  <si>
    <t>Vilniaus r. Kalvelių Stanislavo Moniuškos gimnazija</t>
  </si>
  <si>
    <t>191315448</t>
  </si>
  <si>
    <t>Vilniaus r. Lavoriškių Stepono Batoro gimnazija</t>
  </si>
  <si>
    <t>191315590</t>
  </si>
  <si>
    <t>Vilniaus r. Maišiagalos kun. Juzefo Obrembskio gimnazija</t>
  </si>
  <si>
    <t>191315633</t>
  </si>
  <si>
    <t>Vilniaus r. Maišiagalos Lietuvos didžiojo kunigaikščio Algirdo gimnazija</t>
  </si>
  <si>
    <t>191315786</t>
  </si>
  <si>
    <t>Vilniaus r. Mickūnų gimnazija</t>
  </si>
  <si>
    <t>191315971</t>
  </si>
  <si>
    <t>Vilniaus r. Nemenčinės Konstanto Parčevskio gimnazija</t>
  </si>
  <si>
    <t>191316016</t>
  </si>
  <si>
    <t>Vilniaus r. Nemenčinės Gedimino gimnazija</t>
  </si>
  <si>
    <t>191316169</t>
  </si>
  <si>
    <t>Vilniaus r. Nemėžio šv. Rapolo Kalinausko gimnazija</t>
  </si>
  <si>
    <t>191316354</t>
  </si>
  <si>
    <t>Vilniaus r. Paberžės šv. Stanislavo Kostkos gimnazija</t>
  </si>
  <si>
    <t>191316692</t>
  </si>
  <si>
    <t>Vilniaus r. Pagirių gimnazija</t>
  </si>
  <si>
    <t>191316735</t>
  </si>
  <si>
    <t>Vilniaus r. Rukainių gimnazija</t>
  </si>
  <si>
    <t>191316888</t>
  </si>
  <si>
    <t>Vilniaus r. Rudaminos Ferdinando Ruščico gimnazija</t>
  </si>
  <si>
    <t>191316920</t>
  </si>
  <si>
    <t>Vilniaus r. Rudaminos "Ryto" gimnazija</t>
  </si>
  <si>
    <t>191317794</t>
  </si>
  <si>
    <t>Vilniaus r. Zujūnų Tadeušo Kosciuškos gimnazija</t>
  </si>
  <si>
    <t>Vilniaus r. Zujūnų gimnazija</t>
  </si>
  <si>
    <t>191317837</t>
  </si>
  <si>
    <t>Vilniaus r. Bezdonių Julijaus Slovackio gimnazija</t>
  </si>
  <si>
    <t>191318362</t>
  </si>
  <si>
    <t>Vilniaus r. Egliškių šv. Jono Bosko gimnazija</t>
  </si>
  <si>
    <t>191318558</t>
  </si>
  <si>
    <t>Vilniaus r. Kyviškių pagrindinė mokykla</t>
  </si>
  <si>
    <t>191318896</t>
  </si>
  <si>
    <t>Vilniaus r. Pakenės Česlovo Milošo pagrindinė mokykla</t>
  </si>
  <si>
    <t>191319845</t>
  </si>
  <si>
    <t>Vilniaus r. Riešės šv. Faustinos Kovalskos pagrindinė mokykla</t>
  </si>
  <si>
    <t>191320242</t>
  </si>
  <si>
    <t>Vilniaus r. Sudervės Mariano Zdziechovskio pagrindinė mokykla</t>
  </si>
  <si>
    <t>191320438</t>
  </si>
  <si>
    <t>Vilniaus r. Šumsko pagrindinė mokykla</t>
  </si>
  <si>
    <t>191320623</t>
  </si>
  <si>
    <t>Vilniaus r. Glitiškių vaikų lopšelis-darželis</t>
  </si>
  <si>
    <t>191321910</t>
  </si>
  <si>
    <t>Vilniaus r. Valčiūnų gimnazija</t>
  </si>
  <si>
    <t>191323548</t>
  </si>
  <si>
    <t>Vilniaus r. Avižienių vaikų lopšelis-darželis</t>
  </si>
  <si>
    <t>191324454</t>
  </si>
  <si>
    <t>Vilniaus r. Maišiagalos vaikų lopšelis-darželis</t>
  </si>
  <si>
    <t>191324988</t>
  </si>
  <si>
    <t>Vilniaus r. Nemėžio vaikų lopšelis-darželis</t>
  </si>
  <si>
    <t>191325556</t>
  </si>
  <si>
    <t>Vilniaus r. Pagirių "Pelėdžiuko" lopšelis-darželis</t>
  </si>
  <si>
    <t>191325937</t>
  </si>
  <si>
    <t>Vilniaus r. Skaidiškių mokykla-darželis</t>
  </si>
  <si>
    <t>191326658</t>
  </si>
  <si>
    <t>Vilniaus r. Vaidotų lopšelis-darželis "Margaspalvis aitvarėlis"</t>
  </si>
  <si>
    <t>191326843</t>
  </si>
  <si>
    <t>Vilniaus r. Valčiūnų vaikų lopšelis - darželis</t>
  </si>
  <si>
    <t>191326996</t>
  </si>
  <si>
    <t>Vilniaus r. Riešės vaikų lopšelis-darželis "Saulės slėnis"</t>
  </si>
  <si>
    <t>191339495</t>
  </si>
  <si>
    <t>Vilniaus r. Marijampolio Meilės Lukšienės gimnazija</t>
  </si>
  <si>
    <t>191824413</t>
  </si>
  <si>
    <t>Vilniaus r. Kalvelių "Aušros" gimnazija</t>
  </si>
  <si>
    <t>191824566</t>
  </si>
  <si>
    <t>Vilniaus r. Buivydiškių mokykla-darželis</t>
  </si>
  <si>
    <t>191851442</t>
  </si>
  <si>
    <t>Vilniaus r. Marijampolio vaikų lopšelis-darželis</t>
  </si>
  <si>
    <t>291314870</t>
  </si>
  <si>
    <t>Vilniaus r. Eitminiškių pagrindinė mokykla</t>
  </si>
  <si>
    <t>291316540</t>
  </si>
  <si>
    <t>Vilniaus r. Paberžės "Verdenės" gimnazija</t>
  </si>
  <si>
    <t>291317980</t>
  </si>
  <si>
    <t>Vilniaus r. Bezdonių "Saulėtekio" pagrindinė mokykla</t>
  </si>
  <si>
    <t>300817489</t>
  </si>
  <si>
    <t>Vilniaus r. Rudaminos lopšelis-darželis</t>
  </si>
  <si>
    <t>302580195</t>
  </si>
  <si>
    <t>Vilniaus r. Mickūnų vaikų lopšelis-darželis</t>
  </si>
  <si>
    <t>302645554</t>
  </si>
  <si>
    <t>Viešoji įstaiga "Gandrų lizdas"</t>
  </si>
  <si>
    <t>303359698</t>
  </si>
  <si>
    <t>VšĮ Melkio mokykla</t>
  </si>
  <si>
    <t>303381207</t>
  </si>
  <si>
    <t>Vilniaus r. Nemenčinės vaikų lopšelis-darželis</t>
  </si>
  <si>
    <t>303381239</t>
  </si>
  <si>
    <t>Vilniaus r. Nemenčinės vaikų lopšelis-darželis "100 spalvų"</t>
  </si>
  <si>
    <t>303901864</t>
  </si>
  <si>
    <t>VšĮ "Po saule"</t>
  </si>
  <si>
    <t>304064633</t>
  </si>
  <si>
    <t>Vilniaus Valdorfo Žalioji mokykla</t>
  </si>
  <si>
    <t>304221885</t>
  </si>
  <si>
    <t>MB "Pasakų namukas"</t>
  </si>
  <si>
    <t>304297210</t>
  </si>
  <si>
    <t>VšĮ Vilniaus Valdorfo Atviroji mokykla</t>
  </si>
  <si>
    <t>305438849</t>
  </si>
  <si>
    <t>VšĮ "Pasakų namukas plius"</t>
  </si>
  <si>
    <t>305600863</t>
  </si>
  <si>
    <t>Viešoji įstaiga Uogų slėnio mokymosykla</t>
  </si>
  <si>
    <t>306422659</t>
  </si>
  <si>
    <t>Vilniaus r. Didžiosios Riešės vaikų lopšelis-darželis</t>
  </si>
  <si>
    <t>307288985</t>
  </si>
  <si>
    <t>UAB Prigimties mokykla</t>
  </si>
  <si>
    <t>MB Prigimties mokykla</t>
  </si>
  <si>
    <t>308094855</t>
  </si>
  <si>
    <t>VšĮ Auginame sparnus</t>
  </si>
  <si>
    <t>6996</t>
  </si>
  <si>
    <t>Vilniaus r. Zujūnų gimnazijos Čekoniškių pagrindinio ugdymo skyrius</t>
  </si>
  <si>
    <t>304827281</t>
  </si>
  <si>
    <t>MB "Terlius"</t>
  </si>
  <si>
    <t>7295</t>
  </si>
  <si>
    <t>Vilniaus r. Nemenčinės Konstanto Parčevskio gimnazijos Sužionių pagrindinio ugdymo skyrius</t>
  </si>
  <si>
    <t>7381</t>
  </si>
  <si>
    <t>Vilniaus r. Rukainių gimnazijos Medininkų skyrius</t>
  </si>
  <si>
    <t>305727412</t>
  </si>
  <si>
    <t>MB "Koriukai"</t>
  </si>
  <si>
    <t>302430110</t>
  </si>
  <si>
    <t>Vilniaus r. Kabiškių vaikų lopšelis-darželis</t>
  </si>
  <si>
    <t>300038662</t>
  </si>
  <si>
    <t>Viešoji įstaiga "Saulės gojus"</t>
  </si>
  <si>
    <t>191324792</t>
  </si>
  <si>
    <t>Vilniaus r. Kalvelių vaikų lopšelis-darželis</t>
  </si>
  <si>
    <t>Visagino sav.</t>
  </si>
  <si>
    <t>190230443</t>
  </si>
  <si>
    <t>Visagino vaikų lopšelis-darželis "Auksinis raktelis"</t>
  </si>
  <si>
    <t>190230639</t>
  </si>
  <si>
    <t>Visagino lopšelis-darželis "Auksinis gaidelis" (Vaikystės pedagogikos centras)</t>
  </si>
  <si>
    <t>190231011</t>
  </si>
  <si>
    <t>Visagino vaikų lopšelis-darželis "Gintarėlis"</t>
  </si>
  <si>
    <t>190231730</t>
  </si>
  <si>
    <t>Visagino vaikų lopšelis - darželis "Ąžuoliukas"</t>
  </si>
  <si>
    <t>190243095</t>
  </si>
  <si>
    <t>Visagino "Gerosios vilties" progimnazija</t>
  </si>
  <si>
    <t>190243280</t>
  </si>
  <si>
    <t>Visagino "Atgimimo" gimnazija</t>
  </si>
  <si>
    <t>190243519</t>
  </si>
  <si>
    <t>Visagino "Verdenės" gimnazija</t>
  </si>
  <si>
    <t>193170510</t>
  </si>
  <si>
    <t>Visagino "Žiburio" pagrindinė mokykla</t>
  </si>
  <si>
    <t>300135691</t>
  </si>
  <si>
    <t>Visagino Draugystės progimnazija</t>
  </si>
  <si>
    <t>Zarasų r. sav.</t>
  </si>
  <si>
    <t>4156</t>
  </si>
  <si>
    <t>Zarasų "Lakštingalos" mokyklos Magučių ugdymo skyrius</t>
  </si>
  <si>
    <t>4533</t>
  </si>
  <si>
    <t>Zarasu rajono Dusetų Kazimiero Būgos gimnazijos Dusetų ugdymo skyrius "Sartukas"</t>
  </si>
  <si>
    <t>190177179</t>
  </si>
  <si>
    <t>Zarasų "Lakštingalos" mokykla</t>
  </si>
  <si>
    <t>190202999</t>
  </si>
  <si>
    <t>Zarasų "Ąžuolo" gimnazija</t>
  </si>
  <si>
    <t>190203948</t>
  </si>
  <si>
    <t>Zarasų "Santarvės" pradinė mokykla</t>
  </si>
  <si>
    <t>190204669</t>
  </si>
  <si>
    <t>Zarasų r. Dusetų Kazimiero Būgos gimnazija</t>
  </si>
  <si>
    <t>306303879</t>
  </si>
  <si>
    <t>VšĮ "Domi darželis"</t>
  </si>
  <si>
    <t>306343642</t>
  </si>
  <si>
    <t>VšĮ "Vaiko laikas"</t>
  </si>
  <si>
    <t>190205194</t>
  </si>
  <si>
    <t>Zarasų r. Antazavės Juozo Gruodžio pagrindinė mokykla</t>
  </si>
  <si>
    <t>190203229</t>
  </si>
  <si>
    <t>Zarasų Pauliaus Širvio progimnazija</t>
  </si>
  <si>
    <t>IŠ VISO 2026 m.</t>
  </si>
  <si>
    <t>IŠ VISO LĖŠOS 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</si>
</sst>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_-* #,##0.0\ _€_-;\-* #,##0.0\ _€_-;_-* &quot;-&quot;??\ _€_-;_-@_-"/>
    <numFmt numFmtId="167" formatCode="#,##0.##"/>
    <numFmt numFmtId="168" formatCode="#,##0.0"/>
    <numFmt numFmtId="169" formatCode="#,##0.###"/>
    <numFmt numFmtId="170" formatCode="#,##0.000"/>
    <numFmt numFmtId="171" formatCode="_-* #,##0_-;\-* #,##0_-;_-* &quot;-&quot;??_-;_-@_-"/>
    <numFmt numFmtId="172" formatCode="#,##0.####"/>
    <numFmt numFmtId="173" formatCode="_-* #,##0.0\ _€_-;\-* #,##0.0\ _€_-;_-* &quot;-&quot;?\ _€_-;_-@_-"/>
    <numFmt numFmtId="174" formatCode="yyyy\.mm\.dd"/>
    <numFmt numFmtId="175" formatCode="0.000"/>
    <numFmt numFmtId="176" formatCode="_-* #,##0\ _€_-;\-* #,##0\ _€_-;_-* &quot;-&quot;?\ _€_-;_-@_-"/>
  </numFmts>
  <fonts count="42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u/>
      <sz val="14"/>
      <color rgb="FF222222"/>
      <name val="Arial"/>
      <family val="2"/>
    </font>
    <font>
      <sz val="10"/>
      <name val="Tahoma"/>
      <family val="2"/>
      <charset val="186"/>
    </font>
    <font>
      <sz val="8"/>
      <color theme="1"/>
      <name val="Tahoma"/>
      <family val="2"/>
    </font>
    <font>
      <b/>
      <sz val="10"/>
      <color theme="1"/>
      <name val="Tahoma"/>
      <family val="2"/>
      <charset val="186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rgb="FF0070C0"/>
      <name val="Tahoma"/>
      <family val="2"/>
    </font>
    <font>
      <b/>
      <sz val="8"/>
      <color theme="1"/>
      <name val="Tahoma"/>
      <family val="2"/>
      <charset val="186"/>
    </font>
    <font>
      <i/>
      <sz val="8"/>
      <color theme="1"/>
      <name val="Tahoma"/>
      <family val="2"/>
      <charset val="186"/>
    </font>
    <font>
      <sz val="8"/>
      <color rgb="FF333333"/>
      <name val="Arial"/>
      <family val="2"/>
    </font>
    <font>
      <i/>
      <sz val="8"/>
      <color rgb="FF222222"/>
      <name val="Arial"/>
      <family val="2"/>
    </font>
    <font>
      <b/>
      <sz val="8"/>
      <color rgb="FF333333"/>
      <name val="Arial"/>
      <family val="2"/>
      <charset val="186"/>
    </font>
    <font>
      <b/>
      <sz val="8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8"/>
      <name val="Arial"/>
      <family val="2"/>
      <charset val="186"/>
    </font>
    <font>
      <b/>
      <sz val="9"/>
      <color theme="1"/>
      <name val="Tahoma"/>
      <family val="2"/>
      <charset val="186"/>
    </font>
    <font>
      <b/>
      <sz val="10"/>
      <name val="Tahoma"/>
      <family val="2"/>
      <charset val="186"/>
    </font>
    <font>
      <strike/>
      <sz val="8"/>
      <color rgb="FFFF0000"/>
      <name val="Arial"/>
      <family val="2"/>
      <charset val="186"/>
    </font>
    <font>
      <sz val="8"/>
      <color rgb="FF454545"/>
      <name val="Arial"/>
      <family val="2"/>
    </font>
    <font>
      <i/>
      <sz val="8"/>
      <color rgb="FF454545"/>
      <name val="Arial"/>
      <family val="2"/>
    </font>
    <font>
      <b/>
      <sz val="8"/>
      <color rgb="FF454545"/>
      <name val="Arial"/>
      <family val="2"/>
      <charset val="186"/>
    </font>
    <font>
      <sz val="10"/>
      <color rgb="FF0070C0"/>
      <name val="Tahoma"/>
      <family val="2"/>
      <charset val="186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b/>
      <sz val="8"/>
      <color rgb="FF222222"/>
      <name val="Arial"/>
      <family val="2"/>
      <charset val="186"/>
    </font>
    <font>
      <sz val="9"/>
      <color theme="1"/>
      <name val="Times New Roman"/>
      <family val="1"/>
      <charset val="186"/>
    </font>
    <font>
      <sz val="9"/>
      <color rgb="FF343334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sz val="8"/>
      <color rgb="FFFF0000"/>
      <name val="Arial"/>
      <family val="2"/>
    </font>
    <font>
      <sz val="8"/>
      <color rgb="FF343334"/>
      <name val="Arial"/>
      <family val="2"/>
      <charset val="186"/>
    </font>
    <font>
      <b/>
      <sz val="8"/>
      <color rgb="FFFF0000"/>
      <name val="Arial"/>
      <family val="2"/>
    </font>
    <font>
      <sz val="8"/>
      <color rgb="FF333333"/>
      <name val="Arial"/>
      <family val="2"/>
      <charset val="186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86"/>
    </font>
    <font>
      <sz val="10"/>
      <color rgb="FFFF0000"/>
      <name val="Tahoma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FEFEF"/>
      </left>
      <right style="medium">
        <color rgb="FFEFEFEF"/>
      </right>
      <top/>
      <bottom/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5D5D5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left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 wrapText="1"/>
    </xf>
    <xf numFmtId="0" fontId="8" fillId="0" borderId="0" xfId="0" applyFont="1"/>
    <xf numFmtId="4" fontId="8" fillId="0" borderId="0" xfId="0" applyNumberFormat="1" applyFont="1"/>
    <xf numFmtId="166" fontId="9" fillId="0" borderId="0" xfId="0" applyNumberFormat="1" applyFont="1" applyAlignment="1">
      <alignment horizontal="right"/>
    </xf>
    <xf numFmtId="165" fontId="10" fillId="0" borderId="0" xfId="1" applyNumberFormat="1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164" fontId="13" fillId="0" borderId="0" xfId="0" applyNumberFormat="1" applyFont="1" applyAlignment="1">
      <alignment wrapText="1"/>
    </xf>
    <xf numFmtId="0" fontId="1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1" fontId="17" fillId="5" borderId="6" xfId="0" applyNumberFormat="1" applyFont="1" applyFill="1" applyBorder="1" applyAlignment="1">
      <alignment horizontal="center" vertical="center" wrapText="1"/>
    </xf>
    <xf numFmtId="1" fontId="17" fillId="5" borderId="7" xfId="0" applyNumberFormat="1" applyFont="1" applyFill="1" applyBorder="1" applyAlignment="1">
      <alignment horizontal="center" vertical="center" wrapText="1"/>
    </xf>
    <xf numFmtId="1" fontId="17" fillId="5" borderId="8" xfId="0" applyNumberFormat="1" applyFont="1" applyFill="1" applyBorder="1" applyAlignment="1">
      <alignment horizontal="center" vertical="center" wrapText="1"/>
    </xf>
    <xf numFmtId="1" fontId="17" fillId="5" borderId="9" xfId="0" applyNumberFormat="1" applyFont="1" applyFill="1" applyBorder="1" applyAlignment="1">
      <alignment horizontal="center" vertical="center" wrapText="1"/>
    </xf>
    <xf numFmtId="1" fontId="17" fillId="5" borderId="13" xfId="0" applyNumberFormat="1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 vertical="top" wrapText="1"/>
    </xf>
    <xf numFmtId="164" fontId="22" fillId="5" borderId="17" xfId="0" applyNumberFormat="1" applyFont="1" applyFill="1" applyBorder="1" applyAlignment="1">
      <alignment horizontal="center" vertical="center" wrapText="1"/>
    </xf>
    <xf numFmtId="164" fontId="19" fillId="5" borderId="18" xfId="0" applyNumberFormat="1" applyFont="1" applyFill="1" applyBorder="1" applyAlignment="1">
      <alignment horizontal="center" vertical="center" wrapText="1"/>
    </xf>
    <xf numFmtId="164" fontId="19" fillId="5" borderId="19" xfId="0" applyNumberFormat="1" applyFont="1" applyFill="1" applyBorder="1" applyAlignment="1">
      <alignment horizontal="center" vertical="center" wrapText="1"/>
    </xf>
    <xf numFmtId="164" fontId="19" fillId="5" borderId="20" xfId="0" applyNumberFormat="1" applyFont="1" applyFill="1" applyBorder="1" applyAlignment="1">
      <alignment horizontal="center" vertical="center" wrapText="1"/>
    </xf>
    <xf numFmtId="164" fontId="19" fillId="5" borderId="21" xfId="0" applyNumberFormat="1" applyFont="1" applyFill="1" applyBorder="1" applyAlignment="1">
      <alignment horizontal="center" vertical="center" wrapText="1"/>
    </xf>
    <xf numFmtId="164" fontId="19" fillId="5" borderId="22" xfId="0" applyNumberFormat="1" applyFont="1" applyFill="1" applyBorder="1" applyAlignment="1">
      <alignment horizontal="center" vertical="center" wrapText="1"/>
    </xf>
    <xf numFmtId="166" fontId="19" fillId="5" borderId="23" xfId="0" applyNumberFormat="1" applyFont="1" applyFill="1" applyBorder="1" applyAlignment="1">
      <alignment horizontal="center" vertical="center" wrapText="1"/>
    </xf>
    <xf numFmtId="164" fontId="19" fillId="5" borderId="24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/>
    </xf>
    <xf numFmtId="0" fontId="0" fillId="0" borderId="25" xfId="0" applyBorder="1"/>
    <xf numFmtId="167" fontId="23" fillId="0" borderId="25" xfId="0" applyNumberFormat="1" applyFont="1" applyBorder="1" applyAlignment="1">
      <alignment horizontal="right" vertical="top"/>
    </xf>
    <xf numFmtId="3" fontId="23" fillId="0" borderId="25" xfId="0" applyNumberFormat="1" applyFont="1" applyBorder="1" applyAlignment="1">
      <alignment horizontal="right" vertical="top"/>
    </xf>
    <xf numFmtId="0" fontId="0" fillId="0" borderId="26" xfId="0" applyBorder="1"/>
    <xf numFmtId="3" fontId="24" fillId="0" borderId="26" xfId="0" applyNumberFormat="1" applyFont="1" applyBorder="1" applyAlignment="1">
      <alignment horizontal="right" vertical="top"/>
    </xf>
    <xf numFmtId="168" fontId="19" fillId="0" borderId="25" xfId="0" applyNumberFormat="1" applyFont="1" applyBorder="1" applyAlignment="1">
      <alignment horizontal="right" vertical="top"/>
    </xf>
    <xf numFmtId="168" fontId="9" fillId="0" borderId="0" xfId="0" applyNumberFormat="1" applyFont="1" applyAlignment="1">
      <alignment horizontal="right" vertical="top"/>
    </xf>
    <xf numFmtId="0" fontId="14" fillId="2" borderId="1" xfId="0" applyFont="1" applyFill="1" applyBorder="1" applyAlignment="1">
      <alignment vertical="top" wrapText="1"/>
    </xf>
    <xf numFmtId="0" fontId="0" fillId="0" borderId="25" xfId="0" applyBorder="1" applyAlignment="1">
      <alignment wrapText="1"/>
    </xf>
    <xf numFmtId="167" fontId="23" fillId="0" borderId="25" xfId="0" applyNumberFormat="1" applyFont="1" applyBorder="1" applyAlignment="1">
      <alignment horizontal="right" vertical="top" wrapText="1"/>
    </xf>
    <xf numFmtId="3" fontId="23" fillId="0" borderId="25" xfId="0" applyNumberFormat="1" applyFont="1" applyBorder="1" applyAlignment="1">
      <alignment horizontal="right" vertical="top" wrapText="1"/>
    </xf>
    <xf numFmtId="0" fontId="0" fillId="0" borderId="26" xfId="0" applyBorder="1" applyAlignment="1">
      <alignment wrapText="1"/>
    </xf>
    <xf numFmtId="3" fontId="24" fillId="0" borderId="26" xfId="0" applyNumberFormat="1" applyFont="1" applyBorder="1" applyAlignment="1">
      <alignment horizontal="right" vertical="top" wrapText="1"/>
    </xf>
    <xf numFmtId="167" fontId="25" fillId="0" borderId="25" xfId="0" applyNumberFormat="1" applyFont="1" applyBorder="1" applyAlignment="1">
      <alignment horizontal="right" vertical="top" wrapText="1"/>
    </xf>
    <xf numFmtId="0" fontId="8" fillId="0" borderId="0" xfId="0" applyFont="1" applyAlignment="1">
      <alignment wrapText="1"/>
    </xf>
    <xf numFmtId="167" fontId="8" fillId="0" borderId="0" xfId="0" applyNumberFormat="1" applyFont="1" applyAlignment="1">
      <alignment wrapText="1"/>
    </xf>
    <xf numFmtId="165" fontId="10" fillId="0" borderId="0" xfId="1" applyNumberFormat="1" applyFont="1" applyAlignment="1">
      <alignment wrapText="1"/>
    </xf>
    <xf numFmtId="4" fontId="8" fillId="0" borderId="0" xfId="0" applyNumberFormat="1" applyFont="1" applyAlignment="1">
      <alignment wrapText="1"/>
    </xf>
    <xf numFmtId="0" fontId="26" fillId="0" borderId="0" xfId="0" applyFont="1" applyAlignment="1">
      <alignment wrapText="1"/>
    </xf>
    <xf numFmtId="0" fontId="14" fillId="2" borderId="14" xfId="0" applyFont="1" applyFill="1" applyBorder="1" applyAlignment="1">
      <alignment horizontal="left" vertical="top"/>
    </xf>
    <xf numFmtId="167" fontId="28" fillId="8" borderId="31" xfId="0" applyNumberFormat="1" applyFont="1" applyFill="1" applyBorder="1" applyAlignment="1">
      <alignment horizontal="right" vertical="top"/>
    </xf>
    <xf numFmtId="0" fontId="27" fillId="7" borderId="28" xfId="0" applyFont="1" applyFill="1" applyBorder="1" applyAlignment="1">
      <alignment vertical="top" wrapText="1"/>
    </xf>
    <xf numFmtId="0" fontId="0" fillId="7" borderId="29" xfId="0" applyFill="1" applyBorder="1" applyAlignment="1">
      <alignment wrapText="1"/>
    </xf>
    <xf numFmtId="0" fontId="0" fillId="7" borderId="30" xfId="0" applyFill="1" applyBorder="1" applyAlignment="1">
      <alignment wrapText="1"/>
    </xf>
    <xf numFmtId="167" fontId="28" fillId="8" borderId="31" xfId="0" applyNumberFormat="1" applyFont="1" applyFill="1" applyBorder="1" applyAlignment="1">
      <alignment horizontal="right" vertical="top" wrapText="1"/>
    </xf>
    <xf numFmtId="169" fontId="28" fillId="8" borderId="31" xfId="0" applyNumberFormat="1" applyFont="1" applyFill="1" applyBorder="1" applyAlignment="1">
      <alignment horizontal="right" vertical="top" wrapText="1"/>
    </xf>
    <xf numFmtId="167" fontId="28" fillId="0" borderId="31" xfId="0" applyNumberFormat="1" applyFont="1" applyBorder="1" applyAlignment="1">
      <alignment horizontal="right" vertical="top" wrapText="1"/>
    </xf>
    <xf numFmtId="167" fontId="28" fillId="8" borderId="31" xfId="0" applyNumberFormat="1" applyFont="1" applyFill="1" applyBorder="1" applyAlignment="1">
      <alignment horizontal="left" vertical="top" wrapText="1"/>
    </xf>
    <xf numFmtId="167" fontId="29" fillId="8" borderId="31" xfId="0" applyNumberFormat="1" applyFont="1" applyFill="1" applyBorder="1" applyAlignment="1">
      <alignment horizontal="right" vertical="top" wrapText="1"/>
    </xf>
    <xf numFmtId="4" fontId="11" fillId="0" borderId="0" xfId="0" applyNumberFormat="1" applyFont="1" applyAlignment="1">
      <alignment wrapText="1"/>
    </xf>
    <xf numFmtId="170" fontId="10" fillId="0" borderId="32" xfId="0" applyNumberFormat="1" applyFont="1" applyBorder="1" applyAlignment="1">
      <alignment wrapText="1"/>
    </xf>
    <xf numFmtId="167" fontId="8" fillId="0" borderId="32" xfId="0" applyNumberFormat="1" applyFont="1" applyBorder="1" applyAlignment="1">
      <alignment wrapText="1"/>
    </xf>
    <xf numFmtId="165" fontId="10" fillId="0" borderId="32" xfId="1" applyNumberFormat="1" applyFont="1" applyBorder="1" applyAlignment="1">
      <alignment wrapText="1"/>
    </xf>
    <xf numFmtId="168" fontId="10" fillId="0" borderId="32" xfId="0" applyNumberFormat="1" applyFont="1" applyBorder="1" applyAlignment="1">
      <alignment wrapText="1"/>
    </xf>
    <xf numFmtId="165" fontId="8" fillId="0" borderId="32" xfId="1" applyNumberFormat="1" applyFont="1" applyBorder="1" applyAlignment="1">
      <alignment wrapText="1"/>
    </xf>
    <xf numFmtId="0" fontId="0" fillId="0" borderId="32" xfId="0" applyBorder="1" applyAlignment="1">
      <alignment wrapText="1"/>
    </xf>
    <xf numFmtId="0" fontId="14" fillId="2" borderId="14" xfId="0" applyFont="1" applyFill="1" applyBorder="1" applyAlignment="1">
      <alignment vertical="top" wrapText="1"/>
    </xf>
    <xf numFmtId="169" fontId="25" fillId="0" borderId="25" xfId="0" applyNumberFormat="1" applyFont="1" applyBorder="1" applyAlignment="1">
      <alignment horizontal="right" vertical="top" wrapText="1"/>
    </xf>
    <xf numFmtId="4" fontId="26" fillId="0" borderId="0" xfId="0" applyNumberFormat="1" applyFont="1" applyAlignment="1">
      <alignment wrapText="1"/>
    </xf>
    <xf numFmtId="170" fontId="0" fillId="0" borderId="0" xfId="0" applyNumberFormat="1" applyAlignment="1">
      <alignment wrapText="1"/>
    </xf>
    <xf numFmtId="171" fontId="0" fillId="0" borderId="0" xfId="1" applyNumberFormat="1" applyFont="1" applyAlignment="1">
      <alignment wrapText="1"/>
    </xf>
    <xf numFmtId="0" fontId="14" fillId="2" borderId="27" xfId="0" applyFont="1" applyFill="1" applyBorder="1" applyAlignment="1">
      <alignment horizontal="left" vertical="top"/>
    </xf>
    <xf numFmtId="0" fontId="14" fillId="2" borderId="27" xfId="0" applyFont="1" applyFill="1" applyBorder="1" applyAlignment="1">
      <alignment horizontal="left" vertical="top" wrapText="1"/>
    </xf>
    <xf numFmtId="0" fontId="0" fillId="0" borderId="33" xfId="0" applyBorder="1"/>
    <xf numFmtId="167" fontId="23" fillId="0" borderId="33" xfId="0" applyNumberFormat="1" applyFont="1" applyBorder="1" applyAlignment="1">
      <alignment horizontal="right" vertical="top"/>
    </xf>
    <xf numFmtId="3" fontId="23" fillId="0" borderId="33" xfId="0" applyNumberFormat="1" applyFont="1" applyBorder="1" applyAlignment="1">
      <alignment horizontal="right" vertical="top"/>
    </xf>
    <xf numFmtId="0" fontId="0" fillId="0" borderId="34" xfId="0" applyBorder="1"/>
    <xf numFmtId="3" fontId="24" fillId="0" borderId="34" xfId="0" applyNumberFormat="1" applyFont="1" applyBorder="1" applyAlignment="1">
      <alignment horizontal="right" vertical="top"/>
    </xf>
    <xf numFmtId="0" fontId="14" fillId="6" borderId="14" xfId="0" applyFont="1" applyFill="1" applyBorder="1" applyAlignment="1">
      <alignment horizontal="left" vertical="top" wrapText="1"/>
    </xf>
    <xf numFmtId="43" fontId="30" fillId="0" borderId="0" xfId="1" applyFont="1" applyBorder="1"/>
    <xf numFmtId="0" fontId="30" fillId="0" borderId="0" xfId="0" applyFont="1"/>
    <xf numFmtId="3" fontId="30" fillId="0" borderId="0" xfId="0" applyNumberFormat="1" applyFont="1"/>
    <xf numFmtId="172" fontId="31" fillId="0" borderId="0" xfId="0" applyNumberFormat="1" applyFont="1" applyAlignment="1">
      <alignment horizontal="right" vertical="top"/>
    </xf>
    <xf numFmtId="168" fontId="19" fillId="0" borderId="36" xfId="0" applyNumberFormat="1" applyFont="1" applyBorder="1" applyAlignment="1">
      <alignment horizontal="right" vertical="top"/>
    </xf>
    <xf numFmtId="0" fontId="14" fillId="9" borderId="14" xfId="0" applyFont="1" applyFill="1" applyBorder="1" applyAlignment="1">
      <alignment horizontal="left" vertical="top" wrapText="1"/>
    </xf>
    <xf numFmtId="0" fontId="32" fillId="0" borderId="0" xfId="0" applyFont="1"/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 vertical="top" wrapText="1"/>
    </xf>
    <xf numFmtId="167" fontId="23" fillId="0" borderId="0" xfId="0" applyNumberFormat="1" applyFont="1" applyAlignment="1">
      <alignment horizontal="right" vertical="top"/>
    </xf>
    <xf numFmtId="3" fontId="23" fillId="0" borderId="0" xfId="0" applyNumberFormat="1" applyFont="1" applyAlignment="1">
      <alignment horizontal="right" vertical="top"/>
    </xf>
    <xf numFmtId="3" fontId="24" fillId="0" borderId="0" xfId="0" applyNumberFormat="1" applyFont="1" applyAlignment="1">
      <alignment horizontal="right" vertical="top"/>
    </xf>
    <xf numFmtId="0" fontId="26" fillId="0" borderId="0" xfId="0" applyFont="1"/>
    <xf numFmtId="43" fontId="8" fillId="0" borderId="0" xfId="1" applyFont="1" applyBorder="1"/>
    <xf numFmtId="3" fontId="33" fillId="0" borderId="25" xfId="0" applyNumberFormat="1" applyFont="1" applyBorder="1" applyAlignment="1">
      <alignment horizontal="right"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 wrapText="1"/>
    </xf>
    <xf numFmtId="167" fontId="35" fillId="8" borderId="31" xfId="0" applyNumberFormat="1" applyFont="1" applyFill="1" applyBorder="1" applyAlignment="1">
      <alignment horizontal="right" vertical="top" wrapText="1"/>
    </xf>
    <xf numFmtId="0" fontId="34" fillId="6" borderId="0" xfId="0" applyFont="1" applyFill="1" applyAlignment="1">
      <alignment horizontal="left" vertical="top" wrapText="1"/>
    </xf>
    <xf numFmtId="0" fontId="14" fillId="10" borderId="14" xfId="0" applyFont="1" applyFill="1" applyBorder="1" applyAlignment="1">
      <alignment horizontal="left" vertical="top"/>
    </xf>
    <xf numFmtId="4" fontId="0" fillId="0" borderId="0" xfId="0" applyNumberFormat="1" applyAlignment="1">
      <alignment wrapText="1"/>
    </xf>
    <xf numFmtId="43" fontId="0" fillId="0" borderId="0" xfId="1" applyFont="1" applyAlignment="1">
      <alignment wrapText="1"/>
    </xf>
    <xf numFmtId="169" fontId="28" fillId="8" borderId="31" xfId="0" applyNumberFormat="1" applyFont="1" applyFill="1" applyBorder="1" applyAlignment="1">
      <alignment horizontal="right" vertical="top"/>
    </xf>
    <xf numFmtId="173" fontId="8" fillId="0" borderId="0" xfId="0" applyNumberFormat="1" applyFont="1" applyAlignment="1">
      <alignment wrapText="1"/>
    </xf>
    <xf numFmtId="43" fontId="8" fillId="0" borderId="0" xfId="1" applyFont="1" applyFill="1" applyBorder="1"/>
    <xf numFmtId="43" fontId="30" fillId="0" borderId="0" xfId="1" applyFont="1" applyFill="1" applyBorder="1"/>
    <xf numFmtId="3" fontId="31" fillId="0" borderId="0" xfId="0" applyNumberFormat="1" applyFont="1" applyAlignment="1">
      <alignment horizontal="right" vertical="top"/>
    </xf>
    <xf numFmtId="169" fontId="29" fillId="8" borderId="31" xfId="0" applyNumberFormat="1" applyFont="1" applyFill="1" applyBorder="1" applyAlignment="1">
      <alignment horizontal="right" vertical="top" wrapText="1"/>
    </xf>
    <xf numFmtId="167" fontId="23" fillId="9" borderId="25" xfId="0" applyNumberFormat="1" applyFont="1" applyFill="1" applyBorder="1" applyAlignment="1">
      <alignment horizontal="right" vertical="top" wrapText="1"/>
    </xf>
    <xf numFmtId="3" fontId="23" fillId="9" borderId="25" xfId="0" applyNumberFormat="1" applyFont="1" applyFill="1" applyBorder="1" applyAlignment="1">
      <alignment horizontal="right" vertical="top" wrapText="1"/>
    </xf>
    <xf numFmtId="0" fontId="0" fillId="9" borderId="26" xfId="0" applyFill="1" applyBorder="1" applyAlignment="1">
      <alignment wrapText="1"/>
    </xf>
    <xf numFmtId="3" fontId="24" fillId="9" borderId="26" xfId="0" applyNumberFormat="1" applyFont="1" applyFill="1" applyBorder="1" applyAlignment="1">
      <alignment horizontal="right" vertical="top" wrapText="1"/>
    </xf>
    <xf numFmtId="0" fontId="8" fillId="3" borderId="0" xfId="0" applyFont="1" applyFill="1" applyAlignment="1">
      <alignment wrapText="1"/>
    </xf>
    <xf numFmtId="0" fontId="8" fillId="9" borderId="0" xfId="0" applyFont="1" applyFill="1" applyAlignment="1">
      <alignment wrapText="1"/>
    </xf>
    <xf numFmtId="164" fontId="8" fillId="9" borderId="0" xfId="0" applyNumberFormat="1" applyFont="1" applyFill="1" applyAlignment="1">
      <alignment wrapText="1"/>
    </xf>
    <xf numFmtId="0" fontId="36" fillId="6" borderId="0" xfId="0" applyFont="1" applyFill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170" fontId="10" fillId="0" borderId="16" xfId="0" applyNumberFormat="1" applyFont="1" applyBorder="1" applyAlignment="1">
      <alignment wrapText="1"/>
    </xf>
    <xf numFmtId="167" fontId="8" fillId="0" borderId="16" xfId="0" applyNumberFormat="1" applyFont="1" applyBorder="1" applyAlignment="1">
      <alignment wrapText="1"/>
    </xf>
    <xf numFmtId="165" fontId="10" fillId="0" borderId="16" xfId="1" applyNumberFormat="1" applyFont="1" applyBorder="1" applyAlignment="1">
      <alignment wrapText="1"/>
    </xf>
    <xf numFmtId="168" fontId="10" fillId="0" borderId="16" xfId="0" applyNumberFormat="1" applyFont="1" applyBorder="1" applyAlignment="1">
      <alignment wrapText="1"/>
    </xf>
    <xf numFmtId="165" fontId="8" fillId="0" borderId="16" xfId="1" applyNumberFormat="1" applyFont="1" applyBorder="1" applyAlignment="1">
      <alignment wrapText="1"/>
    </xf>
    <xf numFmtId="0" fontId="0" fillId="0" borderId="16" xfId="0" applyBorder="1" applyAlignment="1">
      <alignment wrapText="1"/>
    </xf>
    <xf numFmtId="167" fontId="38" fillId="12" borderId="37" xfId="0" applyNumberFormat="1" applyFont="1" applyFill="1" applyBorder="1" applyAlignment="1">
      <alignment horizontal="right" vertical="top"/>
    </xf>
    <xf numFmtId="168" fontId="17" fillId="12" borderId="37" xfId="0" applyNumberFormat="1" applyFont="1" applyFill="1" applyBorder="1" applyAlignment="1">
      <alignment horizontal="right" vertical="top"/>
    </xf>
    <xf numFmtId="0" fontId="37" fillId="11" borderId="28" xfId="0" applyFont="1" applyFill="1" applyBorder="1" applyAlignment="1">
      <alignment vertical="top" wrapText="1"/>
    </xf>
    <xf numFmtId="0" fontId="0" fillId="11" borderId="29" xfId="0" applyFill="1" applyBorder="1" applyAlignment="1">
      <alignment wrapText="1"/>
    </xf>
    <xf numFmtId="0" fontId="0" fillId="11" borderId="30" xfId="0" applyFill="1" applyBorder="1" applyAlignment="1">
      <alignment wrapText="1"/>
    </xf>
    <xf numFmtId="167" fontId="38" fillId="12" borderId="37" xfId="0" applyNumberFormat="1" applyFont="1" applyFill="1" applyBorder="1" applyAlignment="1">
      <alignment horizontal="right" vertical="top" wrapText="1"/>
    </xf>
    <xf numFmtId="167" fontId="35" fillId="12" borderId="37" xfId="0" applyNumberFormat="1" applyFont="1" applyFill="1" applyBorder="1" applyAlignment="1">
      <alignment horizontal="right" vertical="top" wrapText="1"/>
    </xf>
    <xf numFmtId="172" fontId="28" fillId="8" borderId="31" xfId="0" applyNumberFormat="1" applyFont="1" applyFill="1" applyBorder="1" applyAlignment="1">
      <alignment horizontal="right" vertical="top" wrapText="1"/>
    </xf>
    <xf numFmtId="170" fontId="10" fillId="5" borderId="10" xfId="0" applyNumberFormat="1" applyFont="1" applyFill="1" applyBorder="1" applyAlignment="1">
      <alignment wrapText="1"/>
    </xf>
    <xf numFmtId="165" fontId="10" fillId="5" borderId="38" xfId="1" applyNumberFormat="1" applyFont="1" applyFill="1" applyBorder="1" applyAlignment="1">
      <alignment wrapText="1"/>
    </xf>
    <xf numFmtId="165" fontId="8" fillId="5" borderId="38" xfId="1" applyNumberFormat="1" applyFont="1" applyFill="1" applyBorder="1" applyAlignment="1">
      <alignment wrapText="1"/>
    </xf>
    <xf numFmtId="165" fontId="10" fillId="5" borderId="39" xfId="1" applyNumberFormat="1" applyFont="1" applyFill="1" applyBorder="1" applyAlignment="1">
      <alignment wrapText="1"/>
    </xf>
    <xf numFmtId="165" fontId="10" fillId="5" borderId="40" xfId="1" applyNumberFormat="1" applyFont="1" applyFill="1" applyBorder="1" applyAlignment="1">
      <alignment wrapText="1"/>
    </xf>
    <xf numFmtId="165" fontId="10" fillId="5" borderId="41" xfId="1" applyNumberFormat="1" applyFont="1" applyFill="1" applyBorder="1" applyAlignment="1">
      <alignment wrapText="1"/>
    </xf>
    <xf numFmtId="165" fontId="0" fillId="5" borderId="39" xfId="1" applyNumberFormat="1" applyFont="1" applyFill="1" applyBorder="1" applyAlignment="1">
      <alignment wrapText="1"/>
    </xf>
    <xf numFmtId="165" fontId="0" fillId="5" borderId="42" xfId="1" applyNumberFormat="1" applyFont="1" applyFill="1" applyBorder="1" applyAlignment="1">
      <alignment wrapText="1"/>
    </xf>
    <xf numFmtId="165" fontId="0" fillId="5" borderId="38" xfId="1" applyNumberFormat="1" applyFont="1" applyFill="1" applyBorder="1" applyAlignment="1">
      <alignment wrapText="1"/>
    </xf>
    <xf numFmtId="165" fontId="0" fillId="5" borderId="40" xfId="1" applyNumberFormat="1" applyFont="1" applyFill="1" applyBorder="1" applyAlignment="1">
      <alignment wrapText="1"/>
    </xf>
    <xf numFmtId="165" fontId="10" fillId="5" borderId="43" xfId="1" applyNumberFormat="1" applyFont="1" applyFill="1" applyBorder="1" applyAlignment="1">
      <alignment wrapText="1"/>
    </xf>
    <xf numFmtId="165" fontId="10" fillId="5" borderId="42" xfId="1" applyNumberFormat="1" applyFont="1" applyFill="1" applyBorder="1" applyAlignment="1">
      <alignment wrapText="1"/>
    </xf>
    <xf numFmtId="21" fontId="39" fillId="0" borderId="0" xfId="0" applyNumberFormat="1" applyFont="1" applyAlignment="1">
      <alignment vertical="top"/>
    </xf>
    <xf numFmtId="3" fontId="39" fillId="0" borderId="44" xfId="0" applyNumberFormat="1" applyFont="1" applyBorder="1" applyAlignment="1">
      <alignment vertical="top"/>
    </xf>
    <xf numFmtId="3" fontId="40" fillId="0" borderId="44" xfId="0" applyNumberFormat="1" applyFont="1" applyBorder="1" applyAlignment="1">
      <alignment vertical="top"/>
    </xf>
    <xf numFmtId="173" fontId="0" fillId="0" borderId="0" xfId="0" applyNumberFormat="1"/>
    <xf numFmtId="0" fontId="11" fillId="0" borderId="0" xfId="0" applyFont="1"/>
    <xf numFmtId="165" fontId="4" fillId="0" borderId="0" xfId="1" applyNumberFormat="1" applyFont="1"/>
    <xf numFmtId="0" fontId="41" fillId="0" borderId="0" xfId="0" applyFont="1"/>
    <xf numFmtId="164" fontId="0" fillId="0" borderId="0" xfId="0" applyNumberFormat="1"/>
    <xf numFmtId="175" fontId="4" fillId="0" borderId="0" xfId="0" applyNumberFormat="1" applyFont="1"/>
    <xf numFmtId="176" fontId="4" fillId="0" borderId="0" xfId="0" applyNumberFormat="1" applyFont="1"/>
    <xf numFmtId="0" fontId="20" fillId="4" borderId="0" xfId="0" applyFont="1" applyFill="1" applyAlignment="1">
      <alignment horizontal="center" vertical="center" wrapText="1"/>
    </xf>
    <xf numFmtId="174" fontId="39" fillId="0" borderId="0" xfId="0" applyNumberFormat="1" applyFont="1" applyAlignment="1">
      <alignment horizontal="center" vertical="top"/>
    </xf>
    <xf numFmtId="165" fontId="10" fillId="6" borderId="38" xfId="1" applyNumberFormat="1" applyFont="1" applyFill="1" applyBorder="1" applyAlignment="1">
      <alignment wrapText="1"/>
    </xf>
    <xf numFmtId="165" fontId="10" fillId="13" borderId="43" xfId="1" applyNumberFormat="1" applyFont="1" applyFill="1" applyBorder="1" applyAlignment="1">
      <alignment wrapText="1"/>
    </xf>
    <xf numFmtId="0" fontId="14" fillId="2" borderId="14" xfId="0" applyFont="1" applyFill="1" applyBorder="1" applyAlignment="1">
      <alignment horizontal="left" vertical="top"/>
    </xf>
    <xf numFmtId="0" fontId="0" fillId="2" borderId="27" xfId="0" applyFill="1" applyBorder="1"/>
    <xf numFmtId="0" fontId="0" fillId="2" borderId="14" xfId="0" applyFill="1" applyBorder="1"/>
    <xf numFmtId="0" fontId="27" fillId="7" borderId="28" xfId="0" applyFont="1" applyFill="1" applyBorder="1" applyAlignment="1">
      <alignment horizontal="left" vertical="top"/>
    </xf>
    <xf numFmtId="0" fontId="0" fillId="7" borderId="29" xfId="0" applyFill="1" applyBorder="1"/>
    <xf numFmtId="0" fontId="0" fillId="7" borderId="30" xfId="0" applyFill="1" applyBorder="1"/>
    <xf numFmtId="0" fontId="37" fillId="11" borderId="28" xfId="0" applyFont="1" applyFill="1" applyBorder="1" applyAlignment="1">
      <alignment horizontal="left" vertical="top"/>
    </xf>
    <xf numFmtId="0" fontId="0" fillId="11" borderId="29" xfId="0" applyFill="1" applyBorder="1"/>
    <xf numFmtId="0" fontId="0" fillId="11" borderId="30" xfId="0" applyFill="1" applyBorder="1"/>
    <xf numFmtId="0" fontId="8" fillId="2" borderId="35" xfId="0" applyFont="1" applyFill="1" applyBorder="1"/>
    <xf numFmtId="0" fontId="8" fillId="2" borderId="27" xfId="0" applyFont="1" applyFill="1" applyBorder="1"/>
    <xf numFmtId="0" fontId="0" fillId="2" borderId="35" xfId="0" applyFill="1" applyBorder="1"/>
    <xf numFmtId="165" fontId="17" fillId="5" borderId="5" xfId="1" applyNumberFormat="1" applyFont="1" applyFill="1" applyBorder="1" applyAlignment="1">
      <alignment horizontal="center" vertical="center" wrapText="1"/>
    </xf>
    <xf numFmtId="165" fontId="17" fillId="5" borderId="15" xfId="1" applyNumberFormat="1" applyFont="1" applyFill="1" applyBorder="1" applyAlignment="1">
      <alignment horizontal="center" vertical="center" wrapText="1"/>
    </xf>
    <xf numFmtId="164" fontId="19" fillId="5" borderId="10" xfId="0" applyNumberFormat="1" applyFont="1" applyFill="1" applyBorder="1" applyAlignment="1">
      <alignment horizontal="center" vertical="center" wrapText="1"/>
    </xf>
    <xf numFmtId="164" fontId="19" fillId="5" borderId="11" xfId="0" applyNumberFormat="1" applyFont="1" applyFill="1" applyBorder="1" applyAlignment="1">
      <alignment horizontal="center" vertical="center" wrapText="1"/>
    </xf>
    <xf numFmtId="164" fontId="19" fillId="5" borderId="12" xfId="0" applyNumberFormat="1" applyFont="1" applyFill="1" applyBorder="1" applyAlignment="1">
      <alignment horizontal="center" vertical="center" wrapText="1"/>
    </xf>
    <xf numFmtId="165" fontId="17" fillId="13" borderId="5" xfId="1" applyNumberFormat="1" applyFont="1" applyFill="1" applyBorder="1" applyAlignment="1">
      <alignment horizontal="center" vertical="center" wrapText="1"/>
    </xf>
    <xf numFmtId="165" fontId="17" fillId="13" borderId="15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/>
    </xf>
    <xf numFmtId="165" fontId="17" fillId="4" borderId="5" xfId="1" applyNumberFormat="1" applyFont="1" applyFill="1" applyBorder="1" applyAlignment="1">
      <alignment horizontal="center" vertical="center" wrapText="1"/>
    </xf>
    <xf numFmtId="165" fontId="17" fillId="4" borderId="15" xfId="1" applyNumberFormat="1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165" fontId="17" fillId="6" borderId="5" xfId="1" applyNumberFormat="1" applyFont="1" applyFill="1" applyBorder="1" applyAlignment="1">
      <alignment horizontal="center" vertical="center" wrapText="1"/>
    </xf>
    <xf numFmtId="165" fontId="17" fillId="6" borderId="15" xfId="1" applyNumberFormat="1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0" fontId="10" fillId="13" borderId="1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wrapText="1"/>
    </xf>
    <xf numFmtId="0" fontId="16" fillId="2" borderId="1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wrapText="1"/>
    </xf>
    <xf numFmtId="0" fontId="15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top" wrapText="1"/>
    </xf>
    <xf numFmtId="0" fontId="18" fillId="4" borderId="14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4" fillId="2" borderId="4" xfId="0" applyFont="1" applyFill="1" applyBorder="1" applyAlignment="1">
      <alignment horizontal="left" vertical="top" wrapText="1"/>
    </xf>
    <xf numFmtId="0" fontId="14" fillId="2" borderId="14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1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14" xfId="0" applyFont="1" applyFill="1" applyBorder="1" applyAlignment="1">
      <alignment horizontal="left" vertical="top" wrapText="1"/>
    </xf>
    <xf numFmtId="0" fontId="20" fillId="5" borderId="0" xfId="0" applyFont="1" applyFill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75CCE-7006-425F-8920-745EFCCD5FD4}">
  <dimension ref="A1:DS2060"/>
  <sheetViews>
    <sheetView tabSelected="1" zoomScale="70" zoomScaleNormal="70" workbookViewId="0">
      <pane xSplit="4" ySplit="3" topLeftCell="E905" activePane="bottomRight" state="frozen"/>
      <selection pane="topRight" activeCell="E1" sqref="E1"/>
      <selection pane="bottomLeft" activeCell="A4" sqref="A4"/>
      <selection pane="bottomRight" activeCell="BK1" sqref="BK1"/>
    </sheetView>
  </sheetViews>
  <sheetFormatPr defaultRowHeight="14.4" outlineLevelRow="1" outlineLevelCol="4" x14ac:dyDescent="0.3"/>
  <cols>
    <col min="1" max="1" width="16.44140625" customWidth="1"/>
    <col min="2" max="2" width="10" bestFit="1" customWidth="1"/>
    <col min="3" max="3" width="11.21875" bestFit="1" customWidth="1"/>
    <col min="4" max="4" width="31.6640625" style="2" customWidth="1"/>
    <col min="5" max="5" width="12.6640625" customWidth="1"/>
    <col min="6" max="7" width="12.6640625" hidden="1" customWidth="1" outlineLevel="1"/>
    <col min="8" max="11" width="7.44140625" hidden="1" customWidth="1" outlineLevel="1"/>
    <col min="12" max="12" width="12.33203125" hidden="1" customWidth="1" outlineLevel="1"/>
    <col min="13" max="17" width="11.33203125" hidden="1" customWidth="1" outlineLevel="1"/>
    <col min="18" max="18" width="12.88671875" hidden="1" customWidth="1" outlineLevel="1"/>
    <col min="19" max="19" width="13.21875" hidden="1" customWidth="1" outlineLevel="1"/>
    <col min="20" max="20" width="13" hidden="1" customWidth="1" outlineLevel="1"/>
    <col min="21" max="21" width="12.44140625" hidden="1" customWidth="1" outlineLevel="1"/>
    <col min="22" max="22" width="14" hidden="1" customWidth="1" outlineLevel="1"/>
    <col min="23" max="23" width="11.44140625" hidden="1" customWidth="1" outlineLevel="1"/>
    <col min="24" max="24" width="10.5546875" hidden="1" customWidth="1" outlineLevel="1"/>
    <col min="25" max="27" width="11.77734375" hidden="1" customWidth="1" outlineLevel="1"/>
    <col min="28" max="28" width="13.88671875" customWidth="1" collapsed="1"/>
    <col min="29" max="29" width="9.44140625" style="3" customWidth="1"/>
    <col min="30" max="30" width="9.6640625" style="152" customWidth="1"/>
    <col min="31" max="31" width="4.77734375" style="4" customWidth="1"/>
    <col min="32" max="32" width="6.21875" customWidth="1"/>
    <col min="33" max="33" width="12.33203125" customWidth="1"/>
    <col min="34" max="34" width="10.44140625" customWidth="1"/>
    <col min="35" max="35" width="11.77734375" customWidth="1"/>
    <col min="36" max="36" width="31.21875" customWidth="1"/>
    <col min="37" max="37" width="12.5546875" customWidth="1"/>
    <col min="38" max="38" width="11.44140625" hidden="1" customWidth="1" outlineLevel="1"/>
    <col min="39" max="39" width="12.5546875" hidden="1" customWidth="1" outlineLevel="1"/>
    <col min="40" max="43" width="0" hidden="1" customWidth="1" outlineLevel="1"/>
    <col min="44" max="44" width="13.21875" hidden="1" customWidth="1" outlineLevel="1"/>
    <col min="45" max="46" width="11.6640625" hidden="1" customWidth="1" outlineLevel="1"/>
    <col min="47" max="47" width="0" hidden="1" customWidth="1" outlineLevel="1"/>
    <col min="48" max="49" width="11.44140625" hidden="1" customWidth="1" outlineLevel="1"/>
    <col min="50" max="50" width="13.33203125" hidden="1" customWidth="1" outlineLevel="1"/>
    <col min="51" max="52" width="11.44140625" hidden="1" customWidth="1" outlineLevel="1"/>
    <col min="53" max="53" width="0" hidden="1" customWidth="1" outlineLevel="1"/>
    <col min="54" max="55" width="11.109375" hidden="1" customWidth="1" outlineLevel="1"/>
    <col min="56" max="59" width="11.77734375" hidden="1" customWidth="1" outlineLevel="1"/>
    <col min="60" max="60" width="12.5546875" customWidth="1" collapsed="1"/>
    <col min="62" max="62" width="11.44140625" customWidth="1"/>
    <col min="63" max="63" width="9.33203125" customWidth="1"/>
    <col min="64" max="64" width="14.44140625" customWidth="1"/>
    <col min="66" max="71" width="8.88671875" outlineLevel="1"/>
    <col min="72" max="72" width="5.5546875" customWidth="1" outlineLevel="1"/>
    <col min="73" max="81" width="8.88671875" outlineLevel="1"/>
    <col min="83" max="83" width="9.5546875" style="150" customWidth="1"/>
    <col min="84" max="84" width="14.44140625" hidden="1" customWidth="1" outlineLevel="1"/>
    <col min="85" max="93" width="8.88671875" hidden="1" customWidth="1" outlineLevel="1"/>
    <col min="94" max="94" width="8.88671875" customWidth="1" collapsed="1"/>
    <col min="95" max="96" width="8.88671875" customWidth="1" outlineLevel="1"/>
    <col min="97" max="97" width="11.44140625" customWidth="1" outlineLevel="1"/>
    <col min="98" max="101" width="8.88671875" customWidth="1" outlineLevel="1"/>
    <col min="102" max="102" width="10.77734375" customWidth="1"/>
    <col min="103" max="103" width="6.5546875" customWidth="1"/>
    <col min="104" max="104" width="15.88671875" hidden="1" customWidth="1" outlineLevel="2"/>
    <col min="105" max="121" width="8.88671875" hidden="1" customWidth="1" outlineLevel="4"/>
    <col min="122" max="122" width="10.6640625" customWidth="1" collapsed="1"/>
  </cols>
  <sheetData>
    <row r="1" spans="1:122" ht="21" customHeight="1" thickBot="1" x14ac:dyDescent="0.35">
      <c r="A1" s="1" t="s">
        <v>0</v>
      </c>
      <c r="AD1"/>
      <c r="AG1" s="209" t="s">
        <v>1</v>
      </c>
      <c r="AH1" s="209"/>
      <c r="AI1" s="209"/>
      <c r="AJ1" s="209"/>
      <c r="AK1" s="209"/>
      <c r="AL1" s="209"/>
      <c r="AM1" s="209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5"/>
      <c r="BK1" s="2"/>
      <c r="BL1" s="6"/>
      <c r="BM1" s="7">
        <v>1</v>
      </c>
      <c r="BN1" s="7">
        <v>1</v>
      </c>
      <c r="BO1" s="7">
        <v>1</v>
      </c>
      <c r="BP1" s="7">
        <v>1</v>
      </c>
      <c r="BQ1" s="7">
        <v>2</v>
      </c>
      <c r="BR1" s="7">
        <v>2</v>
      </c>
      <c r="BS1" s="7">
        <v>0.5</v>
      </c>
      <c r="BT1" s="8">
        <v>0</v>
      </c>
      <c r="BU1" s="7">
        <v>0.5</v>
      </c>
      <c r="BV1" s="7">
        <v>1</v>
      </c>
      <c r="BW1" s="7">
        <v>1</v>
      </c>
      <c r="BX1" s="7">
        <v>1</v>
      </c>
      <c r="BY1" s="9"/>
      <c r="BZ1" s="10"/>
      <c r="CA1" s="10"/>
      <c r="CB1" s="11"/>
      <c r="CC1" s="12"/>
      <c r="CD1" s="13"/>
      <c r="CE1" s="14"/>
      <c r="CF1" s="15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15"/>
      <c r="DA1" s="2"/>
      <c r="DB1" s="16"/>
      <c r="DC1" s="16"/>
      <c r="DD1" s="16"/>
      <c r="DE1" s="16"/>
      <c r="DF1" s="16"/>
      <c r="DG1" s="16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</row>
    <row r="2" spans="1:122" s="2" customFormat="1" ht="13.8" customHeight="1" thickBot="1" x14ac:dyDescent="0.35">
      <c r="E2" s="192" t="s">
        <v>2</v>
      </c>
      <c r="F2" s="203"/>
      <c r="G2" s="204"/>
      <c r="H2" s="192" t="s">
        <v>3</v>
      </c>
      <c r="I2" s="196" t="s">
        <v>4</v>
      </c>
      <c r="J2" s="196" t="s">
        <v>5</v>
      </c>
      <c r="K2" s="210" t="s">
        <v>6</v>
      </c>
      <c r="L2" s="205" t="s">
        <v>2</v>
      </c>
      <c r="M2" s="205" t="s">
        <v>7</v>
      </c>
      <c r="N2" s="205" t="s">
        <v>8</v>
      </c>
      <c r="O2" s="205" t="s">
        <v>9</v>
      </c>
      <c r="P2" s="205" t="s">
        <v>10</v>
      </c>
      <c r="Q2" s="205" t="s">
        <v>11</v>
      </c>
      <c r="R2" s="207" t="s">
        <v>12</v>
      </c>
      <c r="S2" s="205" t="s">
        <v>13</v>
      </c>
      <c r="T2" s="192" t="s">
        <v>14</v>
      </c>
      <c r="U2" s="192" t="s">
        <v>15</v>
      </c>
      <c r="V2" s="192" t="s">
        <v>16</v>
      </c>
      <c r="W2" s="192" t="s">
        <v>17</v>
      </c>
      <c r="X2" s="192" t="s">
        <v>18</v>
      </c>
      <c r="Y2" s="192" t="s">
        <v>19</v>
      </c>
      <c r="Z2" s="192" t="s">
        <v>20</v>
      </c>
      <c r="AA2" s="194" t="s">
        <v>21</v>
      </c>
      <c r="AB2" s="197" t="s">
        <v>22</v>
      </c>
      <c r="AC2" s="199" t="s">
        <v>23</v>
      </c>
      <c r="AD2" s="201" t="s">
        <v>24</v>
      </c>
      <c r="AE2" s="18"/>
      <c r="AK2" s="192" t="s">
        <v>2</v>
      </c>
      <c r="AL2" s="203"/>
      <c r="AM2" s="204"/>
      <c r="AN2" s="192" t="s">
        <v>3</v>
      </c>
      <c r="AO2" s="196" t="s">
        <v>4</v>
      </c>
      <c r="AP2" s="196" t="s">
        <v>5</v>
      </c>
      <c r="AQ2" s="196" t="s">
        <v>6</v>
      </c>
      <c r="AR2" s="192" t="s">
        <v>2</v>
      </c>
      <c r="AS2" s="192" t="s">
        <v>7</v>
      </c>
      <c r="AT2" s="192" t="s">
        <v>8</v>
      </c>
      <c r="AU2" s="192" t="s">
        <v>9</v>
      </c>
      <c r="AV2" s="192" t="s">
        <v>10</v>
      </c>
      <c r="AW2" s="192" t="s">
        <v>11</v>
      </c>
      <c r="AX2" s="194" t="s">
        <v>12</v>
      </c>
      <c r="AY2" s="192" t="s">
        <v>13</v>
      </c>
      <c r="AZ2" s="192" t="s">
        <v>14</v>
      </c>
      <c r="BA2" s="192" t="s">
        <v>15</v>
      </c>
      <c r="BB2" s="192" t="s">
        <v>16</v>
      </c>
      <c r="BC2" s="192" t="s">
        <v>17</v>
      </c>
      <c r="BD2" s="192" t="s">
        <v>18</v>
      </c>
      <c r="BE2" s="192" t="s">
        <v>19</v>
      </c>
      <c r="BF2" s="192" t="s">
        <v>20</v>
      </c>
      <c r="BG2" s="194" t="s">
        <v>21</v>
      </c>
      <c r="BH2" s="188" t="s">
        <v>22</v>
      </c>
      <c r="BI2" s="190" t="s">
        <v>25</v>
      </c>
      <c r="BJ2" s="213" t="s">
        <v>26</v>
      </c>
      <c r="BL2" s="180" t="s">
        <v>4070</v>
      </c>
      <c r="BM2" s="19">
        <v>1</v>
      </c>
      <c r="BN2" s="20">
        <v>2</v>
      </c>
      <c r="BO2" s="20">
        <v>3</v>
      </c>
      <c r="BP2" s="21">
        <v>4</v>
      </c>
      <c r="BQ2" s="22">
        <v>5</v>
      </c>
      <c r="BR2" s="20">
        <v>6</v>
      </c>
      <c r="BS2" s="21">
        <v>7</v>
      </c>
      <c r="BT2" s="22">
        <v>8</v>
      </c>
      <c r="BU2" s="20">
        <v>9</v>
      </c>
      <c r="BV2" s="21">
        <v>10</v>
      </c>
      <c r="BW2" s="22">
        <v>11</v>
      </c>
      <c r="BX2" s="20">
        <v>12</v>
      </c>
      <c r="BY2" s="180" t="s">
        <v>4069</v>
      </c>
      <c r="BZ2" s="174" t="s">
        <v>28</v>
      </c>
      <c r="CA2" s="175"/>
      <c r="CB2" s="175"/>
      <c r="CC2" s="176"/>
      <c r="CD2" s="180" t="s">
        <v>29</v>
      </c>
      <c r="CE2" s="14"/>
      <c r="CF2" s="182" t="s">
        <v>30</v>
      </c>
      <c r="CG2" s="19">
        <v>1</v>
      </c>
      <c r="CH2" s="20">
        <v>2</v>
      </c>
      <c r="CI2" s="20">
        <v>3</v>
      </c>
      <c r="CJ2" s="21">
        <v>4</v>
      </c>
      <c r="CK2" s="22">
        <v>5</v>
      </c>
      <c r="CL2" s="20">
        <v>6</v>
      </c>
      <c r="CM2" s="21">
        <v>7</v>
      </c>
      <c r="CN2" s="22">
        <v>8</v>
      </c>
      <c r="CO2" s="20">
        <v>9</v>
      </c>
      <c r="CP2" s="21">
        <v>10</v>
      </c>
      <c r="CQ2" s="22">
        <v>11</v>
      </c>
      <c r="CR2" s="20">
        <v>12</v>
      </c>
      <c r="CS2" s="172" t="s">
        <v>27</v>
      </c>
      <c r="CT2" s="174" t="s">
        <v>28</v>
      </c>
      <c r="CU2" s="175"/>
      <c r="CV2" s="175"/>
      <c r="CW2" s="176"/>
      <c r="CX2" s="184" t="s">
        <v>31</v>
      </c>
      <c r="CZ2" s="186" t="s">
        <v>32</v>
      </c>
      <c r="DA2" s="19">
        <v>1</v>
      </c>
      <c r="DB2" s="20">
        <v>2</v>
      </c>
      <c r="DC2" s="20">
        <v>3</v>
      </c>
      <c r="DD2" s="21">
        <v>4</v>
      </c>
      <c r="DE2" s="22">
        <v>5</v>
      </c>
      <c r="DF2" s="20">
        <v>6</v>
      </c>
      <c r="DG2" s="21">
        <v>7</v>
      </c>
      <c r="DH2" s="23">
        <v>8</v>
      </c>
      <c r="DI2" s="20">
        <v>9</v>
      </c>
      <c r="DJ2" s="21">
        <v>10</v>
      </c>
      <c r="DK2" s="22">
        <v>11</v>
      </c>
      <c r="DL2" s="20">
        <v>12</v>
      </c>
      <c r="DM2" s="172" t="s">
        <v>27</v>
      </c>
      <c r="DN2" s="174" t="s">
        <v>28</v>
      </c>
      <c r="DO2" s="175"/>
      <c r="DP2" s="175"/>
      <c r="DQ2" s="176"/>
      <c r="DR2" s="177" t="s">
        <v>33</v>
      </c>
    </row>
    <row r="3" spans="1:122" s="2" customFormat="1" ht="57.6" customHeight="1" thickBot="1" x14ac:dyDescent="0.35">
      <c r="A3" s="156" t="s">
        <v>34</v>
      </c>
      <c r="E3" s="24" t="s">
        <v>35</v>
      </c>
      <c r="F3" s="24" t="s">
        <v>36</v>
      </c>
      <c r="G3" s="24" t="s">
        <v>37</v>
      </c>
      <c r="H3" s="193"/>
      <c r="I3" s="193"/>
      <c r="J3" s="193"/>
      <c r="K3" s="211"/>
      <c r="L3" s="206"/>
      <c r="M3" s="206"/>
      <c r="N3" s="206"/>
      <c r="O3" s="206"/>
      <c r="P3" s="206"/>
      <c r="Q3" s="206"/>
      <c r="R3" s="208"/>
      <c r="S3" s="206"/>
      <c r="T3" s="193"/>
      <c r="U3" s="193"/>
      <c r="V3" s="193"/>
      <c r="W3" s="193"/>
      <c r="X3" s="193"/>
      <c r="Y3" s="193"/>
      <c r="Z3" s="193"/>
      <c r="AA3" s="195"/>
      <c r="AB3" s="198"/>
      <c r="AC3" s="200"/>
      <c r="AD3" s="202"/>
      <c r="AE3" s="18"/>
      <c r="AG3" s="212" t="s">
        <v>38</v>
      </c>
      <c r="AK3" s="24" t="s">
        <v>35</v>
      </c>
      <c r="AL3" s="24" t="s">
        <v>36</v>
      </c>
      <c r="AM3" s="24" t="s">
        <v>37</v>
      </c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5"/>
      <c r="AY3" s="193"/>
      <c r="AZ3" s="193"/>
      <c r="BA3" s="193"/>
      <c r="BB3" s="193"/>
      <c r="BC3" s="193"/>
      <c r="BD3" s="193"/>
      <c r="BE3" s="193"/>
      <c r="BF3" s="193"/>
      <c r="BG3" s="195"/>
      <c r="BH3" s="189"/>
      <c r="BI3" s="191"/>
      <c r="BJ3" s="214"/>
      <c r="BL3" s="181"/>
      <c r="BM3" s="25"/>
      <c r="BN3" s="26"/>
      <c r="BO3" s="26"/>
      <c r="BP3" s="27"/>
      <c r="BQ3" s="28"/>
      <c r="BR3" s="26"/>
      <c r="BS3" s="27"/>
      <c r="BT3" s="28"/>
      <c r="BU3" s="26"/>
      <c r="BV3" s="27"/>
      <c r="BW3" s="28"/>
      <c r="BX3" s="26"/>
      <c r="BY3" s="181"/>
      <c r="BZ3" s="29" t="s">
        <v>39</v>
      </c>
      <c r="CA3" s="30" t="s">
        <v>40</v>
      </c>
      <c r="CB3" s="30" t="s">
        <v>41</v>
      </c>
      <c r="CC3" s="31" t="s">
        <v>42</v>
      </c>
      <c r="CD3" s="181"/>
      <c r="CE3" s="14"/>
      <c r="CF3" s="183"/>
      <c r="CG3" s="25"/>
      <c r="CH3" s="26"/>
      <c r="CI3" s="26"/>
      <c r="CJ3" s="27"/>
      <c r="CK3" s="28"/>
      <c r="CL3" s="26"/>
      <c r="CM3" s="27"/>
      <c r="CN3" s="28"/>
      <c r="CO3" s="26"/>
      <c r="CP3" s="27"/>
      <c r="CQ3" s="28"/>
      <c r="CR3" s="26"/>
      <c r="CS3" s="173"/>
      <c r="CT3" s="29" t="s">
        <v>39</v>
      </c>
      <c r="CU3" s="30" t="s">
        <v>40</v>
      </c>
      <c r="CV3" s="30" t="s">
        <v>41</v>
      </c>
      <c r="CW3" s="31" t="s">
        <v>42</v>
      </c>
      <c r="CX3" s="185"/>
      <c r="CZ3" s="187"/>
      <c r="DA3" s="25"/>
      <c r="DB3" s="26"/>
      <c r="DC3" s="26"/>
      <c r="DD3" s="27"/>
      <c r="DE3" s="28"/>
      <c r="DF3" s="26"/>
      <c r="DG3" s="27"/>
      <c r="DH3" s="32"/>
      <c r="DI3" s="26"/>
      <c r="DJ3" s="27"/>
      <c r="DK3" s="28"/>
      <c r="DL3" s="26"/>
      <c r="DM3" s="173"/>
      <c r="DN3" s="29" t="s">
        <v>39</v>
      </c>
      <c r="DO3" s="30" t="s">
        <v>40</v>
      </c>
      <c r="DP3" s="30" t="s">
        <v>41</v>
      </c>
      <c r="DQ3" s="31" t="s">
        <v>42</v>
      </c>
      <c r="DR3" s="178"/>
    </row>
    <row r="4" spans="1:122" ht="29.4" hidden="1" customHeight="1" outlineLevel="1" thickBot="1" x14ac:dyDescent="0.35">
      <c r="A4" s="179" t="s">
        <v>43</v>
      </c>
      <c r="B4" s="33" t="s">
        <v>44</v>
      </c>
      <c r="C4" s="33" t="s">
        <v>45</v>
      </c>
      <c r="D4" s="17" t="s">
        <v>46</v>
      </c>
      <c r="E4" s="34"/>
      <c r="F4" s="35">
        <v>88332.91</v>
      </c>
      <c r="G4" s="35">
        <v>168899.7</v>
      </c>
      <c r="H4" s="36">
        <v>82</v>
      </c>
      <c r="I4" s="37"/>
      <c r="J4" s="38">
        <v>22</v>
      </c>
      <c r="K4" s="38">
        <v>60</v>
      </c>
      <c r="L4" s="35">
        <v>257232.61</v>
      </c>
      <c r="M4" s="35">
        <v>39882.29</v>
      </c>
      <c r="N4" s="35">
        <v>2521.5</v>
      </c>
      <c r="O4" s="36">
        <v>369</v>
      </c>
      <c r="P4" s="35">
        <v>678.14</v>
      </c>
      <c r="Q4" s="35">
        <v>515.78</v>
      </c>
      <c r="R4" s="35">
        <v>301199.32</v>
      </c>
      <c r="S4" s="35">
        <v>18503.3</v>
      </c>
      <c r="T4" s="35">
        <v>3730.18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  <c r="Z4" s="35">
        <v>6173.58</v>
      </c>
      <c r="AA4" s="35">
        <v>28407.06</v>
      </c>
      <c r="AB4" s="35">
        <v>329606.38</v>
      </c>
      <c r="AC4" s="39">
        <f>+ROUND(AB4/1000,1)</f>
        <v>329.6</v>
      </c>
      <c r="AD4" s="40">
        <f t="shared" ref="AD4:AD16" si="0">+ROUND((AC4/12*4)+(BJ4/12*8),1)</f>
        <v>343.5</v>
      </c>
      <c r="AG4" s="41" t="s">
        <v>43</v>
      </c>
      <c r="AH4" s="17" t="s">
        <v>44</v>
      </c>
      <c r="AI4" s="17" t="s">
        <v>45</v>
      </c>
      <c r="AJ4" s="17" t="s">
        <v>46</v>
      </c>
      <c r="AK4" s="42"/>
      <c r="AL4" s="43">
        <v>88332.91</v>
      </c>
      <c r="AM4" s="43">
        <v>182833.94</v>
      </c>
      <c r="AN4" s="44">
        <v>88</v>
      </c>
      <c r="AO4" s="45"/>
      <c r="AP4" s="46">
        <v>20</v>
      </c>
      <c r="AQ4" s="46">
        <v>68</v>
      </c>
      <c r="AR4" s="43">
        <v>271166.84999999998</v>
      </c>
      <c r="AS4" s="43">
        <v>44541.440000000002</v>
      </c>
      <c r="AT4" s="44">
        <v>2706</v>
      </c>
      <c r="AU4" s="44">
        <v>396</v>
      </c>
      <c r="AV4" s="43">
        <v>727.76</v>
      </c>
      <c r="AW4" s="43">
        <v>553.52</v>
      </c>
      <c r="AX4" s="43">
        <v>320091.57</v>
      </c>
      <c r="AY4" s="43">
        <v>19857.2</v>
      </c>
      <c r="AZ4" s="43">
        <v>4003.12</v>
      </c>
      <c r="BA4" s="44">
        <v>0</v>
      </c>
      <c r="BB4" s="44">
        <v>0</v>
      </c>
      <c r="BC4" s="44">
        <v>0</v>
      </c>
      <c r="BD4" s="44">
        <v>0</v>
      </c>
      <c r="BE4" s="44">
        <v>0</v>
      </c>
      <c r="BF4" s="44">
        <v>6508</v>
      </c>
      <c r="BG4" s="43">
        <v>30368.32</v>
      </c>
      <c r="BH4" s="43">
        <v>350459.89</v>
      </c>
      <c r="BI4" s="44">
        <v>0</v>
      </c>
      <c r="BJ4" s="47">
        <v>350.5</v>
      </c>
      <c r="BK4" s="2"/>
      <c r="BL4" s="2"/>
      <c r="BM4" s="48">
        <v>29.2</v>
      </c>
      <c r="BN4" s="48">
        <v>29.2</v>
      </c>
      <c r="BO4" s="48">
        <v>29.2</v>
      </c>
      <c r="BP4" s="48">
        <v>29.2</v>
      </c>
      <c r="BQ4" s="48">
        <v>58.4</v>
      </c>
      <c r="BR4" s="48">
        <v>58.4</v>
      </c>
      <c r="BS4" s="48">
        <v>14.6</v>
      </c>
      <c r="BT4" s="48">
        <v>0</v>
      </c>
      <c r="BU4" s="48">
        <v>14.6</v>
      </c>
      <c r="BV4" s="48">
        <f t="shared" ref="BV4:BV16" si="1">+ROUND((AD4-BM4-BN4-BO4-BP4-BQ4-BR4-BS4-BT4-BU4)/3,1)</f>
        <v>26.9</v>
      </c>
      <c r="BW4" s="48">
        <f>+BV4</f>
        <v>26.9</v>
      </c>
      <c r="BX4" s="49">
        <f t="shared" ref="BX4:BX16" si="2">+ROUND(AD4-BM4-BN4-BO4-BP4-BQ4-BR4-BS4-BT4-BU4-BV4-BW4,1)</f>
        <v>26.9</v>
      </c>
      <c r="BY4" s="50">
        <f>+BX4+BW4+BV4+BU4+BT4+BS4+BR4+BQ4+BP4+BO4+BN4+BM4</f>
        <v>343.49999999999994</v>
      </c>
      <c r="BZ4" s="48">
        <f>+BM4+BN4+BO4</f>
        <v>87.6</v>
      </c>
      <c r="CA4" s="48">
        <f>+BP4+BQ4+BR4</f>
        <v>146</v>
      </c>
      <c r="CB4" s="48">
        <f>+BS4+BT4+BU4</f>
        <v>29.2</v>
      </c>
      <c r="CC4" s="51">
        <f>+BV4+BW4+BX4</f>
        <v>80.699999999999989</v>
      </c>
      <c r="CD4" s="50">
        <f>SUM(BZ4:CC4)</f>
        <v>343.5</v>
      </c>
      <c r="CE4" s="5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</row>
    <row r="5" spans="1:122" ht="29.4" hidden="1" customHeight="1" outlineLevel="1" thickBot="1" x14ac:dyDescent="0.35">
      <c r="A5" s="161"/>
      <c r="B5" s="53" t="s">
        <v>47</v>
      </c>
      <c r="C5" s="53" t="s">
        <v>45</v>
      </c>
      <c r="D5" s="24" t="s">
        <v>48</v>
      </c>
      <c r="E5" s="34"/>
      <c r="F5" s="35">
        <v>88332.91</v>
      </c>
      <c r="G5" s="35">
        <v>253349.56</v>
      </c>
      <c r="H5" s="36">
        <v>99</v>
      </c>
      <c r="I5" s="37"/>
      <c r="J5" s="38">
        <v>27</v>
      </c>
      <c r="K5" s="38">
        <v>72</v>
      </c>
      <c r="L5" s="35">
        <v>341682.47</v>
      </c>
      <c r="M5" s="35">
        <v>45497.25</v>
      </c>
      <c r="N5" s="35">
        <v>3044.25</v>
      </c>
      <c r="O5" s="35">
        <v>445.5</v>
      </c>
      <c r="P5" s="35">
        <v>818.73</v>
      </c>
      <c r="Q5" s="35">
        <v>622.71</v>
      </c>
      <c r="R5" s="35">
        <v>392110.91</v>
      </c>
      <c r="S5" s="35">
        <v>22339.35</v>
      </c>
      <c r="T5" s="35">
        <v>4503.51</v>
      </c>
      <c r="U5" s="36">
        <v>0</v>
      </c>
      <c r="V5" s="36">
        <v>0</v>
      </c>
      <c r="W5" s="36">
        <v>0</v>
      </c>
      <c r="X5" s="36">
        <v>0</v>
      </c>
      <c r="Y5" s="36">
        <v>0</v>
      </c>
      <c r="Z5" s="35">
        <v>8200.3799999999992</v>
      </c>
      <c r="AA5" s="35">
        <v>35043.24</v>
      </c>
      <c r="AB5" s="35">
        <v>427154.15</v>
      </c>
      <c r="AC5" s="39">
        <f t="shared" ref="AC5:AC16" si="3">+ROUND(AB5/1000,1)</f>
        <v>427.2</v>
      </c>
      <c r="AD5" s="40">
        <f t="shared" si="0"/>
        <v>421.9</v>
      </c>
      <c r="AG5" s="41" t="s">
        <v>43</v>
      </c>
      <c r="AH5" s="24" t="s">
        <v>47</v>
      </c>
      <c r="AI5" s="24" t="s">
        <v>45</v>
      </c>
      <c r="AJ5" s="24" t="s">
        <v>48</v>
      </c>
      <c r="AK5" s="42"/>
      <c r="AL5" s="43">
        <v>88332.91</v>
      </c>
      <c r="AM5" s="43">
        <v>253349.57</v>
      </c>
      <c r="AN5" s="44">
        <v>112</v>
      </c>
      <c r="AO5" s="45"/>
      <c r="AP5" s="46">
        <v>24</v>
      </c>
      <c r="AQ5" s="46">
        <v>88</v>
      </c>
      <c r="AR5" s="43">
        <v>341682.48</v>
      </c>
      <c r="AS5" s="43">
        <v>33390.559999999998</v>
      </c>
      <c r="AT5" s="44">
        <v>3444</v>
      </c>
      <c r="AU5" s="44">
        <v>504</v>
      </c>
      <c r="AV5" s="43">
        <v>926.24</v>
      </c>
      <c r="AW5" s="43">
        <v>704.48</v>
      </c>
      <c r="AX5" s="43">
        <v>380651.76</v>
      </c>
      <c r="AY5" s="43">
        <v>25272.799999999999</v>
      </c>
      <c r="AZ5" s="43">
        <v>5094.88</v>
      </c>
      <c r="BA5" s="44">
        <v>0</v>
      </c>
      <c r="BB5" s="44">
        <v>0</v>
      </c>
      <c r="BC5" s="44">
        <v>0</v>
      </c>
      <c r="BD5" s="44">
        <v>0</v>
      </c>
      <c r="BE5" s="44">
        <v>0</v>
      </c>
      <c r="BF5" s="43">
        <v>8200.3799999999992</v>
      </c>
      <c r="BG5" s="43">
        <v>38568.06</v>
      </c>
      <c r="BH5" s="43">
        <v>419219.82</v>
      </c>
      <c r="BI5" s="44">
        <v>0</v>
      </c>
      <c r="BJ5" s="47">
        <v>419.2</v>
      </c>
      <c r="BK5" s="2"/>
      <c r="BL5" s="2"/>
      <c r="BM5" s="48">
        <v>34.9</v>
      </c>
      <c r="BN5" s="48">
        <v>34.9</v>
      </c>
      <c r="BO5" s="48">
        <v>34.9</v>
      </c>
      <c r="BP5" s="48">
        <v>34.9</v>
      </c>
      <c r="BQ5" s="48">
        <v>69.900000000000006</v>
      </c>
      <c r="BR5" s="48">
        <v>69.900000000000006</v>
      </c>
      <c r="BS5" s="48">
        <v>17.5</v>
      </c>
      <c r="BT5" s="48">
        <v>0</v>
      </c>
      <c r="BU5" s="48">
        <v>17.5</v>
      </c>
      <c r="BV5" s="48">
        <f t="shared" si="1"/>
        <v>35.799999999999997</v>
      </c>
      <c r="BW5" s="48">
        <f t="shared" ref="BW5:BW16" si="4">+BV5</f>
        <v>35.799999999999997</v>
      </c>
      <c r="BX5" s="49">
        <f t="shared" si="2"/>
        <v>35.9</v>
      </c>
      <c r="BY5" s="50">
        <f t="shared" ref="BY5:BY16" si="5">+BX5+BW5+BV5+BU5+BT5+BS5+BR5+BQ5+BP5+BO5+BN5+BM5</f>
        <v>421.89999999999992</v>
      </c>
      <c r="BZ5" s="48">
        <f t="shared" ref="BZ5:BZ16" si="6">+BM5+BN5+BO5</f>
        <v>104.69999999999999</v>
      </c>
      <c r="CA5" s="48">
        <f t="shared" ref="CA5:CA16" si="7">+BP5+BQ5+BR5</f>
        <v>174.70000000000002</v>
      </c>
      <c r="CB5" s="48">
        <f t="shared" ref="CB5:CB16" si="8">+BS5+BT5+BU5</f>
        <v>35</v>
      </c>
      <c r="CC5" s="51">
        <f t="shared" ref="CC5:CC16" si="9">+BV5+BW5+BX5</f>
        <v>107.5</v>
      </c>
      <c r="CD5" s="50">
        <f t="shared" ref="CD5:CD16" si="10">SUM(BZ5:CC5)</f>
        <v>421.9</v>
      </c>
      <c r="CE5" s="5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</row>
    <row r="6" spans="1:122" ht="29.4" hidden="1" customHeight="1" outlineLevel="1" thickBot="1" x14ac:dyDescent="0.35">
      <c r="A6" s="161"/>
      <c r="B6" s="53" t="s">
        <v>49</v>
      </c>
      <c r="C6" s="53" t="s">
        <v>45</v>
      </c>
      <c r="D6" s="24" t="s">
        <v>50</v>
      </c>
      <c r="E6" s="34"/>
      <c r="F6" s="35">
        <v>88332.91</v>
      </c>
      <c r="G6" s="35">
        <v>253349.57</v>
      </c>
      <c r="H6" s="36">
        <v>102</v>
      </c>
      <c r="I6" s="37"/>
      <c r="J6" s="38">
        <v>23</v>
      </c>
      <c r="K6" s="38">
        <v>79</v>
      </c>
      <c r="L6" s="35">
        <v>341682.48</v>
      </c>
      <c r="M6" s="35">
        <v>47297.760000000002</v>
      </c>
      <c r="N6" s="35">
        <v>3136.5</v>
      </c>
      <c r="O6" s="36">
        <v>459</v>
      </c>
      <c r="P6" s="35">
        <v>843.54</v>
      </c>
      <c r="Q6" s="35">
        <v>641.58000000000004</v>
      </c>
      <c r="R6" s="35">
        <v>394060.86</v>
      </c>
      <c r="S6" s="35">
        <v>23016.3</v>
      </c>
      <c r="T6" s="35">
        <v>4639.9799999999996</v>
      </c>
      <c r="U6" s="36">
        <v>0</v>
      </c>
      <c r="V6" s="36">
        <v>0</v>
      </c>
      <c r="W6" s="36">
        <v>0</v>
      </c>
      <c r="X6" s="36">
        <v>0</v>
      </c>
      <c r="Y6" s="36">
        <v>0</v>
      </c>
      <c r="Z6" s="35">
        <v>8200.3799999999992</v>
      </c>
      <c r="AA6" s="35">
        <v>35856.660000000003</v>
      </c>
      <c r="AB6" s="35">
        <v>429917.52</v>
      </c>
      <c r="AC6" s="39">
        <f t="shared" si="3"/>
        <v>429.9</v>
      </c>
      <c r="AD6" s="40">
        <f t="shared" si="0"/>
        <v>424.7</v>
      </c>
      <c r="AG6" s="41" t="s">
        <v>43</v>
      </c>
      <c r="AH6" s="24" t="s">
        <v>49</v>
      </c>
      <c r="AI6" s="24" t="s">
        <v>45</v>
      </c>
      <c r="AJ6" s="24" t="s">
        <v>50</v>
      </c>
      <c r="AK6" s="42"/>
      <c r="AL6" s="43">
        <v>88332.91</v>
      </c>
      <c r="AM6" s="43">
        <v>253349.56</v>
      </c>
      <c r="AN6" s="44">
        <v>98</v>
      </c>
      <c r="AO6" s="45"/>
      <c r="AP6" s="46">
        <v>23</v>
      </c>
      <c r="AQ6" s="46">
        <v>75</v>
      </c>
      <c r="AR6" s="43">
        <v>341682.47</v>
      </c>
      <c r="AS6" s="43">
        <v>40764.370000000003</v>
      </c>
      <c r="AT6" s="43">
        <v>3013.5</v>
      </c>
      <c r="AU6" s="44">
        <v>441</v>
      </c>
      <c r="AV6" s="43">
        <v>810.46</v>
      </c>
      <c r="AW6" s="43">
        <v>616.41999999999996</v>
      </c>
      <c r="AX6" s="43">
        <v>387328.22</v>
      </c>
      <c r="AY6" s="43">
        <v>22113.7</v>
      </c>
      <c r="AZ6" s="43">
        <v>4458.0200000000004</v>
      </c>
      <c r="BA6" s="44">
        <v>0</v>
      </c>
      <c r="BB6" s="44">
        <v>0</v>
      </c>
      <c r="BC6" s="44">
        <v>0</v>
      </c>
      <c r="BD6" s="44">
        <v>0</v>
      </c>
      <c r="BE6" s="44">
        <v>0</v>
      </c>
      <c r="BF6" s="43">
        <v>8200.3799999999992</v>
      </c>
      <c r="BG6" s="43">
        <v>34772.1</v>
      </c>
      <c r="BH6" s="43">
        <v>422100.32</v>
      </c>
      <c r="BI6" s="44">
        <v>0</v>
      </c>
      <c r="BJ6" s="47">
        <v>422.1</v>
      </c>
      <c r="BK6" s="2"/>
      <c r="BL6" s="2"/>
      <c r="BM6" s="48">
        <v>35.200000000000003</v>
      </c>
      <c r="BN6" s="48">
        <v>35.200000000000003</v>
      </c>
      <c r="BO6" s="48">
        <v>35.200000000000003</v>
      </c>
      <c r="BP6" s="48">
        <v>35.200000000000003</v>
      </c>
      <c r="BQ6" s="48">
        <v>70.400000000000006</v>
      </c>
      <c r="BR6" s="48">
        <v>70.400000000000006</v>
      </c>
      <c r="BS6" s="48">
        <v>17.600000000000001</v>
      </c>
      <c r="BT6" s="48">
        <v>0</v>
      </c>
      <c r="BU6" s="48">
        <v>17.600000000000001</v>
      </c>
      <c r="BV6" s="48">
        <f t="shared" si="1"/>
        <v>36</v>
      </c>
      <c r="BW6" s="48">
        <f t="shared" si="4"/>
        <v>36</v>
      </c>
      <c r="BX6" s="49">
        <f t="shared" si="2"/>
        <v>35.9</v>
      </c>
      <c r="BY6" s="50">
        <f t="shared" si="5"/>
        <v>424.69999999999993</v>
      </c>
      <c r="BZ6" s="48">
        <f t="shared" si="6"/>
        <v>105.60000000000001</v>
      </c>
      <c r="CA6" s="48">
        <f t="shared" si="7"/>
        <v>176</v>
      </c>
      <c r="CB6" s="48">
        <f t="shared" si="8"/>
        <v>35.200000000000003</v>
      </c>
      <c r="CC6" s="51">
        <f t="shared" si="9"/>
        <v>107.9</v>
      </c>
      <c r="CD6" s="50">
        <f t="shared" si="10"/>
        <v>424.70000000000005</v>
      </c>
      <c r="CE6" s="5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</row>
    <row r="7" spans="1:122" ht="29.4" hidden="1" customHeight="1" outlineLevel="1" thickBot="1" x14ac:dyDescent="0.35">
      <c r="A7" s="161"/>
      <c r="B7" s="53" t="s">
        <v>51</v>
      </c>
      <c r="C7" s="53" t="s">
        <v>45</v>
      </c>
      <c r="D7" s="24" t="s">
        <v>52</v>
      </c>
      <c r="E7" s="34"/>
      <c r="F7" s="35">
        <v>44166.46</v>
      </c>
      <c r="G7" s="35">
        <v>232237.09</v>
      </c>
      <c r="H7" s="36">
        <v>90</v>
      </c>
      <c r="I7" s="37"/>
      <c r="J7" s="38">
        <v>18</v>
      </c>
      <c r="K7" s="38">
        <v>72</v>
      </c>
      <c r="L7" s="35">
        <v>276403.55</v>
      </c>
      <c r="M7" s="35">
        <v>29059.200000000001</v>
      </c>
      <c r="N7" s="35">
        <v>2767.5</v>
      </c>
      <c r="O7" s="36">
        <v>405</v>
      </c>
      <c r="P7" s="35">
        <v>744.3</v>
      </c>
      <c r="Q7" s="35">
        <v>566.1</v>
      </c>
      <c r="R7" s="35">
        <v>309945.65000000002</v>
      </c>
      <c r="S7" s="35">
        <v>20308.5</v>
      </c>
      <c r="T7" s="35">
        <v>4094.1</v>
      </c>
      <c r="U7" s="36">
        <v>0</v>
      </c>
      <c r="V7" s="36">
        <v>0</v>
      </c>
      <c r="W7" s="36">
        <v>0</v>
      </c>
      <c r="X7" s="36">
        <v>0</v>
      </c>
      <c r="Y7" s="36">
        <v>0</v>
      </c>
      <c r="Z7" s="35">
        <v>6633.68</v>
      </c>
      <c r="AA7" s="35">
        <v>31036.28</v>
      </c>
      <c r="AB7" s="35">
        <v>340981.93</v>
      </c>
      <c r="AC7" s="39">
        <f t="shared" si="3"/>
        <v>341</v>
      </c>
      <c r="AD7" s="40">
        <f t="shared" si="0"/>
        <v>419.5</v>
      </c>
      <c r="AG7" s="41" t="s">
        <v>43</v>
      </c>
      <c r="AH7" s="24" t="s">
        <v>51</v>
      </c>
      <c r="AI7" s="24" t="s">
        <v>45</v>
      </c>
      <c r="AJ7" s="24" t="s">
        <v>52</v>
      </c>
      <c r="AK7" s="42"/>
      <c r="AL7" s="43">
        <v>44166.46</v>
      </c>
      <c r="AM7" s="43">
        <v>337799.41</v>
      </c>
      <c r="AN7" s="44">
        <v>113</v>
      </c>
      <c r="AO7" s="45"/>
      <c r="AP7" s="46">
        <v>18</v>
      </c>
      <c r="AQ7" s="46">
        <v>95</v>
      </c>
      <c r="AR7" s="43">
        <v>381965.87</v>
      </c>
      <c r="AS7" s="43">
        <v>31319.439999999999</v>
      </c>
      <c r="AT7" s="43">
        <v>3474.75</v>
      </c>
      <c r="AU7" s="43">
        <v>508.5</v>
      </c>
      <c r="AV7" s="43">
        <v>934.51</v>
      </c>
      <c r="AW7" s="43">
        <v>710.77</v>
      </c>
      <c r="AX7" s="43">
        <v>418913.84</v>
      </c>
      <c r="AY7" s="43">
        <v>25498.45</v>
      </c>
      <c r="AZ7" s="43">
        <v>5140.37</v>
      </c>
      <c r="BA7" s="44">
        <v>0</v>
      </c>
      <c r="BB7" s="44">
        <v>0</v>
      </c>
      <c r="BC7" s="44">
        <v>0</v>
      </c>
      <c r="BD7" s="44">
        <v>0</v>
      </c>
      <c r="BE7" s="44">
        <v>0</v>
      </c>
      <c r="BF7" s="43">
        <v>9167.17</v>
      </c>
      <c r="BG7" s="43">
        <v>39805.99</v>
      </c>
      <c r="BH7" s="43">
        <v>458719.83</v>
      </c>
      <c r="BI7" s="44">
        <v>0</v>
      </c>
      <c r="BJ7" s="47">
        <v>458.7</v>
      </c>
      <c r="BK7" s="2"/>
      <c r="BL7" s="2"/>
      <c r="BM7" s="48">
        <v>38.200000000000003</v>
      </c>
      <c r="BN7" s="48">
        <v>38.200000000000003</v>
      </c>
      <c r="BO7" s="48">
        <v>38.200000000000003</v>
      </c>
      <c r="BP7" s="48">
        <v>38.200000000000003</v>
      </c>
      <c r="BQ7" s="48">
        <v>76.5</v>
      </c>
      <c r="BR7" s="48">
        <v>76.5</v>
      </c>
      <c r="BS7" s="48">
        <v>19.100000000000001</v>
      </c>
      <c r="BT7" s="48">
        <v>0</v>
      </c>
      <c r="BU7" s="48">
        <v>19.100000000000001</v>
      </c>
      <c r="BV7" s="48">
        <f t="shared" si="1"/>
        <v>25.2</v>
      </c>
      <c r="BW7" s="48">
        <f t="shared" si="4"/>
        <v>25.2</v>
      </c>
      <c r="BX7" s="49">
        <f t="shared" si="2"/>
        <v>25.1</v>
      </c>
      <c r="BY7" s="50">
        <f t="shared" si="5"/>
        <v>419.49999999999994</v>
      </c>
      <c r="BZ7" s="48">
        <f t="shared" si="6"/>
        <v>114.60000000000001</v>
      </c>
      <c r="CA7" s="48">
        <f t="shared" si="7"/>
        <v>191.2</v>
      </c>
      <c r="CB7" s="48">
        <f t="shared" si="8"/>
        <v>38.200000000000003</v>
      </c>
      <c r="CC7" s="51">
        <f t="shared" si="9"/>
        <v>75.5</v>
      </c>
      <c r="CD7" s="50">
        <f t="shared" si="10"/>
        <v>419.5</v>
      </c>
      <c r="CE7" s="5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22" ht="29.4" hidden="1" customHeight="1" outlineLevel="1" thickBot="1" x14ac:dyDescent="0.35">
      <c r="A8" s="161"/>
      <c r="B8" s="53" t="s">
        <v>53</v>
      </c>
      <c r="C8" s="53" t="s">
        <v>45</v>
      </c>
      <c r="D8" s="24" t="s">
        <v>54</v>
      </c>
      <c r="E8" s="34"/>
      <c r="F8" s="35">
        <v>88332.91</v>
      </c>
      <c r="G8" s="35">
        <v>211124.64</v>
      </c>
      <c r="H8" s="36">
        <v>103</v>
      </c>
      <c r="I8" s="37"/>
      <c r="J8" s="38">
        <v>32</v>
      </c>
      <c r="K8" s="38">
        <v>71</v>
      </c>
      <c r="L8" s="35">
        <v>299457.55</v>
      </c>
      <c r="M8" s="35">
        <v>48552.77</v>
      </c>
      <c r="N8" s="35">
        <v>3167.25</v>
      </c>
      <c r="O8" s="35">
        <v>463.5</v>
      </c>
      <c r="P8" s="35">
        <v>851.81</v>
      </c>
      <c r="Q8" s="35">
        <v>647.87</v>
      </c>
      <c r="R8" s="35">
        <v>353140.75</v>
      </c>
      <c r="S8" s="35">
        <v>23241.95</v>
      </c>
      <c r="T8" s="35">
        <v>4685.47</v>
      </c>
      <c r="U8" s="36">
        <v>0</v>
      </c>
      <c r="V8" s="36">
        <v>0</v>
      </c>
      <c r="W8" s="36">
        <v>0</v>
      </c>
      <c r="X8" s="36">
        <v>0</v>
      </c>
      <c r="Y8" s="36">
        <v>0</v>
      </c>
      <c r="Z8" s="35">
        <v>7186.98</v>
      </c>
      <c r="AA8" s="35">
        <v>35114.400000000001</v>
      </c>
      <c r="AB8" s="35">
        <v>388255.15</v>
      </c>
      <c r="AC8" s="39">
        <f t="shared" si="3"/>
        <v>388.3</v>
      </c>
      <c r="AD8" s="40">
        <f t="shared" si="0"/>
        <v>414</v>
      </c>
      <c r="AG8" s="41" t="s">
        <v>43</v>
      </c>
      <c r="AH8" s="24" t="s">
        <v>53</v>
      </c>
      <c r="AI8" s="24" t="s">
        <v>45</v>
      </c>
      <c r="AJ8" s="24" t="s">
        <v>54</v>
      </c>
      <c r="AK8" s="42"/>
      <c r="AL8" s="43">
        <v>88332.91</v>
      </c>
      <c r="AM8" s="43">
        <v>253349.57</v>
      </c>
      <c r="AN8" s="44">
        <v>105</v>
      </c>
      <c r="AO8" s="45"/>
      <c r="AP8" s="46">
        <v>31</v>
      </c>
      <c r="AQ8" s="46">
        <v>74</v>
      </c>
      <c r="AR8" s="43">
        <v>341682.48</v>
      </c>
      <c r="AS8" s="43">
        <v>43352.4</v>
      </c>
      <c r="AT8" s="43">
        <v>3228.75</v>
      </c>
      <c r="AU8" s="43">
        <v>472.5</v>
      </c>
      <c r="AV8" s="43">
        <v>868.35</v>
      </c>
      <c r="AW8" s="43">
        <v>660.45</v>
      </c>
      <c r="AX8" s="43">
        <v>390264.93</v>
      </c>
      <c r="AY8" s="43">
        <v>23693.25</v>
      </c>
      <c r="AZ8" s="43">
        <v>4776.45</v>
      </c>
      <c r="BA8" s="44">
        <v>0</v>
      </c>
      <c r="BB8" s="44">
        <v>0</v>
      </c>
      <c r="BC8" s="44">
        <v>0</v>
      </c>
      <c r="BD8" s="44">
        <v>0</v>
      </c>
      <c r="BE8" s="44">
        <v>0</v>
      </c>
      <c r="BF8" s="43">
        <v>8200.3799999999992</v>
      </c>
      <c r="BG8" s="43">
        <v>36670.080000000002</v>
      </c>
      <c r="BH8" s="43">
        <v>426935.01</v>
      </c>
      <c r="BI8" s="44">
        <v>0</v>
      </c>
      <c r="BJ8" s="47">
        <v>426.9</v>
      </c>
      <c r="BK8" s="2"/>
      <c r="BL8" s="2"/>
      <c r="BM8" s="48">
        <v>35.6</v>
      </c>
      <c r="BN8" s="48">
        <v>35.6</v>
      </c>
      <c r="BO8" s="48">
        <v>35.6</v>
      </c>
      <c r="BP8" s="48">
        <v>35.6</v>
      </c>
      <c r="BQ8" s="48">
        <v>71.2</v>
      </c>
      <c r="BR8" s="48">
        <v>71.2</v>
      </c>
      <c r="BS8" s="48">
        <v>17.8</v>
      </c>
      <c r="BT8" s="48">
        <v>0</v>
      </c>
      <c r="BU8" s="48">
        <v>17.8</v>
      </c>
      <c r="BV8" s="48">
        <f t="shared" si="1"/>
        <v>31.2</v>
      </c>
      <c r="BW8" s="48">
        <f t="shared" si="4"/>
        <v>31.2</v>
      </c>
      <c r="BX8" s="49">
        <f t="shared" si="2"/>
        <v>31.2</v>
      </c>
      <c r="BY8" s="50">
        <f t="shared" si="5"/>
        <v>414.00000000000006</v>
      </c>
      <c r="BZ8" s="48">
        <f t="shared" si="6"/>
        <v>106.80000000000001</v>
      </c>
      <c r="CA8" s="48">
        <f t="shared" si="7"/>
        <v>178</v>
      </c>
      <c r="CB8" s="48">
        <f t="shared" si="8"/>
        <v>35.6</v>
      </c>
      <c r="CC8" s="51">
        <f t="shared" si="9"/>
        <v>93.6</v>
      </c>
      <c r="CD8" s="50">
        <f t="shared" si="10"/>
        <v>414</v>
      </c>
      <c r="CE8" s="5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122" ht="29.4" hidden="1" customHeight="1" outlineLevel="1" thickBot="1" x14ac:dyDescent="0.35">
      <c r="A9" s="161"/>
      <c r="B9" s="53" t="s">
        <v>55</v>
      </c>
      <c r="C9" s="53" t="s">
        <v>45</v>
      </c>
      <c r="D9" s="24" t="s">
        <v>56</v>
      </c>
      <c r="E9" s="34"/>
      <c r="F9" s="35">
        <v>88332.91</v>
      </c>
      <c r="G9" s="35">
        <v>253349.57</v>
      </c>
      <c r="H9" s="36">
        <v>116</v>
      </c>
      <c r="I9" s="37"/>
      <c r="J9" s="38">
        <v>30</v>
      </c>
      <c r="K9" s="38">
        <v>86</v>
      </c>
      <c r="L9" s="35">
        <v>341682.48</v>
      </c>
      <c r="M9" s="35">
        <v>29642.080000000002</v>
      </c>
      <c r="N9" s="36">
        <v>3567</v>
      </c>
      <c r="O9" s="36">
        <v>522</v>
      </c>
      <c r="P9" s="35">
        <v>959.32</v>
      </c>
      <c r="Q9" s="35">
        <v>729.64</v>
      </c>
      <c r="R9" s="35">
        <v>377102.52</v>
      </c>
      <c r="S9" s="35">
        <v>26175.4</v>
      </c>
      <c r="T9" s="35">
        <v>5276.84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5">
        <v>8200.3799999999992</v>
      </c>
      <c r="AA9" s="35">
        <v>39652.620000000003</v>
      </c>
      <c r="AB9" s="35">
        <v>416755.14</v>
      </c>
      <c r="AC9" s="39">
        <f t="shared" si="3"/>
        <v>416.8</v>
      </c>
      <c r="AD9" s="40">
        <f t="shared" si="0"/>
        <v>480.1</v>
      </c>
      <c r="AG9" s="41" t="s">
        <v>43</v>
      </c>
      <c r="AH9" s="24" t="s">
        <v>55</v>
      </c>
      <c r="AI9" s="24" t="s">
        <v>45</v>
      </c>
      <c r="AJ9" s="24" t="s">
        <v>56</v>
      </c>
      <c r="AK9" s="42"/>
      <c r="AL9" s="43">
        <v>88332.91</v>
      </c>
      <c r="AM9" s="43">
        <v>337799.41</v>
      </c>
      <c r="AN9" s="44">
        <v>137</v>
      </c>
      <c r="AO9" s="45"/>
      <c r="AP9" s="46">
        <v>36</v>
      </c>
      <c r="AQ9" s="46">
        <v>101</v>
      </c>
      <c r="AR9" s="43">
        <v>426132.32</v>
      </c>
      <c r="AS9" s="43">
        <v>31508.560000000001</v>
      </c>
      <c r="AT9" s="43">
        <v>4212.75</v>
      </c>
      <c r="AU9" s="43">
        <v>616.5</v>
      </c>
      <c r="AV9" s="43">
        <v>1132.99</v>
      </c>
      <c r="AW9" s="43">
        <v>861.73</v>
      </c>
      <c r="AX9" s="43">
        <v>464464.85</v>
      </c>
      <c r="AY9" s="43">
        <v>30914.05</v>
      </c>
      <c r="AZ9" s="43">
        <v>6232.13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3">
        <v>10227.18</v>
      </c>
      <c r="BG9" s="43">
        <v>47373.36</v>
      </c>
      <c r="BH9" s="43">
        <v>511838.21</v>
      </c>
      <c r="BI9" s="44">
        <v>0</v>
      </c>
      <c r="BJ9" s="47">
        <v>511.8</v>
      </c>
      <c r="BK9" s="2"/>
      <c r="BL9" s="2"/>
      <c r="BM9" s="48">
        <v>42.7</v>
      </c>
      <c r="BN9" s="48">
        <v>42.7</v>
      </c>
      <c r="BO9" s="48">
        <v>42.7</v>
      </c>
      <c r="BP9" s="48">
        <v>42.7</v>
      </c>
      <c r="BQ9" s="48">
        <v>85.3</v>
      </c>
      <c r="BR9" s="48">
        <v>85.3</v>
      </c>
      <c r="BS9" s="48">
        <v>21.3</v>
      </c>
      <c r="BT9" s="48">
        <v>0</v>
      </c>
      <c r="BU9" s="48">
        <v>21.3</v>
      </c>
      <c r="BV9" s="48">
        <f t="shared" si="1"/>
        <v>32</v>
      </c>
      <c r="BW9" s="48">
        <f t="shared" si="4"/>
        <v>32</v>
      </c>
      <c r="BX9" s="49">
        <f t="shared" si="2"/>
        <v>32.1</v>
      </c>
      <c r="BY9" s="50">
        <f t="shared" si="5"/>
        <v>480.09999999999997</v>
      </c>
      <c r="BZ9" s="48">
        <f t="shared" si="6"/>
        <v>128.10000000000002</v>
      </c>
      <c r="CA9" s="48">
        <f t="shared" si="7"/>
        <v>213.3</v>
      </c>
      <c r="CB9" s="48">
        <f t="shared" si="8"/>
        <v>42.6</v>
      </c>
      <c r="CC9" s="51">
        <f t="shared" si="9"/>
        <v>96.1</v>
      </c>
      <c r="CD9" s="50">
        <f t="shared" si="10"/>
        <v>480.1</v>
      </c>
      <c r="CE9" s="5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122" ht="29.4" hidden="1" customHeight="1" outlineLevel="1" thickBot="1" x14ac:dyDescent="0.35">
      <c r="A10" s="161"/>
      <c r="B10" s="53" t="s">
        <v>57</v>
      </c>
      <c r="C10" s="53" t="s">
        <v>45</v>
      </c>
      <c r="D10" s="24" t="s">
        <v>58</v>
      </c>
      <c r="E10" s="35">
        <v>569129.37</v>
      </c>
      <c r="F10" s="35">
        <v>22083.23</v>
      </c>
      <c r="G10" s="35">
        <v>56159.16</v>
      </c>
      <c r="H10" s="36">
        <v>133</v>
      </c>
      <c r="I10" s="38">
        <v>112</v>
      </c>
      <c r="J10" s="38">
        <v>6</v>
      </c>
      <c r="K10" s="38">
        <v>15</v>
      </c>
      <c r="L10" s="35">
        <v>647371.76</v>
      </c>
      <c r="M10" s="36">
        <v>70643</v>
      </c>
      <c r="N10" s="35">
        <v>4089.75</v>
      </c>
      <c r="O10" s="35">
        <v>598.5</v>
      </c>
      <c r="P10" s="35">
        <v>1099.9100000000001</v>
      </c>
      <c r="Q10" s="35">
        <v>836.57</v>
      </c>
      <c r="R10" s="35">
        <v>724639.49</v>
      </c>
      <c r="S10" s="35">
        <v>55243.93</v>
      </c>
      <c r="T10" s="35">
        <v>6050.17</v>
      </c>
      <c r="U10" s="35">
        <v>302.39999999999998</v>
      </c>
      <c r="V10" s="35">
        <v>3423.84</v>
      </c>
      <c r="W10" s="35">
        <v>2255.6799999999998</v>
      </c>
      <c r="X10" s="35">
        <v>1407.86</v>
      </c>
      <c r="Y10" s="35">
        <v>6765.92</v>
      </c>
      <c r="Z10" s="35">
        <v>15536.91</v>
      </c>
      <c r="AA10" s="35">
        <v>90986.71</v>
      </c>
      <c r="AB10" s="35">
        <v>815626.2</v>
      </c>
      <c r="AC10" s="39">
        <f t="shared" si="3"/>
        <v>815.6</v>
      </c>
      <c r="AD10" s="40">
        <f t="shared" si="0"/>
        <v>812.5</v>
      </c>
      <c r="AG10" s="41" t="s">
        <v>43</v>
      </c>
      <c r="AH10" s="24" t="s">
        <v>57</v>
      </c>
      <c r="AI10" s="24" t="s">
        <v>45</v>
      </c>
      <c r="AJ10" s="24" t="s">
        <v>58</v>
      </c>
      <c r="AK10" s="43">
        <v>567234.68999999994</v>
      </c>
      <c r="AL10" s="43">
        <v>14574.93</v>
      </c>
      <c r="AM10" s="43">
        <v>56159.16</v>
      </c>
      <c r="AN10" s="44">
        <v>138</v>
      </c>
      <c r="AO10" s="46">
        <v>115</v>
      </c>
      <c r="AP10" s="46">
        <v>4</v>
      </c>
      <c r="AQ10" s="46">
        <v>19</v>
      </c>
      <c r="AR10" s="43">
        <v>637968.78</v>
      </c>
      <c r="AS10" s="43">
        <v>73212.149999999994</v>
      </c>
      <c r="AT10" s="43">
        <v>4243.5</v>
      </c>
      <c r="AU10" s="44">
        <v>621</v>
      </c>
      <c r="AV10" s="43">
        <v>1141.26</v>
      </c>
      <c r="AW10" s="43">
        <v>868.02</v>
      </c>
      <c r="AX10" s="43">
        <v>718054.71</v>
      </c>
      <c r="AY10" s="43">
        <v>57048.05</v>
      </c>
      <c r="AZ10" s="43">
        <v>6277.62</v>
      </c>
      <c r="BA10" s="43">
        <v>310.5</v>
      </c>
      <c r="BB10" s="43">
        <v>3515.55</v>
      </c>
      <c r="BC10" s="43">
        <v>2316.1</v>
      </c>
      <c r="BD10" s="43">
        <v>1151.82</v>
      </c>
      <c r="BE10" s="43">
        <v>6947.15</v>
      </c>
      <c r="BF10" s="43">
        <v>15311.25</v>
      </c>
      <c r="BG10" s="43">
        <v>92878.04</v>
      </c>
      <c r="BH10" s="43">
        <v>810932.75</v>
      </c>
      <c r="BI10" s="44">
        <v>0</v>
      </c>
      <c r="BJ10" s="47">
        <v>810.9</v>
      </c>
      <c r="BK10" s="2"/>
      <c r="BL10" s="2"/>
      <c r="BM10" s="48">
        <v>67.599999999999994</v>
      </c>
      <c r="BN10" s="48">
        <v>67.599999999999994</v>
      </c>
      <c r="BO10" s="48">
        <v>67.599999999999994</v>
      </c>
      <c r="BP10" s="48">
        <v>67.599999999999994</v>
      </c>
      <c r="BQ10" s="48">
        <v>135.19999999999999</v>
      </c>
      <c r="BR10" s="48">
        <v>135.19999999999999</v>
      </c>
      <c r="BS10" s="48">
        <v>33.799999999999997</v>
      </c>
      <c r="BT10" s="48">
        <v>0</v>
      </c>
      <c r="BU10" s="48">
        <v>33.799999999999997</v>
      </c>
      <c r="BV10" s="48">
        <f t="shared" si="1"/>
        <v>68</v>
      </c>
      <c r="BW10" s="48">
        <f t="shared" si="4"/>
        <v>68</v>
      </c>
      <c r="BX10" s="49">
        <f t="shared" si="2"/>
        <v>68.099999999999994</v>
      </c>
      <c r="BY10" s="50">
        <f t="shared" si="5"/>
        <v>812.5</v>
      </c>
      <c r="BZ10" s="48">
        <f t="shared" si="6"/>
        <v>202.79999999999998</v>
      </c>
      <c r="CA10" s="48">
        <f t="shared" si="7"/>
        <v>338</v>
      </c>
      <c r="CB10" s="48">
        <f t="shared" si="8"/>
        <v>67.599999999999994</v>
      </c>
      <c r="CC10" s="51">
        <f t="shared" si="9"/>
        <v>204.1</v>
      </c>
      <c r="CD10" s="50">
        <f t="shared" si="10"/>
        <v>812.5</v>
      </c>
      <c r="CE10" s="5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122" ht="21.6" hidden="1" customHeight="1" outlineLevel="1" thickBot="1" x14ac:dyDescent="0.35">
      <c r="A11" s="161"/>
      <c r="B11" s="53" t="s">
        <v>59</v>
      </c>
      <c r="C11" s="53" t="s">
        <v>45</v>
      </c>
      <c r="D11" s="24" t="s">
        <v>60</v>
      </c>
      <c r="E11" s="35">
        <v>1744226.91</v>
      </c>
      <c r="F11" s="34"/>
      <c r="G11" s="34"/>
      <c r="H11" s="36">
        <v>681</v>
      </c>
      <c r="I11" s="38">
        <v>681</v>
      </c>
      <c r="J11" s="37"/>
      <c r="K11" s="37"/>
      <c r="L11" s="35">
        <v>1744226.91</v>
      </c>
      <c r="M11" s="35">
        <v>338415.99</v>
      </c>
      <c r="N11" s="35">
        <v>20940.75</v>
      </c>
      <c r="O11" s="35">
        <v>3064.5</v>
      </c>
      <c r="P11" s="35">
        <v>5631.87</v>
      </c>
      <c r="Q11" s="35">
        <v>4283.49</v>
      </c>
      <c r="R11" s="35">
        <v>2116563.5099999998</v>
      </c>
      <c r="S11" s="35">
        <v>307090.14</v>
      </c>
      <c r="T11" s="35">
        <v>30978.69</v>
      </c>
      <c r="U11" s="35">
        <v>1838.7</v>
      </c>
      <c r="V11" s="35">
        <v>20818.169999999998</v>
      </c>
      <c r="W11" s="35">
        <v>13715.34</v>
      </c>
      <c r="X11" s="35">
        <v>3071.76</v>
      </c>
      <c r="Y11" s="35">
        <v>41139.21</v>
      </c>
      <c r="Z11" s="35">
        <v>41861.440000000002</v>
      </c>
      <c r="AA11" s="35">
        <v>460513.45</v>
      </c>
      <c r="AB11" s="35">
        <v>2577076.96</v>
      </c>
      <c r="AC11" s="39">
        <f t="shared" si="3"/>
        <v>2577.1</v>
      </c>
      <c r="AD11" s="40">
        <f t="shared" si="0"/>
        <v>2564.9</v>
      </c>
      <c r="AG11" s="41" t="s">
        <v>43</v>
      </c>
      <c r="AH11" s="24" t="s">
        <v>59</v>
      </c>
      <c r="AI11" s="24" t="s">
        <v>45</v>
      </c>
      <c r="AJ11" s="24" t="s">
        <v>60</v>
      </c>
      <c r="AK11" s="43">
        <v>1744548.15</v>
      </c>
      <c r="AL11" s="42"/>
      <c r="AM11" s="42"/>
      <c r="AN11" s="44">
        <v>671</v>
      </c>
      <c r="AO11" s="46">
        <v>671</v>
      </c>
      <c r="AP11" s="45"/>
      <c r="AQ11" s="45"/>
      <c r="AR11" s="43">
        <v>1744548.15</v>
      </c>
      <c r="AS11" s="43">
        <v>328295.77</v>
      </c>
      <c r="AT11" s="43">
        <v>20633.25</v>
      </c>
      <c r="AU11" s="43">
        <v>3019.5</v>
      </c>
      <c r="AV11" s="43">
        <v>5549.17</v>
      </c>
      <c r="AW11" s="43">
        <v>4220.59</v>
      </c>
      <c r="AX11" s="43">
        <v>2106266.4300000002</v>
      </c>
      <c r="AY11" s="43">
        <v>302580.74</v>
      </c>
      <c r="AZ11" s="43">
        <v>30523.79</v>
      </c>
      <c r="BA11" s="43">
        <v>1811.7</v>
      </c>
      <c r="BB11" s="43">
        <v>20512.47</v>
      </c>
      <c r="BC11" s="43">
        <v>13513.94</v>
      </c>
      <c r="BD11" s="43">
        <v>1152.18</v>
      </c>
      <c r="BE11" s="43">
        <v>40535.11</v>
      </c>
      <c r="BF11" s="43">
        <v>41869.15</v>
      </c>
      <c r="BG11" s="43">
        <v>452499.08</v>
      </c>
      <c r="BH11" s="43">
        <v>2558765.5099999998</v>
      </c>
      <c r="BI11" s="44">
        <v>0</v>
      </c>
      <c r="BJ11" s="47">
        <v>2558.8000000000002</v>
      </c>
      <c r="BK11" s="2"/>
      <c r="BL11" s="2"/>
      <c r="BM11" s="48">
        <v>213.2</v>
      </c>
      <c r="BN11" s="48">
        <v>213.2</v>
      </c>
      <c r="BO11" s="48">
        <v>213.2</v>
      </c>
      <c r="BP11" s="48">
        <v>213.2</v>
      </c>
      <c r="BQ11" s="48">
        <v>426.5</v>
      </c>
      <c r="BR11" s="48">
        <v>426.5</v>
      </c>
      <c r="BS11" s="48">
        <v>106.6</v>
      </c>
      <c r="BT11" s="48">
        <v>0</v>
      </c>
      <c r="BU11" s="48">
        <v>106.6</v>
      </c>
      <c r="BV11" s="48">
        <f t="shared" si="1"/>
        <v>215.3</v>
      </c>
      <c r="BW11" s="48">
        <f t="shared" si="4"/>
        <v>215.3</v>
      </c>
      <c r="BX11" s="49">
        <f t="shared" si="2"/>
        <v>215.3</v>
      </c>
      <c r="BY11" s="50">
        <f t="shared" si="5"/>
        <v>2564.8999999999996</v>
      </c>
      <c r="BZ11" s="48">
        <f t="shared" si="6"/>
        <v>639.59999999999991</v>
      </c>
      <c r="CA11" s="48">
        <f t="shared" si="7"/>
        <v>1066.2</v>
      </c>
      <c r="CB11" s="48">
        <f t="shared" si="8"/>
        <v>213.2</v>
      </c>
      <c r="CC11" s="51">
        <f t="shared" si="9"/>
        <v>645.90000000000009</v>
      </c>
      <c r="CD11" s="50">
        <f t="shared" si="10"/>
        <v>2564.9</v>
      </c>
      <c r="CE11" s="5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122" ht="15" hidden="1" outlineLevel="1" thickBot="1" x14ac:dyDescent="0.35">
      <c r="A12" s="161"/>
      <c r="B12" s="53" t="s">
        <v>61</v>
      </c>
      <c r="C12" s="53" t="s">
        <v>45</v>
      </c>
      <c r="D12" s="24" t="s">
        <v>62</v>
      </c>
      <c r="E12" s="35">
        <v>1048126.53</v>
      </c>
      <c r="F12" s="34"/>
      <c r="G12" s="34"/>
      <c r="H12" s="36">
        <v>318</v>
      </c>
      <c r="I12" s="38">
        <v>318</v>
      </c>
      <c r="J12" s="37"/>
      <c r="K12" s="37"/>
      <c r="L12" s="35">
        <v>1048126.53</v>
      </c>
      <c r="M12" s="35">
        <v>177624.27</v>
      </c>
      <c r="N12" s="35">
        <v>9778.5</v>
      </c>
      <c r="O12" s="36">
        <v>1431</v>
      </c>
      <c r="P12" s="35">
        <v>2629.86</v>
      </c>
      <c r="Q12" s="35">
        <v>2000.22</v>
      </c>
      <c r="R12" s="35">
        <v>1241590.3799999999</v>
      </c>
      <c r="S12" s="35">
        <v>143398.92000000001</v>
      </c>
      <c r="T12" s="35">
        <v>14465.82</v>
      </c>
      <c r="U12" s="35">
        <v>858.6</v>
      </c>
      <c r="V12" s="35">
        <v>9721.26</v>
      </c>
      <c r="W12" s="35">
        <v>6404.52</v>
      </c>
      <c r="X12" s="35">
        <v>4095.92</v>
      </c>
      <c r="Y12" s="35">
        <v>19210.38</v>
      </c>
      <c r="Z12" s="35">
        <v>25155.02</v>
      </c>
      <c r="AA12" s="35">
        <v>223310.44</v>
      </c>
      <c r="AB12" s="35">
        <v>1464900.82</v>
      </c>
      <c r="AC12" s="39">
        <f t="shared" si="3"/>
        <v>1464.9</v>
      </c>
      <c r="AD12" s="40">
        <f t="shared" si="0"/>
        <v>1485.4</v>
      </c>
      <c r="AG12" s="41" t="s">
        <v>43</v>
      </c>
      <c r="AH12" s="24" t="s">
        <v>61</v>
      </c>
      <c r="AI12" s="24" t="s">
        <v>45</v>
      </c>
      <c r="AJ12" s="24" t="s">
        <v>62</v>
      </c>
      <c r="AK12" s="43">
        <v>1065483.96</v>
      </c>
      <c r="AL12" s="42"/>
      <c r="AM12" s="42"/>
      <c r="AN12" s="44">
        <v>329</v>
      </c>
      <c r="AO12" s="46">
        <v>329</v>
      </c>
      <c r="AP12" s="45"/>
      <c r="AQ12" s="45"/>
      <c r="AR12" s="43">
        <v>1065483.96</v>
      </c>
      <c r="AS12" s="44">
        <v>185164</v>
      </c>
      <c r="AT12" s="43">
        <v>10116.75</v>
      </c>
      <c r="AU12" s="43">
        <v>1480.5</v>
      </c>
      <c r="AV12" s="43">
        <v>2720.83</v>
      </c>
      <c r="AW12" s="43">
        <v>2069.41</v>
      </c>
      <c r="AX12" s="43">
        <v>1267035.45</v>
      </c>
      <c r="AY12" s="43">
        <v>148359.26</v>
      </c>
      <c r="AZ12" s="43">
        <v>14966.21</v>
      </c>
      <c r="BA12" s="43">
        <v>888.3</v>
      </c>
      <c r="BB12" s="43">
        <v>10057.530000000001</v>
      </c>
      <c r="BC12" s="43">
        <v>6626.06</v>
      </c>
      <c r="BD12" s="43">
        <v>2176.34</v>
      </c>
      <c r="BE12" s="43">
        <v>19874.89</v>
      </c>
      <c r="BF12" s="43">
        <v>25571.61</v>
      </c>
      <c r="BG12" s="43">
        <v>228520.2</v>
      </c>
      <c r="BH12" s="43">
        <v>1495555.65</v>
      </c>
      <c r="BI12" s="44">
        <v>0</v>
      </c>
      <c r="BJ12" s="47">
        <v>1495.6</v>
      </c>
      <c r="BK12" s="2"/>
      <c r="BL12" s="2"/>
      <c r="BM12" s="48">
        <v>124.6</v>
      </c>
      <c r="BN12" s="48">
        <v>124.6</v>
      </c>
      <c r="BO12" s="48">
        <v>124.6</v>
      </c>
      <c r="BP12" s="48">
        <v>124.6</v>
      </c>
      <c r="BQ12" s="48">
        <v>249.3</v>
      </c>
      <c r="BR12" s="48">
        <v>249.3</v>
      </c>
      <c r="BS12" s="48">
        <v>62.3</v>
      </c>
      <c r="BT12" s="48">
        <v>0</v>
      </c>
      <c r="BU12" s="48">
        <v>62.3</v>
      </c>
      <c r="BV12" s="48">
        <f t="shared" si="1"/>
        <v>121.3</v>
      </c>
      <c r="BW12" s="48">
        <f t="shared" si="4"/>
        <v>121.3</v>
      </c>
      <c r="BX12" s="49">
        <f t="shared" si="2"/>
        <v>121.2</v>
      </c>
      <c r="BY12" s="50">
        <f t="shared" si="5"/>
        <v>1485.3999999999996</v>
      </c>
      <c r="BZ12" s="48">
        <f t="shared" si="6"/>
        <v>373.79999999999995</v>
      </c>
      <c r="CA12" s="48">
        <f t="shared" si="7"/>
        <v>623.20000000000005</v>
      </c>
      <c r="CB12" s="48">
        <f t="shared" si="8"/>
        <v>124.6</v>
      </c>
      <c r="CC12" s="51">
        <f t="shared" si="9"/>
        <v>363.8</v>
      </c>
      <c r="CD12" s="50">
        <f t="shared" si="10"/>
        <v>1485.3999999999999</v>
      </c>
      <c r="CE12" s="5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</row>
    <row r="13" spans="1:122" ht="15" hidden="1" outlineLevel="1" thickBot="1" x14ac:dyDescent="0.35">
      <c r="A13" s="161"/>
      <c r="B13" s="53" t="s">
        <v>63</v>
      </c>
      <c r="C13" s="53" t="s">
        <v>45</v>
      </c>
      <c r="D13" s="24" t="s">
        <v>64</v>
      </c>
      <c r="E13" s="35">
        <v>1220500.94</v>
      </c>
      <c r="F13" s="34"/>
      <c r="G13" s="34"/>
      <c r="H13" s="36">
        <v>334</v>
      </c>
      <c r="I13" s="38">
        <v>334</v>
      </c>
      <c r="J13" s="37"/>
      <c r="K13" s="37"/>
      <c r="L13" s="35">
        <v>1220500.94</v>
      </c>
      <c r="M13" s="35">
        <v>188357.79</v>
      </c>
      <c r="N13" s="35">
        <v>10270.5</v>
      </c>
      <c r="O13" s="36">
        <v>1503</v>
      </c>
      <c r="P13" s="35">
        <v>2762.18</v>
      </c>
      <c r="Q13" s="35">
        <v>2100.86</v>
      </c>
      <c r="R13" s="35">
        <v>1425495.27</v>
      </c>
      <c r="S13" s="35">
        <v>150613.96</v>
      </c>
      <c r="T13" s="35">
        <v>15193.66</v>
      </c>
      <c r="U13" s="35">
        <v>901.8</v>
      </c>
      <c r="V13" s="35">
        <v>10210.379999999999</v>
      </c>
      <c r="W13" s="35">
        <v>6726.76</v>
      </c>
      <c r="X13" s="35">
        <v>3200.5</v>
      </c>
      <c r="Y13" s="35">
        <v>20176.939999999999</v>
      </c>
      <c r="Z13" s="35">
        <v>29292.01</v>
      </c>
      <c r="AA13" s="35">
        <v>236316.01</v>
      </c>
      <c r="AB13" s="35">
        <v>1661811.28</v>
      </c>
      <c r="AC13" s="39">
        <f t="shared" si="3"/>
        <v>1661.8</v>
      </c>
      <c r="AD13" s="40">
        <f t="shared" si="0"/>
        <v>1604.1</v>
      </c>
      <c r="AG13" s="41" t="s">
        <v>43</v>
      </c>
      <c r="AH13" s="24" t="s">
        <v>63</v>
      </c>
      <c r="AI13" s="24" t="s">
        <v>45</v>
      </c>
      <c r="AJ13" s="24" t="s">
        <v>64</v>
      </c>
      <c r="AK13" s="43">
        <v>1153648.26</v>
      </c>
      <c r="AL13" s="42"/>
      <c r="AM13" s="42"/>
      <c r="AN13" s="44">
        <v>343</v>
      </c>
      <c r="AO13" s="46">
        <v>343</v>
      </c>
      <c r="AP13" s="45"/>
      <c r="AQ13" s="45"/>
      <c r="AR13" s="43">
        <v>1153648.26</v>
      </c>
      <c r="AS13" s="43">
        <v>166806.57</v>
      </c>
      <c r="AT13" s="43">
        <v>10547.25</v>
      </c>
      <c r="AU13" s="43">
        <v>1543.5</v>
      </c>
      <c r="AV13" s="43">
        <v>2836.61</v>
      </c>
      <c r="AW13" s="43">
        <v>2157.4699999999998</v>
      </c>
      <c r="AX13" s="43">
        <v>1337539.6599999999</v>
      </c>
      <c r="AY13" s="43">
        <v>154672.42000000001</v>
      </c>
      <c r="AZ13" s="43">
        <v>15603.07</v>
      </c>
      <c r="BA13" s="43">
        <v>926.1</v>
      </c>
      <c r="BB13" s="43">
        <v>10485.51</v>
      </c>
      <c r="BC13" s="43">
        <v>6908.02</v>
      </c>
      <c r="BD13" s="43">
        <v>768.12</v>
      </c>
      <c r="BE13" s="43">
        <v>20720.63</v>
      </c>
      <c r="BF13" s="43">
        <v>27687.56</v>
      </c>
      <c r="BG13" s="43">
        <v>237771.43</v>
      </c>
      <c r="BH13" s="43">
        <v>1575311.09</v>
      </c>
      <c r="BI13" s="44">
        <v>0</v>
      </c>
      <c r="BJ13" s="47">
        <v>1575.3</v>
      </c>
      <c r="BK13" s="2"/>
      <c r="BL13" s="2"/>
      <c r="BM13" s="48">
        <v>131.30000000000001</v>
      </c>
      <c r="BN13" s="48">
        <v>131.30000000000001</v>
      </c>
      <c r="BO13" s="48">
        <v>131.30000000000001</v>
      </c>
      <c r="BP13" s="48">
        <v>131.30000000000001</v>
      </c>
      <c r="BQ13" s="48">
        <v>262.60000000000002</v>
      </c>
      <c r="BR13" s="48">
        <v>262.60000000000002</v>
      </c>
      <c r="BS13" s="48">
        <v>65.599999999999994</v>
      </c>
      <c r="BT13" s="48">
        <v>0</v>
      </c>
      <c r="BU13" s="48">
        <v>65.599999999999994</v>
      </c>
      <c r="BV13" s="48">
        <f t="shared" si="1"/>
        <v>140.80000000000001</v>
      </c>
      <c r="BW13" s="48">
        <f t="shared" si="4"/>
        <v>140.80000000000001</v>
      </c>
      <c r="BX13" s="49">
        <f t="shared" si="2"/>
        <v>140.9</v>
      </c>
      <c r="BY13" s="50">
        <f t="shared" si="5"/>
        <v>1604.1</v>
      </c>
      <c r="BZ13" s="48">
        <f t="shared" si="6"/>
        <v>393.90000000000003</v>
      </c>
      <c r="CA13" s="48">
        <f t="shared" si="7"/>
        <v>656.5</v>
      </c>
      <c r="CB13" s="48">
        <f t="shared" si="8"/>
        <v>131.19999999999999</v>
      </c>
      <c r="CC13" s="51">
        <f t="shared" si="9"/>
        <v>422.5</v>
      </c>
      <c r="CD13" s="50">
        <f t="shared" si="10"/>
        <v>1604.1000000000001</v>
      </c>
      <c r="CE13" s="5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</row>
    <row r="14" spans="1:122" ht="21" hidden="1" outlineLevel="1" thickBot="1" x14ac:dyDescent="0.35">
      <c r="A14" s="161"/>
      <c r="B14" s="53" t="s">
        <v>65</v>
      </c>
      <c r="C14" s="53" t="s">
        <v>45</v>
      </c>
      <c r="D14" s="24" t="s">
        <v>66</v>
      </c>
      <c r="E14" s="35">
        <v>682268.67</v>
      </c>
      <c r="F14" s="34"/>
      <c r="G14" s="34"/>
      <c r="H14" s="36">
        <v>211</v>
      </c>
      <c r="I14" s="38">
        <v>211</v>
      </c>
      <c r="J14" s="37"/>
      <c r="K14" s="37"/>
      <c r="L14" s="35">
        <v>682268.67</v>
      </c>
      <c r="M14" s="35">
        <v>152944.66</v>
      </c>
      <c r="N14" s="35">
        <v>6488.25</v>
      </c>
      <c r="O14" s="35">
        <v>949.5</v>
      </c>
      <c r="P14" s="35">
        <v>1744.97</v>
      </c>
      <c r="Q14" s="35">
        <v>1327.19</v>
      </c>
      <c r="R14" s="35">
        <v>845723.24</v>
      </c>
      <c r="S14" s="35">
        <v>95148.34</v>
      </c>
      <c r="T14" s="35">
        <v>9598.39</v>
      </c>
      <c r="U14" s="35">
        <v>569.70000000000005</v>
      </c>
      <c r="V14" s="35">
        <v>6450.27</v>
      </c>
      <c r="W14" s="35">
        <v>4249.54</v>
      </c>
      <c r="X14" s="35">
        <v>768.12</v>
      </c>
      <c r="Y14" s="35">
        <v>12746.51</v>
      </c>
      <c r="Z14" s="35">
        <v>16374.45</v>
      </c>
      <c r="AA14" s="35">
        <v>145905.32</v>
      </c>
      <c r="AB14" s="35">
        <v>991628.56</v>
      </c>
      <c r="AC14" s="39">
        <f t="shared" si="3"/>
        <v>991.6</v>
      </c>
      <c r="AD14" s="40">
        <f t="shared" si="0"/>
        <v>987.5</v>
      </c>
      <c r="AG14" s="41" t="s">
        <v>43</v>
      </c>
      <c r="AH14" s="24" t="s">
        <v>65</v>
      </c>
      <c r="AI14" s="24" t="s">
        <v>45</v>
      </c>
      <c r="AJ14" s="24" t="s">
        <v>66</v>
      </c>
      <c r="AK14" s="44">
        <v>699483</v>
      </c>
      <c r="AL14" s="42"/>
      <c r="AM14" s="42"/>
      <c r="AN14" s="44">
        <v>200</v>
      </c>
      <c r="AO14" s="46">
        <v>200</v>
      </c>
      <c r="AP14" s="45"/>
      <c r="AQ14" s="45"/>
      <c r="AR14" s="44">
        <v>699483</v>
      </c>
      <c r="AS14" s="43">
        <v>136624.03</v>
      </c>
      <c r="AT14" s="44">
        <v>6150</v>
      </c>
      <c r="AU14" s="44">
        <v>900</v>
      </c>
      <c r="AV14" s="44">
        <v>1654</v>
      </c>
      <c r="AW14" s="44">
        <v>1258</v>
      </c>
      <c r="AX14" s="43">
        <v>846069.03</v>
      </c>
      <c r="AY14" s="44">
        <v>90188</v>
      </c>
      <c r="AZ14" s="44">
        <v>9098</v>
      </c>
      <c r="BA14" s="44">
        <v>540</v>
      </c>
      <c r="BB14" s="44">
        <v>6114</v>
      </c>
      <c r="BC14" s="44">
        <v>4028</v>
      </c>
      <c r="BD14" s="43">
        <v>640.1</v>
      </c>
      <c r="BE14" s="44">
        <v>12082</v>
      </c>
      <c r="BF14" s="43">
        <v>16787.599999999999</v>
      </c>
      <c r="BG14" s="43">
        <v>139477.70000000001</v>
      </c>
      <c r="BH14" s="43">
        <v>985546.73</v>
      </c>
      <c r="BI14" s="44">
        <v>0</v>
      </c>
      <c r="BJ14" s="47">
        <v>985.5</v>
      </c>
      <c r="BK14" s="2"/>
      <c r="BL14" s="2"/>
      <c r="BM14" s="48">
        <v>82.1</v>
      </c>
      <c r="BN14" s="48">
        <v>82.1</v>
      </c>
      <c r="BO14" s="48">
        <v>82.1</v>
      </c>
      <c r="BP14" s="48">
        <v>82.1</v>
      </c>
      <c r="BQ14" s="48">
        <v>164.3</v>
      </c>
      <c r="BR14" s="48">
        <v>164.3</v>
      </c>
      <c r="BS14" s="48">
        <v>41.1</v>
      </c>
      <c r="BT14" s="48">
        <v>0</v>
      </c>
      <c r="BU14" s="48">
        <v>41.1</v>
      </c>
      <c r="BV14" s="48">
        <f t="shared" si="1"/>
        <v>82.8</v>
      </c>
      <c r="BW14" s="48">
        <f t="shared" si="4"/>
        <v>82.8</v>
      </c>
      <c r="BX14" s="49">
        <f t="shared" si="2"/>
        <v>82.7</v>
      </c>
      <c r="BY14" s="50">
        <f t="shared" si="5"/>
        <v>987.50000000000023</v>
      </c>
      <c r="BZ14" s="48">
        <f t="shared" si="6"/>
        <v>246.29999999999998</v>
      </c>
      <c r="CA14" s="48">
        <f t="shared" si="7"/>
        <v>410.70000000000005</v>
      </c>
      <c r="CB14" s="48">
        <f t="shared" si="8"/>
        <v>82.2</v>
      </c>
      <c r="CC14" s="51">
        <f t="shared" si="9"/>
        <v>248.3</v>
      </c>
      <c r="CD14" s="50">
        <f t="shared" si="10"/>
        <v>987.5</v>
      </c>
      <c r="CE14" s="5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</row>
    <row r="15" spans="1:122" ht="21" hidden="1" outlineLevel="1" thickBot="1" x14ac:dyDescent="0.35">
      <c r="A15" s="161"/>
      <c r="B15" s="53" t="s">
        <v>67</v>
      </c>
      <c r="C15" s="53" t="s">
        <v>45</v>
      </c>
      <c r="D15" s="24" t="s">
        <v>68</v>
      </c>
      <c r="E15" s="35">
        <v>695075.14</v>
      </c>
      <c r="F15" s="35">
        <v>44166.46</v>
      </c>
      <c r="G15" s="35">
        <v>13934.23</v>
      </c>
      <c r="H15" s="36">
        <v>95</v>
      </c>
      <c r="I15" s="38">
        <v>89</v>
      </c>
      <c r="J15" s="38">
        <v>5</v>
      </c>
      <c r="K15" s="38">
        <v>1</v>
      </c>
      <c r="L15" s="35">
        <v>753175.83</v>
      </c>
      <c r="M15" s="35">
        <v>316703.09000000003</v>
      </c>
      <c r="N15" s="35">
        <v>2921.25</v>
      </c>
      <c r="O15" s="35">
        <v>427.5</v>
      </c>
      <c r="P15" s="35">
        <v>785.65</v>
      </c>
      <c r="Q15" s="35">
        <v>597.54999999999995</v>
      </c>
      <c r="R15" s="35">
        <v>1074610.8700000001</v>
      </c>
      <c r="S15" s="35">
        <v>41487.56</v>
      </c>
      <c r="T15" s="35">
        <v>4321.55</v>
      </c>
      <c r="U15" s="35">
        <v>240.3</v>
      </c>
      <c r="V15" s="35">
        <v>2720.73</v>
      </c>
      <c r="W15" s="35">
        <v>1792.46</v>
      </c>
      <c r="X15" s="35">
        <v>128.02000000000001</v>
      </c>
      <c r="Y15" s="35">
        <v>5376.49</v>
      </c>
      <c r="Z15" s="35">
        <v>18076.23</v>
      </c>
      <c r="AA15" s="35">
        <v>74143.34</v>
      </c>
      <c r="AB15" s="35">
        <v>1148754.21</v>
      </c>
      <c r="AC15" s="39">
        <f t="shared" si="3"/>
        <v>1148.8</v>
      </c>
      <c r="AD15" s="40">
        <f t="shared" si="0"/>
        <v>1100.9000000000001</v>
      </c>
      <c r="AG15" s="41" t="s">
        <v>43</v>
      </c>
      <c r="AH15" s="24" t="s">
        <v>67</v>
      </c>
      <c r="AI15" s="24" t="s">
        <v>45</v>
      </c>
      <c r="AJ15" s="24" t="s">
        <v>68</v>
      </c>
      <c r="AK15" s="43">
        <v>646561.71</v>
      </c>
      <c r="AL15" s="43">
        <v>44166.46</v>
      </c>
      <c r="AM15" s="43">
        <v>21112.46</v>
      </c>
      <c r="AN15" s="44">
        <v>89</v>
      </c>
      <c r="AO15" s="46">
        <v>79</v>
      </c>
      <c r="AP15" s="46">
        <v>7</v>
      </c>
      <c r="AQ15" s="46">
        <v>3</v>
      </c>
      <c r="AR15" s="43">
        <v>711840.63</v>
      </c>
      <c r="AS15" s="43">
        <v>292639.71000000002</v>
      </c>
      <c r="AT15" s="43">
        <v>2736.75</v>
      </c>
      <c r="AU15" s="43">
        <v>400.5</v>
      </c>
      <c r="AV15" s="43">
        <v>736.03</v>
      </c>
      <c r="AW15" s="43">
        <v>559.80999999999995</v>
      </c>
      <c r="AX15" s="43">
        <v>1008913.43</v>
      </c>
      <c r="AY15" s="43">
        <v>37880.76</v>
      </c>
      <c r="AZ15" s="43">
        <v>4048.61</v>
      </c>
      <c r="BA15" s="43">
        <v>213.3</v>
      </c>
      <c r="BB15" s="43">
        <v>2415.0300000000002</v>
      </c>
      <c r="BC15" s="43">
        <v>1591.06</v>
      </c>
      <c r="BD15" s="44">
        <v>0</v>
      </c>
      <c r="BE15" s="43">
        <v>4772.3900000000003</v>
      </c>
      <c r="BF15" s="43">
        <v>17084.16</v>
      </c>
      <c r="BG15" s="43">
        <v>68005.31</v>
      </c>
      <c r="BH15" s="43">
        <v>1076918.74</v>
      </c>
      <c r="BI15" s="44">
        <v>0</v>
      </c>
      <c r="BJ15" s="47">
        <v>1076.9000000000001</v>
      </c>
      <c r="BK15" s="2"/>
      <c r="BL15" s="2"/>
      <c r="BM15" s="48">
        <v>89.7</v>
      </c>
      <c r="BN15" s="48">
        <v>89.7</v>
      </c>
      <c r="BO15" s="48">
        <v>89.7</v>
      </c>
      <c r="BP15" s="48">
        <v>89.7</v>
      </c>
      <c r="BQ15" s="48">
        <v>179.5</v>
      </c>
      <c r="BR15" s="48">
        <v>179.5</v>
      </c>
      <c r="BS15" s="48">
        <v>44.9</v>
      </c>
      <c r="BT15" s="48">
        <v>0</v>
      </c>
      <c r="BU15" s="48">
        <v>44.9</v>
      </c>
      <c r="BV15" s="48">
        <f t="shared" si="1"/>
        <v>97.8</v>
      </c>
      <c r="BW15" s="48">
        <f t="shared" si="4"/>
        <v>97.8</v>
      </c>
      <c r="BX15" s="49">
        <f t="shared" si="2"/>
        <v>97.7</v>
      </c>
      <c r="BY15" s="50">
        <f t="shared" si="5"/>
        <v>1100.9000000000001</v>
      </c>
      <c r="BZ15" s="48">
        <f t="shared" si="6"/>
        <v>269.10000000000002</v>
      </c>
      <c r="CA15" s="48">
        <f t="shared" si="7"/>
        <v>448.7</v>
      </c>
      <c r="CB15" s="48">
        <f t="shared" si="8"/>
        <v>89.8</v>
      </c>
      <c r="CC15" s="51">
        <f t="shared" si="9"/>
        <v>293.3</v>
      </c>
      <c r="CD15" s="50">
        <f t="shared" si="10"/>
        <v>1100.8999999999999</v>
      </c>
      <c r="CE15" s="5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</row>
    <row r="16" spans="1:122" ht="15" hidden="1" outlineLevel="1" thickBot="1" x14ac:dyDescent="0.35">
      <c r="A16" s="161"/>
      <c r="B16" s="53" t="s">
        <v>69</v>
      </c>
      <c r="C16" s="53" t="s">
        <v>45</v>
      </c>
      <c r="D16" s="24" t="s">
        <v>70</v>
      </c>
      <c r="E16" s="35">
        <v>1294958.53</v>
      </c>
      <c r="F16" s="34"/>
      <c r="G16" s="34"/>
      <c r="H16" s="36">
        <v>420</v>
      </c>
      <c r="I16" s="38">
        <v>420</v>
      </c>
      <c r="J16" s="37"/>
      <c r="K16" s="37"/>
      <c r="L16" s="35">
        <v>1294958.53</v>
      </c>
      <c r="M16" s="35">
        <v>140254.99</v>
      </c>
      <c r="N16" s="36">
        <v>12915</v>
      </c>
      <c r="O16" s="36">
        <v>1890</v>
      </c>
      <c r="P16" s="35">
        <v>3473.4</v>
      </c>
      <c r="Q16" s="35">
        <v>2641.8</v>
      </c>
      <c r="R16" s="35">
        <v>1456133.72</v>
      </c>
      <c r="S16" s="35">
        <v>189394.8</v>
      </c>
      <c r="T16" s="35">
        <v>19105.8</v>
      </c>
      <c r="U16" s="36">
        <v>1134</v>
      </c>
      <c r="V16" s="35">
        <v>12839.4</v>
      </c>
      <c r="W16" s="35">
        <v>8458.7999999999993</v>
      </c>
      <c r="X16" s="35">
        <v>7040.56</v>
      </c>
      <c r="Y16" s="35">
        <v>25372.2</v>
      </c>
      <c r="Z16" s="36">
        <v>31079</v>
      </c>
      <c r="AA16" s="35">
        <v>294424.56</v>
      </c>
      <c r="AB16" s="35">
        <v>1750558.28</v>
      </c>
      <c r="AC16" s="39">
        <f t="shared" si="3"/>
        <v>1750.6</v>
      </c>
      <c r="AD16" s="40">
        <f t="shared" si="0"/>
        <v>1773.3</v>
      </c>
      <c r="AG16" s="41" t="s">
        <v>43</v>
      </c>
      <c r="AH16" s="24" t="s">
        <v>69</v>
      </c>
      <c r="AI16" s="24" t="s">
        <v>45</v>
      </c>
      <c r="AJ16" s="24" t="s">
        <v>70</v>
      </c>
      <c r="AK16" s="43">
        <v>1305143.3700000001</v>
      </c>
      <c r="AL16" s="42"/>
      <c r="AM16" s="42"/>
      <c r="AN16" s="44">
        <v>455</v>
      </c>
      <c r="AO16" s="46">
        <v>455</v>
      </c>
      <c r="AP16" s="45"/>
      <c r="AQ16" s="45"/>
      <c r="AR16" s="43">
        <v>1305143.3700000001</v>
      </c>
      <c r="AS16" s="43">
        <v>138994.37</v>
      </c>
      <c r="AT16" s="43">
        <v>13991.25</v>
      </c>
      <c r="AU16" s="43">
        <v>2047.5</v>
      </c>
      <c r="AV16" s="43">
        <v>3762.85</v>
      </c>
      <c r="AW16" s="43">
        <v>2861.95</v>
      </c>
      <c r="AX16" s="43">
        <v>1466801.29</v>
      </c>
      <c r="AY16" s="43">
        <v>205177.7</v>
      </c>
      <c r="AZ16" s="43">
        <v>20697.95</v>
      </c>
      <c r="BA16" s="43">
        <v>1228.5</v>
      </c>
      <c r="BB16" s="43">
        <v>13909.35</v>
      </c>
      <c r="BC16" s="43">
        <v>9163.7000000000007</v>
      </c>
      <c r="BD16" s="43">
        <v>8830.86</v>
      </c>
      <c r="BE16" s="43">
        <v>27486.55</v>
      </c>
      <c r="BF16" s="43">
        <v>31323.45</v>
      </c>
      <c r="BG16" s="43">
        <v>317818.06</v>
      </c>
      <c r="BH16" s="43">
        <v>1784619.35</v>
      </c>
      <c r="BI16" s="44">
        <v>0</v>
      </c>
      <c r="BJ16" s="47">
        <v>1784.6</v>
      </c>
      <c r="BK16" s="2"/>
      <c r="BL16" s="2"/>
      <c r="BM16" s="48">
        <v>148.69999999999999</v>
      </c>
      <c r="BN16" s="48">
        <v>148.69999999999999</v>
      </c>
      <c r="BO16" s="48">
        <v>148.69999999999999</v>
      </c>
      <c r="BP16" s="48">
        <v>148.69999999999999</v>
      </c>
      <c r="BQ16" s="48">
        <v>297.39999999999998</v>
      </c>
      <c r="BR16" s="48">
        <v>297.39999999999998</v>
      </c>
      <c r="BS16" s="48">
        <v>74.400000000000006</v>
      </c>
      <c r="BT16" s="48">
        <v>0</v>
      </c>
      <c r="BU16" s="48">
        <v>74.400000000000006</v>
      </c>
      <c r="BV16" s="48">
        <f t="shared" si="1"/>
        <v>145</v>
      </c>
      <c r="BW16" s="48">
        <f t="shared" si="4"/>
        <v>145</v>
      </c>
      <c r="BX16" s="49">
        <f t="shared" si="2"/>
        <v>144.9</v>
      </c>
      <c r="BY16" s="50">
        <f t="shared" si="5"/>
        <v>1773.3000000000002</v>
      </c>
      <c r="BZ16" s="48">
        <f t="shared" si="6"/>
        <v>446.09999999999997</v>
      </c>
      <c r="CA16" s="48">
        <f t="shared" si="7"/>
        <v>743.5</v>
      </c>
      <c r="CB16" s="48">
        <f t="shared" si="8"/>
        <v>148.80000000000001</v>
      </c>
      <c r="CC16" s="51">
        <f t="shared" si="9"/>
        <v>434.9</v>
      </c>
      <c r="CD16" s="50">
        <f t="shared" si="10"/>
        <v>1773.2999999999997</v>
      </c>
      <c r="CE16" s="5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</row>
    <row r="17" spans="1:122" ht="18" customHeight="1" collapsed="1" thickBot="1" x14ac:dyDescent="0.35">
      <c r="A17" s="162"/>
      <c r="B17" s="163" t="s">
        <v>71</v>
      </c>
      <c r="C17" s="164"/>
      <c r="D17" s="165"/>
      <c r="E17" s="54">
        <f>SUM(E4:E16)</f>
        <v>7254286.0899999999</v>
      </c>
      <c r="F17" s="54">
        <f t="shared" ref="F17:AB17" si="11">SUM(F4:F16)</f>
        <v>552080.69999999995</v>
      </c>
      <c r="G17" s="54">
        <f t="shared" si="11"/>
        <v>1442403.52</v>
      </c>
      <c r="H17" s="54">
        <f t="shared" si="11"/>
        <v>2784</v>
      </c>
      <c r="I17" s="54">
        <f t="shared" si="11"/>
        <v>2165</v>
      </c>
      <c r="J17" s="54">
        <f t="shared" si="11"/>
        <v>163</v>
      </c>
      <c r="K17" s="54">
        <f t="shared" si="11"/>
        <v>456</v>
      </c>
      <c r="L17" s="54">
        <f t="shared" si="11"/>
        <v>9248770.3099999987</v>
      </c>
      <c r="M17" s="54">
        <f t="shared" si="11"/>
        <v>1624875.1400000001</v>
      </c>
      <c r="N17" s="54">
        <f t="shared" si="11"/>
        <v>85608</v>
      </c>
      <c r="O17" s="54">
        <f t="shared" si="11"/>
        <v>12528</v>
      </c>
      <c r="P17" s="54">
        <f t="shared" si="11"/>
        <v>23023.680000000004</v>
      </c>
      <c r="Q17" s="54">
        <f t="shared" si="11"/>
        <v>17511.36</v>
      </c>
      <c r="R17" s="54">
        <f t="shared" si="11"/>
        <v>11012316.49</v>
      </c>
      <c r="S17" s="54">
        <f t="shared" si="11"/>
        <v>1115962.45</v>
      </c>
      <c r="T17" s="54">
        <f t="shared" si="11"/>
        <v>126644.16000000002</v>
      </c>
      <c r="U17" s="54">
        <f t="shared" si="11"/>
        <v>5845.5</v>
      </c>
      <c r="V17" s="54">
        <f t="shared" si="11"/>
        <v>66184.05</v>
      </c>
      <c r="W17" s="54">
        <f t="shared" si="11"/>
        <v>43603.100000000006</v>
      </c>
      <c r="X17" s="54">
        <f t="shared" si="11"/>
        <v>19712.740000000002</v>
      </c>
      <c r="Y17" s="54">
        <f t="shared" si="11"/>
        <v>130787.65</v>
      </c>
      <c r="Z17" s="54">
        <f t="shared" si="11"/>
        <v>221970.44000000003</v>
      </c>
      <c r="AA17" s="54">
        <f t="shared" si="11"/>
        <v>1730710.0900000003</v>
      </c>
      <c r="AB17" s="54">
        <f t="shared" si="11"/>
        <v>12743026.58</v>
      </c>
      <c r="AC17" s="54">
        <f>SUM(AC4:AC16)</f>
        <v>12743.199999999999</v>
      </c>
      <c r="AD17" s="54">
        <f t="shared" ref="AD17" si="12">SUM(AD4:AD16)</f>
        <v>12832.3</v>
      </c>
      <c r="AG17" s="55" t="s">
        <v>43</v>
      </c>
      <c r="AH17" s="55" t="s">
        <v>71</v>
      </c>
      <c r="AI17" s="56"/>
      <c r="AJ17" s="57"/>
      <c r="AK17" s="58">
        <v>7182103.1399999997</v>
      </c>
      <c r="AL17" s="58">
        <v>544572.4</v>
      </c>
      <c r="AM17" s="58">
        <v>1695753.0799999998</v>
      </c>
      <c r="AN17" s="58">
        <v>2878</v>
      </c>
      <c r="AO17" s="58">
        <v>2192</v>
      </c>
      <c r="AP17" s="58">
        <v>163</v>
      </c>
      <c r="AQ17" s="58">
        <v>523</v>
      </c>
      <c r="AR17" s="58">
        <v>9422428.620000001</v>
      </c>
      <c r="AS17" s="58">
        <v>1546613.37</v>
      </c>
      <c r="AT17" s="58">
        <v>88498.5</v>
      </c>
      <c r="AU17" s="58">
        <v>12951</v>
      </c>
      <c r="AV17" s="58">
        <v>23801.059999999998</v>
      </c>
      <c r="AW17" s="58">
        <v>18102.62</v>
      </c>
      <c r="AX17" s="58">
        <v>11112395.170000002</v>
      </c>
      <c r="AY17" s="58">
        <v>1143256.3800000001</v>
      </c>
      <c r="AZ17" s="58">
        <v>130920.22</v>
      </c>
      <c r="BA17" s="58">
        <v>5918.4000000000005</v>
      </c>
      <c r="BB17" s="58">
        <v>67009.440000000002</v>
      </c>
      <c r="BC17" s="58">
        <v>44146.880000000005</v>
      </c>
      <c r="BD17" s="58">
        <v>14719.420000000002</v>
      </c>
      <c r="BE17" s="58">
        <v>132418.72</v>
      </c>
      <c r="BF17" s="58">
        <v>226138.27000000002</v>
      </c>
      <c r="BG17" s="58">
        <v>1764527.73</v>
      </c>
      <c r="BH17" s="58">
        <v>12876922.9</v>
      </c>
      <c r="BI17" s="58">
        <v>0</v>
      </c>
      <c r="BJ17" s="59">
        <v>12876.8</v>
      </c>
      <c r="BK17" s="60"/>
      <c r="BL17" s="61" t="str">
        <f>+AG17</f>
        <v>Akmenės r. sav.</v>
      </c>
      <c r="BM17" s="62">
        <f>SUM(BM4:BM16)</f>
        <v>1073</v>
      </c>
      <c r="BN17" s="62">
        <f t="shared" ref="BN17:CD17" si="13">SUM(BN4:BN16)</f>
        <v>1073</v>
      </c>
      <c r="BO17" s="62">
        <f t="shared" si="13"/>
        <v>1073</v>
      </c>
      <c r="BP17" s="62">
        <f t="shared" si="13"/>
        <v>1073</v>
      </c>
      <c r="BQ17" s="62">
        <f t="shared" si="13"/>
        <v>2146.5</v>
      </c>
      <c r="BR17" s="62">
        <f t="shared" si="13"/>
        <v>2146.5</v>
      </c>
      <c r="BS17" s="62">
        <f t="shared" si="13"/>
        <v>536.59999999999991</v>
      </c>
      <c r="BT17" s="62">
        <f t="shared" si="13"/>
        <v>0</v>
      </c>
      <c r="BU17" s="62">
        <f t="shared" si="13"/>
        <v>536.59999999999991</v>
      </c>
      <c r="BV17" s="62">
        <f t="shared" si="13"/>
        <v>1058.0999999999999</v>
      </c>
      <c r="BW17" s="62">
        <f t="shared" si="13"/>
        <v>1058.0999999999999</v>
      </c>
      <c r="BX17" s="62">
        <f t="shared" si="13"/>
        <v>1057.9000000000001</v>
      </c>
      <c r="BY17" s="62">
        <f t="shared" si="13"/>
        <v>12832.3</v>
      </c>
      <c r="BZ17" s="62">
        <f t="shared" si="13"/>
        <v>3218.9999999999995</v>
      </c>
      <c r="CA17" s="62">
        <f t="shared" si="13"/>
        <v>5366</v>
      </c>
      <c r="CB17" s="62">
        <f t="shared" si="13"/>
        <v>1073.1999999999998</v>
      </c>
      <c r="CC17" s="62">
        <f t="shared" si="13"/>
        <v>3174.1000000000008</v>
      </c>
      <c r="CD17" s="62">
        <f t="shared" si="13"/>
        <v>12832.3</v>
      </c>
      <c r="CE17" s="63"/>
      <c r="CF17" s="64" t="s">
        <v>43</v>
      </c>
      <c r="CG17" s="65">
        <v>1073</v>
      </c>
      <c r="CH17" s="65">
        <v>1027.8</v>
      </c>
      <c r="CI17" s="65">
        <v>1050.4000000000001</v>
      </c>
      <c r="CJ17" s="65">
        <v>1050.4000000000001</v>
      </c>
      <c r="CK17" s="65">
        <v>2101.3000000000002</v>
      </c>
      <c r="CL17" s="65">
        <v>2123.9</v>
      </c>
      <c r="CM17" s="65">
        <v>513.89999999999986</v>
      </c>
      <c r="CN17" s="65">
        <v>0</v>
      </c>
      <c r="CO17" s="65">
        <v>536.59999999999991</v>
      </c>
      <c r="CP17" s="65">
        <f>+BV17</f>
        <v>1058.0999999999999</v>
      </c>
      <c r="CQ17" s="65">
        <f t="shared" ref="CQ17:CR17" si="14">+BW17</f>
        <v>1058.0999999999999</v>
      </c>
      <c r="CR17" s="65">
        <f t="shared" si="14"/>
        <v>1057.9000000000001</v>
      </c>
      <c r="CS17" s="66">
        <f>+CR17+CQ17+CP17+CO17+CN17+CM17+CL17+CK17+CJ17+CI17+CH17+CG17</f>
        <v>12651.399999999998</v>
      </c>
      <c r="CT17" s="65">
        <v>3151.2000000000003</v>
      </c>
      <c r="CU17" s="65">
        <v>5275.6</v>
      </c>
      <c r="CV17" s="65">
        <v>1050.4999999999998</v>
      </c>
      <c r="CW17" s="65">
        <f>+CP17+CQ17+CR17</f>
        <v>3174.1</v>
      </c>
      <c r="CX17" s="67">
        <f>+CW17+CV17+CU17+CT17</f>
        <v>12651.400000000001</v>
      </c>
      <c r="CY17" s="48"/>
      <c r="CZ17" s="64" t="s">
        <v>43</v>
      </c>
      <c r="DA17" s="68">
        <v>0</v>
      </c>
      <c r="DB17" s="68">
        <v>45.2</v>
      </c>
      <c r="DC17" s="68">
        <v>22.6</v>
      </c>
      <c r="DD17" s="68">
        <v>22.6</v>
      </c>
      <c r="DE17" s="68">
        <v>45.2</v>
      </c>
      <c r="DF17" s="68">
        <v>22.6</v>
      </c>
      <c r="DG17" s="68">
        <v>22.700000000000003</v>
      </c>
      <c r="DH17" s="69"/>
      <c r="DI17" s="69"/>
      <c r="DJ17" s="69"/>
      <c r="DK17" s="69"/>
      <c r="DL17" s="69"/>
      <c r="DM17" s="66">
        <v>180.90000000000003</v>
      </c>
      <c r="DN17" s="68">
        <v>67.800000000000011</v>
      </c>
      <c r="DO17" s="68">
        <v>90.4</v>
      </c>
      <c r="DP17" s="68">
        <v>22.700000000000003</v>
      </c>
      <c r="DQ17" s="68"/>
      <c r="DR17" s="66">
        <v>180.90000000000003</v>
      </c>
    </row>
    <row r="18" spans="1:122" ht="21" hidden="1" outlineLevel="1" thickBot="1" x14ac:dyDescent="0.35">
      <c r="A18" s="160" t="s">
        <v>72</v>
      </c>
      <c r="B18" s="53" t="s">
        <v>73</v>
      </c>
      <c r="C18" s="53" t="s">
        <v>45</v>
      </c>
      <c r="D18" s="24" t="s">
        <v>74</v>
      </c>
      <c r="E18" s="34"/>
      <c r="F18" s="34"/>
      <c r="G18" s="35">
        <v>422249.26</v>
      </c>
      <c r="H18" s="36">
        <v>140</v>
      </c>
      <c r="I18" s="37"/>
      <c r="J18" s="37"/>
      <c r="K18" s="38">
        <v>140</v>
      </c>
      <c r="L18" s="35">
        <v>422249.26</v>
      </c>
      <c r="M18" s="35">
        <v>70347.67</v>
      </c>
      <c r="N18" s="36">
        <v>4305</v>
      </c>
      <c r="O18" s="36">
        <v>630</v>
      </c>
      <c r="P18" s="35">
        <v>1157.8</v>
      </c>
      <c r="Q18" s="35">
        <v>880.6</v>
      </c>
      <c r="R18" s="35">
        <v>499570.33</v>
      </c>
      <c r="S18" s="36">
        <v>31591</v>
      </c>
      <c r="T18" s="35">
        <v>6368.6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5">
        <v>10133.99</v>
      </c>
      <c r="AA18" s="35">
        <v>48093.59</v>
      </c>
      <c r="AB18" s="35">
        <v>547663.92000000004</v>
      </c>
      <c r="AC18" s="39">
        <f t="shared" ref="AC18:AC48" si="15">+ROUND(AB18/1000,1)</f>
        <v>547.70000000000005</v>
      </c>
      <c r="AD18" s="40">
        <f t="shared" ref="AD18:AD48" si="16">+ROUND((AC18/12*4)+(BJ18/12*8),1)</f>
        <v>526.20000000000005</v>
      </c>
      <c r="AG18" s="70" t="s">
        <v>72</v>
      </c>
      <c r="AH18" s="24" t="s">
        <v>73</v>
      </c>
      <c r="AI18" s="24" t="s">
        <v>45</v>
      </c>
      <c r="AJ18" s="24" t="s">
        <v>74</v>
      </c>
      <c r="AK18" s="42"/>
      <c r="AL18" s="42"/>
      <c r="AM18" s="43">
        <v>422249.26</v>
      </c>
      <c r="AN18" s="44">
        <v>139</v>
      </c>
      <c r="AO18" s="45"/>
      <c r="AP18" s="45"/>
      <c r="AQ18" s="46">
        <v>139</v>
      </c>
      <c r="AR18" s="43">
        <v>422249.26</v>
      </c>
      <c r="AS18" s="43">
        <v>38554.58</v>
      </c>
      <c r="AT18" s="43">
        <v>4274.25</v>
      </c>
      <c r="AU18" s="43">
        <v>625.5</v>
      </c>
      <c r="AV18" s="43">
        <v>1149.53</v>
      </c>
      <c r="AW18" s="43">
        <v>874.31</v>
      </c>
      <c r="AX18" s="43">
        <v>467727.43</v>
      </c>
      <c r="AY18" s="43">
        <v>31365.35</v>
      </c>
      <c r="AZ18" s="43">
        <v>6323.11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3">
        <v>10133.98</v>
      </c>
      <c r="BG18" s="43">
        <v>47822.44</v>
      </c>
      <c r="BH18" s="43">
        <v>515549.87</v>
      </c>
      <c r="BI18" s="44">
        <v>0</v>
      </c>
      <c r="BJ18" s="71">
        <v>515.5</v>
      </c>
      <c r="BK18" s="2"/>
      <c r="BL18" s="2"/>
      <c r="BM18" s="48">
        <v>43</v>
      </c>
      <c r="BN18" s="48">
        <v>43</v>
      </c>
      <c r="BO18" s="48">
        <v>43</v>
      </c>
      <c r="BP18" s="48">
        <v>43</v>
      </c>
      <c r="BQ18" s="48">
        <v>85.9</v>
      </c>
      <c r="BR18" s="48">
        <v>85.9</v>
      </c>
      <c r="BS18" s="48">
        <v>21.5</v>
      </c>
      <c r="BT18" s="48">
        <v>0</v>
      </c>
      <c r="BU18" s="48">
        <v>21.5</v>
      </c>
      <c r="BV18" s="48">
        <f t="shared" ref="BV18:BV48" si="17">+ROUND((AD18-BM18-BN18-BO18-BP18-BQ18-BR18-BS18-BT18-BU18)/3,1)</f>
        <v>46.5</v>
      </c>
      <c r="BW18" s="48">
        <f t="shared" ref="BW18:BW48" si="18">+BV18</f>
        <v>46.5</v>
      </c>
      <c r="BX18" s="49">
        <f t="shared" ref="BX18:BX48" si="19">+ROUND(AD18-BM18-BN18-BO18-BP18-BQ18-BR18-BS18-BT18-BU18-BV18-BW18,1)</f>
        <v>46.4</v>
      </c>
      <c r="BY18" s="50">
        <f t="shared" ref="BY18:BY48" si="20">+BX18+BW18+BV18+BU18+BT18+BS18+BR18+BQ18+BP18+BO18+BN18+BM18</f>
        <v>526.20000000000005</v>
      </c>
      <c r="BZ18" s="48">
        <f t="shared" ref="BZ18:BZ48" si="21">+BM18+BN18+BO18</f>
        <v>129</v>
      </c>
      <c r="CA18" s="48">
        <f t="shared" ref="CA18:CA48" si="22">+BP18+BQ18+BR18</f>
        <v>214.8</v>
      </c>
      <c r="CB18" s="48">
        <f t="shared" ref="CB18:CB48" si="23">+BS18+BT18+BU18</f>
        <v>43</v>
      </c>
      <c r="CC18" s="51">
        <f t="shared" ref="CC18:CC48" si="24">+BV18+BW18+BX18</f>
        <v>139.4</v>
      </c>
      <c r="CD18" s="50">
        <f t="shared" ref="CD18:CD48" si="25">SUM(BZ18:CC18)</f>
        <v>526.20000000000005</v>
      </c>
      <c r="CE18" s="72"/>
      <c r="CF18" s="73"/>
      <c r="CG18" s="2"/>
      <c r="CH18" s="49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</row>
    <row r="19" spans="1:122" ht="21" hidden="1" outlineLevel="1" thickBot="1" x14ac:dyDescent="0.35">
      <c r="A19" s="161"/>
      <c r="B19" s="53" t="s">
        <v>75</v>
      </c>
      <c r="C19" s="53" t="s">
        <v>45</v>
      </c>
      <c r="D19" s="24" t="s">
        <v>76</v>
      </c>
      <c r="E19" s="34"/>
      <c r="F19" s="34"/>
      <c r="G19" s="35">
        <v>422249.27</v>
      </c>
      <c r="H19" s="36">
        <v>146</v>
      </c>
      <c r="I19" s="37"/>
      <c r="J19" s="37"/>
      <c r="K19" s="38">
        <v>146</v>
      </c>
      <c r="L19" s="35">
        <v>422249.27</v>
      </c>
      <c r="M19" s="35">
        <v>47187.91</v>
      </c>
      <c r="N19" s="35">
        <v>4489.5</v>
      </c>
      <c r="O19" s="36">
        <v>657</v>
      </c>
      <c r="P19" s="35">
        <v>1207.42</v>
      </c>
      <c r="Q19" s="35">
        <v>918.34</v>
      </c>
      <c r="R19" s="35">
        <v>476709.44</v>
      </c>
      <c r="S19" s="35">
        <v>32944.9</v>
      </c>
      <c r="T19" s="35">
        <v>6641.54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5">
        <v>10133.98</v>
      </c>
      <c r="AA19" s="35">
        <v>49720.42</v>
      </c>
      <c r="AB19" s="35">
        <v>526429.86</v>
      </c>
      <c r="AC19" s="39">
        <f t="shared" si="15"/>
        <v>526.4</v>
      </c>
      <c r="AD19" s="40">
        <f t="shared" si="16"/>
        <v>556.1</v>
      </c>
      <c r="AG19" s="70" t="s">
        <v>72</v>
      </c>
      <c r="AH19" s="24" t="s">
        <v>75</v>
      </c>
      <c r="AI19" s="24" t="s">
        <v>45</v>
      </c>
      <c r="AJ19" s="24" t="s">
        <v>76</v>
      </c>
      <c r="AK19" s="42"/>
      <c r="AL19" s="42"/>
      <c r="AM19" s="43">
        <v>464474.19</v>
      </c>
      <c r="AN19" s="44">
        <v>165</v>
      </c>
      <c r="AO19" s="45"/>
      <c r="AP19" s="45"/>
      <c r="AQ19" s="46">
        <v>165</v>
      </c>
      <c r="AR19" s="43">
        <v>464474.19</v>
      </c>
      <c r="AS19" s="43">
        <v>42311.85</v>
      </c>
      <c r="AT19" s="43">
        <v>5073.75</v>
      </c>
      <c r="AU19" s="43">
        <v>742.5</v>
      </c>
      <c r="AV19" s="43">
        <v>1364.55</v>
      </c>
      <c r="AW19" s="43">
        <v>1037.8499999999999</v>
      </c>
      <c r="AX19" s="43">
        <v>515004.69</v>
      </c>
      <c r="AY19" s="43">
        <v>37232.25</v>
      </c>
      <c r="AZ19" s="43">
        <v>7505.85</v>
      </c>
      <c r="BA19" s="44">
        <v>0</v>
      </c>
      <c r="BB19" s="44">
        <v>0</v>
      </c>
      <c r="BC19" s="44">
        <v>0</v>
      </c>
      <c r="BD19" s="44">
        <v>0</v>
      </c>
      <c r="BE19" s="44">
        <v>0</v>
      </c>
      <c r="BF19" s="43">
        <v>11147.39</v>
      </c>
      <c r="BG19" s="43">
        <v>55885.49</v>
      </c>
      <c r="BH19" s="43">
        <v>570890.18000000005</v>
      </c>
      <c r="BI19" s="44">
        <v>0</v>
      </c>
      <c r="BJ19" s="71">
        <v>570.9</v>
      </c>
      <c r="BK19" s="2"/>
      <c r="BL19" s="2"/>
      <c r="BM19" s="48">
        <v>47.6</v>
      </c>
      <c r="BN19" s="48">
        <v>47.6</v>
      </c>
      <c r="BO19" s="48">
        <v>47.6</v>
      </c>
      <c r="BP19" s="48">
        <v>47.6</v>
      </c>
      <c r="BQ19" s="48">
        <v>95.2</v>
      </c>
      <c r="BR19" s="48">
        <v>95.2</v>
      </c>
      <c r="BS19" s="48">
        <v>23.8</v>
      </c>
      <c r="BT19" s="48">
        <v>0</v>
      </c>
      <c r="BU19" s="48">
        <v>23.8</v>
      </c>
      <c r="BV19" s="48">
        <f t="shared" si="17"/>
        <v>42.6</v>
      </c>
      <c r="BW19" s="48">
        <f t="shared" si="18"/>
        <v>42.6</v>
      </c>
      <c r="BX19" s="49">
        <f t="shared" si="19"/>
        <v>42.5</v>
      </c>
      <c r="BY19" s="50">
        <f t="shared" si="20"/>
        <v>556.1</v>
      </c>
      <c r="BZ19" s="48">
        <f t="shared" si="21"/>
        <v>142.80000000000001</v>
      </c>
      <c r="CA19" s="48">
        <f t="shared" si="22"/>
        <v>238</v>
      </c>
      <c r="CB19" s="48">
        <f t="shared" si="23"/>
        <v>47.6</v>
      </c>
      <c r="CC19" s="51">
        <f t="shared" si="24"/>
        <v>127.7</v>
      </c>
      <c r="CD19" s="50">
        <f t="shared" si="25"/>
        <v>556.1</v>
      </c>
      <c r="CE19" s="72"/>
      <c r="CF19" s="73"/>
      <c r="CG19" s="2"/>
      <c r="CH19" s="49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</row>
    <row r="20" spans="1:122" ht="21" hidden="1" outlineLevel="1" thickBot="1" x14ac:dyDescent="0.35">
      <c r="A20" s="161"/>
      <c r="B20" s="53" t="s">
        <v>77</v>
      </c>
      <c r="C20" s="53" t="s">
        <v>45</v>
      </c>
      <c r="D20" s="24" t="s">
        <v>78</v>
      </c>
      <c r="E20" s="34"/>
      <c r="F20" s="34"/>
      <c r="G20" s="35">
        <v>337799.41</v>
      </c>
      <c r="H20" s="36">
        <v>114</v>
      </c>
      <c r="I20" s="37"/>
      <c r="J20" s="37"/>
      <c r="K20" s="38">
        <v>114</v>
      </c>
      <c r="L20" s="35">
        <v>337799.41</v>
      </c>
      <c r="M20" s="35">
        <v>37561.620000000003</v>
      </c>
      <c r="N20" s="35">
        <v>3505.5</v>
      </c>
      <c r="O20" s="36">
        <v>513</v>
      </c>
      <c r="P20" s="35">
        <v>942.78</v>
      </c>
      <c r="Q20" s="35">
        <v>717.06</v>
      </c>
      <c r="R20" s="35">
        <v>381039.37</v>
      </c>
      <c r="S20" s="35">
        <v>25724.1</v>
      </c>
      <c r="T20" s="35">
        <v>5185.8599999999997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5">
        <v>8107.19</v>
      </c>
      <c r="AA20" s="35">
        <v>39017.15</v>
      </c>
      <c r="AB20" s="35">
        <v>420056.52</v>
      </c>
      <c r="AC20" s="39">
        <f t="shared" si="15"/>
        <v>420.1</v>
      </c>
      <c r="AD20" s="40">
        <f t="shared" si="16"/>
        <v>416.1</v>
      </c>
      <c r="AG20" s="70" t="s">
        <v>72</v>
      </c>
      <c r="AH20" s="24" t="s">
        <v>77</v>
      </c>
      <c r="AI20" s="24" t="s">
        <v>45</v>
      </c>
      <c r="AJ20" s="24" t="s">
        <v>78</v>
      </c>
      <c r="AK20" s="42"/>
      <c r="AL20" s="42"/>
      <c r="AM20" s="43">
        <v>337799.41</v>
      </c>
      <c r="AN20" s="44">
        <v>123</v>
      </c>
      <c r="AO20" s="45"/>
      <c r="AP20" s="45"/>
      <c r="AQ20" s="46">
        <v>123</v>
      </c>
      <c r="AR20" s="43">
        <v>337799.41</v>
      </c>
      <c r="AS20" s="43">
        <v>28752.240000000002</v>
      </c>
      <c r="AT20" s="43">
        <v>3782.25</v>
      </c>
      <c r="AU20" s="43">
        <v>553.5</v>
      </c>
      <c r="AV20" s="43">
        <v>1017.21</v>
      </c>
      <c r="AW20" s="43">
        <v>773.67</v>
      </c>
      <c r="AX20" s="43">
        <v>372678.28</v>
      </c>
      <c r="AY20" s="43">
        <v>27754.95</v>
      </c>
      <c r="AZ20" s="43">
        <v>5595.27</v>
      </c>
      <c r="BA20" s="44">
        <v>0</v>
      </c>
      <c r="BB20" s="44">
        <v>0</v>
      </c>
      <c r="BC20" s="44">
        <v>0</v>
      </c>
      <c r="BD20" s="44">
        <v>0</v>
      </c>
      <c r="BE20" s="44">
        <v>0</v>
      </c>
      <c r="BF20" s="43">
        <v>8107.19</v>
      </c>
      <c r="BG20" s="43">
        <v>41457.410000000003</v>
      </c>
      <c r="BH20" s="43">
        <v>414135.69</v>
      </c>
      <c r="BI20" s="44">
        <v>0</v>
      </c>
      <c r="BJ20" s="71">
        <v>414.1</v>
      </c>
      <c r="BK20" s="2"/>
      <c r="BL20" s="2"/>
      <c r="BM20" s="48">
        <v>34.5</v>
      </c>
      <c r="BN20" s="48">
        <v>34.5</v>
      </c>
      <c r="BO20" s="48">
        <v>34.5</v>
      </c>
      <c r="BP20" s="48">
        <v>34.5</v>
      </c>
      <c r="BQ20" s="48">
        <v>69</v>
      </c>
      <c r="BR20" s="48">
        <v>69</v>
      </c>
      <c r="BS20" s="48">
        <v>17.3</v>
      </c>
      <c r="BT20" s="48">
        <v>0</v>
      </c>
      <c r="BU20" s="48">
        <v>17.3</v>
      </c>
      <c r="BV20" s="48">
        <f t="shared" si="17"/>
        <v>35.200000000000003</v>
      </c>
      <c r="BW20" s="48">
        <f t="shared" si="18"/>
        <v>35.200000000000003</v>
      </c>
      <c r="BX20" s="49">
        <f t="shared" si="19"/>
        <v>35.1</v>
      </c>
      <c r="BY20" s="50">
        <f t="shared" si="20"/>
        <v>416.1</v>
      </c>
      <c r="BZ20" s="48">
        <f t="shared" si="21"/>
        <v>103.5</v>
      </c>
      <c r="CA20" s="48">
        <f t="shared" si="22"/>
        <v>172.5</v>
      </c>
      <c r="CB20" s="48">
        <f t="shared" si="23"/>
        <v>34.6</v>
      </c>
      <c r="CC20" s="51">
        <f t="shared" si="24"/>
        <v>105.5</v>
      </c>
      <c r="CD20" s="50">
        <f t="shared" si="25"/>
        <v>416.1</v>
      </c>
      <c r="CE20" s="72"/>
      <c r="CF20" s="73"/>
      <c r="CG20" s="2"/>
      <c r="CH20" s="49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</row>
    <row r="21" spans="1:122" ht="21" hidden="1" outlineLevel="1" thickBot="1" x14ac:dyDescent="0.35">
      <c r="A21" s="161"/>
      <c r="B21" s="53" t="s">
        <v>79</v>
      </c>
      <c r="C21" s="53" t="s">
        <v>45</v>
      </c>
      <c r="D21" s="24" t="s">
        <v>80</v>
      </c>
      <c r="E21" s="35">
        <v>370437.2</v>
      </c>
      <c r="F21" s="35">
        <v>132499.37</v>
      </c>
      <c r="G21" s="35">
        <v>232237.09</v>
      </c>
      <c r="H21" s="36">
        <v>265</v>
      </c>
      <c r="I21" s="38">
        <v>157</v>
      </c>
      <c r="J21" s="38">
        <v>41</v>
      </c>
      <c r="K21" s="38">
        <v>67</v>
      </c>
      <c r="L21" s="35">
        <v>735173.66</v>
      </c>
      <c r="M21" s="35">
        <v>104104.03</v>
      </c>
      <c r="N21" s="35">
        <v>8148.75</v>
      </c>
      <c r="O21" s="35">
        <v>1192.5</v>
      </c>
      <c r="P21" s="35">
        <v>2191.5500000000002</v>
      </c>
      <c r="Q21" s="35">
        <v>1666.85</v>
      </c>
      <c r="R21" s="35">
        <v>852477.34</v>
      </c>
      <c r="S21" s="35">
        <v>95167.78</v>
      </c>
      <c r="T21" s="35">
        <v>12054.85</v>
      </c>
      <c r="U21" s="35">
        <v>423.9</v>
      </c>
      <c r="V21" s="35">
        <v>4799.49</v>
      </c>
      <c r="W21" s="35">
        <v>3161.98</v>
      </c>
      <c r="X21" s="36">
        <v>0</v>
      </c>
      <c r="Y21" s="35">
        <v>9484.3700000000008</v>
      </c>
      <c r="Z21" s="35">
        <v>17644.169999999998</v>
      </c>
      <c r="AA21" s="35">
        <v>142736.54</v>
      </c>
      <c r="AB21" s="35">
        <v>995213.88</v>
      </c>
      <c r="AC21" s="39">
        <f t="shared" si="15"/>
        <v>995.2</v>
      </c>
      <c r="AD21" s="40">
        <f t="shared" si="16"/>
        <v>994.1</v>
      </c>
      <c r="AG21" s="70" t="s">
        <v>72</v>
      </c>
      <c r="AH21" s="24" t="s">
        <v>79</v>
      </c>
      <c r="AI21" s="24" t="s">
        <v>45</v>
      </c>
      <c r="AJ21" s="24" t="s">
        <v>80</v>
      </c>
      <c r="AK21" s="43">
        <v>373536.95</v>
      </c>
      <c r="AL21" s="43">
        <v>132499.37</v>
      </c>
      <c r="AM21" s="43">
        <v>211124.64</v>
      </c>
      <c r="AN21" s="44">
        <v>275</v>
      </c>
      <c r="AO21" s="46">
        <v>166</v>
      </c>
      <c r="AP21" s="46">
        <v>40</v>
      </c>
      <c r="AQ21" s="46">
        <v>69</v>
      </c>
      <c r="AR21" s="43">
        <v>717160.95999999996</v>
      </c>
      <c r="AS21" s="43">
        <v>114642.29</v>
      </c>
      <c r="AT21" s="43">
        <v>8456.25</v>
      </c>
      <c r="AU21" s="43">
        <v>1237.5</v>
      </c>
      <c r="AV21" s="43">
        <v>2274.25</v>
      </c>
      <c r="AW21" s="43">
        <v>1729.75</v>
      </c>
      <c r="AX21" s="44">
        <v>845501</v>
      </c>
      <c r="AY21" s="43">
        <v>99451.89</v>
      </c>
      <c r="AZ21" s="43">
        <v>12509.75</v>
      </c>
      <c r="BA21" s="43">
        <v>448.2</v>
      </c>
      <c r="BB21" s="43">
        <v>5074.62</v>
      </c>
      <c r="BC21" s="43">
        <v>3343.24</v>
      </c>
      <c r="BD21" s="44">
        <v>0</v>
      </c>
      <c r="BE21" s="43">
        <v>10028.06</v>
      </c>
      <c r="BF21" s="43">
        <v>17211.87</v>
      </c>
      <c r="BG21" s="43">
        <v>148067.63</v>
      </c>
      <c r="BH21" s="43">
        <v>993568.63</v>
      </c>
      <c r="BI21" s="44">
        <v>0</v>
      </c>
      <c r="BJ21" s="71">
        <v>993.6</v>
      </c>
      <c r="BK21" s="2"/>
      <c r="BL21" s="2"/>
      <c r="BM21" s="48">
        <v>82.8</v>
      </c>
      <c r="BN21" s="48">
        <v>82.8</v>
      </c>
      <c r="BO21" s="48">
        <v>82.8</v>
      </c>
      <c r="BP21" s="48">
        <v>82.8</v>
      </c>
      <c r="BQ21" s="48">
        <v>165.6</v>
      </c>
      <c r="BR21" s="48">
        <v>165.6</v>
      </c>
      <c r="BS21" s="48">
        <v>41.4</v>
      </c>
      <c r="BT21" s="48">
        <v>0</v>
      </c>
      <c r="BU21" s="48">
        <v>41.4</v>
      </c>
      <c r="BV21" s="48">
        <f t="shared" si="17"/>
        <v>83</v>
      </c>
      <c r="BW21" s="48">
        <f t="shared" si="18"/>
        <v>83</v>
      </c>
      <c r="BX21" s="49">
        <f t="shared" si="19"/>
        <v>82.9</v>
      </c>
      <c r="BY21" s="50">
        <f t="shared" si="20"/>
        <v>994.0999999999998</v>
      </c>
      <c r="BZ21" s="48">
        <f t="shared" si="21"/>
        <v>248.39999999999998</v>
      </c>
      <c r="CA21" s="48">
        <f t="shared" si="22"/>
        <v>414</v>
      </c>
      <c r="CB21" s="48">
        <f t="shared" si="23"/>
        <v>82.8</v>
      </c>
      <c r="CC21" s="51">
        <f t="shared" si="24"/>
        <v>248.9</v>
      </c>
      <c r="CD21" s="50">
        <f t="shared" si="25"/>
        <v>994.09999999999991</v>
      </c>
      <c r="CE21" s="72"/>
      <c r="CF21" s="73"/>
      <c r="CG21" s="2"/>
      <c r="CH21" s="49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</row>
    <row r="22" spans="1:122" ht="21" hidden="1" outlineLevel="1" thickBot="1" x14ac:dyDescent="0.35">
      <c r="A22" s="161"/>
      <c r="B22" s="53" t="s">
        <v>81</v>
      </c>
      <c r="C22" s="53" t="s">
        <v>45</v>
      </c>
      <c r="D22" s="24" t="s">
        <v>82</v>
      </c>
      <c r="E22" s="34"/>
      <c r="F22" s="34"/>
      <c r="G22" s="35">
        <v>337799.41</v>
      </c>
      <c r="H22" s="36">
        <v>107</v>
      </c>
      <c r="I22" s="37"/>
      <c r="J22" s="37"/>
      <c r="K22" s="38">
        <v>107</v>
      </c>
      <c r="L22" s="35">
        <v>337799.41</v>
      </c>
      <c r="M22" s="35">
        <v>37241.589999999997</v>
      </c>
      <c r="N22" s="35">
        <v>3290.25</v>
      </c>
      <c r="O22" s="35">
        <v>481.5</v>
      </c>
      <c r="P22" s="35">
        <v>884.89</v>
      </c>
      <c r="Q22" s="35">
        <v>673.03</v>
      </c>
      <c r="R22" s="35">
        <v>380370.67</v>
      </c>
      <c r="S22" s="35">
        <v>24144.55</v>
      </c>
      <c r="T22" s="35">
        <v>4867.43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5">
        <v>8107.19</v>
      </c>
      <c r="AA22" s="35">
        <v>37119.17</v>
      </c>
      <c r="AB22" s="35">
        <v>417489.84</v>
      </c>
      <c r="AC22" s="39">
        <f t="shared" si="15"/>
        <v>417.5</v>
      </c>
      <c r="AD22" s="40">
        <f t="shared" si="16"/>
        <v>407.3</v>
      </c>
      <c r="AG22" s="70" t="s">
        <v>72</v>
      </c>
      <c r="AH22" s="24" t="s">
        <v>81</v>
      </c>
      <c r="AI22" s="24" t="s">
        <v>45</v>
      </c>
      <c r="AJ22" s="24" t="s">
        <v>83</v>
      </c>
      <c r="AK22" s="42"/>
      <c r="AL22" s="42"/>
      <c r="AM22" s="43">
        <v>337799.41</v>
      </c>
      <c r="AN22" s="44">
        <v>100</v>
      </c>
      <c r="AO22" s="45"/>
      <c r="AP22" s="45"/>
      <c r="AQ22" s="46">
        <v>100</v>
      </c>
      <c r="AR22" s="43">
        <v>337799.41</v>
      </c>
      <c r="AS22" s="44">
        <v>24224</v>
      </c>
      <c r="AT22" s="44">
        <v>3075</v>
      </c>
      <c r="AU22" s="44">
        <v>450</v>
      </c>
      <c r="AV22" s="44">
        <v>827</v>
      </c>
      <c r="AW22" s="44">
        <v>629</v>
      </c>
      <c r="AX22" s="43">
        <v>367004.41</v>
      </c>
      <c r="AY22" s="44">
        <v>22565</v>
      </c>
      <c r="AZ22" s="44">
        <v>4549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3">
        <v>8107.19</v>
      </c>
      <c r="BG22" s="43">
        <v>35221.19</v>
      </c>
      <c r="BH22" s="43">
        <v>402225.6</v>
      </c>
      <c r="BI22" s="44">
        <v>0</v>
      </c>
      <c r="BJ22" s="71">
        <v>402.2</v>
      </c>
      <c r="BK22" s="2"/>
      <c r="BL22" s="2"/>
      <c r="BM22" s="48">
        <v>33.5</v>
      </c>
      <c r="BN22" s="48">
        <v>33.5</v>
      </c>
      <c r="BO22" s="48">
        <v>33.5</v>
      </c>
      <c r="BP22" s="48">
        <v>33.5</v>
      </c>
      <c r="BQ22" s="48">
        <v>67</v>
      </c>
      <c r="BR22" s="48">
        <v>67</v>
      </c>
      <c r="BS22" s="48">
        <v>16.8</v>
      </c>
      <c r="BT22" s="48">
        <v>0</v>
      </c>
      <c r="BU22" s="48">
        <v>16.8</v>
      </c>
      <c r="BV22" s="48">
        <f t="shared" si="17"/>
        <v>35.200000000000003</v>
      </c>
      <c r="BW22" s="48">
        <f t="shared" si="18"/>
        <v>35.200000000000003</v>
      </c>
      <c r="BX22" s="49">
        <f t="shared" si="19"/>
        <v>35.299999999999997</v>
      </c>
      <c r="BY22" s="50">
        <f t="shared" si="20"/>
        <v>407.3</v>
      </c>
      <c r="BZ22" s="48">
        <f t="shared" si="21"/>
        <v>100.5</v>
      </c>
      <c r="CA22" s="48">
        <f t="shared" si="22"/>
        <v>167.5</v>
      </c>
      <c r="CB22" s="48">
        <f t="shared" si="23"/>
        <v>33.6</v>
      </c>
      <c r="CC22" s="51">
        <f t="shared" si="24"/>
        <v>105.7</v>
      </c>
      <c r="CD22" s="50">
        <f t="shared" si="25"/>
        <v>407.3</v>
      </c>
      <c r="CE22" s="72"/>
      <c r="CF22" s="73"/>
      <c r="CG22" s="2"/>
      <c r="CH22" s="49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</row>
    <row r="23" spans="1:122" ht="21" hidden="1" outlineLevel="1" thickBot="1" x14ac:dyDescent="0.35">
      <c r="A23" s="161"/>
      <c r="B23" s="53" t="s">
        <v>84</v>
      </c>
      <c r="C23" s="53" t="s">
        <v>45</v>
      </c>
      <c r="D23" s="24" t="s">
        <v>85</v>
      </c>
      <c r="E23" s="34"/>
      <c r="F23" s="34"/>
      <c r="G23" s="35">
        <v>506699.12</v>
      </c>
      <c r="H23" s="36">
        <v>180</v>
      </c>
      <c r="I23" s="37"/>
      <c r="J23" s="37"/>
      <c r="K23" s="38">
        <v>180</v>
      </c>
      <c r="L23" s="35">
        <v>506699.12</v>
      </c>
      <c r="M23" s="35">
        <v>76557.78</v>
      </c>
      <c r="N23" s="36">
        <v>5535</v>
      </c>
      <c r="O23" s="36">
        <v>810</v>
      </c>
      <c r="P23" s="35">
        <v>1488.6</v>
      </c>
      <c r="Q23" s="35">
        <v>1132.2</v>
      </c>
      <c r="R23" s="35">
        <v>592222.69999999995</v>
      </c>
      <c r="S23" s="36">
        <v>40617</v>
      </c>
      <c r="T23" s="35">
        <v>8188.2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5">
        <v>12160.78</v>
      </c>
      <c r="AA23" s="35">
        <v>60965.98</v>
      </c>
      <c r="AB23" s="35">
        <v>653188.68000000005</v>
      </c>
      <c r="AC23" s="39">
        <f t="shared" si="15"/>
        <v>653.20000000000005</v>
      </c>
      <c r="AD23" s="40">
        <f t="shared" si="16"/>
        <v>596.79999999999995</v>
      </c>
      <c r="AG23" s="70" t="s">
        <v>72</v>
      </c>
      <c r="AH23" s="24" t="s">
        <v>84</v>
      </c>
      <c r="AI23" s="24" t="s">
        <v>45</v>
      </c>
      <c r="AJ23" s="24" t="s">
        <v>85</v>
      </c>
      <c r="AK23" s="42"/>
      <c r="AL23" s="42"/>
      <c r="AM23" s="43">
        <v>464474.19</v>
      </c>
      <c r="AN23" s="44">
        <v>160</v>
      </c>
      <c r="AO23" s="45"/>
      <c r="AP23" s="45"/>
      <c r="AQ23" s="46">
        <v>160</v>
      </c>
      <c r="AR23" s="43">
        <v>464474.19</v>
      </c>
      <c r="AS23" s="43">
        <v>41630.93</v>
      </c>
      <c r="AT23" s="44">
        <v>4920</v>
      </c>
      <c r="AU23" s="44">
        <v>720</v>
      </c>
      <c r="AV23" s="43">
        <v>1323.2</v>
      </c>
      <c r="AW23" s="43">
        <v>1006.4</v>
      </c>
      <c r="AX23" s="43">
        <v>514074.72</v>
      </c>
      <c r="AY23" s="44">
        <v>36104</v>
      </c>
      <c r="AZ23" s="43">
        <v>7278.4</v>
      </c>
      <c r="BA23" s="44">
        <v>0</v>
      </c>
      <c r="BB23" s="44">
        <v>0</v>
      </c>
      <c r="BC23" s="44">
        <v>0</v>
      </c>
      <c r="BD23" s="44">
        <v>0</v>
      </c>
      <c r="BE23" s="44">
        <v>0</v>
      </c>
      <c r="BF23" s="43">
        <v>11147.38</v>
      </c>
      <c r="BG23" s="43">
        <v>54529.78</v>
      </c>
      <c r="BH23" s="43">
        <v>568604.5</v>
      </c>
      <c r="BI23" s="44">
        <v>0</v>
      </c>
      <c r="BJ23" s="71">
        <v>568.6</v>
      </c>
      <c r="BK23" s="2"/>
      <c r="BL23" s="2"/>
      <c r="BM23" s="48">
        <v>47.4</v>
      </c>
      <c r="BN23" s="48">
        <v>47.4</v>
      </c>
      <c r="BO23" s="48">
        <v>47.4</v>
      </c>
      <c r="BP23" s="48">
        <v>47.4</v>
      </c>
      <c r="BQ23" s="48">
        <v>94.8</v>
      </c>
      <c r="BR23" s="48">
        <v>94.8</v>
      </c>
      <c r="BS23" s="48">
        <v>23.7</v>
      </c>
      <c r="BT23" s="48">
        <v>0</v>
      </c>
      <c r="BU23" s="48">
        <v>23.7</v>
      </c>
      <c r="BV23" s="48">
        <f t="shared" si="17"/>
        <v>56.7</v>
      </c>
      <c r="BW23" s="48">
        <f t="shared" si="18"/>
        <v>56.7</v>
      </c>
      <c r="BX23" s="49">
        <f t="shared" si="19"/>
        <v>56.8</v>
      </c>
      <c r="BY23" s="50">
        <f t="shared" si="20"/>
        <v>596.79999999999995</v>
      </c>
      <c r="BZ23" s="48">
        <f t="shared" si="21"/>
        <v>142.19999999999999</v>
      </c>
      <c r="CA23" s="48">
        <f t="shared" si="22"/>
        <v>237</v>
      </c>
      <c r="CB23" s="48">
        <f t="shared" si="23"/>
        <v>47.4</v>
      </c>
      <c r="CC23" s="51">
        <f t="shared" si="24"/>
        <v>170.2</v>
      </c>
      <c r="CD23" s="50">
        <f t="shared" si="25"/>
        <v>596.79999999999995</v>
      </c>
      <c r="CE23" s="72"/>
      <c r="CF23" s="73"/>
      <c r="CG23" s="2"/>
      <c r="CH23" s="49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</row>
    <row r="24" spans="1:122" ht="21" hidden="1" outlineLevel="1" thickBot="1" x14ac:dyDescent="0.35">
      <c r="A24" s="161"/>
      <c r="B24" s="53" t="s">
        <v>86</v>
      </c>
      <c r="C24" s="53" t="s">
        <v>45</v>
      </c>
      <c r="D24" s="24" t="s">
        <v>87</v>
      </c>
      <c r="E24" s="34"/>
      <c r="F24" s="34"/>
      <c r="G24" s="35">
        <v>295574.49</v>
      </c>
      <c r="H24" s="36">
        <v>107</v>
      </c>
      <c r="I24" s="37"/>
      <c r="J24" s="37"/>
      <c r="K24" s="38">
        <v>107</v>
      </c>
      <c r="L24" s="35">
        <v>295574.49</v>
      </c>
      <c r="M24" s="35">
        <v>54475.15</v>
      </c>
      <c r="N24" s="35">
        <v>3290.25</v>
      </c>
      <c r="O24" s="35">
        <v>481.5</v>
      </c>
      <c r="P24" s="35">
        <v>884.89</v>
      </c>
      <c r="Q24" s="35">
        <v>673.03</v>
      </c>
      <c r="R24" s="35">
        <v>355379.31</v>
      </c>
      <c r="S24" s="35">
        <v>24144.55</v>
      </c>
      <c r="T24" s="35">
        <v>4867.43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5">
        <v>7093.79</v>
      </c>
      <c r="AA24" s="35">
        <v>36105.769999999997</v>
      </c>
      <c r="AB24" s="35">
        <v>391485.08</v>
      </c>
      <c r="AC24" s="39">
        <f t="shared" si="15"/>
        <v>391.5</v>
      </c>
      <c r="AD24" s="40">
        <f t="shared" si="16"/>
        <v>449.6</v>
      </c>
      <c r="AG24" s="70" t="s">
        <v>72</v>
      </c>
      <c r="AH24" s="24" t="s">
        <v>86</v>
      </c>
      <c r="AI24" s="24" t="s">
        <v>45</v>
      </c>
      <c r="AJ24" s="24" t="s">
        <v>88</v>
      </c>
      <c r="AK24" s="42"/>
      <c r="AL24" s="42"/>
      <c r="AM24" s="43">
        <v>380024.34</v>
      </c>
      <c r="AN24" s="44">
        <v>129</v>
      </c>
      <c r="AO24" s="45"/>
      <c r="AP24" s="45"/>
      <c r="AQ24" s="46">
        <v>129</v>
      </c>
      <c r="AR24" s="43">
        <v>380024.34</v>
      </c>
      <c r="AS24" s="43">
        <v>48077.52</v>
      </c>
      <c r="AT24" s="43">
        <v>3966.75</v>
      </c>
      <c r="AU24" s="43">
        <v>580.5</v>
      </c>
      <c r="AV24" s="43">
        <v>1066.83</v>
      </c>
      <c r="AW24" s="43">
        <v>811.41</v>
      </c>
      <c r="AX24" s="43">
        <v>434527.35</v>
      </c>
      <c r="AY24" s="43">
        <v>29108.85</v>
      </c>
      <c r="AZ24" s="43">
        <v>5868.21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3">
        <v>9120.58</v>
      </c>
      <c r="BG24" s="43">
        <v>44097.64</v>
      </c>
      <c r="BH24" s="43">
        <v>478624.99</v>
      </c>
      <c r="BI24" s="44">
        <v>0</v>
      </c>
      <c r="BJ24" s="71">
        <v>478.6</v>
      </c>
      <c r="BK24" s="2"/>
      <c r="BL24" s="2"/>
      <c r="BM24" s="48">
        <v>39.9</v>
      </c>
      <c r="BN24" s="48">
        <v>39.9</v>
      </c>
      <c r="BO24" s="48">
        <v>39.9</v>
      </c>
      <c r="BP24" s="48">
        <v>39.9</v>
      </c>
      <c r="BQ24" s="48">
        <v>79.8</v>
      </c>
      <c r="BR24" s="48">
        <v>79.8</v>
      </c>
      <c r="BS24" s="48">
        <v>19.899999999999999</v>
      </c>
      <c r="BT24" s="48">
        <v>0</v>
      </c>
      <c r="BU24" s="48">
        <v>19.899999999999999</v>
      </c>
      <c r="BV24" s="48">
        <f t="shared" si="17"/>
        <v>30.2</v>
      </c>
      <c r="BW24" s="48">
        <f t="shared" si="18"/>
        <v>30.2</v>
      </c>
      <c r="BX24" s="49">
        <f t="shared" si="19"/>
        <v>30.2</v>
      </c>
      <c r="BY24" s="50">
        <f t="shared" si="20"/>
        <v>449.59999999999991</v>
      </c>
      <c r="BZ24" s="48">
        <f t="shared" si="21"/>
        <v>119.69999999999999</v>
      </c>
      <c r="CA24" s="48">
        <f t="shared" si="22"/>
        <v>199.5</v>
      </c>
      <c r="CB24" s="48">
        <f t="shared" si="23"/>
        <v>39.799999999999997</v>
      </c>
      <c r="CC24" s="51">
        <f t="shared" si="24"/>
        <v>90.6</v>
      </c>
      <c r="CD24" s="50">
        <f t="shared" si="25"/>
        <v>449.6</v>
      </c>
      <c r="CE24" s="72"/>
      <c r="CF24" s="73"/>
      <c r="CG24" s="2"/>
      <c r="CH24" s="49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</row>
    <row r="25" spans="1:122" ht="21" hidden="1" outlineLevel="1" thickBot="1" x14ac:dyDescent="0.35">
      <c r="A25" s="161"/>
      <c r="B25" s="53" t="s">
        <v>89</v>
      </c>
      <c r="C25" s="53" t="s">
        <v>45</v>
      </c>
      <c r="D25" s="24" t="s">
        <v>90</v>
      </c>
      <c r="E25" s="34"/>
      <c r="F25" s="34"/>
      <c r="G25" s="35">
        <v>380024.33</v>
      </c>
      <c r="H25" s="36">
        <v>121</v>
      </c>
      <c r="I25" s="37"/>
      <c r="J25" s="37"/>
      <c r="K25" s="38">
        <v>121</v>
      </c>
      <c r="L25" s="35">
        <v>380024.33</v>
      </c>
      <c r="M25" s="35">
        <v>61923.26</v>
      </c>
      <c r="N25" s="35">
        <v>3720.75</v>
      </c>
      <c r="O25" s="35">
        <v>544.5</v>
      </c>
      <c r="P25" s="35">
        <v>1000.67</v>
      </c>
      <c r="Q25" s="35">
        <v>761.09</v>
      </c>
      <c r="R25" s="35">
        <v>447974.6</v>
      </c>
      <c r="S25" s="35">
        <v>27303.65</v>
      </c>
      <c r="T25" s="35">
        <v>5504.29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5">
        <v>9120.59</v>
      </c>
      <c r="AA25" s="35">
        <v>41928.53</v>
      </c>
      <c r="AB25" s="35">
        <v>489903.13</v>
      </c>
      <c r="AC25" s="39">
        <f t="shared" si="15"/>
        <v>489.9</v>
      </c>
      <c r="AD25" s="40">
        <f t="shared" si="16"/>
        <v>516.20000000000005</v>
      </c>
      <c r="AG25" s="70" t="s">
        <v>72</v>
      </c>
      <c r="AH25" s="24" t="s">
        <v>89</v>
      </c>
      <c r="AI25" s="24" t="s">
        <v>45</v>
      </c>
      <c r="AJ25" s="24" t="s">
        <v>90</v>
      </c>
      <c r="AK25" s="42"/>
      <c r="AL25" s="42"/>
      <c r="AM25" s="43">
        <v>422249.26</v>
      </c>
      <c r="AN25" s="44">
        <v>135</v>
      </c>
      <c r="AO25" s="45"/>
      <c r="AP25" s="45"/>
      <c r="AQ25" s="46">
        <v>135</v>
      </c>
      <c r="AR25" s="43">
        <v>422249.26</v>
      </c>
      <c r="AS25" s="43">
        <v>53643.06</v>
      </c>
      <c r="AT25" s="43">
        <v>4151.25</v>
      </c>
      <c r="AU25" s="43">
        <v>607.5</v>
      </c>
      <c r="AV25" s="43">
        <v>1116.45</v>
      </c>
      <c r="AW25" s="43">
        <v>849.15</v>
      </c>
      <c r="AX25" s="43">
        <v>482616.67</v>
      </c>
      <c r="AY25" s="43">
        <v>30462.75</v>
      </c>
      <c r="AZ25" s="43">
        <v>6141.15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3">
        <v>10133.99</v>
      </c>
      <c r="BG25" s="43">
        <v>46737.89</v>
      </c>
      <c r="BH25" s="43">
        <v>529354.56000000006</v>
      </c>
      <c r="BI25" s="44">
        <v>0</v>
      </c>
      <c r="BJ25" s="71">
        <v>529.4</v>
      </c>
      <c r="BK25" s="2"/>
      <c r="BL25" s="2"/>
      <c r="BM25" s="48">
        <v>44.1</v>
      </c>
      <c r="BN25" s="48">
        <v>44.1</v>
      </c>
      <c r="BO25" s="48">
        <v>44.1</v>
      </c>
      <c r="BP25" s="48">
        <v>44.1</v>
      </c>
      <c r="BQ25" s="48">
        <v>88.2</v>
      </c>
      <c r="BR25" s="48">
        <v>88.2</v>
      </c>
      <c r="BS25" s="48">
        <v>22.1</v>
      </c>
      <c r="BT25" s="48">
        <v>0</v>
      </c>
      <c r="BU25" s="48">
        <v>22.1</v>
      </c>
      <c r="BV25" s="48">
        <f t="shared" si="17"/>
        <v>39.700000000000003</v>
      </c>
      <c r="BW25" s="48">
        <f t="shared" si="18"/>
        <v>39.700000000000003</v>
      </c>
      <c r="BX25" s="49">
        <f t="shared" si="19"/>
        <v>39.799999999999997</v>
      </c>
      <c r="BY25" s="50">
        <f t="shared" si="20"/>
        <v>516.20000000000005</v>
      </c>
      <c r="BZ25" s="48">
        <f t="shared" si="21"/>
        <v>132.30000000000001</v>
      </c>
      <c r="CA25" s="48">
        <f t="shared" si="22"/>
        <v>220.5</v>
      </c>
      <c r="CB25" s="48">
        <f t="shared" si="23"/>
        <v>44.2</v>
      </c>
      <c r="CC25" s="51">
        <f t="shared" si="24"/>
        <v>119.2</v>
      </c>
      <c r="CD25" s="50">
        <f t="shared" si="25"/>
        <v>516.20000000000005</v>
      </c>
      <c r="CE25" s="72"/>
      <c r="CF25" s="73"/>
      <c r="CG25" s="2"/>
      <c r="CH25" s="49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</row>
    <row r="26" spans="1:122" ht="21" hidden="1" outlineLevel="1" thickBot="1" x14ac:dyDescent="0.35">
      <c r="A26" s="161"/>
      <c r="B26" s="53" t="s">
        <v>91</v>
      </c>
      <c r="C26" s="53" t="s">
        <v>45</v>
      </c>
      <c r="D26" s="24" t="s">
        <v>92</v>
      </c>
      <c r="E26" s="34"/>
      <c r="F26" s="34"/>
      <c r="G26" s="35">
        <v>380024.34</v>
      </c>
      <c r="H26" s="36">
        <v>138</v>
      </c>
      <c r="I26" s="37"/>
      <c r="J26" s="37"/>
      <c r="K26" s="38">
        <v>138</v>
      </c>
      <c r="L26" s="35">
        <v>380024.34</v>
      </c>
      <c r="M26" s="35">
        <v>44251.26</v>
      </c>
      <c r="N26" s="35">
        <v>4243.5</v>
      </c>
      <c r="O26" s="36">
        <v>621</v>
      </c>
      <c r="P26" s="35">
        <v>1141.26</v>
      </c>
      <c r="Q26" s="35">
        <v>868.02</v>
      </c>
      <c r="R26" s="35">
        <v>431149.38</v>
      </c>
      <c r="S26" s="35">
        <v>31139.7</v>
      </c>
      <c r="T26" s="35">
        <v>6277.62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5">
        <v>9120.58</v>
      </c>
      <c r="AA26" s="35">
        <v>46537.9</v>
      </c>
      <c r="AB26" s="35">
        <v>477687.28</v>
      </c>
      <c r="AC26" s="39">
        <f t="shared" si="15"/>
        <v>477.7</v>
      </c>
      <c r="AD26" s="40">
        <f t="shared" si="16"/>
        <v>497.4</v>
      </c>
      <c r="AG26" s="70" t="s">
        <v>72</v>
      </c>
      <c r="AH26" s="24" t="s">
        <v>91</v>
      </c>
      <c r="AI26" s="24" t="s">
        <v>45</v>
      </c>
      <c r="AJ26" s="24" t="s">
        <v>92</v>
      </c>
      <c r="AK26" s="42"/>
      <c r="AL26" s="42"/>
      <c r="AM26" s="43">
        <v>422249.26</v>
      </c>
      <c r="AN26" s="44">
        <v>127</v>
      </c>
      <c r="AO26" s="45"/>
      <c r="AP26" s="45"/>
      <c r="AQ26" s="46">
        <v>127</v>
      </c>
      <c r="AR26" s="43">
        <v>422249.26</v>
      </c>
      <c r="AS26" s="43">
        <v>34075.760000000002</v>
      </c>
      <c r="AT26" s="43">
        <v>3905.25</v>
      </c>
      <c r="AU26" s="43">
        <v>571.5</v>
      </c>
      <c r="AV26" s="43">
        <v>1050.29</v>
      </c>
      <c r="AW26" s="43">
        <v>798.83</v>
      </c>
      <c r="AX26" s="43">
        <v>462650.89</v>
      </c>
      <c r="AY26" s="43">
        <v>28657.55</v>
      </c>
      <c r="AZ26" s="43">
        <v>5777.23</v>
      </c>
      <c r="BA26" s="44">
        <v>0</v>
      </c>
      <c r="BB26" s="44">
        <v>0</v>
      </c>
      <c r="BC26" s="44">
        <v>0</v>
      </c>
      <c r="BD26" s="44">
        <v>0</v>
      </c>
      <c r="BE26" s="44">
        <v>0</v>
      </c>
      <c r="BF26" s="43">
        <v>10133.98</v>
      </c>
      <c r="BG26" s="43">
        <v>44568.76</v>
      </c>
      <c r="BH26" s="43">
        <v>507219.65</v>
      </c>
      <c r="BI26" s="44">
        <v>0</v>
      </c>
      <c r="BJ26" s="71">
        <v>507.2</v>
      </c>
      <c r="BK26" s="2"/>
      <c r="BL26" s="2"/>
      <c r="BM26" s="48">
        <v>42.3</v>
      </c>
      <c r="BN26" s="48">
        <v>42.3</v>
      </c>
      <c r="BO26" s="48">
        <v>42.3</v>
      </c>
      <c r="BP26" s="48">
        <v>42.3</v>
      </c>
      <c r="BQ26" s="48">
        <v>84.5</v>
      </c>
      <c r="BR26" s="48">
        <v>84.5</v>
      </c>
      <c r="BS26" s="48">
        <v>21.1</v>
      </c>
      <c r="BT26" s="48">
        <v>0</v>
      </c>
      <c r="BU26" s="48">
        <v>21.1</v>
      </c>
      <c r="BV26" s="48">
        <f t="shared" si="17"/>
        <v>39</v>
      </c>
      <c r="BW26" s="48">
        <f t="shared" si="18"/>
        <v>39</v>
      </c>
      <c r="BX26" s="49">
        <f t="shared" si="19"/>
        <v>39</v>
      </c>
      <c r="BY26" s="50">
        <f t="shared" si="20"/>
        <v>497.40000000000003</v>
      </c>
      <c r="BZ26" s="48">
        <f t="shared" si="21"/>
        <v>126.89999999999999</v>
      </c>
      <c r="CA26" s="48">
        <f t="shared" si="22"/>
        <v>211.3</v>
      </c>
      <c r="CB26" s="48">
        <f t="shared" si="23"/>
        <v>42.2</v>
      </c>
      <c r="CC26" s="51">
        <f t="shared" si="24"/>
        <v>117</v>
      </c>
      <c r="CD26" s="50">
        <f t="shared" si="25"/>
        <v>497.4</v>
      </c>
      <c r="CE26" s="72"/>
      <c r="CF26" s="73"/>
      <c r="CG26" s="2"/>
      <c r="CH26" s="49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</row>
    <row r="27" spans="1:122" ht="21" hidden="1" outlineLevel="1" thickBot="1" x14ac:dyDescent="0.35">
      <c r="A27" s="161"/>
      <c r="B27" s="53" t="s">
        <v>93</v>
      </c>
      <c r="C27" s="53" t="s">
        <v>45</v>
      </c>
      <c r="D27" s="24" t="s">
        <v>94</v>
      </c>
      <c r="E27" s="34"/>
      <c r="F27" s="34"/>
      <c r="G27" s="35">
        <v>84449.85</v>
      </c>
      <c r="H27" s="36">
        <v>31</v>
      </c>
      <c r="I27" s="37"/>
      <c r="J27" s="37"/>
      <c r="K27" s="38">
        <v>31</v>
      </c>
      <c r="L27" s="35">
        <v>84449.85</v>
      </c>
      <c r="M27" s="35">
        <v>10639.28</v>
      </c>
      <c r="N27" s="35">
        <v>953.25</v>
      </c>
      <c r="O27" s="35">
        <v>139.5</v>
      </c>
      <c r="P27" s="35">
        <v>256.37</v>
      </c>
      <c r="Q27" s="35">
        <v>194.99</v>
      </c>
      <c r="R27" s="35">
        <v>96633.24</v>
      </c>
      <c r="S27" s="35">
        <v>6995.15</v>
      </c>
      <c r="T27" s="35">
        <v>1410.19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5">
        <v>2026.8</v>
      </c>
      <c r="AA27" s="35">
        <v>10432.14</v>
      </c>
      <c r="AB27" s="35">
        <v>107065.38</v>
      </c>
      <c r="AC27" s="39">
        <f t="shared" si="15"/>
        <v>107.1</v>
      </c>
      <c r="AD27" s="40">
        <f t="shared" si="16"/>
        <v>209</v>
      </c>
      <c r="AG27" s="70" t="s">
        <v>72</v>
      </c>
      <c r="AH27" s="24" t="s">
        <v>93</v>
      </c>
      <c r="AI27" s="24" t="s">
        <v>45</v>
      </c>
      <c r="AJ27" s="24" t="s">
        <v>94</v>
      </c>
      <c r="AK27" s="42"/>
      <c r="AL27" s="42"/>
      <c r="AM27" s="43">
        <v>211124.64</v>
      </c>
      <c r="AN27" s="44">
        <v>65</v>
      </c>
      <c r="AO27" s="45"/>
      <c r="AP27" s="45"/>
      <c r="AQ27" s="46">
        <v>65</v>
      </c>
      <c r="AR27" s="43">
        <v>211124.64</v>
      </c>
      <c r="AS27" s="43">
        <v>22927.33</v>
      </c>
      <c r="AT27" s="43">
        <v>1998.75</v>
      </c>
      <c r="AU27" s="43">
        <v>292.5</v>
      </c>
      <c r="AV27" s="43">
        <v>537.54999999999995</v>
      </c>
      <c r="AW27" s="43">
        <v>408.85</v>
      </c>
      <c r="AX27" s="43">
        <v>237289.62</v>
      </c>
      <c r="AY27" s="43">
        <v>14667.25</v>
      </c>
      <c r="AZ27" s="43">
        <v>2956.85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3">
        <v>5066.99</v>
      </c>
      <c r="BG27" s="43">
        <v>22691.09</v>
      </c>
      <c r="BH27" s="43">
        <v>259980.71</v>
      </c>
      <c r="BI27" s="44">
        <v>0</v>
      </c>
      <c r="BJ27" s="71">
        <v>260</v>
      </c>
      <c r="BK27" s="2"/>
      <c r="BL27" s="2"/>
      <c r="BM27" s="48">
        <v>21.7</v>
      </c>
      <c r="BN27" s="48">
        <v>21.7</v>
      </c>
      <c r="BO27" s="48">
        <v>21.7</v>
      </c>
      <c r="BP27" s="48">
        <v>21.7</v>
      </c>
      <c r="BQ27" s="48">
        <v>43.3</v>
      </c>
      <c r="BR27" s="48">
        <v>43.3</v>
      </c>
      <c r="BS27" s="48">
        <v>10.8</v>
      </c>
      <c r="BT27" s="48">
        <v>0</v>
      </c>
      <c r="BU27" s="48">
        <v>10.8</v>
      </c>
      <c r="BV27" s="48">
        <f t="shared" si="17"/>
        <v>4.7</v>
      </c>
      <c r="BW27" s="48">
        <f t="shared" si="18"/>
        <v>4.7</v>
      </c>
      <c r="BX27" s="49">
        <f t="shared" si="19"/>
        <v>4.5999999999999996</v>
      </c>
      <c r="BY27" s="50">
        <f t="shared" si="20"/>
        <v>208.99999999999997</v>
      </c>
      <c r="BZ27" s="48">
        <f t="shared" si="21"/>
        <v>65.099999999999994</v>
      </c>
      <c r="CA27" s="48">
        <f t="shared" si="22"/>
        <v>108.3</v>
      </c>
      <c r="CB27" s="48">
        <f t="shared" si="23"/>
        <v>21.6</v>
      </c>
      <c r="CC27" s="51">
        <f t="shared" si="24"/>
        <v>14</v>
      </c>
      <c r="CD27" s="50">
        <f t="shared" si="25"/>
        <v>208.99999999999997</v>
      </c>
      <c r="CE27" s="72"/>
      <c r="CF27" s="73"/>
      <c r="CG27" s="2"/>
      <c r="CH27" s="49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</row>
    <row r="28" spans="1:122" ht="21" hidden="1" outlineLevel="1" thickBot="1" x14ac:dyDescent="0.35">
      <c r="A28" s="161"/>
      <c r="B28" s="53" t="s">
        <v>95</v>
      </c>
      <c r="C28" s="53" t="s">
        <v>45</v>
      </c>
      <c r="D28" s="24" t="s">
        <v>96</v>
      </c>
      <c r="E28" s="34"/>
      <c r="F28" s="34"/>
      <c r="G28" s="35">
        <v>380024.33</v>
      </c>
      <c r="H28" s="36">
        <v>116</v>
      </c>
      <c r="I28" s="37"/>
      <c r="J28" s="37"/>
      <c r="K28" s="38">
        <v>116</v>
      </c>
      <c r="L28" s="35">
        <v>380024.33</v>
      </c>
      <c r="M28" s="35">
        <v>52621.51</v>
      </c>
      <c r="N28" s="36">
        <v>3567</v>
      </c>
      <c r="O28" s="36">
        <v>522</v>
      </c>
      <c r="P28" s="35">
        <v>959.32</v>
      </c>
      <c r="Q28" s="35">
        <v>729.64</v>
      </c>
      <c r="R28" s="35">
        <v>438423.8</v>
      </c>
      <c r="S28" s="35">
        <v>26175.4</v>
      </c>
      <c r="T28" s="35">
        <v>5276.84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5">
        <v>9120.59</v>
      </c>
      <c r="AA28" s="35">
        <v>40572.83</v>
      </c>
      <c r="AB28" s="35">
        <v>478996.63</v>
      </c>
      <c r="AC28" s="39">
        <f t="shared" si="15"/>
        <v>479</v>
      </c>
      <c r="AD28" s="40">
        <f t="shared" si="16"/>
        <v>469.3</v>
      </c>
      <c r="AG28" s="70" t="s">
        <v>72</v>
      </c>
      <c r="AH28" s="24" t="s">
        <v>95</v>
      </c>
      <c r="AI28" s="24" t="s">
        <v>45</v>
      </c>
      <c r="AJ28" s="24" t="s">
        <v>97</v>
      </c>
      <c r="AK28" s="42"/>
      <c r="AL28" s="42"/>
      <c r="AM28" s="43">
        <v>380024.33</v>
      </c>
      <c r="AN28" s="44">
        <v>119</v>
      </c>
      <c r="AO28" s="45"/>
      <c r="AP28" s="45"/>
      <c r="AQ28" s="46">
        <v>119</v>
      </c>
      <c r="AR28" s="43">
        <v>380024.33</v>
      </c>
      <c r="AS28" s="43">
        <v>37036.720000000001</v>
      </c>
      <c r="AT28" s="43">
        <v>3659.25</v>
      </c>
      <c r="AU28" s="43">
        <v>535.5</v>
      </c>
      <c r="AV28" s="43">
        <v>984.13</v>
      </c>
      <c r="AW28" s="43">
        <v>748.51</v>
      </c>
      <c r="AX28" s="43">
        <v>422988.44</v>
      </c>
      <c r="AY28" s="43">
        <v>26852.35</v>
      </c>
      <c r="AZ28" s="43">
        <v>5413.31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3">
        <v>9120.59</v>
      </c>
      <c r="BG28" s="43">
        <v>41386.25</v>
      </c>
      <c r="BH28" s="43">
        <v>464374.69</v>
      </c>
      <c r="BI28" s="44">
        <v>0</v>
      </c>
      <c r="BJ28" s="71">
        <v>464.4</v>
      </c>
      <c r="BK28" s="2"/>
      <c r="BL28" s="2"/>
      <c r="BM28" s="48">
        <v>38.700000000000003</v>
      </c>
      <c r="BN28" s="48">
        <v>38.700000000000003</v>
      </c>
      <c r="BO28" s="48">
        <v>38.700000000000003</v>
      </c>
      <c r="BP28" s="48">
        <v>38.700000000000003</v>
      </c>
      <c r="BQ28" s="48">
        <v>77.400000000000006</v>
      </c>
      <c r="BR28" s="48">
        <v>77.400000000000006</v>
      </c>
      <c r="BS28" s="48">
        <v>19.399999999999999</v>
      </c>
      <c r="BT28" s="48">
        <v>0</v>
      </c>
      <c r="BU28" s="48">
        <v>19.399999999999999</v>
      </c>
      <c r="BV28" s="48">
        <f t="shared" si="17"/>
        <v>40.299999999999997</v>
      </c>
      <c r="BW28" s="48">
        <f t="shared" si="18"/>
        <v>40.299999999999997</v>
      </c>
      <c r="BX28" s="49">
        <f t="shared" si="19"/>
        <v>40.299999999999997</v>
      </c>
      <c r="BY28" s="50">
        <f t="shared" si="20"/>
        <v>469.29999999999995</v>
      </c>
      <c r="BZ28" s="48">
        <f t="shared" si="21"/>
        <v>116.10000000000001</v>
      </c>
      <c r="CA28" s="48">
        <f t="shared" si="22"/>
        <v>193.5</v>
      </c>
      <c r="CB28" s="48">
        <f t="shared" si="23"/>
        <v>38.799999999999997</v>
      </c>
      <c r="CC28" s="51">
        <f t="shared" si="24"/>
        <v>120.89999999999999</v>
      </c>
      <c r="CD28" s="50">
        <f t="shared" si="25"/>
        <v>469.3</v>
      </c>
      <c r="CE28" s="72"/>
      <c r="CF28" s="73"/>
      <c r="CG28" s="2"/>
      <c r="CH28" s="49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</row>
    <row r="29" spans="1:122" ht="21" hidden="1" outlineLevel="1" thickBot="1" x14ac:dyDescent="0.35">
      <c r="A29" s="161"/>
      <c r="B29" s="53" t="s">
        <v>98</v>
      </c>
      <c r="C29" s="53" t="s">
        <v>45</v>
      </c>
      <c r="D29" s="24" t="s">
        <v>99</v>
      </c>
      <c r="E29" s="34"/>
      <c r="F29" s="34"/>
      <c r="G29" s="35">
        <v>253349.57</v>
      </c>
      <c r="H29" s="36">
        <v>89</v>
      </c>
      <c r="I29" s="37"/>
      <c r="J29" s="37"/>
      <c r="K29" s="38">
        <v>89</v>
      </c>
      <c r="L29" s="35">
        <v>253349.57</v>
      </c>
      <c r="M29" s="35">
        <v>35514.58</v>
      </c>
      <c r="N29" s="35">
        <v>2736.75</v>
      </c>
      <c r="O29" s="35">
        <v>400.5</v>
      </c>
      <c r="P29" s="35">
        <v>736.03</v>
      </c>
      <c r="Q29" s="35">
        <v>559.80999999999995</v>
      </c>
      <c r="R29" s="35">
        <v>293297.24</v>
      </c>
      <c r="S29" s="35">
        <v>20082.849999999999</v>
      </c>
      <c r="T29" s="35">
        <v>4048.61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5">
        <v>6080.39</v>
      </c>
      <c r="AA29" s="35">
        <v>30211.85</v>
      </c>
      <c r="AB29" s="35">
        <v>323509.09000000003</v>
      </c>
      <c r="AC29" s="39">
        <f t="shared" si="15"/>
        <v>323.5</v>
      </c>
      <c r="AD29" s="40">
        <f t="shared" si="16"/>
        <v>354.4</v>
      </c>
      <c r="AG29" s="70" t="s">
        <v>72</v>
      </c>
      <c r="AH29" s="24" t="s">
        <v>98</v>
      </c>
      <c r="AI29" s="24" t="s">
        <v>45</v>
      </c>
      <c r="AJ29" s="24" t="s">
        <v>99</v>
      </c>
      <c r="AK29" s="42"/>
      <c r="AL29" s="42"/>
      <c r="AM29" s="43">
        <v>295574.49</v>
      </c>
      <c r="AN29" s="44">
        <v>99</v>
      </c>
      <c r="AO29" s="45"/>
      <c r="AP29" s="45"/>
      <c r="AQ29" s="46">
        <v>99</v>
      </c>
      <c r="AR29" s="43">
        <v>295574.49</v>
      </c>
      <c r="AS29" s="43">
        <v>35367.120000000003</v>
      </c>
      <c r="AT29" s="43">
        <v>3044.25</v>
      </c>
      <c r="AU29" s="43">
        <v>445.5</v>
      </c>
      <c r="AV29" s="43">
        <v>818.73</v>
      </c>
      <c r="AW29" s="43">
        <v>622.71</v>
      </c>
      <c r="AX29" s="43">
        <v>335872.8</v>
      </c>
      <c r="AY29" s="43">
        <v>22339.35</v>
      </c>
      <c r="AZ29" s="43">
        <v>4503.51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3">
        <v>7093.79</v>
      </c>
      <c r="BG29" s="43">
        <v>33936.65</v>
      </c>
      <c r="BH29" s="43">
        <v>369809.45</v>
      </c>
      <c r="BI29" s="44">
        <v>0</v>
      </c>
      <c r="BJ29" s="71">
        <v>369.8</v>
      </c>
      <c r="BK29" s="2"/>
      <c r="BL29" s="2"/>
      <c r="BM29" s="48">
        <v>30.8</v>
      </c>
      <c r="BN29" s="48">
        <v>30.8</v>
      </c>
      <c r="BO29" s="48">
        <v>30.8</v>
      </c>
      <c r="BP29" s="48">
        <v>30.8</v>
      </c>
      <c r="BQ29" s="48">
        <v>61.6</v>
      </c>
      <c r="BR29" s="48">
        <v>61.6</v>
      </c>
      <c r="BS29" s="48">
        <v>15.4</v>
      </c>
      <c r="BT29" s="48">
        <v>0</v>
      </c>
      <c r="BU29" s="48">
        <v>15.4</v>
      </c>
      <c r="BV29" s="48">
        <f t="shared" si="17"/>
        <v>25.7</v>
      </c>
      <c r="BW29" s="48">
        <f t="shared" si="18"/>
        <v>25.7</v>
      </c>
      <c r="BX29" s="49">
        <f t="shared" si="19"/>
        <v>25.8</v>
      </c>
      <c r="BY29" s="50">
        <f t="shared" si="20"/>
        <v>354.40000000000003</v>
      </c>
      <c r="BZ29" s="48">
        <f t="shared" si="21"/>
        <v>92.4</v>
      </c>
      <c r="CA29" s="48">
        <f t="shared" si="22"/>
        <v>154</v>
      </c>
      <c r="CB29" s="48">
        <f t="shared" si="23"/>
        <v>30.8</v>
      </c>
      <c r="CC29" s="51">
        <f t="shared" si="24"/>
        <v>77.2</v>
      </c>
      <c r="CD29" s="50">
        <f t="shared" si="25"/>
        <v>354.4</v>
      </c>
      <c r="CE29" s="72"/>
      <c r="CF29" s="73"/>
      <c r="CG29" s="2"/>
      <c r="CH29" s="49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</row>
    <row r="30" spans="1:122" ht="15" hidden="1" outlineLevel="1" thickBot="1" x14ac:dyDescent="0.35">
      <c r="A30" s="161"/>
      <c r="B30" s="53" t="s">
        <v>100</v>
      </c>
      <c r="C30" s="53" t="s">
        <v>45</v>
      </c>
      <c r="D30" s="24" t="s">
        <v>101</v>
      </c>
      <c r="E30" s="34"/>
      <c r="F30" s="34"/>
      <c r="G30" s="35">
        <v>316686.94</v>
      </c>
      <c r="H30" s="36">
        <v>122</v>
      </c>
      <c r="I30" s="37"/>
      <c r="J30" s="37"/>
      <c r="K30" s="38">
        <v>122</v>
      </c>
      <c r="L30" s="35">
        <v>316686.94</v>
      </c>
      <c r="M30" s="35">
        <v>53195.83</v>
      </c>
      <c r="N30" s="35">
        <v>3751.5</v>
      </c>
      <c r="O30" s="36">
        <v>549</v>
      </c>
      <c r="P30" s="35">
        <v>1008.94</v>
      </c>
      <c r="Q30" s="35">
        <v>767.38</v>
      </c>
      <c r="R30" s="35">
        <v>375959.59</v>
      </c>
      <c r="S30" s="35">
        <v>27529.3</v>
      </c>
      <c r="T30" s="35">
        <v>5549.78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5">
        <v>7600.49</v>
      </c>
      <c r="AA30" s="35">
        <v>40679.57</v>
      </c>
      <c r="AB30" s="35">
        <v>416639.16</v>
      </c>
      <c r="AC30" s="39">
        <f t="shared" si="15"/>
        <v>416.6</v>
      </c>
      <c r="AD30" s="40">
        <f t="shared" si="16"/>
        <v>382.5</v>
      </c>
      <c r="AG30" s="70" t="s">
        <v>72</v>
      </c>
      <c r="AH30" s="24" t="s">
        <v>100</v>
      </c>
      <c r="AI30" s="24" t="s">
        <v>45</v>
      </c>
      <c r="AJ30" s="24" t="s">
        <v>101</v>
      </c>
      <c r="AK30" s="42"/>
      <c r="AL30" s="42"/>
      <c r="AM30" s="43">
        <v>295574.49</v>
      </c>
      <c r="AN30" s="44">
        <v>108</v>
      </c>
      <c r="AO30" s="45"/>
      <c r="AP30" s="45"/>
      <c r="AQ30" s="46">
        <v>108</v>
      </c>
      <c r="AR30" s="43">
        <v>295574.49</v>
      </c>
      <c r="AS30" s="43">
        <v>28067.040000000001</v>
      </c>
      <c r="AT30" s="44">
        <v>3321</v>
      </c>
      <c r="AU30" s="44">
        <v>486</v>
      </c>
      <c r="AV30" s="43">
        <v>893.16</v>
      </c>
      <c r="AW30" s="43">
        <v>679.32</v>
      </c>
      <c r="AX30" s="43">
        <v>329021.01</v>
      </c>
      <c r="AY30" s="43">
        <v>24370.2</v>
      </c>
      <c r="AZ30" s="43">
        <v>4912.92</v>
      </c>
      <c r="BA30" s="44">
        <v>0</v>
      </c>
      <c r="BB30" s="44">
        <v>0</v>
      </c>
      <c r="BC30" s="44">
        <v>0</v>
      </c>
      <c r="BD30" s="44">
        <v>0</v>
      </c>
      <c r="BE30" s="44">
        <v>0</v>
      </c>
      <c r="BF30" s="43">
        <v>7093.79</v>
      </c>
      <c r="BG30" s="43">
        <v>36376.910000000003</v>
      </c>
      <c r="BH30" s="43">
        <v>365397.92</v>
      </c>
      <c r="BI30" s="44">
        <v>0</v>
      </c>
      <c r="BJ30" s="71">
        <v>365.4</v>
      </c>
      <c r="BK30" s="2"/>
      <c r="BL30" s="2"/>
      <c r="BM30" s="48">
        <v>30.5</v>
      </c>
      <c r="BN30" s="48">
        <v>30.5</v>
      </c>
      <c r="BO30" s="48">
        <v>30.5</v>
      </c>
      <c r="BP30" s="48">
        <v>30.5</v>
      </c>
      <c r="BQ30" s="48">
        <v>60.9</v>
      </c>
      <c r="BR30" s="48">
        <v>60.9</v>
      </c>
      <c r="BS30" s="48">
        <v>15.2</v>
      </c>
      <c r="BT30" s="48">
        <v>0</v>
      </c>
      <c r="BU30" s="48">
        <v>15.2</v>
      </c>
      <c r="BV30" s="48">
        <f t="shared" si="17"/>
        <v>36.1</v>
      </c>
      <c r="BW30" s="48">
        <f t="shared" si="18"/>
        <v>36.1</v>
      </c>
      <c r="BX30" s="49">
        <f t="shared" si="19"/>
        <v>36.1</v>
      </c>
      <c r="BY30" s="50">
        <f t="shared" si="20"/>
        <v>382.5</v>
      </c>
      <c r="BZ30" s="48">
        <f t="shared" si="21"/>
        <v>91.5</v>
      </c>
      <c r="CA30" s="48">
        <f t="shared" si="22"/>
        <v>152.30000000000001</v>
      </c>
      <c r="CB30" s="48">
        <f t="shared" si="23"/>
        <v>30.4</v>
      </c>
      <c r="CC30" s="51">
        <f t="shared" si="24"/>
        <v>108.30000000000001</v>
      </c>
      <c r="CD30" s="50">
        <f t="shared" si="25"/>
        <v>382.5</v>
      </c>
      <c r="CE30" s="72"/>
      <c r="CF30" s="73"/>
      <c r="CG30" s="2"/>
      <c r="CH30" s="49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</row>
    <row r="31" spans="1:122" ht="15" hidden="1" outlineLevel="1" thickBot="1" x14ac:dyDescent="0.35">
      <c r="A31" s="161"/>
      <c r="B31" s="53" t="s">
        <v>102</v>
      </c>
      <c r="C31" s="53" t="s">
        <v>45</v>
      </c>
      <c r="D31" s="24" t="s">
        <v>103</v>
      </c>
      <c r="E31" s="34"/>
      <c r="F31" s="34"/>
      <c r="G31" s="35">
        <v>422249.27</v>
      </c>
      <c r="H31" s="36">
        <v>146</v>
      </c>
      <c r="I31" s="37"/>
      <c r="J31" s="37"/>
      <c r="K31" s="38">
        <v>146</v>
      </c>
      <c r="L31" s="35">
        <v>422249.27</v>
      </c>
      <c r="M31" s="35">
        <v>70618.509999999995</v>
      </c>
      <c r="N31" s="35">
        <v>4489.5</v>
      </c>
      <c r="O31" s="36">
        <v>657</v>
      </c>
      <c r="P31" s="35">
        <v>1207.42</v>
      </c>
      <c r="Q31" s="35">
        <v>918.34</v>
      </c>
      <c r="R31" s="35">
        <v>500140.04</v>
      </c>
      <c r="S31" s="35">
        <v>32944.9</v>
      </c>
      <c r="T31" s="35">
        <v>6641.54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5">
        <v>10133.98</v>
      </c>
      <c r="AA31" s="35">
        <v>49720.42</v>
      </c>
      <c r="AB31" s="35">
        <v>549860.46</v>
      </c>
      <c r="AC31" s="39">
        <f t="shared" si="15"/>
        <v>549.9</v>
      </c>
      <c r="AD31" s="40">
        <f t="shared" si="16"/>
        <v>594.79999999999995</v>
      </c>
      <c r="AG31" s="70" t="s">
        <v>72</v>
      </c>
      <c r="AH31" s="24" t="s">
        <v>102</v>
      </c>
      <c r="AI31" s="24" t="s">
        <v>45</v>
      </c>
      <c r="AJ31" s="24" t="s">
        <v>103</v>
      </c>
      <c r="AK31" s="42"/>
      <c r="AL31" s="42"/>
      <c r="AM31" s="43">
        <v>506699.12</v>
      </c>
      <c r="AN31" s="44">
        <v>166</v>
      </c>
      <c r="AO31" s="45"/>
      <c r="AP31" s="45"/>
      <c r="AQ31" s="46">
        <v>166</v>
      </c>
      <c r="AR31" s="43">
        <v>506699.12</v>
      </c>
      <c r="AS31" s="43">
        <v>45080.21</v>
      </c>
      <c r="AT31" s="43">
        <v>5104.5</v>
      </c>
      <c r="AU31" s="44">
        <v>747</v>
      </c>
      <c r="AV31" s="43">
        <v>1372.82</v>
      </c>
      <c r="AW31" s="43">
        <v>1044.1400000000001</v>
      </c>
      <c r="AX31" s="43">
        <v>560047.79</v>
      </c>
      <c r="AY31" s="43">
        <v>37457.9</v>
      </c>
      <c r="AZ31" s="43">
        <v>7551.34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3">
        <v>12160.78</v>
      </c>
      <c r="BG31" s="43">
        <v>57170.02</v>
      </c>
      <c r="BH31" s="43">
        <v>617217.81000000006</v>
      </c>
      <c r="BI31" s="44">
        <v>0</v>
      </c>
      <c r="BJ31" s="71">
        <v>617.20000000000005</v>
      </c>
      <c r="BK31" s="2"/>
      <c r="BL31" s="2"/>
      <c r="BM31" s="48">
        <v>51.4</v>
      </c>
      <c r="BN31" s="48">
        <v>51.4</v>
      </c>
      <c r="BO31" s="48">
        <v>51.4</v>
      </c>
      <c r="BP31" s="48">
        <v>51.4</v>
      </c>
      <c r="BQ31" s="48">
        <v>102.9</v>
      </c>
      <c r="BR31" s="48">
        <v>102.9</v>
      </c>
      <c r="BS31" s="48">
        <v>25.7</v>
      </c>
      <c r="BT31" s="48">
        <v>0</v>
      </c>
      <c r="BU31" s="48">
        <v>25.7</v>
      </c>
      <c r="BV31" s="48">
        <f t="shared" si="17"/>
        <v>44</v>
      </c>
      <c r="BW31" s="48">
        <f t="shared" si="18"/>
        <v>44</v>
      </c>
      <c r="BX31" s="49">
        <f t="shared" si="19"/>
        <v>44</v>
      </c>
      <c r="BY31" s="50">
        <f t="shared" si="20"/>
        <v>594.79999999999984</v>
      </c>
      <c r="BZ31" s="48">
        <f t="shared" si="21"/>
        <v>154.19999999999999</v>
      </c>
      <c r="CA31" s="48">
        <f t="shared" si="22"/>
        <v>257.20000000000005</v>
      </c>
      <c r="CB31" s="48">
        <f t="shared" si="23"/>
        <v>51.4</v>
      </c>
      <c r="CC31" s="51">
        <f t="shared" si="24"/>
        <v>132</v>
      </c>
      <c r="CD31" s="50">
        <f t="shared" si="25"/>
        <v>594.79999999999995</v>
      </c>
      <c r="CE31" s="72"/>
      <c r="CF31" s="73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</row>
    <row r="32" spans="1:122" ht="15" hidden="1" outlineLevel="1" thickBot="1" x14ac:dyDescent="0.35">
      <c r="A32" s="161"/>
      <c r="B32" s="53" t="s">
        <v>104</v>
      </c>
      <c r="C32" s="53" t="s">
        <v>45</v>
      </c>
      <c r="D32" s="24" t="s">
        <v>105</v>
      </c>
      <c r="E32" s="35">
        <v>448690.79</v>
      </c>
      <c r="F32" s="35">
        <v>88332.92</v>
      </c>
      <c r="G32" s="35">
        <v>238993.08</v>
      </c>
      <c r="H32" s="36">
        <v>140</v>
      </c>
      <c r="I32" s="38">
        <v>54</v>
      </c>
      <c r="J32" s="38">
        <v>22</v>
      </c>
      <c r="K32" s="38">
        <v>64</v>
      </c>
      <c r="L32" s="35">
        <v>776016.79</v>
      </c>
      <c r="M32" s="35">
        <v>262708.90000000002</v>
      </c>
      <c r="N32" s="36">
        <v>4305</v>
      </c>
      <c r="O32" s="36">
        <v>630</v>
      </c>
      <c r="P32" s="35">
        <v>1157.8</v>
      </c>
      <c r="Q32" s="35">
        <v>880.6</v>
      </c>
      <c r="R32" s="35">
        <v>1045699.09</v>
      </c>
      <c r="S32" s="35">
        <v>43756.66</v>
      </c>
      <c r="T32" s="35">
        <v>6368.6</v>
      </c>
      <c r="U32" s="35">
        <v>145.80000000000001</v>
      </c>
      <c r="V32" s="35">
        <v>1650.78</v>
      </c>
      <c r="W32" s="35">
        <v>1087.56</v>
      </c>
      <c r="X32" s="36">
        <v>0</v>
      </c>
      <c r="Y32" s="35">
        <v>3262.14</v>
      </c>
      <c r="Z32" s="35">
        <v>18624.41</v>
      </c>
      <c r="AA32" s="35">
        <v>74895.95</v>
      </c>
      <c r="AB32" s="35">
        <v>1120595.04</v>
      </c>
      <c r="AC32" s="39">
        <f t="shared" si="15"/>
        <v>1120.5999999999999</v>
      </c>
      <c r="AD32" s="40">
        <f t="shared" si="16"/>
        <v>1172.5</v>
      </c>
      <c r="AG32" s="70" t="s">
        <v>72</v>
      </c>
      <c r="AH32" s="24" t="s">
        <v>104</v>
      </c>
      <c r="AI32" s="24" t="s">
        <v>45</v>
      </c>
      <c r="AJ32" s="24" t="s">
        <v>105</v>
      </c>
      <c r="AK32" s="43">
        <v>459575.15</v>
      </c>
      <c r="AL32" s="43">
        <v>117482.77</v>
      </c>
      <c r="AM32" s="43">
        <v>281218.02</v>
      </c>
      <c r="AN32" s="44">
        <v>149</v>
      </c>
      <c r="AO32" s="46">
        <v>54</v>
      </c>
      <c r="AP32" s="46">
        <v>27</v>
      </c>
      <c r="AQ32" s="46">
        <v>68</v>
      </c>
      <c r="AR32" s="43">
        <v>858275.94</v>
      </c>
      <c r="AS32" s="43">
        <v>253359.4</v>
      </c>
      <c r="AT32" s="43">
        <v>4581.75</v>
      </c>
      <c r="AU32" s="43">
        <v>670.5</v>
      </c>
      <c r="AV32" s="43">
        <v>1232.23</v>
      </c>
      <c r="AW32" s="43">
        <v>937.21</v>
      </c>
      <c r="AX32" s="43">
        <v>1119057.03</v>
      </c>
      <c r="AY32" s="43">
        <v>45787.51</v>
      </c>
      <c r="AZ32" s="43">
        <v>6778.01</v>
      </c>
      <c r="BA32" s="43">
        <v>145.80000000000001</v>
      </c>
      <c r="BB32" s="43">
        <v>1650.78</v>
      </c>
      <c r="BC32" s="43">
        <v>1087.56</v>
      </c>
      <c r="BD32" s="44">
        <v>0</v>
      </c>
      <c r="BE32" s="43">
        <v>3262.14</v>
      </c>
      <c r="BF32" s="43">
        <v>20598.63</v>
      </c>
      <c r="BG32" s="43">
        <v>79310.429999999993</v>
      </c>
      <c r="BH32" s="43">
        <v>1198367.46</v>
      </c>
      <c r="BI32" s="44">
        <v>0</v>
      </c>
      <c r="BJ32" s="71">
        <v>1198.4000000000001</v>
      </c>
      <c r="BK32" s="2"/>
      <c r="BL32" s="2"/>
      <c r="BM32" s="48">
        <v>99.9</v>
      </c>
      <c r="BN32" s="48">
        <v>99.9</v>
      </c>
      <c r="BO32" s="48">
        <v>99.9</v>
      </c>
      <c r="BP32" s="48">
        <v>99.9</v>
      </c>
      <c r="BQ32" s="48">
        <v>199.7</v>
      </c>
      <c r="BR32" s="48">
        <v>199.7</v>
      </c>
      <c r="BS32" s="48">
        <v>49.9</v>
      </c>
      <c r="BT32" s="48">
        <v>0</v>
      </c>
      <c r="BU32" s="48">
        <v>49.9</v>
      </c>
      <c r="BV32" s="48">
        <f t="shared" si="17"/>
        <v>91.2</v>
      </c>
      <c r="BW32" s="48">
        <f t="shared" si="18"/>
        <v>91.2</v>
      </c>
      <c r="BX32" s="49">
        <f t="shared" si="19"/>
        <v>91.3</v>
      </c>
      <c r="BY32" s="50">
        <f t="shared" si="20"/>
        <v>1172.5</v>
      </c>
      <c r="BZ32" s="48">
        <f t="shared" si="21"/>
        <v>299.70000000000005</v>
      </c>
      <c r="CA32" s="48">
        <f t="shared" si="22"/>
        <v>499.3</v>
      </c>
      <c r="CB32" s="48">
        <f t="shared" si="23"/>
        <v>99.8</v>
      </c>
      <c r="CC32" s="51">
        <f t="shared" si="24"/>
        <v>273.7</v>
      </c>
      <c r="CD32" s="50">
        <f t="shared" si="25"/>
        <v>1172.5</v>
      </c>
      <c r="CE32" s="72"/>
      <c r="CF32" s="73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</row>
    <row r="33" spans="1:122" ht="15" hidden="1" outlineLevel="1" thickBot="1" x14ac:dyDescent="0.35">
      <c r="A33" s="161"/>
      <c r="B33" s="53" t="s">
        <v>106</v>
      </c>
      <c r="C33" s="53" t="s">
        <v>45</v>
      </c>
      <c r="D33" s="24" t="s">
        <v>107</v>
      </c>
      <c r="E33" s="35">
        <v>2088784.19</v>
      </c>
      <c r="F33" s="35">
        <v>132499.37</v>
      </c>
      <c r="G33" s="34"/>
      <c r="H33" s="36">
        <v>651</v>
      </c>
      <c r="I33" s="38">
        <v>611</v>
      </c>
      <c r="J33" s="38">
        <v>40</v>
      </c>
      <c r="K33" s="37"/>
      <c r="L33" s="35">
        <v>2221283.56</v>
      </c>
      <c r="M33" s="35">
        <v>526675.32999999996</v>
      </c>
      <c r="N33" s="35">
        <v>20018.25</v>
      </c>
      <c r="O33" s="35">
        <v>2929.5</v>
      </c>
      <c r="P33" s="35">
        <v>5383.77</v>
      </c>
      <c r="Q33" s="35">
        <v>4094.79</v>
      </c>
      <c r="R33" s="35">
        <v>2780385.2</v>
      </c>
      <c r="S33" s="35">
        <v>284550.34000000003</v>
      </c>
      <c r="T33" s="35">
        <v>29613.99</v>
      </c>
      <c r="U33" s="35">
        <v>1649.7</v>
      </c>
      <c r="V33" s="35">
        <v>18678.27</v>
      </c>
      <c r="W33" s="35">
        <v>12305.54</v>
      </c>
      <c r="X33" s="36">
        <v>1152</v>
      </c>
      <c r="Y33" s="35">
        <v>36910.51</v>
      </c>
      <c r="Z33" s="35">
        <v>53310.81</v>
      </c>
      <c r="AA33" s="35">
        <v>438171.16</v>
      </c>
      <c r="AB33" s="35">
        <v>3218556.36</v>
      </c>
      <c r="AC33" s="39">
        <f t="shared" si="15"/>
        <v>3218.6</v>
      </c>
      <c r="AD33" s="40">
        <f t="shared" si="16"/>
        <v>3192.3</v>
      </c>
      <c r="AG33" s="70" t="s">
        <v>72</v>
      </c>
      <c r="AH33" s="24" t="s">
        <v>106</v>
      </c>
      <c r="AI33" s="24" t="s">
        <v>45</v>
      </c>
      <c r="AJ33" s="24" t="s">
        <v>107</v>
      </c>
      <c r="AK33" s="43">
        <v>2045105.29</v>
      </c>
      <c r="AL33" s="43">
        <v>132499.37</v>
      </c>
      <c r="AM33" s="42"/>
      <c r="AN33" s="44">
        <v>675</v>
      </c>
      <c r="AO33" s="46">
        <v>636</v>
      </c>
      <c r="AP33" s="46">
        <v>39</v>
      </c>
      <c r="AQ33" s="45"/>
      <c r="AR33" s="43">
        <v>2177604.66</v>
      </c>
      <c r="AS33" s="43">
        <v>516520.89</v>
      </c>
      <c r="AT33" s="43">
        <v>20756.25</v>
      </c>
      <c r="AU33" s="43">
        <v>3037.5</v>
      </c>
      <c r="AV33" s="43">
        <v>5582.25</v>
      </c>
      <c r="AW33" s="43">
        <v>4245.75</v>
      </c>
      <c r="AX33" s="43">
        <v>2727747.3</v>
      </c>
      <c r="AY33" s="43">
        <v>295598.19</v>
      </c>
      <c r="AZ33" s="43">
        <v>30705.75</v>
      </c>
      <c r="BA33" s="43">
        <v>1717.2</v>
      </c>
      <c r="BB33" s="43">
        <v>19442.52</v>
      </c>
      <c r="BC33" s="43">
        <v>12809.04</v>
      </c>
      <c r="BD33" s="43">
        <v>383.88</v>
      </c>
      <c r="BE33" s="43">
        <v>38420.76</v>
      </c>
      <c r="BF33" s="43">
        <v>52262.53</v>
      </c>
      <c r="BG33" s="43">
        <v>451339.87</v>
      </c>
      <c r="BH33" s="43">
        <v>3179087.17</v>
      </c>
      <c r="BI33" s="44">
        <v>0</v>
      </c>
      <c r="BJ33" s="71">
        <v>3179.1</v>
      </c>
      <c r="BK33" s="2"/>
      <c r="BL33" s="2"/>
      <c r="BM33" s="48">
        <v>264.89999999999998</v>
      </c>
      <c r="BN33" s="48">
        <v>264.89999999999998</v>
      </c>
      <c r="BO33" s="48">
        <v>264.89999999999998</v>
      </c>
      <c r="BP33" s="48">
        <v>264.89999999999998</v>
      </c>
      <c r="BQ33" s="48">
        <v>529.9</v>
      </c>
      <c r="BR33" s="48">
        <v>529.9</v>
      </c>
      <c r="BS33" s="48">
        <v>132.5</v>
      </c>
      <c r="BT33" s="48">
        <v>0</v>
      </c>
      <c r="BU33" s="48">
        <v>132.5</v>
      </c>
      <c r="BV33" s="48">
        <f t="shared" si="17"/>
        <v>269.3</v>
      </c>
      <c r="BW33" s="48">
        <f t="shared" si="18"/>
        <v>269.3</v>
      </c>
      <c r="BX33" s="49">
        <f t="shared" si="19"/>
        <v>269.3</v>
      </c>
      <c r="BY33" s="50">
        <f t="shared" si="20"/>
        <v>3192.3000000000006</v>
      </c>
      <c r="BZ33" s="48">
        <f t="shared" si="21"/>
        <v>794.69999999999993</v>
      </c>
      <c r="CA33" s="48">
        <f t="shared" si="22"/>
        <v>1324.6999999999998</v>
      </c>
      <c r="CB33" s="48">
        <f t="shared" si="23"/>
        <v>265</v>
      </c>
      <c r="CC33" s="51">
        <f t="shared" si="24"/>
        <v>807.90000000000009</v>
      </c>
      <c r="CD33" s="50">
        <f t="shared" si="25"/>
        <v>3192.2999999999997</v>
      </c>
      <c r="CE33" s="72"/>
      <c r="CF33" s="73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</row>
    <row r="34" spans="1:122" ht="15" hidden="1" outlineLevel="1" thickBot="1" x14ac:dyDescent="0.35">
      <c r="A34" s="161"/>
      <c r="B34" s="53" t="s">
        <v>108</v>
      </c>
      <c r="C34" s="53" t="s">
        <v>45</v>
      </c>
      <c r="D34" s="24" t="s">
        <v>109</v>
      </c>
      <c r="E34" s="35">
        <v>735602.14</v>
      </c>
      <c r="F34" s="35">
        <v>132499.37</v>
      </c>
      <c r="G34" s="34"/>
      <c r="H34" s="36">
        <v>301</v>
      </c>
      <c r="I34" s="38">
        <v>261</v>
      </c>
      <c r="J34" s="38">
        <v>40</v>
      </c>
      <c r="K34" s="37"/>
      <c r="L34" s="35">
        <v>868101.51</v>
      </c>
      <c r="M34" s="35">
        <v>167383.07999999999</v>
      </c>
      <c r="N34" s="35">
        <v>9255.75</v>
      </c>
      <c r="O34" s="35">
        <v>1354.5</v>
      </c>
      <c r="P34" s="35">
        <v>2489.27</v>
      </c>
      <c r="Q34" s="35">
        <v>1893.29</v>
      </c>
      <c r="R34" s="35">
        <v>1050477.3999999999</v>
      </c>
      <c r="S34" s="35">
        <v>126721.34</v>
      </c>
      <c r="T34" s="35">
        <v>13692.49</v>
      </c>
      <c r="U34" s="35">
        <v>704.7</v>
      </c>
      <c r="V34" s="35">
        <v>7978.77</v>
      </c>
      <c r="W34" s="35">
        <v>5256.54</v>
      </c>
      <c r="X34" s="35">
        <v>640.1</v>
      </c>
      <c r="Y34" s="35">
        <v>15767.01</v>
      </c>
      <c r="Z34" s="35">
        <v>20834.43</v>
      </c>
      <c r="AA34" s="35">
        <v>191595.38</v>
      </c>
      <c r="AB34" s="35">
        <v>1242072.78</v>
      </c>
      <c r="AC34" s="39">
        <f t="shared" si="15"/>
        <v>1242.0999999999999</v>
      </c>
      <c r="AD34" s="40">
        <f t="shared" si="16"/>
        <v>1163.5</v>
      </c>
      <c r="AG34" s="70" t="s">
        <v>72</v>
      </c>
      <c r="AH34" s="24" t="s">
        <v>108</v>
      </c>
      <c r="AI34" s="24" t="s">
        <v>45</v>
      </c>
      <c r="AJ34" s="24" t="s">
        <v>109</v>
      </c>
      <c r="AK34" s="43">
        <v>673961.91</v>
      </c>
      <c r="AL34" s="43">
        <v>132499.37</v>
      </c>
      <c r="AM34" s="42"/>
      <c r="AN34" s="44">
        <v>283</v>
      </c>
      <c r="AO34" s="46">
        <v>230</v>
      </c>
      <c r="AP34" s="46">
        <v>53</v>
      </c>
      <c r="AQ34" s="45"/>
      <c r="AR34" s="43">
        <v>806461.28</v>
      </c>
      <c r="AS34" s="43">
        <v>129294.01</v>
      </c>
      <c r="AT34" s="43">
        <v>8702.25</v>
      </c>
      <c r="AU34" s="43">
        <v>1273.5</v>
      </c>
      <c r="AV34" s="43">
        <v>2340.41</v>
      </c>
      <c r="AW34" s="43">
        <v>1780.07</v>
      </c>
      <c r="AX34" s="43">
        <v>949851.52</v>
      </c>
      <c r="AY34" s="43">
        <v>115675.65</v>
      </c>
      <c r="AZ34" s="43">
        <v>12873.67</v>
      </c>
      <c r="BA34" s="44">
        <v>621</v>
      </c>
      <c r="BB34" s="43">
        <v>7031.1</v>
      </c>
      <c r="BC34" s="43">
        <v>4632.2</v>
      </c>
      <c r="BD34" s="43">
        <v>256.04000000000002</v>
      </c>
      <c r="BE34" s="43">
        <v>13894.3</v>
      </c>
      <c r="BF34" s="43">
        <v>19355.060000000001</v>
      </c>
      <c r="BG34" s="43">
        <v>174339.02</v>
      </c>
      <c r="BH34" s="43">
        <v>1124190.54</v>
      </c>
      <c r="BI34" s="44">
        <v>0</v>
      </c>
      <c r="BJ34" s="71">
        <v>1124.2</v>
      </c>
      <c r="BK34" s="2"/>
      <c r="BL34" s="2"/>
      <c r="BM34" s="48">
        <v>93.7</v>
      </c>
      <c r="BN34" s="48">
        <v>93.7</v>
      </c>
      <c r="BO34" s="48">
        <v>93.7</v>
      </c>
      <c r="BP34" s="48">
        <v>93.7</v>
      </c>
      <c r="BQ34" s="48">
        <v>187.4</v>
      </c>
      <c r="BR34" s="48">
        <v>187.4</v>
      </c>
      <c r="BS34" s="48">
        <v>46.8</v>
      </c>
      <c r="BT34" s="48">
        <v>0</v>
      </c>
      <c r="BU34" s="48">
        <v>46.8</v>
      </c>
      <c r="BV34" s="48">
        <f t="shared" si="17"/>
        <v>106.8</v>
      </c>
      <c r="BW34" s="48">
        <f t="shared" si="18"/>
        <v>106.8</v>
      </c>
      <c r="BX34" s="49">
        <f t="shared" si="19"/>
        <v>106.7</v>
      </c>
      <c r="BY34" s="50">
        <f t="shared" si="20"/>
        <v>1163.5000000000002</v>
      </c>
      <c r="BZ34" s="48">
        <f t="shared" si="21"/>
        <v>281.10000000000002</v>
      </c>
      <c r="CA34" s="48">
        <f t="shared" si="22"/>
        <v>468.5</v>
      </c>
      <c r="CB34" s="48">
        <f t="shared" si="23"/>
        <v>93.6</v>
      </c>
      <c r="CC34" s="51">
        <f t="shared" si="24"/>
        <v>320.3</v>
      </c>
      <c r="CD34" s="50">
        <f t="shared" si="25"/>
        <v>1163.5</v>
      </c>
      <c r="CE34" s="72"/>
      <c r="CF34" s="73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</row>
    <row r="35" spans="1:122" ht="15" hidden="1" outlineLevel="1" thickBot="1" x14ac:dyDescent="0.35">
      <c r="A35" s="161"/>
      <c r="B35" s="53" t="s">
        <v>110</v>
      </c>
      <c r="C35" s="53" t="s">
        <v>45</v>
      </c>
      <c r="D35" s="24" t="s">
        <v>111</v>
      </c>
      <c r="E35" s="35">
        <v>907035.88</v>
      </c>
      <c r="F35" s="35">
        <v>132499.37</v>
      </c>
      <c r="G35" s="34"/>
      <c r="H35" s="36">
        <v>380</v>
      </c>
      <c r="I35" s="38">
        <v>340</v>
      </c>
      <c r="J35" s="38">
        <v>40</v>
      </c>
      <c r="K35" s="37"/>
      <c r="L35" s="35">
        <v>1039535.25</v>
      </c>
      <c r="M35" s="36">
        <v>151681</v>
      </c>
      <c r="N35" s="36">
        <v>11685</v>
      </c>
      <c r="O35" s="36">
        <v>1710</v>
      </c>
      <c r="P35" s="35">
        <v>3142.6</v>
      </c>
      <c r="Q35" s="35">
        <v>2390.1999999999998</v>
      </c>
      <c r="R35" s="35">
        <v>1210144.05</v>
      </c>
      <c r="S35" s="35">
        <v>162345.60000000001</v>
      </c>
      <c r="T35" s="35">
        <v>17286.2</v>
      </c>
      <c r="U35" s="36">
        <v>918</v>
      </c>
      <c r="V35" s="35">
        <v>10393.799999999999</v>
      </c>
      <c r="W35" s="35">
        <v>6847.6</v>
      </c>
      <c r="X35" s="35">
        <v>384.06</v>
      </c>
      <c r="Y35" s="35">
        <v>20539.400000000001</v>
      </c>
      <c r="Z35" s="35">
        <v>24948.85</v>
      </c>
      <c r="AA35" s="35">
        <v>243663.51</v>
      </c>
      <c r="AB35" s="35">
        <v>1453807.56</v>
      </c>
      <c r="AC35" s="39">
        <f t="shared" si="15"/>
        <v>1453.8</v>
      </c>
      <c r="AD35" s="40">
        <f t="shared" si="16"/>
        <v>1429</v>
      </c>
      <c r="AG35" s="70" t="s">
        <v>72</v>
      </c>
      <c r="AH35" s="24" t="s">
        <v>110</v>
      </c>
      <c r="AI35" s="24" t="s">
        <v>45</v>
      </c>
      <c r="AJ35" s="24" t="s">
        <v>111</v>
      </c>
      <c r="AK35" s="43">
        <v>907035.88</v>
      </c>
      <c r="AL35" s="43">
        <v>88332.91</v>
      </c>
      <c r="AM35" s="42"/>
      <c r="AN35" s="44">
        <v>384</v>
      </c>
      <c r="AO35" s="46">
        <v>345</v>
      </c>
      <c r="AP35" s="46">
        <v>39</v>
      </c>
      <c r="AQ35" s="45"/>
      <c r="AR35" s="43">
        <v>995368.79</v>
      </c>
      <c r="AS35" s="43">
        <v>156817.16</v>
      </c>
      <c r="AT35" s="44">
        <v>11808</v>
      </c>
      <c r="AU35" s="44">
        <v>1728</v>
      </c>
      <c r="AV35" s="43">
        <v>3175.68</v>
      </c>
      <c r="AW35" s="43">
        <v>2415.36</v>
      </c>
      <c r="AX35" s="43">
        <v>1171312.99</v>
      </c>
      <c r="AY35" s="43">
        <v>164374.65</v>
      </c>
      <c r="AZ35" s="43">
        <v>17468.16</v>
      </c>
      <c r="BA35" s="43">
        <v>931.5</v>
      </c>
      <c r="BB35" s="43">
        <v>10546.65</v>
      </c>
      <c r="BC35" s="43">
        <v>6948.3</v>
      </c>
      <c r="BD35" s="43">
        <v>256.04000000000002</v>
      </c>
      <c r="BE35" s="43">
        <v>20841.45</v>
      </c>
      <c r="BF35" s="43">
        <v>23888.86</v>
      </c>
      <c r="BG35" s="43">
        <v>245255.61</v>
      </c>
      <c r="BH35" s="43">
        <v>1416568.6</v>
      </c>
      <c r="BI35" s="44">
        <v>0</v>
      </c>
      <c r="BJ35" s="71">
        <v>1416.6</v>
      </c>
      <c r="BK35" s="2"/>
      <c r="BL35" s="2"/>
      <c r="BM35" s="48">
        <v>118.1</v>
      </c>
      <c r="BN35" s="48">
        <v>118.1</v>
      </c>
      <c r="BO35" s="48">
        <v>118.1</v>
      </c>
      <c r="BP35" s="48">
        <v>118.1</v>
      </c>
      <c r="BQ35" s="48">
        <v>236.1</v>
      </c>
      <c r="BR35" s="48">
        <v>236.1</v>
      </c>
      <c r="BS35" s="48">
        <v>59</v>
      </c>
      <c r="BT35" s="48">
        <v>0</v>
      </c>
      <c r="BU35" s="48">
        <v>59</v>
      </c>
      <c r="BV35" s="48">
        <f t="shared" si="17"/>
        <v>122.1</v>
      </c>
      <c r="BW35" s="48">
        <f t="shared" si="18"/>
        <v>122.1</v>
      </c>
      <c r="BX35" s="49">
        <f t="shared" si="19"/>
        <v>122.2</v>
      </c>
      <c r="BY35" s="50">
        <f t="shared" si="20"/>
        <v>1428.9999999999998</v>
      </c>
      <c r="BZ35" s="48">
        <f t="shared" si="21"/>
        <v>354.29999999999995</v>
      </c>
      <c r="CA35" s="48">
        <f t="shared" si="22"/>
        <v>590.29999999999995</v>
      </c>
      <c r="CB35" s="48">
        <f t="shared" si="23"/>
        <v>118</v>
      </c>
      <c r="CC35" s="51">
        <f t="shared" si="24"/>
        <v>366.4</v>
      </c>
      <c r="CD35" s="50">
        <f t="shared" si="25"/>
        <v>1429</v>
      </c>
      <c r="CE35" s="72"/>
      <c r="CF35" s="73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</row>
    <row r="36" spans="1:122" ht="15" hidden="1" outlineLevel="1" thickBot="1" x14ac:dyDescent="0.35">
      <c r="A36" s="161"/>
      <c r="B36" s="53" t="s">
        <v>112</v>
      </c>
      <c r="C36" s="53" t="s">
        <v>45</v>
      </c>
      <c r="D36" s="24" t="s">
        <v>113</v>
      </c>
      <c r="E36" s="35">
        <v>1373113.27</v>
      </c>
      <c r="F36" s="34"/>
      <c r="G36" s="34"/>
      <c r="H36" s="36">
        <v>411</v>
      </c>
      <c r="I36" s="38">
        <v>411</v>
      </c>
      <c r="J36" s="37"/>
      <c r="K36" s="37"/>
      <c r="L36" s="35">
        <v>1373113.27</v>
      </c>
      <c r="M36" s="35">
        <v>227126.05</v>
      </c>
      <c r="N36" s="35">
        <v>12638.25</v>
      </c>
      <c r="O36" s="35">
        <v>1849.5</v>
      </c>
      <c r="P36" s="35">
        <v>3398.97</v>
      </c>
      <c r="Q36" s="35">
        <v>2585.19</v>
      </c>
      <c r="R36" s="35">
        <v>1620711.23</v>
      </c>
      <c r="S36" s="35">
        <v>185336.34</v>
      </c>
      <c r="T36" s="35">
        <v>18696.39</v>
      </c>
      <c r="U36" s="35">
        <v>1109.7</v>
      </c>
      <c r="V36" s="35">
        <v>12564.27</v>
      </c>
      <c r="W36" s="35">
        <v>8277.5400000000009</v>
      </c>
      <c r="X36" s="35">
        <v>12926.24</v>
      </c>
      <c r="Y36" s="35">
        <v>24828.51</v>
      </c>
      <c r="Z36" s="35">
        <v>32954.71</v>
      </c>
      <c r="AA36" s="35">
        <v>296693.7</v>
      </c>
      <c r="AB36" s="35">
        <v>1917404.93</v>
      </c>
      <c r="AC36" s="39">
        <f t="shared" si="15"/>
        <v>1917.4</v>
      </c>
      <c r="AD36" s="40">
        <f t="shared" si="16"/>
        <v>1892.7</v>
      </c>
      <c r="AG36" s="70" t="s">
        <v>72</v>
      </c>
      <c r="AH36" s="24" t="s">
        <v>112</v>
      </c>
      <c r="AI36" s="24" t="s">
        <v>45</v>
      </c>
      <c r="AJ36" s="24" t="s">
        <v>113</v>
      </c>
      <c r="AK36" s="43">
        <v>1345129.53</v>
      </c>
      <c r="AL36" s="42"/>
      <c r="AM36" s="42"/>
      <c r="AN36" s="44">
        <v>420</v>
      </c>
      <c r="AO36" s="46">
        <v>420</v>
      </c>
      <c r="AP36" s="45"/>
      <c r="AQ36" s="45"/>
      <c r="AR36" s="43">
        <v>1345129.53</v>
      </c>
      <c r="AS36" s="43">
        <v>216534.37</v>
      </c>
      <c r="AT36" s="44">
        <v>12915</v>
      </c>
      <c r="AU36" s="44">
        <v>1890</v>
      </c>
      <c r="AV36" s="43">
        <v>3473.4</v>
      </c>
      <c r="AW36" s="43">
        <v>2641.8</v>
      </c>
      <c r="AX36" s="43">
        <v>1582584.1</v>
      </c>
      <c r="AY36" s="43">
        <v>189394.8</v>
      </c>
      <c r="AZ36" s="43">
        <v>19105.8</v>
      </c>
      <c r="BA36" s="44">
        <v>1134</v>
      </c>
      <c r="BB36" s="43">
        <v>12839.4</v>
      </c>
      <c r="BC36" s="43">
        <v>8458.7999999999993</v>
      </c>
      <c r="BD36" s="43">
        <v>9087.98</v>
      </c>
      <c r="BE36" s="43">
        <v>25372.2</v>
      </c>
      <c r="BF36" s="43">
        <v>32283.11</v>
      </c>
      <c r="BG36" s="43">
        <v>297676.09000000003</v>
      </c>
      <c r="BH36" s="43">
        <v>1880260.19</v>
      </c>
      <c r="BI36" s="44">
        <v>0</v>
      </c>
      <c r="BJ36" s="71">
        <v>1880.3</v>
      </c>
      <c r="BK36" s="2"/>
      <c r="BL36" s="2"/>
      <c r="BM36" s="48">
        <v>156.69999999999999</v>
      </c>
      <c r="BN36" s="48">
        <v>156.69999999999999</v>
      </c>
      <c r="BO36" s="48">
        <v>156.69999999999999</v>
      </c>
      <c r="BP36" s="48">
        <v>156.69999999999999</v>
      </c>
      <c r="BQ36" s="48">
        <v>313.39999999999998</v>
      </c>
      <c r="BR36" s="48">
        <v>313.39999999999998</v>
      </c>
      <c r="BS36" s="48">
        <v>78.3</v>
      </c>
      <c r="BT36" s="48">
        <v>0</v>
      </c>
      <c r="BU36" s="48">
        <v>78.3</v>
      </c>
      <c r="BV36" s="48">
        <f t="shared" si="17"/>
        <v>160.80000000000001</v>
      </c>
      <c r="BW36" s="48">
        <f t="shared" si="18"/>
        <v>160.80000000000001</v>
      </c>
      <c r="BX36" s="49">
        <f t="shared" si="19"/>
        <v>160.9</v>
      </c>
      <c r="BY36" s="50">
        <f t="shared" si="20"/>
        <v>1892.7000000000003</v>
      </c>
      <c r="BZ36" s="48">
        <f t="shared" si="21"/>
        <v>470.09999999999997</v>
      </c>
      <c r="CA36" s="48">
        <f t="shared" si="22"/>
        <v>783.5</v>
      </c>
      <c r="CB36" s="48">
        <f t="shared" si="23"/>
        <v>156.6</v>
      </c>
      <c r="CC36" s="51">
        <f t="shared" si="24"/>
        <v>482.5</v>
      </c>
      <c r="CD36" s="50">
        <f t="shared" si="25"/>
        <v>1892.6999999999998</v>
      </c>
      <c r="CE36" s="72"/>
      <c r="CF36" s="73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</row>
    <row r="37" spans="1:122" ht="15" hidden="1" outlineLevel="1" thickBot="1" x14ac:dyDescent="0.35">
      <c r="A37" s="161"/>
      <c r="B37" s="53" t="s">
        <v>114</v>
      </c>
      <c r="C37" s="53" t="s">
        <v>45</v>
      </c>
      <c r="D37" s="24" t="s">
        <v>115</v>
      </c>
      <c r="E37" s="35">
        <v>1747788.62</v>
      </c>
      <c r="F37" s="35">
        <v>132499.37</v>
      </c>
      <c r="G37" s="34"/>
      <c r="H37" s="36">
        <v>722</v>
      </c>
      <c r="I37" s="38">
        <v>682</v>
      </c>
      <c r="J37" s="38">
        <v>40</v>
      </c>
      <c r="K37" s="37"/>
      <c r="L37" s="35">
        <v>1880287.99</v>
      </c>
      <c r="M37" s="35">
        <v>293157.13</v>
      </c>
      <c r="N37" s="35">
        <v>22201.5</v>
      </c>
      <c r="O37" s="36">
        <v>3249</v>
      </c>
      <c r="P37" s="35">
        <v>5970.94</v>
      </c>
      <c r="Q37" s="35">
        <v>4541.38</v>
      </c>
      <c r="R37" s="35">
        <v>2209407.94</v>
      </c>
      <c r="S37" s="35">
        <v>316567.08</v>
      </c>
      <c r="T37" s="35">
        <v>32843.78</v>
      </c>
      <c r="U37" s="35">
        <v>1841.4</v>
      </c>
      <c r="V37" s="35">
        <v>20848.740000000002</v>
      </c>
      <c r="W37" s="35">
        <v>13735.48</v>
      </c>
      <c r="X37" s="35">
        <v>1919.76</v>
      </c>
      <c r="Y37" s="35">
        <v>41199.620000000003</v>
      </c>
      <c r="Z37" s="35">
        <v>45126.9</v>
      </c>
      <c r="AA37" s="35">
        <v>474082.76</v>
      </c>
      <c r="AB37" s="35">
        <v>2683490.7000000002</v>
      </c>
      <c r="AC37" s="39">
        <f t="shared" si="15"/>
        <v>2683.5</v>
      </c>
      <c r="AD37" s="40">
        <f t="shared" si="16"/>
        <v>2724.9</v>
      </c>
      <c r="AG37" s="70" t="s">
        <v>72</v>
      </c>
      <c r="AH37" s="24" t="s">
        <v>114</v>
      </c>
      <c r="AI37" s="24" t="s">
        <v>45</v>
      </c>
      <c r="AJ37" s="24" t="s">
        <v>115</v>
      </c>
      <c r="AK37" s="43">
        <v>1790719.86</v>
      </c>
      <c r="AL37" s="43">
        <v>132499.37</v>
      </c>
      <c r="AM37" s="42"/>
      <c r="AN37" s="44">
        <v>763</v>
      </c>
      <c r="AO37" s="46">
        <v>722</v>
      </c>
      <c r="AP37" s="46">
        <v>41</v>
      </c>
      <c r="AQ37" s="45"/>
      <c r="AR37" s="43">
        <v>1923219.23</v>
      </c>
      <c r="AS37" s="43">
        <v>286141.98</v>
      </c>
      <c r="AT37" s="43">
        <v>23462.25</v>
      </c>
      <c r="AU37" s="43">
        <v>3433.5</v>
      </c>
      <c r="AV37" s="43">
        <v>6310.01</v>
      </c>
      <c r="AW37" s="43">
        <v>4799.2700000000004</v>
      </c>
      <c r="AX37" s="43">
        <v>2247366.2400000002</v>
      </c>
      <c r="AY37" s="43">
        <v>334830.33</v>
      </c>
      <c r="AZ37" s="43">
        <v>34708.870000000003</v>
      </c>
      <c r="BA37" s="43">
        <v>1949.4</v>
      </c>
      <c r="BB37" s="43">
        <v>22071.54</v>
      </c>
      <c r="BC37" s="43">
        <v>14541.08</v>
      </c>
      <c r="BD37" s="43">
        <v>384.06</v>
      </c>
      <c r="BE37" s="43">
        <v>43616.02</v>
      </c>
      <c r="BF37" s="43">
        <v>46157.25</v>
      </c>
      <c r="BG37" s="43">
        <v>498258.55</v>
      </c>
      <c r="BH37" s="43">
        <v>2745624.79</v>
      </c>
      <c r="BI37" s="44">
        <v>0</v>
      </c>
      <c r="BJ37" s="71">
        <v>2745.6</v>
      </c>
      <c r="BK37" s="2"/>
      <c r="BL37" s="2"/>
      <c r="BM37" s="48">
        <v>228.8</v>
      </c>
      <c r="BN37" s="48">
        <v>228.8</v>
      </c>
      <c r="BO37" s="48">
        <v>228.8</v>
      </c>
      <c r="BP37" s="48">
        <v>228.8</v>
      </c>
      <c r="BQ37" s="48">
        <v>457.6</v>
      </c>
      <c r="BR37" s="48">
        <v>457.6</v>
      </c>
      <c r="BS37" s="48">
        <v>114.4</v>
      </c>
      <c r="BT37" s="48">
        <v>0</v>
      </c>
      <c r="BU37" s="48">
        <v>114.4</v>
      </c>
      <c r="BV37" s="48">
        <f t="shared" si="17"/>
        <v>221.9</v>
      </c>
      <c r="BW37" s="48">
        <f t="shared" si="18"/>
        <v>221.9</v>
      </c>
      <c r="BX37" s="49">
        <f t="shared" si="19"/>
        <v>221.9</v>
      </c>
      <c r="BY37" s="50">
        <f t="shared" si="20"/>
        <v>2724.9</v>
      </c>
      <c r="BZ37" s="48">
        <f t="shared" si="21"/>
        <v>686.40000000000009</v>
      </c>
      <c r="CA37" s="48">
        <f t="shared" si="22"/>
        <v>1144</v>
      </c>
      <c r="CB37" s="48">
        <f t="shared" si="23"/>
        <v>228.8</v>
      </c>
      <c r="CC37" s="51">
        <f t="shared" si="24"/>
        <v>665.7</v>
      </c>
      <c r="CD37" s="50">
        <f t="shared" si="25"/>
        <v>2724.9000000000005</v>
      </c>
      <c r="CE37" s="72"/>
      <c r="CF37" s="73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</row>
    <row r="38" spans="1:122" ht="15" hidden="1" outlineLevel="1" thickBot="1" x14ac:dyDescent="0.35">
      <c r="A38" s="161"/>
      <c r="B38" s="53" t="s">
        <v>116</v>
      </c>
      <c r="C38" s="53" t="s">
        <v>45</v>
      </c>
      <c r="D38" s="24" t="s">
        <v>117</v>
      </c>
      <c r="E38" s="35">
        <v>1092340.9099999999</v>
      </c>
      <c r="F38" s="35">
        <v>132499.37</v>
      </c>
      <c r="G38" s="34"/>
      <c r="H38" s="36">
        <v>446</v>
      </c>
      <c r="I38" s="38">
        <v>407</v>
      </c>
      <c r="J38" s="38">
        <v>39</v>
      </c>
      <c r="K38" s="37"/>
      <c r="L38" s="35">
        <v>1224840.28</v>
      </c>
      <c r="M38" s="35">
        <v>251362.75</v>
      </c>
      <c r="N38" s="35">
        <v>13714.5</v>
      </c>
      <c r="O38" s="36">
        <v>2007</v>
      </c>
      <c r="P38" s="35">
        <v>3688.42</v>
      </c>
      <c r="Q38" s="35">
        <v>2805.34</v>
      </c>
      <c r="R38" s="35">
        <v>1498418.29</v>
      </c>
      <c r="S38" s="35">
        <v>192332.93</v>
      </c>
      <c r="T38" s="35">
        <v>20288.54</v>
      </c>
      <c r="U38" s="35">
        <v>1098.9000000000001</v>
      </c>
      <c r="V38" s="35">
        <v>12441.99</v>
      </c>
      <c r="W38" s="35">
        <v>8196.98</v>
      </c>
      <c r="X38" s="35">
        <v>640.1</v>
      </c>
      <c r="Y38" s="35">
        <v>24586.87</v>
      </c>
      <c r="Z38" s="35">
        <v>29396.17</v>
      </c>
      <c r="AA38" s="35">
        <v>288982.48</v>
      </c>
      <c r="AB38" s="35">
        <v>1787400.77</v>
      </c>
      <c r="AC38" s="39">
        <f t="shared" si="15"/>
        <v>1787.4</v>
      </c>
      <c r="AD38" s="40">
        <f t="shared" si="16"/>
        <v>1679.1</v>
      </c>
      <c r="AG38" s="70" t="s">
        <v>72</v>
      </c>
      <c r="AH38" s="24" t="s">
        <v>116</v>
      </c>
      <c r="AI38" s="24" t="s">
        <v>45</v>
      </c>
      <c r="AJ38" s="24" t="s">
        <v>117</v>
      </c>
      <c r="AK38" s="43">
        <v>1003470.01</v>
      </c>
      <c r="AL38" s="43">
        <v>132499.37</v>
      </c>
      <c r="AM38" s="42"/>
      <c r="AN38" s="44">
        <v>403</v>
      </c>
      <c r="AO38" s="46">
        <v>364</v>
      </c>
      <c r="AP38" s="46">
        <v>39</v>
      </c>
      <c r="AQ38" s="45"/>
      <c r="AR38" s="43">
        <v>1135969.3799999999</v>
      </c>
      <c r="AS38" s="43">
        <v>208723.49</v>
      </c>
      <c r="AT38" s="43">
        <v>12392.25</v>
      </c>
      <c r="AU38" s="43">
        <v>1813.5</v>
      </c>
      <c r="AV38" s="43">
        <v>3332.81</v>
      </c>
      <c r="AW38" s="43">
        <v>2534.87</v>
      </c>
      <c r="AX38" s="43">
        <v>1364766.3</v>
      </c>
      <c r="AY38" s="43">
        <v>172942.51</v>
      </c>
      <c r="AZ38" s="43">
        <v>18332.47</v>
      </c>
      <c r="BA38" s="43">
        <v>982.8</v>
      </c>
      <c r="BB38" s="43">
        <v>11127.48</v>
      </c>
      <c r="BC38" s="43">
        <v>7330.96</v>
      </c>
      <c r="BD38" s="43">
        <v>128.02000000000001</v>
      </c>
      <c r="BE38" s="43">
        <v>21989.24</v>
      </c>
      <c r="BF38" s="43">
        <v>27263.26</v>
      </c>
      <c r="BG38" s="43">
        <v>260096.74</v>
      </c>
      <c r="BH38" s="43">
        <v>1624863.04</v>
      </c>
      <c r="BI38" s="44">
        <v>0</v>
      </c>
      <c r="BJ38" s="71">
        <v>1624.9</v>
      </c>
      <c r="BK38" s="2"/>
      <c r="BL38" s="2"/>
      <c r="BM38" s="48">
        <v>135.4</v>
      </c>
      <c r="BN38" s="48">
        <v>135.4</v>
      </c>
      <c r="BO38" s="48">
        <v>135.4</v>
      </c>
      <c r="BP38" s="48">
        <v>135.4</v>
      </c>
      <c r="BQ38" s="48">
        <v>270.8</v>
      </c>
      <c r="BR38" s="48">
        <v>270.8</v>
      </c>
      <c r="BS38" s="48">
        <v>67.7</v>
      </c>
      <c r="BT38" s="48">
        <v>0</v>
      </c>
      <c r="BU38" s="48">
        <v>67.7</v>
      </c>
      <c r="BV38" s="48">
        <f t="shared" si="17"/>
        <v>153.5</v>
      </c>
      <c r="BW38" s="48">
        <f t="shared" si="18"/>
        <v>153.5</v>
      </c>
      <c r="BX38" s="49">
        <f t="shared" si="19"/>
        <v>153.5</v>
      </c>
      <c r="BY38" s="50">
        <f t="shared" si="20"/>
        <v>1679.1000000000004</v>
      </c>
      <c r="BZ38" s="48">
        <f t="shared" si="21"/>
        <v>406.20000000000005</v>
      </c>
      <c r="CA38" s="48">
        <f t="shared" si="22"/>
        <v>677</v>
      </c>
      <c r="CB38" s="48">
        <f t="shared" si="23"/>
        <v>135.4</v>
      </c>
      <c r="CC38" s="51">
        <f t="shared" si="24"/>
        <v>460.5</v>
      </c>
      <c r="CD38" s="50">
        <f t="shared" si="25"/>
        <v>1679.1000000000001</v>
      </c>
      <c r="CE38" s="72"/>
      <c r="CF38" s="73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</row>
    <row r="39" spans="1:122" ht="15" hidden="1" outlineLevel="1" thickBot="1" x14ac:dyDescent="0.35">
      <c r="A39" s="161"/>
      <c r="B39" s="53" t="s">
        <v>118</v>
      </c>
      <c r="C39" s="53" t="s">
        <v>45</v>
      </c>
      <c r="D39" s="24" t="s">
        <v>119</v>
      </c>
      <c r="E39" s="35">
        <v>2023505.05</v>
      </c>
      <c r="F39" s="34"/>
      <c r="G39" s="34"/>
      <c r="H39" s="36">
        <v>693</v>
      </c>
      <c r="I39" s="38">
        <v>693</v>
      </c>
      <c r="J39" s="37"/>
      <c r="K39" s="37"/>
      <c r="L39" s="35">
        <v>2023505.05</v>
      </c>
      <c r="M39" s="35">
        <v>180834.3</v>
      </c>
      <c r="N39" s="35">
        <v>21309.75</v>
      </c>
      <c r="O39" s="35">
        <v>3118.5</v>
      </c>
      <c r="P39" s="35">
        <v>5731.11</v>
      </c>
      <c r="Q39" s="35">
        <v>4358.97</v>
      </c>
      <c r="R39" s="35">
        <v>2238857.6800000002</v>
      </c>
      <c r="S39" s="35">
        <v>312501.42</v>
      </c>
      <c r="T39" s="35">
        <v>31524.57</v>
      </c>
      <c r="U39" s="35">
        <v>1871.1</v>
      </c>
      <c r="V39" s="35">
        <v>21185.01</v>
      </c>
      <c r="W39" s="35">
        <v>13957.02</v>
      </c>
      <c r="X39" s="35">
        <v>5760.18</v>
      </c>
      <c r="Y39" s="35">
        <v>41864.129999999997</v>
      </c>
      <c r="Z39" s="35">
        <v>48564.14</v>
      </c>
      <c r="AA39" s="35">
        <v>477227.57</v>
      </c>
      <c r="AB39" s="35">
        <v>2716085.25</v>
      </c>
      <c r="AC39" s="39">
        <f t="shared" si="15"/>
        <v>2716.1</v>
      </c>
      <c r="AD39" s="40">
        <f t="shared" si="16"/>
        <v>2708.5</v>
      </c>
      <c r="AG39" s="70" t="s">
        <v>72</v>
      </c>
      <c r="AH39" s="24" t="s">
        <v>118</v>
      </c>
      <c r="AI39" s="24" t="s">
        <v>45</v>
      </c>
      <c r="AJ39" s="24" t="s">
        <v>119</v>
      </c>
      <c r="AK39" s="43">
        <v>2044093.83</v>
      </c>
      <c r="AL39" s="42"/>
      <c r="AM39" s="42"/>
      <c r="AN39" s="44">
        <v>668</v>
      </c>
      <c r="AO39" s="46">
        <v>668</v>
      </c>
      <c r="AP39" s="45"/>
      <c r="AQ39" s="45"/>
      <c r="AR39" s="43">
        <v>2044093.83</v>
      </c>
      <c r="AS39" s="43">
        <v>166955.54999999999</v>
      </c>
      <c r="AT39" s="44">
        <v>20541</v>
      </c>
      <c r="AU39" s="44">
        <v>3006</v>
      </c>
      <c r="AV39" s="43">
        <v>5524.36</v>
      </c>
      <c r="AW39" s="43">
        <v>4201.72</v>
      </c>
      <c r="AX39" s="43">
        <v>2244322.46</v>
      </c>
      <c r="AY39" s="43">
        <v>301227.92</v>
      </c>
      <c r="AZ39" s="43">
        <v>30387.32</v>
      </c>
      <c r="BA39" s="43">
        <v>1803.6</v>
      </c>
      <c r="BB39" s="43">
        <v>20420.759999999998</v>
      </c>
      <c r="BC39" s="43">
        <v>13453.52</v>
      </c>
      <c r="BD39" s="43">
        <v>3712.58</v>
      </c>
      <c r="BE39" s="43">
        <v>40353.879999999997</v>
      </c>
      <c r="BF39" s="43">
        <v>49058.26</v>
      </c>
      <c r="BG39" s="43">
        <v>460417.84</v>
      </c>
      <c r="BH39" s="43">
        <v>2704740.3</v>
      </c>
      <c r="BI39" s="44">
        <v>0</v>
      </c>
      <c r="BJ39" s="71">
        <v>2704.7</v>
      </c>
      <c r="BK39" s="2"/>
      <c r="BL39" s="2"/>
      <c r="BM39" s="48">
        <v>225.4</v>
      </c>
      <c r="BN39" s="48">
        <v>225.4</v>
      </c>
      <c r="BO39" s="48">
        <v>225.4</v>
      </c>
      <c r="BP39" s="48">
        <v>225.4</v>
      </c>
      <c r="BQ39" s="48">
        <v>450.8</v>
      </c>
      <c r="BR39" s="48">
        <v>450.8</v>
      </c>
      <c r="BS39" s="48">
        <v>112.7</v>
      </c>
      <c r="BT39" s="48">
        <v>0</v>
      </c>
      <c r="BU39" s="48">
        <v>112.7</v>
      </c>
      <c r="BV39" s="48">
        <f t="shared" si="17"/>
        <v>226.6</v>
      </c>
      <c r="BW39" s="48">
        <f t="shared" si="18"/>
        <v>226.6</v>
      </c>
      <c r="BX39" s="49">
        <f t="shared" si="19"/>
        <v>226.7</v>
      </c>
      <c r="BY39" s="50">
        <f t="shared" si="20"/>
        <v>2708.5000000000005</v>
      </c>
      <c r="BZ39" s="48">
        <f t="shared" si="21"/>
        <v>676.2</v>
      </c>
      <c r="CA39" s="48">
        <f t="shared" si="22"/>
        <v>1127</v>
      </c>
      <c r="CB39" s="48">
        <f t="shared" si="23"/>
        <v>225.4</v>
      </c>
      <c r="CC39" s="51">
        <f t="shared" si="24"/>
        <v>679.9</v>
      </c>
      <c r="CD39" s="50">
        <f t="shared" si="25"/>
        <v>2708.5</v>
      </c>
      <c r="CE39" s="72"/>
      <c r="CF39" s="73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</row>
    <row r="40" spans="1:122" ht="15" hidden="1" outlineLevel="1" thickBot="1" x14ac:dyDescent="0.35">
      <c r="A40" s="161"/>
      <c r="B40" s="53" t="s">
        <v>120</v>
      </c>
      <c r="C40" s="53" t="s">
        <v>45</v>
      </c>
      <c r="D40" s="24" t="s">
        <v>121</v>
      </c>
      <c r="E40" s="35">
        <v>1505475.65</v>
      </c>
      <c r="F40" s="35">
        <v>132499.37</v>
      </c>
      <c r="G40" s="34"/>
      <c r="H40" s="36">
        <v>617</v>
      </c>
      <c r="I40" s="38">
        <v>578</v>
      </c>
      <c r="J40" s="38">
        <v>39</v>
      </c>
      <c r="K40" s="37"/>
      <c r="L40" s="35">
        <v>1637975.02</v>
      </c>
      <c r="M40" s="35">
        <v>218931.78</v>
      </c>
      <c r="N40" s="35">
        <v>18972.75</v>
      </c>
      <c r="O40" s="35">
        <v>2776.5</v>
      </c>
      <c r="P40" s="35">
        <v>5102.59</v>
      </c>
      <c r="Q40" s="35">
        <v>3880.93</v>
      </c>
      <c r="R40" s="35">
        <v>1887639.57</v>
      </c>
      <c r="S40" s="35">
        <v>269443.67</v>
      </c>
      <c r="T40" s="35">
        <v>28067.33</v>
      </c>
      <c r="U40" s="35">
        <v>1560.6</v>
      </c>
      <c r="V40" s="35">
        <v>17669.46</v>
      </c>
      <c r="W40" s="35">
        <v>11640.92</v>
      </c>
      <c r="X40" s="35">
        <v>1279.8399999999999</v>
      </c>
      <c r="Y40" s="35">
        <v>34916.980000000003</v>
      </c>
      <c r="Z40" s="35">
        <v>39311.39</v>
      </c>
      <c r="AA40" s="35">
        <v>403890.19</v>
      </c>
      <c r="AB40" s="35">
        <v>2291529.7599999998</v>
      </c>
      <c r="AC40" s="39">
        <f t="shared" si="15"/>
        <v>2291.5</v>
      </c>
      <c r="AD40" s="40">
        <f t="shared" si="16"/>
        <v>2270.4</v>
      </c>
      <c r="AG40" s="70" t="s">
        <v>72</v>
      </c>
      <c r="AH40" s="24" t="s">
        <v>120</v>
      </c>
      <c r="AI40" s="24" t="s">
        <v>45</v>
      </c>
      <c r="AJ40" s="24" t="s">
        <v>121</v>
      </c>
      <c r="AK40" s="43">
        <v>1464807.29</v>
      </c>
      <c r="AL40" s="43">
        <v>132499.37</v>
      </c>
      <c r="AM40" s="42"/>
      <c r="AN40" s="44">
        <v>641</v>
      </c>
      <c r="AO40" s="46">
        <v>585</v>
      </c>
      <c r="AP40" s="46">
        <v>56</v>
      </c>
      <c r="AQ40" s="45"/>
      <c r="AR40" s="43">
        <v>1597306.66</v>
      </c>
      <c r="AS40" s="43">
        <v>219364.68</v>
      </c>
      <c r="AT40" s="43">
        <v>19710.75</v>
      </c>
      <c r="AU40" s="43">
        <v>2884.5</v>
      </c>
      <c r="AV40" s="43">
        <v>5301.07</v>
      </c>
      <c r="AW40" s="43">
        <v>4031.89</v>
      </c>
      <c r="AX40" s="43">
        <v>1848599.55</v>
      </c>
      <c r="AY40" s="43">
        <v>276436.3</v>
      </c>
      <c r="AZ40" s="43">
        <v>29159.09</v>
      </c>
      <c r="BA40" s="43">
        <v>1579.5</v>
      </c>
      <c r="BB40" s="43">
        <v>17883.45</v>
      </c>
      <c r="BC40" s="43">
        <v>11781.9</v>
      </c>
      <c r="BD40" s="43">
        <v>640.1</v>
      </c>
      <c r="BE40" s="43">
        <v>35339.85</v>
      </c>
      <c r="BF40" s="43">
        <v>38335.35</v>
      </c>
      <c r="BG40" s="43">
        <v>411155.54</v>
      </c>
      <c r="BH40" s="43">
        <v>2259755.09</v>
      </c>
      <c r="BI40" s="44">
        <v>0</v>
      </c>
      <c r="BJ40" s="71">
        <v>2259.8000000000002</v>
      </c>
      <c r="BK40" s="2"/>
      <c r="BL40" s="2"/>
      <c r="BM40" s="48">
        <v>188.3</v>
      </c>
      <c r="BN40" s="48">
        <v>188.3</v>
      </c>
      <c r="BO40" s="48">
        <v>188.3</v>
      </c>
      <c r="BP40" s="48">
        <v>188.3</v>
      </c>
      <c r="BQ40" s="48">
        <v>376.6</v>
      </c>
      <c r="BR40" s="48">
        <v>376.6</v>
      </c>
      <c r="BS40" s="48">
        <v>94.2</v>
      </c>
      <c r="BT40" s="48">
        <v>0</v>
      </c>
      <c r="BU40" s="48">
        <v>94.2</v>
      </c>
      <c r="BV40" s="48">
        <f t="shared" si="17"/>
        <v>191.9</v>
      </c>
      <c r="BW40" s="48">
        <f t="shared" si="18"/>
        <v>191.9</v>
      </c>
      <c r="BX40" s="49">
        <f t="shared" si="19"/>
        <v>191.8</v>
      </c>
      <c r="BY40" s="50">
        <f t="shared" si="20"/>
        <v>2270.4000000000005</v>
      </c>
      <c r="BZ40" s="48">
        <f t="shared" si="21"/>
        <v>564.90000000000009</v>
      </c>
      <c r="CA40" s="48">
        <f t="shared" si="22"/>
        <v>941.50000000000011</v>
      </c>
      <c r="CB40" s="48">
        <f t="shared" si="23"/>
        <v>188.4</v>
      </c>
      <c r="CC40" s="51">
        <f t="shared" si="24"/>
        <v>575.6</v>
      </c>
      <c r="CD40" s="50">
        <f t="shared" si="25"/>
        <v>2270.4</v>
      </c>
      <c r="CE40" s="72"/>
      <c r="CF40" s="73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</row>
    <row r="41" spans="1:122" ht="15" hidden="1" outlineLevel="1" thickBot="1" x14ac:dyDescent="0.35">
      <c r="A41" s="161"/>
      <c r="B41" s="53" t="s">
        <v>122</v>
      </c>
      <c r="C41" s="53" t="s">
        <v>45</v>
      </c>
      <c r="D41" s="24" t="s">
        <v>123</v>
      </c>
      <c r="E41" s="35">
        <v>1058512.04</v>
      </c>
      <c r="F41" s="35">
        <v>176665.83</v>
      </c>
      <c r="G41" s="34"/>
      <c r="H41" s="36">
        <v>446</v>
      </c>
      <c r="I41" s="38">
        <v>386</v>
      </c>
      <c r="J41" s="38">
        <v>60</v>
      </c>
      <c r="K41" s="37"/>
      <c r="L41" s="35">
        <v>1235177.8700000001</v>
      </c>
      <c r="M41" s="35">
        <v>206126.96</v>
      </c>
      <c r="N41" s="35">
        <v>13714.5</v>
      </c>
      <c r="O41" s="36">
        <v>2007</v>
      </c>
      <c r="P41" s="35">
        <v>3688.42</v>
      </c>
      <c r="Q41" s="35">
        <v>2805.34</v>
      </c>
      <c r="R41" s="35">
        <v>1463520.09</v>
      </c>
      <c r="S41" s="35">
        <v>187601.84</v>
      </c>
      <c r="T41" s="35">
        <v>20288.54</v>
      </c>
      <c r="U41" s="35">
        <v>1042.2</v>
      </c>
      <c r="V41" s="35">
        <v>11800.02</v>
      </c>
      <c r="W41" s="35">
        <v>7774.04</v>
      </c>
      <c r="X41" s="35">
        <v>512.08000000000004</v>
      </c>
      <c r="Y41" s="35">
        <v>23318.26</v>
      </c>
      <c r="Z41" s="35">
        <v>29644.27</v>
      </c>
      <c r="AA41" s="35">
        <v>281981.25</v>
      </c>
      <c r="AB41" s="35">
        <v>1745501.34</v>
      </c>
      <c r="AC41" s="39">
        <f t="shared" si="15"/>
        <v>1745.5</v>
      </c>
      <c r="AD41" s="40">
        <f t="shared" si="16"/>
        <v>1739</v>
      </c>
      <c r="AG41" s="70" t="s">
        <v>72</v>
      </c>
      <c r="AH41" s="24" t="s">
        <v>122</v>
      </c>
      <c r="AI41" s="24" t="s">
        <v>45</v>
      </c>
      <c r="AJ41" s="24" t="s">
        <v>123</v>
      </c>
      <c r="AK41" s="43">
        <v>1065173.49</v>
      </c>
      <c r="AL41" s="43">
        <v>176665.83</v>
      </c>
      <c r="AM41" s="42"/>
      <c r="AN41" s="44">
        <v>442</v>
      </c>
      <c r="AO41" s="46">
        <v>382</v>
      </c>
      <c r="AP41" s="46">
        <v>60</v>
      </c>
      <c r="AQ41" s="45"/>
      <c r="AR41" s="43">
        <v>1241839.32</v>
      </c>
      <c r="AS41" s="43">
        <v>192109.93</v>
      </c>
      <c r="AT41" s="43">
        <v>13591.5</v>
      </c>
      <c r="AU41" s="44">
        <v>1989</v>
      </c>
      <c r="AV41" s="43">
        <v>3655.34</v>
      </c>
      <c r="AW41" s="43">
        <v>2780.18</v>
      </c>
      <c r="AX41" s="43">
        <v>1455965.27</v>
      </c>
      <c r="AY41" s="43">
        <v>185798.08</v>
      </c>
      <c r="AZ41" s="43">
        <v>20106.580000000002</v>
      </c>
      <c r="BA41" s="43">
        <v>1031.4000000000001</v>
      </c>
      <c r="BB41" s="43">
        <v>11677.74</v>
      </c>
      <c r="BC41" s="43">
        <v>7693.48</v>
      </c>
      <c r="BD41" s="43">
        <v>640.1</v>
      </c>
      <c r="BE41" s="43">
        <v>23076.62</v>
      </c>
      <c r="BF41" s="43">
        <v>29804.15</v>
      </c>
      <c r="BG41" s="43">
        <v>279828.15000000002</v>
      </c>
      <c r="BH41" s="43">
        <v>1735793.42</v>
      </c>
      <c r="BI41" s="44">
        <v>0</v>
      </c>
      <c r="BJ41" s="71">
        <v>1735.8</v>
      </c>
      <c r="BK41" s="2"/>
      <c r="BL41" s="2"/>
      <c r="BM41" s="48">
        <v>144.69999999999999</v>
      </c>
      <c r="BN41" s="48">
        <v>144.69999999999999</v>
      </c>
      <c r="BO41" s="48">
        <v>144.69999999999999</v>
      </c>
      <c r="BP41" s="48">
        <v>144.69999999999999</v>
      </c>
      <c r="BQ41" s="48">
        <v>289.3</v>
      </c>
      <c r="BR41" s="48">
        <v>289.3</v>
      </c>
      <c r="BS41" s="48">
        <v>72.3</v>
      </c>
      <c r="BT41" s="48">
        <v>0</v>
      </c>
      <c r="BU41" s="48">
        <v>72.3</v>
      </c>
      <c r="BV41" s="48">
        <f t="shared" si="17"/>
        <v>145.69999999999999</v>
      </c>
      <c r="BW41" s="48">
        <f t="shared" si="18"/>
        <v>145.69999999999999</v>
      </c>
      <c r="BX41" s="49">
        <f t="shared" si="19"/>
        <v>145.6</v>
      </c>
      <c r="BY41" s="50">
        <f t="shared" si="20"/>
        <v>1739</v>
      </c>
      <c r="BZ41" s="48">
        <f t="shared" si="21"/>
        <v>434.09999999999997</v>
      </c>
      <c r="CA41" s="48">
        <f t="shared" si="22"/>
        <v>723.3</v>
      </c>
      <c r="CB41" s="48">
        <f t="shared" si="23"/>
        <v>144.6</v>
      </c>
      <c r="CC41" s="51">
        <f t="shared" si="24"/>
        <v>437</v>
      </c>
      <c r="CD41" s="50">
        <f t="shared" si="25"/>
        <v>1738.9999999999998</v>
      </c>
      <c r="CE41" s="72"/>
      <c r="CF41" s="73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</row>
    <row r="42" spans="1:122" ht="15" hidden="1" outlineLevel="1" thickBot="1" x14ac:dyDescent="0.35">
      <c r="A42" s="161"/>
      <c r="B42" s="53" t="s">
        <v>124</v>
      </c>
      <c r="C42" s="53" t="s">
        <v>45</v>
      </c>
      <c r="D42" s="24" t="s">
        <v>125</v>
      </c>
      <c r="E42" s="35">
        <v>982544.66</v>
      </c>
      <c r="F42" s="35">
        <v>176665.83</v>
      </c>
      <c r="G42" s="34"/>
      <c r="H42" s="36">
        <v>456</v>
      </c>
      <c r="I42" s="38">
        <v>397</v>
      </c>
      <c r="J42" s="38">
        <v>59</v>
      </c>
      <c r="K42" s="37"/>
      <c r="L42" s="35">
        <v>1159210.49</v>
      </c>
      <c r="M42" s="35">
        <v>255493.34</v>
      </c>
      <c r="N42" s="36">
        <v>14022</v>
      </c>
      <c r="O42" s="36">
        <v>2052</v>
      </c>
      <c r="P42" s="35">
        <v>3771.12</v>
      </c>
      <c r="Q42" s="35">
        <v>2868.24</v>
      </c>
      <c r="R42" s="35">
        <v>1437417.19</v>
      </c>
      <c r="S42" s="35">
        <v>192336.53</v>
      </c>
      <c r="T42" s="35">
        <v>20743.439999999999</v>
      </c>
      <c r="U42" s="35">
        <v>1071.9000000000001</v>
      </c>
      <c r="V42" s="35">
        <v>12136.29</v>
      </c>
      <c r="W42" s="35">
        <v>7995.58</v>
      </c>
      <c r="X42" s="35">
        <v>767.94</v>
      </c>
      <c r="Y42" s="35">
        <v>23982.77</v>
      </c>
      <c r="Z42" s="35">
        <v>27821.06</v>
      </c>
      <c r="AA42" s="35">
        <v>286855.51</v>
      </c>
      <c r="AB42" s="35">
        <v>1724272.7</v>
      </c>
      <c r="AC42" s="39">
        <f t="shared" si="15"/>
        <v>1724.3</v>
      </c>
      <c r="AD42" s="40">
        <f t="shared" si="16"/>
        <v>1657.4</v>
      </c>
      <c r="AG42" s="70" t="s">
        <v>72</v>
      </c>
      <c r="AH42" s="24" t="s">
        <v>124</v>
      </c>
      <c r="AI42" s="24" t="s">
        <v>45</v>
      </c>
      <c r="AJ42" s="24" t="s">
        <v>125</v>
      </c>
      <c r="AK42" s="43">
        <v>939757.36</v>
      </c>
      <c r="AL42" s="43">
        <v>176665.83</v>
      </c>
      <c r="AM42" s="42"/>
      <c r="AN42" s="44">
        <v>438</v>
      </c>
      <c r="AO42" s="46">
        <v>378</v>
      </c>
      <c r="AP42" s="46">
        <v>60</v>
      </c>
      <c r="AQ42" s="45"/>
      <c r="AR42" s="43">
        <v>1116423.19</v>
      </c>
      <c r="AS42" s="43">
        <v>211263.54</v>
      </c>
      <c r="AT42" s="43">
        <v>13468.5</v>
      </c>
      <c r="AU42" s="44">
        <v>1971</v>
      </c>
      <c r="AV42" s="43">
        <v>3622.26</v>
      </c>
      <c r="AW42" s="43">
        <v>2755.02</v>
      </c>
      <c r="AX42" s="43">
        <v>1349503.51</v>
      </c>
      <c r="AY42" s="43">
        <v>183994.32</v>
      </c>
      <c r="AZ42" s="43">
        <v>19924.62</v>
      </c>
      <c r="BA42" s="43">
        <v>1020.6</v>
      </c>
      <c r="BB42" s="43">
        <v>11555.46</v>
      </c>
      <c r="BC42" s="43">
        <v>7612.92</v>
      </c>
      <c r="BD42" s="43">
        <v>640.1</v>
      </c>
      <c r="BE42" s="43">
        <v>22834.98</v>
      </c>
      <c r="BF42" s="43">
        <v>26794.16</v>
      </c>
      <c r="BG42" s="43">
        <v>274377.15999999997</v>
      </c>
      <c r="BH42" s="43">
        <v>1623880.67</v>
      </c>
      <c r="BI42" s="44">
        <v>0</v>
      </c>
      <c r="BJ42" s="71">
        <v>1623.9</v>
      </c>
      <c r="BK42" s="2"/>
      <c r="BL42" s="2"/>
      <c r="BM42" s="48">
        <v>135.30000000000001</v>
      </c>
      <c r="BN42" s="48">
        <v>135.30000000000001</v>
      </c>
      <c r="BO42" s="48">
        <v>135.30000000000001</v>
      </c>
      <c r="BP42" s="48">
        <v>135.30000000000001</v>
      </c>
      <c r="BQ42" s="48">
        <v>270.7</v>
      </c>
      <c r="BR42" s="48">
        <v>270.7</v>
      </c>
      <c r="BS42" s="48">
        <v>67.7</v>
      </c>
      <c r="BT42" s="48">
        <v>0</v>
      </c>
      <c r="BU42" s="48">
        <v>67.7</v>
      </c>
      <c r="BV42" s="48">
        <f t="shared" si="17"/>
        <v>146.5</v>
      </c>
      <c r="BW42" s="48">
        <f t="shared" si="18"/>
        <v>146.5</v>
      </c>
      <c r="BX42" s="49">
        <f t="shared" si="19"/>
        <v>146.4</v>
      </c>
      <c r="BY42" s="50">
        <f t="shared" si="20"/>
        <v>1657.3999999999999</v>
      </c>
      <c r="BZ42" s="48">
        <f t="shared" si="21"/>
        <v>405.90000000000003</v>
      </c>
      <c r="CA42" s="48">
        <f t="shared" si="22"/>
        <v>676.7</v>
      </c>
      <c r="CB42" s="48">
        <f t="shared" si="23"/>
        <v>135.4</v>
      </c>
      <c r="CC42" s="51">
        <f t="shared" si="24"/>
        <v>439.4</v>
      </c>
      <c r="CD42" s="50">
        <f t="shared" si="25"/>
        <v>1657.4</v>
      </c>
      <c r="CE42" s="72"/>
      <c r="CF42" s="73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</row>
    <row r="43" spans="1:122" ht="15" hidden="1" outlineLevel="1" thickBot="1" x14ac:dyDescent="0.35">
      <c r="A43" s="161"/>
      <c r="B43" s="53" t="s">
        <v>126</v>
      </c>
      <c r="C43" s="53" t="s">
        <v>45</v>
      </c>
      <c r="D43" s="24" t="s">
        <v>127</v>
      </c>
      <c r="E43" s="35">
        <v>658176.97</v>
      </c>
      <c r="F43" s="35">
        <v>132499.37</v>
      </c>
      <c r="G43" s="34"/>
      <c r="H43" s="36">
        <v>303</v>
      </c>
      <c r="I43" s="38">
        <v>263</v>
      </c>
      <c r="J43" s="38">
        <v>40</v>
      </c>
      <c r="K43" s="37"/>
      <c r="L43" s="35">
        <v>790676.34</v>
      </c>
      <c r="M43" s="35">
        <v>136067.79999999999</v>
      </c>
      <c r="N43" s="35">
        <v>9317.25</v>
      </c>
      <c r="O43" s="35">
        <v>1363.5</v>
      </c>
      <c r="P43" s="35">
        <v>2505.81</v>
      </c>
      <c r="Q43" s="35">
        <v>1905.87</v>
      </c>
      <c r="R43" s="35">
        <v>941836.57</v>
      </c>
      <c r="S43" s="35">
        <v>127623.22</v>
      </c>
      <c r="T43" s="35">
        <v>13783.47</v>
      </c>
      <c r="U43" s="35">
        <v>710.1</v>
      </c>
      <c r="V43" s="35">
        <v>8039.91</v>
      </c>
      <c r="W43" s="35">
        <v>5296.82</v>
      </c>
      <c r="X43" s="36">
        <v>0</v>
      </c>
      <c r="Y43" s="35">
        <v>15887.83</v>
      </c>
      <c r="Z43" s="35">
        <v>18976.22</v>
      </c>
      <c r="AA43" s="35">
        <v>190317.57</v>
      </c>
      <c r="AB43" s="35">
        <v>1132154.1399999999</v>
      </c>
      <c r="AC43" s="39">
        <f t="shared" si="15"/>
        <v>1132.2</v>
      </c>
      <c r="AD43" s="40">
        <f t="shared" si="16"/>
        <v>1191.5</v>
      </c>
      <c r="AG43" s="70" t="s">
        <v>72</v>
      </c>
      <c r="AH43" s="24" t="s">
        <v>126</v>
      </c>
      <c r="AI43" s="24" t="s">
        <v>45</v>
      </c>
      <c r="AJ43" s="24" t="s">
        <v>127</v>
      </c>
      <c r="AK43" s="43">
        <v>741863.6</v>
      </c>
      <c r="AL43" s="43">
        <v>132499.37</v>
      </c>
      <c r="AM43" s="42"/>
      <c r="AN43" s="44">
        <v>325</v>
      </c>
      <c r="AO43" s="46">
        <v>285</v>
      </c>
      <c r="AP43" s="46">
        <v>40</v>
      </c>
      <c r="AQ43" s="45"/>
      <c r="AR43" s="43">
        <v>874362.97</v>
      </c>
      <c r="AS43" s="43">
        <v>124811.17</v>
      </c>
      <c r="AT43" s="43">
        <v>9993.75</v>
      </c>
      <c r="AU43" s="43">
        <v>1462.5</v>
      </c>
      <c r="AV43" s="43">
        <v>2687.75</v>
      </c>
      <c r="AW43" s="43">
        <v>2044.25</v>
      </c>
      <c r="AX43" s="43">
        <v>1015362.39</v>
      </c>
      <c r="AY43" s="43">
        <v>137543.9</v>
      </c>
      <c r="AZ43" s="43">
        <v>14784.25</v>
      </c>
      <c r="BA43" s="43">
        <v>769.5</v>
      </c>
      <c r="BB43" s="43">
        <v>8712.4500000000007</v>
      </c>
      <c r="BC43" s="43">
        <v>5739.9</v>
      </c>
      <c r="BD43" s="44">
        <v>0</v>
      </c>
      <c r="BE43" s="43">
        <v>17216.849999999999</v>
      </c>
      <c r="BF43" s="43">
        <v>20984.7</v>
      </c>
      <c r="BG43" s="43">
        <v>205751.55</v>
      </c>
      <c r="BH43" s="43">
        <v>1221113.94</v>
      </c>
      <c r="BI43" s="44">
        <v>0</v>
      </c>
      <c r="BJ43" s="71">
        <v>1221.0999999999999</v>
      </c>
      <c r="BK43" s="2"/>
      <c r="BL43" s="2"/>
      <c r="BM43" s="48">
        <v>101.8</v>
      </c>
      <c r="BN43" s="48">
        <v>101.8</v>
      </c>
      <c r="BO43" s="48">
        <v>101.8</v>
      </c>
      <c r="BP43" s="48">
        <v>101.8</v>
      </c>
      <c r="BQ43" s="48">
        <v>203.5</v>
      </c>
      <c r="BR43" s="48">
        <v>203.5</v>
      </c>
      <c r="BS43" s="48">
        <v>50.9</v>
      </c>
      <c r="BT43" s="48">
        <v>0</v>
      </c>
      <c r="BU43" s="48">
        <v>50.9</v>
      </c>
      <c r="BV43" s="48">
        <f t="shared" si="17"/>
        <v>91.8</v>
      </c>
      <c r="BW43" s="48">
        <f t="shared" si="18"/>
        <v>91.8</v>
      </c>
      <c r="BX43" s="49">
        <f t="shared" si="19"/>
        <v>91.9</v>
      </c>
      <c r="BY43" s="50">
        <f t="shared" si="20"/>
        <v>1191.4999999999998</v>
      </c>
      <c r="BZ43" s="48">
        <f t="shared" si="21"/>
        <v>305.39999999999998</v>
      </c>
      <c r="CA43" s="48">
        <f t="shared" si="22"/>
        <v>508.8</v>
      </c>
      <c r="CB43" s="48">
        <f t="shared" si="23"/>
        <v>101.8</v>
      </c>
      <c r="CC43" s="51">
        <f t="shared" si="24"/>
        <v>275.5</v>
      </c>
      <c r="CD43" s="50">
        <f t="shared" si="25"/>
        <v>1191.5</v>
      </c>
      <c r="CE43" s="72"/>
      <c r="CF43" s="73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</row>
    <row r="44" spans="1:122" ht="15" hidden="1" outlineLevel="1" thickBot="1" x14ac:dyDescent="0.35">
      <c r="A44" s="161"/>
      <c r="B44" s="53" t="s">
        <v>128</v>
      </c>
      <c r="C44" s="53" t="s">
        <v>45</v>
      </c>
      <c r="D44" s="24" t="s">
        <v>129</v>
      </c>
      <c r="E44" s="35">
        <v>2116273.88</v>
      </c>
      <c r="F44" s="34"/>
      <c r="G44" s="34"/>
      <c r="H44" s="36">
        <v>755</v>
      </c>
      <c r="I44" s="38">
        <v>755</v>
      </c>
      <c r="J44" s="37"/>
      <c r="K44" s="37"/>
      <c r="L44" s="35">
        <v>2116273.88</v>
      </c>
      <c r="M44" s="35">
        <v>217639.19</v>
      </c>
      <c r="N44" s="35">
        <v>23216.25</v>
      </c>
      <c r="O44" s="35">
        <v>3397.5</v>
      </c>
      <c r="P44" s="35">
        <v>6243.85</v>
      </c>
      <c r="Q44" s="35">
        <v>4748.95</v>
      </c>
      <c r="R44" s="35">
        <v>2371519.62</v>
      </c>
      <c r="S44" s="35">
        <v>340459.7</v>
      </c>
      <c r="T44" s="35">
        <v>34344.949999999997</v>
      </c>
      <c r="U44" s="35">
        <v>2038.5</v>
      </c>
      <c r="V44" s="35">
        <v>23080.35</v>
      </c>
      <c r="W44" s="35">
        <v>15205.7</v>
      </c>
      <c r="X44" s="35">
        <v>4096.46</v>
      </c>
      <c r="Y44" s="35">
        <v>45609.55</v>
      </c>
      <c r="Z44" s="35">
        <v>50790.57</v>
      </c>
      <c r="AA44" s="35">
        <v>515625.78</v>
      </c>
      <c r="AB44" s="35">
        <v>2887145.4</v>
      </c>
      <c r="AC44" s="39">
        <f t="shared" si="15"/>
        <v>2887.1</v>
      </c>
      <c r="AD44" s="40">
        <f t="shared" si="16"/>
        <v>2829.3</v>
      </c>
      <c r="AG44" s="70" t="s">
        <v>72</v>
      </c>
      <c r="AH44" s="24" t="s">
        <v>128</v>
      </c>
      <c r="AI44" s="24" t="s">
        <v>45</v>
      </c>
      <c r="AJ44" s="24" t="s">
        <v>129</v>
      </c>
      <c r="AK44" s="43">
        <v>2028357.62</v>
      </c>
      <c r="AL44" s="42"/>
      <c r="AM44" s="42"/>
      <c r="AN44" s="44">
        <v>778</v>
      </c>
      <c r="AO44" s="46">
        <v>778</v>
      </c>
      <c r="AP44" s="45"/>
      <c r="AQ44" s="45"/>
      <c r="AR44" s="43">
        <v>2028357.62</v>
      </c>
      <c r="AS44" s="43">
        <v>207831.79</v>
      </c>
      <c r="AT44" s="43">
        <v>23923.5</v>
      </c>
      <c r="AU44" s="44">
        <v>3501</v>
      </c>
      <c r="AV44" s="43">
        <v>6434.06</v>
      </c>
      <c r="AW44" s="43">
        <v>4893.62</v>
      </c>
      <c r="AX44" s="43">
        <v>2274941.59</v>
      </c>
      <c r="AY44" s="43">
        <v>350831.32</v>
      </c>
      <c r="AZ44" s="43">
        <v>35391.22</v>
      </c>
      <c r="BA44" s="43">
        <v>2100.6</v>
      </c>
      <c r="BB44" s="43">
        <v>23783.46</v>
      </c>
      <c r="BC44" s="43">
        <v>15668.92</v>
      </c>
      <c r="BD44" s="43">
        <v>2047.78</v>
      </c>
      <c r="BE44" s="43">
        <v>46998.98</v>
      </c>
      <c r="BF44" s="43">
        <v>48680.59</v>
      </c>
      <c r="BG44" s="43">
        <v>525502.87</v>
      </c>
      <c r="BH44" s="43">
        <v>2800444.46</v>
      </c>
      <c r="BI44" s="44">
        <v>0</v>
      </c>
      <c r="BJ44" s="71">
        <v>2800.4</v>
      </c>
      <c r="BK44" s="2"/>
      <c r="BL44" s="2"/>
      <c r="BM44" s="48">
        <v>233.4</v>
      </c>
      <c r="BN44" s="48">
        <v>233.4</v>
      </c>
      <c r="BO44" s="48">
        <v>233.4</v>
      </c>
      <c r="BP44" s="48">
        <v>233.4</v>
      </c>
      <c r="BQ44" s="48">
        <v>466.7</v>
      </c>
      <c r="BR44" s="48">
        <v>466.7</v>
      </c>
      <c r="BS44" s="48">
        <v>116.7</v>
      </c>
      <c r="BT44" s="48">
        <v>0</v>
      </c>
      <c r="BU44" s="48">
        <v>116.7</v>
      </c>
      <c r="BV44" s="48">
        <f t="shared" si="17"/>
        <v>243</v>
      </c>
      <c r="BW44" s="48">
        <f t="shared" si="18"/>
        <v>243</v>
      </c>
      <c r="BX44" s="49">
        <f t="shared" si="19"/>
        <v>242.9</v>
      </c>
      <c r="BY44" s="50">
        <f t="shared" si="20"/>
        <v>2829.3</v>
      </c>
      <c r="BZ44" s="48">
        <f t="shared" si="21"/>
        <v>700.2</v>
      </c>
      <c r="CA44" s="48">
        <f t="shared" si="22"/>
        <v>1166.8</v>
      </c>
      <c r="CB44" s="48">
        <f t="shared" si="23"/>
        <v>233.4</v>
      </c>
      <c r="CC44" s="51">
        <f t="shared" si="24"/>
        <v>728.9</v>
      </c>
      <c r="CD44" s="50">
        <f t="shared" si="25"/>
        <v>2829.3</v>
      </c>
      <c r="CE44" s="72"/>
      <c r="CF44" s="73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</row>
    <row r="45" spans="1:122" ht="15" hidden="1" outlineLevel="1" thickBot="1" x14ac:dyDescent="0.35">
      <c r="A45" s="161"/>
      <c r="B45" s="53" t="s">
        <v>130</v>
      </c>
      <c r="C45" s="53" t="s">
        <v>45</v>
      </c>
      <c r="D45" s="24" t="s">
        <v>131</v>
      </c>
      <c r="E45" s="35">
        <v>331693.64</v>
      </c>
      <c r="F45" s="34"/>
      <c r="G45" s="34"/>
      <c r="H45" s="36">
        <v>133</v>
      </c>
      <c r="I45" s="38">
        <v>133</v>
      </c>
      <c r="J45" s="37"/>
      <c r="K45" s="37"/>
      <c r="L45" s="35">
        <v>331693.64</v>
      </c>
      <c r="M45" s="35">
        <v>73033.08</v>
      </c>
      <c r="N45" s="35">
        <v>4089.75</v>
      </c>
      <c r="O45" s="35">
        <v>598.5</v>
      </c>
      <c r="P45" s="35">
        <v>1099.9100000000001</v>
      </c>
      <c r="Q45" s="35">
        <v>836.57</v>
      </c>
      <c r="R45" s="35">
        <v>411351.45</v>
      </c>
      <c r="S45" s="35">
        <v>59975.02</v>
      </c>
      <c r="T45" s="35">
        <v>6050.17</v>
      </c>
      <c r="U45" s="35">
        <v>359.1</v>
      </c>
      <c r="V45" s="35">
        <v>4065.81</v>
      </c>
      <c r="W45" s="35">
        <v>2678.62</v>
      </c>
      <c r="X45" s="36">
        <v>0</v>
      </c>
      <c r="Y45" s="35">
        <v>8034.53</v>
      </c>
      <c r="Z45" s="35">
        <v>7960.66</v>
      </c>
      <c r="AA45" s="35">
        <v>89123.91</v>
      </c>
      <c r="AB45" s="35">
        <v>500475.36</v>
      </c>
      <c r="AC45" s="39">
        <f t="shared" si="15"/>
        <v>500.5</v>
      </c>
      <c r="AD45" s="40">
        <f t="shared" si="16"/>
        <v>631.6</v>
      </c>
      <c r="AG45" s="70" t="s">
        <v>72</v>
      </c>
      <c r="AH45" s="24" t="s">
        <v>130</v>
      </c>
      <c r="AI45" s="24" t="s">
        <v>45</v>
      </c>
      <c r="AJ45" s="24" t="s">
        <v>131</v>
      </c>
      <c r="AK45" s="43">
        <v>465769.66</v>
      </c>
      <c r="AL45" s="42"/>
      <c r="AM45" s="42"/>
      <c r="AN45" s="44">
        <v>206</v>
      </c>
      <c r="AO45" s="46">
        <v>206</v>
      </c>
      <c r="AP45" s="45"/>
      <c r="AQ45" s="45"/>
      <c r="AR45" s="43">
        <v>465769.66</v>
      </c>
      <c r="AS45" s="43">
        <v>84235.82</v>
      </c>
      <c r="AT45" s="43">
        <v>6334.5</v>
      </c>
      <c r="AU45" s="44">
        <v>927</v>
      </c>
      <c r="AV45" s="43">
        <v>1703.62</v>
      </c>
      <c r="AW45" s="43">
        <v>1295.74</v>
      </c>
      <c r="AX45" s="43">
        <v>560266.34</v>
      </c>
      <c r="AY45" s="43">
        <v>92893.64</v>
      </c>
      <c r="AZ45" s="43">
        <v>9370.94</v>
      </c>
      <c r="BA45" s="43">
        <v>556.20000000000005</v>
      </c>
      <c r="BB45" s="43">
        <v>6297.42</v>
      </c>
      <c r="BC45" s="43">
        <v>4148.84</v>
      </c>
      <c r="BD45" s="44">
        <v>0</v>
      </c>
      <c r="BE45" s="43">
        <v>12444.46</v>
      </c>
      <c r="BF45" s="43">
        <v>11178.48</v>
      </c>
      <c r="BG45" s="43">
        <v>136889.98000000001</v>
      </c>
      <c r="BH45" s="43">
        <v>697156.32</v>
      </c>
      <c r="BI45" s="44">
        <v>0</v>
      </c>
      <c r="BJ45" s="71">
        <v>697.2</v>
      </c>
      <c r="BK45" s="2"/>
      <c r="BL45" s="2"/>
      <c r="BM45" s="48">
        <v>58.1</v>
      </c>
      <c r="BN45" s="48">
        <v>58.1</v>
      </c>
      <c r="BO45" s="48">
        <v>58.1</v>
      </c>
      <c r="BP45" s="48">
        <v>58.1</v>
      </c>
      <c r="BQ45" s="48">
        <v>116.2</v>
      </c>
      <c r="BR45" s="48">
        <v>116.2</v>
      </c>
      <c r="BS45" s="48">
        <v>29.1</v>
      </c>
      <c r="BT45" s="48">
        <v>0</v>
      </c>
      <c r="BU45" s="48">
        <v>29.1</v>
      </c>
      <c r="BV45" s="48">
        <f t="shared" si="17"/>
        <v>36.200000000000003</v>
      </c>
      <c r="BW45" s="48">
        <f t="shared" si="18"/>
        <v>36.200000000000003</v>
      </c>
      <c r="BX45" s="49">
        <f t="shared" si="19"/>
        <v>36.200000000000003</v>
      </c>
      <c r="BY45" s="50">
        <f t="shared" si="20"/>
        <v>631.6</v>
      </c>
      <c r="BZ45" s="48">
        <f t="shared" si="21"/>
        <v>174.3</v>
      </c>
      <c r="CA45" s="48">
        <f t="shared" si="22"/>
        <v>290.5</v>
      </c>
      <c r="CB45" s="48">
        <f t="shared" si="23"/>
        <v>58.2</v>
      </c>
      <c r="CC45" s="51">
        <f t="shared" si="24"/>
        <v>108.60000000000001</v>
      </c>
      <c r="CD45" s="50">
        <f t="shared" si="25"/>
        <v>631.6</v>
      </c>
      <c r="CE45" s="72"/>
      <c r="CF45" s="73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</row>
    <row r="46" spans="1:122" ht="21" hidden="1" outlineLevel="1" thickBot="1" x14ac:dyDescent="0.35">
      <c r="A46" s="161"/>
      <c r="B46" s="53" t="s">
        <v>132</v>
      </c>
      <c r="C46" s="53" t="s">
        <v>45</v>
      </c>
      <c r="D46" s="24" t="s">
        <v>133</v>
      </c>
      <c r="E46" s="35">
        <v>2044918.6</v>
      </c>
      <c r="F46" s="34"/>
      <c r="G46" s="34"/>
      <c r="H46" s="36">
        <v>713</v>
      </c>
      <c r="I46" s="38">
        <v>713</v>
      </c>
      <c r="J46" s="37"/>
      <c r="K46" s="37"/>
      <c r="L46" s="35">
        <v>2044918.6</v>
      </c>
      <c r="M46" s="35">
        <v>166677.71</v>
      </c>
      <c r="N46" s="35">
        <v>21924.75</v>
      </c>
      <c r="O46" s="35">
        <v>3208.5</v>
      </c>
      <c r="P46" s="35">
        <v>5896.51</v>
      </c>
      <c r="Q46" s="35">
        <v>4484.7700000000004</v>
      </c>
      <c r="R46" s="35">
        <v>2247110.84</v>
      </c>
      <c r="S46" s="35">
        <v>321520.21999999997</v>
      </c>
      <c r="T46" s="35">
        <v>32434.37</v>
      </c>
      <c r="U46" s="35">
        <v>1925.1</v>
      </c>
      <c r="V46" s="35">
        <v>21796.41</v>
      </c>
      <c r="W46" s="35">
        <v>14359.82</v>
      </c>
      <c r="X46" s="35">
        <v>4224.3</v>
      </c>
      <c r="Y46" s="35">
        <v>43072.33</v>
      </c>
      <c r="Z46" s="35">
        <v>49078.05</v>
      </c>
      <c r="AA46" s="35">
        <v>488410.6</v>
      </c>
      <c r="AB46" s="35">
        <v>2735521.44</v>
      </c>
      <c r="AC46" s="39">
        <f t="shared" si="15"/>
        <v>2735.5</v>
      </c>
      <c r="AD46" s="40">
        <f t="shared" si="16"/>
        <v>2645.4</v>
      </c>
      <c r="AG46" s="70" t="s">
        <v>72</v>
      </c>
      <c r="AH46" s="24" t="s">
        <v>132</v>
      </c>
      <c r="AI46" s="24" t="s">
        <v>45</v>
      </c>
      <c r="AJ46" s="24" t="s">
        <v>133</v>
      </c>
      <c r="AK46" s="43">
        <v>1942048.71</v>
      </c>
      <c r="AL46" s="42"/>
      <c r="AM46" s="42"/>
      <c r="AN46" s="44">
        <v>687</v>
      </c>
      <c r="AO46" s="46">
        <v>687</v>
      </c>
      <c r="AP46" s="45"/>
      <c r="AQ46" s="45"/>
      <c r="AR46" s="43">
        <v>1942048.71</v>
      </c>
      <c r="AS46" s="43">
        <v>155379.45000000001</v>
      </c>
      <c r="AT46" s="43">
        <v>21125.25</v>
      </c>
      <c r="AU46" s="43">
        <v>3091.5</v>
      </c>
      <c r="AV46" s="43">
        <v>5681.49</v>
      </c>
      <c r="AW46" s="43">
        <v>4321.2299999999996</v>
      </c>
      <c r="AX46" s="43">
        <v>2131647.63</v>
      </c>
      <c r="AY46" s="43">
        <v>309795.78000000003</v>
      </c>
      <c r="AZ46" s="43">
        <v>31251.63</v>
      </c>
      <c r="BA46" s="43">
        <v>1854.9</v>
      </c>
      <c r="BB46" s="43">
        <v>21001.59</v>
      </c>
      <c r="BC46" s="43">
        <v>13836.18</v>
      </c>
      <c r="BD46" s="43">
        <v>2944.28</v>
      </c>
      <c r="BE46" s="43">
        <v>41501.67</v>
      </c>
      <c r="BF46" s="43">
        <v>46609.17</v>
      </c>
      <c r="BG46" s="43">
        <v>468795.2</v>
      </c>
      <c r="BH46" s="43">
        <v>2600442.83</v>
      </c>
      <c r="BI46" s="44">
        <v>0</v>
      </c>
      <c r="BJ46" s="71">
        <v>2600.4</v>
      </c>
      <c r="BK46" s="2"/>
      <c r="BL46" s="2"/>
      <c r="BM46" s="48">
        <v>216.7</v>
      </c>
      <c r="BN46" s="48">
        <v>216.7</v>
      </c>
      <c r="BO46" s="48">
        <v>216.7</v>
      </c>
      <c r="BP46" s="48">
        <v>216.7</v>
      </c>
      <c r="BQ46" s="48">
        <v>433.4</v>
      </c>
      <c r="BR46" s="48">
        <v>433.4</v>
      </c>
      <c r="BS46" s="48">
        <v>108.4</v>
      </c>
      <c r="BT46" s="48">
        <v>0</v>
      </c>
      <c r="BU46" s="48">
        <v>108.4</v>
      </c>
      <c r="BV46" s="48">
        <f t="shared" si="17"/>
        <v>231.7</v>
      </c>
      <c r="BW46" s="48">
        <f t="shared" si="18"/>
        <v>231.7</v>
      </c>
      <c r="BX46" s="49">
        <f t="shared" si="19"/>
        <v>231.6</v>
      </c>
      <c r="BY46" s="50">
        <f t="shared" si="20"/>
        <v>2645.3999999999996</v>
      </c>
      <c r="BZ46" s="48">
        <f t="shared" si="21"/>
        <v>650.09999999999991</v>
      </c>
      <c r="CA46" s="48">
        <f t="shared" si="22"/>
        <v>1083.5</v>
      </c>
      <c r="CB46" s="48">
        <f t="shared" si="23"/>
        <v>216.8</v>
      </c>
      <c r="CC46" s="51">
        <f t="shared" si="24"/>
        <v>695</v>
      </c>
      <c r="CD46" s="50">
        <f t="shared" si="25"/>
        <v>2645.3999999999996</v>
      </c>
      <c r="CE46" s="72"/>
      <c r="CF46" s="73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</row>
    <row r="47" spans="1:122" ht="15" hidden="1" outlineLevel="1" thickBot="1" x14ac:dyDescent="0.35">
      <c r="A47" s="161"/>
      <c r="B47" s="53" t="s">
        <v>134</v>
      </c>
      <c r="C47" s="53" t="s">
        <v>135</v>
      </c>
      <c r="D47" s="24" t="s">
        <v>136</v>
      </c>
      <c r="E47" s="34"/>
      <c r="F47" s="35">
        <v>14574.93</v>
      </c>
      <c r="G47" s="35">
        <v>105562.32</v>
      </c>
      <c r="H47" s="36">
        <v>30</v>
      </c>
      <c r="I47" s="37"/>
      <c r="J47" s="38">
        <v>4</v>
      </c>
      <c r="K47" s="38">
        <v>26</v>
      </c>
      <c r="L47" s="35">
        <v>120137.25</v>
      </c>
      <c r="M47" s="35">
        <v>6964.53</v>
      </c>
      <c r="N47" s="35">
        <v>922.5</v>
      </c>
      <c r="O47" s="36">
        <v>135</v>
      </c>
      <c r="P47" s="35">
        <v>248.1</v>
      </c>
      <c r="Q47" s="35">
        <v>188.7</v>
      </c>
      <c r="R47" s="35">
        <v>128596.08</v>
      </c>
      <c r="S47" s="35">
        <v>6769.5</v>
      </c>
      <c r="T47" s="35">
        <v>1364.7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5">
        <v>2883.3</v>
      </c>
      <c r="AA47" s="35">
        <v>11017.5</v>
      </c>
      <c r="AB47" s="35">
        <v>139613.57999999999</v>
      </c>
      <c r="AC47" s="39">
        <f t="shared" si="15"/>
        <v>139.6</v>
      </c>
      <c r="AD47" s="40">
        <f t="shared" si="16"/>
        <v>134.80000000000001</v>
      </c>
      <c r="AG47" s="70" t="s">
        <v>72</v>
      </c>
      <c r="AH47" s="24" t="s">
        <v>134</v>
      </c>
      <c r="AI47" s="24" t="s">
        <v>135</v>
      </c>
      <c r="AJ47" s="24" t="s">
        <v>136</v>
      </c>
      <c r="AK47" s="42"/>
      <c r="AL47" s="43">
        <v>14574.93</v>
      </c>
      <c r="AM47" s="43">
        <v>98384.09</v>
      </c>
      <c r="AN47" s="44">
        <v>28</v>
      </c>
      <c r="AO47" s="45"/>
      <c r="AP47" s="46">
        <v>2</v>
      </c>
      <c r="AQ47" s="46">
        <v>26</v>
      </c>
      <c r="AR47" s="43">
        <v>112959.02</v>
      </c>
      <c r="AS47" s="43">
        <v>7780.64</v>
      </c>
      <c r="AT47" s="44">
        <v>861</v>
      </c>
      <c r="AU47" s="44">
        <v>126</v>
      </c>
      <c r="AV47" s="43">
        <v>231.56</v>
      </c>
      <c r="AW47" s="43">
        <v>176.12</v>
      </c>
      <c r="AX47" s="43">
        <v>122134.34</v>
      </c>
      <c r="AY47" s="43">
        <v>6318.2</v>
      </c>
      <c r="AZ47" s="43">
        <v>1273.72</v>
      </c>
      <c r="BA47" s="44">
        <v>0</v>
      </c>
      <c r="BB47" s="44">
        <v>0</v>
      </c>
      <c r="BC47" s="44">
        <v>0</v>
      </c>
      <c r="BD47" s="44">
        <v>0</v>
      </c>
      <c r="BE47" s="44">
        <v>0</v>
      </c>
      <c r="BF47" s="43">
        <v>2711.02</v>
      </c>
      <c r="BG47" s="43">
        <v>10302.94</v>
      </c>
      <c r="BH47" s="43">
        <v>132437.28</v>
      </c>
      <c r="BI47" s="44">
        <v>0</v>
      </c>
      <c r="BJ47" s="71">
        <v>132.4</v>
      </c>
      <c r="BK47" s="2"/>
      <c r="BL47" s="2"/>
      <c r="BM47" s="48">
        <v>11</v>
      </c>
      <c r="BN47" s="48">
        <v>11</v>
      </c>
      <c r="BO47" s="48">
        <v>11</v>
      </c>
      <c r="BP47" s="48">
        <v>11</v>
      </c>
      <c r="BQ47" s="48">
        <v>22.1</v>
      </c>
      <c r="BR47" s="48">
        <v>22.1</v>
      </c>
      <c r="BS47" s="48">
        <v>5.5</v>
      </c>
      <c r="BT47" s="48">
        <v>0</v>
      </c>
      <c r="BU47" s="48">
        <v>5.5</v>
      </c>
      <c r="BV47" s="48">
        <f t="shared" si="17"/>
        <v>11.9</v>
      </c>
      <c r="BW47" s="48">
        <f t="shared" si="18"/>
        <v>11.9</v>
      </c>
      <c r="BX47" s="49">
        <f t="shared" si="19"/>
        <v>11.8</v>
      </c>
      <c r="BY47" s="50">
        <f t="shared" si="20"/>
        <v>134.80000000000001</v>
      </c>
      <c r="BZ47" s="48">
        <f t="shared" si="21"/>
        <v>33</v>
      </c>
      <c r="CA47" s="48">
        <f t="shared" si="22"/>
        <v>55.2</v>
      </c>
      <c r="CB47" s="48">
        <f t="shared" si="23"/>
        <v>11</v>
      </c>
      <c r="CC47" s="51">
        <f t="shared" si="24"/>
        <v>35.6</v>
      </c>
      <c r="CD47" s="50">
        <f t="shared" si="25"/>
        <v>134.80000000000001</v>
      </c>
      <c r="CE47" s="72"/>
      <c r="CF47" s="73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</row>
    <row r="48" spans="1:122" ht="15" hidden="1" outlineLevel="1" thickBot="1" x14ac:dyDescent="0.35">
      <c r="A48" s="161"/>
      <c r="B48" s="53" t="s">
        <v>137</v>
      </c>
      <c r="C48" s="53" t="s">
        <v>135</v>
      </c>
      <c r="D48" s="24" t="s">
        <v>138</v>
      </c>
      <c r="E48" s="34"/>
      <c r="F48" s="35">
        <v>14574.93</v>
      </c>
      <c r="G48" s="35">
        <v>70093.39</v>
      </c>
      <c r="H48" s="36">
        <v>15</v>
      </c>
      <c r="I48" s="37"/>
      <c r="J48" s="38">
        <v>1</v>
      </c>
      <c r="K48" s="38">
        <v>14</v>
      </c>
      <c r="L48" s="35">
        <v>84668.32</v>
      </c>
      <c r="M48" s="35">
        <v>2953.2</v>
      </c>
      <c r="N48" s="35">
        <v>461.25</v>
      </c>
      <c r="O48" s="35">
        <v>67.5</v>
      </c>
      <c r="P48" s="35">
        <v>124.05</v>
      </c>
      <c r="Q48" s="35">
        <v>94.35</v>
      </c>
      <c r="R48" s="35">
        <v>88368.67</v>
      </c>
      <c r="S48" s="35">
        <v>3384.75</v>
      </c>
      <c r="T48" s="35">
        <v>682.35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5">
        <v>2032.04</v>
      </c>
      <c r="AA48" s="35">
        <v>6099.14</v>
      </c>
      <c r="AB48" s="35">
        <v>94467.81</v>
      </c>
      <c r="AC48" s="39">
        <f t="shared" si="15"/>
        <v>94.5</v>
      </c>
      <c r="AD48" s="40">
        <f t="shared" si="16"/>
        <v>94.5</v>
      </c>
      <c r="AG48" s="70" t="s">
        <v>72</v>
      </c>
      <c r="AH48" s="24" t="s">
        <v>137</v>
      </c>
      <c r="AI48" s="24" t="s">
        <v>135</v>
      </c>
      <c r="AJ48" s="24" t="s">
        <v>138</v>
      </c>
      <c r="AK48" s="42"/>
      <c r="AL48" s="43">
        <v>14574.93</v>
      </c>
      <c r="AM48" s="43">
        <v>70093.39</v>
      </c>
      <c r="AN48" s="44">
        <v>15</v>
      </c>
      <c r="AO48" s="45"/>
      <c r="AP48" s="46">
        <v>1</v>
      </c>
      <c r="AQ48" s="46">
        <v>14</v>
      </c>
      <c r="AR48" s="43">
        <v>84668.32</v>
      </c>
      <c r="AS48" s="43">
        <v>2953.2</v>
      </c>
      <c r="AT48" s="43">
        <v>461.25</v>
      </c>
      <c r="AU48" s="43">
        <v>67.5</v>
      </c>
      <c r="AV48" s="43">
        <v>124.05</v>
      </c>
      <c r="AW48" s="43">
        <v>94.35</v>
      </c>
      <c r="AX48" s="43">
        <v>88368.67</v>
      </c>
      <c r="AY48" s="43">
        <v>3384.75</v>
      </c>
      <c r="AZ48" s="43">
        <v>682.35</v>
      </c>
      <c r="BA48" s="44">
        <v>0</v>
      </c>
      <c r="BB48" s="44">
        <v>0</v>
      </c>
      <c r="BC48" s="44">
        <v>0</v>
      </c>
      <c r="BD48" s="44">
        <v>0</v>
      </c>
      <c r="BE48" s="44">
        <v>0</v>
      </c>
      <c r="BF48" s="43">
        <v>2032.04</v>
      </c>
      <c r="BG48" s="43">
        <v>6099.14</v>
      </c>
      <c r="BH48" s="43">
        <v>94467.81</v>
      </c>
      <c r="BI48" s="44">
        <v>0</v>
      </c>
      <c r="BJ48" s="71">
        <v>94.5</v>
      </c>
      <c r="BK48" s="2"/>
      <c r="BL48" s="2"/>
      <c r="BM48" s="48">
        <v>7.9</v>
      </c>
      <c r="BN48" s="48">
        <v>7.9</v>
      </c>
      <c r="BO48" s="48">
        <v>7.9</v>
      </c>
      <c r="BP48" s="48">
        <v>7.9</v>
      </c>
      <c r="BQ48" s="48">
        <v>15.8</v>
      </c>
      <c r="BR48" s="48">
        <v>15.8</v>
      </c>
      <c r="BS48" s="48">
        <v>3.9</v>
      </c>
      <c r="BT48" s="48">
        <v>0</v>
      </c>
      <c r="BU48" s="48">
        <v>3.9</v>
      </c>
      <c r="BV48" s="48">
        <f t="shared" si="17"/>
        <v>7.8</v>
      </c>
      <c r="BW48" s="48">
        <f t="shared" si="18"/>
        <v>7.8</v>
      </c>
      <c r="BX48" s="49">
        <f t="shared" si="19"/>
        <v>7.9</v>
      </c>
      <c r="BY48" s="50">
        <f t="shared" si="20"/>
        <v>94.500000000000014</v>
      </c>
      <c r="BZ48" s="48">
        <f t="shared" si="21"/>
        <v>23.700000000000003</v>
      </c>
      <c r="CA48" s="48">
        <f t="shared" si="22"/>
        <v>39.5</v>
      </c>
      <c r="CB48" s="48">
        <f t="shared" si="23"/>
        <v>7.8</v>
      </c>
      <c r="CC48" s="51">
        <f t="shared" si="24"/>
        <v>23.5</v>
      </c>
      <c r="CD48" s="50">
        <f t="shared" si="25"/>
        <v>94.5</v>
      </c>
      <c r="CE48" s="72"/>
      <c r="CF48" s="73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</row>
    <row r="49" spans="1:122" ht="18" customHeight="1" collapsed="1" thickBot="1" x14ac:dyDescent="0.35">
      <c r="A49" s="162"/>
      <c r="B49" s="163" t="s">
        <v>71</v>
      </c>
      <c r="C49" s="164"/>
      <c r="D49" s="165"/>
      <c r="E49" s="54">
        <f>SUM(E18:E48)</f>
        <v>19484893.490000006</v>
      </c>
      <c r="F49" s="54">
        <f t="shared" ref="F49:AD49" si="26">SUM(F18:F48)</f>
        <v>1530809.4</v>
      </c>
      <c r="G49" s="54">
        <f t="shared" si="26"/>
        <v>5186065.47</v>
      </c>
      <c r="H49" s="54">
        <f t="shared" si="26"/>
        <v>9034</v>
      </c>
      <c r="I49" s="54">
        <f t="shared" si="26"/>
        <v>6841</v>
      </c>
      <c r="J49" s="54">
        <f t="shared" si="26"/>
        <v>465</v>
      </c>
      <c r="K49" s="54">
        <f t="shared" si="26"/>
        <v>1728</v>
      </c>
      <c r="L49" s="54">
        <f t="shared" si="26"/>
        <v>26201768.359999999</v>
      </c>
      <c r="M49" s="54">
        <f t="shared" si="26"/>
        <v>4101056.1099999994</v>
      </c>
      <c r="N49" s="54">
        <f t="shared" si="26"/>
        <v>277795.5</v>
      </c>
      <c r="O49" s="54">
        <f t="shared" si="26"/>
        <v>40653</v>
      </c>
      <c r="P49" s="54">
        <f t="shared" si="26"/>
        <v>74711.180000000008</v>
      </c>
      <c r="Q49" s="54">
        <f t="shared" si="26"/>
        <v>56823.859999999993</v>
      </c>
      <c r="R49" s="54">
        <f t="shared" si="26"/>
        <v>30752808.010000002</v>
      </c>
      <c r="S49" s="54">
        <f t="shared" si="26"/>
        <v>3579730.99</v>
      </c>
      <c r="T49" s="54">
        <f t="shared" si="26"/>
        <v>410956.66</v>
      </c>
      <c r="U49" s="54">
        <f t="shared" si="26"/>
        <v>18470.7</v>
      </c>
      <c r="V49" s="54">
        <f t="shared" si="26"/>
        <v>209129.37000000002</v>
      </c>
      <c r="W49" s="54">
        <f t="shared" si="26"/>
        <v>137777.74</v>
      </c>
      <c r="X49" s="54">
        <f t="shared" si="26"/>
        <v>34303.06</v>
      </c>
      <c r="Y49" s="54">
        <f t="shared" si="26"/>
        <v>413264.81000000006</v>
      </c>
      <c r="Z49" s="54">
        <f t="shared" si="26"/>
        <v>628842.49000000011</v>
      </c>
      <c r="AA49" s="54">
        <f t="shared" si="26"/>
        <v>5432475.8200000003</v>
      </c>
      <c r="AB49" s="54">
        <f t="shared" si="26"/>
        <v>36185283.829999998</v>
      </c>
      <c r="AC49" s="54">
        <f>SUM(AC18:AC48)</f>
        <v>36185.499999999993</v>
      </c>
      <c r="AD49" s="54">
        <f t="shared" si="26"/>
        <v>36126.200000000004</v>
      </c>
      <c r="AG49" s="55" t="s">
        <v>72</v>
      </c>
      <c r="AH49" s="55" t="s">
        <v>71</v>
      </c>
      <c r="AI49" s="56"/>
      <c r="AJ49" s="57"/>
      <c r="AK49" s="58">
        <v>19290406.140000004</v>
      </c>
      <c r="AL49" s="58">
        <v>1515792.79</v>
      </c>
      <c r="AM49" s="58">
        <v>5601136.5300000003</v>
      </c>
      <c r="AN49" s="58">
        <v>9215</v>
      </c>
      <c r="AO49" s="58">
        <v>6906</v>
      </c>
      <c r="AP49" s="58">
        <v>497</v>
      </c>
      <c r="AQ49" s="58">
        <v>1812</v>
      </c>
      <c r="AR49" s="58">
        <v>26407335.460000005</v>
      </c>
      <c r="AS49" s="58">
        <v>3734467.7200000007</v>
      </c>
      <c r="AT49" s="58">
        <v>283361.25</v>
      </c>
      <c r="AU49" s="58">
        <v>41467.5</v>
      </c>
      <c r="AV49" s="58">
        <v>76208.05</v>
      </c>
      <c r="AW49" s="58">
        <v>57962.349999999991</v>
      </c>
      <c r="AX49" s="58">
        <v>30600802.330000002</v>
      </c>
      <c r="AY49" s="58">
        <v>3635217.49</v>
      </c>
      <c r="AZ49" s="58">
        <v>419190.34999999992</v>
      </c>
      <c r="BA49" s="58">
        <v>18646.2</v>
      </c>
      <c r="BB49" s="58">
        <v>211116.41999999998</v>
      </c>
      <c r="BC49" s="58">
        <v>139086.83999999997</v>
      </c>
      <c r="BD49" s="58">
        <v>21120.959999999999</v>
      </c>
      <c r="BE49" s="58">
        <v>417191.45999999996</v>
      </c>
      <c r="BF49" s="58">
        <v>633776.1100000001</v>
      </c>
      <c r="BG49" s="58">
        <v>5495345.830000001</v>
      </c>
      <c r="BH49" s="58">
        <v>36096148.160000004</v>
      </c>
      <c r="BI49" s="58">
        <v>0</v>
      </c>
      <c r="BJ49" s="59">
        <v>36096.200000000004</v>
      </c>
      <c r="BK49" s="60"/>
      <c r="BL49" s="61" t="str">
        <f>+AG49</f>
        <v>Alytaus m. sav.</v>
      </c>
      <c r="BM49" s="62">
        <f t="shared" ref="BM49:CD49" si="27">SUM(BM18:BM48)</f>
        <v>3008.3</v>
      </c>
      <c r="BN49" s="62">
        <f t="shared" si="27"/>
        <v>3008.3</v>
      </c>
      <c r="BO49" s="62">
        <f t="shared" si="27"/>
        <v>3008.3</v>
      </c>
      <c r="BP49" s="62">
        <f t="shared" si="27"/>
        <v>3008.3</v>
      </c>
      <c r="BQ49" s="62">
        <f t="shared" si="27"/>
        <v>6016.1</v>
      </c>
      <c r="BR49" s="62">
        <f t="shared" si="27"/>
        <v>6016.1</v>
      </c>
      <c r="BS49" s="62">
        <f t="shared" si="27"/>
        <v>1504.1000000000001</v>
      </c>
      <c r="BT49" s="62">
        <f t="shared" si="27"/>
        <v>0</v>
      </c>
      <c r="BU49" s="62">
        <f t="shared" si="27"/>
        <v>1504.1000000000001</v>
      </c>
      <c r="BV49" s="62">
        <f t="shared" si="27"/>
        <v>3017.6</v>
      </c>
      <c r="BW49" s="62">
        <f t="shared" si="27"/>
        <v>3017.6</v>
      </c>
      <c r="BX49" s="62">
        <f t="shared" si="27"/>
        <v>3017.4000000000005</v>
      </c>
      <c r="BY49" s="62">
        <f t="shared" si="27"/>
        <v>36126.200000000012</v>
      </c>
      <c r="BZ49" s="62">
        <f t="shared" si="27"/>
        <v>9024.9</v>
      </c>
      <c r="CA49" s="62">
        <f t="shared" si="27"/>
        <v>15040.5</v>
      </c>
      <c r="CB49" s="62">
        <f t="shared" si="27"/>
        <v>3008.2000000000003</v>
      </c>
      <c r="CC49" s="62">
        <f t="shared" si="27"/>
        <v>9052.6</v>
      </c>
      <c r="CD49" s="62">
        <f t="shared" si="27"/>
        <v>36126.200000000004</v>
      </c>
      <c r="CE49" s="63"/>
      <c r="CF49" s="64" t="s">
        <v>72</v>
      </c>
      <c r="CG49" s="65">
        <v>3008.3</v>
      </c>
      <c r="CH49" s="65">
        <v>2941</v>
      </c>
      <c r="CI49" s="65">
        <v>2974.7000000000003</v>
      </c>
      <c r="CJ49" s="65">
        <v>2974.7000000000003</v>
      </c>
      <c r="CK49" s="65">
        <v>5948.8</v>
      </c>
      <c r="CL49" s="65">
        <v>5982.5</v>
      </c>
      <c r="CM49" s="65">
        <v>1470.5</v>
      </c>
      <c r="CN49" s="65">
        <v>0</v>
      </c>
      <c r="CO49" s="65">
        <v>1504.1000000000001</v>
      </c>
      <c r="CP49" s="65">
        <f>+BV49</f>
        <v>3017.6</v>
      </c>
      <c r="CQ49" s="65">
        <f t="shared" ref="CQ49:CR49" si="28">+BW49</f>
        <v>3017.6</v>
      </c>
      <c r="CR49" s="65">
        <f t="shared" si="28"/>
        <v>3017.4000000000005</v>
      </c>
      <c r="CS49" s="66">
        <f>+CR49+CQ49+CP49+CO49+CN49+CM49+CL49+CK49+CJ49+CI49+CH49+CG49</f>
        <v>35857.200000000004</v>
      </c>
      <c r="CT49" s="65">
        <v>8924</v>
      </c>
      <c r="CU49" s="65">
        <v>14906</v>
      </c>
      <c r="CV49" s="65">
        <v>2974.6000000000004</v>
      </c>
      <c r="CW49" s="65">
        <f>+CP49+CQ49+CR49</f>
        <v>9052.6</v>
      </c>
      <c r="CX49" s="67">
        <f>+CW49+CV49+CU49+CT49</f>
        <v>35857.199999999997</v>
      </c>
      <c r="CY49" s="48"/>
      <c r="CZ49" s="64" t="s">
        <v>72</v>
      </c>
      <c r="DA49" s="68">
        <v>0</v>
      </c>
      <c r="DB49" s="68">
        <v>67.3</v>
      </c>
      <c r="DC49" s="68">
        <v>33.6</v>
      </c>
      <c r="DD49" s="68">
        <v>33.6</v>
      </c>
      <c r="DE49" s="68">
        <v>67.3</v>
      </c>
      <c r="DF49" s="68">
        <v>33.6</v>
      </c>
      <c r="DG49" s="68">
        <v>33.600000000000037</v>
      </c>
      <c r="DH49" s="69"/>
      <c r="DI49" s="69"/>
      <c r="DJ49" s="69"/>
      <c r="DK49" s="69"/>
      <c r="DL49" s="69"/>
      <c r="DM49" s="66">
        <v>269.00000000000006</v>
      </c>
      <c r="DN49" s="68">
        <v>100.9</v>
      </c>
      <c r="DO49" s="68">
        <v>134.5</v>
      </c>
      <c r="DP49" s="68">
        <v>33.600000000000037</v>
      </c>
      <c r="DQ49" s="68"/>
      <c r="DR49" s="66">
        <v>269.00000000000006</v>
      </c>
    </row>
    <row r="50" spans="1:122" ht="21" hidden="1" outlineLevel="1" thickBot="1" x14ac:dyDescent="0.35">
      <c r="A50" s="160" t="s">
        <v>139</v>
      </c>
      <c r="B50" s="53" t="s">
        <v>140</v>
      </c>
      <c r="C50" s="53" t="s">
        <v>45</v>
      </c>
      <c r="D50" s="24" t="s">
        <v>141</v>
      </c>
      <c r="E50" s="34"/>
      <c r="F50" s="34"/>
      <c r="G50" s="35">
        <v>168899.71</v>
      </c>
      <c r="H50" s="36">
        <v>44</v>
      </c>
      <c r="I50" s="37"/>
      <c r="J50" s="37"/>
      <c r="K50" s="38">
        <v>44</v>
      </c>
      <c r="L50" s="35">
        <v>168899.71</v>
      </c>
      <c r="M50" s="35">
        <v>13198.72</v>
      </c>
      <c r="N50" s="36">
        <v>1353</v>
      </c>
      <c r="O50" s="36">
        <v>198</v>
      </c>
      <c r="P50" s="35">
        <v>363.88</v>
      </c>
      <c r="Q50" s="35">
        <v>276.76</v>
      </c>
      <c r="R50" s="35">
        <v>184290.07</v>
      </c>
      <c r="S50" s="35">
        <v>9928.6</v>
      </c>
      <c r="T50" s="35">
        <v>2001.56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5">
        <v>4053.6</v>
      </c>
      <c r="AA50" s="35">
        <v>15983.76</v>
      </c>
      <c r="AB50" s="35">
        <v>200273.83</v>
      </c>
      <c r="AC50" s="39">
        <f t="shared" ref="AC50:AC63" si="29">+ROUND(AB50/1000,1)</f>
        <v>200.3</v>
      </c>
      <c r="AD50" s="40">
        <f t="shared" ref="AD50:AD63" si="30">+ROUND((AC50/12*4)+(BJ50/12*8),1)</f>
        <v>231.8</v>
      </c>
      <c r="AG50" s="70" t="s">
        <v>139</v>
      </c>
      <c r="AH50" s="24" t="s">
        <v>140</v>
      </c>
      <c r="AI50" s="24" t="s">
        <v>45</v>
      </c>
      <c r="AJ50" s="24" t="s">
        <v>141</v>
      </c>
      <c r="AK50" s="42"/>
      <c r="AL50" s="42"/>
      <c r="AM50" s="43">
        <v>211124.64</v>
      </c>
      <c r="AN50" s="44">
        <v>56</v>
      </c>
      <c r="AO50" s="45"/>
      <c r="AP50" s="45"/>
      <c r="AQ50" s="46">
        <v>56</v>
      </c>
      <c r="AR50" s="43">
        <v>211124.64</v>
      </c>
      <c r="AS50" s="43">
        <v>13293.28</v>
      </c>
      <c r="AT50" s="44">
        <v>1722</v>
      </c>
      <c r="AU50" s="44">
        <v>252</v>
      </c>
      <c r="AV50" s="43">
        <v>463.12</v>
      </c>
      <c r="AW50" s="43">
        <v>352.24</v>
      </c>
      <c r="AX50" s="43">
        <v>227207.28</v>
      </c>
      <c r="AY50" s="43">
        <v>12636.4</v>
      </c>
      <c r="AZ50" s="43">
        <v>2547.44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3">
        <v>5066.99</v>
      </c>
      <c r="BG50" s="43">
        <v>20250.830000000002</v>
      </c>
      <c r="BH50" s="43">
        <v>247458.11</v>
      </c>
      <c r="BI50" s="44">
        <v>0</v>
      </c>
      <c r="BJ50" s="71">
        <v>247.5</v>
      </c>
      <c r="BK50" s="2"/>
      <c r="BL50" s="2"/>
      <c r="BM50" s="48">
        <v>20.6</v>
      </c>
      <c r="BN50" s="48">
        <v>20.6</v>
      </c>
      <c r="BO50" s="48">
        <v>20.6</v>
      </c>
      <c r="BP50" s="48">
        <v>20.6</v>
      </c>
      <c r="BQ50" s="48">
        <v>41.3</v>
      </c>
      <c r="BR50" s="48">
        <v>41.3</v>
      </c>
      <c r="BS50" s="48">
        <v>10.3</v>
      </c>
      <c r="BT50" s="48">
        <v>0</v>
      </c>
      <c r="BU50" s="48">
        <v>10.3</v>
      </c>
      <c r="BV50" s="48">
        <f t="shared" ref="BV50:BV63" si="31">+ROUND((AD50-BM50-BN50-BO50-BP50-BQ50-BR50-BS50-BT50-BU50)/3,1)</f>
        <v>15.4</v>
      </c>
      <c r="BW50" s="48">
        <f t="shared" ref="BW50:BW63" si="32">+BV50</f>
        <v>15.4</v>
      </c>
      <c r="BX50" s="49">
        <f t="shared" ref="BX50:BX63" si="33">+ROUND(AD50-BM50-BN50-BO50-BP50-BQ50-BR50-BS50-BT50-BU50-BV50-BW50,1)</f>
        <v>15.4</v>
      </c>
      <c r="BY50" s="50">
        <f t="shared" ref="BY50:BY63" si="34">+BX50+BW50+BV50+BU50+BT50+BS50+BR50+BQ50+BP50+BO50+BN50+BM50</f>
        <v>231.79999999999995</v>
      </c>
      <c r="BZ50" s="48">
        <f t="shared" ref="BZ50:BZ63" si="35">+BM50+BN50+BO50</f>
        <v>61.800000000000004</v>
      </c>
      <c r="CA50" s="48">
        <f t="shared" ref="CA50:CA63" si="36">+BP50+BQ50+BR50</f>
        <v>103.19999999999999</v>
      </c>
      <c r="CB50" s="48">
        <f t="shared" ref="CB50:CB63" si="37">+BS50+BT50+BU50</f>
        <v>20.6</v>
      </c>
      <c r="CC50" s="51">
        <f t="shared" ref="CC50:CC63" si="38">+BV50+BW50+BX50</f>
        <v>46.2</v>
      </c>
      <c r="CD50" s="50">
        <f t="shared" ref="CD50:CD63" si="39">SUM(BZ50:CC50)</f>
        <v>231.8</v>
      </c>
      <c r="CE50" s="72"/>
      <c r="CF50" s="73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</row>
    <row r="51" spans="1:122" ht="21" hidden="1" outlineLevel="1" thickBot="1" x14ac:dyDescent="0.35">
      <c r="A51" s="161"/>
      <c r="B51" s="53" t="s">
        <v>142</v>
      </c>
      <c r="C51" s="53" t="s">
        <v>45</v>
      </c>
      <c r="D51" s="24" t="s">
        <v>143</v>
      </c>
      <c r="E51" s="35">
        <v>571271.74</v>
      </c>
      <c r="F51" s="35">
        <v>22083.23</v>
      </c>
      <c r="G51" s="35">
        <v>56159.16</v>
      </c>
      <c r="H51" s="36">
        <v>116</v>
      </c>
      <c r="I51" s="38">
        <v>97</v>
      </c>
      <c r="J51" s="38">
        <v>7</v>
      </c>
      <c r="K51" s="38">
        <v>12</v>
      </c>
      <c r="L51" s="35">
        <v>649514.13</v>
      </c>
      <c r="M51" s="35">
        <v>77957.649999999994</v>
      </c>
      <c r="N51" s="36">
        <v>3567</v>
      </c>
      <c r="O51" s="36">
        <v>522</v>
      </c>
      <c r="P51" s="35">
        <v>959.32</v>
      </c>
      <c r="Q51" s="35">
        <v>729.64</v>
      </c>
      <c r="R51" s="35">
        <v>733249.74</v>
      </c>
      <c r="S51" s="35">
        <v>48028.53</v>
      </c>
      <c r="T51" s="35">
        <v>5276.84</v>
      </c>
      <c r="U51" s="35">
        <v>261.89999999999998</v>
      </c>
      <c r="V51" s="35">
        <v>2965.29</v>
      </c>
      <c r="W51" s="35">
        <v>1953.58</v>
      </c>
      <c r="X51" s="35">
        <v>1791.92</v>
      </c>
      <c r="Y51" s="35">
        <v>5859.77</v>
      </c>
      <c r="Z51" s="35">
        <v>15588.33</v>
      </c>
      <c r="AA51" s="35">
        <v>81726.16</v>
      </c>
      <c r="AB51" s="35">
        <v>814975.9</v>
      </c>
      <c r="AC51" s="39">
        <f t="shared" si="29"/>
        <v>815</v>
      </c>
      <c r="AD51" s="40">
        <f t="shared" si="30"/>
        <v>828.4</v>
      </c>
      <c r="AG51" s="70" t="s">
        <v>139</v>
      </c>
      <c r="AH51" s="24" t="s">
        <v>142</v>
      </c>
      <c r="AI51" s="24" t="s">
        <v>45</v>
      </c>
      <c r="AJ51" s="24" t="s">
        <v>143</v>
      </c>
      <c r="AK51" s="43">
        <v>575040.99</v>
      </c>
      <c r="AL51" s="43">
        <v>44166.46</v>
      </c>
      <c r="AM51" s="43">
        <v>56159.16</v>
      </c>
      <c r="AN51" s="44">
        <v>112</v>
      </c>
      <c r="AO51" s="46">
        <v>91</v>
      </c>
      <c r="AP51" s="46">
        <v>10</v>
      </c>
      <c r="AQ51" s="46">
        <v>11</v>
      </c>
      <c r="AR51" s="43">
        <v>675366.61</v>
      </c>
      <c r="AS51" s="43">
        <v>76184.11</v>
      </c>
      <c r="AT51" s="44">
        <v>3444</v>
      </c>
      <c r="AU51" s="44">
        <v>504</v>
      </c>
      <c r="AV51" s="43">
        <v>926.24</v>
      </c>
      <c r="AW51" s="43">
        <v>704.48</v>
      </c>
      <c r="AX51" s="43">
        <v>757129.44</v>
      </c>
      <c r="AY51" s="43">
        <v>45774.19</v>
      </c>
      <c r="AZ51" s="43">
        <v>5094.88</v>
      </c>
      <c r="BA51" s="43">
        <v>245.7</v>
      </c>
      <c r="BB51" s="43">
        <v>2781.87</v>
      </c>
      <c r="BC51" s="43">
        <v>1832.74</v>
      </c>
      <c r="BD51" s="43">
        <v>512.08000000000004</v>
      </c>
      <c r="BE51" s="43">
        <v>5497.31</v>
      </c>
      <c r="BF51" s="43">
        <v>16208.79</v>
      </c>
      <c r="BG51" s="43">
        <v>77947.56</v>
      </c>
      <c r="BH51" s="44">
        <v>835077</v>
      </c>
      <c r="BI51" s="44">
        <v>0</v>
      </c>
      <c r="BJ51" s="71">
        <v>835.1</v>
      </c>
      <c r="BK51" s="2"/>
      <c r="BL51" s="2"/>
      <c r="BM51" s="48">
        <v>69.599999999999994</v>
      </c>
      <c r="BN51" s="48">
        <v>69.599999999999994</v>
      </c>
      <c r="BO51" s="48">
        <v>69.599999999999994</v>
      </c>
      <c r="BP51" s="48">
        <v>69.599999999999994</v>
      </c>
      <c r="BQ51" s="48">
        <v>139.19999999999999</v>
      </c>
      <c r="BR51" s="48">
        <v>139.19999999999999</v>
      </c>
      <c r="BS51" s="48">
        <v>34.799999999999997</v>
      </c>
      <c r="BT51" s="48">
        <v>0</v>
      </c>
      <c r="BU51" s="48">
        <v>34.799999999999997</v>
      </c>
      <c r="BV51" s="48">
        <f t="shared" si="31"/>
        <v>67.3</v>
      </c>
      <c r="BW51" s="48">
        <f t="shared" si="32"/>
        <v>67.3</v>
      </c>
      <c r="BX51" s="49">
        <f t="shared" si="33"/>
        <v>67.400000000000006</v>
      </c>
      <c r="BY51" s="50">
        <f t="shared" si="34"/>
        <v>828.40000000000009</v>
      </c>
      <c r="BZ51" s="48">
        <f t="shared" si="35"/>
        <v>208.79999999999998</v>
      </c>
      <c r="CA51" s="48">
        <f t="shared" si="36"/>
        <v>348</v>
      </c>
      <c r="CB51" s="48">
        <f t="shared" si="37"/>
        <v>69.599999999999994</v>
      </c>
      <c r="CC51" s="51">
        <f t="shared" si="38"/>
        <v>202</v>
      </c>
      <c r="CD51" s="50">
        <f t="shared" si="39"/>
        <v>828.4</v>
      </c>
      <c r="CE51" s="72"/>
      <c r="CF51" s="73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</row>
    <row r="52" spans="1:122" ht="21" hidden="1" outlineLevel="1" thickBot="1" x14ac:dyDescent="0.35">
      <c r="A52" s="161"/>
      <c r="B52" s="53" t="s">
        <v>144</v>
      </c>
      <c r="C52" s="53" t="s">
        <v>45</v>
      </c>
      <c r="D52" s="24" t="s">
        <v>145</v>
      </c>
      <c r="E52" s="34"/>
      <c r="F52" s="35">
        <v>22083.23</v>
      </c>
      <c r="G52" s="35">
        <v>140609.01</v>
      </c>
      <c r="H52" s="36">
        <v>44</v>
      </c>
      <c r="I52" s="37"/>
      <c r="J52" s="38">
        <v>6</v>
      </c>
      <c r="K52" s="38">
        <v>38</v>
      </c>
      <c r="L52" s="35">
        <v>162692.24</v>
      </c>
      <c r="M52" s="35">
        <v>10930.72</v>
      </c>
      <c r="N52" s="36">
        <v>1353</v>
      </c>
      <c r="O52" s="36">
        <v>198</v>
      </c>
      <c r="P52" s="35">
        <v>363.88</v>
      </c>
      <c r="Q52" s="35">
        <v>276.76</v>
      </c>
      <c r="R52" s="35">
        <v>175814.6</v>
      </c>
      <c r="S52" s="35">
        <v>9928.6</v>
      </c>
      <c r="T52" s="35">
        <v>2001.56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5">
        <v>3904.62</v>
      </c>
      <c r="AA52" s="35">
        <v>15834.78</v>
      </c>
      <c r="AB52" s="35">
        <v>191649.38</v>
      </c>
      <c r="AC52" s="39">
        <f t="shared" si="29"/>
        <v>191.6</v>
      </c>
      <c r="AD52" s="40">
        <f t="shared" si="30"/>
        <v>196.6</v>
      </c>
      <c r="AG52" s="70" t="s">
        <v>139</v>
      </c>
      <c r="AH52" s="24" t="s">
        <v>144</v>
      </c>
      <c r="AI52" s="24" t="s">
        <v>45</v>
      </c>
      <c r="AJ52" s="24" t="s">
        <v>145</v>
      </c>
      <c r="AK52" s="42"/>
      <c r="AL52" s="43">
        <v>44166.46</v>
      </c>
      <c r="AM52" s="43">
        <v>119496.54</v>
      </c>
      <c r="AN52" s="44">
        <v>52</v>
      </c>
      <c r="AO52" s="45"/>
      <c r="AP52" s="46">
        <v>17</v>
      </c>
      <c r="AQ52" s="46">
        <v>35</v>
      </c>
      <c r="AR52" s="44">
        <v>163663</v>
      </c>
      <c r="AS52" s="43">
        <v>14773.76</v>
      </c>
      <c r="AT52" s="44">
        <v>1599</v>
      </c>
      <c r="AU52" s="44">
        <v>234</v>
      </c>
      <c r="AV52" s="43">
        <v>430.04</v>
      </c>
      <c r="AW52" s="43">
        <v>327.08</v>
      </c>
      <c r="AX52" s="43">
        <v>181026.88</v>
      </c>
      <c r="AY52" s="43">
        <v>11733.8</v>
      </c>
      <c r="AZ52" s="43">
        <v>2365.48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3">
        <v>3927.91</v>
      </c>
      <c r="BG52" s="43">
        <v>18027.189999999999</v>
      </c>
      <c r="BH52" s="43">
        <v>199054.07</v>
      </c>
      <c r="BI52" s="44">
        <v>0</v>
      </c>
      <c r="BJ52" s="71">
        <v>199.1</v>
      </c>
      <c r="BK52" s="2"/>
      <c r="BL52" s="2"/>
      <c r="BM52" s="48">
        <v>16.600000000000001</v>
      </c>
      <c r="BN52" s="48">
        <v>16.600000000000001</v>
      </c>
      <c r="BO52" s="48">
        <v>16.600000000000001</v>
      </c>
      <c r="BP52" s="48">
        <v>16.600000000000001</v>
      </c>
      <c r="BQ52" s="48">
        <v>33.200000000000003</v>
      </c>
      <c r="BR52" s="48">
        <v>33.200000000000003</v>
      </c>
      <c r="BS52" s="48">
        <v>8.3000000000000007</v>
      </c>
      <c r="BT52" s="48">
        <v>0</v>
      </c>
      <c r="BU52" s="48">
        <v>8.3000000000000007</v>
      </c>
      <c r="BV52" s="48">
        <f t="shared" si="31"/>
        <v>15.7</v>
      </c>
      <c r="BW52" s="48">
        <f t="shared" si="32"/>
        <v>15.7</v>
      </c>
      <c r="BX52" s="49">
        <f t="shared" si="33"/>
        <v>15.8</v>
      </c>
      <c r="BY52" s="50">
        <f t="shared" si="34"/>
        <v>196.59999999999997</v>
      </c>
      <c r="BZ52" s="48">
        <f t="shared" si="35"/>
        <v>49.800000000000004</v>
      </c>
      <c r="CA52" s="48">
        <f t="shared" si="36"/>
        <v>83</v>
      </c>
      <c r="CB52" s="48">
        <f t="shared" si="37"/>
        <v>16.600000000000001</v>
      </c>
      <c r="CC52" s="51">
        <f t="shared" si="38"/>
        <v>47.2</v>
      </c>
      <c r="CD52" s="50">
        <f t="shared" si="39"/>
        <v>196.60000000000002</v>
      </c>
      <c r="CE52" s="72"/>
      <c r="CF52" s="73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</row>
    <row r="53" spans="1:122" ht="21" hidden="1" outlineLevel="1" thickBot="1" x14ac:dyDescent="0.35">
      <c r="A53" s="161"/>
      <c r="B53" s="53" t="s">
        <v>146</v>
      </c>
      <c r="C53" s="53" t="s">
        <v>45</v>
      </c>
      <c r="D53" s="24" t="s">
        <v>147</v>
      </c>
      <c r="E53" s="34"/>
      <c r="F53" s="34"/>
      <c r="G53" s="35">
        <v>105562.32</v>
      </c>
      <c r="H53" s="36">
        <v>24</v>
      </c>
      <c r="I53" s="37"/>
      <c r="J53" s="37"/>
      <c r="K53" s="38">
        <v>24</v>
      </c>
      <c r="L53" s="35">
        <v>105562.32</v>
      </c>
      <c r="M53" s="35">
        <v>4725.12</v>
      </c>
      <c r="N53" s="36">
        <v>738</v>
      </c>
      <c r="O53" s="36">
        <v>108</v>
      </c>
      <c r="P53" s="35">
        <v>198.48</v>
      </c>
      <c r="Q53" s="35">
        <v>150.96</v>
      </c>
      <c r="R53" s="35">
        <v>111482.88</v>
      </c>
      <c r="S53" s="35">
        <v>5415.6</v>
      </c>
      <c r="T53" s="35">
        <v>1091.76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5">
        <v>2533.5</v>
      </c>
      <c r="AA53" s="35">
        <v>9040.86</v>
      </c>
      <c r="AB53" s="35">
        <v>120523.74</v>
      </c>
      <c r="AC53" s="39">
        <f t="shared" si="29"/>
        <v>120.5</v>
      </c>
      <c r="AD53" s="40">
        <f t="shared" si="30"/>
        <v>151.80000000000001</v>
      </c>
      <c r="AG53" s="70" t="s">
        <v>139</v>
      </c>
      <c r="AH53" s="24" t="s">
        <v>146</v>
      </c>
      <c r="AI53" s="24" t="s">
        <v>45</v>
      </c>
      <c r="AJ53" s="24" t="s">
        <v>147</v>
      </c>
      <c r="AK53" s="42"/>
      <c r="AL53" s="42"/>
      <c r="AM53" s="43">
        <v>147787.24</v>
      </c>
      <c r="AN53" s="44">
        <v>31</v>
      </c>
      <c r="AO53" s="45"/>
      <c r="AP53" s="45"/>
      <c r="AQ53" s="46">
        <v>31</v>
      </c>
      <c r="AR53" s="43">
        <v>147787.24</v>
      </c>
      <c r="AS53" s="43">
        <v>6103.28</v>
      </c>
      <c r="AT53" s="43">
        <v>953.25</v>
      </c>
      <c r="AU53" s="43">
        <v>139.5</v>
      </c>
      <c r="AV53" s="43">
        <v>256.37</v>
      </c>
      <c r="AW53" s="43">
        <v>194.99</v>
      </c>
      <c r="AX53" s="43">
        <v>155434.63</v>
      </c>
      <c r="AY53" s="43">
        <v>6995.15</v>
      </c>
      <c r="AZ53" s="43">
        <v>1410.19</v>
      </c>
      <c r="BA53" s="44">
        <v>0</v>
      </c>
      <c r="BB53" s="44">
        <v>0</v>
      </c>
      <c r="BC53" s="44">
        <v>0</v>
      </c>
      <c r="BD53" s="44">
        <v>0</v>
      </c>
      <c r="BE53" s="44">
        <v>0</v>
      </c>
      <c r="BF53" s="43">
        <v>3546.9</v>
      </c>
      <c r="BG53" s="43">
        <v>11952.24</v>
      </c>
      <c r="BH53" s="43">
        <v>167386.87</v>
      </c>
      <c r="BI53" s="44">
        <v>0</v>
      </c>
      <c r="BJ53" s="71">
        <v>167.4</v>
      </c>
      <c r="BK53" s="2"/>
      <c r="BL53" s="2"/>
      <c r="BM53" s="48">
        <v>14</v>
      </c>
      <c r="BN53" s="48">
        <v>14</v>
      </c>
      <c r="BO53" s="48">
        <v>14</v>
      </c>
      <c r="BP53" s="48">
        <v>14</v>
      </c>
      <c r="BQ53" s="48">
        <v>27.9</v>
      </c>
      <c r="BR53" s="48">
        <v>27.9</v>
      </c>
      <c r="BS53" s="48">
        <v>7</v>
      </c>
      <c r="BT53" s="48">
        <v>0</v>
      </c>
      <c r="BU53" s="48">
        <v>7</v>
      </c>
      <c r="BV53" s="48">
        <f t="shared" si="31"/>
        <v>8.6999999999999993</v>
      </c>
      <c r="BW53" s="48">
        <f t="shared" si="32"/>
        <v>8.6999999999999993</v>
      </c>
      <c r="BX53" s="49">
        <f t="shared" si="33"/>
        <v>8.6</v>
      </c>
      <c r="BY53" s="50">
        <f t="shared" si="34"/>
        <v>151.80000000000001</v>
      </c>
      <c r="BZ53" s="48">
        <f t="shared" si="35"/>
        <v>42</v>
      </c>
      <c r="CA53" s="48">
        <f t="shared" si="36"/>
        <v>69.8</v>
      </c>
      <c r="CB53" s="48">
        <f t="shared" si="37"/>
        <v>14</v>
      </c>
      <c r="CC53" s="51">
        <f t="shared" si="38"/>
        <v>26</v>
      </c>
      <c r="CD53" s="50">
        <f t="shared" si="39"/>
        <v>151.80000000000001</v>
      </c>
      <c r="CE53" s="72"/>
      <c r="CF53" s="73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</row>
    <row r="54" spans="1:122" ht="21" hidden="1" outlineLevel="1" thickBot="1" x14ac:dyDescent="0.35">
      <c r="A54" s="161"/>
      <c r="B54" s="53" t="s">
        <v>148</v>
      </c>
      <c r="C54" s="53" t="s">
        <v>45</v>
      </c>
      <c r="D54" s="24" t="s">
        <v>149</v>
      </c>
      <c r="E54" s="34"/>
      <c r="F54" s="35">
        <v>44166.46</v>
      </c>
      <c r="G54" s="35">
        <v>140609.01</v>
      </c>
      <c r="H54" s="36">
        <v>57</v>
      </c>
      <c r="I54" s="37"/>
      <c r="J54" s="38">
        <v>13</v>
      </c>
      <c r="K54" s="38">
        <v>44</v>
      </c>
      <c r="L54" s="35">
        <v>184775.47</v>
      </c>
      <c r="M54" s="35">
        <v>16816.29</v>
      </c>
      <c r="N54" s="35">
        <v>1752.75</v>
      </c>
      <c r="O54" s="35">
        <v>256.5</v>
      </c>
      <c r="P54" s="35">
        <v>471.39</v>
      </c>
      <c r="Q54" s="35">
        <v>358.53</v>
      </c>
      <c r="R54" s="35">
        <v>204430.93</v>
      </c>
      <c r="S54" s="35">
        <v>12862.05</v>
      </c>
      <c r="T54" s="35">
        <v>2592.9299999999998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5">
        <v>4434.6099999999997</v>
      </c>
      <c r="AA54" s="35">
        <v>19889.59</v>
      </c>
      <c r="AB54" s="35">
        <v>224320.52</v>
      </c>
      <c r="AC54" s="39">
        <f t="shared" si="29"/>
        <v>224.3</v>
      </c>
      <c r="AD54" s="40">
        <f t="shared" si="30"/>
        <v>266.39999999999998</v>
      </c>
      <c r="AG54" s="70" t="s">
        <v>139</v>
      </c>
      <c r="AH54" s="24" t="s">
        <v>148</v>
      </c>
      <c r="AI54" s="24" t="s">
        <v>45</v>
      </c>
      <c r="AJ54" s="24" t="s">
        <v>149</v>
      </c>
      <c r="AK54" s="42"/>
      <c r="AL54" s="43">
        <v>88332.91</v>
      </c>
      <c r="AM54" s="43">
        <v>147787.24</v>
      </c>
      <c r="AN54" s="44">
        <v>65</v>
      </c>
      <c r="AO54" s="45"/>
      <c r="AP54" s="46">
        <v>20</v>
      </c>
      <c r="AQ54" s="46">
        <v>45</v>
      </c>
      <c r="AR54" s="43">
        <v>236120.15</v>
      </c>
      <c r="AS54" s="43">
        <v>24740.11</v>
      </c>
      <c r="AT54" s="43">
        <v>1998.75</v>
      </c>
      <c r="AU54" s="43">
        <v>292.5</v>
      </c>
      <c r="AV54" s="43">
        <v>537.54999999999995</v>
      </c>
      <c r="AW54" s="43">
        <v>408.85</v>
      </c>
      <c r="AX54" s="43">
        <v>264097.90999999997</v>
      </c>
      <c r="AY54" s="43">
        <v>14667.25</v>
      </c>
      <c r="AZ54" s="43">
        <v>2956.85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3">
        <v>5666.89</v>
      </c>
      <c r="BG54" s="43">
        <v>23290.99</v>
      </c>
      <c r="BH54" s="43">
        <v>287388.90000000002</v>
      </c>
      <c r="BI54" s="44">
        <v>0</v>
      </c>
      <c r="BJ54" s="71">
        <v>287.39999999999998</v>
      </c>
      <c r="BK54" s="2"/>
      <c r="BL54" s="2"/>
      <c r="BM54" s="48">
        <v>24</v>
      </c>
      <c r="BN54" s="48">
        <v>24</v>
      </c>
      <c r="BO54" s="48">
        <v>24</v>
      </c>
      <c r="BP54" s="48">
        <v>24</v>
      </c>
      <c r="BQ54" s="48">
        <v>47.9</v>
      </c>
      <c r="BR54" s="48">
        <v>47.9</v>
      </c>
      <c r="BS54" s="48">
        <v>12</v>
      </c>
      <c r="BT54" s="48">
        <v>0</v>
      </c>
      <c r="BU54" s="48">
        <v>12</v>
      </c>
      <c r="BV54" s="48">
        <f t="shared" si="31"/>
        <v>16.899999999999999</v>
      </c>
      <c r="BW54" s="48">
        <f t="shared" si="32"/>
        <v>16.899999999999999</v>
      </c>
      <c r="BX54" s="49">
        <f t="shared" si="33"/>
        <v>16.8</v>
      </c>
      <c r="BY54" s="50">
        <f t="shared" si="34"/>
        <v>266.39999999999998</v>
      </c>
      <c r="BZ54" s="48">
        <f t="shared" si="35"/>
        <v>72</v>
      </c>
      <c r="CA54" s="48">
        <f t="shared" si="36"/>
        <v>119.80000000000001</v>
      </c>
      <c r="CB54" s="48">
        <f t="shared" si="37"/>
        <v>24</v>
      </c>
      <c r="CC54" s="51">
        <f t="shared" si="38"/>
        <v>50.599999999999994</v>
      </c>
      <c r="CD54" s="50">
        <f t="shared" si="39"/>
        <v>266.39999999999998</v>
      </c>
      <c r="CE54" s="72"/>
      <c r="CF54" s="73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</row>
    <row r="55" spans="1:122" ht="21" hidden="1" outlineLevel="1" thickBot="1" x14ac:dyDescent="0.35">
      <c r="A55" s="161"/>
      <c r="B55" s="53" t="s">
        <v>150</v>
      </c>
      <c r="C55" s="53" t="s">
        <v>45</v>
      </c>
      <c r="D55" s="24" t="s">
        <v>151</v>
      </c>
      <c r="E55" s="34"/>
      <c r="F55" s="35">
        <v>14574.93</v>
      </c>
      <c r="G55" s="35">
        <v>41802.69</v>
      </c>
      <c r="H55" s="36">
        <v>9</v>
      </c>
      <c r="I55" s="37"/>
      <c r="J55" s="38">
        <v>2</v>
      </c>
      <c r="K55" s="38">
        <v>7</v>
      </c>
      <c r="L55" s="35">
        <v>56377.62</v>
      </c>
      <c r="M55" s="35">
        <v>4039.92</v>
      </c>
      <c r="N55" s="35">
        <v>276.75</v>
      </c>
      <c r="O55" s="35">
        <v>40.5</v>
      </c>
      <c r="P55" s="35">
        <v>74.430000000000007</v>
      </c>
      <c r="Q55" s="35">
        <v>56.61</v>
      </c>
      <c r="R55" s="35">
        <v>60865.83</v>
      </c>
      <c r="S55" s="35">
        <v>2030.85</v>
      </c>
      <c r="T55" s="35">
        <v>409.41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5">
        <v>1353.06</v>
      </c>
      <c r="AA55" s="35">
        <v>3793.32</v>
      </c>
      <c r="AB55" s="35">
        <v>64659.15</v>
      </c>
      <c r="AC55" s="39">
        <f t="shared" si="29"/>
        <v>64.7</v>
      </c>
      <c r="AD55" s="40">
        <f t="shared" si="30"/>
        <v>76.2</v>
      </c>
      <c r="AG55" s="70" t="s">
        <v>139</v>
      </c>
      <c r="AH55" s="24" t="s">
        <v>150</v>
      </c>
      <c r="AI55" s="24" t="s">
        <v>45</v>
      </c>
      <c r="AJ55" s="24" t="s">
        <v>151</v>
      </c>
      <c r="AK55" s="42"/>
      <c r="AL55" s="43">
        <v>14574.93</v>
      </c>
      <c r="AM55" s="43">
        <v>56159.16</v>
      </c>
      <c r="AN55" s="44">
        <v>14</v>
      </c>
      <c r="AO55" s="45"/>
      <c r="AP55" s="46">
        <v>3</v>
      </c>
      <c r="AQ55" s="46">
        <v>11</v>
      </c>
      <c r="AR55" s="43">
        <v>70734.09</v>
      </c>
      <c r="AS55" s="43">
        <v>5024.32</v>
      </c>
      <c r="AT55" s="43">
        <v>430.5</v>
      </c>
      <c r="AU55" s="44">
        <v>63</v>
      </c>
      <c r="AV55" s="43">
        <v>115.78</v>
      </c>
      <c r="AW55" s="43">
        <v>88.06</v>
      </c>
      <c r="AX55" s="43">
        <v>76455.75</v>
      </c>
      <c r="AY55" s="43">
        <v>3159.1</v>
      </c>
      <c r="AZ55" s="43">
        <v>636.86</v>
      </c>
      <c r="BA55" s="44">
        <v>0</v>
      </c>
      <c r="BB55" s="44">
        <v>0</v>
      </c>
      <c r="BC55" s="44">
        <v>0</v>
      </c>
      <c r="BD55" s="44">
        <v>0</v>
      </c>
      <c r="BE55" s="44">
        <v>0</v>
      </c>
      <c r="BF55" s="43">
        <v>1697.62</v>
      </c>
      <c r="BG55" s="43">
        <v>5493.58</v>
      </c>
      <c r="BH55" s="43">
        <v>81949.33</v>
      </c>
      <c r="BI55" s="44">
        <v>0</v>
      </c>
      <c r="BJ55" s="71">
        <v>81.900000000000006</v>
      </c>
      <c r="BK55" s="2"/>
      <c r="BL55" s="2"/>
      <c r="BM55" s="48">
        <v>6.8</v>
      </c>
      <c r="BN55" s="48">
        <v>6.8</v>
      </c>
      <c r="BO55" s="48">
        <v>6.8</v>
      </c>
      <c r="BP55" s="48">
        <v>6.8</v>
      </c>
      <c r="BQ55" s="48">
        <v>13.7</v>
      </c>
      <c r="BR55" s="48">
        <v>13.7</v>
      </c>
      <c r="BS55" s="48">
        <v>3.4</v>
      </c>
      <c r="BT55" s="48">
        <v>0</v>
      </c>
      <c r="BU55" s="48">
        <v>3.4</v>
      </c>
      <c r="BV55" s="48">
        <f t="shared" si="31"/>
        <v>4.9000000000000004</v>
      </c>
      <c r="BW55" s="48">
        <f t="shared" si="32"/>
        <v>4.9000000000000004</v>
      </c>
      <c r="BX55" s="49">
        <f t="shared" si="33"/>
        <v>5</v>
      </c>
      <c r="BY55" s="50">
        <f t="shared" si="34"/>
        <v>76.199999999999989</v>
      </c>
      <c r="BZ55" s="48">
        <f t="shared" si="35"/>
        <v>20.399999999999999</v>
      </c>
      <c r="CA55" s="48">
        <f t="shared" si="36"/>
        <v>34.200000000000003</v>
      </c>
      <c r="CB55" s="48">
        <f t="shared" si="37"/>
        <v>6.8</v>
      </c>
      <c r="CC55" s="51">
        <f t="shared" si="38"/>
        <v>14.8</v>
      </c>
      <c r="CD55" s="50">
        <f t="shared" si="39"/>
        <v>76.2</v>
      </c>
      <c r="CE55" s="72"/>
      <c r="CF55" s="73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</row>
    <row r="56" spans="1:122" ht="21" hidden="1" outlineLevel="1" thickBot="1" x14ac:dyDescent="0.35">
      <c r="A56" s="161"/>
      <c r="B56" s="53" t="s">
        <v>152</v>
      </c>
      <c r="C56" s="53" t="s">
        <v>45</v>
      </c>
      <c r="D56" s="24" t="s">
        <v>153</v>
      </c>
      <c r="E56" s="34"/>
      <c r="F56" s="35">
        <v>44166.46</v>
      </c>
      <c r="G56" s="35">
        <v>112318.31</v>
      </c>
      <c r="H56" s="36">
        <v>47</v>
      </c>
      <c r="I56" s="37"/>
      <c r="J56" s="38">
        <v>15</v>
      </c>
      <c r="K56" s="38">
        <v>32</v>
      </c>
      <c r="L56" s="35">
        <v>156484.76999999999</v>
      </c>
      <c r="M56" s="35">
        <v>14847.49</v>
      </c>
      <c r="N56" s="35">
        <v>1445.25</v>
      </c>
      <c r="O56" s="35">
        <v>211.5</v>
      </c>
      <c r="P56" s="35">
        <v>388.69</v>
      </c>
      <c r="Q56" s="35">
        <v>295.63</v>
      </c>
      <c r="R56" s="35">
        <v>173673.33</v>
      </c>
      <c r="S56" s="35">
        <v>10605.55</v>
      </c>
      <c r="T56" s="35">
        <v>2138.0300000000002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5">
        <v>3755.63</v>
      </c>
      <c r="AA56" s="35">
        <v>16499.21</v>
      </c>
      <c r="AB56" s="35">
        <v>190172.54</v>
      </c>
      <c r="AC56" s="39">
        <f t="shared" si="29"/>
        <v>190.2</v>
      </c>
      <c r="AD56" s="40">
        <f t="shared" si="30"/>
        <v>184.9</v>
      </c>
      <c r="AG56" s="70" t="s">
        <v>139</v>
      </c>
      <c r="AH56" s="24" t="s">
        <v>152</v>
      </c>
      <c r="AI56" s="24" t="s">
        <v>45</v>
      </c>
      <c r="AJ56" s="24" t="s">
        <v>153</v>
      </c>
      <c r="AK56" s="42"/>
      <c r="AL56" s="43">
        <v>44166.46</v>
      </c>
      <c r="AM56" s="43">
        <v>98384.08</v>
      </c>
      <c r="AN56" s="44">
        <v>53</v>
      </c>
      <c r="AO56" s="45"/>
      <c r="AP56" s="46">
        <v>16</v>
      </c>
      <c r="AQ56" s="46">
        <v>37</v>
      </c>
      <c r="AR56" s="43">
        <v>142550.54</v>
      </c>
      <c r="AS56" s="43">
        <v>19354.900000000001</v>
      </c>
      <c r="AT56" s="43">
        <v>1629.75</v>
      </c>
      <c r="AU56" s="43">
        <v>238.5</v>
      </c>
      <c r="AV56" s="43">
        <v>438.31</v>
      </c>
      <c r="AW56" s="43">
        <v>333.37</v>
      </c>
      <c r="AX56" s="43">
        <v>164545.37</v>
      </c>
      <c r="AY56" s="43">
        <v>11959.45</v>
      </c>
      <c r="AZ56" s="43">
        <v>2410.9699999999998</v>
      </c>
      <c r="BA56" s="44">
        <v>0</v>
      </c>
      <c r="BB56" s="44">
        <v>0</v>
      </c>
      <c r="BC56" s="44">
        <v>0</v>
      </c>
      <c r="BD56" s="44">
        <v>0</v>
      </c>
      <c r="BE56" s="44">
        <v>0</v>
      </c>
      <c r="BF56" s="43">
        <v>3421.21</v>
      </c>
      <c r="BG56" s="43">
        <v>17791.63</v>
      </c>
      <c r="BH56" s="44">
        <v>182337</v>
      </c>
      <c r="BI56" s="44">
        <v>0</v>
      </c>
      <c r="BJ56" s="71">
        <v>182.3</v>
      </c>
      <c r="BK56" s="2"/>
      <c r="BL56" s="2"/>
      <c r="BM56" s="48">
        <v>15.2</v>
      </c>
      <c r="BN56" s="48">
        <v>15.2</v>
      </c>
      <c r="BO56" s="48">
        <v>15.2</v>
      </c>
      <c r="BP56" s="48">
        <v>15.2</v>
      </c>
      <c r="BQ56" s="48">
        <v>30.4</v>
      </c>
      <c r="BR56" s="48">
        <v>30.4</v>
      </c>
      <c r="BS56" s="48">
        <v>7.6</v>
      </c>
      <c r="BT56" s="48">
        <v>0</v>
      </c>
      <c r="BU56" s="48">
        <v>7.6</v>
      </c>
      <c r="BV56" s="48">
        <f t="shared" si="31"/>
        <v>16</v>
      </c>
      <c r="BW56" s="48">
        <f t="shared" si="32"/>
        <v>16</v>
      </c>
      <c r="BX56" s="49">
        <f t="shared" si="33"/>
        <v>16.100000000000001</v>
      </c>
      <c r="BY56" s="50">
        <f t="shared" si="34"/>
        <v>184.89999999999995</v>
      </c>
      <c r="BZ56" s="48">
        <f t="shared" si="35"/>
        <v>45.599999999999994</v>
      </c>
      <c r="CA56" s="48">
        <f t="shared" si="36"/>
        <v>76</v>
      </c>
      <c r="CB56" s="48">
        <f t="shared" si="37"/>
        <v>15.2</v>
      </c>
      <c r="CC56" s="51">
        <f t="shared" si="38"/>
        <v>48.1</v>
      </c>
      <c r="CD56" s="50">
        <f t="shared" si="39"/>
        <v>184.89999999999998</v>
      </c>
      <c r="CE56" s="72"/>
      <c r="CF56" s="73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</row>
    <row r="57" spans="1:122" ht="21" hidden="1" outlineLevel="1" thickBot="1" x14ac:dyDescent="0.35">
      <c r="A57" s="161"/>
      <c r="B57" s="53" t="s">
        <v>154</v>
      </c>
      <c r="C57" s="53" t="s">
        <v>45</v>
      </c>
      <c r="D57" s="24" t="s">
        <v>155</v>
      </c>
      <c r="E57" s="35">
        <v>227169.47</v>
      </c>
      <c r="F57" s="34"/>
      <c r="G57" s="34"/>
      <c r="H57" s="36">
        <v>19</v>
      </c>
      <c r="I57" s="38">
        <v>19</v>
      </c>
      <c r="J57" s="37"/>
      <c r="K57" s="37"/>
      <c r="L57" s="35">
        <v>227169.47</v>
      </c>
      <c r="M57" s="35">
        <v>64453.51</v>
      </c>
      <c r="N57" s="35">
        <v>584.25</v>
      </c>
      <c r="O57" s="35">
        <v>85.5</v>
      </c>
      <c r="P57" s="35">
        <v>157.13</v>
      </c>
      <c r="Q57" s="35">
        <v>119.51</v>
      </c>
      <c r="R57" s="35">
        <v>292569.37</v>
      </c>
      <c r="S57" s="35">
        <v>8567.86</v>
      </c>
      <c r="T57" s="35">
        <v>864.31</v>
      </c>
      <c r="U57" s="35">
        <v>51.3</v>
      </c>
      <c r="V57" s="35">
        <v>580.83000000000004</v>
      </c>
      <c r="W57" s="35">
        <v>382.66</v>
      </c>
      <c r="X57" s="36">
        <v>0</v>
      </c>
      <c r="Y57" s="35">
        <v>1147.79</v>
      </c>
      <c r="Z57" s="35">
        <v>5452.07</v>
      </c>
      <c r="AA57" s="35">
        <v>17046.82</v>
      </c>
      <c r="AB57" s="35">
        <v>309616.19</v>
      </c>
      <c r="AC57" s="39">
        <f t="shared" si="29"/>
        <v>309.60000000000002</v>
      </c>
      <c r="AD57" s="40">
        <f t="shared" si="30"/>
        <v>299.7</v>
      </c>
      <c r="AG57" s="70" t="s">
        <v>139</v>
      </c>
      <c r="AH57" s="24" t="s">
        <v>154</v>
      </c>
      <c r="AI57" s="24" t="s">
        <v>45</v>
      </c>
      <c r="AJ57" s="24" t="s">
        <v>155</v>
      </c>
      <c r="AK57" s="43">
        <v>216706.22</v>
      </c>
      <c r="AL57" s="42"/>
      <c r="AM57" s="42"/>
      <c r="AN57" s="44">
        <v>18</v>
      </c>
      <c r="AO57" s="46">
        <v>18</v>
      </c>
      <c r="AP57" s="45"/>
      <c r="AQ57" s="45"/>
      <c r="AR57" s="43">
        <v>216706.22</v>
      </c>
      <c r="AS57" s="43">
        <v>61061.22</v>
      </c>
      <c r="AT57" s="43">
        <v>553.5</v>
      </c>
      <c r="AU57" s="44">
        <v>81</v>
      </c>
      <c r="AV57" s="43">
        <v>148.86000000000001</v>
      </c>
      <c r="AW57" s="43">
        <v>113.22</v>
      </c>
      <c r="AX57" s="43">
        <v>278664.02</v>
      </c>
      <c r="AY57" s="43">
        <v>8116.92</v>
      </c>
      <c r="AZ57" s="43">
        <v>818.82</v>
      </c>
      <c r="BA57" s="43">
        <v>48.6</v>
      </c>
      <c r="BB57" s="43">
        <v>550.26</v>
      </c>
      <c r="BC57" s="43">
        <v>362.52</v>
      </c>
      <c r="BD57" s="44">
        <v>0</v>
      </c>
      <c r="BE57" s="43">
        <v>1087.3800000000001</v>
      </c>
      <c r="BF57" s="43">
        <v>5200.96</v>
      </c>
      <c r="BG57" s="43">
        <v>16185.46</v>
      </c>
      <c r="BH57" s="43">
        <v>294849.48</v>
      </c>
      <c r="BI57" s="44">
        <v>0</v>
      </c>
      <c r="BJ57" s="71">
        <v>294.8</v>
      </c>
      <c r="BK57" s="74">
        <f>+BJ57*1000/AN57</f>
        <v>16377.777777777777</v>
      </c>
      <c r="BL57" s="2"/>
      <c r="BM57" s="48">
        <v>24.6</v>
      </c>
      <c r="BN57" s="48">
        <v>24.6</v>
      </c>
      <c r="BO57" s="48">
        <v>24.6</v>
      </c>
      <c r="BP57" s="48">
        <v>24.6</v>
      </c>
      <c r="BQ57" s="48">
        <v>49.1</v>
      </c>
      <c r="BR57" s="48">
        <v>49.1</v>
      </c>
      <c r="BS57" s="48">
        <v>12.3</v>
      </c>
      <c r="BT57" s="48">
        <v>0</v>
      </c>
      <c r="BU57" s="48">
        <v>12.3</v>
      </c>
      <c r="BV57" s="48">
        <f t="shared" si="31"/>
        <v>26.2</v>
      </c>
      <c r="BW57" s="48">
        <f t="shared" si="32"/>
        <v>26.2</v>
      </c>
      <c r="BX57" s="49">
        <f t="shared" si="33"/>
        <v>26.1</v>
      </c>
      <c r="BY57" s="50">
        <f t="shared" si="34"/>
        <v>299.7</v>
      </c>
      <c r="BZ57" s="48">
        <f t="shared" si="35"/>
        <v>73.800000000000011</v>
      </c>
      <c r="CA57" s="48">
        <f t="shared" si="36"/>
        <v>122.80000000000001</v>
      </c>
      <c r="CB57" s="48">
        <f t="shared" si="37"/>
        <v>24.6</v>
      </c>
      <c r="CC57" s="51">
        <f t="shared" si="38"/>
        <v>78.5</v>
      </c>
      <c r="CD57" s="50">
        <f t="shared" si="39"/>
        <v>299.70000000000005</v>
      </c>
      <c r="CE57" s="72"/>
      <c r="CF57" s="73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</row>
    <row r="58" spans="1:122" ht="21" hidden="1" outlineLevel="1" thickBot="1" x14ac:dyDescent="0.35">
      <c r="A58" s="161"/>
      <c r="B58" s="53" t="s">
        <v>156</v>
      </c>
      <c r="C58" s="53" t="s">
        <v>45</v>
      </c>
      <c r="D58" s="24" t="s">
        <v>157</v>
      </c>
      <c r="E58" s="35">
        <v>438732.2</v>
      </c>
      <c r="F58" s="35">
        <v>14574.93</v>
      </c>
      <c r="G58" s="35">
        <v>27868.46</v>
      </c>
      <c r="H58" s="36">
        <v>62</v>
      </c>
      <c r="I58" s="38">
        <v>57</v>
      </c>
      <c r="J58" s="38">
        <v>3</v>
      </c>
      <c r="K58" s="38">
        <v>2</v>
      </c>
      <c r="L58" s="35">
        <v>481175.59</v>
      </c>
      <c r="M58" s="35">
        <v>48905.23</v>
      </c>
      <c r="N58" s="35">
        <v>1906.5</v>
      </c>
      <c r="O58" s="36">
        <v>279</v>
      </c>
      <c r="P58" s="35">
        <v>512.74</v>
      </c>
      <c r="Q58" s="35">
        <v>389.98</v>
      </c>
      <c r="R58" s="35">
        <v>533169.04</v>
      </c>
      <c r="S58" s="35">
        <v>26831.83</v>
      </c>
      <c r="T58" s="35">
        <v>2820.38</v>
      </c>
      <c r="U58" s="35">
        <v>153.9</v>
      </c>
      <c r="V58" s="35">
        <v>1742.49</v>
      </c>
      <c r="W58" s="35">
        <v>1147.98</v>
      </c>
      <c r="X58" s="35">
        <v>640.1</v>
      </c>
      <c r="Y58" s="35">
        <v>3443.37</v>
      </c>
      <c r="Z58" s="35">
        <v>11548.22</v>
      </c>
      <c r="AA58" s="35">
        <v>48328.27</v>
      </c>
      <c r="AB58" s="35">
        <v>581497.31000000006</v>
      </c>
      <c r="AC58" s="39">
        <f t="shared" si="29"/>
        <v>581.5</v>
      </c>
      <c r="AD58" s="40">
        <f t="shared" si="30"/>
        <v>578.4</v>
      </c>
      <c r="AG58" s="70" t="s">
        <v>139</v>
      </c>
      <c r="AH58" s="24" t="s">
        <v>156</v>
      </c>
      <c r="AI58" s="24" t="s">
        <v>45</v>
      </c>
      <c r="AJ58" s="24" t="s">
        <v>157</v>
      </c>
      <c r="AK58" s="43">
        <v>440482.92</v>
      </c>
      <c r="AL58" s="43">
        <v>14574.93</v>
      </c>
      <c r="AM58" s="43">
        <v>21112.46</v>
      </c>
      <c r="AN58" s="44">
        <v>65</v>
      </c>
      <c r="AO58" s="46">
        <v>57</v>
      </c>
      <c r="AP58" s="46">
        <v>2</v>
      </c>
      <c r="AQ58" s="46">
        <v>6</v>
      </c>
      <c r="AR58" s="43">
        <v>476170.31</v>
      </c>
      <c r="AS58" s="43">
        <v>48657.82</v>
      </c>
      <c r="AT58" s="43">
        <v>1998.75</v>
      </c>
      <c r="AU58" s="43">
        <v>292.5</v>
      </c>
      <c r="AV58" s="43">
        <v>537.54999999999995</v>
      </c>
      <c r="AW58" s="43">
        <v>408.85</v>
      </c>
      <c r="AX58" s="43">
        <v>528065.78</v>
      </c>
      <c r="AY58" s="43">
        <v>27508.78</v>
      </c>
      <c r="AZ58" s="43">
        <v>2956.85</v>
      </c>
      <c r="BA58" s="43">
        <v>153.9</v>
      </c>
      <c r="BB58" s="43">
        <v>1742.49</v>
      </c>
      <c r="BC58" s="43">
        <v>1147.98</v>
      </c>
      <c r="BD58" s="43">
        <v>384.06</v>
      </c>
      <c r="BE58" s="43">
        <v>3443.37</v>
      </c>
      <c r="BF58" s="43">
        <v>11428.1</v>
      </c>
      <c r="BG58" s="43">
        <v>48765.53</v>
      </c>
      <c r="BH58" s="43">
        <v>576831.31000000006</v>
      </c>
      <c r="BI58" s="44">
        <v>0</v>
      </c>
      <c r="BJ58" s="71">
        <v>576.79999999999995</v>
      </c>
      <c r="BK58" s="2"/>
      <c r="BL58" s="2"/>
      <c r="BM58" s="48">
        <v>48.1</v>
      </c>
      <c r="BN58" s="48">
        <v>48.1</v>
      </c>
      <c r="BO58" s="48">
        <v>48.1</v>
      </c>
      <c r="BP58" s="48">
        <v>48.1</v>
      </c>
      <c r="BQ58" s="48">
        <v>96.1</v>
      </c>
      <c r="BR58" s="48">
        <v>96.1</v>
      </c>
      <c r="BS58" s="48">
        <v>24</v>
      </c>
      <c r="BT58" s="48">
        <v>0</v>
      </c>
      <c r="BU58" s="48">
        <v>24</v>
      </c>
      <c r="BV58" s="48">
        <f t="shared" si="31"/>
        <v>48.6</v>
      </c>
      <c r="BW58" s="48">
        <f t="shared" si="32"/>
        <v>48.6</v>
      </c>
      <c r="BX58" s="49">
        <f t="shared" si="33"/>
        <v>48.6</v>
      </c>
      <c r="BY58" s="50">
        <f t="shared" si="34"/>
        <v>578.40000000000009</v>
      </c>
      <c r="BZ58" s="48">
        <f t="shared" si="35"/>
        <v>144.30000000000001</v>
      </c>
      <c r="CA58" s="48">
        <f t="shared" si="36"/>
        <v>240.29999999999998</v>
      </c>
      <c r="CB58" s="48">
        <f t="shared" si="37"/>
        <v>48</v>
      </c>
      <c r="CC58" s="51">
        <f t="shared" si="38"/>
        <v>145.80000000000001</v>
      </c>
      <c r="CD58" s="50">
        <f t="shared" si="39"/>
        <v>578.40000000000009</v>
      </c>
      <c r="CE58" s="72"/>
      <c r="CF58" s="73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</row>
    <row r="59" spans="1:122" ht="15" hidden="1" outlineLevel="1" thickBot="1" x14ac:dyDescent="0.35">
      <c r="A59" s="161"/>
      <c r="B59" s="53" t="s">
        <v>158</v>
      </c>
      <c r="C59" s="53" t="s">
        <v>45</v>
      </c>
      <c r="D59" s="24" t="s">
        <v>159</v>
      </c>
      <c r="E59" s="35">
        <v>801825.07</v>
      </c>
      <c r="F59" s="34"/>
      <c r="G59" s="34"/>
      <c r="H59" s="36">
        <v>228</v>
      </c>
      <c r="I59" s="38">
        <v>228</v>
      </c>
      <c r="J59" s="37"/>
      <c r="K59" s="37"/>
      <c r="L59" s="35">
        <v>801825.07</v>
      </c>
      <c r="M59" s="35">
        <v>98338.94</v>
      </c>
      <c r="N59" s="36">
        <v>7011</v>
      </c>
      <c r="O59" s="36">
        <v>1026</v>
      </c>
      <c r="P59" s="35">
        <v>1885.56</v>
      </c>
      <c r="Q59" s="35">
        <v>1434.12</v>
      </c>
      <c r="R59" s="35">
        <v>911520.69</v>
      </c>
      <c r="S59" s="35">
        <v>102814.32</v>
      </c>
      <c r="T59" s="35">
        <v>10371.719999999999</v>
      </c>
      <c r="U59" s="35">
        <v>615.6</v>
      </c>
      <c r="V59" s="35">
        <v>6969.96</v>
      </c>
      <c r="W59" s="35">
        <v>4591.92</v>
      </c>
      <c r="X59" s="35">
        <v>1023.98</v>
      </c>
      <c r="Y59" s="35">
        <v>13773.48</v>
      </c>
      <c r="Z59" s="35">
        <v>19243.8</v>
      </c>
      <c r="AA59" s="35">
        <v>159404.78</v>
      </c>
      <c r="AB59" s="35">
        <v>1070925.47</v>
      </c>
      <c r="AC59" s="39">
        <f t="shared" si="29"/>
        <v>1070.9000000000001</v>
      </c>
      <c r="AD59" s="40">
        <f t="shared" si="30"/>
        <v>1022.6</v>
      </c>
      <c r="AG59" s="70" t="s">
        <v>139</v>
      </c>
      <c r="AH59" s="24" t="s">
        <v>158</v>
      </c>
      <c r="AI59" s="24" t="s">
        <v>45</v>
      </c>
      <c r="AJ59" s="24" t="s">
        <v>159</v>
      </c>
      <c r="AK59" s="43">
        <v>736228.15</v>
      </c>
      <c r="AL59" s="42"/>
      <c r="AM59" s="42"/>
      <c r="AN59" s="44">
        <v>232</v>
      </c>
      <c r="AO59" s="46">
        <v>232</v>
      </c>
      <c r="AP59" s="45"/>
      <c r="AQ59" s="45"/>
      <c r="AR59" s="43">
        <v>736228.15</v>
      </c>
      <c r="AS59" s="43">
        <v>89152.94</v>
      </c>
      <c r="AT59" s="44">
        <v>7134</v>
      </c>
      <c r="AU59" s="44">
        <v>1044</v>
      </c>
      <c r="AV59" s="43">
        <v>1918.64</v>
      </c>
      <c r="AW59" s="43">
        <v>1459.28</v>
      </c>
      <c r="AX59" s="43">
        <v>836937.01</v>
      </c>
      <c r="AY59" s="43">
        <v>104618.08</v>
      </c>
      <c r="AZ59" s="43">
        <v>10553.68</v>
      </c>
      <c r="BA59" s="43">
        <v>626.4</v>
      </c>
      <c r="BB59" s="43">
        <v>7092.24</v>
      </c>
      <c r="BC59" s="43">
        <v>4672.4799999999996</v>
      </c>
      <c r="BD59" s="43">
        <v>2176.34</v>
      </c>
      <c r="BE59" s="43">
        <v>14015.12</v>
      </c>
      <c r="BF59" s="43">
        <v>17669.47</v>
      </c>
      <c r="BG59" s="43">
        <v>161423.81</v>
      </c>
      <c r="BH59" s="43">
        <v>998360.82</v>
      </c>
      <c r="BI59" s="44">
        <v>0</v>
      </c>
      <c r="BJ59" s="71">
        <v>998.4</v>
      </c>
      <c r="BK59" s="2"/>
      <c r="BL59" s="2"/>
      <c r="BM59" s="48">
        <v>83.2</v>
      </c>
      <c r="BN59" s="48">
        <v>83.2</v>
      </c>
      <c r="BO59" s="48">
        <v>83.2</v>
      </c>
      <c r="BP59" s="48">
        <v>83.2</v>
      </c>
      <c r="BQ59" s="48">
        <v>166.4</v>
      </c>
      <c r="BR59" s="48">
        <v>166.4</v>
      </c>
      <c r="BS59" s="48">
        <v>41.6</v>
      </c>
      <c r="BT59" s="48">
        <v>0</v>
      </c>
      <c r="BU59" s="48">
        <v>41.6</v>
      </c>
      <c r="BV59" s="48">
        <f t="shared" si="31"/>
        <v>91.3</v>
      </c>
      <c r="BW59" s="48">
        <f t="shared" si="32"/>
        <v>91.3</v>
      </c>
      <c r="BX59" s="49">
        <f t="shared" si="33"/>
        <v>91.2</v>
      </c>
      <c r="BY59" s="50">
        <f t="shared" si="34"/>
        <v>1022.6000000000003</v>
      </c>
      <c r="BZ59" s="48">
        <f t="shared" si="35"/>
        <v>249.60000000000002</v>
      </c>
      <c r="CA59" s="48">
        <f t="shared" si="36"/>
        <v>416</v>
      </c>
      <c r="CB59" s="48">
        <f t="shared" si="37"/>
        <v>83.2</v>
      </c>
      <c r="CC59" s="51">
        <f t="shared" si="38"/>
        <v>273.8</v>
      </c>
      <c r="CD59" s="50">
        <f t="shared" si="39"/>
        <v>1022.6000000000001</v>
      </c>
      <c r="CE59" s="72"/>
      <c r="CF59" s="73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</row>
    <row r="60" spans="1:122" ht="15" hidden="1" outlineLevel="1" thickBot="1" x14ac:dyDescent="0.35">
      <c r="A60" s="161"/>
      <c r="B60" s="53" t="s">
        <v>160</v>
      </c>
      <c r="C60" s="53" t="s">
        <v>45</v>
      </c>
      <c r="D60" s="24" t="s">
        <v>161</v>
      </c>
      <c r="E60" s="35">
        <v>801212.48</v>
      </c>
      <c r="F60" s="34"/>
      <c r="G60" s="34"/>
      <c r="H60" s="36">
        <v>240</v>
      </c>
      <c r="I60" s="38">
        <v>240</v>
      </c>
      <c r="J60" s="37"/>
      <c r="K60" s="37"/>
      <c r="L60" s="35">
        <v>801212.48</v>
      </c>
      <c r="M60" s="35">
        <v>124552.19</v>
      </c>
      <c r="N60" s="36">
        <v>7380</v>
      </c>
      <c r="O60" s="36">
        <v>1080</v>
      </c>
      <c r="P60" s="35">
        <v>1984.8</v>
      </c>
      <c r="Q60" s="35">
        <v>1509.6</v>
      </c>
      <c r="R60" s="35">
        <v>937719.07</v>
      </c>
      <c r="S60" s="35">
        <v>108225.60000000001</v>
      </c>
      <c r="T60" s="35">
        <v>10917.6</v>
      </c>
      <c r="U60" s="36">
        <v>648</v>
      </c>
      <c r="V60" s="35">
        <v>7336.8</v>
      </c>
      <c r="W60" s="35">
        <v>4833.6000000000004</v>
      </c>
      <c r="X60" s="35">
        <v>3327.8</v>
      </c>
      <c r="Y60" s="35">
        <v>14498.4</v>
      </c>
      <c r="Z60" s="35">
        <v>19229.099999999999</v>
      </c>
      <c r="AA60" s="35">
        <v>169016.9</v>
      </c>
      <c r="AB60" s="35">
        <v>1106735.97</v>
      </c>
      <c r="AC60" s="39">
        <f t="shared" si="29"/>
        <v>1106.7</v>
      </c>
      <c r="AD60" s="40">
        <f t="shared" si="30"/>
        <v>1101.5999999999999</v>
      </c>
      <c r="AG60" s="70" t="s">
        <v>139</v>
      </c>
      <c r="AH60" s="24" t="s">
        <v>160</v>
      </c>
      <c r="AI60" s="24" t="s">
        <v>45</v>
      </c>
      <c r="AJ60" s="24" t="s">
        <v>161</v>
      </c>
      <c r="AK60" s="43">
        <v>797225.65</v>
      </c>
      <c r="AL60" s="42"/>
      <c r="AM60" s="42"/>
      <c r="AN60" s="44">
        <v>243</v>
      </c>
      <c r="AO60" s="46">
        <v>243</v>
      </c>
      <c r="AP60" s="45"/>
      <c r="AQ60" s="45"/>
      <c r="AR60" s="43">
        <v>797225.65</v>
      </c>
      <c r="AS60" s="43">
        <v>121560.13</v>
      </c>
      <c r="AT60" s="43">
        <v>7472.25</v>
      </c>
      <c r="AU60" s="43">
        <v>1093.5</v>
      </c>
      <c r="AV60" s="43">
        <v>2009.61</v>
      </c>
      <c r="AW60" s="43">
        <v>1528.47</v>
      </c>
      <c r="AX60" s="43">
        <v>930889.61</v>
      </c>
      <c r="AY60" s="43">
        <v>109578.42</v>
      </c>
      <c r="AZ60" s="43">
        <v>11054.07</v>
      </c>
      <c r="BA60" s="43">
        <v>656.1</v>
      </c>
      <c r="BB60" s="43">
        <v>7428.51</v>
      </c>
      <c r="BC60" s="43">
        <v>4894.0200000000004</v>
      </c>
      <c r="BD60" s="43">
        <v>768.12</v>
      </c>
      <c r="BE60" s="43">
        <v>14679.63</v>
      </c>
      <c r="BF60" s="43">
        <v>19133.419999999998</v>
      </c>
      <c r="BG60" s="43">
        <v>168192.29</v>
      </c>
      <c r="BH60" s="43">
        <v>1099081.8999999999</v>
      </c>
      <c r="BI60" s="44">
        <v>0</v>
      </c>
      <c r="BJ60" s="71">
        <v>1099.0999999999999</v>
      </c>
      <c r="BK60" s="2"/>
      <c r="BL60" s="2"/>
      <c r="BM60" s="48">
        <v>91.6</v>
      </c>
      <c r="BN60" s="48">
        <v>91.6</v>
      </c>
      <c r="BO60" s="48">
        <v>91.6</v>
      </c>
      <c r="BP60" s="48">
        <v>91.6</v>
      </c>
      <c r="BQ60" s="48">
        <v>183.2</v>
      </c>
      <c r="BR60" s="48">
        <v>183.2</v>
      </c>
      <c r="BS60" s="48">
        <v>45.8</v>
      </c>
      <c r="BT60" s="48">
        <v>0</v>
      </c>
      <c r="BU60" s="48">
        <v>45.8</v>
      </c>
      <c r="BV60" s="48">
        <f t="shared" si="31"/>
        <v>92.4</v>
      </c>
      <c r="BW60" s="48">
        <f t="shared" si="32"/>
        <v>92.4</v>
      </c>
      <c r="BX60" s="49">
        <f t="shared" si="33"/>
        <v>92.4</v>
      </c>
      <c r="BY60" s="50">
        <f t="shared" si="34"/>
        <v>1101.6000000000001</v>
      </c>
      <c r="BZ60" s="48">
        <f t="shared" si="35"/>
        <v>274.79999999999995</v>
      </c>
      <c r="CA60" s="48">
        <f t="shared" si="36"/>
        <v>457.99999999999994</v>
      </c>
      <c r="CB60" s="48">
        <f t="shared" si="37"/>
        <v>91.6</v>
      </c>
      <c r="CC60" s="51">
        <f t="shared" si="38"/>
        <v>277.20000000000005</v>
      </c>
      <c r="CD60" s="50">
        <f t="shared" si="39"/>
        <v>1101.5999999999999</v>
      </c>
      <c r="CE60" s="72"/>
      <c r="CF60" s="73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</row>
    <row r="61" spans="1:122" ht="21" hidden="1" outlineLevel="1" thickBot="1" x14ac:dyDescent="0.35">
      <c r="A61" s="161"/>
      <c r="B61" s="53" t="s">
        <v>162</v>
      </c>
      <c r="C61" s="53" t="s">
        <v>45</v>
      </c>
      <c r="D61" s="24" t="s">
        <v>163</v>
      </c>
      <c r="E61" s="35">
        <v>600200.52</v>
      </c>
      <c r="F61" s="35">
        <v>14574.93</v>
      </c>
      <c r="G61" s="35">
        <v>56159.16</v>
      </c>
      <c r="H61" s="36">
        <v>156</v>
      </c>
      <c r="I61" s="38">
        <v>142</v>
      </c>
      <c r="J61" s="38">
        <v>1</v>
      </c>
      <c r="K61" s="38">
        <v>13</v>
      </c>
      <c r="L61" s="35">
        <v>670934.61</v>
      </c>
      <c r="M61" s="35">
        <v>84339.43</v>
      </c>
      <c r="N61" s="36">
        <v>4797</v>
      </c>
      <c r="O61" s="36">
        <v>702</v>
      </c>
      <c r="P61" s="35">
        <v>1290.1199999999999</v>
      </c>
      <c r="Q61" s="35">
        <v>981.24</v>
      </c>
      <c r="R61" s="35">
        <v>763044.4</v>
      </c>
      <c r="S61" s="35">
        <v>67192.58</v>
      </c>
      <c r="T61" s="35">
        <v>7096.44</v>
      </c>
      <c r="U61" s="35">
        <v>383.4</v>
      </c>
      <c r="V61" s="35">
        <v>4340.9399999999996</v>
      </c>
      <c r="W61" s="35">
        <v>2859.88</v>
      </c>
      <c r="X61" s="35">
        <v>128.02000000000001</v>
      </c>
      <c r="Y61" s="35">
        <v>8578.2199999999993</v>
      </c>
      <c r="Z61" s="35">
        <v>16102.42</v>
      </c>
      <c r="AA61" s="35">
        <v>106681.9</v>
      </c>
      <c r="AB61" s="35">
        <v>869726.3</v>
      </c>
      <c r="AC61" s="39">
        <f t="shared" si="29"/>
        <v>869.7</v>
      </c>
      <c r="AD61" s="40">
        <f t="shared" si="30"/>
        <v>857.4</v>
      </c>
      <c r="AG61" s="70" t="s">
        <v>139</v>
      </c>
      <c r="AH61" s="24" t="s">
        <v>162</v>
      </c>
      <c r="AI61" s="24" t="s">
        <v>45</v>
      </c>
      <c r="AJ61" s="24" t="s">
        <v>163</v>
      </c>
      <c r="AK61" s="43">
        <v>604209.12</v>
      </c>
      <c r="AL61" s="43">
        <v>14574.93</v>
      </c>
      <c r="AM61" s="43">
        <v>35046.69</v>
      </c>
      <c r="AN61" s="44">
        <v>154</v>
      </c>
      <c r="AO61" s="46">
        <v>142</v>
      </c>
      <c r="AP61" s="46">
        <v>1</v>
      </c>
      <c r="AQ61" s="46">
        <v>11</v>
      </c>
      <c r="AR61" s="43">
        <v>653830.74</v>
      </c>
      <c r="AS61" s="43">
        <v>83558.38</v>
      </c>
      <c r="AT61" s="43">
        <v>4735.5</v>
      </c>
      <c r="AU61" s="44">
        <v>693</v>
      </c>
      <c r="AV61" s="43">
        <v>1273.58</v>
      </c>
      <c r="AW61" s="43">
        <v>968.66</v>
      </c>
      <c r="AX61" s="43">
        <v>745059.86</v>
      </c>
      <c r="AY61" s="43">
        <v>66741.279999999999</v>
      </c>
      <c r="AZ61" s="43">
        <v>7005.46</v>
      </c>
      <c r="BA61" s="43">
        <v>383.4</v>
      </c>
      <c r="BB61" s="43">
        <v>4340.9399999999996</v>
      </c>
      <c r="BC61" s="43">
        <v>2859.88</v>
      </c>
      <c r="BD61" s="43">
        <v>511.9</v>
      </c>
      <c r="BE61" s="43">
        <v>8578.2199999999993</v>
      </c>
      <c r="BF61" s="43">
        <v>15691.93</v>
      </c>
      <c r="BG61" s="43">
        <v>106113.01</v>
      </c>
      <c r="BH61" s="43">
        <v>851172.87</v>
      </c>
      <c r="BI61" s="44">
        <v>0</v>
      </c>
      <c r="BJ61" s="71">
        <v>851.2</v>
      </c>
      <c r="BK61" s="2"/>
      <c r="BL61" s="2"/>
      <c r="BM61" s="48">
        <v>70.900000000000006</v>
      </c>
      <c r="BN61" s="48">
        <v>70.900000000000006</v>
      </c>
      <c r="BO61" s="48">
        <v>70.900000000000006</v>
      </c>
      <c r="BP61" s="48">
        <v>70.900000000000006</v>
      </c>
      <c r="BQ61" s="48">
        <v>141.9</v>
      </c>
      <c r="BR61" s="48">
        <v>141.9</v>
      </c>
      <c r="BS61" s="48">
        <v>35.5</v>
      </c>
      <c r="BT61" s="48">
        <v>0</v>
      </c>
      <c r="BU61" s="48">
        <v>35.5</v>
      </c>
      <c r="BV61" s="48">
        <f t="shared" si="31"/>
        <v>73</v>
      </c>
      <c r="BW61" s="48">
        <f t="shared" si="32"/>
        <v>73</v>
      </c>
      <c r="BX61" s="49">
        <f t="shared" si="33"/>
        <v>73</v>
      </c>
      <c r="BY61" s="50">
        <f t="shared" si="34"/>
        <v>857.39999999999986</v>
      </c>
      <c r="BZ61" s="48">
        <f t="shared" si="35"/>
        <v>212.70000000000002</v>
      </c>
      <c r="CA61" s="48">
        <f t="shared" si="36"/>
        <v>354.70000000000005</v>
      </c>
      <c r="CB61" s="48">
        <f t="shared" si="37"/>
        <v>71</v>
      </c>
      <c r="CC61" s="51">
        <f t="shared" si="38"/>
        <v>219</v>
      </c>
      <c r="CD61" s="50">
        <f t="shared" si="39"/>
        <v>857.40000000000009</v>
      </c>
      <c r="CE61" s="72"/>
      <c r="CF61" s="73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</row>
    <row r="62" spans="1:122" ht="15" hidden="1" outlineLevel="1" thickBot="1" x14ac:dyDescent="0.35">
      <c r="A62" s="161"/>
      <c r="B62" s="53" t="s">
        <v>164</v>
      </c>
      <c r="C62" s="53" t="s">
        <v>45</v>
      </c>
      <c r="D62" s="24" t="s">
        <v>165</v>
      </c>
      <c r="E62" s="35">
        <v>863756.52</v>
      </c>
      <c r="F62" s="34"/>
      <c r="G62" s="34"/>
      <c r="H62" s="36">
        <v>274</v>
      </c>
      <c r="I62" s="38">
        <v>274</v>
      </c>
      <c r="J62" s="37"/>
      <c r="K62" s="37"/>
      <c r="L62" s="35">
        <v>863756.52</v>
      </c>
      <c r="M62" s="35">
        <v>173204.48000000001</v>
      </c>
      <c r="N62" s="35">
        <v>8425.5</v>
      </c>
      <c r="O62" s="36">
        <v>1233</v>
      </c>
      <c r="P62" s="35">
        <v>2265.98</v>
      </c>
      <c r="Q62" s="35">
        <v>1723.46</v>
      </c>
      <c r="R62" s="35">
        <v>1050608.94</v>
      </c>
      <c r="S62" s="35">
        <v>123557.56</v>
      </c>
      <c r="T62" s="35">
        <v>12464.26</v>
      </c>
      <c r="U62" s="35">
        <v>739.8</v>
      </c>
      <c r="V62" s="35">
        <v>8376.18</v>
      </c>
      <c r="W62" s="35">
        <v>5518.36</v>
      </c>
      <c r="X62" s="35">
        <v>3967.9</v>
      </c>
      <c r="Y62" s="35">
        <v>16552.34</v>
      </c>
      <c r="Z62" s="35">
        <v>20730.16</v>
      </c>
      <c r="AA62" s="35">
        <v>191906.56</v>
      </c>
      <c r="AB62" s="35">
        <v>1242515.5</v>
      </c>
      <c r="AC62" s="39">
        <f t="shared" si="29"/>
        <v>1242.5</v>
      </c>
      <c r="AD62" s="40">
        <f t="shared" si="30"/>
        <v>1185.7</v>
      </c>
      <c r="AG62" s="70" t="s">
        <v>139</v>
      </c>
      <c r="AH62" s="24" t="s">
        <v>164</v>
      </c>
      <c r="AI62" s="24" t="s">
        <v>45</v>
      </c>
      <c r="AJ62" s="24" t="s">
        <v>165</v>
      </c>
      <c r="AK62" s="43">
        <v>805383.42</v>
      </c>
      <c r="AL62" s="42"/>
      <c r="AM62" s="42"/>
      <c r="AN62" s="44">
        <v>268</v>
      </c>
      <c r="AO62" s="46">
        <v>268</v>
      </c>
      <c r="AP62" s="45"/>
      <c r="AQ62" s="45"/>
      <c r="AR62" s="43">
        <v>805383.42</v>
      </c>
      <c r="AS62" s="43">
        <v>153092.93</v>
      </c>
      <c r="AT62" s="44">
        <v>8241</v>
      </c>
      <c r="AU62" s="44">
        <v>1206</v>
      </c>
      <c r="AV62" s="43">
        <v>2216.36</v>
      </c>
      <c r="AW62" s="43">
        <v>1685.72</v>
      </c>
      <c r="AX62" s="43">
        <v>971825.43</v>
      </c>
      <c r="AY62" s="43">
        <v>120851.92</v>
      </c>
      <c r="AZ62" s="43">
        <v>12191.32</v>
      </c>
      <c r="BA62" s="43">
        <v>723.6</v>
      </c>
      <c r="BB62" s="43">
        <v>8192.76</v>
      </c>
      <c r="BC62" s="43">
        <v>5397.52</v>
      </c>
      <c r="BD62" s="43">
        <v>2560.04</v>
      </c>
      <c r="BE62" s="43">
        <v>16189.88</v>
      </c>
      <c r="BF62" s="43">
        <v>19329.2</v>
      </c>
      <c r="BG62" s="43">
        <v>185436.24</v>
      </c>
      <c r="BH62" s="43">
        <v>1157261.67</v>
      </c>
      <c r="BI62" s="44">
        <v>0</v>
      </c>
      <c r="BJ62" s="71">
        <v>1157.3</v>
      </c>
      <c r="BK62" s="2"/>
      <c r="BL62" s="2"/>
      <c r="BM62" s="48">
        <v>96.4</v>
      </c>
      <c r="BN62" s="48">
        <v>96.4</v>
      </c>
      <c r="BO62" s="48">
        <v>96.4</v>
      </c>
      <c r="BP62" s="48">
        <v>96.4</v>
      </c>
      <c r="BQ62" s="48">
        <v>192.9</v>
      </c>
      <c r="BR62" s="48">
        <v>192.9</v>
      </c>
      <c r="BS62" s="48">
        <v>48.2</v>
      </c>
      <c r="BT62" s="48">
        <v>0</v>
      </c>
      <c r="BU62" s="48">
        <v>48.2</v>
      </c>
      <c r="BV62" s="48">
        <f t="shared" si="31"/>
        <v>106</v>
      </c>
      <c r="BW62" s="48">
        <f t="shared" si="32"/>
        <v>106</v>
      </c>
      <c r="BX62" s="49">
        <f t="shared" si="33"/>
        <v>105.9</v>
      </c>
      <c r="BY62" s="50">
        <f t="shared" si="34"/>
        <v>1185.7</v>
      </c>
      <c r="BZ62" s="48">
        <f t="shared" si="35"/>
        <v>289.20000000000005</v>
      </c>
      <c r="CA62" s="48">
        <f t="shared" si="36"/>
        <v>482.20000000000005</v>
      </c>
      <c r="CB62" s="48">
        <f t="shared" si="37"/>
        <v>96.4</v>
      </c>
      <c r="CC62" s="51">
        <f t="shared" si="38"/>
        <v>317.89999999999998</v>
      </c>
      <c r="CD62" s="50">
        <f t="shared" si="39"/>
        <v>1185.7</v>
      </c>
      <c r="CE62" s="72"/>
      <c r="CF62" s="73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</row>
    <row r="63" spans="1:122" ht="15" hidden="1" outlineLevel="1" thickBot="1" x14ac:dyDescent="0.35">
      <c r="A63" s="161"/>
      <c r="B63" s="53" t="s">
        <v>166</v>
      </c>
      <c r="C63" s="53" t="s">
        <v>45</v>
      </c>
      <c r="D63" s="24" t="s">
        <v>167</v>
      </c>
      <c r="E63" s="35">
        <v>730838.73</v>
      </c>
      <c r="F63" s="35">
        <v>44166.46</v>
      </c>
      <c r="G63" s="34"/>
      <c r="H63" s="36">
        <v>223</v>
      </c>
      <c r="I63" s="38">
        <v>207</v>
      </c>
      <c r="J63" s="38">
        <v>16</v>
      </c>
      <c r="K63" s="37"/>
      <c r="L63" s="35">
        <v>775005.19</v>
      </c>
      <c r="M63" s="35">
        <v>135390.93</v>
      </c>
      <c r="N63" s="35">
        <v>6857.25</v>
      </c>
      <c r="O63" s="35">
        <v>1003.5</v>
      </c>
      <c r="P63" s="35">
        <v>1844.21</v>
      </c>
      <c r="Q63" s="35">
        <v>1402.67</v>
      </c>
      <c r="R63" s="35">
        <v>921503.75</v>
      </c>
      <c r="S63" s="35">
        <v>96954.98</v>
      </c>
      <c r="T63" s="35">
        <v>10144.27</v>
      </c>
      <c r="U63" s="35">
        <v>558.9</v>
      </c>
      <c r="V63" s="35">
        <v>6327.99</v>
      </c>
      <c r="W63" s="35">
        <v>4168.9799999999996</v>
      </c>
      <c r="X63" s="35">
        <v>1535.34</v>
      </c>
      <c r="Y63" s="35">
        <v>12504.87</v>
      </c>
      <c r="Z63" s="35">
        <v>18600.11</v>
      </c>
      <c r="AA63" s="35">
        <v>150795.44</v>
      </c>
      <c r="AB63" s="35">
        <v>1072299.19</v>
      </c>
      <c r="AC63" s="39">
        <f t="shared" si="29"/>
        <v>1072.3</v>
      </c>
      <c r="AD63" s="40">
        <f t="shared" si="30"/>
        <v>1074.8</v>
      </c>
      <c r="AG63" s="70" t="s">
        <v>139</v>
      </c>
      <c r="AH63" s="24" t="s">
        <v>166</v>
      </c>
      <c r="AI63" s="24" t="s">
        <v>45</v>
      </c>
      <c r="AJ63" s="24" t="s">
        <v>167</v>
      </c>
      <c r="AK63" s="43">
        <v>736228.15</v>
      </c>
      <c r="AL63" s="43">
        <v>44166.46</v>
      </c>
      <c r="AM63" s="42"/>
      <c r="AN63" s="44">
        <v>232</v>
      </c>
      <c r="AO63" s="46">
        <v>215</v>
      </c>
      <c r="AP63" s="46">
        <v>17</v>
      </c>
      <c r="AQ63" s="45"/>
      <c r="AR63" s="43">
        <v>780394.61</v>
      </c>
      <c r="AS63" s="43">
        <v>129335.25</v>
      </c>
      <c r="AT63" s="44">
        <v>7134</v>
      </c>
      <c r="AU63" s="44">
        <v>1044</v>
      </c>
      <c r="AV63" s="43">
        <v>1918.64</v>
      </c>
      <c r="AW63" s="43">
        <v>1459.28</v>
      </c>
      <c r="AX63" s="43">
        <v>921285.78</v>
      </c>
      <c r="AY63" s="43">
        <v>100788.15</v>
      </c>
      <c r="AZ63" s="43">
        <v>10553.68</v>
      </c>
      <c r="BA63" s="43">
        <v>580.5</v>
      </c>
      <c r="BB63" s="43">
        <v>6572.55</v>
      </c>
      <c r="BC63" s="43">
        <v>4330.1000000000004</v>
      </c>
      <c r="BD63" s="43">
        <v>256.04000000000002</v>
      </c>
      <c r="BE63" s="43">
        <v>12988.15</v>
      </c>
      <c r="BF63" s="43">
        <v>18729.46</v>
      </c>
      <c r="BG63" s="43">
        <v>154798.63</v>
      </c>
      <c r="BH63" s="43">
        <v>1076084.4099999999</v>
      </c>
      <c r="BI63" s="44">
        <v>0</v>
      </c>
      <c r="BJ63" s="71">
        <v>1076.0999999999999</v>
      </c>
      <c r="BK63" s="2"/>
      <c r="BL63" s="2"/>
      <c r="BM63" s="48">
        <v>89.7</v>
      </c>
      <c r="BN63" s="48">
        <v>89.7</v>
      </c>
      <c r="BO63" s="48">
        <v>89.7</v>
      </c>
      <c r="BP63" s="48">
        <v>89.7</v>
      </c>
      <c r="BQ63" s="48">
        <v>179.4</v>
      </c>
      <c r="BR63" s="48">
        <v>179.4</v>
      </c>
      <c r="BS63" s="48">
        <v>44.8</v>
      </c>
      <c r="BT63" s="48">
        <v>0</v>
      </c>
      <c r="BU63" s="48">
        <v>44.8</v>
      </c>
      <c r="BV63" s="48">
        <f t="shared" si="31"/>
        <v>89.2</v>
      </c>
      <c r="BW63" s="48">
        <f t="shared" si="32"/>
        <v>89.2</v>
      </c>
      <c r="BX63" s="49">
        <f t="shared" si="33"/>
        <v>89.2</v>
      </c>
      <c r="BY63" s="50">
        <f t="shared" si="34"/>
        <v>1074.8000000000002</v>
      </c>
      <c r="BZ63" s="48">
        <f t="shared" si="35"/>
        <v>269.10000000000002</v>
      </c>
      <c r="CA63" s="48">
        <f t="shared" si="36"/>
        <v>448.5</v>
      </c>
      <c r="CB63" s="48">
        <f t="shared" si="37"/>
        <v>89.6</v>
      </c>
      <c r="CC63" s="51">
        <f t="shared" si="38"/>
        <v>267.60000000000002</v>
      </c>
      <c r="CD63" s="50">
        <f t="shared" si="39"/>
        <v>1074.8000000000002</v>
      </c>
      <c r="CE63" s="72"/>
      <c r="CF63" s="73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</row>
    <row r="64" spans="1:122" ht="18" customHeight="1" collapsed="1" thickBot="1" x14ac:dyDescent="0.35">
      <c r="A64" s="162"/>
      <c r="B64" s="163" t="s">
        <v>71</v>
      </c>
      <c r="C64" s="164"/>
      <c r="D64" s="165"/>
      <c r="E64" s="54">
        <f>SUM(E50:E63)</f>
        <v>5035006.7300000004</v>
      </c>
      <c r="F64" s="54">
        <f t="shared" ref="F64:AD64" si="40">SUM(F50:F63)</f>
        <v>220390.62999999998</v>
      </c>
      <c r="G64" s="54">
        <f t="shared" si="40"/>
        <v>849987.83</v>
      </c>
      <c r="H64" s="54">
        <f t="shared" si="40"/>
        <v>1543</v>
      </c>
      <c r="I64" s="54">
        <f t="shared" si="40"/>
        <v>1264</v>
      </c>
      <c r="J64" s="54">
        <f t="shared" si="40"/>
        <v>63</v>
      </c>
      <c r="K64" s="54">
        <f t="shared" si="40"/>
        <v>216</v>
      </c>
      <c r="L64" s="54">
        <f t="shared" si="40"/>
        <v>6105385.1899999995</v>
      </c>
      <c r="M64" s="54">
        <f t="shared" si="40"/>
        <v>871700.61999999988</v>
      </c>
      <c r="N64" s="54">
        <f t="shared" si="40"/>
        <v>47447.25</v>
      </c>
      <c r="O64" s="54">
        <f t="shared" si="40"/>
        <v>6943.5</v>
      </c>
      <c r="P64" s="54">
        <f t="shared" si="40"/>
        <v>12760.61</v>
      </c>
      <c r="Q64" s="54">
        <f t="shared" si="40"/>
        <v>9705.4699999999993</v>
      </c>
      <c r="R64" s="54">
        <f t="shared" si="40"/>
        <v>7053942.6400000006</v>
      </c>
      <c r="S64" s="54">
        <f t="shared" si="40"/>
        <v>632944.51</v>
      </c>
      <c r="T64" s="54">
        <f t="shared" si="40"/>
        <v>70191.070000000007</v>
      </c>
      <c r="U64" s="54">
        <f t="shared" si="40"/>
        <v>3412.7999999999997</v>
      </c>
      <c r="V64" s="54">
        <f t="shared" si="40"/>
        <v>38640.479999999996</v>
      </c>
      <c r="W64" s="54">
        <f t="shared" si="40"/>
        <v>25456.959999999999</v>
      </c>
      <c r="X64" s="54">
        <f t="shared" si="40"/>
        <v>12415.060000000001</v>
      </c>
      <c r="Y64" s="54">
        <f t="shared" si="40"/>
        <v>76358.239999999991</v>
      </c>
      <c r="Z64" s="54">
        <f t="shared" si="40"/>
        <v>146529.23000000001</v>
      </c>
      <c r="AA64" s="54">
        <f t="shared" si="40"/>
        <v>1005948.3499999999</v>
      </c>
      <c r="AB64" s="54">
        <f t="shared" si="40"/>
        <v>8059890.9900000002</v>
      </c>
      <c r="AC64" s="54">
        <f>SUM(AC50:AC63)</f>
        <v>8059.8</v>
      </c>
      <c r="AD64" s="54">
        <f t="shared" si="40"/>
        <v>8056.2999999999993</v>
      </c>
      <c r="AG64" s="55" t="s">
        <v>139</v>
      </c>
      <c r="AH64" s="55" t="s">
        <v>71</v>
      </c>
      <c r="AI64" s="56"/>
      <c r="AJ64" s="57"/>
      <c r="AK64" s="58">
        <v>4911504.62</v>
      </c>
      <c r="AL64" s="58">
        <v>308723.54000000004</v>
      </c>
      <c r="AM64" s="58">
        <v>893057.21</v>
      </c>
      <c r="AN64" s="58">
        <v>1595</v>
      </c>
      <c r="AO64" s="58">
        <v>1266</v>
      </c>
      <c r="AP64" s="58">
        <v>86</v>
      </c>
      <c r="AQ64" s="58">
        <v>243</v>
      </c>
      <c r="AR64" s="58">
        <v>6113285.3700000001</v>
      </c>
      <c r="AS64" s="58">
        <v>845892.42999999993</v>
      </c>
      <c r="AT64" s="58">
        <v>49046.25</v>
      </c>
      <c r="AU64" s="58">
        <v>7177.5</v>
      </c>
      <c r="AV64" s="58">
        <v>13190.65</v>
      </c>
      <c r="AW64" s="58">
        <v>10032.549999999999</v>
      </c>
      <c r="AX64" s="58">
        <v>7038624.75</v>
      </c>
      <c r="AY64" s="58">
        <v>645128.89</v>
      </c>
      <c r="AZ64" s="58">
        <v>72556.549999999988</v>
      </c>
      <c r="BA64" s="58">
        <v>3418.2</v>
      </c>
      <c r="BB64" s="58">
        <v>38701.620000000003</v>
      </c>
      <c r="BC64" s="58">
        <v>25497.239999999998</v>
      </c>
      <c r="BD64" s="58">
        <v>7168.58</v>
      </c>
      <c r="BE64" s="58">
        <v>76479.06</v>
      </c>
      <c r="BF64" s="58">
        <v>146718.85</v>
      </c>
      <c r="BG64" s="58">
        <v>1015668.99</v>
      </c>
      <c r="BH64" s="58">
        <v>8054293.7399999993</v>
      </c>
      <c r="BI64" s="58">
        <v>0</v>
      </c>
      <c r="BJ64" s="59">
        <v>8054.4</v>
      </c>
      <c r="BK64" s="60"/>
      <c r="BL64" s="61" t="str">
        <f>+AG64</f>
        <v>Alytaus r. sav.</v>
      </c>
      <c r="BM64" s="62">
        <f t="shared" ref="BM64:CD64" si="41">SUM(BM50:BM63)</f>
        <v>671.3</v>
      </c>
      <c r="BN64" s="62">
        <f t="shared" si="41"/>
        <v>671.3</v>
      </c>
      <c r="BO64" s="62">
        <f t="shared" si="41"/>
        <v>671.3</v>
      </c>
      <c r="BP64" s="62">
        <f t="shared" si="41"/>
        <v>671.3</v>
      </c>
      <c r="BQ64" s="62">
        <f t="shared" si="41"/>
        <v>1342.6</v>
      </c>
      <c r="BR64" s="62">
        <f t="shared" si="41"/>
        <v>1342.6</v>
      </c>
      <c r="BS64" s="62">
        <f t="shared" si="41"/>
        <v>335.59999999999997</v>
      </c>
      <c r="BT64" s="62">
        <f t="shared" si="41"/>
        <v>0</v>
      </c>
      <c r="BU64" s="62">
        <f t="shared" si="41"/>
        <v>335.59999999999997</v>
      </c>
      <c r="BV64" s="62">
        <f t="shared" si="41"/>
        <v>671.6</v>
      </c>
      <c r="BW64" s="62">
        <f t="shared" si="41"/>
        <v>671.6</v>
      </c>
      <c r="BX64" s="62">
        <f t="shared" si="41"/>
        <v>671.5</v>
      </c>
      <c r="BY64" s="62">
        <f t="shared" si="41"/>
        <v>8056.3</v>
      </c>
      <c r="BZ64" s="62">
        <f t="shared" si="41"/>
        <v>2013.9</v>
      </c>
      <c r="CA64" s="62">
        <f t="shared" si="41"/>
        <v>3356.5</v>
      </c>
      <c r="CB64" s="62">
        <f t="shared" si="41"/>
        <v>671.19999999999993</v>
      </c>
      <c r="CC64" s="62">
        <f t="shared" si="41"/>
        <v>2014.6999999999998</v>
      </c>
      <c r="CD64" s="62">
        <f t="shared" si="41"/>
        <v>8056.2999999999993</v>
      </c>
      <c r="CE64" s="63"/>
      <c r="CF64" s="64" t="s">
        <v>139</v>
      </c>
      <c r="CG64" s="65">
        <v>671.3</v>
      </c>
      <c r="CH64" s="65">
        <v>667.09999999999991</v>
      </c>
      <c r="CI64" s="65">
        <v>669.19999999999993</v>
      </c>
      <c r="CJ64" s="65">
        <v>669.19999999999993</v>
      </c>
      <c r="CK64" s="65">
        <v>1338.3999999999999</v>
      </c>
      <c r="CL64" s="65">
        <v>1340.5</v>
      </c>
      <c r="CM64" s="65">
        <v>333.49999999999994</v>
      </c>
      <c r="CN64" s="65">
        <v>0</v>
      </c>
      <c r="CO64" s="65">
        <v>335.59999999999997</v>
      </c>
      <c r="CP64" s="65">
        <f>+BV64</f>
        <v>671.6</v>
      </c>
      <c r="CQ64" s="65">
        <f t="shared" ref="CQ64:CR64" si="42">+BW64</f>
        <v>671.6</v>
      </c>
      <c r="CR64" s="65">
        <f t="shared" si="42"/>
        <v>671.5</v>
      </c>
      <c r="CS64" s="66">
        <f>+CR64+CQ64+CP64+CO64+CN64+CM64+CL64+CK64+CJ64+CI64+CH64+CG64</f>
        <v>8039.4999999999991</v>
      </c>
      <c r="CT64" s="65">
        <v>2007.6</v>
      </c>
      <c r="CU64" s="65">
        <v>3348.1</v>
      </c>
      <c r="CV64" s="65">
        <v>669.09999999999991</v>
      </c>
      <c r="CW64" s="65">
        <f>+CP64+CQ64+CR64</f>
        <v>2014.7</v>
      </c>
      <c r="CX64" s="67">
        <f>+CW64+CV64+CU64+CT64</f>
        <v>8039.5</v>
      </c>
      <c r="CY64" s="48"/>
      <c r="CZ64" s="64" t="s">
        <v>139</v>
      </c>
      <c r="DA64" s="68">
        <v>0</v>
      </c>
      <c r="DB64" s="68">
        <v>4.2</v>
      </c>
      <c r="DC64" s="68">
        <v>2.1</v>
      </c>
      <c r="DD64" s="68">
        <v>2.1</v>
      </c>
      <c r="DE64" s="68">
        <v>4.2</v>
      </c>
      <c r="DF64" s="68">
        <v>2.1</v>
      </c>
      <c r="DG64" s="68">
        <v>2.1000000000000005</v>
      </c>
      <c r="DH64" s="69"/>
      <c r="DI64" s="69"/>
      <c r="DJ64" s="69"/>
      <c r="DK64" s="69"/>
      <c r="DL64" s="69"/>
      <c r="DM64" s="66">
        <v>16.8</v>
      </c>
      <c r="DN64" s="68">
        <v>6.3000000000000007</v>
      </c>
      <c r="DO64" s="68">
        <v>8.4</v>
      </c>
      <c r="DP64" s="68">
        <v>2.1000000000000005</v>
      </c>
      <c r="DQ64" s="68"/>
      <c r="DR64" s="66">
        <v>16.8</v>
      </c>
    </row>
    <row r="65" spans="1:122" ht="30" hidden="1" customHeight="1" outlineLevel="1" thickBot="1" x14ac:dyDescent="0.35">
      <c r="A65" s="160" t="s">
        <v>168</v>
      </c>
      <c r="B65" s="53" t="s">
        <v>169</v>
      </c>
      <c r="C65" s="53" t="s">
        <v>45</v>
      </c>
      <c r="D65" s="24" t="s">
        <v>170</v>
      </c>
      <c r="E65" s="36">
        <v>341898</v>
      </c>
      <c r="F65" s="34"/>
      <c r="G65" s="34"/>
      <c r="H65" s="36">
        <v>37</v>
      </c>
      <c r="I65" s="38">
        <v>37</v>
      </c>
      <c r="J65" s="37"/>
      <c r="K65" s="37"/>
      <c r="L65" s="36">
        <v>341898</v>
      </c>
      <c r="M65" s="35">
        <v>125514.73</v>
      </c>
      <c r="N65" s="35">
        <v>1137.75</v>
      </c>
      <c r="O65" s="35">
        <v>166.5</v>
      </c>
      <c r="P65" s="35">
        <v>305.99</v>
      </c>
      <c r="Q65" s="35">
        <v>232.73</v>
      </c>
      <c r="R65" s="35">
        <v>469255.7</v>
      </c>
      <c r="S65" s="35">
        <v>16684.78</v>
      </c>
      <c r="T65" s="35">
        <v>1683.13</v>
      </c>
      <c r="U65" s="35">
        <v>99.9</v>
      </c>
      <c r="V65" s="35">
        <v>1131.0899999999999</v>
      </c>
      <c r="W65" s="35">
        <v>745.18</v>
      </c>
      <c r="X65" s="36">
        <v>0</v>
      </c>
      <c r="Y65" s="35">
        <v>2235.17</v>
      </c>
      <c r="Z65" s="35">
        <v>8205.5499999999993</v>
      </c>
      <c r="AA65" s="35">
        <v>30784.799999999999</v>
      </c>
      <c r="AB65" s="35">
        <v>500040.5</v>
      </c>
      <c r="AC65" s="39">
        <f t="shared" ref="AC65:AC78" si="43">+ROUND(AB65/1000,1)</f>
        <v>500</v>
      </c>
      <c r="AD65" s="40">
        <f t="shared" ref="AD65:AD78" si="44">+ROUND((AC65/12*4)+(BJ65/12*8),1)</f>
        <v>465.8</v>
      </c>
      <c r="AG65" s="70" t="s">
        <v>168</v>
      </c>
      <c r="AH65" s="24" t="s">
        <v>169</v>
      </c>
      <c r="AI65" s="24" t="s">
        <v>45</v>
      </c>
      <c r="AJ65" s="24" t="s">
        <v>170</v>
      </c>
      <c r="AK65" s="43">
        <v>308958.03000000003</v>
      </c>
      <c r="AL65" s="42"/>
      <c r="AM65" s="42"/>
      <c r="AN65" s="44">
        <v>33</v>
      </c>
      <c r="AO65" s="46">
        <v>33</v>
      </c>
      <c r="AP65" s="45"/>
      <c r="AQ65" s="45"/>
      <c r="AR65" s="43">
        <v>308958.03000000003</v>
      </c>
      <c r="AS65" s="43">
        <v>110541.51</v>
      </c>
      <c r="AT65" s="43">
        <v>1014.75</v>
      </c>
      <c r="AU65" s="43">
        <v>148.5</v>
      </c>
      <c r="AV65" s="43">
        <v>272.91000000000003</v>
      </c>
      <c r="AW65" s="43">
        <v>207.57</v>
      </c>
      <c r="AX65" s="43">
        <v>421143.27</v>
      </c>
      <c r="AY65" s="43">
        <v>14881.02</v>
      </c>
      <c r="AZ65" s="43">
        <v>1501.17</v>
      </c>
      <c r="BA65" s="43">
        <v>89.1</v>
      </c>
      <c r="BB65" s="43">
        <v>1008.81</v>
      </c>
      <c r="BC65" s="43">
        <v>664.62</v>
      </c>
      <c r="BD65" s="44">
        <v>0</v>
      </c>
      <c r="BE65" s="43">
        <v>1993.53</v>
      </c>
      <c r="BF65" s="43">
        <v>7414.99</v>
      </c>
      <c r="BG65" s="43">
        <v>27553.24</v>
      </c>
      <c r="BH65" s="43">
        <v>448696.51</v>
      </c>
      <c r="BI65" s="44">
        <v>0</v>
      </c>
      <c r="BJ65" s="71">
        <v>448.7</v>
      </c>
      <c r="BK65" s="74">
        <f>+BJ65*1000/AN65</f>
        <v>13596.969696969696</v>
      </c>
      <c r="BL65" s="2"/>
      <c r="BM65" s="48">
        <v>37.4</v>
      </c>
      <c r="BN65" s="48">
        <v>37.4</v>
      </c>
      <c r="BO65" s="48">
        <v>37.4</v>
      </c>
      <c r="BP65" s="48">
        <v>37.4</v>
      </c>
      <c r="BQ65" s="48">
        <v>74.8</v>
      </c>
      <c r="BR65" s="48">
        <v>74.8</v>
      </c>
      <c r="BS65" s="48">
        <v>18.7</v>
      </c>
      <c r="BT65" s="48">
        <v>0</v>
      </c>
      <c r="BU65" s="48">
        <v>18.7</v>
      </c>
      <c r="BV65" s="48">
        <f t="shared" ref="BV65:BV78" si="45">+ROUND((AD65-BM65-BN65-BO65-BP65-BQ65-BR65-BS65-BT65-BU65)/3,1)</f>
        <v>43.1</v>
      </c>
      <c r="BW65" s="48">
        <f t="shared" ref="BW65:BW78" si="46">+BV65</f>
        <v>43.1</v>
      </c>
      <c r="BX65" s="49">
        <f t="shared" ref="BX65:BX78" si="47">+ROUND(AD65-BM65-BN65-BO65-BP65-BQ65-BR65-BS65-BT65-BU65-BV65-BW65,1)</f>
        <v>43</v>
      </c>
      <c r="BY65" s="50">
        <f t="shared" ref="BY65:BY78" si="48">+BX65+BW65+BV65+BU65+BT65+BS65+BR65+BQ65+BP65+BO65+BN65+BM65</f>
        <v>465.7999999999999</v>
      </c>
      <c r="BZ65" s="48">
        <f t="shared" ref="BZ65:BZ78" si="49">+BM65+BN65+BO65</f>
        <v>112.19999999999999</v>
      </c>
      <c r="CA65" s="48">
        <f t="shared" ref="CA65:CA78" si="50">+BP65+BQ65+BR65</f>
        <v>187</v>
      </c>
      <c r="CB65" s="48">
        <f t="shared" ref="CB65:CB78" si="51">+BS65+BT65+BU65</f>
        <v>37.4</v>
      </c>
      <c r="CC65" s="51">
        <f t="shared" ref="CC65:CC78" si="52">+BV65+BW65+BX65</f>
        <v>129.19999999999999</v>
      </c>
      <c r="CD65" s="50">
        <f t="shared" ref="CD65:CD78" si="53">SUM(BZ65:CC65)</f>
        <v>465.79999999999995</v>
      </c>
      <c r="CE65" s="72"/>
      <c r="CF65" s="73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</row>
    <row r="66" spans="1:122" ht="30" hidden="1" customHeight="1" outlineLevel="1" thickBot="1" x14ac:dyDescent="0.35">
      <c r="A66" s="161"/>
      <c r="B66" s="53" t="s">
        <v>171</v>
      </c>
      <c r="C66" s="53" t="s">
        <v>45</v>
      </c>
      <c r="D66" s="24" t="s">
        <v>172</v>
      </c>
      <c r="E66" s="34"/>
      <c r="F66" s="34"/>
      <c r="G66" s="35">
        <v>98384.09</v>
      </c>
      <c r="H66" s="36">
        <v>25</v>
      </c>
      <c r="I66" s="37"/>
      <c r="J66" s="37"/>
      <c r="K66" s="38">
        <v>25</v>
      </c>
      <c r="L66" s="35">
        <v>98384.09</v>
      </c>
      <c r="M66" s="36">
        <v>4922</v>
      </c>
      <c r="N66" s="35">
        <v>768.75</v>
      </c>
      <c r="O66" s="35">
        <v>112.5</v>
      </c>
      <c r="P66" s="35">
        <v>206.75</v>
      </c>
      <c r="Q66" s="35">
        <v>157.25</v>
      </c>
      <c r="R66" s="35">
        <v>104551.34</v>
      </c>
      <c r="S66" s="35">
        <v>5641.25</v>
      </c>
      <c r="T66" s="35">
        <v>1137.25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5">
        <v>2361.2199999999998</v>
      </c>
      <c r="AA66" s="35">
        <v>9139.7199999999993</v>
      </c>
      <c r="AB66" s="35">
        <v>113691.06</v>
      </c>
      <c r="AC66" s="39">
        <f t="shared" si="43"/>
        <v>113.7</v>
      </c>
      <c r="AD66" s="40">
        <f t="shared" si="44"/>
        <v>113.7</v>
      </c>
      <c r="AG66" s="70" t="s">
        <v>168</v>
      </c>
      <c r="AH66" s="24" t="s">
        <v>171</v>
      </c>
      <c r="AI66" s="24" t="s">
        <v>45</v>
      </c>
      <c r="AJ66" s="24" t="s">
        <v>172</v>
      </c>
      <c r="AK66" s="42"/>
      <c r="AL66" s="42"/>
      <c r="AM66" s="43">
        <v>98384.09</v>
      </c>
      <c r="AN66" s="44">
        <v>25</v>
      </c>
      <c r="AO66" s="45"/>
      <c r="AP66" s="45"/>
      <c r="AQ66" s="46">
        <v>25</v>
      </c>
      <c r="AR66" s="43">
        <v>98384.09</v>
      </c>
      <c r="AS66" s="44">
        <v>4922</v>
      </c>
      <c r="AT66" s="43">
        <v>768.75</v>
      </c>
      <c r="AU66" s="43">
        <v>112.5</v>
      </c>
      <c r="AV66" s="43">
        <v>206.75</v>
      </c>
      <c r="AW66" s="43">
        <v>157.25</v>
      </c>
      <c r="AX66" s="43">
        <v>104551.34</v>
      </c>
      <c r="AY66" s="43">
        <v>5641.25</v>
      </c>
      <c r="AZ66" s="43">
        <v>1137.25</v>
      </c>
      <c r="BA66" s="44">
        <v>0</v>
      </c>
      <c r="BB66" s="44">
        <v>0</v>
      </c>
      <c r="BC66" s="44">
        <v>0</v>
      </c>
      <c r="BD66" s="44">
        <v>0</v>
      </c>
      <c r="BE66" s="44">
        <v>0</v>
      </c>
      <c r="BF66" s="43">
        <v>2361.2199999999998</v>
      </c>
      <c r="BG66" s="43">
        <v>9139.7199999999993</v>
      </c>
      <c r="BH66" s="43">
        <v>113691.06</v>
      </c>
      <c r="BI66" s="44">
        <v>0</v>
      </c>
      <c r="BJ66" s="71">
        <v>113.7</v>
      </c>
      <c r="BK66" s="2"/>
      <c r="BL66" s="2"/>
      <c r="BM66" s="48">
        <v>9.5</v>
      </c>
      <c r="BN66" s="48">
        <v>9.5</v>
      </c>
      <c r="BO66" s="48">
        <v>9.5</v>
      </c>
      <c r="BP66" s="48">
        <v>9.5</v>
      </c>
      <c r="BQ66" s="48">
        <v>19</v>
      </c>
      <c r="BR66" s="48">
        <v>19</v>
      </c>
      <c r="BS66" s="48">
        <v>4.7</v>
      </c>
      <c r="BT66" s="48">
        <v>0</v>
      </c>
      <c r="BU66" s="48">
        <v>4.7</v>
      </c>
      <c r="BV66" s="48">
        <f t="shared" si="45"/>
        <v>9.4</v>
      </c>
      <c r="BW66" s="48">
        <f t="shared" si="46"/>
        <v>9.4</v>
      </c>
      <c r="BX66" s="49">
        <f t="shared" si="47"/>
        <v>9.5</v>
      </c>
      <c r="BY66" s="50">
        <f t="shared" si="48"/>
        <v>113.7</v>
      </c>
      <c r="BZ66" s="48">
        <f t="shared" si="49"/>
        <v>28.5</v>
      </c>
      <c r="CA66" s="48">
        <f t="shared" si="50"/>
        <v>47.5</v>
      </c>
      <c r="CB66" s="48">
        <f t="shared" si="51"/>
        <v>9.4</v>
      </c>
      <c r="CC66" s="51">
        <f t="shared" si="52"/>
        <v>28.3</v>
      </c>
      <c r="CD66" s="50">
        <f t="shared" si="53"/>
        <v>113.7</v>
      </c>
      <c r="CE66" s="72"/>
      <c r="CF66" s="73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</row>
    <row r="67" spans="1:122" ht="30" hidden="1" customHeight="1" outlineLevel="1" thickBot="1" x14ac:dyDescent="0.35">
      <c r="A67" s="161"/>
      <c r="B67" s="53" t="s">
        <v>173</v>
      </c>
      <c r="C67" s="53" t="s">
        <v>45</v>
      </c>
      <c r="D67" s="24" t="s">
        <v>174</v>
      </c>
      <c r="E67" s="34"/>
      <c r="F67" s="35">
        <v>14574.93</v>
      </c>
      <c r="G67" s="35">
        <v>41802.69</v>
      </c>
      <c r="H67" s="36">
        <v>9</v>
      </c>
      <c r="I67" s="37"/>
      <c r="J67" s="38">
        <v>3</v>
      </c>
      <c r="K67" s="38">
        <v>6</v>
      </c>
      <c r="L67" s="35">
        <v>56377.62</v>
      </c>
      <c r="M67" s="35">
        <v>4039.92</v>
      </c>
      <c r="N67" s="35">
        <v>276.75</v>
      </c>
      <c r="O67" s="35">
        <v>40.5</v>
      </c>
      <c r="P67" s="35">
        <v>74.430000000000007</v>
      </c>
      <c r="Q67" s="35">
        <v>56.61</v>
      </c>
      <c r="R67" s="35">
        <v>60865.83</v>
      </c>
      <c r="S67" s="35">
        <v>2030.85</v>
      </c>
      <c r="T67" s="35">
        <v>409.41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5">
        <v>1353.06</v>
      </c>
      <c r="AA67" s="35">
        <v>3793.32</v>
      </c>
      <c r="AB67" s="35">
        <v>64659.15</v>
      </c>
      <c r="AC67" s="39">
        <f t="shared" si="43"/>
        <v>64.7</v>
      </c>
      <c r="AD67" s="40">
        <f t="shared" si="44"/>
        <v>52.4</v>
      </c>
      <c r="AG67" s="70" t="s">
        <v>168</v>
      </c>
      <c r="AH67" s="24" t="s">
        <v>173</v>
      </c>
      <c r="AI67" s="24" t="s">
        <v>45</v>
      </c>
      <c r="AJ67" s="24" t="s">
        <v>174</v>
      </c>
      <c r="AK67" s="42"/>
      <c r="AL67" s="43">
        <v>14574.93</v>
      </c>
      <c r="AM67" s="43">
        <v>21112.46</v>
      </c>
      <c r="AN67" s="44">
        <v>10</v>
      </c>
      <c r="AO67" s="45"/>
      <c r="AP67" s="46">
        <v>3</v>
      </c>
      <c r="AQ67" s="46">
        <v>7</v>
      </c>
      <c r="AR67" s="43">
        <v>35687.39</v>
      </c>
      <c r="AS67" s="43">
        <v>6504.8</v>
      </c>
      <c r="AT67" s="43">
        <v>307.5</v>
      </c>
      <c r="AU67" s="44">
        <v>45</v>
      </c>
      <c r="AV67" s="43">
        <v>82.7</v>
      </c>
      <c r="AW67" s="43">
        <v>62.9</v>
      </c>
      <c r="AX67" s="43">
        <v>42690.29</v>
      </c>
      <c r="AY67" s="43">
        <v>2256.5</v>
      </c>
      <c r="AZ67" s="43">
        <v>454.9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3">
        <v>856.5</v>
      </c>
      <c r="BG67" s="43">
        <v>3567.9</v>
      </c>
      <c r="BH67" s="43">
        <v>46258.19</v>
      </c>
      <c r="BI67" s="44">
        <v>0</v>
      </c>
      <c r="BJ67" s="71">
        <v>46.3</v>
      </c>
      <c r="BK67" s="2"/>
      <c r="BL67" s="2"/>
      <c r="BM67" s="48">
        <v>3.9</v>
      </c>
      <c r="BN67" s="48">
        <v>3.9</v>
      </c>
      <c r="BO67" s="48">
        <v>3.9</v>
      </c>
      <c r="BP67" s="48">
        <v>3.9</v>
      </c>
      <c r="BQ67" s="48">
        <v>7.7</v>
      </c>
      <c r="BR67" s="48">
        <v>7.7</v>
      </c>
      <c r="BS67" s="48">
        <v>1.9</v>
      </c>
      <c r="BT67" s="48">
        <v>0</v>
      </c>
      <c r="BU67" s="48">
        <v>1.9</v>
      </c>
      <c r="BV67" s="48">
        <f t="shared" si="45"/>
        <v>5.9</v>
      </c>
      <c r="BW67" s="48">
        <f t="shared" si="46"/>
        <v>5.9</v>
      </c>
      <c r="BX67" s="49">
        <f t="shared" si="47"/>
        <v>5.8</v>
      </c>
      <c r="BY67" s="50">
        <f t="shared" si="48"/>
        <v>52.399999999999991</v>
      </c>
      <c r="BZ67" s="48">
        <f t="shared" si="49"/>
        <v>11.7</v>
      </c>
      <c r="CA67" s="48">
        <f t="shared" si="50"/>
        <v>19.3</v>
      </c>
      <c r="CB67" s="48">
        <f t="shared" si="51"/>
        <v>3.8</v>
      </c>
      <c r="CC67" s="51">
        <f t="shared" si="52"/>
        <v>17.600000000000001</v>
      </c>
      <c r="CD67" s="50">
        <f t="shared" si="53"/>
        <v>52.4</v>
      </c>
      <c r="CE67" s="72"/>
      <c r="CF67" s="73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</row>
    <row r="68" spans="1:122" ht="30" hidden="1" customHeight="1" outlineLevel="1" thickBot="1" x14ac:dyDescent="0.35">
      <c r="A68" s="161"/>
      <c r="B68" s="53" t="s">
        <v>175</v>
      </c>
      <c r="C68" s="53" t="s">
        <v>45</v>
      </c>
      <c r="D68" s="24" t="s">
        <v>176</v>
      </c>
      <c r="E68" s="34"/>
      <c r="F68" s="35">
        <v>14574.93</v>
      </c>
      <c r="G68" s="35">
        <v>27868.46</v>
      </c>
      <c r="H68" s="36">
        <v>9</v>
      </c>
      <c r="I68" s="37"/>
      <c r="J68" s="38">
        <v>2</v>
      </c>
      <c r="K68" s="38">
        <v>7</v>
      </c>
      <c r="L68" s="35">
        <v>42443.39</v>
      </c>
      <c r="M68" s="35">
        <v>1771.92</v>
      </c>
      <c r="N68" s="35">
        <v>276.75</v>
      </c>
      <c r="O68" s="35">
        <v>40.5</v>
      </c>
      <c r="P68" s="35">
        <v>74.430000000000007</v>
      </c>
      <c r="Q68" s="35">
        <v>56.61</v>
      </c>
      <c r="R68" s="35">
        <v>44663.6</v>
      </c>
      <c r="S68" s="35">
        <v>2030.85</v>
      </c>
      <c r="T68" s="35">
        <v>409.41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5">
        <v>1018.64</v>
      </c>
      <c r="AA68" s="35">
        <v>3458.9</v>
      </c>
      <c r="AB68" s="35">
        <v>48122.5</v>
      </c>
      <c r="AC68" s="39">
        <f t="shared" si="43"/>
        <v>48.1</v>
      </c>
      <c r="AD68" s="40">
        <f t="shared" si="44"/>
        <v>47.3</v>
      </c>
      <c r="AG68" s="70" t="s">
        <v>168</v>
      </c>
      <c r="AH68" s="24" t="s">
        <v>175</v>
      </c>
      <c r="AI68" s="24" t="s">
        <v>45</v>
      </c>
      <c r="AJ68" s="24" t="s">
        <v>176</v>
      </c>
      <c r="AK68" s="42"/>
      <c r="AL68" s="42"/>
      <c r="AM68" s="43">
        <v>41802.69</v>
      </c>
      <c r="AN68" s="44">
        <v>8</v>
      </c>
      <c r="AO68" s="45"/>
      <c r="AP68" s="45"/>
      <c r="AQ68" s="46">
        <v>8</v>
      </c>
      <c r="AR68" s="43">
        <v>41802.69</v>
      </c>
      <c r="AS68" s="43">
        <v>1575.04</v>
      </c>
      <c r="AT68" s="44">
        <v>246</v>
      </c>
      <c r="AU68" s="44">
        <v>36</v>
      </c>
      <c r="AV68" s="43">
        <v>66.16</v>
      </c>
      <c r="AW68" s="43">
        <v>50.32</v>
      </c>
      <c r="AX68" s="43">
        <v>43776.21</v>
      </c>
      <c r="AY68" s="43">
        <v>1805.2</v>
      </c>
      <c r="AZ68" s="43">
        <v>363.92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3">
        <v>1003.26</v>
      </c>
      <c r="BG68" s="43">
        <v>3172.38</v>
      </c>
      <c r="BH68" s="43">
        <v>46948.59</v>
      </c>
      <c r="BI68" s="44">
        <v>0</v>
      </c>
      <c r="BJ68" s="71">
        <v>46.9</v>
      </c>
      <c r="BK68" s="2"/>
      <c r="BL68" s="2"/>
      <c r="BM68" s="48">
        <v>3.9</v>
      </c>
      <c r="BN68" s="48">
        <v>3.9</v>
      </c>
      <c r="BO68" s="48">
        <v>3.9</v>
      </c>
      <c r="BP68" s="48">
        <v>3.9</v>
      </c>
      <c r="BQ68" s="48">
        <v>7.8</v>
      </c>
      <c r="BR68" s="48">
        <v>7.8</v>
      </c>
      <c r="BS68" s="48">
        <v>2</v>
      </c>
      <c r="BT68" s="48">
        <v>0</v>
      </c>
      <c r="BU68" s="48">
        <v>2</v>
      </c>
      <c r="BV68" s="48">
        <f t="shared" si="45"/>
        <v>4</v>
      </c>
      <c r="BW68" s="48">
        <f t="shared" si="46"/>
        <v>4</v>
      </c>
      <c r="BX68" s="49">
        <f t="shared" si="47"/>
        <v>4.0999999999999996</v>
      </c>
      <c r="BY68" s="50">
        <f t="shared" si="48"/>
        <v>47.3</v>
      </c>
      <c r="BZ68" s="48">
        <f t="shared" si="49"/>
        <v>11.7</v>
      </c>
      <c r="CA68" s="48">
        <f t="shared" si="50"/>
        <v>19.5</v>
      </c>
      <c r="CB68" s="48">
        <f t="shared" si="51"/>
        <v>4</v>
      </c>
      <c r="CC68" s="51">
        <f t="shared" si="52"/>
        <v>12.1</v>
      </c>
      <c r="CD68" s="50">
        <f t="shared" si="53"/>
        <v>47.300000000000004</v>
      </c>
      <c r="CE68" s="72"/>
      <c r="CF68" s="73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</row>
    <row r="69" spans="1:122" ht="15" hidden="1" outlineLevel="1" thickBot="1" x14ac:dyDescent="0.35">
      <c r="A69" s="161"/>
      <c r="B69" s="53" t="s">
        <v>177</v>
      </c>
      <c r="C69" s="53" t="s">
        <v>45</v>
      </c>
      <c r="D69" s="24" t="s">
        <v>178</v>
      </c>
      <c r="E69" s="34"/>
      <c r="F69" s="35">
        <v>88332.91</v>
      </c>
      <c r="G69" s="35">
        <v>225058.86</v>
      </c>
      <c r="H69" s="36">
        <v>101</v>
      </c>
      <c r="I69" s="37"/>
      <c r="J69" s="38">
        <v>22</v>
      </c>
      <c r="K69" s="38">
        <v>79</v>
      </c>
      <c r="L69" s="35">
        <v>313391.77</v>
      </c>
      <c r="M69" s="35">
        <v>33189.4</v>
      </c>
      <c r="N69" s="35">
        <v>3105.75</v>
      </c>
      <c r="O69" s="35">
        <v>454.5</v>
      </c>
      <c r="P69" s="35">
        <v>835.27</v>
      </c>
      <c r="Q69" s="35">
        <v>635.29</v>
      </c>
      <c r="R69" s="35">
        <v>351611.98</v>
      </c>
      <c r="S69" s="35">
        <v>22790.65</v>
      </c>
      <c r="T69" s="35">
        <v>4594.49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5">
        <v>7521.4</v>
      </c>
      <c r="AA69" s="35">
        <v>34906.54</v>
      </c>
      <c r="AB69" s="35">
        <v>386518.52</v>
      </c>
      <c r="AC69" s="39">
        <f t="shared" si="43"/>
        <v>386.5</v>
      </c>
      <c r="AD69" s="40">
        <f t="shared" si="44"/>
        <v>403.3</v>
      </c>
      <c r="AG69" s="70" t="s">
        <v>168</v>
      </c>
      <c r="AH69" s="24" t="s">
        <v>177</v>
      </c>
      <c r="AI69" s="24" t="s">
        <v>45</v>
      </c>
      <c r="AJ69" s="24" t="s">
        <v>178</v>
      </c>
      <c r="AK69" s="42"/>
      <c r="AL69" s="43">
        <v>44166.46</v>
      </c>
      <c r="AM69" s="43">
        <v>295574.49</v>
      </c>
      <c r="AN69" s="44">
        <v>102</v>
      </c>
      <c r="AO69" s="45"/>
      <c r="AP69" s="46">
        <v>14</v>
      </c>
      <c r="AQ69" s="46">
        <v>88</v>
      </c>
      <c r="AR69" s="43">
        <v>339740.95</v>
      </c>
      <c r="AS69" s="43">
        <v>31118.28</v>
      </c>
      <c r="AT69" s="43">
        <v>3136.5</v>
      </c>
      <c r="AU69" s="44">
        <v>459</v>
      </c>
      <c r="AV69" s="43">
        <v>843.54</v>
      </c>
      <c r="AW69" s="43">
        <v>641.58000000000004</v>
      </c>
      <c r="AX69" s="43">
        <v>375939.85</v>
      </c>
      <c r="AY69" s="43">
        <v>23016.3</v>
      </c>
      <c r="AZ69" s="43">
        <v>4639.9799999999996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3">
        <v>8153.78</v>
      </c>
      <c r="BG69" s="43">
        <v>35810.06</v>
      </c>
      <c r="BH69" s="43">
        <v>411749.91</v>
      </c>
      <c r="BI69" s="44">
        <v>0</v>
      </c>
      <c r="BJ69" s="71">
        <v>411.7</v>
      </c>
      <c r="BK69" s="2"/>
      <c r="BL69" s="2"/>
      <c r="BM69" s="48">
        <v>34.299999999999997</v>
      </c>
      <c r="BN69" s="48">
        <v>34.299999999999997</v>
      </c>
      <c r="BO69" s="48">
        <v>34.299999999999997</v>
      </c>
      <c r="BP69" s="48">
        <v>34.299999999999997</v>
      </c>
      <c r="BQ69" s="48">
        <v>68.599999999999994</v>
      </c>
      <c r="BR69" s="48">
        <v>68.599999999999994</v>
      </c>
      <c r="BS69" s="48">
        <v>17.2</v>
      </c>
      <c r="BT69" s="48">
        <v>0</v>
      </c>
      <c r="BU69" s="48">
        <v>17.2</v>
      </c>
      <c r="BV69" s="48">
        <f t="shared" si="45"/>
        <v>31.5</v>
      </c>
      <c r="BW69" s="48">
        <f t="shared" si="46"/>
        <v>31.5</v>
      </c>
      <c r="BX69" s="49">
        <f t="shared" si="47"/>
        <v>31.5</v>
      </c>
      <c r="BY69" s="50">
        <f t="shared" si="48"/>
        <v>403.30000000000007</v>
      </c>
      <c r="BZ69" s="48">
        <f t="shared" si="49"/>
        <v>102.89999999999999</v>
      </c>
      <c r="CA69" s="48">
        <f t="shared" si="50"/>
        <v>171.5</v>
      </c>
      <c r="CB69" s="48">
        <f t="shared" si="51"/>
        <v>34.4</v>
      </c>
      <c r="CC69" s="51">
        <f t="shared" si="52"/>
        <v>94.5</v>
      </c>
      <c r="CD69" s="50">
        <f t="shared" si="53"/>
        <v>403.29999999999995</v>
      </c>
      <c r="CE69" s="72"/>
      <c r="CF69" s="73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</row>
    <row r="70" spans="1:122" ht="15" hidden="1" outlineLevel="1" thickBot="1" x14ac:dyDescent="0.35">
      <c r="A70" s="161"/>
      <c r="B70" s="53" t="s">
        <v>179</v>
      </c>
      <c r="C70" s="53" t="s">
        <v>45</v>
      </c>
      <c r="D70" s="24" t="s">
        <v>180</v>
      </c>
      <c r="E70" s="34"/>
      <c r="F70" s="35">
        <v>88332.91</v>
      </c>
      <c r="G70" s="35">
        <v>232237.09</v>
      </c>
      <c r="H70" s="36">
        <v>103</v>
      </c>
      <c r="I70" s="37"/>
      <c r="J70" s="38">
        <v>30</v>
      </c>
      <c r="K70" s="38">
        <v>73</v>
      </c>
      <c r="L70" s="36">
        <v>320570</v>
      </c>
      <c r="M70" s="35">
        <v>37061.03</v>
      </c>
      <c r="N70" s="35">
        <v>3167.25</v>
      </c>
      <c r="O70" s="35">
        <v>463.5</v>
      </c>
      <c r="P70" s="35">
        <v>851.81</v>
      </c>
      <c r="Q70" s="35">
        <v>647.87</v>
      </c>
      <c r="R70" s="35">
        <v>362761.46</v>
      </c>
      <c r="S70" s="35">
        <v>23241.95</v>
      </c>
      <c r="T70" s="35">
        <v>4685.47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5">
        <v>7693.68</v>
      </c>
      <c r="AA70" s="35">
        <v>35621.1</v>
      </c>
      <c r="AB70" s="35">
        <v>398382.56</v>
      </c>
      <c r="AC70" s="39">
        <f t="shared" si="43"/>
        <v>398.4</v>
      </c>
      <c r="AD70" s="40">
        <f t="shared" si="44"/>
        <v>397.7</v>
      </c>
      <c r="AG70" s="70" t="s">
        <v>168</v>
      </c>
      <c r="AH70" s="24" t="s">
        <v>179</v>
      </c>
      <c r="AI70" s="24" t="s">
        <v>45</v>
      </c>
      <c r="AJ70" s="24" t="s">
        <v>180</v>
      </c>
      <c r="AK70" s="42"/>
      <c r="AL70" s="43">
        <v>88332.91</v>
      </c>
      <c r="AM70" s="43">
        <v>232237.1</v>
      </c>
      <c r="AN70" s="44">
        <v>116</v>
      </c>
      <c r="AO70" s="45"/>
      <c r="AP70" s="46">
        <v>34</v>
      </c>
      <c r="AQ70" s="46">
        <v>82</v>
      </c>
      <c r="AR70" s="43">
        <v>320570.01</v>
      </c>
      <c r="AS70" s="43">
        <v>31758.34</v>
      </c>
      <c r="AT70" s="44">
        <v>3567</v>
      </c>
      <c r="AU70" s="44">
        <v>522</v>
      </c>
      <c r="AV70" s="43">
        <v>959.32</v>
      </c>
      <c r="AW70" s="43">
        <v>729.64</v>
      </c>
      <c r="AX70" s="43">
        <v>358106.31</v>
      </c>
      <c r="AY70" s="43">
        <v>26175.4</v>
      </c>
      <c r="AZ70" s="43">
        <v>5276.84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3">
        <v>7693.68</v>
      </c>
      <c r="BG70" s="43">
        <v>39145.919999999998</v>
      </c>
      <c r="BH70" s="43">
        <v>397252.23</v>
      </c>
      <c r="BI70" s="44">
        <v>0</v>
      </c>
      <c r="BJ70" s="71">
        <v>397.3</v>
      </c>
      <c r="BK70" s="2"/>
      <c r="BL70" s="2"/>
      <c r="BM70" s="48">
        <v>33.1</v>
      </c>
      <c r="BN70" s="48">
        <v>33.1</v>
      </c>
      <c r="BO70" s="48">
        <v>33.1</v>
      </c>
      <c r="BP70" s="48">
        <v>33.1</v>
      </c>
      <c r="BQ70" s="48">
        <v>66.2</v>
      </c>
      <c r="BR70" s="48">
        <v>66.2</v>
      </c>
      <c r="BS70" s="48">
        <v>16.600000000000001</v>
      </c>
      <c r="BT70" s="48">
        <v>0</v>
      </c>
      <c r="BU70" s="48">
        <v>16.600000000000001</v>
      </c>
      <c r="BV70" s="48">
        <f t="shared" si="45"/>
        <v>33.200000000000003</v>
      </c>
      <c r="BW70" s="48">
        <f t="shared" si="46"/>
        <v>33.200000000000003</v>
      </c>
      <c r="BX70" s="49">
        <f t="shared" si="47"/>
        <v>33.299999999999997</v>
      </c>
      <c r="BY70" s="50">
        <f t="shared" si="48"/>
        <v>397.7000000000001</v>
      </c>
      <c r="BZ70" s="48">
        <f t="shared" si="49"/>
        <v>99.300000000000011</v>
      </c>
      <c r="CA70" s="48">
        <f t="shared" si="50"/>
        <v>165.5</v>
      </c>
      <c r="CB70" s="48">
        <f t="shared" si="51"/>
        <v>33.200000000000003</v>
      </c>
      <c r="CC70" s="51">
        <f t="shared" si="52"/>
        <v>99.7</v>
      </c>
      <c r="CD70" s="50">
        <f t="shared" si="53"/>
        <v>397.7</v>
      </c>
      <c r="CE70" s="72"/>
      <c r="CF70" s="73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</row>
    <row r="71" spans="1:122" ht="15" hidden="1" outlineLevel="1" thickBot="1" x14ac:dyDescent="0.35">
      <c r="A71" s="161"/>
      <c r="B71" s="53" t="s">
        <v>181</v>
      </c>
      <c r="C71" s="53" t="s">
        <v>45</v>
      </c>
      <c r="D71" s="24" t="s">
        <v>182</v>
      </c>
      <c r="E71" s="34"/>
      <c r="F71" s="35">
        <v>44166.46</v>
      </c>
      <c r="G71" s="35">
        <v>295574.49</v>
      </c>
      <c r="H71" s="36">
        <v>112</v>
      </c>
      <c r="I71" s="37"/>
      <c r="J71" s="38">
        <v>18</v>
      </c>
      <c r="K71" s="38">
        <v>94</v>
      </c>
      <c r="L71" s="35">
        <v>339740.95</v>
      </c>
      <c r="M71" s="35">
        <v>33390.559999999998</v>
      </c>
      <c r="N71" s="36">
        <v>3444</v>
      </c>
      <c r="O71" s="36">
        <v>504</v>
      </c>
      <c r="P71" s="35">
        <v>926.24</v>
      </c>
      <c r="Q71" s="35">
        <v>704.48</v>
      </c>
      <c r="R71" s="35">
        <v>378710.23</v>
      </c>
      <c r="S71" s="35">
        <v>25272.799999999999</v>
      </c>
      <c r="T71" s="35">
        <v>5094.88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5">
        <v>8153.78</v>
      </c>
      <c r="AA71" s="35">
        <v>38521.46</v>
      </c>
      <c r="AB71" s="35">
        <v>417231.69</v>
      </c>
      <c r="AC71" s="39">
        <f t="shared" si="43"/>
        <v>417.2</v>
      </c>
      <c r="AD71" s="40">
        <f t="shared" si="44"/>
        <v>401.2</v>
      </c>
      <c r="AG71" s="70" t="s">
        <v>168</v>
      </c>
      <c r="AH71" s="24" t="s">
        <v>181</v>
      </c>
      <c r="AI71" s="24" t="s">
        <v>45</v>
      </c>
      <c r="AJ71" s="24" t="s">
        <v>182</v>
      </c>
      <c r="AK71" s="42"/>
      <c r="AL71" s="43">
        <v>44166.46</v>
      </c>
      <c r="AM71" s="43">
        <v>274462.02</v>
      </c>
      <c r="AN71" s="44">
        <v>114</v>
      </c>
      <c r="AO71" s="45"/>
      <c r="AP71" s="46">
        <v>19</v>
      </c>
      <c r="AQ71" s="46">
        <v>95</v>
      </c>
      <c r="AR71" s="43">
        <v>318628.47999999998</v>
      </c>
      <c r="AS71" s="43">
        <v>30306.45</v>
      </c>
      <c r="AT71" s="43">
        <v>3505.5</v>
      </c>
      <c r="AU71" s="44">
        <v>513</v>
      </c>
      <c r="AV71" s="43">
        <v>942.78</v>
      </c>
      <c r="AW71" s="43">
        <v>717.06</v>
      </c>
      <c r="AX71" s="43">
        <v>354613.27</v>
      </c>
      <c r="AY71" s="43">
        <v>25724.1</v>
      </c>
      <c r="AZ71" s="43">
        <v>5185.8599999999997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3">
        <v>7647.08</v>
      </c>
      <c r="BG71" s="43">
        <v>38557.040000000001</v>
      </c>
      <c r="BH71" s="43">
        <v>393170.31</v>
      </c>
      <c r="BI71" s="44">
        <v>0</v>
      </c>
      <c r="BJ71" s="71">
        <v>393.2</v>
      </c>
      <c r="BK71" s="2"/>
      <c r="BL71" s="2"/>
      <c r="BM71" s="48">
        <v>32.799999999999997</v>
      </c>
      <c r="BN71" s="48">
        <v>32.799999999999997</v>
      </c>
      <c r="BO71" s="48">
        <v>32.799999999999997</v>
      </c>
      <c r="BP71" s="48">
        <v>32.799999999999997</v>
      </c>
      <c r="BQ71" s="48">
        <v>65.5</v>
      </c>
      <c r="BR71" s="48">
        <v>65.5</v>
      </c>
      <c r="BS71" s="48">
        <v>16.399999999999999</v>
      </c>
      <c r="BT71" s="48">
        <v>0</v>
      </c>
      <c r="BU71" s="48">
        <v>16.399999999999999</v>
      </c>
      <c r="BV71" s="48">
        <f t="shared" si="45"/>
        <v>35.4</v>
      </c>
      <c r="BW71" s="48">
        <f t="shared" si="46"/>
        <v>35.4</v>
      </c>
      <c r="BX71" s="49">
        <f t="shared" si="47"/>
        <v>35.4</v>
      </c>
      <c r="BY71" s="50">
        <f t="shared" si="48"/>
        <v>401.20000000000005</v>
      </c>
      <c r="BZ71" s="48">
        <f t="shared" si="49"/>
        <v>98.399999999999991</v>
      </c>
      <c r="CA71" s="48">
        <f t="shared" si="50"/>
        <v>163.80000000000001</v>
      </c>
      <c r="CB71" s="48">
        <f t="shared" si="51"/>
        <v>32.799999999999997</v>
      </c>
      <c r="CC71" s="51">
        <f t="shared" si="52"/>
        <v>106.19999999999999</v>
      </c>
      <c r="CD71" s="50">
        <f t="shared" si="53"/>
        <v>401.2</v>
      </c>
      <c r="CE71" s="72"/>
      <c r="CF71" s="73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</row>
    <row r="72" spans="1:122" ht="15" hidden="1" outlineLevel="1" thickBot="1" x14ac:dyDescent="0.35">
      <c r="A72" s="161"/>
      <c r="B72" s="53" t="s">
        <v>183</v>
      </c>
      <c r="C72" s="53" t="s">
        <v>45</v>
      </c>
      <c r="D72" s="24" t="s">
        <v>184</v>
      </c>
      <c r="E72" s="35">
        <v>1322142.21</v>
      </c>
      <c r="F72" s="34"/>
      <c r="G72" s="34"/>
      <c r="H72" s="36">
        <v>402</v>
      </c>
      <c r="I72" s="38">
        <v>402</v>
      </c>
      <c r="J72" s="37"/>
      <c r="K72" s="37"/>
      <c r="L72" s="35">
        <v>1322142.21</v>
      </c>
      <c r="M72" s="35">
        <v>123397.12</v>
      </c>
      <c r="N72" s="35">
        <v>12361.5</v>
      </c>
      <c r="O72" s="36">
        <v>1809</v>
      </c>
      <c r="P72" s="35">
        <v>3324.54</v>
      </c>
      <c r="Q72" s="35">
        <v>2528.58</v>
      </c>
      <c r="R72" s="35">
        <v>1465562.95</v>
      </c>
      <c r="S72" s="35">
        <v>181277.88</v>
      </c>
      <c r="T72" s="35">
        <v>18286.98</v>
      </c>
      <c r="U72" s="35">
        <v>1085.4000000000001</v>
      </c>
      <c r="V72" s="35">
        <v>12289.14</v>
      </c>
      <c r="W72" s="35">
        <v>8096.28</v>
      </c>
      <c r="X72" s="35">
        <v>7295.52</v>
      </c>
      <c r="Y72" s="35">
        <v>24284.82</v>
      </c>
      <c r="Z72" s="35">
        <v>31731.41</v>
      </c>
      <c r="AA72" s="35">
        <v>284347.43</v>
      </c>
      <c r="AB72" s="35">
        <v>1749910.38</v>
      </c>
      <c r="AC72" s="39">
        <f t="shared" si="43"/>
        <v>1749.9</v>
      </c>
      <c r="AD72" s="40">
        <f t="shared" si="44"/>
        <v>1711.5</v>
      </c>
      <c r="AG72" s="70" t="s">
        <v>168</v>
      </c>
      <c r="AH72" s="24" t="s">
        <v>183</v>
      </c>
      <c r="AI72" s="24" t="s">
        <v>45</v>
      </c>
      <c r="AJ72" s="24" t="s">
        <v>184</v>
      </c>
      <c r="AK72" s="43">
        <v>1271799.98</v>
      </c>
      <c r="AL72" s="42"/>
      <c r="AM72" s="42"/>
      <c r="AN72" s="44">
        <v>402</v>
      </c>
      <c r="AO72" s="46">
        <v>402</v>
      </c>
      <c r="AP72" s="45"/>
      <c r="AQ72" s="45"/>
      <c r="AR72" s="43">
        <v>1271799.98</v>
      </c>
      <c r="AS72" s="43">
        <v>121993.06</v>
      </c>
      <c r="AT72" s="43">
        <v>12361.5</v>
      </c>
      <c r="AU72" s="44">
        <v>1809</v>
      </c>
      <c r="AV72" s="43">
        <v>3324.54</v>
      </c>
      <c r="AW72" s="43">
        <v>2528.58</v>
      </c>
      <c r="AX72" s="43">
        <v>1413816.66</v>
      </c>
      <c r="AY72" s="43">
        <v>181277.88</v>
      </c>
      <c r="AZ72" s="43">
        <v>18286.98</v>
      </c>
      <c r="BA72" s="43">
        <v>1085.4000000000001</v>
      </c>
      <c r="BB72" s="43">
        <v>12289.14</v>
      </c>
      <c r="BC72" s="43">
        <v>8096.28</v>
      </c>
      <c r="BD72" s="43">
        <v>2688.06</v>
      </c>
      <c r="BE72" s="43">
        <v>24284.82</v>
      </c>
      <c r="BF72" s="43">
        <v>30523.19</v>
      </c>
      <c r="BG72" s="43">
        <v>278531.75</v>
      </c>
      <c r="BH72" s="43">
        <v>1692348.41</v>
      </c>
      <c r="BI72" s="44">
        <v>0</v>
      </c>
      <c r="BJ72" s="71">
        <v>1692.3</v>
      </c>
      <c r="BK72" s="2"/>
      <c r="BL72" s="2"/>
      <c r="BM72" s="48">
        <v>141</v>
      </c>
      <c r="BN72" s="48">
        <v>141</v>
      </c>
      <c r="BO72" s="48">
        <v>141</v>
      </c>
      <c r="BP72" s="48">
        <v>141</v>
      </c>
      <c r="BQ72" s="48">
        <v>282.10000000000002</v>
      </c>
      <c r="BR72" s="48">
        <v>282.10000000000002</v>
      </c>
      <c r="BS72" s="48">
        <v>70.5</v>
      </c>
      <c r="BT72" s="48">
        <v>0</v>
      </c>
      <c r="BU72" s="48">
        <v>70.5</v>
      </c>
      <c r="BV72" s="48">
        <f t="shared" si="45"/>
        <v>147.4</v>
      </c>
      <c r="BW72" s="48">
        <f t="shared" si="46"/>
        <v>147.4</v>
      </c>
      <c r="BX72" s="49">
        <f t="shared" si="47"/>
        <v>147.5</v>
      </c>
      <c r="BY72" s="50">
        <f t="shared" si="48"/>
        <v>1711.5</v>
      </c>
      <c r="BZ72" s="48">
        <f t="shared" si="49"/>
        <v>423</v>
      </c>
      <c r="CA72" s="48">
        <f t="shared" si="50"/>
        <v>705.2</v>
      </c>
      <c r="CB72" s="48">
        <f t="shared" si="51"/>
        <v>141</v>
      </c>
      <c r="CC72" s="51">
        <f t="shared" si="52"/>
        <v>442.3</v>
      </c>
      <c r="CD72" s="50">
        <f t="shared" si="53"/>
        <v>1711.5</v>
      </c>
      <c r="CE72" s="72"/>
      <c r="CF72" s="73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</row>
    <row r="73" spans="1:122" ht="15" hidden="1" outlineLevel="1" thickBot="1" x14ac:dyDescent="0.35">
      <c r="A73" s="161"/>
      <c r="B73" s="53" t="s">
        <v>185</v>
      </c>
      <c r="C73" s="53" t="s">
        <v>45</v>
      </c>
      <c r="D73" s="24" t="s">
        <v>186</v>
      </c>
      <c r="E73" s="35">
        <v>1332187.57</v>
      </c>
      <c r="F73" s="34"/>
      <c r="G73" s="34"/>
      <c r="H73" s="36">
        <v>488</v>
      </c>
      <c r="I73" s="38">
        <v>488</v>
      </c>
      <c r="J73" s="37"/>
      <c r="K73" s="37"/>
      <c r="L73" s="35">
        <v>1332187.57</v>
      </c>
      <c r="M73" s="35">
        <v>259623.75</v>
      </c>
      <c r="N73" s="36">
        <v>15006</v>
      </c>
      <c r="O73" s="36">
        <v>2196</v>
      </c>
      <c r="P73" s="35">
        <v>4035.76</v>
      </c>
      <c r="Q73" s="35">
        <v>3069.52</v>
      </c>
      <c r="R73" s="35">
        <v>1616118.6</v>
      </c>
      <c r="S73" s="35">
        <v>220058.72</v>
      </c>
      <c r="T73" s="35">
        <v>22199.119999999999</v>
      </c>
      <c r="U73" s="35">
        <v>1317.6</v>
      </c>
      <c r="V73" s="35">
        <v>14918.16</v>
      </c>
      <c r="W73" s="35">
        <v>9828.32</v>
      </c>
      <c r="X73" s="35">
        <v>1407.68</v>
      </c>
      <c r="Y73" s="35">
        <v>29480.080000000002</v>
      </c>
      <c r="Z73" s="35">
        <v>31972.49</v>
      </c>
      <c r="AA73" s="35">
        <v>331182.17</v>
      </c>
      <c r="AB73" s="35">
        <v>1947300.77</v>
      </c>
      <c r="AC73" s="39">
        <f t="shared" si="43"/>
        <v>1947.3</v>
      </c>
      <c r="AD73" s="40">
        <f t="shared" si="44"/>
        <v>1955.6</v>
      </c>
      <c r="AG73" s="70" t="s">
        <v>168</v>
      </c>
      <c r="AH73" s="24" t="s">
        <v>185</v>
      </c>
      <c r="AI73" s="24" t="s">
        <v>45</v>
      </c>
      <c r="AJ73" s="24" t="s">
        <v>186</v>
      </c>
      <c r="AK73" s="43">
        <v>1331183.81</v>
      </c>
      <c r="AL73" s="42"/>
      <c r="AM73" s="42"/>
      <c r="AN73" s="44">
        <v>507</v>
      </c>
      <c r="AO73" s="46">
        <v>507</v>
      </c>
      <c r="AP73" s="45"/>
      <c r="AQ73" s="45"/>
      <c r="AR73" s="43">
        <v>1331183.81</v>
      </c>
      <c r="AS73" s="43">
        <v>260829.29</v>
      </c>
      <c r="AT73" s="43">
        <v>15590.25</v>
      </c>
      <c r="AU73" s="43">
        <v>2281.5</v>
      </c>
      <c r="AV73" s="43">
        <v>4192.8900000000003</v>
      </c>
      <c r="AW73" s="43">
        <v>3189.03</v>
      </c>
      <c r="AX73" s="43">
        <v>1617266.77</v>
      </c>
      <c r="AY73" s="43">
        <v>228626.58</v>
      </c>
      <c r="AZ73" s="43">
        <v>23063.43</v>
      </c>
      <c r="BA73" s="43">
        <v>1368.9</v>
      </c>
      <c r="BB73" s="43">
        <v>15498.99</v>
      </c>
      <c r="BC73" s="43">
        <v>10210.98</v>
      </c>
      <c r="BD73" s="44">
        <v>1152</v>
      </c>
      <c r="BE73" s="43">
        <v>30627.87</v>
      </c>
      <c r="BF73" s="43">
        <v>31948.41</v>
      </c>
      <c r="BG73" s="43">
        <v>342497.16</v>
      </c>
      <c r="BH73" s="43">
        <v>1959763.93</v>
      </c>
      <c r="BI73" s="44">
        <v>0</v>
      </c>
      <c r="BJ73" s="71">
        <v>1959.8</v>
      </c>
      <c r="BK73" s="2"/>
      <c r="BL73" s="2"/>
      <c r="BM73" s="48">
        <v>163.30000000000001</v>
      </c>
      <c r="BN73" s="48">
        <v>163.30000000000001</v>
      </c>
      <c r="BO73" s="48">
        <v>163.30000000000001</v>
      </c>
      <c r="BP73" s="48">
        <v>163.30000000000001</v>
      </c>
      <c r="BQ73" s="48">
        <v>326.60000000000002</v>
      </c>
      <c r="BR73" s="48">
        <v>326.60000000000002</v>
      </c>
      <c r="BS73" s="48">
        <v>81.7</v>
      </c>
      <c r="BT73" s="48">
        <v>0</v>
      </c>
      <c r="BU73" s="48">
        <v>81.7</v>
      </c>
      <c r="BV73" s="48">
        <f t="shared" si="45"/>
        <v>161.9</v>
      </c>
      <c r="BW73" s="48">
        <f t="shared" si="46"/>
        <v>161.9</v>
      </c>
      <c r="BX73" s="49">
        <f t="shared" si="47"/>
        <v>162</v>
      </c>
      <c r="BY73" s="50">
        <f t="shared" si="48"/>
        <v>1955.6</v>
      </c>
      <c r="BZ73" s="48">
        <f t="shared" si="49"/>
        <v>489.90000000000003</v>
      </c>
      <c r="CA73" s="48">
        <f t="shared" si="50"/>
        <v>816.5</v>
      </c>
      <c r="CB73" s="48">
        <f t="shared" si="51"/>
        <v>163.4</v>
      </c>
      <c r="CC73" s="51">
        <f t="shared" si="52"/>
        <v>485.8</v>
      </c>
      <c r="CD73" s="50">
        <f t="shared" si="53"/>
        <v>1955.6000000000001</v>
      </c>
      <c r="CE73" s="72"/>
      <c r="CF73" s="73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</row>
    <row r="74" spans="1:122" ht="21" hidden="1" outlineLevel="1" thickBot="1" x14ac:dyDescent="0.35">
      <c r="A74" s="161"/>
      <c r="B74" s="53" t="s">
        <v>187</v>
      </c>
      <c r="C74" s="53" t="s">
        <v>45</v>
      </c>
      <c r="D74" s="24" t="s">
        <v>188</v>
      </c>
      <c r="E74" s="35">
        <v>1229386.74</v>
      </c>
      <c r="F74" s="34"/>
      <c r="G74" s="34"/>
      <c r="H74" s="36">
        <v>446</v>
      </c>
      <c r="I74" s="38">
        <v>446</v>
      </c>
      <c r="J74" s="37"/>
      <c r="K74" s="37"/>
      <c r="L74" s="35">
        <v>1229386.74</v>
      </c>
      <c r="M74" s="35">
        <v>304434.03000000003</v>
      </c>
      <c r="N74" s="35">
        <v>13714.5</v>
      </c>
      <c r="O74" s="36">
        <v>2007</v>
      </c>
      <c r="P74" s="35">
        <v>3688.42</v>
      </c>
      <c r="Q74" s="35">
        <v>2805.34</v>
      </c>
      <c r="R74" s="35">
        <v>1556036.03</v>
      </c>
      <c r="S74" s="35">
        <v>201119.24</v>
      </c>
      <c r="T74" s="35">
        <v>20288.54</v>
      </c>
      <c r="U74" s="35">
        <v>1204.2</v>
      </c>
      <c r="V74" s="35">
        <v>13634.22</v>
      </c>
      <c r="W74" s="35">
        <v>8982.44</v>
      </c>
      <c r="X74" s="35">
        <v>2432.02</v>
      </c>
      <c r="Y74" s="35">
        <v>26942.86</v>
      </c>
      <c r="Z74" s="35">
        <v>29505.29</v>
      </c>
      <c r="AA74" s="35">
        <v>304108.81</v>
      </c>
      <c r="AB74" s="35">
        <v>1860144.84</v>
      </c>
      <c r="AC74" s="39">
        <f t="shared" si="43"/>
        <v>1860.1</v>
      </c>
      <c r="AD74" s="40">
        <f t="shared" si="44"/>
        <v>1796.6</v>
      </c>
      <c r="AG74" s="70" t="s">
        <v>168</v>
      </c>
      <c r="AH74" s="24" t="s">
        <v>187</v>
      </c>
      <c r="AI74" s="24" t="s">
        <v>45</v>
      </c>
      <c r="AJ74" s="24" t="s">
        <v>188</v>
      </c>
      <c r="AK74" s="43">
        <v>1149907.8600000001</v>
      </c>
      <c r="AL74" s="42"/>
      <c r="AM74" s="42"/>
      <c r="AN74" s="44">
        <v>432</v>
      </c>
      <c r="AO74" s="46">
        <v>432</v>
      </c>
      <c r="AP74" s="45"/>
      <c r="AQ74" s="45"/>
      <c r="AR74" s="43">
        <v>1149907.8600000001</v>
      </c>
      <c r="AS74" s="43">
        <v>299715.34999999998</v>
      </c>
      <c r="AT74" s="44">
        <v>13284</v>
      </c>
      <c r="AU74" s="44">
        <v>1944</v>
      </c>
      <c r="AV74" s="43">
        <v>3572.64</v>
      </c>
      <c r="AW74" s="43">
        <v>2717.28</v>
      </c>
      <c r="AX74" s="43">
        <v>1471141.13</v>
      </c>
      <c r="AY74" s="43">
        <v>194806.08</v>
      </c>
      <c r="AZ74" s="43">
        <v>19651.68</v>
      </c>
      <c r="BA74" s="43">
        <v>1166.4000000000001</v>
      </c>
      <c r="BB74" s="43">
        <v>13206.24</v>
      </c>
      <c r="BC74" s="43">
        <v>8700.48</v>
      </c>
      <c r="BD74" s="43">
        <v>2431.66</v>
      </c>
      <c r="BE74" s="43">
        <v>26097.119999999999</v>
      </c>
      <c r="BF74" s="43">
        <v>27597.8</v>
      </c>
      <c r="BG74" s="43">
        <v>293657.46000000002</v>
      </c>
      <c r="BH74" s="43">
        <v>1764798.59</v>
      </c>
      <c r="BI74" s="44">
        <v>0</v>
      </c>
      <c r="BJ74" s="71">
        <v>1764.8</v>
      </c>
      <c r="BK74" s="2"/>
      <c r="BL74" s="2"/>
      <c r="BM74" s="48">
        <v>147.1</v>
      </c>
      <c r="BN74" s="48">
        <v>147.1</v>
      </c>
      <c r="BO74" s="48">
        <v>147.1</v>
      </c>
      <c r="BP74" s="48">
        <v>147.1</v>
      </c>
      <c r="BQ74" s="48">
        <v>294.10000000000002</v>
      </c>
      <c r="BR74" s="48">
        <v>294.10000000000002</v>
      </c>
      <c r="BS74" s="48">
        <v>73.5</v>
      </c>
      <c r="BT74" s="48">
        <v>0</v>
      </c>
      <c r="BU74" s="48">
        <v>73.5</v>
      </c>
      <c r="BV74" s="48">
        <f t="shared" si="45"/>
        <v>157.69999999999999</v>
      </c>
      <c r="BW74" s="48">
        <f t="shared" si="46"/>
        <v>157.69999999999999</v>
      </c>
      <c r="BX74" s="49">
        <f t="shared" si="47"/>
        <v>157.6</v>
      </c>
      <c r="BY74" s="50">
        <f t="shared" si="48"/>
        <v>1796.5999999999997</v>
      </c>
      <c r="BZ74" s="48">
        <f t="shared" si="49"/>
        <v>441.29999999999995</v>
      </c>
      <c r="CA74" s="48">
        <f t="shared" si="50"/>
        <v>735.30000000000007</v>
      </c>
      <c r="CB74" s="48">
        <f t="shared" si="51"/>
        <v>147</v>
      </c>
      <c r="CC74" s="51">
        <f t="shared" si="52"/>
        <v>473</v>
      </c>
      <c r="CD74" s="50">
        <f t="shared" si="53"/>
        <v>1796.6</v>
      </c>
      <c r="CE74" s="72"/>
      <c r="CF74" s="73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</row>
    <row r="75" spans="1:122" ht="21" hidden="1" outlineLevel="1" thickBot="1" x14ac:dyDescent="0.35">
      <c r="A75" s="161"/>
      <c r="B75" s="53" t="s">
        <v>189</v>
      </c>
      <c r="C75" s="53" t="s">
        <v>45</v>
      </c>
      <c r="D75" s="24" t="s">
        <v>190</v>
      </c>
      <c r="E75" s="35">
        <v>541375.53</v>
      </c>
      <c r="F75" s="35">
        <v>14574.93</v>
      </c>
      <c r="G75" s="35">
        <v>35046.69</v>
      </c>
      <c r="H75" s="36">
        <v>113</v>
      </c>
      <c r="I75" s="38">
        <v>100</v>
      </c>
      <c r="J75" s="38">
        <v>4</v>
      </c>
      <c r="K75" s="38">
        <v>9</v>
      </c>
      <c r="L75" s="35">
        <v>590997.15</v>
      </c>
      <c r="M75" s="35">
        <v>74680.97</v>
      </c>
      <c r="N75" s="35">
        <v>3474.75</v>
      </c>
      <c r="O75" s="35">
        <v>508.5</v>
      </c>
      <c r="P75" s="35">
        <v>934.51</v>
      </c>
      <c r="Q75" s="35">
        <v>710.77</v>
      </c>
      <c r="R75" s="35">
        <v>671306.65</v>
      </c>
      <c r="S75" s="35">
        <v>48027.45</v>
      </c>
      <c r="T75" s="35">
        <v>5140.37</v>
      </c>
      <c r="U75" s="36">
        <v>270</v>
      </c>
      <c r="V75" s="36">
        <v>3057</v>
      </c>
      <c r="W75" s="36">
        <v>2014</v>
      </c>
      <c r="X75" s="35">
        <v>639.91999999999996</v>
      </c>
      <c r="Y75" s="36">
        <v>6041</v>
      </c>
      <c r="Z75" s="35">
        <v>14183.94</v>
      </c>
      <c r="AA75" s="35">
        <v>79373.679999999993</v>
      </c>
      <c r="AB75" s="35">
        <v>750680.33</v>
      </c>
      <c r="AC75" s="39">
        <f t="shared" si="43"/>
        <v>750.7</v>
      </c>
      <c r="AD75" s="40">
        <f t="shared" si="44"/>
        <v>763</v>
      </c>
      <c r="AG75" s="70" t="s">
        <v>168</v>
      </c>
      <c r="AH75" s="24" t="s">
        <v>189</v>
      </c>
      <c r="AI75" s="24" t="s">
        <v>45</v>
      </c>
      <c r="AJ75" s="24" t="s">
        <v>190</v>
      </c>
      <c r="AK75" s="43">
        <v>540354.56000000006</v>
      </c>
      <c r="AL75" s="43">
        <v>14574.93</v>
      </c>
      <c r="AM75" s="43">
        <v>35046.69</v>
      </c>
      <c r="AN75" s="44">
        <v>120</v>
      </c>
      <c r="AO75" s="46">
        <v>106</v>
      </c>
      <c r="AP75" s="46">
        <v>3</v>
      </c>
      <c r="AQ75" s="46">
        <v>11</v>
      </c>
      <c r="AR75" s="43">
        <v>589976.18000000005</v>
      </c>
      <c r="AS75" s="43">
        <v>89470.25</v>
      </c>
      <c r="AT75" s="44">
        <v>3690</v>
      </c>
      <c r="AU75" s="44">
        <v>540</v>
      </c>
      <c r="AV75" s="43">
        <v>992.4</v>
      </c>
      <c r="AW75" s="43">
        <v>754.8</v>
      </c>
      <c r="AX75" s="43">
        <v>685423.63</v>
      </c>
      <c r="AY75" s="43">
        <v>50958.74</v>
      </c>
      <c r="AZ75" s="43">
        <v>5458.8</v>
      </c>
      <c r="BA75" s="43">
        <v>286.2</v>
      </c>
      <c r="BB75" s="43">
        <v>3240.42</v>
      </c>
      <c r="BC75" s="43">
        <v>2134.84</v>
      </c>
      <c r="BD75" s="43">
        <v>1024.1600000000001</v>
      </c>
      <c r="BE75" s="43">
        <v>6403.46</v>
      </c>
      <c r="BF75" s="43">
        <v>14159.43</v>
      </c>
      <c r="BG75" s="43">
        <v>83666.05</v>
      </c>
      <c r="BH75" s="43">
        <v>769089.68</v>
      </c>
      <c r="BI75" s="44">
        <v>0</v>
      </c>
      <c r="BJ75" s="71">
        <v>769.1</v>
      </c>
      <c r="BK75" s="2"/>
      <c r="BL75" s="2"/>
      <c r="BM75" s="48">
        <v>64.099999999999994</v>
      </c>
      <c r="BN75" s="48">
        <v>64.099999999999994</v>
      </c>
      <c r="BO75" s="48">
        <v>64.099999999999994</v>
      </c>
      <c r="BP75" s="48">
        <v>64.099999999999994</v>
      </c>
      <c r="BQ75" s="48">
        <v>128.19999999999999</v>
      </c>
      <c r="BR75" s="48">
        <v>128.19999999999999</v>
      </c>
      <c r="BS75" s="48">
        <v>32</v>
      </c>
      <c r="BT75" s="48">
        <v>0</v>
      </c>
      <c r="BU75" s="48">
        <v>32</v>
      </c>
      <c r="BV75" s="48">
        <f t="shared" si="45"/>
        <v>62.1</v>
      </c>
      <c r="BW75" s="48">
        <f t="shared" si="46"/>
        <v>62.1</v>
      </c>
      <c r="BX75" s="49">
        <f t="shared" si="47"/>
        <v>62</v>
      </c>
      <c r="BY75" s="50">
        <f t="shared" si="48"/>
        <v>763</v>
      </c>
      <c r="BZ75" s="48">
        <f t="shared" si="49"/>
        <v>192.29999999999998</v>
      </c>
      <c r="CA75" s="48">
        <f t="shared" si="50"/>
        <v>320.5</v>
      </c>
      <c r="CB75" s="48">
        <f t="shared" si="51"/>
        <v>64</v>
      </c>
      <c r="CC75" s="51">
        <f t="shared" si="52"/>
        <v>186.2</v>
      </c>
      <c r="CD75" s="50">
        <f t="shared" si="53"/>
        <v>763</v>
      </c>
      <c r="CE75" s="72"/>
      <c r="CF75" s="73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</row>
    <row r="76" spans="1:122" ht="21" hidden="1" outlineLevel="1" thickBot="1" x14ac:dyDescent="0.35">
      <c r="A76" s="161"/>
      <c r="B76" s="53" t="s">
        <v>191</v>
      </c>
      <c r="C76" s="53" t="s">
        <v>45</v>
      </c>
      <c r="D76" s="24" t="s">
        <v>192</v>
      </c>
      <c r="E76" s="35">
        <v>619296.15</v>
      </c>
      <c r="F76" s="35">
        <v>44166.46</v>
      </c>
      <c r="G76" s="35">
        <v>42224.93</v>
      </c>
      <c r="H76" s="36">
        <v>178</v>
      </c>
      <c r="I76" s="38">
        <v>152</v>
      </c>
      <c r="J76" s="38">
        <v>16</v>
      </c>
      <c r="K76" s="38">
        <v>10</v>
      </c>
      <c r="L76" s="35">
        <v>705687.54</v>
      </c>
      <c r="M76" s="35">
        <v>156809.32999999999</v>
      </c>
      <c r="N76" s="35">
        <v>5473.5</v>
      </c>
      <c r="O76" s="36">
        <v>801</v>
      </c>
      <c r="P76" s="35">
        <v>1472.06</v>
      </c>
      <c r="Q76" s="35">
        <v>1119.6199999999999</v>
      </c>
      <c r="R76" s="35">
        <v>871363.05</v>
      </c>
      <c r="S76" s="35">
        <v>74409.78</v>
      </c>
      <c r="T76" s="35">
        <v>8097.22</v>
      </c>
      <c r="U76" s="35">
        <v>410.4</v>
      </c>
      <c r="V76" s="35">
        <v>4646.6400000000003</v>
      </c>
      <c r="W76" s="35">
        <v>3061.28</v>
      </c>
      <c r="X76" s="35">
        <v>640.1</v>
      </c>
      <c r="Y76" s="35">
        <v>9182.32</v>
      </c>
      <c r="Z76" s="35">
        <v>16936.490000000002</v>
      </c>
      <c r="AA76" s="35">
        <v>117384.23</v>
      </c>
      <c r="AB76" s="35">
        <v>988747.28</v>
      </c>
      <c r="AC76" s="39">
        <f t="shared" si="43"/>
        <v>988.7</v>
      </c>
      <c r="AD76" s="40">
        <f t="shared" si="44"/>
        <v>963.1</v>
      </c>
      <c r="AG76" s="70" t="s">
        <v>168</v>
      </c>
      <c r="AH76" s="24" t="s">
        <v>191</v>
      </c>
      <c r="AI76" s="24" t="s">
        <v>45</v>
      </c>
      <c r="AJ76" s="24" t="s">
        <v>192</v>
      </c>
      <c r="AK76" s="43">
        <v>578706.44999999995</v>
      </c>
      <c r="AL76" s="43">
        <v>44166.46</v>
      </c>
      <c r="AM76" s="43">
        <v>42224.93</v>
      </c>
      <c r="AN76" s="44">
        <v>179</v>
      </c>
      <c r="AO76" s="46">
        <v>157</v>
      </c>
      <c r="AP76" s="46">
        <v>9</v>
      </c>
      <c r="AQ76" s="46">
        <v>13</v>
      </c>
      <c r="AR76" s="43">
        <v>665097.84</v>
      </c>
      <c r="AS76" s="43">
        <v>158249.89000000001</v>
      </c>
      <c r="AT76" s="43">
        <v>5504.25</v>
      </c>
      <c r="AU76" s="43">
        <v>805.5</v>
      </c>
      <c r="AV76" s="43">
        <v>1480.33</v>
      </c>
      <c r="AW76" s="43">
        <v>1125.9100000000001</v>
      </c>
      <c r="AX76" s="43">
        <v>832263.72</v>
      </c>
      <c r="AY76" s="43">
        <v>75761.88</v>
      </c>
      <c r="AZ76" s="43">
        <v>8142.71</v>
      </c>
      <c r="BA76" s="43">
        <v>423.9</v>
      </c>
      <c r="BB76" s="43">
        <v>4799.49</v>
      </c>
      <c r="BC76" s="43">
        <v>3161.98</v>
      </c>
      <c r="BD76" s="43">
        <v>256.04000000000002</v>
      </c>
      <c r="BE76" s="43">
        <v>9484.3700000000008</v>
      </c>
      <c r="BF76" s="43">
        <v>15962.35</v>
      </c>
      <c r="BG76" s="43">
        <v>117992.72</v>
      </c>
      <c r="BH76" s="43">
        <v>950256.44</v>
      </c>
      <c r="BI76" s="44">
        <v>0</v>
      </c>
      <c r="BJ76" s="71">
        <v>950.3</v>
      </c>
      <c r="BK76" s="2"/>
      <c r="BL76" s="2"/>
      <c r="BM76" s="48">
        <v>79.2</v>
      </c>
      <c r="BN76" s="48">
        <v>79.2</v>
      </c>
      <c r="BO76" s="48">
        <v>79.2</v>
      </c>
      <c r="BP76" s="48">
        <v>79.2</v>
      </c>
      <c r="BQ76" s="48">
        <v>158.4</v>
      </c>
      <c r="BR76" s="48">
        <v>158.4</v>
      </c>
      <c r="BS76" s="48">
        <v>39.6</v>
      </c>
      <c r="BT76" s="48">
        <v>0</v>
      </c>
      <c r="BU76" s="48">
        <v>39.6</v>
      </c>
      <c r="BV76" s="48">
        <f t="shared" si="45"/>
        <v>83.4</v>
      </c>
      <c r="BW76" s="48">
        <f t="shared" si="46"/>
        <v>83.4</v>
      </c>
      <c r="BX76" s="49">
        <f t="shared" si="47"/>
        <v>83.5</v>
      </c>
      <c r="BY76" s="50">
        <f t="shared" si="48"/>
        <v>963.10000000000025</v>
      </c>
      <c r="BZ76" s="48">
        <f t="shared" si="49"/>
        <v>237.60000000000002</v>
      </c>
      <c r="CA76" s="48">
        <f t="shared" si="50"/>
        <v>396</v>
      </c>
      <c r="CB76" s="48">
        <f t="shared" si="51"/>
        <v>79.2</v>
      </c>
      <c r="CC76" s="51">
        <f t="shared" si="52"/>
        <v>250.3</v>
      </c>
      <c r="CD76" s="50">
        <f t="shared" si="53"/>
        <v>963.10000000000014</v>
      </c>
      <c r="CE76" s="72"/>
      <c r="CF76" s="73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</row>
    <row r="77" spans="1:122" ht="15" hidden="1" outlineLevel="1" thickBot="1" x14ac:dyDescent="0.35">
      <c r="A77" s="161"/>
      <c r="B77" s="53" t="s">
        <v>193</v>
      </c>
      <c r="C77" s="53" t="s">
        <v>45</v>
      </c>
      <c r="D77" s="24" t="s">
        <v>194</v>
      </c>
      <c r="E77" s="35">
        <v>734447.81</v>
      </c>
      <c r="F77" s="35">
        <v>44166.46</v>
      </c>
      <c r="G77" s="35">
        <v>35046.69</v>
      </c>
      <c r="H77" s="36">
        <v>185</v>
      </c>
      <c r="I77" s="38">
        <v>167</v>
      </c>
      <c r="J77" s="38">
        <v>9</v>
      </c>
      <c r="K77" s="38">
        <v>9</v>
      </c>
      <c r="L77" s="35">
        <v>813660.96</v>
      </c>
      <c r="M77" s="35">
        <v>216035.52</v>
      </c>
      <c r="N77" s="35">
        <v>5688.75</v>
      </c>
      <c r="O77" s="35">
        <v>832.5</v>
      </c>
      <c r="P77" s="35">
        <v>1529.95</v>
      </c>
      <c r="Q77" s="35">
        <v>1163.6500000000001</v>
      </c>
      <c r="R77" s="35">
        <v>1038911.33</v>
      </c>
      <c r="S77" s="35">
        <v>79368.679999999993</v>
      </c>
      <c r="T77" s="35">
        <v>8415.65</v>
      </c>
      <c r="U77" s="35">
        <v>450.9</v>
      </c>
      <c r="V77" s="35">
        <v>5105.1899999999996</v>
      </c>
      <c r="W77" s="35">
        <v>3363.38</v>
      </c>
      <c r="X77" s="35">
        <v>1151.82</v>
      </c>
      <c r="Y77" s="35">
        <v>10088.469999999999</v>
      </c>
      <c r="Z77" s="35">
        <v>19527.86</v>
      </c>
      <c r="AA77" s="35">
        <v>127471.95</v>
      </c>
      <c r="AB77" s="35">
        <v>1166383.28</v>
      </c>
      <c r="AC77" s="39">
        <f t="shared" si="43"/>
        <v>1166.4000000000001</v>
      </c>
      <c r="AD77" s="40">
        <f t="shared" si="44"/>
        <v>1173.4000000000001</v>
      </c>
      <c r="AG77" s="70" t="s">
        <v>168</v>
      </c>
      <c r="AH77" s="24" t="s">
        <v>193</v>
      </c>
      <c r="AI77" s="24" t="s">
        <v>45</v>
      </c>
      <c r="AJ77" s="24" t="s">
        <v>194</v>
      </c>
      <c r="AK77" s="43">
        <v>689915.13</v>
      </c>
      <c r="AL77" s="43">
        <v>44166.46</v>
      </c>
      <c r="AM77" s="43">
        <v>70093.39</v>
      </c>
      <c r="AN77" s="44">
        <v>198</v>
      </c>
      <c r="AO77" s="46">
        <v>170</v>
      </c>
      <c r="AP77" s="46">
        <v>10</v>
      </c>
      <c r="AQ77" s="46">
        <v>18</v>
      </c>
      <c r="AR77" s="43">
        <v>804174.98</v>
      </c>
      <c r="AS77" s="43">
        <v>231507.32</v>
      </c>
      <c r="AT77" s="43">
        <v>6088.5</v>
      </c>
      <c r="AU77" s="44">
        <v>891</v>
      </c>
      <c r="AV77" s="43">
        <v>1637.46</v>
      </c>
      <c r="AW77" s="43">
        <v>1245.42</v>
      </c>
      <c r="AX77" s="43">
        <v>1045544.68</v>
      </c>
      <c r="AY77" s="44">
        <v>82978</v>
      </c>
      <c r="AZ77" s="43">
        <v>9007.02</v>
      </c>
      <c r="BA77" s="44">
        <v>459</v>
      </c>
      <c r="BB77" s="43">
        <v>5196.8999999999996</v>
      </c>
      <c r="BC77" s="43">
        <v>3423.8</v>
      </c>
      <c r="BD77" s="43">
        <v>767.94</v>
      </c>
      <c r="BE77" s="43">
        <v>10269.700000000001</v>
      </c>
      <c r="BF77" s="43">
        <v>19300.2</v>
      </c>
      <c r="BG77" s="43">
        <v>131402.56</v>
      </c>
      <c r="BH77" s="43">
        <v>1176947.24</v>
      </c>
      <c r="BI77" s="44">
        <v>0</v>
      </c>
      <c r="BJ77" s="71">
        <v>1176.9000000000001</v>
      </c>
      <c r="BK77" s="2"/>
      <c r="BL77" s="2"/>
      <c r="BM77" s="48">
        <v>98.1</v>
      </c>
      <c r="BN77" s="48">
        <v>98.1</v>
      </c>
      <c r="BO77" s="48">
        <v>98.1</v>
      </c>
      <c r="BP77" s="48">
        <v>98.1</v>
      </c>
      <c r="BQ77" s="48">
        <v>196.2</v>
      </c>
      <c r="BR77" s="48">
        <v>196.2</v>
      </c>
      <c r="BS77" s="48">
        <v>49</v>
      </c>
      <c r="BT77" s="48">
        <v>0</v>
      </c>
      <c r="BU77" s="48">
        <v>49</v>
      </c>
      <c r="BV77" s="48">
        <f t="shared" si="45"/>
        <v>96.9</v>
      </c>
      <c r="BW77" s="48">
        <f t="shared" si="46"/>
        <v>96.9</v>
      </c>
      <c r="BX77" s="49">
        <f t="shared" si="47"/>
        <v>96.8</v>
      </c>
      <c r="BY77" s="50">
        <f t="shared" si="48"/>
        <v>1173.3999999999999</v>
      </c>
      <c r="BZ77" s="48">
        <f t="shared" si="49"/>
        <v>294.29999999999995</v>
      </c>
      <c r="CA77" s="48">
        <f t="shared" si="50"/>
        <v>490.49999999999994</v>
      </c>
      <c r="CB77" s="48">
        <f t="shared" si="51"/>
        <v>98</v>
      </c>
      <c r="CC77" s="51">
        <f t="shared" si="52"/>
        <v>290.60000000000002</v>
      </c>
      <c r="CD77" s="50">
        <f t="shared" si="53"/>
        <v>1173.4000000000001</v>
      </c>
      <c r="CE77" s="72"/>
      <c r="CF77" s="73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</row>
    <row r="78" spans="1:122" ht="15" hidden="1" outlineLevel="1" thickBot="1" x14ac:dyDescent="0.35">
      <c r="A78" s="161"/>
      <c r="B78" s="53" t="s">
        <v>195</v>
      </c>
      <c r="C78" s="53" t="s">
        <v>45</v>
      </c>
      <c r="D78" s="24" t="s">
        <v>196</v>
      </c>
      <c r="E78" s="34"/>
      <c r="F78" s="35">
        <v>88332.91</v>
      </c>
      <c r="G78" s="35">
        <v>168899.7</v>
      </c>
      <c r="H78" s="36">
        <v>95</v>
      </c>
      <c r="I78" s="37"/>
      <c r="J78" s="38">
        <v>27</v>
      </c>
      <c r="K78" s="38">
        <v>68</v>
      </c>
      <c r="L78" s="35">
        <v>257232.61</v>
      </c>
      <c r="M78" s="35">
        <v>40021.99</v>
      </c>
      <c r="N78" s="35">
        <v>2921.25</v>
      </c>
      <c r="O78" s="35">
        <v>427.5</v>
      </c>
      <c r="P78" s="35">
        <v>785.65</v>
      </c>
      <c r="Q78" s="35">
        <v>597.54999999999995</v>
      </c>
      <c r="R78" s="35">
        <v>301986.55</v>
      </c>
      <c r="S78" s="35">
        <v>21436.75</v>
      </c>
      <c r="T78" s="35">
        <v>4321.55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5">
        <v>6173.58</v>
      </c>
      <c r="AA78" s="35">
        <v>31931.88</v>
      </c>
      <c r="AB78" s="35">
        <v>333918.43</v>
      </c>
      <c r="AC78" s="39">
        <f t="shared" si="43"/>
        <v>333.9</v>
      </c>
      <c r="AD78" s="40">
        <f t="shared" si="44"/>
        <v>367.6</v>
      </c>
      <c r="AG78" s="70" t="s">
        <v>168</v>
      </c>
      <c r="AH78" s="24" t="s">
        <v>195</v>
      </c>
      <c r="AI78" s="24" t="s">
        <v>45</v>
      </c>
      <c r="AJ78" s="24" t="s">
        <v>196</v>
      </c>
      <c r="AK78" s="42"/>
      <c r="AL78" s="43">
        <v>88332.91</v>
      </c>
      <c r="AM78" s="43">
        <v>225058.87</v>
      </c>
      <c r="AN78" s="44">
        <v>101</v>
      </c>
      <c r="AO78" s="45"/>
      <c r="AP78" s="46">
        <v>25</v>
      </c>
      <c r="AQ78" s="46">
        <v>76</v>
      </c>
      <c r="AR78" s="43">
        <v>313391.78000000003</v>
      </c>
      <c r="AS78" s="43">
        <v>31073.14</v>
      </c>
      <c r="AT78" s="43">
        <v>3105.75</v>
      </c>
      <c r="AU78" s="43">
        <v>454.5</v>
      </c>
      <c r="AV78" s="43">
        <v>835.27</v>
      </c>
      <c r="AW78" s="43">
        <v>635.29</v>
      </c>
      <c r="AX78" s="43">
        <v>349495.73</v>
      </c>
      <c r="AY78" s="43">
        <v>22790.65</v>
      </c>
      <c r="AZ78" s="43">
        <v>4594.49</v>
      </c>
      <c r="BA78" s="44">
        <v>0</v>
      </c>
      <c r="BB78" s="44">
        <v>0</v>
      </c>
      <c r="BC78" s="44">
        <v>0</v>
      </c>
      <c r="BD78" s="44">
        <v>0</v>
      </c>
      <c r="BE78" s="44">
        <v>0</v>
      </c>
      <c r="BF78" s="43">
        <v>7521.4</v>
      </c>
      <c r="BG78" s="43">
        <v>34906.54</v>
      </c>
      <c r="BH78" s="43">
        <v>384402.27</v>
      </c>
      <c r="BI78" s="44">
        <v>0</v>
      </c>
      <c r="BJ78" s="71">
        <v>384.4</v>
      </c>
      <c r="BK78" s="2"/>
      <c r="BL78" s="2"/>
      <c r="BM78" s="48">
        <v>32</v>
      </c>
      <c r="BN78" s="48">
        <v>32</v>
      </c>
      <c r="BO78" s="48">
        <v>32</v>
      </c>
      <c r="BP78" s="48">
        <v>32</v>
      </c>
      <c r="BQ78" s="48">
        <v>64.099999999999994</v>
      </c>
      <c r="BR78" s="48">
        <v>64.099999999999994</v>
      </c>
      <c r="BS78" s="48">
        <v>16</v>
      </c>
      <c r="BT78" s="48">
        <v>0</v>
      </c>
      <c r="BU78" s="48">
        <v>16</v>
      </c>
      <c r="BV78" s="48">
        <f t="shared" si="45"/>
        <v>26.5</v>
      </c>
      <c r="BW78" s="48">
        <f t="shared" si="46"/>
        <v>26.5</v>
      </c>
      <c r="BX78" s="49">
        <f t="shared" si="47"/>
        <v>26.4</v>
      </c>
      <c r="BY78" s="50">
        <f t="shared" si="48"/>
        <v>367.6</v>
      </c>
      <c r="BZ78" s="48">
        <f t="shared" si="49"/>
        <v>96</v>
      </c>
      <c r="CA78" s="48">
        <f t="shared" si="50"/>
        <v>160.19999999999999</v>
      </c>
      <c r="CB78" s="48">
        <f t="shared" si="51"/>
        <v>32</v>
      </c>
      <c r="CC78" s="51">
        <f t="shared" si="52"/>
        <v>79.400000000000006</v>
      </c>
      <c r="CD78" s="50">
        <f t="shared" si="53"/>
        <v>367.6</v>
      </c>
      <c r="CE78" s="72"/>
      <c r="CF78" s="73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</row>
    <row r="79" spans="1:122" ht="18" customHeight="1" collapsed="1" thickBot="1" x14ac:dyDescent="0.35">
      <c r="A79" s="162"/>
      <c r="B79" s="163" t="s">
        <v>71</v>
      </c>
      <c r="C79" s="164"/>
      <c r="D79" s="165"/>
      <c r="E79" s="54">
        <f>SUM(E65:E78)</f>
        <v>6120734.0100000016</v>
      </c>
      <c r="F79" s="54">
        <f t="shared" ref="F79:AD79" si="54">SUM(F65:F78)</f>
        <v>441222.9</v>
      </c>
      <c r="G79" s="54">
        <f t="shared" si="54"/>
        <v>1202143.69</v>
      </c>
      <c r="H79" s="54">
        <f t="shared" si="54"/>
        <v>2303</v>
      </c>
      <c r="I79" s="54">
        <f t="shared" si="54"/>
        <v>1792</v>
      </c>
      <c r="J79" s="54">
        <f t="shared" si="54"/>
        <v>131</v>
      </c>
      <c r="K79" s="54">
        <f t="shared" si="54"/>
        <v>380</v>
      </c>
      <c r="L79" s="54">
        <f t="shared" si="54"/>
        <v>7764100.6000000015</v>
      </c>
      <c r="M79" s="54">
        <f t="shared" si="54"/>
        <v>1414892.27</v>
      </c>
      <c r="N79" s="54">
        <f t="shared" si="54"/>
        <v>70817.25</v>
      </c>
      <c r="O79" s="54">
        <f t="shared" si="54"/>
        <v>10363.5</v>
      </c>
      <c r="P79" s="54">
        <f t="shared" si="54"/>
        <v>19045.810000000005</v>
      </c>
      <c r="Q79" s="54">
        <f t="shared" si="54"/>
        <v>14485.87</v>
      </c>
      <c r="R79" s="54">
        <f t="shared" si="54"/>
        <v>9293705.3000000007</v>
      </c>
      <c r="S79" s="54">
        <f t="shared" si="54"/>
        <v>923391.62999999989</v>
      </c>
      <c r="T79" s="54">
        <f t="shared" si="54"/>
        <v>104763.46999999999</v>
      </c>
      <c r="U79" s="54">
        <f t="shared" si="54"/>
        <v>4838.3999999999996</v>
      </c>
      <c r="V79" s="54">
        <f t="shared" si="54"/>
        <v>54781.440000000002</v>
      </c>
      <c r="W79" s="54">
        <f t="shared" si="54"/>
        <v>36090.879999999997</v>
      </c>
      <c r="X79" s="54">
        <f t="shared" si="54"/>
        <v>13567.060000000001</v>
      </c>
      <c r="Y79" s="54">
        <f t="shared" si="54"/>
        <v>108254.72</v>
      </c>
      <c r="Z79" s="54">
        <f t="shared" si="54"/>
        <v>186338.38999999998</v>
      </c>
      <c r="AA79" s="54">
        <f t="shared" si="54"/>
        <v>1432025.9899999998</v>
      </c>
      <c r="AB79" s="54">
        <f t="shared" si="54"/>
        <v>10725731.289999999</v>
      </c>
      <c r="AC79" s="54">
        <f>SUM(AC65:AC78)</f>
        <v>10725.6</v>
      </c>
      <c r="AD79" s="54">
        <f t="shared" si="54"/>
        <v>10612.2</v>
      </c>
      <c r="AG79" s="55" t="s">
        <v>168</v>
      </c>
      <c r="AH79" s="55" t="s">
        <v>71</v>
      </c>
      <c r="AI79" s="56"/>
      <c r="AJ79" s="57"/>
      <c r="AK79" s="58">
        <v>5870825.8200000003</v>
      </c>
      <c r="AL79" s="58">
        <v>382481.52</v>
      </c>
      <c r="AM79" s="58">
        <v>1335996.73</v>
      </c>
      <c r="AN79" s="58">
        <v>2347</v>
      </c>
      <c r="AO79" s="58">
        <v>1807</v>
      </c>
      <c r="AP79" s="58">
        <v>117</v>
      </c>
      <c r="AQ79" s="58">
        <v>423</v>
      </c>
      <c r="AR79" s="58">
        <v>7589304.0699999994</v>
      </c>
      <c r="AS79" s="58">
        <v>1409564.72</v>
      </c>
      <c r="AT79" s="58">
        <v>72170.25</v>
      </c>
      <c r="AU79" s="58">
        <v>10561.5</v>
      </c>
      <c r="AV79" s="58">
        <v>19409.689999999999</v>
      </c>
      <c r="AW79" s="58">
        <v>14762.630000000001</v>
      </c>
      <c r="AX79" s="58">
        <v>9115772.8600000013</v>
      </c>
      <c r="AY79" s="58">
        <v>936699.58</v>
      </c>
      <c r="AZ79" s="58">
        <v>106765.03000000001</v>
      </c>
      <c r="BA79" s="58">
        <v>4878.8999999999996</v>
      </c>
      <c r="BB79" s="58">
        <v>55239.99</v>
      </c>
      <c r="BC79" s="58">
        <v>36392.980000000003</v>
      </c>
      <c r="BD79" s="58">
        <v>8319.8599999999988</v>
      </c>
      <c r="BE79" s="58">
        <v>109160.87</v>
      </c>
      <c r="BF79" s="58">
        <v>182143.29</v>
      </c>
      <c r="BG79" s="58">
        <v>1439600.5</v>
      </c>
      <c r="BH79" s="58">
        <v>10555373.359999999</v>
      </c>
      <c r="BI79" s="58">
        <v>0</v>
      </c>
      <c r="BJ79" s="59">
        <v>10555.4</v>
      </c>
      <c r="BK79" s="60"/>
      <c r="BL79" s="61" t="str">
        <f>+AG79</f>
        <v>Anykščių r. sav.</v>
      </c>
      <c r="BM79" s="62">
        <f t="shared" ref="BM79:CD79" si="55">SUM(BM65:BM78)</f>
        <v>879.7</v>
      </c>
      <c r="BN79" s="62">
        <f t="shared" si="55"/>
        <v>879.7</v>
      </c>
      <c r="BO79" s="62">
        <f t="shared" si="55"/>
        <v>879.7</v>
      </c>
      <c r="BP79" s="62">
        <f t="shared" si="55"/>
        <v>879.7</v>
      </c>
      <c r="BQ79" s="62">
        <f t="shared" si="55"/>
        <v>1759.3000000000002</v>
      </c>
      <c r="BR79" s="62">
        <f t="shared" si="55"/>
        <v>1759.3000000000002</v>
      </c>
      <c r="BS79" s="62">
        <f t="shared" si="55"/>
        <v>439.8</v>
      </c>
      <c r="BT79" s="62">
        <f t="shared" si="55"/>
        <v>0</v>
      </c>
      <c r="BU79" s="62">
        <f t="shared" si="55"/>
        <v>439.8</v>
      </c>
      <c r="BV79" s="62">
        <f t="shared" si="55"/>
        <v>898.4</v>
      </c>
      <c r="BW79" s="62">
        <f t="shared" si="55"/>
        <v>898.4</v>
      </c>
      <c r="BX79" s="62">
        <f t="shared" si="55"/>
        <v>898.4</v>
      </c>
      <c r="BY79" s="62">
        <f t="shared" si="55"/>
        <v>10612.199999999999</v>
      </c>
      <c r="BZ79" s="62">
        <f t="shared" si="55"/>
        <v>2639.0999999999995</v>
      </c>
      <c r="CA79" s="62">
        <f t="shared" si="55"/>
        <v>4398.3</v>
      </c>
      <c r="CB79" s="62">
        <f t="shared" si="55"/>
        <v>879.6</v>
      </c>
      <c r="CC79" s="62">
        <f t="shared" si="55"/>
        <v>2695.2000000000003</v>
      </c>
      <c r="CD79" s="62">
        <f t="shared" si="55"/>
        <v>10612.2</v>
      </c>
      <c r="CE79" s="63"/>
      <c r="CF79" s="64" t="s">
        <v>168</v>
      </c>
      <c r="CG79" s="65">
        <v>879.7</v>
      </c>
      <c r="CH79" s="65">
        <v>861.1</v>
      </c>
      <c r="CI79" s="65">
        <v>870.40000000000009</v>
      </c>
      <c r="CJ79" s="65">
        <v>870.40000000000009</v>
      </c>
      <c r="CK79" s="65">
        <v>1740.7000000000003</v>
      </c>
      <c r="CL79" s="65">
        <v>1750.0000000000002</v>
      </c>
      <c r="CM79" s="65">
        <v>430.6</v>
      </c>
      <c r="CN79" s="65">
        <v>0</v>
      </c>
      <c r="CO79" s="65">
        <v>439.8</v>
      </c>
      <c r="CP79" s="65">
        <f>+BV79</f>
        <v>898.4</v>
      </c>
      <c r="CQ79" s="65">
        <f t="shared" ref="CQ79:CR79" si="56">+BW79</f>
        <v>898.4</v>
      </c>
      <c r="CR79" s="65">
        <f t="shared" si="56"/>
        <v>898.4</v>
      </c>
      <c r="CS79" s="66">
        <f>+CR79+CQ79+CP79+CO79+CN79+CM79+CL79+CK79+CJ79+CI79+CH79+CG79</f>
        <v>10537.900000000001</v>
      </c>
      <c r="CT79" s="65">
        <v>2611.2000000000003</v>
      </c>
      <c r="CU79" s="65">
        <v>4361.1000000000004</v>
      </c>
      <c r="CV79" s="65">
        <v>870.40000000000009</v>
      </c>
      <c r="CW79" s="65">
        <f>+CP79+CQ79+CR79</f>
        <v>2695.2</v>
      </c>
      <c r="CX79" s="67">
        <f>+CW79+CV79+CU79+CT79</f>
        <v>10537.900000000001</v>
      </c>
      <c r="CY79" s="48"/>
      <c r="CZ79" s="64" t="s">
        <v>168</v>
      </c>
      <c r="DA79" s="68">
        <v>0</v>
      </c>
      <c r="DB79" s="68">
        <v>18.600000000000001</v>
      </c>
      <c r="DC79" s="68">
        <v>9.3000000000000007</v>
      </c>
      <c r="DD79" s="68">
        <v>9.3000000000000007</v>
      </c>
      <c r="DE79" s="68">
        <v>18.600000000000001</v>
      </c>
      <c r="DF79" s="68">
        <v>9.3000000000000007</v>
      </c>
      <c r="DG79" s="68">
        <v>9.1999999999999922</v>
      </c>
      <c r="DH79" s="69"/>
      <c r="DI79" s="69"/>
      <c r="DJ79" s="69"/>
      <c r="DK79" s="69"/>
      <c r="DL79" s="69"/>
      <c r="DM79" s="66">
        <v>74.3</v>
      </c>
      <c r="DN79" s="68">
        <v>27.900000000000002</v>
      </c>
      <c r="DO79" s="68">
        <v>37.200000000000003</v>
      </c>
      <c r="DP79" s="68">
        <v>9.1999999999999922</v>
      </c>
      <c r="DQ79" s="68"/>
      <c r="DR79" s="66">
        <v>74.3</v>
      </c>
    </row>
    <row r="80" spans="1:122" ht="15" hidden="1" outlineLevel="1" thickBot="1" x14ac:dyDescent="0.35">
      <c r="A80" s="160" t="s">
        <v>197</v>
      </c>
      <c r="B80" s="53" t="s">
        <v>198</v>
      </c>
      <c r="C80" s="53" t="s">
        <v>45</v>
      </c>
      <c r="D80" s="24" t="s">
        <v>199</v>
      </c>
      <c r="E80" s="35">
        <v>1554084.18</v>
      </c>
      <c r="F80" s="34"/>
      <c r="G80" s="34"/>
      <c r="H80" s="36">
        <v>514</v>
      </c>
      <c r="I80" s="38">
        <v>514</v>
      </c>
      <c r="J80" s="37"/>
      <c r="K80" s="37"/>
      <c r="L80" s="35">
        <v>1554084.18</v>
      </c>
      <c r="M80" s="35">
        <v>188537.17</v>
      </c>
      <c r="N80" s="35">
        <v>15805.5</v>
      </c>
      <c r="O80" s="36">
        <v>2313</v>
      </c>
      <c r="P80" s="35">
        <v>4250.78</v>
      </c>
      <c r="Q80" s="35">
        <v>3233.06</v>
      </c>
      <c r="R80" s="35">
        <v>1768223.69</v>
      </c>
      <c r="S80" s="35">
        <v>231783.16</v>
      </c>
      <c r="T80" s="35">
        <v>23381.86</v>
      </c>
      <c r="U80" s="35">
        <v>1387.8</v>
      </c>
      <c r="V80" s="35">
        <v>15712.98</v>
      </c>
      <c r="W80" s="35">
        <v>10351.959999999999</v>
      </c>
      <c r="X80" s="35">
        <v>5887.84</v>
      </c>
      <c r="Y80" s="35">
        <v>31050.74</v>
      </c>
      <c r="Z80" s="35">
        <v>37298.019999999997</v>
      </c>
      <c r="AA80" s="35">
        <v>356854.36</v>
      </c>
      <c r="AB80" s="35">
        <v>2125078.0499999998</v>
      </c>
      <c r="AC80" s="39">
        <f t="shared" ref="AC80:AC82" si="57">+ROUND(AB80/1000,1)</f>
        <v>2125.1</v>
      </c>
      <c r="AD80" s="40">
        <f>+ROUND((AC80/12*4)+(BJ80/12*8),1)</f>
        <v>2044.7</v>
      </c>
      <c r="AG80" s="70" t="s">
        <v>197</v>
      </c>
      <c r="AH80" s="24" t="s">
        <v>198</v>
      </c>
      <c r="AI80" s="24" t="s">
        <v>45</v>
      </c>
      <c r="AJ80" s="24" t="s">
        <v>199</v>
      </c>
      <c r="AK80" s="43">
        <v>1480008.13</v>
      </c>
      <c r="AL80" s="42"/>
      <c r="AM80" s="42"/>
      <c r="AN80" s="44">
        <v>494</v>
      </c>
      <c r="AO80" s="46">
        <v>494</v>
      </c>
      <c r="AP80" s="45"/>
      <c r="AQ80" s="45"/>
      <c r="AR80" s="43">
        <v>1480008.13</v>
      </c>
      <c r="AS80" s="43">
        <v>161245.68</v>
      </c>
      <c r="AT80" s="43">
        <v>15190.5</v>
      </c>
      <c r="AU80" s="44">
        <v>2223</v>
      </c>
      <c r="AV80" s="43">
        <v>4085.38</v>
      </c>
      <c r="AW80" s="43">
        <v>3107.26</v>
      </c>
      <c r="AX80" s="43">
        <v>1665859.95</v>
      </c>
      <c r="AY80" s="43">
        <v>222764.36</v>
      </c>
      <c r="AZ80" s="43">
        <v>22472.06</v>
      </c>
      <c r="BA80" s="43">
        <v>1333.8</v>
      </c>
      <c r="BB80" s="43">
        <v>15101.58</v>
      </c>
      <c r="BC80" s="43">
        <v>9949.16</v>
      </c>
      <c r="BD80" s="43">
        <v>1663.9</v>
      </c>
      <c r="BE80" s="43">
        <v>29842.54</v>
      </c>
      <c r="BF80" s="43">
        <v>35520.199999999997</v>
      </c>
      <c r="BG80" s="43">
        <v>338647.6</v>
      </c>
      <c r="BH80" s="43">
        <v>2004507.55</v>
      </c>
      <c r="BI80" s="44">
        <v>0</v>
      </c>
      <c r="BJ80" s="71">
        <v>2004.5</v>
      </c>
      <c r="BK80" s="2"/>
      <c r="BL80" s="2"/>
      <c r="BM80" s="48">
        <v>167</v>
      </c>
      <c r="BN80" s="48">
        <v>167</v>
      </c>
      <c r="BO80" s="48">
        <v>167</v>
      </c>
      <c r="BP80" s="48">
        <v>167</v>
      </c>
      <c r="BQ80" s="48">
        <v>334.1</v>
      </c>
      <c r="BR80" s="48">
        <v>334.1</v>
      </c>
      <c r="BS80" s="48">
        <v>83.5</v>
      </c>
      <c r="BT80" s="48">
        <v>0</v>
      </c>
      <c r="BU80" s="48">
        <v>83.5</v>
      </c>
      <c r="BV80" s="48">
        <f>+ROUND((AD80-BM80-BN80-BO80-BP80-BQ80-BR80-BS80-BT80-BU80)/3,1)</f>
        <v>180.5</v>
      </c>
      <c r="BW80" s="48">
        <f t="shared" ref="BW80:BW82" si="58">+BV80</f>
        <v>180.5</v>
      </c>
      <c r="BX80" s="49">
        <f>+ROUND(AD80-BM80-BN80-BO80-BP80-BQ80-BR80-BS80-BT80-BU80-BV80-BW80,1)</f>
        <v>180.5</v>
      </c>
      <c r="BY80" s="50">
        <f t="shared" ref="BY80:BY82" si="59">+BX80+BW80+BV80+BU80+BT80+BS80+BR80+BQ80+BP80+BO80+BN80+BM80</f>
        <v>2044.6999999999998</v>
      </c>
      <c r="BZ80" s="48">
        <f t="shared" ref="BZ80:BZ82" si="60">+BM80+BN80+BO80</f>
        <v>501</v>
      </c>
      <c r="CA80" s="48">
        <f t="shared" ref="CA80:CA82" si="61">+BP80+BQ80+BR80</f>
        <v>835.2</v>
      </c>
      <c r="CB80" s="48">
        <f t="shared" ref="CB80:CB82" si="62">+BS80+BT80+BU80</f>
        <v>167</v>
      </c>
      <c r="CC80" s="51">
        <f t="shared" ref="CC80:CC82" si="63">+BV80+BW80+BX80</f>
        <v>541.5</v>
      </c>
      <c r="CD80" s="50">
        <f t="shared" ref="CD80:CD82" si="64">SUM(BZ80:CC80)</f>
        <v>2044.7</v>
      </c>
      <c r="CE80" s="72"/>
      <c r="CF80" s="73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</row>
    <row r="81" spans="1:122" ht="15" hidden="1" outlineLevel="1" thickBot="1" x14ac:dyDescent="0.35">
      <c r="A81" s="161"/>
      <c r="B81" s="53" t="s">
        <v>200</v>
      </c>
      <c r="C81" s="53" t="s">
        <v>45</v>
      </c>
      <c r="D81" s="24" t="s">
        <v>201</v>
      </c>
      <c r="E81" s="34"/>
      <c r="F81" s="35">
        <v>88332.91</v>
      </c>
      <c r="G81" s="35">
        <v>211124.64</v>
      </c>
      <c r="H81" s="36">
        <v>107</v>
      </c>
      <c r="I81" s="37"/>
      <c r="J81" s="38">
        <v>31</v>
      </c>
      <c r="K81" s="38">
        <v>76</v>
      </c>
      <c r="L81" s="35">
        <v>299457.55</v>
      </c>
      <c r="M81" s="35">
        <v>25298.68</v>
      </c>
      <c r="N81" s="35">
        <v>3290.25</v>
      </c>
      <c r="O81" s="35">
        <v>481.5</v>
      </c>
      <c r="P81" s="35">
        <v>884.89</v>
      </c>
      <c r="Q81" s="35">
        <v>673.03</v>
      </c>
      <c r="R81" s="35">
        <v>330085.90000000002</v>
      </c>
      <c r="S81" s="35">
        <v>24144.55</v>
      </c>
      <c r="T81" s="35">
        <v>4867.43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5">
        <v>7186.98</v>
      </c>
      <c r="AA81" s="35">
        <v>36198.959999999999</v>
      </c>
      <c r="AB81" s="35">
        <v>366284.86</v>
      </c>
      <c r="AC81" s="39">
        <f t="shared" si="57"/>
        <v>366.3</v>
      </c>
      <c r="AD81" s="40">
        <f>+ROUND((AC81/12*4)+(BJ81/12*8),1)</f>
        <v>426</v>
      </c>
      <c r="AG81" s="70" t="s">
        <v>197</v>
      </c>
      <c r="AH81" s="24" t="s">
        <v>200</v>
      </c>
      <c r="AI81" s="24" t="s">
        <v>45</v>
      </c>
      <c r="AJ81" s="24" t="s">
        <v>201</v>
      </c>
      <c r="AK81" s="42"/>
      <c r="AL81" s="43">
        <v>88332.91</v>
      </c>
      <c r="AM81" s="43">
        <v>295574.49</v>
      </c>
      <c r="AN81" s="44">
        <v>115</v>
      </c>
      <c r="AO81" s="45"/>
      <c r="AP81" s="46">
        <v>27</v>
      </c>
      <c r="AQ81" s="46">
        <v>88</v>
      </c>
      <c r="AR81" s="43">
        <v>383907.4</v>
      </c>
      <c r="AS81" s="43">
        <v>25815.59</v>
      </c>
      <c r="AT81" s="43">
        <v>3536.25</v>
      </c>
      <c r="AU81" s="43">
        <v>517.5</v>
      </c>
      <c r="AV81" s="43">
        <v>951.05</v>
      </c>
      <c r="AW81" s="43">
        <v>723.35</v>
      </c>
      <c r="AX81" s="43">
        <v>415451.14</v>
      </c>
      <c r="AY81" s="43">
        <v>25949.75</v>
      </c>
      <c r="AZ81" s="43">
        <v>5231.3500000000004</v>
      </c>
      <c r="BA81" s="44">
        <v>0</v>
      </c>
      <c r="BB81" s="44">
        <v>0</v>
      </c>
      <c r="BC81" s="44">
        <v>0</v>
      </c>
      <c r="BD81" s="44">
        <v>0</v>
      </c>
      <c r="BE81" s="44">
        <v>0</v>
      </c>
      <c r="BF81" s="43">
        <v>9213.7800000000007</v>
      </c>
      <c r="BG81" s="43">
        <v>40394.879999999997</v>
      </c>
      <c r="BH81" s="43">
        <v>455846.02</v>
      </c>
      <c r="BI81" s="44">
        <v>0</v>
      </c>
      <c r="BJ81" s="71">
        <v>455.8</v>
      </c>
      <c r="BK81" s="2"/>
      <c r="BL81" s="2"/>
      <c r="BM81" s="48">
        <v>38</v>
      </c>
      <c r="BN81" s="48">
        <v>38</v>
      </c>
      <c r="BO81" s="48">
        <v>38</v>
      </c>
      <c r="BP81" s="48">
        <v>38</v>
      </c>
      <c r="BQ81" s="48">
        <v>76</v>
      </c>
      <c r="BR81" s="48">
        <v>76</v>
      </c>
      <c r="BS81" s="48">
        <v>19</v>
      </c>
      <c r="BT81" s="48">
        <v>0</v>
      </c>
      <c r="BU81" s="48">
        <v>19</v>
      </c>
      <c r="BV81" s="48">
        <f>+ROUND((AD81-BM81-BN81-BO81-BP81-BQ81-BR81-BS81-BT81-BU81)/3,1)</f>
        <v>28</v>
      </c>
      <c r="BW81" s="48">
        <f t="shared" si="58"/>
        <v>28</v>
      </c>
      <c r="BX81" s="49">
        <f>+ROUND(AD81-BM81-BN81-BO81-BP81-BQ81-BR81-BS81-BT81-BU81-BV81-BW81,1)</f>
        <v>28</v>
      </c>
      <c r="BY81" s="50">
        <f t="shared" si="59"/>
        <v>426</v>
      </c>
      <c r="BZ81" s="48">
        <f t="shared" si="60"/>
        <v>114</v>
      </c>
      <c r="CA81" s="48">
        <f t="shared" si="61"/>
        <v>190</v>
      </c>
      <c r="CB81" s="48">
        <f t="shared" si="62"/>
        <v>38</v>
      </c>
      <c r="CC81" s="51">
        <f t="shared" si="63"/>
        <v>84</v>
      </c>
      <c r="CD81" s="50">
        <f t="shared" si="64"/>
        <v>426</v>
      </c>
      <c r="CE81" s="72"/>
      <c r="CF81" s="73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</row>
    <row r="82" spans="1:122" ht="15" hidden="1" outlineLevel="1" thickBot="1" x14ac:dyDescent="0.35">
      <c r="A82" s="161"/>
      <c r="B82" s="53" t="s">
        <v>202</v>
      </c>
      <c r="C82" s="53" t="s">
        <v>45</v>
      </c>
      <c r="D82" s="24" t="s">
        <v>203</v>
      </c>
      <c r="E82" s="34"/>
      <c r="F82" s="35">
        <v>44166.46</v>
      </c>
      <c r="G82" s="35">
        <v>126674.78</v>
      </c>
      <c r="H82" s="36">
        <v>55</v>
      </c>
      <c r="I82" s="37"/>
      <c r="J82" s="38">
        <v>13</v>
      </c>
      <c r="K82" s="38">
        <v>42</v>
      </c>
      <c r="L82" s="35">
        <v>170841.24</v>
      </c>
      <c r="M82" s="35">
        <v>13096.4</v>
      </c>
      <c r="N82" s="35">
        <v>1691.25</v>
      </c>
      <c r="O82" s="35">
        <v>247.5</v>
      </c>
      <c r="P82" s="35">
        <v>454.85</v>
      </c>
      <c r="Q82" s="35">
        <v>345.95</v>
      </c>
      <c r="R82" s="35">
        <v>186677.19</v>
      </c>
      <c r="S82" s="35">
        <v>12410.75</v>
      </c>
      <c r="T82" s="35">
        <v>2501.9499999999998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5">
        <v>4100.1899999999996</v>
      </c>
      <c r="AA82" s="35">
        <v>19012.89</v>
      </c>
      <c r="AB82" s="35">
        <v>205690.08</v>
      </c>
      <c r="AC82" s="39">
        <f t="shared" si="57"/>
        <v>205.7</v>
      </c>
      <c r="AD82" s="40">
        <f>+ROUND((AC82/12*4)+(BJ82/12*8),1)</f>
        <v>206</v>
      </c>
      <c r="AG82" s="70" t="s">
        <v>197</v>
      </c>
      <c r="AH82" s="24" t="s">
        <v>202</v>
      </c>
      <c r="AI82" s="24" t="s">
        <v>45</v>
      </c>
      <c r="AJ82" s="24" t="s">
        <v>203</v>
      </c>
      <c r="AK82" s="42"/>
      <c r="AL82" s="43">
        <v>44166.46</v>
      </c>
      <c r="AM82" s="43">
        <v>126674.78</v>
      </c>
      <c r="AN82" s="44">
        <v>56</v>
      </c>
      <c r="AO82" s="45"/>
      <c r="AP82" s="46">
        <v>11</v>
      </c>
      <c r="AQ82" s="46">
        <v>45</v>
      </c>
      <c r="AR82" s="43">
        <v>170841.24</v>
      </c>
      <c r="AS82" s="43">
        <v>13293.28</v>
      </c>
      <c r="AT82" s="44">
        <v>1722</v>
      </c>
      <c r="AU82" s="44">
        <v>252</v>
      </c>
      <c r="AV82" s="43">
        <v>463.12</v>
      </c>
      <c r="AW82" s="43">
        <v>352.24</v>
      </c>
      <c r="AX82" s="43">
        <v>186923.88</v>
      </c>
      <c r="AY82" s="43">
        <v>12636.4</v>
      </c>
      <c r="AZ82" s="43">
        <v>2547.44</v>
      </c>
      <c r="BA82" s="44">
        <v>0</v>
      </c>
      <c r="BB82" s="44">
        <v>0</v>
      </c>
      <c r="BC82" s="44">
        <v>0</v>
      </c>
      <c r="BD82" s="44">
        <v>0</v>
      </c>
      <c r="BE82" s="44">
        <v>0</v>
      </c>
      <c r="BF82" s="43">
        <v>4100.1899999999996</v>
      </c>
      <c r="BG82" s="43">
        <v>19284.03</v>
      </c>
      <c r="BH82" s="43">
        <v>206207.91</v>
      </c>
      <c r="BI82" s="44">
        <v>0</v>
      </c>
      <c r="BJ82" s="71">
        <v>206.2</v>
      </c>
      <c r="BK82" s="2"/>
      <c r="BL82" s="2"/>
      <c r="BM82" s="48">
        <v>17.2</v>
      </c>
      <c r="BN82" s="48">
        <v>17.2</v>
      </c>
      <c r="BO82" s="48">
        <v>17.2</v>
      </c>
      <c r="BP82" s="48">
        <v>17.2</v>
      </c>
      <c r="BQ82" s="48">
        <v>34.4</v>
      </c>
      <c r="BR82" s="48">
        <v>34.4</v>
      </c>
      <c r="BS82" s="48">
        <v>8.6</v>
      </c>
      <c r="BT82" s="48">
        <v>0</v>
      </c>
      <c r="BU82" s="48">
        <v>8.6</v>
      </c>
      <c r="BV82" s="48">
        <f>+ROUND((AD82-BM82-BN82-BO82-BP82-BQ82-BR82-BS82-BT82-BU82)/3,1)</f>
        <v>17.100000000000001</v>
      </c>
      <c r="BW82" s="48">
        <f t="shared" si="58"/>
        <v>17.100000000000001</v>
      </c>
      <c r="BX82" s="49">
        <f>+ROUND(AD82-BM82-BN82-BO82-BP82-BQ82-BR82-BS82-BT82-BU82-BV82-BW82,1)</f>
        <v>17</v>
      </c>
      <c r="BY82" s="50">
        <f t="shared" si="59"/>
        <v>205.99999999999997</v>
      </c>
      <c r="BZ82" s="48">
        <f t="shared" si="60"/>
        <v>51.599999999999994</v>
      </c>
      <c r="CA82" s="48">
        <f t="shared" si="61"/>
        <v>86</v>
      </c>
      <c r="CB82" s="48">
        <f t="shared" si="62"/>
        <v>17.2</v>
      </c>
      <c r="CC82" s="51">
        <f t="shared" si="63"/>
        <v>51.2</v>
      </c>
      <c r="CD82" s="50">
        <f t="shared" si="64"/>
        <v>206</v>
      </c>
      <c r="CE82" s="72"/>
      <c r="CF82" s="73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</row>
    <row r="83" spans="1:122" ht="18" customHeight="1" collapsed="1" thickBot="1" x14ac:dyDescent="0.35">
      <c r="A83" s="162"/>
      <c r="B83" s="163" t="s">
        <v>71</v>
      </c>
      <c r="C83" s="164"/>
      <c r="D83" s="165"/>
      <c r="E83" s="54">
        <f>SUM(E80:E82)</f>
        <v>1554084.18</v>
      </c>
      <c r="F83" s="54">
        <f t="shared" ref="F83:AD83" si="65">SUM(F80:F82)</f>
        <v>132499.37</v>
      </c>
      <c r="G83" s="54">
        <f t="shared" si="65"/>
        <v>337799.42000000004</v>
      </c>
      <c r="H83" s="54">
        <f t="shared" si="65"/>
        <v>676</v>
      </c>
      <c r="I83" s="54">
        <f t="shared" si="65"/>
        <v>514</v>
      </c>
      <c r="J83" s="54">
        <f t="shared" si="65"/>
        <v>44</v>
      </c>
      <c r="K83" s="54">
        <f t="shared" si="65"/>
        <v>118</v>
      </c>
      <c r="L83" s="54">
        <f t="shared" si="65"/>
        <v>2024382.97</v>
      </c>
      <c r="M83" s="54">
        <f t="shared" si="65"/>
        <v>226932.25</v>
      </c>
      <c r="N83" s="54">
        <f t="shared" si="65"/>
        <v>20787</v>
      </c>
      <c r="O83" s="54">
        <f t="shared" si="65"/>
        <v>3042</v>
      </c>
      <c r="P83" s="54">
        <f t="shared" si="65"/>
        <v>5590.52</v>
      </c>
      <c r="Q83" s="54">
        <f t="shared" si="65"/>
        <v>4252.04</v>
      </c>
      <c r="R83" s="54">
        <f t="shared" si="65"/>
        <v>2284986.7799999998</v>
      </c>
      <c r="S83" s="54">
        <f t="shared" si="65"/>
        <v>268338.45999999996</v>
      </c>
      <c r="T83" s="54">
        <f t="shared" si="65"/>
        <v>30751.24</v>
      </c>
      <c r="U83" s="54">
        <f t="shared" si="65"/>
        <v>1387.8</v>
      </c>
      <c r="V83" s="54">
        <f t="shared" si="65"/>
        <v>15712.98</v>
      </c>
      <c r="W83" s="54">
        <f t="shared" si="65"/>
        <v>10351.959999999999</v>
      </c>
      <c r="X83" s="54">
        <f t="shared" si="65"/>
        <v>5887.84</v>
      </c>
      <c r="Y83" s="54">
        <f t="shared" si="65"/>
        <v>31050.74</v>
      </c>
      <c r="Z83" s="54">
        <f t="shared" si="65"/>
        <v>48585.19</v>
      </c>
      <c r="AA83" s="54">
        <f t="shared" si="65"/>
        <v>412066.21</v>
      </c>
      <c r="AB83" s="54">
        <f t="shared" si="65"/>
        <v>2697052.9899999998</v>
      </c>
      <c r="AC83" s="54">
        <f>SUM(AC80:AC82)</f>
        <v>2697.1</v>
      </c>
      <c r="AD83" s="54">
        <f t="shared" si="65"/>
        <v>2676.7</v>
      </c>
      <c r="AG83" s="55" t="s">
        <v>197</v>
      </c>
      <c r="AH83" s="55" t="s">
        <v>71</v>
      </c>
      <c r="AI83" s="56"/>
      <c r="AJ83" s="57"/>
      <c r="AK83" s="58">
        <v>1480008.13</v>
      </c>
      <c r="AL83" s="58">
        <v>132499.37</v>
      </c>
      <c r="AM83" s="58">
        <v>422249.27</v>
      </c>
      <c r="AN83" s="58">
        <v>665</v>
      </c>
      <c r="AO83" s="58">
        <v>494</v>
      </c>
      <c r="AP83" s="58">
        <v>38</v>
      </c>
      <c r="AQ83" s="58">
        <v>133</v>
      </c>
      <c r="AR83" s="58">
        <v>2034756.7699999998</v>
      </c>
      <c r="AS83" s="58">
        <v>200354.55</v>
      </c>
      <c r="AT83" s="58">
        <v>20448.75</v>
      </c>
      <c r="AU83" s="58">
        <v>2992.5</v>
      </c>
      <c r="AV83" s="58">
        <v>5499.55</v>
      </c>
      <c r="AW83" s="58">
        <v>4182.8500000000004</v>
      </c>
      <c r="AX83" s="58">
        <v>2268234.9699999997</v>
      </c>
      <c r="AY83" s="58">
        <v>261350.50999999998</v>
      </c>
      <c r="AZ83" s="58">
        <v>30250.850000000002</v>
      </c>
      <c r="BA83" s="58">
        <v>1333.8</v>
      </c>
      <c r="BB83" s="58">
        <v>15101.58</v>
      </c>
      <c r="BC83" s="58">
        <v>9949.16</v>
      </c>
      <c r="BD83" s="58">
        <v>1663.9</v>
      </c>
      <c r="BE83" s="58">
        <v>29842.54</v>
      </c>
      <c r="BF83" s="58">
        <v>48834.17</v>
      </c>
      <c r="BG83" s="58">
        <v>398326.51</v>
      </c>
      <c r="BH83" s="58">
        <v>2666561.4800000004</v>
      </c>
      <c r="BI83" s="58">
        <v>0</v>
      </c>
      <c r="BJ83" s="59">
        <v>2666.5</v>
      </c>
      <c r="BK83" s="60"/>
      <c r="BL83" s="61" t="str">
        <f>+AG83</f>
        <v>Birštono sav.</v>
      </c>
      <c r="BM83" s="62">
        <f t="shared" ref="BM83:CD83" si="66">SUM(BM80:BM82)</f>
        <v>222.2</v>
      </c>
      <c r="BN83" s="62">
        <f t="shared" si="66"/>
        <v>222.2</v>
      </c>
      <c r="BO83" s="62">
        <f t="shared" si="66"/>
        <v>222.2</v>
      </c>
      <c r="BP83" s="62">
        <f t="shared" si="66"/>
        <v>222.2</v>
      </c>
      <c r="BQ83" s="62">
        <f t="shared" si="66"/>
        <v>444.5</v>
      </c>
      <c r="BR83" s="62">
        <f t="shared" si="66"/>
        <v>444.5</v>
      </c>
      <c r="BS83" s="62">
        <f t="shared" si="66"/>
        <v>111.1</v>
      </c>
      <c r="BT83" s="62">
        <f t="shared" si="66"/>
        <v>0</v>
      </c>
      <c r="BU83" s="62">
        <f t="shared" si="66"/>
        <v>111.1</v>
      </c>
      <c r="BV83" s="62">
        <f t="shared" si="66"/>
        <v>225.6</v>
      </c>
      <c r="BW83" s="62">
        <f t="shared" si="66"/>
        <v>225.6</v>
      </c>
      <c r="BX83" s="62">
        <f t="shared" si="66"/>
        <v>225.5</v>
      </c>
      <c r="BY83" s="62">
        <f t="shared" si="66"/>
        <v>2676.7</v>
      </c>
      <c r="BZ83" s="62">
        <f t="shared" si="66"/>
        <v>666.6</v>
      </c>
      <c r="CA83" s="62">
        <f t="shared" si="66"/>
        <v>1111.2</v>
      </c>
      <c r="CB83" s="62">
        <f t="shared" si="66"/>
        <v>222.2</v>
      </c>
      <c r="CC83" s="62">
        <f t="shared" si="66"/>
        <v>676.7</v>
      </c>
      <c r="CD83" s="62">
        <f t="shared" si="66"/>
        <v>2676.7</v>
      </c>
      <c r="CE83" s="63"/>
      <c r="CF83" s="64" t="s">
        <v>197</v>
      </c>
      <c r="CG83" s="65">
        <v>222.2</v>
      </c>
      <c r="CH83" s="65">
        <v>216.6</v>
      </c>
      <c r="CI83" s="65">
        <v>219.39999999999998</v>
      </c>
      <c r="CJ83" s="65">
        <v>219.39999999999998</v>
      </c>
      <c r="CK83" s="65">
        <v>438.9</v>
      </c>
      <c r="CL83" s="65">
        <v>441.7</v>
      </c>
      <c r="CM83" s="65">
        <v>108.3</v>
      </c>
      <c r="CN83" s="65">
        <v>0</v>
      </c>
      <c r="CO83" s="65">
        <v>111.1</v>
      </c>
      <c r="CP83" s="65">
        <f>+BV83</f>
        <v>225.6</v>
      </c>
      <c r="CQ83" s="65">
        <f t="shared" ref="CQ83:CR83" si="67">+BW83</f>
        <v>225.6</v>
      </c>
      <c r="CR83" s="65">
        <f t="shared" si="67"/>
        <v>225.5</v>
      </c>
      <c r="CS83" s="66">
        <f>+CR83+CQ83+CP83+CO83+CN83+CM83+CL83+CK83+CJ83+CI83+CH83+CG83</f>
        <v>2654.2999999999997</v>
      </c>
      <c r="CT83" s="65">
        <v>658.19999999999993</v>
      </c>
      <c r="CU83" s="65">
        <v>1100</v>
      </c>
      <c r="CV83" s="65">
        <v>219.39999999999998</v>
      </c>
      <c r="CW83" s="65">
        <f>+CP83+CQ83+CR83</f>
        <v>676.7</v>
      </c>
      <c r="CX83" s="67">
        <f>+CW83+CV83+CU83+CT83</f>
        <v>2654.2999999999997</v>
      </c>
      <c r="CY83" s="48"/>
      <c r="CZ83" s="64" t="s">
        <v>197</v>
      </c>
      <c r="DA83" s="68">
        <v>0</v>
      </c>
      <c r="DB83" s="68">
        <v>5.6</v>
      </c>
      <c r="DC83" s="68">
        <v>2.8</v>
      </c>
      <c r="DD83" s="68">
        <v>2.8</v>
      </c>
      <c r="DE83" s="68">
        <v>5.6</v>
      </c>
      <c r="DF83" s="68">
        <v>2.8</v>
      </c>
      <c r="DG83" s="68">
        <v>2.7999999999999989</v>
      </c>
      <c r="DH83" s="69"/>
      <c r="DI83" s="69"/>
      <c r="DJ83" s="69"/>
      <c r="DK83" s="69"/>
      <c r="DL83" s="69"/>
      <c r="DM83" s="66">
        <v>22.4</v>
      </c>
      <c r="DN83" s="68">
        <v>8.3999999999999986</v>
      </c>
      <c r="DO83" s="68">
        <v>11.2</v>
      </c>
      <c r="DP83" s="68">
        <v>2.7999999999999989</v>
      </c>
      <c r="DQ83" s="68"/>
      <c r="DR83" s="66">
        <v>22.4</v>
      </c>
    </row>
    <row r="84" spans="1:122" ht="26.4" hidden="1" customHeight="1" outlineLevel="1" thickBot="1" x14ac:dyDescent="0.35">
      <c r="A84" s="160" t="s">
        <v>204</v>
      </c>
      <c r="B84" s="53" t="s">
        <v>205</v>
      </c>
      <c r="C84" s="53" t="s">
        <v>45</v>
      </c>
      <c r="D84" s="24" t="s">
        <v>206</v>
      </c>
      <c r="E84" s="34"/>
      <c r="F84" s="35">
        <v>44166.46</v>
      </c>
      <c r="G84" s="35">
        <v>147787.24</v>
      </c>
      <c r="H84" s="36">
        <v>41</v>
      </c>
      <c r="I84" s="37"/>
      <c r="J84" s="38">
        <v>11</v>
      </c>
      <c r="K84" s="38">
        <v>30</v>
      </c>
      <c r="L84" s="35">
        <v>191953.7</v>
      </c>
      <c r="M84" s="35">
        <v>24702.73</v>
      </c>
      <c r="N84" s="35">
        <v>1260.75</v>
      </c>
      <c r="O84" s="35">
        <v>184.5</v>
      </c>
      <c r="P84" s="35">
        <v>339.07</v>
      </c>
      <c r="Q84" s="35">
        <v>257.89</v>
      </c>
      <c r="R84" s="35">
        <v>218698.64</v>
      </c>
      <c r="S84" s="35">
        <v>9251.65</v>
      </c>
      <c r="T84" s="35">
        <v>1865.09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5">
        <v>4606.8900000000003</v>
      </c>
      <c r="AA84" s="35">
        <v>15723.63</v>
      </c>
      <c r="AB84" s="35">
        <v>234422.27</v>
      </c>
      <c r="AC84" s="39">
        <f t="shared" ref="AC84:AC102" si="68">+ROUND(AB84/1000,1)</f>
        <v>234.4</v>
      </c>
      <c r="AD84" s="40">
        <f t="shared" ref="AD84:AD102" si="69">+ROUND((AC84/12*4)+(BJ84/12*8),1)</f>
        <v>189.8</v>
      </c>
      <c r="AG84" s="70" t="s">
        <v>204</v>
      </c>
      <c r="AH84" s="24" t="s">
        <v>205</v>
      </c>
      <c r="AI84" s="24" t="s">
        <v>45</v>
      </c>
      <c r="AJ84" s="24" t="s">
        <v>207</v>
      </c>
      <c r="AK84" s="42"/>
      <c r="AL84" s="43">
        <v>22083.23</v>
      </c>
      <c r="AM84" s="43">
        <v>112318.31</v>
      </c>
      <c r="AN84" s="44">
        <v>32</v>
      </c>
      <c r="AO84" s="45"/>
      <c r="AP84" s="46">
        <v>6</v>
      </c>
      <c r="AQ84" s="46">
        <v>26</v>
      </c>
      <c r="AR84" s="43">
        <v>134401.54</v>
      </c>
      <c r="AS84" s="43">
        <v>19604.68</v>
      </c>
      <c r="AT84" s="44">
        <v>984</v>
      </c>
      <c r="AU84" s="44">
        <v>144</v>
      </c>
      <c r="AV84" s="43">
        <v>264.64</v>
      </c>
      <c r="AW84" s="43">
        <v>201.28</v>
      </c>
      <c r="AX84" s="43">
        <v>155600.14000000001</v>
      </c>
      <c r="AY84" s="43">
        <v>7220.8</v>
      </c>
      <c r="AZ84" s="43">
        <v>1455.68</v>
      </c>
      <c r="BA84" s="44">
        <v>0</v>
      </c>
      <c r="BB84" s="44">
        <v>0</v>
      </c>
      <c r="BC84" s="44">
        <v>0</v>
      </c>
      <c r="BD84" s="44">
        <v>0</v>
      </c>
      <c r="BE84" s="44">
        <v>0</v>
      </c>
      <c r="BF84" s="43">
        <v>3225.64</v>
      </c>
      <c r="BG84" s="43">
        <v>11902.12</v>
      </c>
      <c r="BH84" s="43">
        <v>167502.26</v>
      </c>
      <c r="BI84" s="44">
        <v>0</v>
      </c>
      <c r="BJ84" s="71">
        <v>167.5</v>
      </c>
      <c r="BK84" s="2"/>
      <c r="BL84" s="2"/>
      <c r="BM84" s="48">
        <v>14</v>
      </c>
      <c r="BN84" s="48">
        <v>14</v>
      </c>
      <c r="BO84" s="48">
        <v>14</v>
      </c>
      <c r="BP84" s="48">
        <v>14</v>
      </c>
      <c r="BQ84" s="48">
        <v>27.9</v>
      </c>
      <c r="BR84" s="48">
        <v>27.9</v>
      </c>
      <c r="BS84" s="48">
        <v>7</v>
      </c>
      <c r="BT84" s="48">
        <v>0</v>
      </c>
      <c r="BU84" s="48">
        <v>7</v>
      </c>
      <c r="BV84" s="48">
        <f t="shared" ref="BV84:BV102" si="70">+ROUND((AD84-BM84-BN84-BO84-BP84-BQ84-BR84-BS84-BT84-BU84)/3,1)</f>
        <v>21.3</v>
      </c>
      <c r="BW84" s="48">
        <f t="shared" ref="BW84:BW102" si="71">+BV84</f>
        <v>21.3</v>
      </c>
      <c r="BX84" s="49">
        <f t="shared" ref="BX84:BX102" si="72">+ROUND(AD84-BM84-BN84-BO84-BP84-BQ84-BR84-BS84-BT84-BU84-BV84-BW84,1)</f>
        <v>21.4</v>
      </c>
      <c r="BY84" s="50">
        <f t="shared" ref="BY84:BY102" si="73">+BX84+BW84+BV84+BU84+BT84+BS84+BR84+BQ84+BP84+BO84+BN84+BM84</f>
        <v>189.8</v>
      </c>
      <c r="BZ84" s="48">
        <f t="shared" ref="BZ84:BZ102" si="74">+BM84+BN84+BO84</f>
        <v>42</v>
      </c>
      <c r="CA84" s="48">
        <f t="shared" ref="CA84:CA102" si="75">+BP84+BQ84+BR84</f>
        <v>69.8</v>
      </c>
      <c r="CB84" s="48">
        <f t="shared" ref="CB84:CB102" si="76">+BS84+BT84+BU84</f>
        <v>14</v>
      </c>
      <c r="CC84" s="51">
        <f t="shared" ref="CC84:CC102" si="77">+BV84+BW84+BX84</f>
        <v>64</v>
      </c>
      <c r="CD84" s="50">
        <f t="shared" ref="CD84:CD102" si="78">SUM(BZ84:CC84)</f>
        <v>189.8</v>
      </c>
      <c r="CE84" s="72"/>
      <c r="CF84" s="73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</row>
    <row r="85" spans="1:122" ht="26.4" hidden="1" customHeight="1" outlineLevel="1" thickBot="1" x14ac:dyDescent="0.35">
      <c r="A85" s="161"/>
      <c r="B85" s="53" t="s">
        <v>208</v>
      </c>
      <c r="C85" s="53" t="s">
        <v>45</v>
      </c>
      <c r="D85" s="24" t="s">
        <v>209</v>
      </c>
      <c r="E85" s="34"/>
      <c r="F85" s="35">
        <v>44166.46</v>
      </c>
      <c r="G85" s="35">
        <v>190012.17</v>
      </c>
      <c r="H85" s="36">
        <v>69</v>
      </c>
      <c r="I85" s="37"/>
      <c r="J85" s="38">
        <v>15</v>
      </c>
      <c r="K85" s="38">
        <v>54</v>
      </c>
      <c r="L85" s="35">
        <v>234178.63</v>
      </c>
      <c r="M85" s="35">
        <v>21446.85</v>
      </c>
      <c r="N85" s="35">
        <v>2121.75</v>
      </c>
      <c r="O85" s="35">
        <v>310.5</v>
      </c>
      <c r="P85" s="35">
        <v>570.63</v>
      </c>
      <c r="Q85" s="35">
        <v>434.01</v>
      </c>
      <c r="R85" s="35">
        <v>259062.37</v>
      </c>
      <c r="S85" s="35">
        <v>15569.85</v>
      </c>
      <c r="T85" s="35">
        <v>3138.81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5">
        <v>5620.28</v>
      </c>
      <c r="AA85" s="35">
        <v>24328.94</v>
      </c>
      <c r="AB85" s="35">
        <v>283391.31</v>
      </c>
      <c r="AC85" s="39">
        <f t="shared" si="68"/>
        <v>283.39999999999998</v>
      </c>
      <c r="AD85" s="40">
        <f t="shared" si="69"/>
        <v>280.3</v>
      </c>
      <c r="AG85" s="70" t="s">
        <v>204</v>
      </c>
      <c r="AH85" s="24" t="s">
        <v>208</v>
      </c>
      <c r="AI85" s="24" t="s">
        <v>45</v>
      </c>
      <c r="AJ85" s="24" t="s">
        <v>209</v>
      </c>
      <c r="AK85" s="42"/>
      <c r="AL85" s="43">
        <v>44166.46</v>
      </c>
      <c r="AM85" s="43">
        <v>190012.17</v>
      </c>
      <c r="AN85" s="44">
        <v>71</v>
      </c>
      <c r="AO85" s="45"/>
      <c r="AP85" s="46">
        <v>13</v>
      </c>
      <c r="AQ85" s="46">
        <v>58</v>
      </c>
      <c r="AR85" s="43">
        <v>234178.63</v>
      </c>
      <c r="AS85" s="43">
        <v>16094.74</v>
      </c>
      <c r="AT85" s="43">
        <v>2183.25</v>
      </c>
      <c r="AU85" s="43">
        <v>319.5</v>
      </c>
      <c r="AV85" s="43">
        <v>587.16999999999996</v>
      </c>
      <c r="AW85" s="43">
        <v>446.59</v>
      </c>
      <c r="AX85" s="43">
        <v>253809.88</v>
      </c>
      <c r="AY85" s="43">
        <v>16021.15</v>
      </c>
      <c r="AZ85" s="43">
        <v>3229.79</v>
      </c>
      <c r="BA85" s="44">
        <v>0</v>
      </c>
      <c r="BB85" s="44">
        <v>0</v>
      </c>
      <c r="BC85" s="44">
        <v>0</v>
      </c>
      <c r="BD85" s="44">
        <v>0</v>
      </c>
      <c r="BE85" s="44">
        <v>0</v>
      </c>
      <c r="BF85" s="43">
        <v>5620.28</v>
      </c>
      <c r="BG85" s="43">
        <v>24871.22</v>
      </c>
      <c r="BH85" s="43">
        <v>278681.09999999998</v>
      </c>
      <c r="BI85" s="44">
        <v>0</v>
      </c>
      <c r="BJ85" s="71">
        <v>278.7</v>
      </c>
      <c r="BK85" s="2"/>
      <c r="BL85" s="2"/>
      <c r="BM85" s="48">
        <v>23.2</v>
      </c>
      <c r="BN85" s="48">
        <v>23.2</v>
      </c>
      <c r="BO85" s="48">
        <v>23.2</v>
      </c>
      <c r="BP85" s="48">
        <v>23.2</v>
      </c>
      <c r="BQ85" s="48">
        <v>46.5</v>
      </c>
      <c r="BR85" s="48">
        <v>46.5</v>
      </c>
      <c r="BS85" s="48">
        <v>11.6</v>
      </c>
      <c r="BT85" s="48">
        <v>0</v>
      </c>
      <c r="BU85" s="48">
        <v>11.6</v>
      </c>
      <c r="BV85" s="48">
        <f t="shared" si="70"/>
        <v>23.8</v>
      </c>
      <c r="BW85" s="48">
        <f t="shared" si="71"/>
        <v>23.8</v>
      </c>
      <c r="BX85" s="49">
        <f t="shared" si="72"/>
        <v>23.7</v>
      </c>
      <c r="BY85" s="50">
        <f t="shared" si="73"/>
        <v>280.29999999999995</v>
      </c>
      <c r="BZ85" s="48">
        <f t="shared" si="74"/>
        <v>69.599999999999994</v>
      </c>
      <c r="CA85" s="48">
        <f t="shared" si="75"/>
        <v>116.2</v>
      </c>
      <c r="CB85" s="48">
        <f t="shared" si="76"/>
        <v>23.2</v>
      </c>
      <c r="CC85" s="51">
        <f t="shared" si="77"/>
        <v>71.3</v>
      </c>
      <c r="CD85" s="50">
        <f t="shared" si="78"/>
        <v>280.3</v>
      </c>
      <c r="CE85" s="72"/>
      <c r="CF85" s="73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</row>
    <row r="86" spans="1:122" ht="21.6" hidden="1" customHeight="1" outlineLevel="1" thickBot="1" x14ac:dyDescent="0.35">
      <c r="A86" s="161"/>
      <c r="B86" s="53" t="s">
        <v>210</v>
      </c>
      <c r="C86" s="53" t="s">
        <v>45</v>
      </c>
      <c r="D86" s="24" t="s">
        <v>211</v>
      </c>
      <c r="E86" s="35">
        <v>108484.66</v>
      </c>
      <c r="F86" s="35">
        <v>14574.93</v>
      </c>
      <c r="G86" s="35">
        <v>70093.39</v>
      </c>
      <c r="H86" s="36">
        <v>38</v>
      </c>
      <c r="I86" s="38">
        <v>20</v>
      </c>
      <c r="J86" s="38">
        <v>2</v>
      </c>
      <c r="K86" s="38">
        <v>16</v>
      </c>
      <c r="L86" s="35">
        <v>193152.98</v>
      </c>
      <c r="M86" s="35">
        <v>21127.02</v>
      </c>
      <c r="N86" s="35">
        <v>1168.5</v>
      </c>
      <c r="O86" s="36">
        <v>171</v>
      </c>
      <c r="P86" s="35">
        <v>314.26</v>
      </c>
      <c r="Q86" s="35">
        <v>239.02</v>
      </c>
      <c r="R86" s="35">
        <v>216172.78</v>
      </c>
      <c r="S86" s="35">
        <v>13080.5</v>
      </c>
      <c r="T86" s="35">
        <v>1728.62</v>
      </c>
      <c r="U86" s="36">
        <v>54</v>
      </c>
      <c r="V86" s="35">
        <v>611.4</v>
      </c>
      <c r="W86" s="35">
        <v>402.8</v>
      </c>
      <c r="X86" s="36">
        <v>0</v>
      </c>
      <c r="Y86" s="35">
        <v>1208.2</v>
      </c>
      <c r="Z86" s="35">
        <v>4635.68</v>
      </c>
      <c r="AA86" s="35">
        <v>21721.200000000001</v>
      </c>
      <c r="AB86" s="35">
        <v>237893.98</v>
      </c>
      <c r="AC86" s="39">
        <f t="shared" si="68"/>
        <v>237.9</v>
      </c>
      <c r="AD86" s="40">
        <f t="shared" si="69"/>
        <v>245.4</v>
      </c>
      <c r="AG86" s="70" t="s">
        <v>204</v>
      </c>
      <c r="AH86" s="24" t="s">
        <v>210</v>
      </c>
      <c r="AI86" s="24" t="s">
        <v>45</v>
      </c>
      <c r="AJ86" s="24" t="s">
        <v>211</v>
      </c>
      <c r="AK86" s="43">
        <v>108484.66</v>
      </c>
      <c r="AL86" s="43">
        <v>22083.23</v>
      </c>
      <c r="AM86" s="43">
        <v>70093.39</v>
      </c>
      <c r="AN86" s="44">
        <v>42</v>
      </c>
      <c r="AO86" s="46">
        <v>19</v>
      </c>
      <c r="AP86" s="46">
        <v>7</v>
      </c>
      <c r="AQ86" s="46">
        <v>16</v>
      </c>
      <c r="AR86" s="43">
        <v>200661.28</v>
      </c>
      <c r="AS86" s="43">
        <v>23705.89</v>
      </c>
      <c r="AT86" s="43">
        <v>1291.5</v>
      </c>
      <c r="AU86" s="44">
        <v>189</v>
      </c>
      <c r="AV86" s="43">
        <v>347.34</v>
      </c>
      <c r="AW86" s="43">
        <v>264.18</v>
      </c>
      <c r="AX86" s="43">
        <v>226459.19</v>
      </c>
      <c r="AY86" s="43">
        <v>13757.81</v>
      </c>
      <c r="AZ86" s="43">
        <v>1910.58</v>
      </c>
      <c r="BA86" s="43">
        <v>51.3</v>
      </c>
      <c r="BB86" s="43">
        <v>580.83000000000004</v>
      </c>
      <c r="BC86" s="43">
        <v>382.66</v>
      </c>
      <c r="BD86" s="44">
        <v>0</v>
      </c>
      <c r="BE86" s="43">
        <v>1147.79</v>
      </c>
      <c r="BF86" s="43">
        <v>4815.88</v>
      </c>
      <c r="BG86" s="43">
        <v>22646.85</v>
      </c>
      <c r="BH86" s="43">
        <v>249106.04</v>
      </c>
      <c r="BI86" s="44">
        <v>0</v>
      </c>
      <c r="BJ86" s="71">
        <v>249.1</v>
      </c>
      <c r="BK86" s="2"/>
      <c r="BL86" s="2"/>
      <c r="BM86" s="48">
        <v>20.8</v>
      </c>
      <c r="BN86" s="48">
        <v>20.8</v>
      </c>
      <c r="BO86" s="48">
        <v>20.8</v>
      </c>
      <c r="BP86" s="48">
        <v>20.8</v>
      </c>
      <c r="BQ86" s="48">
        <v>41.5</v>
      </c>
      <c r="BR86" s="48">
        <v>41.5</v>
      </c>
      <c r="BS86" s="48">
        <v>10.4</v>
      </c>
      <c r="BT86" s="48">
        <v>0</v>
      </c>
      <c r="BU86" s="48">
        <v>10.4</v>
      </c>
      <c r="BV86" s="48">
        <f t="shared" si="70"/>
        <v>19.5</v>
      </c>
      <c r="BW86" s="48">
        <f t="shared" si="71"/>
        <v>19.5</v>
      </c>
      <c r="BX86" s="49">
        <f t="shared" si="72"/>
        <v>19.399999999999999</v>
      </c>
      <c r="BY86" s="50">
        <f t="shared" si="73"/>
        <v>245.40000000000003</v>
      </c>
      <c r="BZ86" s="48">
        <f t="shared" si="74"/>
        <v>62.400000000000006</v>
      </c>
      <c r="CA86" s="48">
        <f t="shared" si="75"/>
        <v>103.8</v>
      </c>
      <c r="CB86" s="48">
        <f t="shared" si="76"/>
        <v>20.8</v>
      </c>
      <c r="CC86" s="51">
        <f t="shared" si="77"/>
        <v>58.4</v>
      </c>
      <c r="CD86" s="50">
        <f t="shared" si="78"/>
        <v>245.4</v>
      </c>
      <c r="CE86" s="72"/>
      <c r="CF86" s="73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</row>
    <row r="87" spans="1:122" ht="21.6" hidden="1" customHeight="1" outlineLevel="1" thickBot="1" x14ac:dyDescent="0.35">
      <c r="A87" s="161"/>
      <c r="B87" s="53" t="s">
        <v>212</v>
      </c>
      <c r="C87" s="53" t="s">
        <v>45</v>
      </c>
      <c r="D87" s="24" t="s">
        <v>213</v>
      </c>
      <c r="E87" s="34"/>
      <c r="F87" s="35">
        <v>14574.93</v>
      </c>
      <c r="G87" s="35">
        <v>13934.23</v>
      </c>
      <c r="H87" s="36">
        <v>7</v>
      </c>
      <c r="I87" s="37"/>
      <c r="J87" s="38">
        <v>3</v>
      </c>
      <c r="K87" s="38">
        <v>4</v>
      </c>
      <c r="L87" s="35">
        <v>28509.16</v>
      </c>
      <c r="M87" s="35">
        <v>4704.29</v>
      </c>
      <c r="N87" s="35">
        <v>215.25</v>
      </c>
      <c r="O87" s="35">
        <v>31.5</v>
      </c>
      <c r="P87" s="35">
        <v>57.89</v>
      </c>
      <c r="Q87" s="35">
        <v>44.03</v>
      </c>
      <c r="R87" s="35">
        <v>33562.120000000003</v>
      </c>
      <c r="S87" s="35">
        <v>1579.55</v>
      </c>
      <c r="T87" s="35">
        <v>318.43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5">
        <v>684.22</v>
      </c>
      <c r="AA87" s="35">
        <v>2582.1999999999998</v>
      </c>
      <c r="AB87" s="35">
        <v>36144.32</v>
      </c>
      <c r="AC87" s="39">
        <f t="shared" si="68"/>
        <v>36.1</v>
      </c>
      <c r="AD87" s="40">
        <f t="shared" si="69"/>
        <v>85.2</v>
      </c>
      <c r="AG87" s="70" t="s">
        <v>204</v>
      </c>
      <c r="AH87" s="24" t="s">
        <v>212</v>
      </c>
      <c r="AI87" s="24" t="s">
        <v>45</v>
      </c>
      <c r="AJ87" s="24" t="s">
        <v>214</v>
      </c>
      <c r="AK87" s="43">
        <v>54242.33</v>
      </c>
      <c r="AL87" s="42"/>
      <c r="AM87" s="43">
        <v>35046.69</v>
      </c>
      <c r="AN87" s="44">
        <v>17</v>
      </c>
      <c r="AO87" s="46">
        <v>8</v>
      </c>
      <c r="AP87" s="45"/>
      <c r="AQ87" s="46">
        <v>9</v>
      </c>
      <c r="AR87" s="43">
        <v>89289.02</v>
      </c>
      <c r="AS87" s="43">
        <v>10125.07</v>
      </c>
      <c r="AT87" s="43">
        <v>522.75</v>
      </c>
      <c r="AU87" s="43">
        <v>76.5</v>
      </c>
      <c r="AV87" s="43">
        <v>140.59</v>
      </c>
      <c r="AW87" s="43">
        <v>106.93</v>
      </c>
      <c r="AX87" s="43">
        <v>100260.86</v>
      </c>
      <c r="AY87" s="43">
        <v>5638.37</v>
      </c>
      <c r="AZ87" s="43">
        <v>773.33</v>
      </c>
      <c r="BA87" s="43">
        <v>21.6</v>
      </c>
      <c r="BB87" s="43">
        <v>244.56</v>
      </c>
      <c r="BC87" s="43">
        <v>161.12</v>
      </c>
      <c r="BD87" s="44">
        <v>0</v>
      </c>
      <c r="BE87" s="43">
        <v>483.28</v>
      </c>
      <c r="BF87" s="43">
        <v>2142.94</v>
      </c>
      <c r="BG87" s="43">
        <v>9465.2000000000007</v>
      </c>
      <c r="BH87" s="43">
        <v>109726.06</v>
      </c>
      <c r="BI87" s="44">
        <v>0</v>
      </c>
      <c r="BJ87" s="71">
        <v>109.7</v>
      </c>
      <c r="BK87" s="2"/>
      <c r="BL87" s="2"/>
      <c r="BM87" s="48">
        <v>9.1</v>
      </c>
      <c r="BN87" s="48">
        <v>9.1</v>
      </c>
      <c r="BO87" s="48">
        <v>9.1</v>
      </c>
      <c r="BP87" s="48">
        <v>9.1</v>
      </c>
      <c r="BQ87" s="48">
        <v>18.3</v>
      </c>
      <c r="BR87" s="48">
        <v>18.3</v>
      </c>
      <c r="BS87" s="48">
        <v>4.5999999999999996</v>
      </c>
      <c r="BT87" s="48">
        <v>0</v>
      </c>
      <c r="BU87" s="48">
        <v>4.5999999999999996</v>
      </c>
      <c r="BV87" s="48">
        <f t="shared" si="70"/>
        <v>1</v>
      </c>
      <c r="BW87" s="48">
        <f t="shared" si="71"/>
        <v>1</v>
      </c>
      <c r="BX87" s="49">
        <f t="shared" si="72"/>
        <v>1</v>
      </c>
      <c r="BY87" s="50">
        <f t="shared" si="73"/>
        <v>85.199999999999989</v>
      </c>
      <c r="BZ87" s="48">
        <f t="shared" si="74"/>
        <v>27.299999999999997</v>
      </c>
      <c r="CA87" s="48">
        <f t="shared" si="75"/>
        <v>45.7</v>
      </c>
      <c r="CB87" s="48">
        <f t="shared" si="76"/>
        <v>9.1999999999999993</v>
      </c>
      <c r="CC87" s="51">
        <f t="shared" si="77"/>
        <v>3</v>
      </c>
      <c r="CD87" s="50">
        <f t="shared" si="78"/>
        <v>85.2</v>
      </c>
      <c r="CE87" s="72"/>
      <c r="CF87" s="73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</row>
    <row r="88" spans="1:122" ht="21.6" hidden="1" customHeight="1" outlineLevel="1" thickBot="1" x14ac:dyDescent="0.35">
      <c r="A88" s="161"/>
      <c r="B88" s="53" t="s">
        <v>215</v>
      </c>
      <c r="C88" s="53" t="s">
        <v>45</v>
      </c>
      <c r="D88" s="24" t="s">
        <v>216</v>
      </c>
      <c r="E88" s="34"/>
      <c r="F88" s="35">
        <v>14574.93</v>
      </c>
      <c r="G88" s="35">
        <v>13934.23</v>
      </c>
      <c r="H88" s="36">
        <v>6</v>
      </c>
      <c r="I88" s="37"/>
      <c r="J88" s="38">
        <v>1</v>
      </c>
      <c r="K88" s="38">
        <v>5</v>
      </c>
      <c r="L88" s="35">
        <v>28509.16</v>
      </c>
      <c r="M88" s="35">
        <v>1181.28</v>
      </c>
      <c r="N88" s="35">
        <v>184.5</v>
      </c>
      <c r="O88" s="36">
        <v>27</v>
      </c>
      <c r="P88" s="35">
        <v>49.62</v>
      </c>
      <c r="Q88" s="35">
        <v>37.74</v>
      </c>
      <c r="R88" s="35">
        <v>29989.3</v>
      </c>
      <c r="S88" s="35">
        <v>1353.9</v>
      </c>
      <c r="T88" s="35">
        <v>272.94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5">
        <v>684.22</v>
      </c>
      <c r="AA88" s="35">
        <v>2311.06</v>
      </c>
      <c r="AB88" s="35">
        <v>32300.36</v>
      </c>
      <c r="AC88" s="39">
        <f t="shared" si="68"/>
        <v>32.299999999999997</v>
      </c>
      <c r="AD88" s="40">
        <f t="shared" si="69"/>
        <v>42.2</v>
      </c>
      <c r="AG88" s="70" t="s">
        <v>204</v>
      </c>
      <c r="AH88" s="24" t="s">
        <v>215</v>
      </c>
      <c r="AI88" s="24" t="s">
        <v>45</v>
      </c>
      <c r="AJ88" s="24" t="s">
        <v>216</v>
      </c>
      <c r="AK88" s="42"/>
      <c r="AL88" s="43">
        <v>14574.93</v>
      </c>
      <c r="AM88" s="43">
        <v>27868.46</v>
      </c>
      <c r="AN88" s="44">
        <v>5</v>
      </c>
      <c r="AO88" s="45"/>
      <c r="AP88" s="46">
        <v>1</v>
      </c>
      <c r="AQ88" s="46">
        <v>4</v>
      </c>
      <c r="AR88" s="43">
        <v>42443.39</v>
      </c>
      <c r="AS88" s="43">
        <v>2042.53</v>
      </c>
      <c r="AT88" s="43">
        <v>153.75</v>
      </c>
      <c r="AU88" s="43">
        <v>22.5</v>
      </c>
      <c r="AV88" s="43">
        <v>41.35</v>
      </c>
      <c r="AW88" s="43">
        <v>31.45</v>
      </c>
      <c r="AX88" s="43">
        <v>44734.97</v>
      </c>
      <c r="AY88" s="43">
        <v>1128.25</v>
      </c>
      <c r="AZ88" s="43">
        <v>227.45</v>
      </c>
      <c r="BA88" s="44">
        <v>0</v>
      </c>
      <c r="BB88" s="44">
        <v>0</v>
      </c>
      <c r="BC88" s="44">
        <v>0</v>
      </c>
      <c r="BD88" s="44">
        <v>0</v>
      </c>
      <c r="BE88" s="44">
        <v>0</v>
      </c>
      <c r="BF88" s="43">
        <v>1018.64</v>
      </c>
      <c r="BG88" s="43">
        <v>2374.34</v>
      </c>
      <c r="BH88" s="43">
        <v>47109.31</v>
      </c>
      <c r="BI88" s="44">
        <v>0</v>
      </c>
      <c r="BJ88" s="71">
        <v>47.1</v>
      </c>
      <c r="BK88" s="2"/>
      <c r="BL88" s="2"/>
      <c r="BM88" s="48">
        <v>3.9</v>
      </c>
      <c r="BN88" s="48">
        <v>3.9</v>
      </c>
      <c r="BO88" s="48">
        <v>3.9</v>
      </c>
      <c r="BP88" s="48">
        <v>3.9</v>
      </c>
      <c r="BQ88" s="48">
        <v>7.9</v>
      </c>
      <c r="BR88" s="48">
        <v>7.9</v>
      </c>
      <c r="BS88" s="48">
        <v>2</v>
      </c>
      <c r="BT88" s="48">
        <v>0</v>
      </c>
      <c r="BU88" s="48">
        <v>2</v>
      </c>
      <c r="BV88" s="48">
        <f t="shared" si="70"/>
        <v>2.2999999999999998</v>
      </c>
      <c r="BW88" s="48">
        <f t="shared" si="71"/>
        <v>2.2999999999999998</v>
      </c>
      <c r="BX88" s="49">
        <f t="shared" si="72"/>
        <v>2.2000000000000002</v>
      </c>
      <c r="BY88" s="50">
        <f t="shared" si="73"/>
        <v>42.199999999999996</v>
      </c>
      <c r="BZ88" s="48">
        <f t="shared" si="74"/>
        <v>11.7</v>
      </c>
      <c r="CA88" s="48">
        <f t="shared" si="75"/>
        <v>19.700000000000003</v>
      </c>
      <c r="CB88" s="48">
        <f t="shared" si="76"/>
        <v>4</v>
      </c>
      <c r="CC88" s="51">
        <f t="shared" si="77"/>
        <v>6.8</v>
      </c>
      <c r="CD88" s="50">
        <f t="shared" si="78"/>
        <v>42.2</v>
      </c>
      <c r="CE88" s="72"/>
      <c r="CF88" s="73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</row>
    <row r="89" spans="1:122" ht="21.6" hidden="1" customHeight="1" outlineLevel="1" thickBot="1" x14ac:dyDescent="0.35">
      <c r="A89" s="161"/>
      <c r="B89" s="53" t="s">
        <v>217</v>
      </c>
      <c r="C89" s="53" t="s">
        <v>45</v>
      </c>
      <c r="D89" s="24" t="s">
        <v>218</v>
      </c>
      <c r="E89" s="34"/>
      <c r="F89" s="35">
        <v>14574.93</v>
      </c>
      <c r="G89" s="35">
        <v>21112.46</v>
      </c>
      <c r="H89" s="36">
        <v>11</v>
      </c>
      <c r="I89" s="37"/>
      <c r="J89" s="38">
        <v>2</v>
      </c>
      <c r="K89" s="38">
        <v>9</v>
      </c>
      <c r="L89" s="35">
        <v>35687.39</v>
      </c>
      <c r="M89" s="35">
        <v>4433.68</v>
      </c>
      <c r="N89" s="35">
        <v>338.25</v>
      </c>
      <c r="O89" s="35">
        <v>49.5</v>
      </c>
      <c r="P89" s="35">
        <v>90.97</v>
      </c>
      <c r="Q89" s="35">
        <v>69.19</v>
      </c>
      <c r="R89" s="35">
        <v>40668.980000000003</v>
      </c>
      <c r="S89" s="35">
        <v>2482.15</v>
      </c>
      <c r="T89" s="35">
        <v>500.39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5">
        <v>856.5</v>
      </c>
      <c r="AA89" s="35">
        <v>3839.04</v>
      </c>
      <c r="AB89" s="35">
        <v>44508.02</v>
      </c>
      <c r="AC89" s="39">
        <f t="shared" si="68"/>
        <v>44.5</v>
      </c>
      <c r="AD89" s="40">
        <f t="shared" si="69"/>
        <v>71.599999999999994</v>
      </c>
      <c r="AG89" s="70" t="s">
        <v>204</v>
      </c>
      <c r="AH89" s="24" t="s">
        <v>217</v>
      </c>
      <c r="AI89" s="24" t="s">
        <v>45</v>
      </c>
      <c r="AJ89" s="24" t="s">
        <v>218</v>
      </c>
      <c r="AK89" s="42"/>
      <c r="AL89" s="43">
        <v>14574.93</v>
      </c>
      <c r="AM89" s="43">
        <v>56159.16</v>
      </c>
      <c r="AN89" s="44">
        <v>16</v>
      </c>
      <c r="AO89" s="45"/>
      <c r="AP89" s="46">
        <v>4</v>
      </c>
      <c r="AQ89" s="46">
        <v>12</v>
      </c>
      <c r="AR89" s="43">
        <v>70734.09</v>
      </c>
      <c r="AS89" s="43">
        <v>7534.34</v>
      </c>
      <c r="AT89" s="44">
        <v>492</v>
      </c>
      <c r="AU89" s="44">
        <v>72</v>
      </c>
      <c r="AV89" s="43">
        <v>132.32</v>
      </c>
      <c r="AW89" s="43">
        <v>100.64</v>
      </c>
      <c r="AX89" s="43">
        <v>79065.39</v>
      </c>
      <c r="AY89" s="43">
        <v>3610.4</v>
      </c>
      <c r="AZ89" s="43">
        <v>727.84</v>
      </c>
      <c r="BA89" s="44">
        <v>0</v>
      </c>
      <c r="BB89" s="44">
        <v>0</v>
      </c>
      <c r="BC89" s="44">
        <v>0</v>
      </c>
      <c r="BD89" s="44">
        <v>0</v>
      </c>
      <c r="BE89" s="44">
        <v>0</v>
      </c>
      <c r="BF89" s="43">
        <v>1697.62</v>
      </c>
      <c r="BG89" s="43">
        <v>6035.86</v>
      </c>
      <c r="BH89" s="43">
        <v>85101.25</v>
      </c>
      <c r="BI89" s="44">
        <v>0</v>
      </c>
      <c r="BJ89" s="71">
        <v>85.1</v>
      </c>
      <c r="BK89" s="2"/>
      <c r="BL89" s="2"/>
      <c r="BM89" s="48">
        <v>7.1</v>
      </c>
      <c r="BN89" s="48">
        <v>7.1</v>
      </c>
      <c r="BO89" s="48">
        <v>7.1</v>
      </c>
      <c r="BP89" s="48">
        <v>7.1</v>
      </c>
      <c r="BQ89" s="48">
        <v>14.2</v>
      </c>
      <c r="BR89" s="48">
        <v>14.2</v>
      </c>
      <c r="BS89" s="48">
        <v>3.5</v>
      </c>
      <c r="BT89" s="48">
        <v>0</v>
      </c>
      <c r="BU89" s="48">
        <v>3.5</v>
      </c>
      <c r="BV89" s="48">
        <f t="shared" si="70"/>
        <v>2.6</v>
      </c>
      <c r="BW89" s="48">
        <f t="shared" si="71"/>
        <v>2.6</v>
      </c>
      <c r="BX89" s="49">
        <f t="shared" si="72"/>
        <v>2.6</v>
      </c>
      <c r="BY89" s="50">
        <f t="shared" si="73"/>
        <v>71.599999999999994</v>
      </c>
      <c r="BZ89" s="48">
        <f t="shared" si="74"/>
        <v>21.299999999999997</v>
      </c>
      <c r="CA89" s="48">
        <f t="shared" si="75"/>
        <v>35.5</v>
      </c>
      <c r="CB89" s="48">
        <f t="shared" si="76"/>
        <v>7</v>
      </c>
      <c r="CC89" s="51">
        <f t="shared" si="77"/>
        <v>7.8000000000000007</v>
      </c>
      <c r="CD89" s="50">
        <f t="shared" si="78"/>
        <v>71.599999999999994</v>
      </c>
      <c r="CE89" s="72"/>
      <c r="CF89" s="73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</row>
    <row r="90" spans="1:122" ht="21.6" hidden="1" customHeight="1" outlineLevel="1" thickBot="1" x14ac:dyDescent="0.35">
      <c r="A90" s="161"/>
      <c r="B90" s="53" t="s">
        <v>219</v>
      </c>
      <c r="C90" s="53" t="s">
        <v>45</v>
      </c>
      <c r="D90" s="24" t="s">
        <v>220</v>
      </c>
      <c r="E90" s="34"/>
      <c r="F90" s="35">
        <v>14574.93</v>
      </c>
      <c r="G90" s="35">
        <v>42224.93</v>
      </c>
      <c r="H90" s="36">
        <v>15</v>
      </c>
      <c r="I90" s="37"/>
      <c r="J90" s="38">
        <v>2</v>
      </c>
      <c r="K90" s="38">
        <v>13</v>
      </c>
      <c r="L90" s="35">
        <v>56799.86</v>
      </c>
      <c r="M90" s="35">
        <v>5221.2</v>
      </c>
      <c r="N90" s="35">
        <v>461.25</v>
      </c>
      <c r="O90" s="35">
        <v>67.5</v>
      </c>
      <c r="P90" s="35">
        <v>124.05</v>
      </c>
      <c r="Q90" s="35">
        <v>94.35</v>
      </c>
      <c r="R90" s="35">
        <v>62768.21</v>
      </c>
      <c r="S90" s="35">
        <v>3384.75</v>
      </c>
      <c r="T90" s="35">
        <v>682.35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5">
        <v>1363.2</v>
      </c>
      <c r="AA90" s="35">
        <v>5430.3</v>
      </c>
      <c r="AB90" s="35">
        <v>68198.509999999995</v>
      </c>
      <c r="AC90" s="39">
        <f t="shared" si="68"/>
        <v>68.2</v>
      </c>
      <c r="AD90" s="40">
        <f t="shared" si="69"/>
        <v>79.900000000000006</v>
      </c>
      <c r="AG90" s="70" t="s">
        <v>204</v>
      </c>
      <c r="AH90" s="24" t="s">
        <v>219</v>
      </c>
      <c r="AI90" s="24" t="s">
        <v>45</v>
      </c>
      <c r="AJ90" s="24" t="s">
        <v>220</v>
      </c>
      <c r="AK90" s="42"/>
      <c r="AL90" s="43">
        <v>14574.93</v>
      </c>
      <c r="AM90" s="43">
        <v>56159.16</v>
      </c>
      <c r="AN90" s="44">
        <v>17</v>
      </c>
      <c r="AO90" s="45"/>
      <c r="AP90" s="46">
        <v>2</v>
      </c>
      <c r="AQ90" s="46">
        <v>15</v>
      </c>
      <c r="AR90" s="43">
        <v>70734.09</v>
      </c>
      <c r="AS90" s="43">
        <v>7882.96</v>
      </c>
      <c r="AT90" s="43">
        <v>522.75</v>
      </c>
      <c r="AU90" s="43">
        <v>76.5</v>
      </c>
      <c r="AV90" s="43">
        <v>140.59</v>
      </c>
      <c r="AW90" s="43">
        <v>106.93</v>
      </c>
      <c r="AX90" s="43">
        <v>79463.820000000007</v>
      </c>
      <c r="AY90" s="43">
        <v>3836.05</v>
      </c>
      <c r="AZ90" s="43">
        <v>773.33</v>
      </c>
      <c r="BA90" s="44">
        <v>0</v>
      </c>
      <c r="BB90" s="44">
        <v>0</v>
      </c>
      <c r="BC90" s="44">
        <v>0</v>
      </c>
      <c r="BD90" s="44">
        <v>0</v>
      </c>
      <c r="BE90" s="44">
        <v>0</v>
      </c>
      <c r="BF90" s="43">
        <v>1697.62</v>
      </c>
      <c r="BG90" s="44">
        <v>6307</v>
      </c>
      <c r="BH90" s="43">
        <v>85770.82</v>
      </c>
      <c r="BI90" s="44">
        <v>0</v>
      </c>
      <c r="BJ90" s="71">
        <v>85.8</v>
      </c>
      <c r="BK90" s="2"/>
      <c r="BL90" s="2"/>
      <c r="BM90" s="48">
        <v>7.2</v>
      </c>
      <c r="BN90" s="48">
        <v>7.2</v>
      </c>
      <c r="BO90" s="48">
        <v>7.2</v>
      </c>
      <c r="BP90" s="48">
        <v>7.2</v>
      </c>
      <c r="BQ90" s="48">
        <v>14.3</v>
      </c>
      <c r="BR90" s="48">
        <v>14.3</v>
      </c>
      <c r="BS90" s="48">
        <v>3.6</v>
      </c>
      <c r="BT90" s="48">
        <v>0</v>
      </c>
      <c r="BU90" s="48">
        <v>3.6</v>
      </c>
      <c r="BV90" s="48">
        <f t="shared" si="70"/>
        <v>5.0999999999999996</v>
      </c>
      <c r="BW90" s="48">
        <f t="shared" si="71"/>
        <v>5.0999999999999996</v>
      </c>
      <c r="BX90" s="49">
        <f t="shared" si="72"/>
        <v>5.0999999999999996</v>
      </c>
      <c r="BY90" s="50">
        <f t="shared" si="73"/>
        <v>79.900000000000006</v>
      </c>
      <c r="BZ90" s="48">
        <f t="shared" si="74"/>
        <v>21.6</v>
      </c>
      <c r="CA90" s="48">
        <f t="shared" si="75"/>
        <v>35.799999999999997</v>
      </c>
      <c r="CB90" s="48">
        <f t="shared" si="76"/>
        <v>7.2</v>
      </c>
      <c r="CC90" s="51">
        <f t="shared" si="77"/>
        <v>15.299999999999999</v>
      </c>
      <c r="CD90" s="50">
        <f t="shared" si="78"/>
        <v>79.899999999999991</v>
      </c>
      <c r="CE90" s="72"/>
      <c r="CF90" s="73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</row>
    <row r="91" spans="1:122" ht="21.6" hidden="1" customHeight="1" outlineLevel="1" thickBot="1" x14ac:dyDescent="0.35">
      <c r="A91" s="161"/>
      <c r="B91" s="53" t="s">
        <v>221</v>
      </c>
      <c r="C91" s="53" t="s">
        <v>45</v>
      </c>
      <c r="D91" s="24" t="s">
        <v>222</v>
      </c>
      <c r="E91" s="35">
        <v>54242.33</v>
      </c>
      <c r="F91" s="35">
        <v>14574.93</v>
      </c>
      <c r="G91" s="35">
        <v>21112.46</v>
      </c>
      <c r="H91" s="36">
        <v>19</v>
      </c>
      <c r="I91" s="38">
        <v>11</v>
      </c>
      <c r="J91" s="38">
        <v>3</v>
      </c>
      <c r="K91" s="38">
        <v>5</v>
      </c>
      <c r="L91" s="35">
        <v>89929.72</v>
      </c>
      <c r="M91" s="35">
        <v>21517.759999999998</v>
      </c>
      <c r="N91" s="35">
        <v>584.25</v>
      </c>
      <c r="O91" s="35">
        <v>85.5</v>
      </c>
      <c r="P91" s="35">
        <v>157.13</v>
      </c>
      <c r="Q91" s="35">
        <v>119.51</v>
      </c>
      <c r="R91" s="35">
        <v>112393.87</v>
      </c>
      <c r="S91" s="35">
        <v>6765.54</v>
      </c>
      <c r="T91" s="35">
        <v>864.31</v>
      </c>
      <c r="U91" s="35">
        <v>29.7</v>
      </c>
      <c r="V91" s="35">
        <v>336.27</v>
      </c>
      <c r="W91" s="35">
        <v>221.54</v>
      </c>
      <c r="X91" s="36">
        <v>0</v>
      </c>
      <c r="Y91" s="35">
        <v>664.51</v>
      </c>
      <c r="Z91" s="35">
        <v>2158.3200000000002</v>
      </c>
      <c r="AA91" s="35">
        <v>11040.19</v>
      </c>
      <c r="AB91" s="35">
        <v>123434.06</v>
      </c>
      <c r="AC91" s="39">
        <f t="shared" si="68"/>
        <v>123.4</v>
      </c>
      <c r="AD91" s="40">
        <f t="shared" si="69"/>
        <v>238.6</v>
      </c>
      <c r="AG91" s="70" t="s">
        <v>204</v>
      </c>
      <c r="AH91" s="24" t="s">
        <v>221</v>
      </c>
      <c r="AI91" s="24" t="s">
        <v>45</v>
      </c>
      <c r="AJ91" s="24" t="s">
        <v>222</v>
      </c>
      <c r="AK91" s="43">
        <v>175055.7</v>
      </c>
      <c r="AL91" s="43">
        <v>14574.93</v>
      </c>
      <c r="AM91" s="43">
        <v>35046.69</v>
      </c>
      <c r="AN91" s="44">
        <v>43</v>
      </c>
      <c r="AO91" s="46">
        <v>34</v>
      </c>
      <c r="AP91" s="46">
        <v>1</v>
      </c>
      <c r="AQ91" s="46">
        <v>8</v>
      </c>
      <c r="AR91" s="43">
        <v>224677.32</v>
      </c>
      <c r="AS91" s="43">
        <v>45410.49</v>
      </c>
      <c r="AT91" s="44">
        <v>1107</v>
      </c>
      <c r="AU91" s="44">
        <v>162</v>
      </c>
      <c r="AV91" s="43">
        <v>297.72000000000003</v>
      </c>
      <c r="AW91" s="43">
        <v>226.44</v>
      </c>
      <c r="AX91" s="43">
        <v>271880.96999999997</v>
      </c>
      <c r="AY91" s="43">
        <v>14206.23</v>
      </c>
      <c r="AZ91" s="43">
        <v>1637.64</v>
      </c>
      <c r="BA91" s="43">
        <v>72.900000000000006</v>
      </c>
      <c r="BB91" s="43">
        <v>825.39</v>
      </c>
      <c r="BC91" s="43">
        <v>543.78</v>
      </c>
      <c r="BD91" s="44">
        <v>0</v>
      </c>
      <c r="BE91" s="43">
        <v>1631.07</v>
      </c>
      <c r="BF91" s="43">
        <v>5392.27</v>
      </c>
      <c r="BG91" s="43">
        <v>24309.279999999999</v>
      </c>
      <c r="BH91" s="43">
        <v>296190.25</v>
      </c>
      <c r="BI91" s="44">
        <v>0</v>
      </c>
      <c r="BJ91" s="71">
        <v>296.2</v>
      </c>
      <c r="BK91" s="2"/>
      <c r="BL91" s="2"/>
      <c r="BM91" s="48">
        <v>24.7</v>
      </c>
      <c r="BN91" s="48">
        <v>24.7</v>
      </c>
      <c r="BO91" s="48">
        <v>24.7</v>
      </c>
      <c r="BP91" s="48">
        <v>24.7</v>
      </c>
      <c r="BQ91" s="48">
        <v>49.4</v>
      </c>
      <c r="BR91" s="48">
        <v>49.4</v>
      </c>
      <c r="BS91" s="48">
        <v>12.3</v>
      </c>
      <c r="BT91" s="48">
        <v>0</v>
      </c>
      <c r="BU91" s="48">
        <v>12.3</v>
      </c>
      <c r="BV91" s="48">
        <f t="shared" si="70"/>
        <v>5.5</v>
      </c>
      <c r="BW91" s="48">
        <f t="shared" si="71"/>
        <v>5.5</v>
      </c>
      <c r="BX91" s="49">
        <f t="shared" si="72"/>
        <v>5.4</v>
      </c>
      <c r="BY91" s="50">
        <f t="shared" si="73"/>
        <v>238.59999999999997</v>
      </c>
      <c r="BZ91" s="48">
        <f t="shared" si="74"/>
        <v>74.099999999999994</v>
      </c>
      <c r="CA91" s="48">
        <f t="shared" si="75"/>
        <v>123.5</v>
      </c>
      <c r="CB91" s="48">
        <f t="shared" si="76"/>
        <v>24.6</v>
      </c>
      <c r="CC91" s="51">
        <f t="shared" si="77"/>
        <v>16.399999999999999</v>
      </c>
      <c r="CD91" s="50">
        <f t="shared" si="78"/>
        <v>238.6</v>
      </c>
      <c r="CE91" s="72"/>
      <c r="CF91" s="73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</row>
    <row r="92" spans="1:122" ht="21.6" hidden="1" customHeight="1" outlineLevel="1" thickBot="1" x14ac:dyDescent="0.35">
      <c r="A92" s="161"/>
      <c r="B92" s="53" t="s">
        <v>223</v>
      </c>
      <c r="C92" s="53" t="s">
        <v>45</v>
      </c>
      <c r="D92" s="24" t="s">
        <v>224</v>
      </c>
      <c r="E92" s="34"/>
      <c r="F92" s="35">
        <v>14574.93</v>
      </c>
      <c r="G92" s="35">
        <v>56159.16</v>
      </c>
      <c r="H92" s="36">
        <v>13</v>
      </c>
      <c r="I92" s="37"/>
      <c r="J92" s="38">
        <v>3</v>
      </c>
      <c r="K92" s="38">
        <v>10</v>
      </c>
      <c r="L92" s="35">
        <v>70734.09</v>
      </c>
      <c r="M92" s="35">
        <v>7095.44</v>
      </c>
      <c r="N92" s="35">
        <v>399.75</v>
      </c>
      <c r="O92" s="35">
        <v>58.5</v>
      </c>
      <c r="P92" s="35">
        <v>107.51</v>
      </c>
      <c r="Q92" s="35">
        <v>81.77</v>
      </c>
      <c r="R92" s="35">
        <v>78477.06</v>
      </c>
      <c r="S92" s="35">
        <v>2933.45</v>
      </c>
      <c r="T92" s="35">
        <v>591.37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5">
        <v>1697.62</v>
      </c>
      <c r="AA92" s="35">
        <v>5222.4399999999996</v>
      </c>
      <c r="AB92" s="35">
        <v>83699.5</v>
      </c>
      <c r="AC92" s="39">
        <f t="shared" si="68"/>
        <v>83.7</v>
      </c>
      <c r="AD92" s="40">
        <f t="shared" si="69"/>
        <v>66.3</v>
      </c>
      <c r="AG92" s="70" t="s">
        <v>204</v>
      </c>
      <c r="AH92" s="24" t="s">
        <v>223</v>
      </c>
      <c r="AI92" s="24" t="s">
        <v>45</v>
      </c>
      <c r="AJ92" s="24" t="s">
        <v>224</v>
      </c>
      <c r="AK92" s="42"/>
      <c r="AL92" s="43">
        <v>14574.93</v>
      </c>
      <c r="AM92" s="43">
        <v>35046.69</v>
      </c>
      <c r="AN92" s="44">
        <v>11</v>
      </c>
      <c r="AO92" s="45"/>
      <c r="AP92" s="46">
        <v>2</v>
      </c>
      <c r="AQ92" s="46">
        <v>9</v>
      </c>
      <c r="AR92" s="43">
        <v>49621.62</v>
      </c>
      <c r="AS92" s="43">
        <v>3223.81</v>
      </c>
      <c r="AT92" s="43">
        <v>338.25</v>
      </c>
      <c r="AU92" s="43">
        <v>49.5</v>
      </c>
      <c r="AV92" s="43">
        <v>90.97</v>
      </c>
      <c r="AW92" s="43">
        <v>69.19</v>
      </c>
      <c r="AX92" s="43">
        <v>53393.34</v>
      </c>
      <c r="AY92" s="43">
        <v>2482.15</v>
      </c>
      <c r="AZ92" s="43">
        <v>500.39</v>
      </c>
      <c r="BA92" s="44">
        <v>0</v>
      </c>
      <c r="BB92" s="44">
        <v>0</v>
      </c>
      <c r="BC92" s="44">
        <v>0</v>
      </c>
      <c r="BD92" s="44">
        <v>0</v>
      </c>
      <c r="BE92" s="44">
        <v>0</v>
      </c>
      <c r="BF92" s="43">
        <v>1190.92</v>
      </c>
      <c r="BG92" s="43">
        <v>4173.46</v>
      </c>
      <c r="BH92" s="43">
        <v>57566.8</v>
      </c>
      <c r="BI92" s="44">
        <v>0</v>
      </c>
      <c r="BJ92" s="71">
        <v>57.6</v>
      </c>
      <c r="BK92" s="2"/>
      <c r="BL92" s="2"/>
      <c r="BM92" s="48">
        <v>4.8</v>
      </c>
      <c r="BN92" s="48">
        <v>4.8</v>
      </c>
      <c r="BO92" s="48">
        <v>4.8</v>
      </c>
      <c r="BP92" s="48">
        <v>4.8</v>
      </c>
      <c r="BQ92" s="48">
        <v>9.6</v>
      </c>
      <c r="BR92" s="48">
        <v>9.6</v>
      </c>
      <c r="BS92" s="48">
        <v>2.4</v>
      </c>
      <c r="BT92" s="48">
        <v>0</v>
      </c>
      <c r="BU92" s="48">
        <v>2.4</v>
      </c>
      <c r="BV92" s="48">
        <f t="shared" si="70"/>
        <v>7.7</v>
      </c>
      <c r="BW92" s="48">
        <f t="shared" si="71"/>
        <v>7.7</v>
      </c>
      <c r="BX92" s="49">
        <f t="shared" si="72"/>
        <v>7.7</v>
      </c>
      <c r="BY92" s="50">
        <f t="shared" si="73"/>
        <v>66.3</v>
      </c>
      <c r="BZ92" s="48">
        <f t="shared" si="74"/>
        <v>14.399999999999999</v>
      </c>
      <c r="CA92" s="48">
        <f t="shared" si="75"/>
        <v>24</v>
      </c>
      <c r="CB92" s="48">
        <f t="shared" si="76"/>
        <v>4.8</v>
      </c>
      <c r="CC92" s="51">
        <f t="shared" si="77"/>
        <v>23.1</v>
      </c>
      <c r="CD92" s="50">
        <f t="shared" si="78"/>
        <v>66.3</v>
      </c>
      <c r="CE92" s="72"/>
      <c r="CF92" s="73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</row>
    <row r="93" spans="1:122" ht="15" hidden="1" outlineLevel="1" thickBot="1" x14ac:dyDescent="0.35">
      <c r="A93" s="161"/>
      <c r="B93" s="53" t="s">
        <v>225</v>
      </c>
      <c r="C93" s="53" t="s">
        <v>45</v>
      </c>
      <c r="D93" s="24" t="s">
        <v>226</v>
      </c>
      <c r="E93" s="34"/>
      <c r="F93" s="35">
        <v>88332.91</v>
      </c>
      <c r="G93" s="35">
        <v>211124.64</v>
      </c>
      <c r="H93" s="36">
        <v>82</v>
      </c>
      <c r="I93" s="37"/>
      <c r="J93" s="38">
        <v>20</v>
      </c>
      <c r="K93" s="38">
        <v>62</v>
      </c>
      <c r="L93" s="35">
        <v>299457.55</v>
      </c>
      <c r="M93" s="35">
        <v>47289.2</v>
      </c>
      <c r="N93" s="35">
        <v>2521.5</v>
      </c>
      <c r="O93" s="36">
        <v>369</v>
      </c>
      <c r="P93" s="35">
        <v>678.14</v>
      </c>
      <c r="Q93" s="35">
        <v>515.78</v>
      </c>
      <c r="R93" s="35">
        <v>350831.17</v>
      </c>
      <c r="S93" s="35">
        <v>18503.3</v>
      </c>
      <c r="T93" s="35">
        <v>3730.18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5">
        <v>7186.98</v>
      </c>
      <c r="AA93" s="35">
        <v>29420.46</v>
      </c>
      <c r="AB93" s="35">
        <v>380251.63</v>
      </c>
      <c r="AC93" s="39">
        <f t="shared" si="68"/>
        <v>380.3</v>
      </c>
      <c r="AD93" s="40">
        <f t="shared" si="69"/>
        <v>419.3</v>
      </c>
      <c r="AG93" s="70" t="s">
        <v>204</v>
      </c>
      <c r="AH93" s="24" t="s">
        <v>225</v>
      </c>
      <c r="AI93" s="24" t="s">
        <v>45</v>
      </c>
      <c r="AJ93" s="24" t="s">
        <v>226</v>
      </c>
      <c r="AK93" s="42"/>
      <c r="AL93" s="43">
        <v>88332.91</v>
      </c>
      <c r="AM93" s="43">
        <v>253349.56</v>
      </c>
      <c r="AN93" s="44">
        <v>92</v>
      </c>
      <c r="AO93" s="45"/>
      <c r="AP93" s="46">
        <v>22</v>
      </c>
      <c r="AQ93" s="46">
        <v>70</v>
      </c>
      <c r="AR93" s="43">
        <v>341682.47</v>
      </c>
      <c r="AS93" s="43">
        <v>59388.13</v>
      </c>
      <c r="AT93" s="44">
        <v>2829</v>
      </c>
      <c r="AU93" s="44">
        <v>414</v>
      </c>
      <c r="AV93" s="43">
        <v>760.84</v>
      </c>
      <c r="AW93" s="43">
        <v>578.67999999999995</v>
      </c>
      <c r="AX93" s="43">
        <v>405653.12</v>
      </c>
      <c r="AY93" s="43">
        <v>20759.8</v>
      </c>
      <c r="AZ93" s="43">
        <v>4185.08</v>
      </c>
      <c r="BA93" s="44">
        <v>0</v>
      </c>
      <c r="BB93" s="44">
        <v>0</v>
      </c>
      <c r="BC93" s="44">
        <v>0</v>
      </c>
      <c r="BD93" s="44">
        <v>0</v>
      </c>
      <c r="BE93" s="44">
        <v>0</v>
      </c>
      <c r="BF93" s="43">
        <v>8200.3799999999992</v>
      </c>
      <c r="BG93" s="43">
        <v>33145.26</v>
      </c>
      <c r="BH93" s="43">
        <v>438798.38</v>
      </c>
      <c r="BI93" s="44">
        <v>0</v>
      </c>
      <c r="BJ93" s="71">
        <v>438.8</v>
      </c>
      <c r="BK93" s="2"/>
      <c r="BL93" s="2"/>
      <c r="BM93" s="48">
        <v>36.6</v>
      </c>
      <c r="BN93" s="48">
        <v>36.6</v>
      </c>
      <c r="BO93" s="48">
        <v>36.6</v>
      </c>
      <c r="BP93" s="48">
        <v>36.6</v>
      </c>
      <c r="BQ93" s="48">
        <v>73.099999999999994</v>
      </c>
      <c r="BR93" s="48">
        <v>73.099999999999994</v>
      </c>
      <c r="BS93" s="48">
        <v>18.3</v>
      </c>
      <c r="BT93" s="48">
        <v>0</v>
      </c>
      <c r="BU93" s="48">
        <v>18.3</v>
      </c>
      <c r="BV93" s="48">
        <f t="shared" si="70"/>
        <v>30</v>
      </c>
      <c r="BW93" s="48">
        <f t="shared" si="71"/>
        <v>30</v>
      </c>
      <c r="BX93" s="49">
        <f t="shared" si="72"/>
        <v>30.1</v>
      </c>
      <c r="BY93" s="50">
        <f t="shared" si="73"/>
        <v>419.30000000000007</v>
      </c>
      <c r="BZ93" s="48">
        <f t="shared" si="74"/>
        <v>109.80000000000001</v>
      </c>
      <c r="CA93" s="48">
        <f t="shared" si="75"/>
        <v>182.79999999999998</v>
      </c>
      <c r="CB93" s="48">
        <f t="shared" si="76"/>
        <v>36.6</v>
      </c>
      <c r="CC93" s="51">
        <f t="shared" si="77"/>
        <v>90.1</v>
      </c>
      <c r="CD93" s="50">
        <f t="shared" si="78"/>
        <v>419.30000000000007</v>
      </c>
      <c r="CE93" s="72"/>
      <c r="CF93" s="73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</row>
    <row r="94" spans="1:122" ht="15" hidden="1" outlineLevel="1" thickBot="1" x14ac:dyDescent="0.35">
      <c r="A94" s="161"/>
      <c r="B94" s="53" t="s">
        <v>227</v>
      </c>
      <c r="C94" s="53" t="s">
        <v>45</v>
      </c>
      <c r="D94" s="24" t="s">
        <v>228</v>
      </c>
      <c r="E94" s="34"/>
      <c r="F94" s="35">
        <v>88332.91</v>
      </c>
      <c r="G94" s="35">
        <v>337799.41</v>
      </c>
      <c r="H94" s="36">
        <v>154</v>
      </c>
      <c r="I94" s="37"/>
      <c r="J94" s="38">
        <v>36</v>
      </c>
      <c r="K94" s="38">
        <v>118</v>
      </c>
      <c r="L94" s="35">
        <v>426132.32</v>
      </c>
      <c r="M94" s="35">
        <v>54812.3</v>
      </c>
      <c r="N94" s="35">
        <v>4735.5</v>
      </c>
      <c r="O94" s="36">
        <v>693</v>
      </c>
      <c r="P94" s="35">
        <v>1273.58</v>
      </c>
      <c r="Q94" s="35">
        <v>968.66</v>
      </c>
      <c r="R94" s="35">
        <v>488615.36</v>
      </c>
      <c r="S94" s="35">
        <v>34750.1</v>
      </c>
      <c r="T94" s="35">
        <v>7005.46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5">
        <v>10227.18</v>
      </c>
      <c r="AA94" s="35">
        <v>51982.74</v>
      </c>
      <c r="AB94" s="35">
        <v>540598.1</v>
      </c>
      <c r="AC94" s="39">
        <f t="shared" si="68"/>
        <v>540.6</v>
      </c>
      <c r="AD94" s="40">
        <f t="shared" si="69"/>
        <v>572.1</v>
      </c>
      <c r="AG94" s="70" t="s">
        <v>204</v>
      </c>
      <c r="AH94" s="24" t="s">
        <v>227</v>
      </c>
      <c r="AI94" s="24" t="s">
        <v>45</v>
      </c>
      <c r="AJ94" s="24" t="s">
        <v>228</v>
      </c>
      <c r="AK94" s="42"/>
      <c r="AL94" s="43">
        <v>132499.37</v>
      </c>
      <c r="AM94" s="43">
        <v>337799.41</v>
      </c>
      <c r="AN94" s="44">
        <v>164</v>
      </c>
      <c r="AO94" s="45"/>
      <c r="AP94" s="46">
        <v>40</v>
      </c>
      <c r="AQ94" s="46">
        <v>124</v>
      </c>
      <c r="AR94" s="43">
        <v>470298.78</v>
      </c>
      <c r="AS94" s="43">
        <v>53606.71</v>
      </c>
      <c r="AT94" s="44">
        <v>5043</v>
      </c>
      <c r="AU94" s="44">
        <v>738</v>
      </c>
      <c r="AV94" s="43">
        <v>1356.28</v>
      </c>
      <c r="AW94" s="43">
        <v>1031.56</v>
      </c>
      <c r="AX94" s="43">
        <v>532074.32999999996</v>
      </c>
      <c r="AY94" s="43">
        <v>37006.6</v>
      </c>
      <c r="AZ94" s="43">
        <v>7460.36</v>
      </c>
      <c r="BA94" s="44">
        <v>0</v>
      </c>
      <c r="BB94" s="44">
        <v>0</v>
      </c>
      <c r="BC94" s="44">
        <v>0</v>
      </c>
      <c r="BD94" s="44">
        <v>0</v>
      </c>
      <c r="BE94" s="44">
        <v>0</v>
      </c>
      <c r="BF94" s="43">
        <v>11287.17</v>
      </c>
      <c r="BG94" s="43">
        <v>55754.13</v>
      </c>
      <c r="BH94" s="43">
        <v>587828.46</v>
      </c>
      <c r="BI94" s="44">
        <v>0</v>
      </c>
      <c r="BJ94" s="71">
        <v>587.79999999999995</v>
      </c>
      <c r="BK94" s="2"/>
      <c r="BL94" s="2"/>
      <c r="BM94" s="48">
        <v>49</v>
      </c>
      <c r="BN94" s="48">
        <v>49</v>
      </c>
      <c r="BO94" s="48">
        <v>49</v>
      </c>
      <c r="BP94" s="48">
        <v>49</v>
      </c>
      <c r="BQ94" s="48">
        <v>98</v>
      </c>
      <c r="BR94" s="48">
        <v>98</v>
      </c>
      <c r="BS94" s="48">
        <v>24.5</v>
      </c>
      <c r="BT94" s="48">
        <v>0</v>
      </c>
      <c r="BU94" s="48">
        <v>24.5</v>
      </c>
      <c r="BV94" s="48">
        <f t="shared" si="70"/>
        <v>43.7</v>
      </c>
      <c r="BW94" s="48">
        <f t="shared" si="71"/>
        <v>43.7</v>
      </c>
      <c r="BX94" s="49">
        <f t="shared" si="72"/>
        <v>43.7</v>
      </c>
      <c r="BY94" s="50">
        <f t="shared" si="73"/>
        <v>572.1</v>
      </c>
      <c r="BZ94" s="48">
        <f t="shared" si="74"/>
        <v>147</v>
      </c>
      <c r="CA94" s="48">
        <f t="shared" si="75"/>
        <v>245</v>
      </c>
      <c r="CB94" s="48">
        <f t="shared" si="76"/>
        <v>49</v>
      </c>
      <c r="CC94" s="51">
        <f t="shared" si="77"/>
        <v>131.10000000000002</v>
      </c>
      <c r="CD94" s="50">
        <f t="shared" si="78"/>
        <v>572.1</v>
      </c>
      <c r="CE94" s="72"/>
      <c r="CF94" s="73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</row>
    <row r="95" spans="1:122" ht="15" hidden="1" outlineLevel="1" thickBot="1" x14ac:dyDescent="0.35">
      <c r="A95" s="161"/>
      <c r="B95" s="53" t="s">
        <v>229</v>
      </c>
      <c r="C95" s="53" t="s">
        <v>45</v>
      </c>
      <c r="D95" s="24" t="s">
        <v>230</v>
      </c>
      <c r="E95" s="35">
        <v>1048152.45</v>
      </c>
      <c r="F95" s="34"/>
      <c r="G95" s="34"/>
      <c r="H95" s="36">
        <v>300</v>
      </c>
      <c r="I95" s="38">
        <v>300</v>
      </c>
      <c r="J95" s="37"/>
      <c r="K95" s="37"/>
      <c r="L95" s="35">
        <v>1048152.45</v>
      </c>
      <c r="M95" s="35">
        <v>304480.02</v>
      </c>
      <c r="N95" s="36">
        <v>9225</v>
      </c>
      <c r="O95" s="36">
        <v>1350</v>
      </c>
      <c r="P95" s="36">
        <v>2481</v>
      </c>
      <c r="Q95" s="36">
        <v>1887</v>
      </c>
      <c r="R95" s="35">
        <v>1367575.47</v>
      </c>
      <c r="S95" s="36">
        <v>135282</v>
      </c>
      <c r="T95" s="36">
        <v>13647</v>
      </c>
      <c r="U95" s="36">
        <v>810</v>
      </c>
      <c r="V95" s="36">
        <v>9171</v>
      </c>
      <c r="W95" s="36">
        <v>6042</v>
      </c>
      <c r="X95" s="35">
        <v>1024.1600000000001</v>
      </c>
      <c r="Y95" s="36">
        <v>18123</v>
      </c>
      <c r="Z95" s="35">
        <v>25155.66</v>
      </c>
      <c r="AA95" s="35">
        <v>209254.82</v>
      </c>
      <c r="AB95" s="35">
        <v>1576830.29</v>
      </c>
      <c r="AC95" s="39">
        <f t="shared" si="68"/>
        <v>1576.8</v>
      </c>
      <c r="AD95" s="40">
        <f t="shared" si="69"/>
        <v>1584.1</v>
      </c>
      <c r="AG95" s="70" t="s">
        <v>204</v>
      </c>
      <c r="AH95" s="24" t="s">
        <v>229</v>
      </c>
      <c r="AI95" s="24" t="s">
        <v>45</v>
      </c>
      <c r="AJ95" s="24" t="s">
        <v>230</v>
      </c>
      <c r="AK95" s="43">
        <v>1079856.29</v>
      </c>
      <c r="AL95" s="42"/>
      <c r="AM95" s="42"/>
      <c r="AN95" s="44">
        <v>315</v>
      </c>
      <c r="AO95" s="46">
        <v>315</v>
      </c>
      <c r="AP95" s="45"/>
      <c r="AQ95" s="45"/>
      <c r="AR95" s="43">
        <v>1079856.29</v>
      </c>
      <c r="AS95" s="43">
        <v>273300.47999999998</v>
      </c>
      <c r="AT95" s="43">
        <v>9686.25</v>
      </c>
      <c r="AU95" s="43">
        <v>1417.5</v>
      </c>
      <c r="AV95" s="43">
        <v>2605.0500000000002</v>
      </c>
      <c r="AW95" s="43">
        <v>1981.35</v>
      </c>
      <c r="AX95" s="43">
        <v>1368846.92</v>
      </c>
      <c r="AY95" s="43">
        <v>142046.1</v>
      </c>
      <c r="AZ95" s="43">
        <v>14329.35</v>
      </c>
      <c r="BA95" s="43">
        <v>850.5</v>
      </c>
      <c r="BB95" s="43">
        <v>9629.5499999999993</v>
      </c>
      <c r="BC95" s="43">
        <v>6344.1</v>
      </c>
      <c r="BD95" s="43">
        <v>768.12</v>
      </c>
      <c r="BE95" s="43">
        <v>19029.150000000001</v>
      </c>
      <c r="BF95" s="43">
        <v>25916.55</v>
      </c>
      <c r="BG95" s="43">
        <v>218913.42</v>
      </c>
      <c r="BH95" s="43">
        <v>1587760.34</v>
      </c>
      <c r="BI95" s="44">
        <v>0</v>
      </c>
      <c r="BJ95" s="71">
        <v>1587.8</v>
      </c>
      <c r="BK95" s="2"/>
      <c r="BL95" s="2"/>
      <c r="BM95" s="48">
        <v>132.30000000000001</v>
      </c>
      <c r="BN95" s="48">
        <v>132.30000000000001</v>
      </c>
      <c r="BO95" s="48">
        <v>132.30000000000001</v>
      </c>
      <c r="BP95" s="48">
        <v>132.30000000000001</v>
      </c>
      <c r="BQ95" s="48">
        <v>264.60000000000002</v>
      </c>
      <c r="BR95" s="48">
        <v>264.60000000000002</v>
      </c>
      <c r="BS95" s="48">
        <v>66.2</v>
      </c>
      <c r="BT95" s="48">
        <v>0</v>
      </c>
      <c r="BU95" s="48">
        <v>66.2</v>
      </c>
      <c r="BV95" s="48">
        <f t="shared" si="70"/>
        <v>131.1</v>
      </c>
      <c r="BW95" s="48">
        <f t="shared" si="71"/>
        <v>131.1</v>
      </c>
      <c r="BX95" s="49">
        <f t="shared" si="72"/>
        <v>131.1</v>
      </c>
      <c r="BY95" s="50">
        <f t="shared" si="73"/>
        <v>1584.1</v>
      </c>
      <c r="BZ95" s="48">
        <f t="shared" si="74"/>
        <v>396.90000000000003</v>
      </c>
      <c r="CA95" s="48">
        <f t="shared" si="75"/>
        <v>661.5</v>
      </c>
      <c r="CB95" s="48">
        <f t="shared" si="76"/>
        <v>132.4</v>
      </c>
      <c r="CC95" s="51">
        <f t="shared" si="77"/>
        <v>393.29999999999995</v>
      </c>
      <c r="CD95" s="50">
        <f t="shared" si="78"/>
        <v>1584.1000000000001</v>
      </c>
      <c r="CE95" s="72"/>
      <c r="CF95" s="73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</row>
    <row r="96" spans="1:122" ht="15" hidden="1" outlineLevel="1" thickBot="1" x14ac:dyDescent="0.35">
      <c r="A96" s="161"/>
      <c r="B96" s="53" t="s">
        <v>231</v>
      </c>
      <c r="C96" s="53" t="s">
        <v>45</v>
      </c>
      <c r="D96" s="24" t="s">
        <v>232</v>
      </c>
      <c r="E96" s="35">
        <v>1540503.11</v>
      </c>
      <c r="F96" s="34"/>
      <c r="G96" s="34"/>
      <c r="H96" s="36">
        <v>553</v>
      </c>
      <c r="I96" s="38">
        <v>553</v>
      </c>
      <c r="J96" s="37"/>
      <c r="K96" s="37"/>
      <c r="L96" s="35">
        <v>1540503.11</v>
      </c>
      <c r="M96" s="35">
        <v>265607.25</v>
      </c>
      <c r="N96" s="35">
        <v>17004.75</v>
      </c>
      <c r="O96" s="35">
        <v>2488.5</v>
      </c>
      <c r="P96" s="35">
        <v>4573.3100000000004</v>
      </c>
      <c r="Q96" s="35">
        <v>3478.37</v>
      </c>
      <c r="R96" s="35">
        <v>1833655.29</v>
      </c>
      <c r="S96" s="35">
        <v>249369.82</v>
      </c>
      <c r="T96" s="35">
        <v>25155.97</v>
      </c>
      <c r="U96" s="35">
        <v>1493.1</v>
      </c>
      <c r="V96" s="35">
        <v>16905.21</v>
      </c>
      <c r="W96" s="35">
        <v>11137.42</v>
      </c>
      <c r="X96" s="35">
        <v>767.94</v>
      </c>
      <c r="Y96" s="35">
        <v>33406.730000000003</v>
      </c>
      <c r="Z96" s="35">
        <v>36972.07</v>
      </c>
      <c r="AA96" s="35">
        <v>375208.26</v>
      </c>
      <c r="AB96" s="35">
        <v>2208863.5499999998</v>
      </c>
      <c r="AC96" s="39">
        <f t="shared" si="68"/>
        <v>2208.9</v>
      </c>
      <c r="AD96" s="40">
        <f t="shared" si="69"/>
        <v>2207.4</v>
      </c>
      <c r="AG96" s="70" t="s">
        <v>204</v>
      </c>
      <c r="AH96" s="24" t="s">
        <v>231</v>
      </c>
      <c r="AI96" s="24" t="s">
        <v>45</v>
      </c>
      <c r="AJ96" s="24" t="s">
        <v>232</v>
      </c>
      <c r="AK96" s="43">
        <v>1567673.48</v>
      </c>
      <c r="AL96" s="42"/>
      <c r="AM96" s="42"/>
      <c r="AN96" s="44">
        <v>535</v>
      </c>
      <c r="AO96" s="46">
        <v>535</v>
      </c>
      <c r="AP96" s="45"/>
      <c r="AQ96" s="45"/>
      <c r="AR96" s="43">
        <v>1567673.48</v>
      </c>
      <c r="AS96" s="43">
        <v>247485.58</v>
      </c>
      <c r="AT96" s="43">
        <v>16451.25</v>
      </c>
      <c r="AU96" s="43">
        <v>2407.5</v>
      </c>
      <c r="AV96" s="43">
        <v>4424.45</v>
      </c>
      <c r="AW96" s="43">
        <v>3365.15</v>
      </c>
      <c r="AX96" s="43">
        <v>1841807.41</v>
      </c>
      <c r="AY96" s="43">
        <v>241252.9</v>
      </c>
      <c r="AZ96" s="43">
        <v>24337.15</v>
      </c>
      <c r="BA96" s="43">
        <v>1444.5</v>
      </c>
      <c r="BB96" s="43">
        <v>16354.95</v>
      </c>
      <c r="BC96" s="43">
        <v>10774.9</v>
      </c>
      <c r="BD96" s="43">
        <v>767.76</v>
      </c>
      <c r="BE96" s="43">
        <v>32319.35</v>
      </c>
      <c r="BF96" s="43">
        <v>37624.160000000003</v>
      </c>
      <c r="BG96" s="43">
        <v>364875.67</v>
      </c>
      <c r="BH96" s="43">
        <v>2206683.08</v>
      </c>
      <c r="BI96" s="44">
        <v>0</v>
      </c>
      <c r="BJ96" s="71">
        <v>2206.6999999999998</v>
      </c>
      <c r="BK96" s="2"/>
      <c r="BL96" s="2"/>
      <c r="BM96" s="48">
        <v>183.9</v>
      </c>
      <c r="BN96" s="48">
        <v>183.9</v>
      </c>
      <c r="BO96" s="48">
        <v>183.9</v>
      </c>
      <c r="BP96" s="48">
        <v>183.9</v>
      </c>
      <c r="BQ96" s="48">
        <v>367.8</v>
      </c>
      <c r="BR96" s="48">
        <v>367.8</v>
      </c>
      <c r="BS96" s="48">
        <v>91.9</v>
      </c>
      <c r="BT96" s="48">
        <v>0</v>
      </c>
      <c r="BU96" s="48">
        <v>91.9</v>
      </c>
      <c r="BV96" s="48">
        <f t="shared" si="70"/>
        <v>184.1</v>
      </c>
      <c r="BW96" s="48">
        <f t="shared" si="71"/>
        <v>184.1</v>
      </c>
      <c r="BX96" s="49">
        <f t="shared" si="72"/>
        <v>184.2</v>
      </c>
      <c r="BY96" s="50">
        <f t="shared" si="73"/>
        <v>2207.4</v>
      </c>
      <c r="BZ96" s="48">
        <f t="shared" si="74"/>
        <v>551.70000000000005</v>
      </c>
      <c r="CA96" s="48">
        <f t="shared" si="75"/>
        <v>919.5</v>
      </c>
      <c r="CB96" s="48">
        <f t="shared" si="76"/>
        <v>183.8</v>
      </c>
      <c r="CC96" s="51">
        <f t="shared" si="77"/>
        <v>552.4</v>
      </c>
      <c r="CD96" s="50">
        <f t="shared" si="78"/>
        <v>2207.4</v>
      </c>
      <c r="CE96" s="72"/>
      <c r="CF96" s="73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</row>
    <row r="97" spans="1:122" ht="15" hidden="1" outlineLevel="1" thickBot="1" x14ac:dyDescent="0.35">
      <c r="A97" s="161"/>
      <c r="B97" s="53" t="s">
        <v>233</v>
      </c>
      <c r="C97" s="53" t="s">
        <v>45</v>
      </c>
      <c r="D97" s="24" t="s">
        <v>234</v>
      </c>
      <c r="E97" s="35">
        <v>1252769.5900000001</v>
      </c>
      <c r="F97" s="34"/>
      <c r="G97" s="34"/>
      <c r="H97" s="36">
        <v>372</v>
      </c>
      <c r="I97" s="38">
        <v>372</v>
      </c>
      <c r="J97" s="37"/>
      <c r="K97" s="37"/>
      <c r="L97" s="35">
        <v>1252769.5900000001</v>
      </c>
      <c r="M97" s="35">
        <v>276917.09999999998</v>
      </c>
      <c r="N97" s="36">
        <v>11439</v>
      </c>
      <c r="O97" s="36">
        <v>1674</v>
      </c>
      <c r="P97" s="35">
        <v>3076.44</v>
      </c>
      <c r="Q97" s="35">
        <v>2339.88</v>
      </c>
      <c r="R97" s="35">
        <v>1548216.01</v>
      </c>
      <c r="S97" s="35">
        <v>167749.68</v>
      </c>
      <c r="T97" s="35">
        <v>16922.28</v>
      </c>
      <c r="U97" s="35">
        <v>1004.4</v>
      </c>
      <c r="V97" s="35">
        <v>11372.04</v>
      </c>
      <c r="W97" s="35">
        <v>7492.08</v>
      </c>
      <c r="X97" s="35">
        <v>895.96</v>
      </c>
      <c r="Y97" s="35">
        <v>22472.52</v>
      </c>
      <c r="Z97" s="35">
        <v>30066.46</v>
      </c>
      <c r="AA97" s="35">
        <v>257975.42</v>
      </c>
      <c r="AB97" s="35">
        <v>1806191.43</v>
      </c>
      <c r="AC97" s="39">
        <f t="shared" si="68"/>
        <v>1806.2</v>
      </c>
      <c r="AD97" s="40">
        <f t="shared" si="69"/>
        <v>1726.5</v>
      </c>
      <c r="AG97" s="70" t="s">
        <v>204</v>
      </c>
      <c r="AH97" s="24" t="s">
        <v>233</v>
      </c>
      <c r="AI97" s="24" t="s">
        <v>45</v>
      </c>
      <c r="AJ97" s="24" t="s">
        <v>234</v>
      </c>
      <c r="AK97" s="43">
        <v>1164269.95</v>
      </c>
      <c r="AL97" s="42"/>
      <c r="AM97" s="42"/>
      <c r="AN97" s="44">
        <v>374</v>
      </c>
      <c r="AO97" s="46">
        <v>374</v>
      </c>
      <c r="AP97" s="45"/>
      <c r="AQ97" s="45"/>
      <c r="AR97" s="43">
        <v>1164269.95</v>
      </c>
      <c r="AS97" s="43">
        <v>245950.65</v>
      </c>
      <c r="AT97" s="43">
        <v>11500.5</v>
      </c>
      <c r="AU97" s="44">
        <v>1683</v>
      </c>
      <c r="AV97" s="43">
        <v>3092.98</v>
      </c>
      <c r="AW97" s="43">
        <v>2352.46</v>
      </c>
      <c r="AX97" s="43">
        <v>1428849.54</v>
      </c>
      <c r="AY97" s="43">
        <v>168651.56</v>
      </c>
      <c r="AZ97" s="43">
        <v>17013.259999999998</v>
      </c>
      <c r="BA97" s="43">
        <v>1009.8</v>
      </c>
      <c r="BB97" s="43">
        <v>11433.18</v>
      </c>
      <c r="BC97" s="43">
        <v>7532.36</v>
      </c>
      <c r="BD97" s="43">
        <v>1536.24</v>
      </c>
      <c r="BE97" s="43">
        <v>22593.34</v>
      </c>
      <c r="BF97" s="43">
        <v>27942.49</v>
      </c>
      <c r="BG97" s="43">
        <v>257712.23</v>
      </c>
      <c r="BH97" s="43">
        <v>1686561.77</v>
      </c>
      <c r="BI97" s="44">
        <v>0</v>
      </c>
      <c r="BJ97" s="71">
        <v>1686.6</v>
      </c>
      <c r="BK97" s="2"/>
      <c r="BL97" s="2"/>
      <c r="BM97" s="48">
        <v>140.6</v>
      </c>
      <c r="BN97" s="48">
        <v>140.6</v>
      </c>
      <c r="BO97" s="48">
        <v>140.6</v>
      </c>
      <c r="BP97" s="48">
        <v>140.6</v>
      </c>
      <c r="BQ97" s="48">
        <v>281.10000000000002</v>
      </c>
      <c r="BR97" s="48">
        <v>281.10000000000002</v>
      </c>
      <c r="BS97" s="48">
        <v>70.3</v>
      </c>
      <c r="BT97" s="48">
        <v>0</v>
      </c>
      <c r="BU97" s="48">
        <v>70.3</v>
      </c>
      <c r="BV97" s="48">
        <f t="shared" si="70"/>
        <v>153.80000000000001</v>
      </c>
      <c r="BW97" s="48">
        <f t="shared" si="71"/>
        <v>153.80000000000001</v>
      </c>
      <c r="BX97" s="49">
        <f t="shared" si="72"/>
        <v>153.69999999999999</v>
      </c>
      <c r="BY97" s="50">
        <f t="shared" si="73"/>
        <v>1726.4999999999995</v>
      </c>
      <c r="BZ97" s="48">
        <f t="shared" si="74"/>
        <v>421.79999999999995</v>
      </c>
      <c r="CA97" s="48">
        <f t="shared" si="75"/>
        <v>702.80000000000007</v>
      </c>
      <c r="CB97" s="48">
        <f t="shared" si="76"/>
        <v>140.6</v>
      </c>
      <c r="CC97" s="51">
        <f t="shared" si="77"/>
        <v>461.3</v>
      </c>
      <c r="CD97" s="50">
        <f t="shared" si="78"/>
        <v>1726.4999999999998</v>
      </c>
      <c r="CE97" s="72"/>
      <c r="CF97" s="73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22" ht="15" hidden="1" outlineLevel="1" thickBot="1" x14ac:dyDescent="0.35">
      <c r="A98" s="161"/>
      <c r="B98" s="53" t="s">
        <v>235</v>
      </c>
      <c r="C98" s="53" t="s">
        <v>45</v>
      </c>
      <c r="D98" s="24" t="s">
        <v>236</v>
      </c>
      <c r="E98" s="35">
        <v>1295508.97</v>
      </c>
      <c r="F98" s="34"/>
      <c r="G98" s="34"/>
      <c r="H98" s="36">
        <v>425</v>
      </c>
      <c r="I98" s="38">
        <v>425</v>
      </c>
      <c r="J98" s="37"/>
      <c r="K98" s="37"/>
      <c r="L98" s="35">
        <v>1295508.97</v>
      </c>
      <c r="M98" s="35">
        <v>113739.66</v>
      </c>
      <c r="N98" s="35">
        <v>13068.75</v>
      </c>
      <c r="O98" s="35">
        <v>1912.5</v>
      </c>
      <c r="P98" s="35">
        <v>3514.75</v>
      </c>
      <c r="Q98" s="35">
        <v>2673.25</v>
      </c>
      <c r="R98" s="35">
        <v>1430417.88</v>
      </c>
      <c r="S98" s="35">
        <v>191649.5</v>
      </c>
      <c r="T98" s="35">
        <v>19333.25</v>
      </c>
      <c r="U98" s="35">
        <v>1147.5</v>
      </c>
      <c r="V98" s="35">
        <v>12992.25</v>
      </c>
      <c r="W98" s="35">
        <v>8559.5</v>
      </c>
      <c r="X98" s="35">
        <v>4608.18</v>
      </c>
      <c r="Y98" s="35">
        <v>25674.25</v>
      </c>
      <c r="Z98" s="35">
        <v>31092.21</v>
      </c>
      <c r="AA98" s="35">
        <v>295056.64000000001</v>
      </c>
      <c r="AB98" s="35">
        <v>1725474.52</v>
      </c>
      <c r="AC98" s="39">
        <f t="shared" si="68"/>
        <v>1725.5</v>
      </c>
      <c r="AD98" s="40">
        <f t="shared" si="69"/>
        <v>1706.6</v>
      </c>
      <c r="AG98" s="70" t="s">
        <v>204</v>
      </c>
      <c r="AH98" s="24" t="s">
        <v>235</v>
      </c>
      <c r="AI98" s="24" t="s">
        <v>45</v>
      </c>
      <c r="AJ98" s="24" t="s">
        <v>236</v>
      </c>
      <c r="AK98" s="43">
        <v>1271408.29</v>
      </c>
      <c r="AL98" s="42"/>
      <c r="AM98" s="42"/>
      <c r="AN98" s="44">
        <v>434</v>
      </c>
      <c r="AO98" s="46">
        <v>434</v>
      </c>
      <c r="AP98" s="45"/>
      <c r="AQ98" s="45"/>
      <c r="AR98" s="43">
        <v>1271408.29</v>
      </c>
      <c r="AS98" s="43">
        <v>104763.48</v>
      </c>
      <c r="AT98" s="43">
        <v>13345.5</v>
      </c>
      <c r="AU98" s="44">
        <v>1953</v>
      </c>
      <c r="AV98" s="43">
        <v>3589.18</v>
      </c>
      <c r="AW98" s="43">
        <v>2729.86</v>
      </c>
      <c r="AX98" s="43">
        <v>1397789.31</v>
      </c>
      <c r="AY98" s="43">
        <v>195707.96</v>
      </c>
      <c r="AZ98" s="43">
        <v>19742.66</v>
      </c>
      <c r="BA98" s="43">
        <v>1171.8</v>
      </c>
      <c r="BB98" s="43">
        <v>13267.38</v>
      </c>
      <c r="BC98" s="43">
        <v>8740.76</v>
      </c>
      <c r="BD98" s="43">
        <v>4095.92</v>
      </c>
      <c r="BE98" s="43">
        <v>26217.94</v>
      </c>
      <c r="BF98" s="43">
        <v>30513.79</v>
      </c>
      <c r="BG98" s="43">
        <v>299458.21000000002</v>
      </c>
      <c r="BH98" s="43">
        <v>1697247.52</v>
      </c>
      <c r="BI98" s="44">
        <v>0</v>
      </c>
      <c r="BJ98" s="71">
        <v>1697.2</v>
      </c>
      <c r="BK98" s="2"/>
      <c r="BL98" s="2"/>
      <c r="BM98" s="48">
        <v>141.4</v>
      </c>
      <c r="BN98" s="48">
        <v>141.4</v>
      </c>
      <c r="BO98" s="48">
        <v>141.4</v>
      </c>
      <c r="BP98" s="48">
        <v>141.4</v>
      </c>
      <c r="BQ98" s="48">
        <v>282.89999999999998</v>
      </c>
      <c r="BR98" s="48">
        <v>282.89999999999998</v>
      </c>
      <c r="BS98" s="48">
        <v>70.7</v>
      </c>
      <c r="BT98" s="48">
        <v>0</v>
      </c>
      <c r="BU98" s="48">
        <v>70.7</v>
      </c>
      <c r="BV98" s="48">
        <f t="shared" si="70"/>
        <v>144.6</v>
      </c>
      <c r="BW98" s="48">
        <f t="shared" si="71"/>
        <v>144.6</v>
      </c>
      <c r="BX98" s="49">
        <f t="shared" si="72"/>
        <v>144.6</v>
      </c>
      <c r="BY98" s="50">
        <f t="shared" si="73"/>
        <v>1706.6000000000004</v>
      </c>
      <c r="BZ98" s="48">
        <f t="shared" si="74"/>
        <v>424.20000000000005</v>
      </c>
      <c r="CA98" s="48">
        <f t="shared" si="75"/>
        <v>707.19999999999993</v>
      </c>
      <c r="CB98" s="48">
        <f t="shared" si="76"/>
        <v>141.4</v>
      </c>
      <c r="CC98" s="51">
        <f t="shared" si="77"/>
        <v>433.79999999999995</v>
      </c>
      <c r="CD98" s="50">
        <f t="shared" si="78"/>
        <v>1706.6000000000001</v>
      </c>
      <c r="CE98" s="72"/>
      <c r="CF98" s="73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</row>
    <row r="99" spans="1:122" ht="15" hidden="1" outlineLevel="1" thickBot="1" x14ac:dyDescent="0.35">
      <c r="A99" s="161"/>
      <c r="B99" s="53" t="s">
        <v>237</v>
      </c>
      <c r="C99" s="53" t="s">
        <v>45</v>
      </c>
      <c r="D99" s="24" t="s">
        <v>238</v>
      </c>
      <c r="E99" s="35">
        <v>30126.52</v>
      </c>
      <c r="F99" s="35">
        <v>88332.91</v>
      </c>
      <c r="G99" s="35">
        <v>232237.1</v>
      </c>
      <c r="H99" s="36">
        <v>103</v>
      </c>
      <c r="I99" s="38">
        <v>5</v>
      </c>
      <c r="J99" s="38">
        <v>31</v>
      </c>
      <c r="K99" s="38">
        <v>67</v>
      </c>
      <c r="L99" s="35">
        <v>350696.53</v>
      </c>
      <c r="M99" s="35">
        <v>75869.820000000007</v>
      </c>
      <c r="N99" s="35">
        <v>3167.25</v>
      </c>
      <c r="O99" s="35">
        <v>463.5</v>
      </c>
      <c r="P99" s="35">
        <v>851.81</v>
      </c>
      <c r="Q99" s="35">
        <v>647.87</v>
      </c>
      <c r="R99" s="35">
        <v>431696.78</v>
      </c>
      <c r="S99" s="35">
        <v>24368.400000000001</v>
      </c>
      <c r="T99" s="35">
        <v>4685.47</v>
      </c>
      <c r="U99" s="35">
        <v>13.5</v>
      </c>
      <c r="V99" s="35">
        <v>152.85</v>
      </c>
      <c r="W99" s="35">
        <v>100.7</v>
      </c>
      <c r="X99" s="36">
        <v>0</v>
      </c>
      <c r="Y99" s="35">
        <v>302.05</v>
      </c>
      <c r="Z99" s="35">
        <v>8416.7199999999993</v>
      </c>
      <c r="AA99" s="35">
        <v>38039.69</v>
      </c>
      <c r="AB99" s="35">
        <v>469736.47</v>
      </c>
      <c r="AC99" s="39">
        <f t="shared" si="68"/>
        <v>469.7</v>
      </c>
      <c r="AD99" s="40">
        <f t="shared" si="69"/>
        <v>487.2</v>
      </c>
      <c r="AG99" s="70" t="s">
        <v>204</v>
      </c>
      <c r="AH99" s="24" t="s">
        <v>237</v>
      </c>
      <c r="AI99" s="24" t="s">
        <v>45</v>
      </c>
      <c r="AJ99" s="24" t="s">
        <v>238</v>
      </c>
      <c r="AK99" s="43">
        <v>30126.52</v>
      </c>
      <c r="AL99" s="43">
        <v>73316.320000000007</v>
      </c>
      <c r="AM99" s="43">
        <v>281218.02</v>
      </c>
      <c r="AN99" s="44">
        <v>109</v>
      </c>
      <c r="AO99" s="46">
        <v>5</v>
      </c>
      <c r="AP99" s="46">
        <v>17</v>
      </c>
      <c r="AQ99" s="46">
        <v>87</v>
      </c>
      <c r="AR99" s="43">
        <v>384660.86</v>
      </c>
      <c r="AS99" s="43">
        <v>65365.17</v>
      </c>
      <c r="AT99" s="43">
        <v>3351.75</v>
      </c>
      <c r="AU99" s="43">
        <v>490.5</v>
      </c>
      <c r="AV99" s="43">
        <v>901.43</v>
      </c>
      <c r="AW99" s="43">
        <v>685.61</v>
      </c>
      <c r="AX99" s="43">
        <v>455455.32</v>
      </c>
      <c r="AY99" s="43">
        <v>25722.3</v>
      </c>
      <c r="AZ99" s="43">
        <v>4958.41</v>
      </c>
      <c r="BA99" s="43">
        <v>13.5</v>
      </c>
      <c r="BB99" s="43">
        <v>152.85</v>
      </c>
      <c r="BC99" s="43">
        <v>100.7</v>
      </c>
      <c r="BD99" s="44">
        <v>0</v>
      </c>
      <c r="BE99" s="43">
        <v>302.05</v>
      </c>
      <c r="BF99" s="43">
        <v>9231.86</v>
      </c>
      <c r="BG99" s="43">
        <v>40481.67</v>
      </c>
      <c r="BH99" s="43">
        <v>495936.99</v>
      </c>
      <c r="BI99" s="44">
        <v>0</v>
      </c>
      <c r="BJ99" s="71">
        <v>495.9</v>
      </c>
      <c r="BK99" s="2"/>
      <c r="BL99" s="2"/>
      <c r="BM99" s="48">
        <v>41.3</v>
      </c>
      <c r="BN99" s="48">
        <v>41.3</v>
      </c>
      <c r="BO99" s="48">
        <v>41.3</v>
      </c>
      <c r="BP99" s="48">
        <v>41.3</v>
      </c>
      <c r="BQ99" s="48">
        <v>82.7</v>
      </c>
      <c r="BR99" s="48">
        <v>82.7</v>
      </c>
      <c r="BS99" s="48">
        <v>20.7</v>
      </c>
      <c r="BT99" s="48">
        <v>0</v>
      </c>
      <c r="BU99" s="48">
        <v>20.7</v>
      </c>
      <c r="BV99" s="48">
        <f t="shared" si="70"/>
        <v>38.4</v>
      </c>
      <c r="BW99" s="48">
        <f t="shared" si="71"/>
        <v>38.4</v>
      </c>
      <c r="BX99" s="49">
        <f t="shared" si="72"/>
        <v>38.4</v>
      </c>
      <c r="BY99" s="50">
        <f t="shared" si="73"/>
        <v>487.2</v>
      </c>
      <c r="BZ99" s="48">
        <f t="shared" si="74"/>
        <v>123.89999999999999</v>
      </c>
      <c r="CA99" s="48">
        <f t="shared" si="75"/>
        <v>206.7</v>
      </c>
      <c r="CB99" s="48">
        <f t="shared" si="76"/>
        <v>41.4</v>
      </c>
      <c r="CC99" s="51">
        <f t="shared" si="77"/>
        <v>115.19999999999999</v>
      </c>
      <c r="CD99" s="50">
        <f t="shared" si="78"/>
        <v>487.19999999999993</v>
      </c>
      <c r="CE99" s="72"/>
      <c r="CF99" s="73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</row>
    <row r="100" spans="1:122" ht="15" hidden="1" outlineLevel="1" thickBot="1" x14ac:dyDescent="0.35">
      <c r="A100" s="161"/>
      <c r="B100" s="53" t="s">
        <v>239</v>
      </c>
      <c r="C100" s="53" t="s">
        <v>45</v>
      </c>
      <c r="D100" s="24" t="s">
        <v>240</v>
      </c>
      <c r="E100" s="34"/>
      <c r="F100" s="35">
        <v>88332.91</v>
      </c>
      <c r="G100" s="35">
        <v>295574.49</v>
      </c>
      <c r="H100" s="36">
        <v>121</v>
      </c>
      <c r="I100" s="37"/>
      <c r="J100" s="38">
        <v>28</v>
      </c>
      <c r="K100" s="38">
        <v>93</v>
      </c>
      <c r="L100" s="35">
        <v>383907.4</v>
      </c>
      <c r="M100" s="36">
        <v>59807</v>
      </c>
      <c r="N100" s="35">
        <v>3720.75</v>
      </c>
      <c r="O100" s="35">
        <v>544.5</v>
      </c>
      <c r="P100" s="35">
        <v>1000.67</v>
      </c>
      <c r="Q100" s="35">
        <v>761.09</v>
      </c>
      <c r="R100" s="35">
        <v>449741.41</v>
      </c>
      <c r="S100" s="35">
        <v>27303.65</v>
      </c>
      <c r="T100" s="35">
        <v>5504.29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5">
        <v>9213.7800000000007</v>
      </c>
      <c r="AA100" s="35">
        <v>42021.72</v>
      </c>
      <c r="AB100" s="35">
        <v>491763.13</v>
      </c>
      <c r="AC100" s="39">
        <f t="shared" si="68"/>
        <v>491.8</v>
      </c>
      <c r="AD100" s="40">
        <f t="shared" si="69"/>
        <v>522.70000000000005</v>
      </c>
      <c r="AG100" s="70" t="s">
        <v>204</v>
      </c>
      <c r="AH100" s="24" t="s">
        <v>239</v>
      </c>
      <c r="AI100" s="24" t="s">
        <v>45</v>
      </c>
      <c r="AJ100" s="24" t="s">
        <v>240</v>
      </c>
      <c r="AK100" s="42"/>
      <c r="AL100" s="43">
        <v>88332.91</v>
      </c>
      <c r="AM100" s="43">
        <v>337799.41</v>
      </c>
      <c r="AN100" s="44">
        <v>136</v>
      </c>
      <c r="AO100" s="45"/>
      <c r="AP100" s="46">
        <v>34</v>
      </c>
      <c r="AQ100" s="46">
        <v>102</v>
      </c>
      <c r="AR100" s="43">
        <v>426132.32</v>
      </c>
      <c r="AS100" s="43">
        <v>58072.46</v>
      </c>
      <c r="AT100" s="44">
        <v>4182</v>
      </c>
      <c r="AU100" s="44">
        <v>612</v>
      </c>
      <c r="AV100" s="43">
        <v>1124.72</v>
      </c>
      <c r="AW100" s="43">
        <v>855.44</v>
      </c>
      <c r="AX100" s="43">
        <v>490978.94</v>
      </c>
      <c r="AY100" s="43">
        <v>30688.400000000001</v>
      </c>
      <c r="AZ100" s="43">
        <v>6186.64</v>
      </c>
      <c r="BA100" s="44">
        <v>0</v>
      </c>
      <c r="BB100" s="44">
        <v>0</v>
      </c>
      <c r="BC100" s="44">
        <v>0</v>
      </c>
      <c r="BD100" s="44">
        <v>0</v>
      </c>
      <c r="BE100" s="44">
        <v>0</v>
      </c>
      <c r="BF100" s="43">
        <v>10227.18</v>
      </c>
      <c r="BG100" s="43">
        <v>47102.22</v>
      </c>
      <c r="BH100" s="43">
        <v>538081.16</v>
      </c>
      <c r="BI100" s="44">
        <v>0</v>
      </c>
      <c r="BJ100" s="71">
        <v>538.1</v>
      </c>
      <c r="BK100" s="2"/>
      <c r="BL100" s="2"/>
      <c r="BM100" s="48">
        <v>44.8</v>
      </c>
      <c r="BN100" s="48">
        <v>44.8</v>
      </c>
      <c r="BO100" s="48">
        <v>44.8</v>
      </c>
      <c r="BP100" s="48">
        <v>44.8</v>
      </c>
      <c r="BQ100" s="48">
        <v>89.7</v>
      </c>
      <c r="BR100" s="48">
        <v>89.7</v>
      </c>
      <c r="BS100" s="48">
        <v>22.4</v>
      </c>
      <c r="BT100" s="48">
        <v>0</v>
      </c>
      <c r="BU100" s="48">
        <v>22.4</v>
      </c>
      <c r="BV100" s="48">
        <f t="shared" si="70"/>
        <v>39.799999999999997</v>
      </c>
      <c r="BW100" s="48">
        <f t="shared" si="71"/>
        <v>39.799999999999997</v>
      </c>
      <c r="BX100" s="49">
        <f t="shared" si="72"/>
        <v>39.700000000000003</v>
      </c>
      <c r="BY100" s="50">
        <f t="shared" si="73"/>
        <v>522.70000000000005</v>
      </c>
      <c r="BZ100" s="48">
        <f t="shared" si="74"/>
        <v>134.39999999999998</v>
      </c>
      <c r="CA100" s="48">
        <f t="shared" si="75"/>
        <v>224.2</v>
      </c>
      <c r="CB100" s="48">
        <f t="shared" si="76"/>
        <v>44.8</v>
      </c>
      <c r="CC100" s="51">
        <f t="shared" si="77"/>
        <v>119.3</v>
      </c>
      <c r="CD100" s="50">
        <f t="shared" si="78"/>
        <v>522.69999999999993</v>
      </c>
      <c r="CE100" s="72"/>
      <c r="CF100" s="73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</row>
    <row r="101" spans="1:122" ht="15" hidden="1" outlineLevel="1" thickBot="1" x14ac:dyDescent="0.35">
      <c r="A101" s="161"/>
      <c r="B101" s="53" t="s">
        <v>241</v>
      </c>
      <c r="C101" s="53" t="s">
        <v>45</v>
      </c>
      <c r="D101" s="24" t="s">
        <v>242</v>
      </c>
      <c r="E101" s="35">
        <v>627312.36</v>
      </c>
      <c r="F101" s="34"/>
      <c r="G101" s="34"/>
      <c r="H101" s="36">
        <v>140</v>
      </c>
      <c r="I101" s="38">
        <v>140</v>
      </c>
      <c r="J101" s="37"/>
      <c r="K101" s="37"/>
      <c r="L101" s="35">
        <v>627312.36</v>
      </c>
      <c r="M101" s="35">
        <v>145986.48000000001</v>
      </c>
      <c r="N101" s="36">
        <v>4305</v>
      </c>
      <c r="O101" s="36">
        <v>630</v>
      </c>
      <c r="P101" s="35">
        <v>1157.8</v>
      </c>
      <c r="Q101" s="35">
        <v>880.6</v>
      </c>
      <c r="R101" s="35">
        <v>780272.24</v>
      </c>
      <c r="S101" s="35">
        <v>63131.6</v>
      </c>
      <c r="T101" s="35">
        <v>6368.6</v>
      </c>
      <c r="U101" s="36">
        <v>378</v>
      </c>
      <c r="V101" s="35">
        <v>4279.8</v>
      </c>
      <c r="W101" s="35">
        <v>2819.6</v>
      </c>
      <c r="X101" s="35">
        <v>1408.04</v>
      </c>
      <c r="Y101" s="35">
        <v>8457.4</v>
      </c>
      <c r="Z101" s="35">
        <v>15055.49</v>
      </c>
      <c r="AA101" s="35">
        <v>101898.53</v>
      </c>
      <c r="AB101" s="35">
        <v>882170.77</v>
      </c>
      <c r="AC101" s="39">
        <f t="shared" si="68"/>
        <v>882.2</v>
      </c>
      <c r="AD101" s="40">
        <f t="shared" si="69"/>
        <v>821.6</v>
      </c>
      <c r="AG101" s="70" t="s">
        <v>204</v>
      </c>
      <c r="AH101" s="24" t="s">
        <v>241</v>
      </c>
      <c r="AI101" s="24" t="s">
        <v>45</v>
      </c>
      <c r="AJ101" s="24" t="s">
        <v>242</v>
      </c>
      <c r="AK101" s="43">
        <v>551615.42000000004</v>
      </c>
      <c r="AL101" s="42"/>
      <c r="AM101" s="42"/>
      <c r="AN101" s="44">
        <v>144</v>
      </c>
      <c r="AO101" s="46">
        <v>144</v>
      </c>
      <c r="AP101" s="45"/>
      <c r="AQ101" s="45"/>
      <c r="AR101" s="43">
        <v>551615.42000000004</v>
      </c>
      <c r="AS101" s="43">
        <v>135840.35999999999</v>
      </c>
      <c r="AT101" s="43">
        <v>4212.75</v>
      </c>
      <c r="AU101" s="43">
        <v>616.5</v>
      </c>
      <c r="AV101" s="43">
        <v>1132.99</v>
      </c>
      <c r="AW101" s="43">
        <v>861.73</v>
      </c>
      <c r="AX101" s="43">
        <v>694279.75</v>
      </c>
      <c r="AY101" s="43">
        <v>61778.78</v>
      </c>
      <c r="AZ101" s="43">
        <v>6232.13</v>
      </c>
      <c r="BA101" s="43">
        <v>369.9</v>
      </c>
      <c r="BB101" s="43">
        <v>4188.09</v>
      </c>
      <c r="BC101" s="43">
        <v>2759.18</v>
      </c>
      <c r="BD101" s="43">
        <v>128.02000000000001</v>
      </c>
      <c r="BE101" s="43">
        <v>8276.17</v>
      </c>
      <c r="BF101" s="43">
        <v>13238.78</v>
      </c>
      <c r="BG101" s="43">
        <v>96971.05</v>
      </c>
      <c r="BH101" s="43">
        <v>791250.8</v>
      </c>
      <c r="BI101" s="44">
        <v>0</v>
      </c>
      <c r="BJ101" s="71">
        <v>791.3</v>
      </c>
      <c r="BK101" s="2"/>
      <c r="BL101" s="2"/>
      <c r="BM101" s="48">
        <v>65.900000000000006</v>
      </c>
      <c r="BN101" s="48">
        <v>65.900000000000006</v>
      </c>
      <c r="BO101" s="48">
        <v>65.900000000000006</v>
      </c>
      <c r="BP101" s="48">
        <v>65.900000000000006</v>
      </c>
      <c r="BQ101" s="48">
        <v>131.9</v>
      </c>
      <c r="BR101" s="48">
        <v>131.9</v>
      </c>
      <c r="BS101" s="48">
        <v>33</v>
      </c>
      <c r="BT101" s="48">
        <v>0</v>
      </c>
      <c r="BU101" s="48">
        <v>33</v>
      </c>
      <c r="BV101" s="48">
        <f t="shared" si="70"/>
        <v>76.099999999999994</v>
      </c>
      <c r="BW101" s="48">
        <f t="shared" si="71"/>
        <v>76.099999999999994</v>
      </c>
      <c r="BX101" s="49">
        <f t="shared" si="72"/>
        <v>76</v>
      </c>
      <c r="BY101" s="50">
        <f t="shared" si="73"/>
        <v>821.59999999999991</v>
      </c>
      <c r="BZ101" s="48">
        <f t="shared" si="74"/>
        <v>197.70000000000002</v>
      </c>
      <c r="CA101" s="48">
        <f t="shared" si="75"/>
        <v>329.70000000000005</v>
      </c>
      <c r="CB101" s="48">
        <f t="shared" si="76"/>
        <v>66</v>
      </c>
      <c r="CC101" s="51">
        <f t="shared" si="77"/>
        <v>228.2</v>
      </c>
      <c r="CD101" s="50">
        <f t="shared" si="78"/>
        <v>821.60000000000014</v>
      </c>
      <c r="CE101" s="72"/>
      <c r="CF101" s="73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</row>
    <row r="102" spans="1:122" ht="21" hidden="1" outlineLevel="1" thickBot="1" x14ac:dyDescent="0.35">
      <c r="A102" s="161"/>
      <c r="B102" s="53" t="s">
        <v>243</v>
      </c>
      <c r="C102" s="53" t="s">
        <v>45</v>
      </c>
      <c r="D102" s="24" t="s">
        <v>244</v>
      </c>
      <c r="E102" s="34"/>
      <c r="F102" s="35">
        <v>14574.93</v>
      </c>
      <c r="G102" s="35">
        <v>35046.69</v>
      </c>
      <c r="H102" s="36">
        <v>11</v>
      </c>
      <c r="I102" s="37"/>
      <c r="J102" s="38">
        <v>2</v>
      </c>
      <c r="K102" s="38">
        <v>9</v>
      </c>
      <c r="L102" s="35">
        <v>49621.62</v>
      </c>
      <c r="M102" s="35">
        <v>6701.68</v>
      </c>
      <c r="N102" s="35">
        <v>338.25</v>
      </c>
      <c r="O102" s="35">
        <v>49.5</v>
      </c>
      <c r="P102" s="35">
        <v>90.97</v>
      </c>
      <c r="Q102" s="35">
        <v>69.19</v>
      </c>
      <c r="R102" s="35">
        <v>56871.21</v>
      </c>
      <c r="S102" s="35">
        <v>2482.15</v>
      </c>
      <c r="T102" s="35">
        <v>500.39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  <c r="Z102" s="35">
        <v>1190.92</v>
      </c>
      <c r="AA102" s="35">
        <v>4173.46</v>
      </c>
      <c r="AB102" s="35">
        <v>61044.67</v>
      </c>
      <c r="AC102" s="39">
        <f t="shared" si="68"/>
        <v>61</v>
      </c>
      <c r="AD102" s="40">
        <f t="shared" si="69"/>
        <v>77.7</v>
      </c>
      <c r="AG102" s="70" t="s">
        <v>204</v>
      </c>
      <c r="AH102" s="24" t="s">
        <v>243</v>
      </c>
      <c r="AI102" s="24" t="s">
        <v>45</v>
      </c>
      <c r="AJ102" s="24" t="s">
        <v>244</v>
      </c>
      <c r="AK102" s="42"/>
      <c r="AL102" s="43">
        <v>14574.93</v>
      </c>
      <c r="AM102" s="43">
        <v>56159.16</v>
      </c>
      <c r="AN102" s="44">
        <v>13</v>
      </c>
      <c r="AO102" s="45"/>
      <c r="AP102" s="46">
        <v>3</v>
      </c>
      <c r="AQ102" s="46">
        <v>10</v>
      </c>
      <c r="AR102" s="43">
        <v>70734.09</v>
      </c>
      <c r="AS102" s="43">
        <v>9363.44</v>
      </c>
      <c r="AT102" s="43">
        <v>399.75</v>
      </c>
      <c r="AU102" s="43">
        <v>58.5</v>
      </c>
      <c r="AV102" s="43">
        <v>107.51</v>
      </c>
      <c r="AW102" s="43">
        <v>81.77</v>
      </c>
      <c r="AX102" s="43">
        <v>80745.06</v>
      </c>
      <c r="AY102" s="43">
        <v>2933.45</v>
      </c>
      <c r="AZ102" s="43">
        <v>591.37</v>
      </c>
      <c r="BA102" s="44">
        <v>0</v>
      </c>
      <c r="BB102" s="44">
        <v>0</v>
      </c>
      <c r="BC102" s="44">
        <v>0</v>
      </c>
      <c r="BD102" s="44">
        <v>0</v>
      </c>
      <c r="BE102" s="44">
        <v>0</v>
      </c>
      <c r="BF102" s="43">
        <v>1697.62</v>
      </c>
      <c r="BG102" s="43">
        <v>5222.4399999999996</v>
      </c>
      <c r="BH102" s="43">
        <v>85967.5</v>
      </c>
      <c r="BI102" s="44">
        <v>0</v>
      </c>
      <c r="BJ102" s="71">
        <v>86</v>
      </c>
      <c r="BK102" s="2"/>
      <c r="BL102" s="2"/>
      <c r="BM102" s="48">
        <v>7.2</v>
      </c>
      <c r="BN102" s="48">
        <v>7.2</v>
      </c>
      <c r="BO102" s="48">
        <v>7.2</v>
      </c>
      <c r="BP102" s="48">
        <v>7.2</v>
      </c>
      <c r="BQ102" s="48">
        <v>14.3</v>
      </c>
      <c r="BR102" s="48">
        <v>14.3</v>
      </c>
      <c r="BS102" s="48">
        <v>3.6</v>
      </c>
      <c r="BT102" s="48">
        <v>0</v>
      </c>
      <c r="BU102" s="48">
        <v>3.6</v>
      </c>
      <c r="BV102" s="48">
        <f t="shared" si="70"/>
        <v>4.4000000000000004</v>
      </c>
      <c r="BW102" s="48">
        <f t="shared" si="71"/>
        <v>4.4000000000000004</v>
      </c>
      <c r="BX102" s="49">
        <f t="shared" si="72"/>
        <v>4.3</v>
      </c>
      <c r="BY102" s="50">
        <f t="shared" si="73"/>
        <v>77.700000000000017</v>
      </c>
      <c r="BZ102" s="48">
        <f t="shared" si="74"/>
        <v>21.6</v>
      </c>
      <c r="CA102" s="48">
        <f t="shared" si="75"/>
        <v>35.799999999999997</v>
      </c>
      <c r="CB102" s="48">
        <f t="shared" si="76"/>
        <v>7.2</v>
      </c>
      <c r="CC102" s="51">
        <f t="shared" si="77"/>
        <v>13.100000000000001</v>
      </c>
      <c r="CD102" s="50">
        <f t="shared" si="78"/>
        <v>77.699999999999989</v>
      </c>
      <c r="CE102" s="72"/>
      <c r="CF102" s="73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</row>
    <row r="103" spans="1:122" ht="18" customHeight="1" collapsed="1" thickBot="1" x14ac:dyDescent="0.35">
      <c r="A103" s="162"/>
      <c r="B103" s="163" t="s">
        <v>71</v>
      </c>
      <c r="C103" s="164"/>
      <c r="D103" s="165"/>
      <c r="E103" s="54">
        <f>SUM(E84:E102)</f>
        <v>5957099.9899999993</v>
      </c>
      <c r="F103" s="54">
        <f t="shared" ref="F103:AD103" si="79">SUM(F84:F102)</f>
        <v>558264.00000000012</v>
      </c>
      <c r="G103" s="54">
        <f t="shared" si="79"/>
        <v>1688152.6</v>
      </c>
      <c r="H103" s="54">
        <f t="shared" si="79"/>
        <v>2480</v>
      </c>
      <c r="I103" s="54">
        <f t="shared" si="79"/>
        <v>1826</v>
      </c>
      <c r="J103" s="54">
        <f t="shared" si="79"/>
        <v>159</v>
      </c>
      <c r="K103" s="54">
        <f t="shared" si="79"/>
        <v>495</v>
      </c>
      <c r="L103" s="54">
        <f t="shared" si="79"/>
        <v>8203516.5900000008</v>
      </c>
      <c r="M103" s="54">
        <f t="shared" si="79"/>
        <v>1462640.76</v>
      </c>
      <c r="N103" s="54">
        <f t="shared" si="79"/>
        <v>76260</v>
      </c>
      <c r="O103" s="54">
        <f t="shared" si="79"/>
        <v>11160</v>
      </c>
      <c r="P103" s="54">
        <f t="shared" si="79"/>
        <v>20509.599999999999</v>
      </c>
      <c r="Q103" s="54">
        <f t="shared" si="79"/>
        <v>15599.200000000003</v>
      </c>
      <c r="R103" s="54">
        <f t="shared" si="79"/>
        <v>9789686.1500000004</v>
      </c>
      <c r="S103" s="54">
        <f t="shared" si="79"/>
        <v>970991.54</v>
      </c>
      <c r="T103" s="54">
        <f t="shared" si="79"/>
        <v>112815.2</v>
      </c>
      <c r="U103" s="54">
        <f t="shared" si="79"/>
        <v>4930.2000000000007</v>
      </c>
      <c r="V103" s="54">
        <f t="shared" si="79"/>
        <v>55820.82</v>
      </c>
      <c r="W103" s="54">
        <f t="shared" si="79"/>
        <v>36775.64</v>
      </c>
      <c r="X103" s="54">
        <f t="shared" si="79"/>
        <v>8704.2800000000007</v>
      </c>
      <c r="Y103" s="54">
        <f t="shared" si="79"/>
        <v>110308.66</v>
      </c>
      <c r="Z103" s="54">
        <f t="shared" si="79"/>
        <v>196884.4</v>
      </c>
      <c r="AA103" s="54">
        <f t="shared" si="79"/>
        <v>1497230.74</v>
      </c>
      <c r="AB103" s="54">
        <f t="shared" si="79"/>
        <v>11286916.890000001</v>
      </c>
      <c r="AC103" s="54">
        <f>SUM(AC84:AC102)</f>
        <v>11286.900000000001</v>
      </c>
      <c r="AD103" s="54">
        <f t="shared" si="79"/>
        <v>11424.500000000002</v>
      </c>
      <c r="AG103" s="55" t="s">
        <v>204</v>
      </c>
      <c r="AH103" s="55" t="s">
        <v>71</v>
      </c>
      <c r="AI103" s="56"/>
      <c r="AJ103" s="57"/>
      <c r="AK103" s="58">
        <v>6002732.6399999997</v>
      </c>
      <c r="AL103" s="58">
        <v>558264.01</v>
      </c>
      <c r="AM103" s="58">
        <v>1884076.2799999998</v>
      </c>
      <c r="AN103" s="58">
        <v>2570</v>
      </c>
      <c r="AO103" s="58">
        <v>1868</v>
      </c>
      <c r="AP103" s="58">
        <v>152</v>
      </c>
      <c r="AQ103" s="58">
        <v>550</v>
      </c>
      <c r="AR103" s="58">
        <v>8445072.9300000016</v>
      </c>
      <c r="AS103" s="58">
        <v>1388760.9699999997</v>
      </c>
      <c r="AT103" s="58">
        <v>78597</v>
      </c>
      <c r="AU103" s="58">
        <v>11502</v>
      </c>
      <c r="AV103" s="58">
        <v>21138.12</v>
      </c>
      <c r="AW103" s="58">
        <v>16077.240000000003</v>
      </c>
      <c r="AX103" s="58">
        <v>9961148.2599999998</v>
      </c>
      <c r="AY103" s="58">
        <v>994449.05999999994</v>
      </c>
      <c r="AZ103" s="58">
        <v>116272.44</v>
      </c>
      <c r="BA103" s="58">
        <v>5005.8</v>
      </c>
      <c r="BB103" s="58">
        <v>56676.78</v>
      </c>
      <c r="BC103" s="58">
        <v>37339.56</v>
      </c>
      <c r="BD103" s="58">
        <v>7296.06</v>
      </c>
      <c r="BE103" s="58">
        <v>112000.14</v>
      </c>
      <c r="BF103" s="58">
        <v>202681.79</v>
      </c>
      <c r="BG103" s="58">
        <v>1531721.63</v>
      </c>
      <c r="BH103" s="58">
        <v>11492869.890000001</v>
      </c>
      <c r="BI103" s="58">
        <v>0</v>
      </c>
      <c r="BJ103" s="59">
        <v>11493</v>
      </c>
      <c r="BK103" s="60"/>
      <c r="BL103" s="61" t="str">
        <f>+AG103</f>
        <v>Biržų r. sav.</v>
      </c>
      <c r="BM103" s="62">
        <f t="shared" ref="BM103:CD103" si="80">SUM(BM84:BM102)</f>
        <v>957.8</v>
      </c>
      <c r="BN103" s="62">
        <f t="shared" si="80"/>
        <v>957.8</v>
      </c>
      <c r="BO103" s="62">
        <f t="shared" si="80"/>
        <v>957.8</v>
      </c>
      <c r="BP103" s="62">
        <f t="shared" si="80"/>
        <v>957.8</v>
      </c>
      <c r="BQ103" s="62">
        <f t="shared" si="80"/>
        <v>1915.7000000000005</v>
      </c>
      <c r="BR103" s="62">
        <f t="shared" si="80"/>
        <v>1915.7000000000005</v>
      </c>
      <c r="BS103" s="62">
        <f t="shared" si="80"/>
        <v>479</v>
      </c>
      <c r="BT103" s="62">
        <f t="shared" si="80"/>
        <v>0</v>
      </c>
      <c r="BU103" s="62">
        <f t="shared" si="80"/>
        <v>479</v>
      </c>
      <c r="BV103" s="62">
        <f t="shared" si="80"/>
        <v>934.8</v>
      </c>
      <c r="BW103" s="62">
        <f t="shared" si="80"/>
        <v>934.8</v>
      </c>
      <c r="BX103" s="62">
        <f t="shared" si="80"/>
        <v>934.3</v>
      </c>
      <c r="BY103" s="62">
        <f t="shared" si="80"/>
        <v>11424.500000000002</v>
      </c>
      <c r="BZ103" s="62">
        <f t="shared" si="80"/>
        <v>2873.4</v>
      </c>
      <c r="CA103" s="62">
        <f t="shared" si="80"/>
        <v>4789.2</v>
      </c>
      <c r="CB103" s="62">
        <f t="shared" si="80"/>
        <v>958</v>
      </c>
      <c r="CC103" s="62">
        <f t="shared" si="80"/>
        <v>2803.8999999999996</v>
      </c>
      <c r="CD103" s="62">
        <f t="shared" si="80"/>
        <v>11424.500000000004</v>
      </c>
      <c r="CE103" s="63"/>
      <c r="CF103" s="64" t="s">
        <v>204</v>
      </c>
      <c r="CG103" s="65">
        <v>957.8</v>
      </c>
      <c r="CH103" s="65">
        <v>946.19999999999993</v>
      </c>
      <c r="CI103" s="65">
        <v>952</v>
      </c>
      <c r="CJ103" s="65">
        <v>952</v>
      </c>
      <c r="CK103" s="65">
        <v>1904.1000000000006</v>
      </c>
      <c r="CL103" s="65">
        <v>1909.9000000000005</v>
      </c>
      <c r="CM103" s="65">
        <v>473.4</v>
      </c>
      <c r="CN103" s="65">
        <v>0</v>
      </c>
      <c r="CO103" s="65">
        <v>479</v>
      </c>
      <c r="CP103" s="65">
        <f>+BV103</f>
        <v>934.8</v>
      </c>
      <c r="CQ103" s="65">
        <f t="shared" ref="CQ103:CR103" si="81">+BW103</f>
        <v>934.8</v>
      </c>
      <c r="CR103" s="65">
        <f t="shared" si="81"/>
        <v>934.3</v>
      </c>
      <c r="CS103" s="66">
        <f>+CR103+CQ103+CP103+CO103+CN103+CM103+CL103+CK103+CJ103+CI103+CH103+CG103</f>
        <v>11378.300000000001</v>
      </c>
      <c r="CT103" s="65">
        <v>2856</v>
      </c>
      <c r="CU103" s="65">
        <v>4766.0000000000009</v>
      </c>
      <c r="CV103" s="65">
        <v>952.4</v>
      </c>
      <c r="CW103" s="65">
        <f>+CP103+CQ103+CR103</f>
        <v>2803.8999999999996</v>
      </c>
      <c r="CX103" s="67">
        <f>+CW103+CV103+CU103+CT103</f>
        <v>11378.300000000001</v>
      </c>
      <c r="CY103" s="48"/>
      <c r="CZ103" s="64" t="s">
        <v>204</v>
      </c>
      <c r="DA103" s="68">
        <v>0</v>
      </c>
      <c r="DB103" s="68">
        <v>11.6</v>
      </c>
      <c r="DC103" s="68">
        <v>5.8</v>
      </c>
      <c r="DD103" s="68">
        <v>5.8</v>
      </c>
      <c r="DE103" s="68">
        <v>11.6</v>
      </c>
      <c r="DF103" s="68">
        <v>5.8</v>
      </c>
      <c r="DG103" s="68">
        <v>5.6000000000000032</v>
      </c>
      <c r="DH103" s="69"/>
      <c r="DI103" s="69"/>
      <c r="DJ103" s="69"/>
      <c r="DK103" s="69"/>
      <c r="DL103" s="69"/>
      <c r="DM103" s="66">
        <v>46.199999999999996</v>
      </c>
      <c r="DN103" s="68">
        <v>17.399999999999999</v>
      </c>
      <c r="DO103" s="68">
        <v>23.2</v>
      </c>
      <c r="DP103" s="68">
        <v>5.6000000000000032</v>
      </c>
      <c r="DQ103" s="68"/>
      <c r="DR103" s="66">
        <v>46.199999999999996</v>
      </c>
    </row>
    <row r="104" spans="1:122" ht="24.6" hidden="1" customHeight="1" outlineLevel="1" thickBot="1" x14ac:dyDescent="0.35">
      <c r="A104" s="160" t="s">
        <v>245</v>
      </c>
      <c r="B104" s="53" t="s">
        <v>246</v>
      </c>
      <c r="C104" s="53" t="s">
        <v>45</v>
      </c>
      <c r="D104" s="24" t="s">
        <v>247</v>
      </c>
      <c r="E104" s="34"/>
      <c r="F104" s="34"/>
      <c r="G104" s="35">
        <v>147787.24</v>
      </c>
      <c r="H104" s="36">
        <v>39</v>
      </c>
      <c r="I104" s="37"/>
      <c r="J104" s="37"/>
      <c r="K104" s="38">
        <v>39</v>
      </c>
      <c r="L104" s="35">
        <v>147787.24</v>
      </c>
      <c r="M104" s="35">
        <v>9946.32</v>
      </c>
      <c r="N104" s="35">
        <v>1199.25</v>
      </c>
      <c r="O104" s="35">
        <v>175.5</v>
      </c>
      <c r="P104" s="35">
        <v>322.52999999999997</v>
      </c>
      <c r="Q104" s="35">
        <v>245.31</v>
      </c>
      <c r="R104" s="35">
        <v>159676.15</v>
      </c>
      <c r="S104" s="35">
        <v>8800.35</v>
      </c>
      <c r="T104" s="35">
        <v>1774.11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5">
        <v>3546.9</v>
      </c>
      <c r="AA104" s="35">
        <v>14121.36</v>
      </c>
      <c r="AB104" s="35">
        <v>173797.51</v>
      </c>
      <c r="AC104" s="39">
        <f t="shared" ref="AC104:AC167" si="82">+ROUND(AB104/1000,1)</f>
        <v>173.8</v>
      </c>
      <c r="AD104" s="40">
        <f t="shared" ref="AD104:AD115" si="83">+ROUND((AC104/12*4)+(BJ104/12*8),1)</f>
        <v>197.3</v>
      </c>
      <c r="AG104" s="70" t="s">
        <v>245</v>
      </c>
      <c r="AH104" s="24" t="s">
        <v>246</v>
      </c>
      <c r="AI104" s="24" t="s">
        <v>45</v>
      </c>
      <c r="AJ104" s="24" t="s">
        <v>247</v>
      </c>
      <c r="AK104" s="42"/>
      <c r="AL104" s="42"/>
      <c r="AM104" s="43">
        <v>161721.47</v>
      </c>
      <c r="AN104" s="44">
        <v>49</v>
      </c>
      <c r="AO104" s="45"/>
      <c r="AP104" s="45"/>
      <c r="AQ104" s="46">
        <v>49</v>
      </c>
      <c r="AR104" s="43">
        <v>161721.47</v>
      </c>
      <c r="AS104" s="43">
        <v>27639.38</v>
      </c>
      <c r="AT104" s="43">
        <v>1506.75</v>
      </c>
      <c r="AU104" s="43">
        <v>220.5</v>
      </c>
      <c r="AV104" s="43">
        <v>405.23</v>
      </c>
      <c r="AW104" s="43">
        <v>308.20999999999998</v>
      </c>
      <c r="AX104" s="43">
        <v>191801.54</v>
      </c>
      <c r="AY104" s="43">
        <v>11056.85</v>
      </c>
      <c r="AZ104" s="43">
        <v>2229.0100000000002</v>
      </c>
      <c r="BA104" s="44">
        <v>0</v>
      </c>
      <c r="BB104" s="44">
        <v>0</v>
      </c>
      <c r="BC104" s="44">
        <v>0</v>
      </c>
      <c r="BD104" s="44">
        <v>0</v>
      </c>
      <c r="BE104" s="44">
        <v>0</v>
      </c>
      <c r="BF104" s="43">
        <v>3881.31</v>
      </c>
      <c r="BG104" s="43">
        <v>17167.169999999998</v>
      </c>
      <c r="BH104" s="43">
        <v>208968.71</v>
      </c>
      <c r="BI104" s="44">
        <v>0</v>
      </c>
      <c r="BJ104" s="71">
        <v>209</v>
      </c>
      <c r="BK104" s="2"/>
      <c r="BL104" s="2"/>
      <c r="BM104" s="48">
        <v>17.399999999999999</v>
      </c>
      <c r="BN104" s="48">
        <v>17.399999999999999</v>
      </c>
      <c r="BO104" s="48">
        <v>17.399999999999999</v>
      </c>
      <c r="BP104" s="48">
        <v>17.399999999999999</v>
      </c>
      <c r="BQ104" s="48">
        <v>34.799999999999997</v>
      </c>
      <c r="BR104" s="48">
        <v>34.799999999999997</v>
      </c>
      <c r="BS104" s="48">
        <v>8.6999999999999993</v>
      </c>
      <c r="BT104" s="48">
        <v>0</v>
      </c>
      <c r="BU104" s="48">
        <v>8.6999999999999993</v>
      </c>
      <c r="BV104" s="48">
        <f t="shared" ref="BV104:BV115" si="84">+ROUND((AD104-BM104-BN104-BO104-BP104-BQ104-BR104-BS104-BT104-BU104)/3,1)</f>
        <v>13.6</v>
      </c>
      <c r="BW104" s="48">
        <f t="shared" ref="BW104:BW115" si="85">+BV104</f>
        <v>13.6</v>
      </c>
      <c r="BX104" s="49">
        <f t="shared" ref="BX104:BX115" si="86">+ROUND(AD104-BM104-BN104-BO104-BP104-BQ104-BR104-BS104-BT104-BU104-BV104-BW104,1)</f>
        <v>13.5</v>
      </c>
      <c r="BY104" s="50">
        <f t="shared" ref="BY104:BY115" si="87">+BX104+BW104+BV104+BU104+BT104+BS104+BR104+BQ104+BP104+BO104+BN104+BM104</f>
        <v>197.3</v>
      </c>
      <c r="BZ104" s="48">
        <f t="shared" ref="BZ104:BZ115" si="88">+BM104+BN104+BO104</f>
        <v>52.199999999999996</v>
      </c>
      <c r="CA104" s="48">
        <f t="shared" ref="CA104:CA115" si="89">+BP104+BQ104+BR104</f>
        <v>87</v>
      </c>
      <c r="CB104" s="48">
        <f t="shared" ref="CB104:CB115" si="90">+BS104+BT104+BU104</f>
        <v>17.399999999999999</v>
      </c>
      <c r="CC104" s="51">
        <f t="shared" ref="CC104:CC115" si="91">+BV104+BW104+BX104</f>
        <v>40.700000000000003</v>
      </c>
      <c r="CD104" s="50">
        <f t="shared" ref="CD104:CD115" si="92">SUM(BZ104:CC104)</f>
        <v>197.3</v>
      </c>
      <c r="CE104" s="72"/>
      <c r="CF104" s="73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</row>
    <row r="105" spans="1:122" ht="24.6" hidden="1" customHeight="1" outlineLevel="1" thickBot="1" x14ac:dyDescent="0.35">
      <c r="A105" s="161"/>
      <c r="B105" s="53" t="s">
        <v>248</v>
      </c>
      <c r="C105" s="53" t="s">
        <v>45</v>
      </c>
      <c r="D105" s="24" t="s">
        <v>249</v>
      </c>
      <c r="E105" s="34"/>
      <c r="F105" s="35">
        <v>44166.46</v>
      </c>
      <c r="G105" s="35">
        <v>140609.01</v>
      </c>
      <c r="H105" s="36">
        <v>54</v>
      </c>
      <c r="I105" s="37"/>
      <c r="J105" s="38">
        <v>9</v>
      </c>
      <c r="K105" s="38">
        <v>45</v>
      </c>
      <c r="L105" s="35">
        <v>184775.47</v>
      </c>
      <c r="M105" s="35">
        <v>19703.52</v>
      </c>
      <c r="N105" s="35">
        <v>1660.5</v>
      </c>
      <c r="O105" s="36">
        <v>243</v>
      </c>
      <c r="P105" s="35">
        <v>446.58</v>
      </c>
      <c r="Q105" s="35">
        <v>339.66</v>
      </c>
      <c r="R105" s="35">
        <v>207168.73</v>
      </c>
      <c r="S105" s="35">
        <v>12185.1</v>
      </c>
      <c r="T105" s="35">
        <v>2456.46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5">
        <v>4434.6099999999997</v>
      </c>
      <c r="AA105" s="35">
        <v>19076.169999999998</v>
      </c>
      <c r="AB105" s="35">
        <v>226244.9</v>
      </c>
      <c r="AC105" s="39">
        <f t="shared" si="82"/>
        <v>226.2</v>
      </c>
      <c r="AD105" s="40">
        <f t="shared" si="83"/>
        <v>225.6</v>
      </c>
      <c r="AG105" s="70" t="s">
        <v>245</v>
      </c>
      <c r="AH105" s="24" t="s">
        <v>248</v>
      </c>
      <c r="AI105" s="24" t="s">
        <v>45</v>
      </c>
      <c r="AJ105" s="24" t="s">
        <v>249</v>
      </c>
      <c r="AK105" s="42"/>
      <c r="AL105" s="43">
        <v>44166.46</v>
      </c>
      <c r="AM105" s="43">
        <v>140609.01</v>
      </c>
      <c r="AN105" s="44">
        <v>61</v>
      </c>
      <c r="AO105" s="45"/>
      <c r="AP105" s="46">
        <v>14</v>
      </c>
      <c r="AQ105" s="46">
        <v>47</v>
      </c>
      <c r="AR105" s="43">
        <v>184775.47</v>
      </c>
      <c r="AS105" s="43">
        <v>16545.68</v>
      </c>
      <c r="AT105" s="43">
        <v>1875.75</v>
      </c>
      <c r="AU105" s="43">
        <v>274.5</v>
      </c>
      <c r="AV105" s="43">
        <v>504.47</v>
      </c>
      <c r="AW105" s="43">
        <v>383.69</v>
      </c>
      <c r="AX105" s="43">
        <v>204359.56</v>
      </c>
      <c r="AY105" s="43">
        <v>13764.65</v>
      </c>
      <c r="AZ105" s="43">
        <v>2774.89</v>
      </c>
      <c r="BA105" s="44">
        <v>0</v>
      </c>
      <c r="BB105" s="44">
        <v>0</v>
      </c>
      <c r="BC105" s="44">
        <v>0</v>
      </c>
      <c r="BD105" s="44">
        <v>0</v>
      </c>
      <c r="BE105" s="44">
        <v>0</v>
      </c>
      <c r="BF105" s="43">
        <v>4434.6099999999997</v>
      </c>
      <c r="BG105" s="43">
        <v>20974.15</v>
      </c>
      <c r="BH105" s="43">
        <v>225333.71</v>
      </c>
      <c r="BI105" s="44">
        <v>0</v>
      </c>
      <c r="BJ105" s="71">
        <v>225.3</v>
      </c>
      <c r="BK105" s="2"/>
      <c r="BL105" s="2"/>
      <c r="BM105" s="48">
        <v>18.8</v>
      </c>
      <c r="BN105" s="48">
        <v>18.8</v>
      </c>
      <c r="BO105" s="48">
        <v>18.8</v>
      </c>
      <c r="BP105" s="48">
        <v>18.8</v>
      </c>
      <c r="BQ105" s="48">
        <v>37.6</v>
      </c>
      <c r="BR105" s="48">
        <v>37.6</v>
      </c>
      <c r="BS105" s="48">
        <v>9.4</v>
      </c>
      <c r="BT105" s="48">
        <v>0</v>
      </c>
      <c r="BU105" s="48">
        <v>9.4</v>
      </c>
      <c r="BV105" s="48">
        <f t="shared" si="84"/>
        <v>18.8</v>
      </c>
      <c r="BW105" s="48">
        <f t="shared" si="85"/>
        <v>18.8</v>
      </c>
      <c r="BX105" s="49">
        <f t="shared" si="86"/>
        <v>18.8</v>
      </c>
      <c r="BY105" s="50">
        <f t="shared" si="87"/>
        <v>225.60000000000005</v>
      </c>
      <c r="BZ105" s="48">
        <f t="shared" si="88"/>
        <v>56.400000000000006</v>
      </c>
      <c r="CA105" s="48">
        <f t="shared" si="89"/>
        <v>94</v>
      </c>
      <c r="CB105" s="48">
        <f t="shared" si="90"/>
        <v>18.8</v>
      </c>
      <c r="CC105" s="51">
        <f t="shared" si="91"/>
        <v>56.400000000000006</v>
      </c>
      <c r="CD105" s="50">
        <f t="shared" si="92"/>
        <v>225.60000000000002</v>
      </c>
      <c r="CE105" s="72"/>
      <c r="CF105" s="73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</row>
    <row r="106" spans="1:122" ht="15" hidden="1" outlineLevel="1" thickBot="1" x14ac:dyDescent="0.35">
      <c r="A106" s="161"/>
      <c r="B106" s="53" t="s">
        <v>250</v>
      </c>
      <c r="C106" s="53" t="s">
        <v>45</v>
      </c>
      <c r="D106" s="24" t="s">
        <v>251</v>
      </c>
      <c r="E106" s="34"/>
      <c r="F106" s="34"/>
      <c r="G106" s="35">
        <v>548924.05000000005</v>
      </c>
      <c r="H106" s="36">
        <v>177</v>
      </c>
      <c r="I106" s="37"/>
      <c r="J106" s="37"/>
      <c r="K106" s="38">
        <v>177</v>
      </c>
      <c r="L106" s="35">
        <v>548924.05000000005</v>
      </c>
      <c r="M106" s="35">
        <v>71135.759999999995</v>
      </c>
      <c r="N106" s="35">
        <v>5442.75</v>
      </c>
      <c r="O106" s="35">
        <v>796.5</v>
      </c>
      <c r="P106" s="35">
        <v>1463.79</v>
      </c>
      <c r="Q106" s="35">
        <v>1113.33</v>
      </c>
      <c r="R106" s="35">
        <v>628876.18000000005</v>
      </c>
      <c r="S106" s="35">
        <v>39940.050000000003</v>
      </c>
      <c r="T106" s="35">
        <v>8051.73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5">
        <v>13174.18</v>
      </c>
      <c r="AA106" s="35">
        <v>61165.96</v>
      </c>
      <c r="AB106" s="35">
        <v>690042.14</v>
      </c>
      <c r="AC106" s="39">
        <f t="shared" si="82"/>
        <v>690</v>
      </c>
      <c r="AD106" s="40">
        <f t="shared" si="83"/>
        <v>695.3</v>
      </c>
      <c r="AG106" s="70" t="s">
        <v>245</v>
      </c>
      <c r="AH106" s="24" t="s">
        <v>250</v>
      </c>
      <c r="AI106" s="24" t="s">
        <v>45</v>
      </c>
      <c r="AJ106" s="24" t="s">
        <v>251</v>
      </c>
      <c r="AK106" s="42"/>
      <c r="AL106" s="42"/>
      <c r="AM106" s="43">
        <v>548924.05000000005</v>
      </c>
      <c r="AN106" s="44">
        <v>193</v>
      </c>
      <c r="AO106" s="45"/>
      <c r="AP106" s="45"/>
      <c r="AQ106" s="46">
        <v>193</v>
      </c>
      <c r="AR106" s="43">
        <v>548924.05000000005</v>
      </c>
      <c r="AS106" s="43">
        <v>73830.62</v>
      </c>
      <c r="AT106" s="43">
        <v>5934.75</v>
      </c>
      <c r="AU106" s="43">
        <v>868.5</v>
      </c>
      <c r="AV106" s="43">
        <v>1596.11</v>
      </c>
      <c r="AW106" s="43">
        <v>1213.97</v>
      </c>
      <c r="AX106" s="44">
        <v>632368</v>
      </c>
      <c r="AY106" s="43">
        <v>43550.45</v>
      </c>
      <c r="AZ106" s="43">
        <v>8779.57</v>
      </c>
      <c r="BA106" s="44">
        <v>0</v>
      </c>
      <c r="BB106" s="44">
        <v>0</v>
      </c>
      <c r="BC106" s="44">
        <v>0</v>
      </c>
      <c r="BD106" s="44">
        <v>0</v>
      </c>
      <c r="BE106" s="44">
        <v>0</v>
      </c>
      <c r="BF106" s="43">
        <v>13174.18</v>
      </c>
      <c r="BG106" s="43">
        <v>65504.2</v>
      </c>
      <c r="BH106" s="43">
        <v>697872.2</v>
      </c>
      <c r="BI106" s="44">
        <v>0</v>
      </c>
      <c r="BJ106" s="71">
        <v>697.9</v>
      </c>
      <c r="BK106" s="2"/>
      <c r="BL106" s="2"/>
      <c r="BM106" s="48">
        <v>58.2</v>
      </c>
      <c r="BN106" s="48">
        <v>58.2</v>
      </c>
      <c r="BO106" s="48">
        <v>58.2</v>
      </c>
      <c r="BP106" s="48">
        <v>58.2</v>
      </c>
      <c r="BQ106" s="48">
        <v>116.3</v>
      </c>
      <c r="BR106" s="48">
        <v>116.3</v>
      </c>
      <c r="BS106" s="48">
        <v>29.1</v>
      </c>
      <c r="BT106" s="48">
        <v>0</v>
      </c>
      <c r="BU106" s="48">
        <v>29.1</v>
      </c>
      <c r="BV106" s="48">
        <f t="shared" si="84"/>
        <v>57.2</v>
      </c>
      <c r="BW106" s="48">
        <f t="shared" si="85"/>
        <v>57.2</v>
      </c>
      <c r="BX106" s="49">
        <f t="shared" si="86"/>
        <v>57.3</v>
      </c>
      <c r="BY106" s="50">
        <f t="shared" si="87"/>
        <v>695.30000000000018</v>
      </c>
      <c r="BZ106" s="48">
        <f t="shared" si="88"/>
        <v>174.60000000000002</v>
      </c>
      <c r="CA106" s="48">
        <f t="shared" si="89"/>
        <v>290.8</v>
      </c>
      <c r="CB106" s="48">
        <f t="shared" si="90"/>
        <v>58.2</v>
      </c>
      <c r="CC106" s="51">
        <f t="shared" si="91"/>
        <v>171.7</v>
      </c>
      <c r="CD106" s="50">
        <f t="shared" si="92"/>
        <v>695.3</v>
      </c>
      <c r="CE106" s="72"/>
      <c r="CF106" s="73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</row>
    <row r="107" spans="1:122" ht="15" hidden="1" outlineLevel="1" thickBot="1" x14ac:dyDescent="0.35">
      <c r="A107" s="161"/>
      <c r="B107" s="53" t="s">
        <v>252</v>
      </c>
      <c r="C107" s="53" t="s">
        <v>45</v>
      </c>
      <c r="D107" s="24" t="s">
        <v>253</v>
      </c>
      <c r="E107" s="34"/>
      <c r="F107" s="34"/>
      <c r="G107" s="35">
        <v>633373.9</v>
      </c>
      <c r="H107" s="36">
        <v>234</v>
      </c>
      <c r="I107" s="37"/>
      <c r="J107" s="37"/>
      <c r="K107" s="38">
        <v>234</v>
      </c>
      <c r="L107" s="35">
        <v>633373.9</v>
      </c>
      <c r="M107" s="35">
        <v>85228.83</v>
      </c>
      <c r="N107" s="35">
        <v>7195.5</v>
      </c>
      <c r="O107" s="36">
        <v>1053</v>
      </c>
      <c r="P107" s="35">
        <v>1935.18</v>
      </c>
      <c r="Q107" s="35">
        <v>1471.86</v>
      </c>
      <c r="R107" s="35">
        <v>730258.27</v>
      </c>
      <c r="S107" s="35">
        <v>52802.1</v>
      </c>
      <c r="T107" s="35">
        <v>10644.66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5">
        <v>15200.97</v>
      </c>
      <c r="AA107" s="35">
        <v>78647.73</v>
      </c>
      <c r="AB107" s="36">
        <v>808906</v>
      </c>
      <c r="AC107" s="39">
        <f t="shared" si="82"/>
        <v>808.9</v>
      </c>
      <c r="AD107" s="40">
        <f t="shared" si="83"/>
        <v>856.2</v>
      </c>
      <c r="AG107" s="70" t="s">
        <v>245</v>
      </c>
      <c r="AH107" s="24" t="s">
        <v>252</v>
      </c>
      <c r="AI107" s="24" t="s">
        <v>45</v>
      </c>
      <c r="AJ107" s="24" t="s">
        <v>253</v>
      </c>
      <c r="AK107" s="42"/>
      <c r="AL107" s="42"/>
      <c r="AM107" s="43">
        <v>675598.83</v>
      </c>
      <c r="AN107" s="44">
        <v>257</v>
      </c>
      <c r="AO107" s="45"/>
      <c r="AP107" s="45"/>
      <c r="AQ107" s="46">
        <v>257</v>
      </c>
      <c r="AR107" s="43">
        <v>675598.83</v>
      </c>
      <c r="AS107" s="43">
        <v>105481.33</v>
      </c>
      <c r="AT107" s="43">
        <v>7902.75</v>
      </c>
      <c r="AU107" s="43">
        <v>1156.5</v>
      </c>
      <c r="AV107" s="43">
        <v>2125.39</v>
      </c>
      <c r="AW107" s="43">
        <v>1616.53</v>
      </c>
      <c r="AX107" s="43">
        <v>793881.33</v>
      </c>
      <c r="AY107" s="43">
        <v>57992.05</v>
      </c>
      <c r="AZ107" s="43">
        <v>11690.93</v>
      </c>
      <c r="BA107" s="44">
        <v>0</v>
      </c>
      <c r="BB107" s="44">
        <v>0</v>
      </c>
      <c r="BC107" s="44">
        <v>0</v>
      </c>
      <c r="BD107" s="44">
        <v>0</v>
      </c>
      <c r="BE107" s="44">
        <v>0</v>
      </c>
      <c r="BF107" s="43">
        <v>16214.37</v>
      </c>
      <c r="BG107" s="43">
        <v>85897.35</v>
      </c>
      <c r="BH107" s="43">
        <v>879778.68</v>
      </c>
      <c r="BI107" s="44">
        <v>0</v>
      </c>
      <c r="BJ107" s="71">
        <v>879.8</v>
      </c>
      <c r="BK107" s="2"/>
      <c r="BL107" s="2"/>
      <c r="BM107" s="48">
        <v>73.3</v>
      </c>
      <c r="BN107" s="48">
        <v>73.3</v>
      </c>
      <c r="BO107" s="48">
        <v>73.3</v>
      </c>
      <c r="BP107" s="48">
        <v>73.3</v>
      </c>
      <c r="BQ107" s="48">
        <v>146.6</v>
      </c>
      <c r="BR107" s="48">
        <v>146.6</v>
      </c>
      <c r="BS107" s="48">
        <v>36.700000000000003</v>
      </c>
      <c r="BT107" s="48">
        <v>0</v>
      </c>
      <c r="BU107" s="48">
        <v>36.700000000000003</v>
      </c>
      <c r="BV107" s="48">
        <f t="shared" si="84"/>
        <v>65.5</v>
      </c>
      <c r="BW107" s="48">
        <f t="shared" si="85"/>
        <v>65.5</v>
      </c>
      <c r="BX107" s="49">
        <f t="shared" si="86"/>
        <v>65.400000000000006</v>
      </c>
      <c r="BY107" s="50">
        <f t="shared" si="87"/>
        <v>856.19999999999982</v>
      </c>
      <c r="BZ107" s="48">
        <f t="shared" si="88"/>
        <v>219.89999999999998</v>
      </c>
      <c r="CA107" s="48">
        <f t="shared" si="89"/>
        <v>366.5</v>
      </c>
      <c r="CB107" s="48">
        <f t="shared" si="90"/>
        <v>73.400000000000006</v>
      </c>
      <c r="CC107" s="51">
        <f t="shared" si="91"/>
        <v>196.4</v>
      </c>
      <c r="CD107" s="50">
        <f t="shared" si="92"/>
        <v>856.19999999999993</v>
      </c>
      <c r="CE107" s="72"/>
      <c r="CF107" s="73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</row>
    <row r="108" spans="1:122" ht="15" hidden="1" outlineLevel="1" thickBot="1" x14ac:dyDescent="0.35">
      <c r="A108" s="161"/>
      <c r="B108" s="53" t="s">
        <v>254</v>
      </c>
      <c r="C108" s="53" t="s">
        <v>45</v>
      </c>
      <c r="D108" s="24" t="s">
        <v>255</v>
      </c>
      <c r="E108" s="35">
        <v>1688137.11</v>
      </c>
      <c r="F108" s="35">
        <v>176665.83</v>
      </c>
      <c r="G108" s="34"/>
      <c r="H108" s="36">
        <v>719</v>
      </c>
      <c r="I108" s="38">
        <v>647</v>
      </c>
      <c r="J108" s="38">
        <v>72</v>
      </c>
      <c r="K108" s="37"/>
      <c r="L108" s="35">
        <v>1864802.94</v>
      </c>
      <c r="M108" s="35">
        <v>387337.8</v>
      </c>
      <c r="N108" s="35">
        <v>22109.25</v>
      </c>
      <c r="O108" s="35">
        <v>3235.5</v>
      </c>
      <c r="P108" s="35">
        <v>5946.13</v>
      </c>
      <c r="Q108" s="35">
        <v>4522.51</v>
      </c>
      <c r="R108" s="35">
        <v>2287954.13</v>
      </c>
      <c r="S108" s="35">
        <v>308004.98</v>
      </c>
      <c r="T108" s="35">
        <v>32707.31</v>
      </c>
      <c r="U108" s="35">
        <v>1746.9</v>
      </c>
      <c r="V108" s="35">
        <v>19778.79</v>
      </c>
      <c r="W108" s="35">
        <v>13030.58</v>
      </c>
      <c r="X108" s="35">
        <v>1280.2</v>
      </c>
      <c r="Y108" s="35">
        <v>39085.269999999997</v>
      </c>
      <c r="Z108" s="35">
        <v>44755.27</v>
      </c>
      <c r="AA108" s="35">
        <v>460389.3</v>
      </c>
      <c r="AB108" s="35">
        <v>2748343.43</v>
      </c>
      <c r="AC108" s="39">
        <f t="shared" si="82"/>
        <v>2748.3</v>
      </c>
      <c r="AD108" s="40">
        <f t="shared" si="83"/>
        <v>2803</v>
      </c>
      <c r="AG108" s="70" t="s">
        <v>245</v>
      </c>
      <c r="AH108" s="24" t="s">
        <v>254</v>
      </c>
      <c r="AI108" s="24" t="s">
        <v>45</v>
      </c>
      <c r="AJ108" s="24" t="s">
        <v>255</v>
      </c>
      <c r="AK108" s="43">
        <v>1753801.5</v>
      </c>
      <c r="AL108" s="43">
        <v>176665.83</v>
      </c>
      <c r="AM108" s="42"/>
      <c r="AN108" s="44">
        <v>722</v>
      </c>
      <c r="AO108" s="46">
        <v>659</v>
      </c>
      <c r="AP108" s="46">
        <v>63</v>
      </c>
      <c r="AQ108" s="45"/>
      <c r="AR108" s="43">
        <v>1930467.33</v>
      </c>
      <c r="AS108" s="43">
        <v>397496.71</v>
      </c>
      <c r="AT108" s="43">
        <v>22201.5</v>
      </c>
      <c r="AU108" s="44">
        <v>3249</v>
      </c>
      <c r="AV108" s="43">
        <v>5970.94</v>
      </c>
      <c r="AW108" s="43">
        <v>4541.38</v>
      </c>
      <c r="AX108" s="43">
        <v>2363926.86</v>
      </c>
      <c r="AY108" s="43">
        <v>311385.40999999997</v>
      </c>
      <c r="AZ108" s="43">
        <v>32843.78</v>
      </c>
      <c r="BA108" s="43">
        <v>1779.3</v>
      </c>
      <c r="BB108" s="43">
        <v>20145.63</v>
      </c>
      <c r="BC108" s="43">
        <v>13272.26</v>
      </c>
      <c r="BD108" s="43">
        <v>768.12</v>
      </c>
      <c r="BE108" s="43">
        <v>39810.19</v>
      </c>
      <c r="BF108" s="43">
        <v>46331.21</v>
      </c>
      <c r="BG108" s="43">
        <v>466335.9</v>
      </c>
      <c r="BH108" s="43">
        <v>2830262.76</v>
      </c>
      <c r="BI108" s="44">
        <v>0</v>
      </c>
      <c r="BJ108" s="71">
        <v>2830.3</v>
      </c>
      <c r="BK108" s="2"/>
      <c r="BL108" s="2"/>
      <c r="BM108" s="48">
        <v>235.9</v>
      </c>
      <c r="BN108" s="48">
        <v>235.9</v>
      </c>
      <c r="BO108" s="48">
        <v>235.9</v>
      </c>
      <c r="BP108" s="48">
        <v>235.9</v>
      </c>
      <c r="BQ108" s="48">
        <v>471.7</v>
      </c>
      <c r="BR108" s="48">
        <v>471.7</v>
      </c>
      <c r="BS108" s="48">
        <v>117.9</v>
      </c>
      <c r="BT108" s="48">
        <v>0</v>
      </c>
      <c r="BU108" s="48">
        <v>117.9</v>
      </c>
      <c r="BV108" s="48">
        <f t="shared" si="84"/>
        <v>226.7</v>
      </c>
      <c r="BW108" s="48">
        <f t="shared" si="85"/>
        <v>226.7</v>
      </c>
      <c r="BX108" s="49">
        <f t="shared" si="86"/>
        <v>226.8</v>
      </c>
      <c r="BY108" s="50">
        <f t="shared" si="87"/>
        <v>2803.0000000000005</v>
      </c>
      <c r="BZ108" s="48">
        <f t="shared" si="88"/>
        <v>707.7</v>
      </c>
      <c r="CA108" s="48">
        <f t="shared" si="89"/>
        <v>1179.3</v>
      </c>
      <c r="CB108" s="48">
        <f t="shared" si="90"/>
        <v>235.8</v>
      </c>
      <c r="CC108" s="51">
        <f t="shared" si="91"/>
        <v>680.2</v>
      </c>
      <c r="CD108" s="50">
        <f t="shared" si="92"/>
        <v>2803</v>
      </c>
      <c r="CE108" s="72"/>
      <c r="CF108" s="73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</row>
    <row r="109" spans="1:122" ht="21" hidden="1" outlineLevel="1" thickBot="1" x14ac:dyDescent="0.35">
      <c r="A109" s="161"/>
      <c r="B109" s="53" t="s">
        <v>256</v>
      </c>
      <c r="C109" s="53" t="s">
        <v>45</v>
      </c>
      <c r="D109" s="24" t="s">
        <v>257</v>
      </c>
      <c r="E109" s="35">
        <v>426584.25</v>
      </c>
      <c r="F109" s="34"/>
      <c r="G109" s="34"/>
      <c r="H109" s="36">
        <v>131</v>
      </c>
      <c r="I109" s="38">
        <v>131</v>
      </c>
      <c r="J109" s="37"/>
      <c r="K109" s="37"/>
      <c r="L109" s="35">
        <v>426584.25</v>
      </c>
      <c r="M109" s="35">
        <v>80790.740000000005</v>
      </c>
      <c r="N109" s="35">
        <v>4028.25</v>
      </c>
      <c r="O109" s="35">
        <v>589.5</v>
      </c>
      <c r="P109" s="35">
        <v>1083.3699999999999</v>
      </c>
      <c r="Q109" s="35">
        <v>823.99</v>
      </c>
      <c r="R109" s="35">
        <v>513900.1</v>
      </c>
      <c r="S109" s="35">
        <v>59073.14</v>
      </c>
      <c r="T109" s="35">
        <v>5959.19</v>
      </c>
      <c r="U109" s="35">
        <v>353.7</v>
      </c>
      <c r="V109" s="35">
        <v>4004.67</v>
      </c>
      <c r="W109" s="35">
        <v>2638.34</v>
      </c>
      <c r="X109" s="35">
        <v>384.06</v>
      </c>
      <c r="Y109" s="35">
        <v>7913.71</v>
      </c>
      <c r="Z109" s="35">
        <v>10238.02</v>
      </c>
      <c r="AA109" s="35">
        <v>90564.83</v>
      </c>
      <c r="AB109" s="35">
        <v>604464.93000000005</v>
      </c>
      <c r="AC109" s="39">
        <f t="shared" si="82"/>
        <v>604.5</v>
      </c>
      <c r="AD109" s="40">
        <f t="shared" si="83"/>
        <v>603.6</v>
      </c>
      <c r="AG109" s="70" t="s">
        <v>245</v>
      </c>
      <c r="AH109" s="24" t="s">
        <v>256</v>
      </c>
      <c r="AI109" s="24" t="s">
        <v>45</v>
      </c>
      <c r="AJ109" s="24" t="s">
        <v>257</v>
      </c>
      <c r="AK109" s="43">
        <v>425034.38</v>
      </c>
      <c r="AL109" s="42"/>
      <c r="AM109" s="42"/>
      <c r="AN109" s="44">
        <v>137</v>
      </c>
      <c r="AO109" s="46">
        <v>137</v>
      </c>
      <c r="AP109" s="45"/>
      <c r="AQ109" s="45"/>
      <c r="AR109" s="43">
        <v>425034.38</v>
      </c>
      <c r="AS109" s="43">
        <v>77403.3</v>
      </c>
      <c r="AT109" s="43">
        <v>4212.75</v>
      </c>
      <c r="AU109" s="43">
        <v>616.5</v>
      </c>
      <c r="AV109" s="43">
        <v>1132.99</v>
      </c>
      <c r="AW109" s="43">
        <v>861.73</v>
      </c>
      <c r="AX109" s="43">
        <v>509261.65</v>
      </c>
      <c r="AY109" s="43">
        <v>61778.78</v>
      </c>
      <c r="AZ109" s="43">
        <v>6232.13</v>
      </c>
      <c r="BA109" s="43">
        <v>369.9</v>
      </c>
      <c r="BB109" s="43">
        <v>4188.09</v>
      </c>
      <c r="BC109" s="43">
        <v>2759.18</v>
      </c>
      <c r="BD109" s="44">
        <v>0</v>
      </c>
      <c r="BE109" s="43">
        <v>8276.17</v>
      </c>
      <c r="BF109" s="43">
        <v>10200.82</v>
      </c>
      <c r="BG109" s="43">
        <v>93805.07</v>
      </c>
      <c r="BH109" s="43">
        <v>603066.72</v>
      </c>
      <c r="BI109" s="44">
        <v>0</v>
      </c>
      <c r="BJ109" s="71">
        <v>603.1</v>
      </c>
      <c r="BK109" s="2"/>
      <c r="BL109" s="2"/>
      <c r="BM109" s="48">
        <v>50.3</v>
      </c>
      <c r="BN109" s="48">
        <v>50.3</v>
      </c>
      <c r="BO109" s="48">
        <v>50.3</v>
      </c>
      <c r="BP109" s="48">
        <v>50.3</v>
      </c>
      <c r="BQ109" s="48">
        <v>100.5</v>
      </c>
      <c r="BR109" s="48">
        <v>100.5</v>
      </c>
      <c r="BS109" s="48">
        <v>25.1</v>
      </c>
      <c r="BT109" s="48">
        <v>0</v>
      </c>
      <c r="BU109" s="48">
        <v>25.1</v>
      </c>
      <c r="BV109" s="48">
        <f t="shared" si="84"/>
        <v>50.4</v>
      </c>
      <c r="BW109" s="48">
        <f t="shared" si="85"/>
        <v>50.4</v>
      </c>
      <c r="BX109" s="49">
        <f t="shared" si="86"/>
        <v>50.4</v>
      </c>
      <c r="BY109" s="50">
        <f t="shared" si="87"/>
        <v>603.59999999999991</v>
      </c>
      <c r="BZ109" s="48">
        <f t="shared" si="88"/>
        <v>150.89999999999998</v>
      </c>
      <c r="CA109" s="48">
        <f t="shared" si="89"/>
        <v>251.3</v>
      </c>
      <c r="CB109" s="48">
        <f t="shared" si="90"/>
        <v>50.2</v>
      </c>
      <c r="CC109" s="51">
        <f t="shared" si="91"/>
        <v>151.19999999999999</v>
      </c>
      <c r="CD109" s="50">
        <f t="shared" si="92"/>
        <v>603.59999999999991</v>
      </c>
      <c r="CE109" s="72"/>
      <c r="CF109" s="73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</row>
    <row r="110" spans="1:122" ht="21" hidden="1" outlineLevel="1" thickBot="1" x14ac:dyDescent="0.35">
      <c r="A110" s="161"/>
      <c r="B110" s="53" t="s">
        <v>258</v>
      </c>
      <c r="C110" s="53" t="s">
        <v>45</v>
      </c>
      <c r="D110" s="24" t="s">
        <v>259</v>
      </c>
      <c r="E110" s="35">
        <v>426316.46</v>
      </c>
      <c r="F110" s="35">
        <v>73316.320000000007</v>
      </c>
      <c r="G110" s="34"/>
      <c r="H110" s="36">
        <v>117</v>
      </c>
      <c r="I110" s="38">
        <v>104</v>
      </c>
      <c r="J110" s="38">
        <v>13</v>
      </c>
      <c r="K110" s="37"/>
      <c r="L110" s="35">
        <v>499632.78</v>
      </c>
      <c r="M110" s="35">
        <v>82790.5</v>
      </c>
      <c r="N110" s="35">
        <v>3597.75</v>
      </c>
      <c r="O110" s="35">
        <v>526.5</v>
      </c>
      <c r="P110" s="35">
        <v>967.59</v>
      </c>
      <c r="Q110" s="35">
        <v>735.93</v>
      </c>
      <c r="R110" s="35">
        <v>588251.05000000005</v>
      </c>
      <c r="S110" s="35">
        <v>49831.21</v>
      </c>
      <c r="T110" s="35">
        <v>5322.33</v>
      </c>
      <c r="U110" s="35">
        <v>280.8</v>
      </c>
      <c r="V110" s="35">
        <v>3179.28</v>
      </c>
      <c r="W110" s="35">
        <v>2094.56</v>
      </c>
      <c r="X110" s="36">
        <v>0</v>
      </c>
      <c r="Y110" s="35">
        <v>6282.64</v>
      </c>
      <c r="Z110" s="35">
        <v>11991.18</v>
      </c>
      <c r="AA110" s="36">
        <v>78982</v>
      </c>
      <c r="AB110" s="35">
        <v>667233.05000000005</v>
      </c>
      <c r="AC110" s="39">
        <f t="shared" si="82"/>
        <v>667.2</v>
      </c>
      <c r="AD110" s="40">
        <f t="shared" si="83"/>
        <v>648.29999999999995</v>
      </c>
      <c r="AG110" s="70" t="s">
        <v>245</v>
      </c>
      <c r="AH110" s="24" t="s">
        <v>258</v>
      </c>
      <c r="AI110" s="24" t="s">
        <v>45</v>
      </c>
      <c r="AJ110" s="24" t="s">
        <v>259</v>
      </c>
      <c r="AK110" s="43">
        <v>425034.38</v>
      </c>
      <c r="AL110" s="43">
        <v>44166.46</v>
      </c>
      <c r="AM110" s="42"/>
      <c r="AN110" s="44">
        <v>121</v>
      </c>
      <c r="AO110" s="46">
        <v>111</v>
      </c>
      <c r="AP110" s="46">
        <v>10</v>
      </c>
      <c r="AQ110" s="45"/>
      <c r="AR110" s="43">
        <v>469200.84</v>
      </c>
      <c r="AS110" s="43">
        <v>81954.97</v>
      </c>
      <c r="AT110" s="43">
        <v>3720.75</v>
      </c>
      <c r="AU110" s="43">
        <v>544.5</v>
      </c>
      <c r="AV110" s="43">
        <v>1000.67</v>
      </c>
      <c r="AW110" s="43">
        <v>761.09</v>
      </c>
      <c r="AX110" s="43">
        <v>557182.81999999995</v>
      </c>
      <c r="AY110" s="43">
        <v>52310.84</v>
      </c>
      <c r="AZ110" s="43">
        <v>5504.29</v>
      </c>
      <c r="BA110" s="43">
        <v>299.7</v>
      </c>
      <c r="BB110" s="43">
        <v>3393.27</v>
      </c>
      <c r="BC110" s="43">
        <v>2235.54</v>
      </c>
      <c r="BD110" s="44">
        <v>0</v>
      </c>
      <c r="BE110" s="43">
        <v>6705.51</v>
      </c>
      <c r="BF110" s="43">
        <v>11260.81</v>
      </c>
      <c r="BG110" s="43">
        <v>81709.960000000006</v>
      </c>
      <c r="BH110" s="43">
        <v>638892.78</v>
      </c>
      <c r="BI110" s="44">
        <v>0</v>
      </c>
      <c r="BJ110" s="71">
        <v>638.9</v>
      </c>
      <c r="BK110" s="2"/>
      <c r="BL110" s="2"/>
      <c r="BM110" s="48">
        <v>53.2</v>
      </c>
      <c r="BN110" s="48">
        <v>53.2</v>
      </c>
      <c r="BO110" s="48">
        <v>53.2</v>
      </c>
      <c r="BP110" s="48">
        <v>53.2</v>
      </c>
      <c r="BQ110" s="48">
        <v>106.5</v>
      </c>
      <c r="BR110" s="48">
        <v>106.5</v>
      </c>
      <c r="BS110" s="48">
        <v>26.6</v>
      </c>
      <c r="BT110" s="48">
        <v>0</v>
      </c>
      <c r="BU110" s="48">
        <v>26.6</v>
      </c>
      <c r="BV110" s="48">
        <f t="shared" si="84"/>
        <v>56.4</v>
      </c>
      <c r="BW110" s="48">
        <f t="shared" si="85"/>
        <v>56.4</v>
      </c>
      <c r="BX110" s="49">
        <f t="shared" si="86"/>
        <v>56.5</v>
      </c>
      <c r="BY110" s="50">
        <f t="shared" si="87"/>
        <v>648.30000000000007</v>
      </c>
      <c r="BZ110" s="48">
        <f t="shared" si="88"/>
        <v>159.60000000000002</v>
      </c>
      <c r="CA110" s="48">
        <f t="shared" si="89"/>
        <v>266.2</v>
      </c>
      <c r="CB110" s="48">
        <f t="shared" si="90"/>
        <v>53.2</v>
      </c>
      <c r="CC110" s="51">
        <f t="shared" si="91"/>
        <v>169.3</v>
      </c>
      <c r="CD110" s="50">
        <f t="shared" si="92"/>
        <v>648.29999999999995</v>
      </c>
      <c r="CE110" s="72"/>
      <c r="CF110" s="73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</row>
    <row r="111" spans="1:122" ht="15" hidden="1" outlineLevel="1" thickBot="1" x14ac:dyDescent="0.35">
      <c r="A111" s="161"/>
      <c r="B111" s="53" t="s">
        <v>260</v>
      </c>
      <c r="C111" s="53" t="s">
        <v>45</v>
      </c>
      <c r="D111" s="24" t="s">
        <v>261</v>
      </c>
      <c r="E111" s="35">
        <v>1859933.43</v>
      </c>
      <c r="F111" s="35">
        <v>205815.69</v>
      </c>
      <c r="G111" s="34"/>
      <c r="H111" s="36">
        <v>739</v>
      </c>
      <c r="I111" s="38">
        <v>672</v>
      </c>
      <c r="J111" s="38">
        <v>67</v>
      </c>
      <c r="K111" s="37"/>
      <c r="L111" s="35">
        <v>2065749.12</v>
      </c>
      <c r="M111" s="35">
        <v>458827.05</v>
      </c>
      <c r="N111" s="35">
        <v>22724.25</v>
      </c>
      <c r="O111" s="35">
        <v>3325.5</v>
      </c>
      <c r="P111" s="35">
        <v>6111.53</v>
      </c>
      <c r="Q111" s="35">
        <v>4648.3100000000004</v>
      </c>
      <c r="R111" s="35">
        <v>2561385.7599999998</v>
      </c>
      <c r="S111" s="35">
        <v>318150.23</v>
      </c>
      <c r="T111" s="35">
        <v>33617.11</v>
      </c>
      <c r="U111" s="35">
        <v>1814.4</v>
      </c>
      <c r="V111" s="35">
        <v>20543.04</v>
      </c>
      <c r="W111" s="35">
        <v>13534.08</v>
      </c>
      <c r="X111" s="35">
        <v>1536.06</v>
      </c>
      <c r="Y111" s="35">
        <v>40595.519999999997</v>
      </c>
      <c r="Z111" s="35">
        <v>49577.99</v>
      </c>
      <c r="AA111" s="35">
        <v>479368.43</v>
      </c>
      <c r="AB111" s="35">
        <v>3040754.19</v>
      </c>
      <c r="AC111" s="39">
        <f t="shared" si="82"/>
        <v>3040.8</v>
      </c>
      <c r="AD111" s="40">
        <f t="shared" si="83"/>
        <v>3013</v>
      </c>
      <c r="AG111" s="70" t="s">
        <v>245</v>
      </c>
      <c r="AH111" s="24" t="s">
        <v>260</v>
      </c>
      <c r="AI111" s="24" t="s">
        <v>45</v>
      </c>
      <c r="AJ111" s="24" t="s">
        <v>261</v>
      </c>
      <c r="AK111" s="43">
        <v>1803162.21</v>
      </c>
      <c r="AL111" s="43">
        <v>249982.14</v>
      </c>
      <c r="AM111" s="42"/>
      <c r="AN111" s="44">
        <v>728</v>
      </c>
      <c r="AO111" s="46">
        <v>648</v>
      </c>
      <c r="AP111" s="46">
        <v>80</v>
      </c>
      <c r="AQ111" s="45"/>
      <c r="AR111" s="43">
        <v>2053144.35</v>
      </c>
      <c r="AS111" s="43">
        <v>443002.31</v>
      </c>
      <c r="AT111" s="44">
        <v>22386</v>
      </c>
      <c r="AU111" s="44">
        <v>3276</v>
      </c>
      <c r="AV111" s="43">
        <v>6020.56</v>
      </c>
      <c r="AW111" s="43">
        <v>4579.12</v>
      </c>
      <c r="AX111" s="43">
        <v>2532408.34</v>
      </c>
      <c r="AY111" s="43">
        <v>310261.12</v>
      </c>
      <c r="AZ111" s="43">
        <v>33116.720000000001</v>
      </c>
      <c r="BA111" s="43">
        <v>1749.6</v>
      </c>
      <c r="BB111" s="43">
        <v>19809.36</v>
      </c>
      <c r="BC111" s="43">
        <v>13050.72</v>
      </c>
      <c r="BD111" s="43">
        <v>256.04000000000002</v>
      </c>
      <c r="BE111" s="43">
        <v>39145.68</v>
      </c>
      <c r="BF111" s="43">
        <v>49275.45</v>
      </c>
      <c r="BG111" s="43">
        <v>466664.69</v>
      </c>
      <c r="BH111" s="43">
        <v>2999073.03</v>
      </c>
      <c r="BI111" s="44">
        <v>0</v>
      </c>
      <c r="BJ111" s="71">
        <v>2999.1</v>
      </c>
      <c r="BK111" s="2"/>
      <c r="BL111" s="2"/>
      <c r="BM111" s="48">
        <v>249.9</v>
      </c>
      <c r="BN111" s="48">
        <v>249.9</v>
      </c>
      <c r="BO111" s="48">
        <v>249.9</v>
      </c>
      <c r="BP111" s="48">
        <v>249.9</v>
      </c>
      <c r="BQ111" s="48">
        <v>499.9</v>
      </c>
      <c r="BR111" s="48">
        <v>499.9</v>
      </c>
      <c r="BS111" s="48">
        <v>125</v>
      </c>
      <c r="BT111" s="48">
        <v>0</v>
      </c>
      <c r="BU111" s="48">
        <v>125</v>
      </c>
      <c r="BV111" s="48">
        <f t="shared" si="84"/>
        <v>254.5</v>
      </c>
      <c r="BW111" s="48">
        <f t="shared" si="85"/>
        <v>254.5</v>
      </c>
      <c r="BX111" s="49">
        <f t="shared" si="86"/>
        <v>254.6</v>
      </c>
      <c r="BY111" s="50">
        <f t="shared" si="87"/>
        <v>3013.0000000000005</v>
      </c>
      <c r="BZ111" s="48">
        <f t="shared" si="88"/>
        <v>749.7</v>
      </c>
      <c r="CA111" s="48">
        <f t="shared" si="89"/>
        <v>1249.6999999999998</v>
      </c>
      <c r="CB111" s="48">
        <f t="shared" si="90"/>
        <v>250</v>
      </c>
      <c r="CC111" s="51">
        <f t="shared" si="91"/>
        <v>763.6</v>
      </c>
      <c r="CD111" s="50">
        <f t="shared" si="92"/>
        <v>3012.9999999999995</v>
      </c>
      <c r="CE111" s="72"/>
      <c r="CF111" s="73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</row>
    <row r="112" spans="1:122" ht="15" hidden="1" outlineLevel="1" thickBot="1" x14ac:dyDescent="0.35">
      <c r="A112" s="161"/>
      <c r="B112" s="53" t="s">
        <v>262</v>
      </c>
      <c r="C112" s="53" t="s">
        <v>45</v>
      </c>
      <c r="D112" s="24" t="s">
        <v>263</v>
      </c>
      <c r="E112" s="35">
        <v>1940213.61</v>
      </c>
      <c r="F112" s="34"/>
      <c r="G112" s="34"/>
      <c r="H112" s="36">
        <v>619</v>
      </c>
      <c r="I112" s="38">
        <v>619</v>
      </c>
      <c r="J112" s="37"/>
      <c r="K112" s="37"/>
      <c r="L112" s="35">
        <v>1940213.61</v>
      </c>
      <c r="M112" s="35">
        <v>205947.82</v>
      </c>
      <c r="N112" s="35">
        <v>19034.25</v>
      </c>
      <c r="O112" s="35">
        <v>2785.5</v>
      </c>
      <c r="P112" s="35">
        <v>5119.13</v>
      </c>
      <c r="Q112" s="35">
        <v>3893.51</v>
      </c>
      <c r="R112" s="35">
        <v>2176993.8199999998</v>
      </c>
      <c r="S112" s="35">
        <v>279131.86</v>
      </c>
      <c r="T112" s="35">
        <v>28158.31</v>
      </c>
      <c r="U112" s="35">
        <v>1671.3</v>
      </c>
      <c r="V112" s="35">
        <v>18922.830000000002</v>
      </c>
      <c r="W112" s="35">
        <v>12466.66</v>
      </c>
      <c r="X112" s="35">
        <v>10879.18</v>
      </c>
      <c r="Y112" s="35">
        <v>37393.79</v>
      </c>
      <c r="Z112" s="35">
        <v>46565.120000000003</v>
      </c>
      <c r="AA112" s="35">
        <v>435189.05</v>
      </c>
      <c r="AB112" s="35">
        <v>2612182.87</v>
      </c>
      <c r="AC112" s="39">
        <f t="shared" si="82"/>
        <v>2612.1999999999998</v>
      </c>
      <c r="AD112" s="40">
        <f t="shared" si="83"/>
        <v>2504.9</v>
      </c>
      <c r="AG112" s="70" t="s">
        <v>245</v>
      </c>
      <c r="AH112" s="24" t="s">
        <v>262</v>
      </c>
      <c r="AI112" s="24" t="s">
        <v>45</v>
      </c>
      <c r="AJ112" s="24" t="s">
        <v>263</v>
      </c>
      <c r="AK112" s="43">
        <v>1805841.3</v>
      </c>
      <c r="AL112" s="42"/>
      <c r="AM112" s="42"/>
      <c r="AN112" s="44">
        <v>606</v>
      </c>
      <c r="AO112" s="46">
        <v>606</v>
      </c>
      <c r="AP112" s="45"/>
      <c r="AQ112" s="45"/>
      <c r="AR112" s="43">
        <v>1805841.3</v>
      </c>
      <c r="AS112" s="43">
        <v>195448.4</v>
      </c>
      <c r="AT112" s="43">
        <v>18634.5</v>
      </c>
      <c r="AU112" s="44">
        <v>2727</v>
      </c>
      <c r="AV112" s="43">
        <v>5011.62</v>
      </c>
      <c r="AW112" s="43">
        <v>3811.74</v>
      </c>
      <c r="AX112" s="43">
        <v>2031474.56</v>
      </c>
      <c r="AY112" s="43">
        <v>273269.64</v>
      </c>
      <c r="AZ112" s="43">
        <v>27566.94</v>
      </c>
      <c r="BA112" s="43">
        <v>1636.2</v>
      </c>
      <c r="BB112" s="43">
        <v>18525.419999999998</v>
      </c>
      <c r="BC112" s="43">
        <v>12204.84</v>
      </c>
      <c r="BD112" s="43">
        <v>6528.48</v>
      </c>
      <c r="BE112" s="43">
        <v>36608.46</v>
      </c>
      <c r="BF112" s="43">
        <v>43340.19</v>
      </c>
      <c r="BG112" s="43">
        <v>419680.17</v>
      </c>
      <c r="BH112" s="43">
        <v>2451154.73</v>
      </c>
      <c r="BI112" s="44">
        <v>0</v>
      </c>
      <c r="BJ112" s="71">
        <v>2451.1999999999998</v>
      </c>
      <c r="BK112" s="2"/>
      <c r="BL112" s="2"/>
      <c r="BM112" s="48">
        <v>204.3</v>
      </c>
      <c r="BN112" s="48">
        <v>204.3</v>
      </c>
      <c r="BO112" s="48">
        <v>204.3</v>
      </c>
      <c r="BP112" s="48">
        <v>204.3</v>
      </c>
      <c r="BQ112" s="48">
        <v>408.5</v>
      </c>
      <c r="BR112" s="48">
        <v>408.5</v>
      </c>
      <c r="BS112" s="48">
        <v>102.1</v>
      </c>
      <c r="BT112" s="48">
        <v>0</v>
      </c>
      <c r="BU112" s="48">
        <v>102.1</v>
      </c>
      <c r="BV112" s="48">
        <f t="shared" si="84"/>
        <v>222.2</v>
      </c>
      <c r="BW112" s="48">
        <f t="shared" si="85"/>
        <v>222.2</v>
      </c>
      <c r="BX112" s="49">
        <f t="shared" si="86"/>
        <v>222.1</v>
      </c>
      <c r="BY112" s="50">
        <f t="shared" si="87"/>
        <v>2504.9000000000005</v>
      </c>
      <c r="BZ112" s="48">
        <f t="shared" si="88"/>
        <v>612.90000000000009</v>
      </c>
      <c r="CA112" s="48">
        <f t="shared" si="89"/>
        <v>1021.3</v>
      </c>
      <c r="CB112" s="48">
        <f t="shared" si="90"/>
        <v>204.2</v>
      </c>
      <c r="CC112" s="51">
        <f t="shared" si="91"/>
        <v>666.5</v>
      </c>
      <c r="CD112" s="50">
        <f t="shared" si="92"/>
        <v>2504.9</v>
      </c>
      <c r="CE112" s="72"/>
      <c r="CF112" s="73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</row>
    <row r="113" spans="1:122" ht="15" hidden="1" outlineLevel="1" thickBot="1" x14ac:dyDescent="0.35">
      <c r="A113" s="161"/>
      <c r="B113" s="75" t="s">
        <v>264</v>
      </c>
      <c r="C113" s="75" t="s">
        <v>135</v>
      </c>
      <c r="D113" s="76" t="s">
        <v>265</v>
      </c>
      <c r="E113" s="77"/>
      <c r="F113" s="77"/>
      <c r="G113" s="78">
        <v>56159.16</v>
      </c>
      <c r="H113" s="79">
        <v>14</v>
      </c>
      <c r="I113" s="80"/>
      <c r="J113" s="80"/>
      <c r="K113" s="81">
        <v>14</v>
      </c>
      <c r="L113" s="78">
        <v>56159.16</v>
      </c>
      <c r="M113" s="78">
        <v>6082.45</v>
      </c>
      <c r="N113" s="78">
        <v>430.5</v>
      </c>
      <c r="O113" s="79">
        <v>63</v>
      </c>
      <c r="P113" s="78">
        <v>115.78</v>
      </c>
      <c r="Q113" s="78">
        <v>88.06</v>
      </c>
      <c r="R113" s="78">
        <v>62938.95</v>
      </c>
      <c r="S113" s="78">
        <v>3159.1</v>
      </c>
      <c r="T113" s="78">
        <v>636.86</v>
      </c>
      <c r="U113" s="79">
        <v>0</v>
      </c>
      <c r="V113" s="79">
        <v>0</v>
      </c>
      <c r="W113" s="79">
        <v>0</v>
      </c>
      <c r="X113" s="79">
        <v>0</v>
      </c>
      <c r="Y113" s="79">
        <v>0</v>
      </c>
      <c r="Z113" s="78">
        <v>1347.82</v>
      </c>
      <c r="AA113" s="78">
        <v>5143.78</v>
      </c>
      <c r="AB113" s="78">
        <v>68082.73</v>
      </c>
      <c r="AC113" s="39">
        <f t="shared" si="82"/>
        <v>68.099999999999994</v>
      </c>
      <c r="AD113" s="40">
        <f t="shared" si="83"/>
        <v>55</v>
      </c>
      <c r="AG113" s="70" t="s">
        <v>245</v>
      </c>
      <c r="AH113" s="24" t="s">
        <v>264</v>
      </c>
      <c r="AI113" s="24" t="s">
        <v>135</v>
      </c>
      <c r="AJ113" s="24" t="s">
        <v>265</v>
      </c>
      <c r="AK113" s="42"/>
      <c r="AL113" s="42"/>
      <c r="AM113" s="43">
        <v>42224.93</v>
      </c>
      <c r="AN113" s="44">
        <v>10</v>
      </c>
      <c r="AO113" s="45"/>
      <c r="AP113" s="45"/>
      <c r="AQ113" s="46">
        <v>10</v>
      </c>
      <c r="AR113" s="43">
        <v>42224.93</v>
      </c>
      <c r="AS113" s="43">
        <v>1968.8</v>
      </c>
      <c r="AT113" s="43">
        <v>307.5</v>
      </c>
      <c r="AU113" s="44">
        <v>45</v>
      </c>
      <c r="AV113" s="43">
        <v>82.7</v>
      </c>
      <c r="AW113" s="43">
        <v>62.9</v>
      </c>
      <c r="AX113" s="43">
        <v>44691.83</v>
      </c>
      <c r="AY113" s="43">
        <v>2256.5</v>
      </c>
      <c r="AZ113" s="43">
        <v>454.9</v>
      </c>
      <c r="BA113" s="44">
        <v>0</v>
      </c>
      <c r="BB113" s="44">
        <v>0</v>
      </c>
      <c r="BC113" s="44">
        <v>0</v>
      </c>
      <c r="BD113" s="44">
        <v>0</v>
      </c>
      <c r="BE113" s="44">
        <v>0</v>
      </c>
      <c r="BF113" s="43">
        <v>1013.4</v>
      </c>
      <c r="BG113" s="43">
        <v>3724.8</v>
      </c>
      <c r="BH113" s="43">
        <v>48416.63</v>
      </c>
      <c r="BI113" s="44">
        <v>0</v>
      </c>
      <c r="BJ113" s="71">
        <v>48.4</v>
      </c>
      <c r="BK113" s="2"/>
      <c r="BL113" s="2"/>
      <c r="BM113" s="48">
        <v>4</v>
      </c>
      <c r="BN113" s="48">
        <v>4</v>
      </c>
      <c r="BO113" s="48">
        <v>4</v>
      </c>
      <c r="BP113" s="48">
        <v>4</v>
      </c>
      <c r="BQ113" s="48">
        <v>8.1</v>
      </c>
      <c r="BR113" s="48">
        <v>8.1</v>
      </c>
      <c r="BS113" s="48">
        <v>2</v>
      </c>
      <c r="BT113" s="48">
        <v>0</v>
      </c>
      <c r="BU113" s="48">
        <v>2</v>
      </c>
      <c r="BV113" s="48">
        <f t="shared" si="84"/>
        <v>6.3</v>
      </c>
      <c r="BW113" s="48">
        <f t="shared" si="85"/>
        <v>6.3</v>
      </c>
      <c r="BX113" s="49">
        <f t="shared" si="86"/>
        <v>6.2</v>
      </c>
      <c r="BY113" s="50">
        <f t="shared" si="87"/>
        <v>55</v>
      </c>
      <c r="BZ113" s="48">
        <f t="shared" si="88"/>
        <v>12</v>
      </c>
      <c r="CA113" s="48">
        <f t="shared" si="89"/>
        <v>20.2</v>
      </c>
      <c r="CB113" s="48">
        <f t="shared" si="90"/>
        <v>4</v>
      </c>
      <c r="CC113" s="51">
        <f t="shared" si="91"/>
        <v>18.8</v>
      </c>
      <c r="CD113" s="50">
        <f t="shared" si="92"/>
        <v>55</v>
      </c>
      <c r="CE113" s="72"/>
      <c r="CF113" s="73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</row>
    <row r="114" spans="1:122" s="84" customFormat="1" ht="15" hidden="1" outlineLevel="1" thickBot="1" x14ac:dyDescent="0.35">
      <c r="A114" s="171"/>
      <c r="B114" s="53" t="s">
        <v>260</v>
      </c>
      <c r="C114" s="53" t="s">
        <v>45</v>
      </c>
      <c r="D114" s="82" t="s">
        <v>261</v>
      </c>
      <c r="E114" s="83">
        <v>306031</v>
      </c>
      <c r="F114" s="83">
        <v>75833.81</v>
      </c>
      <c r="H114" s="85">
        <f>+I114+J114+K114</f>
        <v>87</v>
      </c>
      <c r="I114" s="85">
        <v>72</v>
      </c>
      <c r="J114" s="85">
        <v>15</v>
      </c>
      <c r="L114" s="86">
        <v>381864.81</v>
      </c>
      <c r="M114" s="86">
        <v>161711.57999999999</v>
      </c>
      <c r="N114" s="86">
        <v>2674.87</v>
      </c>
      <c r="O114" s="86">
        <v>391.11</v>
      </c>
      <c r="P114" s="86">
        <v>719.57</v>
      </c>
      <c r="Q114" s="86">
        <v>547.51</v>
      </c>
      <c r="R114" s="86">
        <v>547909.44999999995</v>
      </c>
      <c r="S114" s="86">
        <v>35852.32</v>
      </c>
      <c r="T114" s="86">
        <v>3957.59</v>
      </c>
      <c r="U114" s="86">
        <v>194.18</v>
      </c>
      <c r="V114" s="86">
        <v>2200.7399999999998</v>
      </c>
      <c r="W114" s="86">
        <v>1449.91</v>
      </c>
      <c r="X114" s="86"/>
      <c r="Y114" s="86">
        <v>4349.74</v>
      </c>
      <c r="Z114" s="86">
        <v>9164.76</v>
      </c>
      <c r="AA114" s="86">
        <v>57169.24</v>
      </c>
      <c r="AB114" s="86">
        <v>605078.68999999994</v>
      </c>
      <c r="AC114" s="87">
        <f t="shared" si="82"/>
        <v>605.1</v>
      </c>
      <c r="AD114" s="40">
        <f t="shared" si="83"/>
        <v>569</v>
      </c>
      <c r="AE114" s="4"/>
      <c r="AG114" s="70" t="s">
        <v>245</v>
      </c>
      <c r="AH114" s="24" t="s">
        <v>260</v>
      </c>
      <c r="AI114" s="24" t="s">
        <v>45</v>
      </c>
      <c r="AJ114" s="82" t="s">
        <v>261</v>
      </c>
      <c r="AK114" s="43">
        <v>278847</v>
      </c>
      <c r="AL114" s="43">
        <v>70357.17</v>
      </c>
      <c r="AM114" s="43"/>
      <c r="AN114" s="43">
        <v>78</v>
      </c>
      <c r="AO114" s="43">
        <v>66</v>
      </c>
      <c r="AP114" s="43">
        <v>12</v>
      </c>
      <c r="AQ114" s="43"/>
      <c r="AR114" s="43">
        <v>349204.17</v>
      </c>
      <c r="AS114" s="43">
        <v>146044.70000000001</v>
      </c>
      <c r="AT114" s="43">
        <v>2398.1799999999998</v>
      </c>
      <c r="AU114" s="44">
        <v>350.64</v>
      </c>
      <c r="AV114" s="43">
        <v>645.12</v>
      </c>
      <c r="AW114" s="43">
        <v>490.87</v>
      </c>
      <c r="AX114" s="43">
        <v>499133.68</v>
      </c>
      <c r="AY114" s="43">
        <v>32469.73</v>
      </c>
      <c r="AZ114" s="43">
        <v>3548.2</v>
      </c>
      <c r="BA114" s="43">
        <v>178.03</v>
      </c>
      <c r="BB114" s="43">
        <v>2017.36</v>
      </c>
      <c r="BC114" s="43">
        <v>1329.09</v>
      </c>
      <c r="BD114" s="43"/>
      <c r="BE114" s="43">
        <v>3987.23</v>
      </c>
      <c r="BF114" s="43">
        <v>8380.9</v>
      </c>
      <c r="BG114" s="43">
        <v>51910.54</v>
      </c>
      <c r="BH114" s="43">
        <v>551044.22</v>
      </c>
      <c r="BI114" s="44">
        <v>0</v>
      </c>
      <c r="BJ114" s="71">
        <v>551</v>
      </c>
      <c r="BK114" s="2"/>
      <c r="BL114" s="2"/>
      <c r="BM114" s="48">
        <v>45.9</v>
      </c>
      <c r="BN114" s="48">
        <v>45.9</v>
      </c>
      <c r="BO114" s="48">
        <v>45.9</v>
      </c>
      <c r="BP114" s="48">
        <v>45.9</v>
      </c>
      <c r="BQ114" s="48">
        <v>91.8</v>
      </c>
      <c r="BR114" s="48">
        <v>91.8</v>
      </c>
      <c r="BS114" s="48">
        <v>23</v>
      </c>
      <c r="BT114" s="48">
        <v>0</v>
      </c>
      <c r="BU114" s="48">
        <v>23</v>
      </c>
      <c r="BV114" s="48">
        <f t="shared" si="84"/>
        <v>51.9</v>
      </c>
      <c r="BW114" s="48">
        <f t="shared" si="85"/>
        <v>51.9</v>
      </c>
      <c r="BX114" s="49">
        <f t="shared" si="86"/>
        <v>52</v>
      </c>
      <c r="BY114" s="50">
        <f t="shared" si="87"/>
        <v>569</v>
      </c>
      <c r="BZ114" s="48">
        <f t="shared" si="88"/>
        <v>137.69999999999999</v>
      </c>
      <c r="CA114" s="48">
        <f t="shared" si="89"/>
        <v>229.5</v>
      </c>
      <c r="CB114" s="48">
        <f t="shared" si="90"/>
        <v>46</v>
      </c>
      <c r="CC114" s="51">
        <f t="shared" si="91"/>
        <v>155.80000000000001</v>
      </c>
      <c r="CD114" s="50">
        <f t="shared" si="92"/>
        <v>569</v>
      </c>
      <c r="CE114" s="72"/>
      <c r="CF114" s="73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</row>
    <row r="115" spans="1:122" s="84" customFormat="1" ht="15" hidden="1" outlineLevel="1" thickBot="1" x14ac:dyDescent="0.35">
      <c r="A115" s="171"/>
      <c r="B115" s="75" t="s">
        <v>262</v>
      </c>
      <c r="C115" s="75" t="s">
        <v>45</v>
      </c>
      <c r="D115" s="82" t="s">
        <v>263</v>
      </c>
      <c r="E115" s="83">
        <v>37975.18</v>
      </c>
      <c r="F115" s="83"/>
      <c r="H115" s="85">
        <f t="shared" ref="H115" si="93">+I115+J115+K115</f>
        <v>9</v>
      </c>
      <c r="I115" s="85">
        <v>9</v>
      </c>
      <c r="J115" s="85"/>
      <c r="L115" s="86">
        <v>37975.18</v>
      </c>
      <c r="M115" s="86">
        <v>17866.55</v>
      </c>
      <c r="N115" s="86">
        <v>276.70999999999998</v>
      </c>
      <c r="O115" s="86">
        <v>40.46</v>
      </c>
      <c r="P115" s="86">
        <v>74.430000000000007</v>
      </c>
      <c r="Q115" s="86">
        <v>56.64</v>
      </c>
      <c r="R115" s="86">
        <v>56289.97</v>
      </c>
      <c r="S115" s="86">
        <v>4058.45</v>
      </c>
      <c r="T115" s="86">
        <v>409.41</v>
      </c>
      <c r="U115" s="86">
        <v>24.27</v>
      </c>
      <c r="V115" s="86">
        <v>275.10000000000002</v>
      </c>
      <c r="W115" s="86">
        <v>181.24</v>
      </c>
      <c r="X115" s="86"/>
      <c r="Y115" s="86">
        <v>543.72</v>
      </c>
      <c r="Z115" s="86">
        <v>911.4</v>
      </c>
      <c r="AA115" s="86">
        <v>6403.59</v>
      </c>
      <c r="AB115" s="86">
        <v>62693.56</v>
      </c>
      <c r="AC115" s="87">
        <f t="shared" si="82"/>
        <v>62.7</v>
      </c>
      <c r="AD115" s="40">
        <f t="shared" si="83"/>
        <v>54</v>
      </c>
      <c r="AE115" s="4"/>
      <c r="AG115" s="70" t="s">
        <v>245</v>
      </c>
      <c r="AH115" s="24" t="s">
        <v>262</v>
      </c>
      <c r="AI115" s="24" t="s">
        <v>45</v>
      </c>
      <c r="AJ115" s="82" t="s">
        <v>263</v>
      </c>
      <c r="AK115" s="43">
        <v>30475.21</v>
      </c>
      <c r="AL115" s="43"/>
      <c r="AM115" s="43"/>
      <c r="AN115" s="43">
        <v>7</v>
      </c>
      <c r="AO115" s="43">
        <v>7</v>
      </c>
      <c r="AP115" s="43"/>
      <c r="AQ115" s="43"/>
      <c r="AR115" s="43">
        <v>30475.21</v>
      </c>
      <c r="AS115" s="43">
        <v>13896.2</v>
      </c>
      <c r="AT115" s="43">
        <v>215.22</v>
      </c>
      <c r="AU115" s="44">
        <v>31.47</v>
      </c>
      <c r="AV115" s="43">
        <v>57.89</v>
      </c>
      <c r="AW115" s="43">
        <v>44.06</v>
      </c>
      <c r="AX115" s="43">
        <v>44720.05</v>
      </c>
      <c r="AY115" s="43">
        <v>3156.57</v>
      </c>
      <c r="AZ115" s="43">
        <v>318.43</v>
      </c>
      <c r="BA115" s="44">
        <v>18.88</v>
      </c>
      <c r="BB115" s="44">
        <v>213.96</v>
      </c>
      <c r="BC115" s="44">
        <v>140.97</v>
      </c>
      <c r="BD115" s="44"/>
      <c r="BE115" s="44">
        <v>422.89</v>
      </c>
      <c r="BF115" s="43">
        <v>731.4</v>
      </c>
      <c r="BG115" s="43">
        <v>5003.1000000000004</v>
      </c>
      <c r="BH115" s="43">
        <v>49723.15</v>
      </c>
      <c r="BI115" s="44">
        <v>0</v>
      </c>
      <c r="BJ115" s="71">
        <v>49.7</v>
      </c>
      <c r="BK115" s="2"/>
      <c r="BL115" s="2"/>
      <c r="BM115" s="48">
        <v>4.0999999999999996</v>
      </c>
      <c r="BN115" s="48">
        <v>4.0999999999999996</v>
      </c>
      <c r="BO115" s="48">
        <v>4.0999999999999996</v>
      </c>
      <c r="BP115" s="48">
        <v>4.0999999999999996</v>
      </c>
      <c r="BQ115" s="48">
        <v>8.3000000000000007</v>
      </c>
      <c r="BR115" s="48">
        <v>8.3000000000000007</v>
      </c>
      <c r="BS115" s="48">
        <v>2.1</v>
      </c>
      <c r="BT115" s="48">
        <v>0</v>
      </c>
      <c r="BU115" s="48">
        <v>2.1</v>
      </c>
      <c r="BV115" s="48">
        <f t="shared" si="84"/>
        <v>5.6</v>
      </c>
      <c r="BW115" s="48">
        <f t="shared" si="85"/>
        <v>5.6</v>
      </c>
      <c r="BX115" s="49">
        <f t="shared" si="86"/>
        <v>5.6</v>
      </c>
      <c r="BY115" s="50">
        <f t="shared" si="87"/>
        <v>54.000000000000007</v>
      </c>
      <c r="BZ115" s="48">
        <f t="shared" si="88"/>
        <v>12.299999999999999</v>
      </c>
      <c r="CA115" s="48">
        <f t="shared" si="89"/>
        <v>20.700000000000003</v>
      </c>
      <c r="CB115" s="48">
        <f t="shared" si="90"/>
        <v>4.2</v>
      </c>
      <c r="CC115" s="51">
        <f t="shared" si="91"/>
        <v>16.799999999999997</v>
      </c>
      <c r="CD115" s="50">
        <f t="shared" si="92"/>
        <v>54</v>
      </c>
      <c r="CE115" s="72"/>
      <c r="CF115" s="73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</row>
    <row r="116" spans="1:122" ht="18" customHeight="1" collapsed="1" thickBot="1" x14ac:dyDescent="0.35">
      <c r="A116" s="162"/>
      <c r="B116" s="163" t="s">
        <v>71</v>
      </c>
      <c r="C116" s="164"/>
      <c r="D116" s="165"/>
      <c r="E116" s="54">
        <f>SUM(E104:E115)</f>
        <v>6685191.04</v>
      </c>
      <c r="F116" s="54">
        <f t="shared" ref="F116:AD116" si="94">SUM(F104:F115)</f>
        <v>575798.11</v>
      </c>
      <c r="G116" s="54">
        <f t="shared" si="94"/>
        <v>1526853.36</v>
      </c>
      <c r="H116" s="54">
        <f t="shared" si="94"/>
        <v>2939</v>
      </c>
      <c r="I116" s="54">
        <f t="shared" si="94"/>
        <v>2254</v>
      </c>
      <c r="J116" s="54">
        <f t="shared" si="94"/>
        <v>176</v>
      </c>
      <c r="K116" s="54">
        <f t="shared" si="94"/>
        <v>509</v>
      </c>
      <c r="L116" s="54">
        <f t="shared" si="94"/>
        <v>8787842.5099999998</v>
      </c>
      <c r="M116" s="54">
        <f t="shared" si="94"/>
        <v>1587368.9200000002</v>
      </c>
      <c r="N116" s="54">
        <f t="shared" si="94"/>
        <v>90373.83</v>
      </c>
      <c r="O116" s="54">
        <f t="shared" si="94"/>
        <v>13225.07</v>
      </c>
      <c r="P116" s="54">
        <f t="shared" si="94"/>
        <v>24305.609999999997</v>
      </c>
      <c r="Q116" s="54">
        <f t="shared" si="94"/>
        <v>18486.620000000003</v>
      </c>
      <c r="R116" s="54">
        <f t="shared" si="94"/>
        <v>10521602.559999999</v>
      </c>
      <c r="S116" s="54">
        <f t="shared" si="94"/>
        <v>1170988.8900000001</v>
      </c>
      <c r="T116" s="54">
        <f t="shared" si="94"/>
        <v>133695.07</v>
      </c>
      <c r="U116" s="54">
        <f t="shared" si="94"/>
        <v>6085.5500000000011</v>
      </c>
      <c r="V116" s="54">
        <f t="shared" si="94"/>
        <v>68904.450000000012</v>
      </c>
      <c r="W116" s="54">
        <f t="shared" si="94"/>
        <v>45395.37</v>
      </c>
      <c r="X116" s="54">
        <f t="shared" si="94"/>
        <v>14079.5</v>
      </c>
      <c r="Y116" s="54">
        <f t="shared" si="94"/>
        <v>136164.38999999998</v>
      </c>
      <c r="Z116" s="54">
        <f t="shared" si="94"/>
        <v>210908.22</v>
      </c>
      <c r="AA116" s="54">
        <f t="shared" si="94"/>
        <v>1786221.4400000002</v>
      </c>
      <c r="AB116" s="54">
        <f t="shared" si="94"/>
        <v>12307824</v>
      </c>
      <c r="AC116" s="54">
        <f t="shared" si="94"/>
        <v>12307.800000000003</v>
      </c>
      <c r="AD116" s="54">
        <f t="shared" si="94"/>
        <v>12225.199999999999</v>
      </c>
      <c r="AG116" s="55" t="s">
        <v>245</v>
      </c>
      <c r="AH116" s="55" t="s">
        <v>71</v>
      </c>
      <c r="AI116" s="56"/>
      <c r="AJ116" s="57"/>
      <c r="AK116" s="58">
        <v>6522195.9799999995</v>
      </c>
      <c r="AL116" s="58">
        <v>585338.06000000006</v>
      </c>
      <c r="AM116" s="58">
        <v>1569078.2899999998</v>
      </c>
      <c r="AN116" s="58">
        <v>2969</v>
      </c>
      <c r="AO116" s="58">
        <v>2234</v>
      </c>
      <c r="AP116" s="58">
        <v>179</v>
      </c>
      <c r="AQ116" s="58">
        <v>556</v>
      </c>
      <c r="AR116" s="58">
        <v>8676612.3300000019</v>
      </c>
      <c r="AS116" s="58">
        <v>1580712.4</v>
      </c>
      <c r="AT116" s="58">
        <v>91296.4</v>
      </c>
      <c r="AU116" s="58">
        <v>13360.109999999999</v>
      </c>
      <c r="AV116" s="58">
        <v>24553.69</v>
      </c>
      <c r="AW116" s="58">
        <v>18675.29</v>
      </c>
      <c r="AX116" s="58">
        <v>10405210.220000001</v>
      </c>
      <c r="AY116" s="58">
        <v>1173252.5900000001</v>
      </c>
      <c r="AZ116" s="58">
        <v>135059.79</v>
      </c>
      <c r="BA116" s="58">
        <v>6031.61</v>
      </c>
      <c r="BB116" s="58">
        <v>68293.090000000011</v>
      </c>
      <c r="BC116" s="58">
        <v>44992.599999999991</v>
      </c>
      <c r="BD116" s="58">
        <v>7552.6399999999994</v>
      </c>
      <c r="BE116" s="58">
        <v>134956.13000000003</v>
      </c>
      <c r="BF116" s="58">
        <v>208238.65</v>
      </c>
      <c r="BG116" s="58">
        <v>1778377.1</v>
      </c>
      <c r="BH116" s="58">
        <v>12183587.320000002</v>
      </c>
      <c r="BI116" s="58">
        <v>0</v>
      </c>
      <c r="BJ116" s="59">
        <v>12183.699999999999</v>
      </c>
      <c r="BK116" s="60"/>
      <c r="BL116" s="61" t="str">
        <f>+AG116</f>
        <v>Druskininkų sav.</v>
      </c>
      <c r="BM116" s="62">
        <f t="shared" ref="BM116:CD116" si="95">SUM(BM104:BM115)</f>
        <v>1015.3</v>
      </c>
      <c r="BN116" s="62">
        <f t="shared" si="95"/>
        <v>1015.3</v>
      </c>
      <c r="BO116" s="62">
        <f t="shared" si="95"/>
        <v>1015.3</v>
      </c>
      <c r="BP116" s="62">
        <f t="shared" si="95"/>
        <v>1015.3</v>
      </c>
      <c r="BQ116" s="62">
        <f t="shared" si="95"/>
        <v>2030.6</v>
      </c>
      <c r="BR116" s="62">
        <f t="shared" si="95"/>
        <v>2030.6</v>
      </c>
      <c r="BS116" s="62">
        <f t="shared" si="95"/>
        <v>507.70000000000005</v>
      </c>
      <c r="BT116" s="62">
        <f t="shared" si="95"/>
        <v>0</v>
      </c>
      <c r="BU116" s="62">
        <f t="shared" si="95"/>
        <v>507.70000000000005</v>
      </c>
      <c r="BV116" s="62">
        <f t="shared" si="95"/>
        <v>1029.0999999999999</v>
      </c>
      <c r="BW116" s="62">
        <f t="shared" si="95"/>
        <v>1029.0999999999999</v>
      </c>
      <c r="BX116" s="62">
        <f t="shared" si="95"/>
        <v>1029.2</v>
      </c>
      <c r="BY116" s="62">
        <f t="shared" si="95"/>
        <v>12225.2</v>
      </c>
      <c r="BZ116" s="62">
        <f t="shared" si="95"/>
        <v>3045.9</v>
      </c>
      <c r="CA116" s="62">
        <f t="shared" si="95"/>
        <v>5076.4999999999991</v>
      </c>
      <c r="CB116" s="62">
        <f t="shared" si="95"/>
        <v>1015.4000000000001</v>
      </c>
      <c r="CC116" s="62">
        <f t="shared" si="95"/>
        <v>3087.4000000000005</v>
      </c>
      <c r="CD116" s="62">
        <f t="shared" si="95"/>
        <v>12225.199999999999</v>
      </c>
      <c r="CE116" s="63"/>
      <c r="CF116" s="64" t="s">
        <v>245</v>
      </c>
      <c r="CG116" s="65">
        <v>1015.3</v>
      </c>
      <c r="CH116" s="65">
        <v>983.59999999999991</v>
      </c>
      <c r="CI116" s="65">
        <v>999.5</v>
      </c>
      <c r="CJ116" s="65">
        <v>999.5</v>
      </c>
      <c r="CK116" s="65">
        <v>1998.8999999999999</v>
      </c>
      <c r="CL116" s="65">
        <v>2014.8</v>
      </c>
      <c r="CM116" s="65">
        <v>491.8</v>
      </c>
      <c r="CN116" s="65">
        <v>0</v>
      </c>
      <c r="CO116" s="65">
        <v>507.70000000000005</v>
      </c>
      <c r="CP116" s="65">
        <f>+BV116</f>
        <v>1029.0999999999999</v>
      </c>
      <c r="CQ116" s="65">
        <f t="shared" ref="CQ116:CR116" si="96">+BW116</f>
        <v>1029.0999999999999</v>
      </c>
      <c r="CR116" s="65">
        <f t="shared" si="96"/>
        <v>1029.2</v>
      </c>
      <c r="CS116" s="66">
        <f>+CR116+CQ116+CP116+CO116+CN116+CM116+CL116+CK116+CJ116+CI116+CH116+CG116</f>
        <v>12098.5</v>
      </c>
      <c r="CT116" s="65">
        <v>2998.3999999999996</v>
      </c>
      <c r="CU116" s="65">
        <v>5013.2</v>
      </c>
      <c r="CV116" s="65">
        <v>999.5</v>
      </c>
      <c r="CW116" s="65">
        <f>+CP116+CQ116+CR116</f>
        <v>3087.3999999999996</v>
      </c>
      <c r="CX116" s="67">
        <f>+CW116+CV116+CU116+CT116</f>
        <v>12098.499999999998</v>
      </c>
      <c r="CY116" s="48"/>
      <c r="CZ116" s="64" t="s">
        <v>245</v>
      </c>
      <c r="DA116" s="68">
        <v>0</v>
      </c>
      <c r="DB116" s="68">
        <v>31.7</v>
      </c>
      <c r="DC116" s="68">
        <v>15.8</v>
      </c>
      <c r="DD116" s="68">
        <v>15.8</v>
      </c>
      <c r="DE116" s="68">
        <v>31.7</v>
      </c>
      <c r="DF116" s="68">
        <v>15.8</v>
      </c>
      <c r="DG116" s="68">
        <v>15.900000000000009</v>
      </c>
      <c r="DH116" s="69"/>
      <c r="DI116" s="69"/>
      <c r="DJ116" s="69"/>
      <c r="DK116" s="69"/>
      <c r="DL116" s="69"/>
      <c r="DM116" s="66">
        <v>126.7</v>
      </c>
      <c r="DN116" s="68">
        <v>47.5</v>
      </c>
      <c r="DO116" s="68">
        <v>63.3</v>
      </c>
      <c r="DP116" s="68">
        <v>15.900000000000009</v>
      </c>
      <c r="DQ116" s="68"/>
      <c r="DR116" s="66">
        <v>126.7</v>
      </c>
    </row>
    <row r="117" spans="1:122" ht="15" hidden="1" outlineLevel="1" thickBot="1" x14ac:dyDescent="0.35">
      <c r="A117" s="160" t="s">
        <v>266</v>
      </c>
      <c r="B117" s="53" t="s">
        <v>267</v>
      </c>
      <c r="C117" s="53" t="s">
        <v>45</v>
      </c>
      <c r="D117" s="24" t="s">
        <v>268</v>
      </c>
      <c r="E117" s="34"/>
      <c r="F117" s="35">
        <v>14574.93</v>
      </c>
      <c r="G117" s="35">
        <v>13934.23</v>
      </c>
      <c r="H117" s="36">
        <v>5</v>
      </c>
      <c r="I117" s="37"/>
      <c r="J117" s="38">
        <v>1</v>
      </c>
      <c r="K117" s="38">
        <v>4</v>
      </c>
      <c r="L117" s="35">
        <v>28509.16</v>
      </c>
      <c r="M117" s="35">
        <v>984.4</v>
      </c>
      <c r="N117" s="35">
        <v>153.75</v>
      </c>
      <c r="O117" s="35">
        <v>22.5</v>
      </c>
      <c r="P117" s="35">
        <v>41.35</v>
      </c>
      <c r="Q117" s="35">
        <v>31.45</v>
      </c>
      <c r="R117" s="35">
        <v>29742.61</v>
      </c>
      <c r="S117" s="35">
        <v>1128.25</v>
      </c>
      <c r="T117" s="35">
        <v>227.45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5">
        <v>684.22</v>
      </c>
      <c r="AA117" s="35">
        <v>2039.92</v>
      </c>
      <c r="AB117" s="35">
        <v>31782.53</v>
      </c>
      <c r="AC117" s="39">
        <f t="shared" si="82"/>
        <v>31.8</v>
      </c>
      <c r="AD117" s="40">
        <f t="shared" ref="AD117:AD135" si="97">+ROUND((AC117/12*4)+(BJ117/12*8),1)</f>
        <v>31.8</v>
      </c>
      <c r="AG117" s="70" t="s">
        <v>266</v>
      </c>
      <c r="AH117" s="24" t="s">
        <v>267</v>
      </c>
      <c r="AI117" s="24" t="s">
        <v>45</v>
      </c>
      <c r="AJ117" s="24" t="s">
        <v>268</v>
      </c>
      <c r="AK117" s="42"/>
      <c r="AL117" s="43">
        <v>14574.93</v>
      </c>
      <c r="AM117" s="43">
        <v>13934.23</v>
      </c>
      <c r="AN117" s="44">
        <v>5</v>
      </c>
      <c r="AO117" s="45"/>
      <c r="AP117" s="46">
        <v>1</v>
      </c>
      <c r="AQ117" s="46">
        <v>4</v>
      </c>
      <c r="AR117" s="43">
        <v>28509.16</v>
      </c>
      <c r="AS117" s="43">
        <v>984.4</v>
      </c>
      <c r="AT117" s="43">
        <v>153.75</v>
      </c>
      <c r="AU117" s="43">
        <v>22.5</v>
      </c>
      <c r="AV117" s="43">
        <v>41.35</v>
      </c>
      <c r="AW117" s="43">
        <v>31.45</v>
      </c>
      <c r="AX117" s="43">
        <v>29742.61</v>
      </c>
      <c r="AY117" s="43">
        <v>1128.25</v>
      </c>
      <c r="AZ117" s="43">
        <v>227.45</v>
      </c>
      <c r="BA117" s="44">
        <v>0</v>
      </c>
      <c r="BB117" s="44">
        <v>0</v>
      </c>
      <c r="BC117" s="44">
        <v>0</v>
      </c>
      <c r="BD117" s="44">
        <v>0</v>
      </c>
      <c r="BE117" s="44">
        <v>0</v>
      </c>
      <c r="BF117" s="43">
        <v>684.22</v>
      </c>
      <c r="BG117" s="43">
        <v>2039.92</v>
      </c>
      <c r="BH117" s="43">
        <v>31782.53</v>
      </c>
      <c r="BI117" s="44">
        <v>0</v>
      </c>
      <c r="BJ117" s="71">
        <v>31.8</v>
      </c>
      <c r="BK117" s="2"/>
      <c r="BL117" s="2"/>
      <c r="BM117" s="48">
        <v>2.7</v>
      </c>
      <c r="BN117" s="48">
        <v>2.7</v>
      </c>
      <c r="BO117" s="48">
        <v>2.7</v>
      </c>
      <c r="BP117" s="48">
        <v>2.7</v>
      </c>
      <c r="BQ117" s="48">
        <v>5.3</v>
      </c>
      <c r="BR117" s="48">
        <v>5.3</v>
      </c>
      <c r="BS117" s="48">
        <v>1.3</v>
      </c>
      <c r="BT117" s="48">
        <v>0</v>
      </c>
      <c r="BU117" s="48">
        <v>1.3</v>
      </c>
      <c r="BV117" s="48">
        <f t="shared" ref="BV117:BV135" si="98">+ROUND((AD117-BM117-BN117-BO117-BP117-BQ117-BR117-BS117-BT117-BU117)/3,1)</f>
        <v>2.6</v>
      </c>
      <c r="BW117" s="48">
        <f t="shared" ref="BW117:BW180" si="99">+BV117</f>
        <v>2.6</v>
      </c>
      <c r="BX117" s="49">
        <f t="shared" ref="BX117:BX135" si="100">+ROUND(AD117-BM117-BN117-BO117-BP117-BQ117-BR117-BS117-BT117-BU117-BV117-BW117,1)</f>
        <v>2.6</v>
      </c>
      <c r="BY117" s="50">
        <f t="shared" ref="BY117:BY135" si="101">+BX117+BW117+BV117+BU117+BT117+BS117+BR117+BQ117+BP117+BO117+BN117+BM117</f>
        <v>31.8</v>
      </c>
      <c r="BZ117" s="48">
        <f t="shared" ref="BZ117:BZ135" si="102">+BM117+BN117+BO117</f>
        <v>8.1000000000000014</v>
      </c>
      <c r="CA117" s="48">
        <f t="shared" ref="CA117:CA135" si="103">+BP117+BQ117+BR117</f>
        <v>13.3</v>
      </c>
      <c r="CB117" s="48">
        <f t="shared" ref="CB117:CB135" si="104">+BS117+BT117+BU117</f>
        <v>2.6</v>
      </c>
      <c r="CC117" s="51">
        <f t="shared" ref="CC117:CC135" si="105">+BV117+BW117+BX117</f>
        <v>7.8000000000000007</v>
      </c>
      <c r="CD117" s="50">
        <f t="shared" ref="CD117:CD135" si="106">SUM(BZ117:CC117)</f>
        <v>31.800000000000004</v>
      </c>
      <c r="CE117" s="72"/>
      <c r="CF117" s="73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</row>
    <row r="118" spans="1:122" ht="21" hidden="1" outlineLevel="1" thickBot="1" x14ac:dyDescent="0.35">
      <c r="A118" s="161"/>
      <c r="B118" s="53" t="s">
        <v>269</v>
      </c>
      <c r="C118" s="53" t="s">
        <v>45</v>
      </c>
      <c r="D118" s="24" t="s">
        <v>270</v>
      </c>
      <c r="E118" s="34"/>
      <c r="F118" s="35">
        <v>14574.93</v>
      </c>
      <c r="G118" s="35">
        <v>13934.23</v>
      </c>
      <c r="H118" s="36">
        <v>8</v>
      </c>
      <c r="I118" s="37"/>
      <c r="J118" s="38">
        <v>3</v>
      </c>
      <c r="K118" s="38">
        <v>5</v>
      </c>
      <c r="L118" s="35">
        <v>28509.16</v>
      </c>
      <c r="M118" s="35">
        <v>1575.04</v>
      </c>
      <c r="N118" s="36">
        <v>246</v>
      </c>
      <c r="O118" s="36">
        <v>36</v>
      </c>
      <c r="P118" s="35">
        <v>66.16</v>
      </c>
      <c r="Q118" s="35">
        <v>50.32</v>
      </c>
      <c r="R118" s="35">
        <v>30482.68</v>
      </c>
      <c r="S118" s="35">
        <v>1805.2</v>
      </c>
      <c r="T118" s="35">
        <v>363.92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5">
        <v>684.22</v>
      </c>
      <c r="AA118" s="35">
        <v>2853.34</v>
      </c>
      <c r="AB118" s="35">
        <v>33336.019999999997</v>
      </c>
      <c r="AC118" s="39">
        <f t="shared" si="82"/>
        <v>33.299999999999997</v>
      </c>
      <c r="AD118" s="40">
        <f t="shared" si="97"/>
        <v>32.6</v>
      </c>
      <c r="AG118" s="70" t="s">
        <v>266</v>
      </c>
      <c r="AH118" s="24" t="s">
        <v>269</v>
      </c>
      <c r="AI118" s="24" t="s">
        <v>45</v>
      </c>
      <c r="AJ118" s="24" t="s">
        <v>270</v>
      </c>
      <c r="AK118" s="42"/>
      <c r="AL118" s="43">
        <v>14574.93</v>
      </c>
      <c r="AM118" s="43">
        <v>13934.23</v>
      </c>
      <c r="AN118" s="44">
        <v>6</v>
      </c>
      <c r="AO118" s="45"/>
      <c r="AP118" s="46">
        <v>3</v>
      </c>
      <c r="AQ118" s="46">
        <v>3</v>
      </c>
      <c r="AR118" s="43">
        <v>28509.16</v>
      </c>
      <c r="AS118" s="43">
        <v>1181.28</v>
      </c>
      <c r="AT118" s="43">
        <v>184.5</v>
      </c>
      <c r="AU118" s="44">
        <v>27</v>
      </c>
      <c r="AV118" s="43">
        <v>49.62</v>
      </c>
      <c r="AW118" s="43">
        <v>37.74</v>
      </c>
      <c r="AX118" s="43">
        <v>29989.3</v>
      </c>
      <c r="AY118" s="43">
        <v>1353.9</v>
      </c>
      <c r="AZ118" s="43">
        <v>272.94</v>
      </c>
      <c r="BA118" s="44">
        <v>0</v>
      </c>
      <c r="BB118" s="44">
        <v>0</v>
      </c>
      <c r="BC118" s="44">
        <v>0</v>
      </c>
      <c r="BD118" s="44">
        <v>0</v>
      </c>
      <c r="BE118" s="44">
        <v>0</v>
      </c>
      <c r="BF118" s="43">
        <v>684.22</v>
      </c>
      <c r="BG118" s="43">
        <v>2311.06</v>
      </c>
      <c r="BH118" s="43">
        <v>32300.36</v>
      </c>
      <c r="BI118" s="44">
        <v>0</v>
      </c>
      <c r="BJ118" s="71">
        <v>32.299999999999997</v>
      </c>
      <c r="BK118" s="2"/>
      <c r="BL118" s="2"/>
      <c r="BM118" s="48">
        <v>2.7</v>
      </c>
      <c r="BN118" s="48">
        <v>2.7</v>
      </c>
      <c r="BO118" s="48">
        <v>2.7</v>
      </c>
      <c r="BP118" s="48">
        <v>2.7</v>
      </c>
      <c r="BQ118" s="48">
        <v>5.4</v>
      </c>
      <c r="BR118" s="48">
        <v>5.4</v>
      </c>
      <c r="BS118" s="48">
        <v>1.3</v>
      </c>
      <c r="BT118" s="48">
        <v>0</v>
      </c>
      <c r="BU118" s="48">
        <v>1.3</v>
      </c>
      <c r="BV118" s="48">
        <f t="shared" si="98"/>
        <v>2.8</v>
      </c>
      <c r="BW118" s="48">
        <f t="shared" si="99"/>
        <v>2.8</v>
      </c>
      <c r="BX118" s="49">
        <f t="shared" si="100"/>
        <v>2.8</v>
      </c>
      <c r="BY118" s="50">
        <f t="shared" si="101"/>
        <v>32.599999999999994</v>
      </c>
      <c r="BZ118" s="48">
        <f t="shared" si="102"/>
        <v>8.1000000000000014</v>
      </c>
      <c r="CA118" s="48">
        <f t="shared" si="103"/>
        <v>13.500000000000002</v>
      </c>
      <c r="CB118" s="48">
        <f t="shared" si="104"/>
        <v>2.6</v>
      </c>
      <c r="CC118" s="51">
        <f t="shared" si="105"/>
        <v>8.3999999999999986</v>
      </c>
      <c r="CD118" s="50">
        <f t="shared" si="106"/>
        <v>32.6</v>
      </c>
      <c r="CE118" s="72"/>
      <c r="CF118" s="73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</row>
    <row r="119" spans="1:122" ht="21" hidden="1" outlineLevel="1" thickBot="1" x14ac:dyDescent="0.35">
      <c r="A119" s="161"/>
      <c r="B119" s="53" t="s">
        <v>271</v>
      </c>
      <c r="C119" s="53" t="s">
        <v>45</v>
      </c>
      <c r="D119" s="24" t="s">
        <v>272</v>
      </c>
      <c r="E119" s="34"/>
      <c r="F119" s="35">
        <v>14574.93</v>
      </c>
      <c r="G119" s="35">
        <v>70093.39</v>
      </c>
      <c r="H119" s="36">
        <v>18</v>
      </c>
      <c r="I119" s="37"/>
      <c r="J119" s="38">
        <v>2</v>
      </c>
      <c r="K119" s="38">
        <v>16</v>
      </c>
      <c r="L119" s="35">
        <v>84668.32</v>
      </c>
      <c r="M119" s="35">
        <v>10347.84</v>
      </c>
      <c r="N119" s="35">
        <v>553.5</v>
      </c>
      <c r="O119" s="36">
        <v>81</v>
      </c>
      <c r="P119" s="35">
        <v>148.86000000000001</v>
      </c>
      <c r="Q119" s="35">
        <v>113.22</v>
      </c>
      <c r="R119" s="35">
        <v>95912.74</v>
      </c>
      <c r="S119" s="35">
        <v>4061.7</v>
      </c>
      <c r="T119" s="35">
        <v>818.82</v>
      </c>
      <c r="U119" s="36">
        <v>0</v>
      </c>
      <c r="V119" s="36">
        <v>0</v>
      </c>
      <c r="W119" s="36">
        <v>0</v>
      </c>
      <c r="X119" s="36">
        <v>0</v>
      </c>
      <c r="Y119" s="36">
        <v>0</v>
      </c>
      <c r="Z119" s="35">
        <v>2032.04</v>
      </c>
      <c r="AA119" s="35">
        <v>6912.56</v>
      </c>
      <c r="AB119" s="35">
        <v>102825.3</v>
      </c>
      <c r="AC119" s="39">
        <f t="shared" si="82"/>
        <v>102.8</v>
      </c>
      <c r="AD119" s="40">
        <f t="shared" si="97"/>
        <v>101.3</v>
      </c>
      <c r="AG119" s="70" t="s">
        <v>266</v>
      </c>
      <c r="AH119" s="24" t="s">
        <v>271</v>
      </c>
      <c r="AI119" s="24" t="s">
        <v>45</v>
      </c>
      <c r="AJ119" s="24" t="s">
        <v>272</v>
      </c>
      <c r="AK119" s="42"/>
      <c r="AL119" s="43">
        <v>14574.93</v>
      </c>
      <c r="AM119" s="43">
        <v>70093.39</v>
      </c>
      <c r="AN119" s="44">
        <v>18</v>
      </c>
      <c r="AO119" s="45"/>
      <c r="AP119" s="46">
        <v>1</v>
      </c>
      <c r="AQ119" s="46">
        <v>17</v>
      </c>
      <c r="AR119" s="43">
        <v>84668.32</v>
      </c>
      <c r="AS119" s="43">
        <v>8079.84</v>
      </c>
      <c r="AT119" s="43">
        <v>553.5</v>
      </c>
      <c r="AU119" s="44">
        <v>81</v>
      </c>
      <c r="AV119" s="43">
        <v>148.86000000000001</v>
      </c>
      <c r="AW119" s="43">
        <v>113.22</v>
      </c>
      <c r="AX119" s="43">
        <v>93644.74</v>
      </c>
      <c r="AY119" s="43">
        <v>4061.7</v>
      </c>
      <c r="AZ119" s="43">
        <v>818.82</v>
      </c>
      <c r="BA119" s="44">
        <v>0</v>
      </c>
      <c r="BB119" s="44">
        <v>0</v>
      </c>
      <c r="BC119" s="44">
        <v>0</v>
      </c>
      <c r="BD119" s="44">
        <v>0</v>
      </c>
      <c r="BE119" s="44">
        <v>0</v>
      </c>
      <c r="BF119" s="43">
        <v>2032.04</v>
      </c>
      <c r="BG119" s="43">
        <v>6912.56</v>
      </c>
      <c r="BH119" s="43">
        <v>100557.3</v>
      </c>
      <c r="BI119" s="44">
        <v>0</v>
      </c>
      <c r="BJ119" s="71">
        <v>100.6</v>
      </c>
      <c r="BK119" s="2"/>
      <c r="BL119" s="2"/>
      <c r="BM119" s="48">
        <v>8.4</v>
      </c>
      <c r="BN119" s="48">
        <v>8.4</v>
      </c>
      <c r="BO119" s="48">
        <v>8.4</v>
      </c>
      <c r="BP119" s="48">
        <v>8.4</v>
      </c>
      <c r="BQ119" s="48">
        <v>16.8</v>
      </c>
      <c r="BR119" s="48">
        <v>16.8</v>
      </c>
      <c r="BS119" s="48">
        <v>4.2</v>
      </c>
      <c r="BT119" s="48">
        <v>0</v>
      </c>
      <c r="BU119" s="48">
        <v>4.2</v>
      </c>
      <c r="BV119" s="48">
        <f t="shared" si="98"/>
        <v>8.6</v>
      </c>
      <c r="BW119" s="48">
        <f t="shared" si="99"/>
        <v>8.6</v>
      </c>
      <c r="BX119" s="49">
        <f t="shared" si="100"/>
        <v>8.5</v>
      </c>
      <c r="BY119" s="50">
        <f t="shared" si="101"/>
        <v>101.30000000000003</v>
      </c>
      <c r="BZ119" s="48">
        <f t="shared" si="102"/>
        <v>25.200000000000003</v>
      </c>
      <c r="CA119" s="48">
        <f t="shared" si="103"/>
        <v>42</v>
      </c>
      <c r="CB119" s="48">
        <f t="shared" si="104"/>
        <v>8.4</v>
      </c>
      <c r="CC119" s="51">
        <f t="shared" si="105"/>
        <v>25.7</v>
      </c>
      <c r="CD119" s="50">
        <f t="shared" si="106"/>
        <v>101.30000000000001</v>
      </c>
      <c r="CE119" s="72"/>
      <c r="CF119" s="73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</row>
    <row r="120" spans="1:122" ht="15" hidden="1" outlineLevel="1" thickBot="1" x14ac:dyDescent="0.35">
      <c r="A120" s="161"/>
      <c r="B120" s="53" t="s">
        <v>273</v>
      </c>
      <c r="C120" s="53" t="s">
        <v>45</v>
      </c>
      <c r="D120" s="24" t="s">
        <v>274</v>
      </c>
      <c r="E120" s="35">
        <v>430370.23</v>
      </c>
      <c r="F120" s="35">
        <v>22083.23</v>
      </c>
      <c r="G120" s="35">
        <v>56159.16</v>
      </c>
      <c r="H120" s="36">
        <v>148</v>
      </c>
      <c r="I120" s="38">
        <v>125</v>
      </c>
      <c r="J120" s="38">
        <v>5</v>
      </c>
      <c r="K120" s="38">
        <v>18</v>
      </c>
      <c r="L120" s="35">
        <v>508612.62</v>
      </c>
      <c r="M120" s="35">
        <v>83870.52</v>
      </c>
      <c r="N120" s="36">
        <v>4551</v>
      </c>
      <c r="O120" s="36">
        <v>666</v>
      </c>
      <c r="P120" s="35">
        <v>1223.96</v>
      </c>
      <c r="Q120" s="35">
        <v>930.92</v>
      </c>
      <c r="R120" s="35">
        <v>599855.02</v>
      </c>
      <c r="S120" s="35">
        <v>61557.45</v>
      </c>
      <c r="T120" s="35">
        <v>6732.52</v>
      </c>
      <c r="U120" s="35">
        <v>337.5</v>
      </c>
      <c r="V120" s="35">
        <v>3821.25</v>
      </c>
      <c r="W120" s="35">
        <v>2517.5</v>
      </c>
      <c r="X120" s="35">
        <v>1151.6400000000001</v>
      </c>
      <c r="Y120" s="35">
        <v>7551.25</v>
      </c>
      <c r="Z120" s="35">
        <v>12206.7</v>
      </c>
      <c r="AA120" s="35">
        <v>95875.81</v>
      </c>
      <c r="AB120" s="35">
        <v>695730.83</v>
      </c>
      <c r="AC120" s="39">
        <f t="shared" si="82"/>
        <v>695.7</v>
      </c>
      <c r="AD120" s="40">
        <f t="shared" si="97"/>
        <v>691.4</v>
      </c>
      <c r="AG120" s="70" t="s">
        <v>266</v>
      </c>
      <c r="AH120" s="24" t="s">
        <v>273</v>
      </c>
      <c r="AI120" s="24" t="s">
        <v>45</v>
      </c>
      <c r="AJ120" s="24" t="s">
        <v>274</v>
      </c>
      <c r="AK120" s="43">
        <v>425034.38</v>
      </c>
      <c r="AL120" s="43">
        <v>44166.46</v>
      </c>
      <c r="AM120" s="43">
        <v>56159.16</v>
      </c>
      <c r="AN120" s="44">
        <v>150</v>
      </c>
      <c r="AO120" s="46">
        <v>123</v>
      </c>
      <c r="AP120" s="46">
        <v>9</v>
      </c>
      <c r="AQ120" s="46">
        <v>18</v>
      </c>
      <c r="AR120" s="44">
        <v>525360</v>
      </c>
      <c r="AS120" s="43">
        <v>61121.83</v>
      </c>
      <c r="AT120" s="43">
        <v>4612.5</v>
      </c>
      <c r="AU120" s="44">
        <v>675</v>
      </c>
      <c r="AV120" s="43">
        <v>1240.5</v>
      </c>
      <c r="AW120" s="43">
        <v>943.5</v>
      </c>
      <c r="AX120" s="43">
        <v>593953.32999999996</v>
      </c>
      <c r="AY120" s="43">
        <v>61558.17</v>
      </c>
      <c r="AZ120" s="43">
        <v>6823.5</v>
      </c>
      <c r="BA120" s="43">
        <v>332.1</v>
      </c>
      <c r="BB120" s="43">
        <v>3760.11</v>
      </c>
      <c r="BC120" s="43">
        <v>2477.2199999999998</v>
      </c>
      <c r="BD120" s="43">
        <v>384.06</v>
      </c>
      <c r="BE120" s="43">
        <v>7430.43</v>
      </c>
      <c r="BF120" s="43">
        <v>12608.63</v>
      </c>
      <c r="BG120" s="43">
        <v>95374.22</v>
      </c>
      <c r="BH120" s="43">
        <v>689327.55</v>
      </c>
      <c r="BI120" s="44">
        <v>0</v>
      </c>
      <c r="BJ120" s="71">
        <v>689.3</v>
      </c>
      <c r="BK120" s="2"/>
      <c r="BL120" s="2"/>
      <c r="BM120" s="48">
        <v>57.4</v>
      </c>
      <c r="BN120" s="48">
        <v>57.4</v>
      </c>
      <c r="BO120" s="48">
        <v>57.4</v>
      </c>
      <c r="BP120" s="48">
        <v>57.4</v>
      </c>
      <c r="BQ120" s="48">
        <v>114.9</v>
      </c>
      <c r="BR120" s="48">
        <v>114.9</v>
      </c>
      <c r="BS120" s="48">
        <v>28.7</v>
      </c>
      <c r="BT120" s="48">
        <v>0</v>
      </c>
      <c r="BU120" s="48">
        <v>28.7</v>
      </c>
      <c r="BV120" s="48">
        <f t="shared" si="98"/>
        <v>58.2</v>
      </c>
      <c r="BW120" s="48">
        <f t="shared" si="99"/>
        <v>58.2</v>
      </c>
      <c r="BX120" s="49">
        <f t="shared" si="100"/>
        <v>58.2</v>
      </c>
      <c r="BY120" s="50">
        <f t="shared" si="101"/>
        <v>691.39999999999986</v>
      </c>
      <c r="BZ120" s="48">
        <f t="shared" si="102"/>
        <v>172.2</v>
      </c>
      <c r="CA120" s="48">
        <f t="shared" si="103"/>
        <v>287.20000000000005</v>
      </c>
      <c r="CB120" s="48">
        <f t="shared" si="104"/>
        <v>57.4</v>
      </c>
      <c r="CC120" s="51">
        <f t="shared" si="105"/>
        <v>174.60000000000002</v>
      </c>
      <c r="CD120" s="50">
        <f t="shared" si="106"/>
        <v>691.40000000000009</v>
      </c>
      <c r="CE120" s="72"/>
      <c r="CF120" s="73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</row>
    <row r="121" spans="1:122" ht="15" hidden="1" outlineLevel="1" thickBot="1" x14ac:dyDescent="0.35">
      <c r="A121" s="161"/>
      <c r="B121" s="53" t="s">
        <v>275</v>
      </c>
      <c r="C121" s="53" t="s">
        <v>45</v>
      </c>
      <c r="D121" s="24" t="s">
        <v>276</v>
      </c>
      <c r="E121" s="34"/>
      <c r="F121" s="34"/>
      <c r="G121" s="35">
        <v>548924.05000000005</v>
      </c>
      <c r="H121" s="36">
        <v>202</v>
      </c>
      <c r="I121" s="37"/>
      <c r="J121" s="37"/>
      <c r="K121" s="38">
        <v>202</v>
      </c>
      <c r="L121" s="35">
        <v>548924.05000000005</v>
      </c>
      <c r="M121" s="35">
        <v>63507.89</v>
      </c>
      <c r="N121" s="35">
        <v>6211.5</v>
      </c>
      <c r="O121" s="36">
        <v>909</v>
      </c>
      <c r="P121" s="35">
        <v>1670.54</v>
      </c>
      <c r="Q121" s="35">
        <v>1270.58</v>
      </c>
      <c r="R121" s="35">
        <v>622493.56000000006</v>
      </c>
      <c r="S121" s="35">
        <v>45581.3</v>
      </c>
      <c r="T121" s="35">
        <v>9188.98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5">
        <v>13174.18</v>
      </c>
      <c r="AA121" s="35">
        <v>67944.460000000006</v>
      </c>
      <c r="AB121" s="35">
        <v>690438.02</v>
      </c>
      <c r="AC121" s="39">
        <f t="shared" si="82"/>
        <v>690.4</v>
      </c>
      <c r="AD121" s="40">
        <f t="shared" si="97"/>
        <v>684.3</v>
      </c>
      <c r="AG121" s="70" t="s">
        <v>266</v>
      </c>
      <c r="AH121" s="24" t="s">
        <v>275</v>
      </c>
      <c r="AI121" s="24" t="s">
        <v>45</v>
      </c>
      <c r="AJ121" s="24" t="s">
        <v>276</v>
      </c>
      <c r="AK121" s="42"/>
      <c r="AL121" s="42"/>
      <c r="AM121" s="43">
        <v>548924.05000000005</v>
      </c>
      <c r="AN121" s="44">
        <v>204</v>
      </c>
      <c r="AO121" s="45"/>
      <c r="AP121" s="45"/>
      <c r="AQ121" s="46">
        <v>204</v>
      </c>
      <c r="AR121" s="43">
        <v>548924.05000000005</v>
      </c>
      <c r="AS121" s="43">
        <v>53771.519999999997</v>
      </c>
      <c r="AT121" s="44">
        <v>6273</v>
      </c>
      <c r="AU121" s="44">
        <v>918</v>
      </c>
      <c r="AV121" s="43">
        <v>1687.08</v>
      </c>
      <c r="AW121" s="43">
        <v>1283.1600000000001</v>
      </c>
      <c r="AX121" s="43">
        <v>612856.81000000006</v>
      </c>
      <c r="AY121" s="43">
        <v>46032.6</v>
      </c>
      <c r="AZ121" s="43">
        <v>9279.9599999999991</v>
      </c>
      <c r="BA121" s="44">
        <v>0</v>
      </c>
      <c r="BB121" s="44">
        <v>0</v>
      </c>
      <c r="BC121" s="44">
        <v>0</v>
      </c>
      <c r="BD121" s="44">
        <v>0</v>
      </c>
      <c r="BE121" s="44">
        <v>0</v>
      </c>
      <c r="BF121" s="43">
        <v>13174.18</v>
      </c>
      <c r="BG121" s="43">
        <v>68486.740000000005</v>
      </c>
      <c r="BH121" s="43">
        <v>681343.55</v>
      </c>
      <c r="BI121" s="44">
        <v>0</v>
      </c>
      <c r="BJ121" s="71">
        <v>681.3</v>
      </c>
      <c r="BK121" s="2"/>
      <c r="BL121" s="2"/>
      <c r="BM121" s="48">
        <v>56.8</v>
      </c>
      <c r="BN121" s="48">
        <v>56.8</v>
      </c>
      <c r="BO121" s="48">
        <v>56.8</v>
      </c>
      <c r="BP121" s="48">
        <v>56.8</v>
      </c>
      <c r="BQ121" s="48">
        <v>113.6</v>
      </c>
      <c r="BR121" s="48">
        <v>113.6</v>
      </c>
      <c r="BS121" s="48">
        <v>28.4</v>
      </c>
      <c r="BT121" s="48">
        <v>0</v>
      </c>
      <c r="BU121" s="48">
        <v>28.4</v>
      </c>
      <c r="BV121" s="48">
        <f t="shared" si="98"/>
        <v>57.7</v>
      </c>
      <c r="BW121" s="48">
        <f t="shared" si="99"/>
        <v>57.7</v>
      </c>
      <c r="BX121" s="49">
        <f t="shared" si="100"/>
        <v>57.7</v>
      </c>
      <c r="BY121" s="50">
        <f t="shared" si="101"/>
        <v>684.29999999999984</v>
      </c>
      <c r="BZ121" s="48">
        <f t="shared" si="102"/>
        <v>170.39999999999998</v>
      </c>
      <c r="CA121" s="48">
        <f t="shared" si="103"/>
        <v>284</v>
      </c>
      <c r="CB121" s="48">
        <f t="shared" si="104"/>
        <v>56.8</v>
      </c>
      <c r="CC121" s="51">
        <f t="shared" si="105"/>
        <v>173.10000000000002</v>
      </c>
      <c r="CD121" s="50">
        <f t="shared" si="106"/>
        <v>684.3</v>
      </c>
      <c r="CE121" s="72"/>
      <c r="CF121" s="73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</row>
    <row r="122" spans="1:122" ht="15" hidden="1" outlineLevel="1" thickBot="1" x14ac:dyDescent="0.35">
      <c r="A122" s="161"/>
      <c r="B122" s="53" t="s">
        <v>277</v>
      </c>
      <c r="C122" s="53" t="s">
        <v>45</v>
      </c>
      <c r="D122" s="24" t="s">
        <v>278</v>
      </c>
      <c r="E122" s="35">
        <v>34986.97</v>
      </c>
      <c r="F122" s="35">
        <v>132499.37</v>
      </c>
      <c r="G122" s="35">
        <v>380024.34</v>
      </c>
      <c r="H122" s="36">
        <v>175</v>
      </c>
      <c r="I122" s="38">
        <v>3</v>
      </c>
      <c r="J122" s="38">
        <v>42</v>
      </c>
      <c r="K122" s="38">
        <v>130</v>
      </c>
      <c r="L122" s="35">
        <v>547510.68000000005</v>
      </c>
      <c r="M122" s="35">
        <v>57648.23</v>
      </c>
      <c r="N122" s="35">
        <v>5381.25</v>
      </c>
      <c r="O122" s="35">
        <v>787.5</v>
      </c>
      <c r="P122" s="35">
        <v>1447.25</v>
      </c>
      <c r="Q122" s="35">
        <v>1100.75</v>
      </c>
      <c r="R122" s="35">
        <v>613875.66</v>
      </c>
      <c r="S122" s="35">
        <v>40164.620000000003</v>
      </c>
      <c r="T122" s="35">
        <v>7960.75</v>
      </c>
      <c r="U122" s="35">
        <v>8.1</v>
      </c>
      <c r="V122" s="35">
        <v>91.71</v>
      </c>
      <c r="W122" s="35">
        <v>60.42</v>
      </c>
      <c r="X122" s="36">
        <v>0</v>
      </c>
      <c r="Y122" s="35">
        <v>181.23</v>
      </c>
      <c r="Z122" s="35">
        <v>13140.25</v>
      </c>
      <c r="AA122" s="35">
        <v>61607.08</v>
      </c>
      <c r="AB122" s="35">
        <v>675482.74</v>
      </c>
      <c r="AC122" s="39">
        <f t="shared" si="82"/>
        <v>675.5</v>
      </c>
      <c r="AD122" s="40">
        <f t="shared" si="97"/>
        <v>732.6</v>
      </c>
      <c r="AG122" s="70" t="s">
        <v>266</v>
      </c>
      <c r="AH122" s="88" t="s">
        <v>277</v>
      </c>
      <c r="AI122" s="24" t="s">
        <v>45</v>
      </c>
      <c r="AJ122" s="24" t="s">
        <v>278</v>
      </c>
      <c r="AK122" s="43">
        <v>51945.94</v>
      </c>
      <c r="AL122" s="43">
        <v>132499.37</v>
      </c>
      <c r="AM122" s="43">
        <v>422249.27</v>
      </c>
      <c r="AN122" s="44">
        <v>199</v>
      </c>
      <c r="AO122" s="46">
        <v>4</v>
      </c>
      <c r="AP122" s="46">
        <v>45</v>
      </c>
      <c r="AQ122" s="46">
        <v>150</v>
      </c>
      <c r="AR122" s="43">
        <v>606694.57999999996</v>
      </c>
      <c r="AS122" s="43">
        <v>74640.759999999995</v>
      </c>
      <c r="AT122" s="43">
        <v>6119.25</v>
      </c>
      <c r="AU122" s="43">
        <v>895.5</v>
      </c>
      <c r="AV122" s="43">
        <v>1645.73</v>
      </c>
      <c r="AW122" s="43">
        <v>1251.71</v>
      </c>
      <c r="AX122" s="43">
        <v>691247.53</v>
      </c>
      <c r="AY122" s="43">
        <v>45805.51</v>
      </c>
      <c r="AZ122" s="43">
        <v>9052.51</v>
      </c>
      <c r="BA122" s="43">
        <v>10.8</v>
      </c>
      <c r="BB122" s="43">
        <v>122.28</v>
      </c>
      <c r="BC122" s="43">
        <v>80.56</v>
      </c>
      <c r="BD122" s="44">
        <v>0</v>
      </c>
      <c r="BE122" s="43">
        <v>241.64</v>
      </c>
      <c r="BF122" s="43">
        <v>14560.65</v>
      </c>
      <c r="BG122" s="43">
        <v>69873.95</v>
      </c>
      <c r="BH122" s="43">
        <v>761121.48</v>
      </c>
      <c r="BI122" s="44">
        <v>0</v>
      </c>
      <c r="BJ122" s="71">
        <v>761.1</v>
      </c>
      <c r="BK122" s="2"/>
      <c r="BL122" s="2"/>
      <c r="BM122" s="48">
        <v>63.4</v>
      </c>
      <c r="BN122" s="48">
        <v>63.4</v>
      </c>
      <c r="BO122" s="48">
        <v>63.4</v>
      </c>
      <c r="BP122" s="48">
        <v>63.4</v>
      </c>
      <c r="BQ122" s="48">
        <v>126.9</v>
      </c>
      <c r="BR122" s="48">
        <v>126.9</v>
      </c>
      <c r="BS122" s="48">
        <v>31.7</v>
      </c>
      <c r="BT122" s="48">
        <v>0</v>
      </c>
      <c r="BU122" s="48">
        <v>31.7</v>
      </c>
      <c r="BV122" s="48">
        <f t="shared" si="98"/>
        <v>53.9</v>
      </c>
      <c r="BW122" s="48">
        <f t="shared" si="99"/>
        <v>53.9</v>
      </c>
      <c r="BX122" s="49">
        <f t="shared" si="100"/>
        <v>54</v>
      </c>
      <c r="BY122" s="50">
        <f t="shared" si="101"/>
        <v>732.59999999999991</v>
      </c>
      <c r="BZ122" s="48">
        <f t="shared" si="102"/>
        <v>190.2</v>
      </c>
      <c r="CA122" s="48">
        <f t="shared" si="103"/>
        <v>317.20000000000005</v>
      </c>
      <c r="CB122" s="48">
        <f t="shared" si="104"/>
        <v>63.4</v>
      </c>
      <c r="CC122" s="51">
        <f t="shared" si="105"/>
        <v>161.80000000000001</v>
      </c>
      <c r="CD122" s="50">
        <f t="shared" si="106"/>
        <v>732.60000000000014</v>
      </c>
      <c r="CE122" s="72"/>
      <c r="CF122" s="73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</row>
    <row r="123" spans="1:122" ht="15" hidden="1" outlineLevel="1" thickBot="1" x14ac:dyDescent="0.35">
      <c r="A123" s="161"/>
      <c r="B123" s="53" t="s">
        <v>279</v>
      </c>
      <c r="C123" s="53" t="s">
        <v>45</v>
      </c>
      <c r="D123" s="24" t="s">
        <v>280</v>
      </c>
      <c r="E123" s="34"/>
      <c r="F123" s="35">
        <v>132499.37</v>
      </c>
      <c r="G123" s="35">
        <v>422249.26</v>
      </c>
      <c r="H123" s="36">
        <v>179</v>
      </c>
      <c r="I123" s="37"/>
      <c r="J123" s="38">
        <v>41</v>
      </c>
      <c r="K123" s="38">
        <v>138</v>
      </c>
      <c r="L123" s="35">
        <v>554748.63</v>
      </c>
      <c r="M123" s="35">
        <v>60189.52</v>
      </c>
      <c r="N123" s="35">
        <v>5504.25</v>
      </c>
      <c r="O123" s="35">
        <v>805.5</v>
      </c>
      <c r="P123" s="35">
        <v>1480.33</v>
      </c>
      <c r="Q123" s="35">
        <v>1125.9100000000001</v>
      </c>
      <c r="R123" s="35">
        <v>623854.14</v>
      </c>
      <c r="S123" s="35">
        <v>40391.35</v>
      </c>
      <c r="T123" s="35">
        <v>8142.71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5">
        <v>13313.97</v>
      </c>
      <c r="AA123" s="35">
        <v>61848.03</v>
      </c>
      <c r="AB123" s="35">
        <v>685702.17</v>
      </c>
      <c r="AC123" s="39">
        <f t="shared" si="82"/>
        <v>685.7</v>
      </c>
      <c r="AD123" s="40">
        <f t="shared" si="97"/>
        <v>721.2</v>
      </c>
      <c r="AG123" s="70" t="s">
        <v>266</v>
      </c>
      <c r="AH123" s="24" t="s">
        <v>279</v>
      </c>
      <c r="AI123" s="24" t="s">
        <v>45</v>
      </c>
      <c r="AJ123" s="24" t="s">
        <v>280</v>
      </c>
      <c r="AK123" s="42"/>
      <c r="AL123" s="43">
        <v>132499.37</v>
      </c>
      <c r="AM123" s="43">
        <v>464474.19</v>
      </c>
      <c r="AN123" s="44">
        <v>192</v>
      </c>
      <c r="AO123" s="45"/>
      <c r="AP123" s="46">
        <v>41</v>
      </c>
      <c r="AQ123" s="46">
        <v>151</v>
      </c>
      <c r="AR123" s="43">
        <v>596973.56000000006</v>
      </c>
      <c r="AS123" s="43">
        <v>66075.09</v>
      </c>
      <c r="AT123" s="44">
        <v>5904</v>
      </c>
      <c r="AU123" s="44">
        <v>864</v>
      </c>
      <c r="AV123" s="43">
        <v>1587.84</v>
      </c>
      <c r="AW123" s="43">
        <v>1207.68</v>
      </c>
      <c r="AX123" s="43">
        <v>672612.17</v>
      </c>
      <c r="AY123" s="43">
        <v>43324.800000000003</v>
      </c>
      <c r="AZ123" s="43">
        <v>8734.08</v>
      </c>
      <c r="BA123" s="44">
        <v>0</v>
      </c>
      <c r="BB123" s="44">
        <v>0</v>
      </c>
      <c r="BC123" s="44">
        <v>0</v>
      </c>
      <c r="BD123" s="44">
        <v>0</v>
      </c>
      <c r="BE123" s="44">
        <v>0</v>
      </c>
      <c r="BF123" s="43">
        <v>14327.37</v>
      </c>
      <c r="BG123" s="43">
        <v>66386.25</v>
      </c>
      <c r="BH123" s="43">
        <v>738998.42</v>
      </c>
      <c r="BI123" s="44">
        <v>0</v>
      </c>
      <c r="BJ123" s="71">
        <v>739</v>
      </c>
      <c r="BK123" s="2"/>
      <c r="BL123" s="2"/>
      <c r="BM123" s="48">
        <v>61.6</v>
      </c>
      <c r="BN123" s="48">
        <v>61.6</v>
      </c>
      <c r="BO123" s="48">
        <v>61.6</v>
      </c>
      <c r="BP123" s="48">
        <v>61.6</v>
      </c>
      <c r="BQ123" s="48">
        <v>123.2</v>
      </c>
      <c r="BR123" s="48">
        <v>123.2</v>
      </c>
      <c r="BS123" s="48">
        <v>30.8</v>
      </c>
      <c r="BT123" s="48">
        <v>0</v>
      </c>
      <c r="BU123" s="48">
        <v>30.8</v>
      </c>
      <c r="BV123" s="48">
        <f t="shared" si="98"/>
        <v>55.6</v>
      </c>
      <c r="BW123" s="48">
        <f t="shared" si="99"/>
        <v>55.6</v>
      </c>
      <c r="BX123" s="49">
        <f t="shared" si="100"/>
        <v>55.6</v>
      </c>
      <c r="BY123" s="50">
        <f t="shared" si="101"/>
        <v>721.2</v>
      </c>
      <c r="BZ123" s="48">
        <f t="shared" si="102"/>
        <v>184.8</v>
      </c>
      <c r="CA123" s="48">
        <f t="shared" si="103"/>
        <v>308</v>
      </c>
      <c r="CB123" s="48">
        <f t="shared" si="104"/>
        <v>61.6</v>
      </c>
      <c r="CC123" s="51">
        <f t="shared" si="105"/>
        <v>166.8</v>
      </c>
      <c r="CD123" s="50">
        <f t="shared" si="106"/>
        <v>721.2</v>
      </c>
      <c r="CE123" s="72"/>
      <c r="CF123" s="73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</row>
    <row r="124" spans="1:122" ht="15" hidden="1" outlineLevel="1" thickBot="1" x14ac:dyDescent="0.35">
      <c r="A124" s="161"/>
      <c r="B124" s="53" t="s">
        <v>281</v>
      </c>
      <c r="C124" s="53" t="s">
        <v>45</v>
      </c>
      <c r="D124" s="24" t="s">
        <v>282</v>
      </c>
      <c r="E124" s="34"/>
      <c r="F124" s="35">
        <v>132499.37</v>
      </c>
      <c r="G124" s="35">
        <v>380024.33</v>
      </c>
      <c r="H124" s="36">
        <v>164</v>
      </c>
      <c r="I124" s="37"/>
      <c r="J124" s="38">
        <v>44</v>
      </c>
      <c r="K124" s="38">
        <v>120</v>
      </c>
      <c r="L124" s="35">
        <v>512523.7</v>
      </c>
      <c r="M124" s="35">
        <v>57236.32</v>
      </c>
      <c r="N124" s="36">
        <v>5043</v>
      </c>
      <c r="O124" s="36">
        <v>738</v>
      </c>
      <c r="P124" s="35">
        <v>1356.28</v>
      </c>
      <c r="Q124" s="35">
        <v>1031.56</v>
      </c>
      <c r="R124" s="35">
        <v>577928.86</v>
      </c>
      <c r="S124" s="35">
        <v>37006.6</v>
      </c>
      <c r="T124" s="35">
        <v>7460.36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5">
        <v>12300.57</v>
      </c>
      <c r="AA124" s="35">
        <v>56767.53</v>
      </c>
      <c r="AB124" s="35">
        <v>634696.39</v>
      </c>
      <c r="AC124" s="39">
        <f t="shared" si="82"/>
        <v>634.70000000000005</v>
      </c>
      <c r="AD124" s="40">
        <f t="shared" si="97"/>
        <v>675.2</v>
      </c>
      <c r="AG124" s="70" t="s">
        <v>266</v>
      </c>
      <c r="AH124" s="24" t="s">
        <v>281</v>
      </c>
      <c r="AI124" s="24" t="s">
        <v>45</v>
      </c>
      <c r="AJ124" s="24" t="s">
        <v>282</v>
      </c>
      <c r="AK124" s="42"/>
      <c r="AL124" s="43">
        <v>132499.37</v>
      </c>
      <c r="AM124" s="43">
        <v>422249.26</v>
      </c>
      <c r="AN124" s="44">
        <v>176</v>
      </c>
      <c r="AO124" s="45"/>
      <c r="AP124" s="46">
        <v>45</v>
      </c>
      <c r="AQ124" s="46">
        <v>131</v>
      </c>
      <c r="AR124" s="43">
        <v>554748.63</v>
      </c>
      <c r="AS124" s="43">
        <v>70938.880000000005</v>
      </c>
      <c r="AT124" s="44">
        <v>5412</v>
      </c>
      <c r="AU124" s="44">
        <v>792</v>
      </c>
      <c r="AV124" s="43">
        <v>1455.52</v>
      </c>
      <c r="AW124" s="43">
        <v>1107.04</v>
      </c>
      <c r="AX124" s="43">
        <v>634454.06999999995</v>
      </c>
      <c r="AY124" s="43">
        <v>39714.400000000001</v>
      </c>
      <c r="AZ124" s="43">
        <v>8006.24</v>
      </c>
      <c r="BA124" s="44">
        <v>0</v>
      </c>
      <c r="BB124" s="44">
        <v>0</v>
      </c>
      <c r="BC124" s="44">
        <v>0</v>
      </c>
      <c r="BD124" s="44">
        <v>0</v>
      </c>
      <c r="BE124" s="44">
        <v>0</v>
      </c>
      <c r="BF124" s="43">
        <v>13313.97</v>
      </c>
      <c r="BG124" s="43">
        <v>61034.61</v>
      </c>
      <c r="BH124" s="43">
        <v>695488.68</v>
      </c>
      <c r="BI124" s="44">
        <v>0</v>
      </c>
      <c r="BJ124" s="71">
        <v>695.5</v>
      </c>
      <c r="BK124" s="2"/>
      <c r="BL124" s="2"/>
      <c r="BM124" s="48">
        <v>58</v>
      </c>
      <c r="BN124" s="48">
        <v>58</v>
      </c>
      <c r="BO124" s="48">
        <v>58</v>
      </c>
      <c r="BP124" s="48">
        <v>58</v>
      </c>
      <c r="BQ124" s="48">
        <v>115.9</v>
      </c>
      <c r="BR124" s="48">
        <v>115.9</v>
      </c>
      <c r="BS124" s="48">
        <v>29</v>
      </c>
      <c r="BT124" s="48">
        <v>0</v>
      </c>
      <c r="BU124" s="48">
        <v>29</v>
      </c>
      <c r="BV124" s="48">
        <f t="shared" si="98"/>
        <v>51.1</v>
      </c>
      <c r="BW124" s="48">
        <f t="shared" si="99"/>
        <v>51.1</v>
      </c>
      <c r="BX124" s="49">
        <f t="shared" si="100"/>
        <v>51.2</v>
      </c>
      <c r="BY124" s="50">
        <f t="shared" si="101"/>
        <v>675.2</v>
      </c>
      <c r="BZ124" s="48">
        <f t="shared" si="102"/>
        <v>174</v>
      </c>
      <c r="CA124" s="48">
        <f t="shared" si="103"/>
        <v>289.8</v>
      </c>
      <c r="CB124" s="48">
        <f t="shared" si="104"/>
        <v>58</v>
      </c>
      <c r="CC124" s="51">
        <f t="shared" si="105"/>
        <v>153.4</v>
      </c>
      <c r="CD124" s="50">
        <f t="shared" si="106"/>
        <v>675.19999999999993</v>
      </c>
      <c r="CE124" s="72"/>
      <c r="CF124" s="73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</row>
    <row r="125" spans="1:122" ht="15" hidden="1" outlineLevel="1" thickBot="1" x14ac:dyDescent="0.35">
      <c r="A125" s="161"/>
      <c r="B125" s="53" t="s">
        <v>283</v>
      </c>
      <c r="C125" s="53" t="s">
        <v>45</v>
      </c>
      <c r="D125" s="24" t="s">
        <v>284</v>
      </c>
      <c r="E125" s="34"/>
      <c r="F125" s="34"/>
      <c r="G125" s="35">
        <v>147787.24</v>
      </c>
      <c r="H125" s="36">
        <v>35</v>
      </c>
      <c r="I125" s="37"/>
      <c r="J125" s="37"/>
      <c r="K125" s="38">
        <v>35</v>
      </c>
      <c r="L125" s="35">
        <v>147787.24</v>
      </c>
      <c r="M125" s="35">
        <v>9158.7999999999993</v>
      </c>
      <c r="N125" s="35">
        <v>1076.25</v>
      </c>
      <c r="O125" s="35">
        <v>157.5</v>
      </c>
      <c r="P125" s="35">
        <v>289.45</v>
      </c>
      <c r="Q125" s="35">
        <v>220.15</v>
      </c>
      <c r="R125" s="35">
        <v>158689.39000000001</v>
      </c>
      <c r="S125" s="35">
        <v>7897.75</v>
      </c>
      <c r="T125" s="35">
        <v>1592.15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5">
        <v>3546.9</v>
      </c>
      <c r="AA125" s="35">
        <v>13036.8</v>
      </c>
      <c r="AB125" s="35">
        <v>171726.19</v>
      </c>
      <c r="AC125" s="39">
        <f t="shared" si="82"/>
        <v>171.7</v>
      </c>
      <c r="AD125" s="40">
        <f t="shared" si="97"/>
        <v>170.4</v>
      </c>
      <c r="AG125" s="70" t="s">
        <v>266</v>
      </c>
      <c r="AH125" s="24" t="s">
        <v>283</v>
      </c>
      <c r="AI125" s="24" t="s">
        <v>45</v>
      </c>
      <c r="AJ125" s="24" t="s">
        <v>284</v>
      </c>
      <c r="AK125" s="42"/>
      <c r="AL125" s="42"/>
      <c r="AM125" s="43">
        <v>140609.01</v>
      </c>
      <c r="AN125" s="44">
        <v>41</v>
      </c>
      <c r="AO125" s="45"/>
      <c r="AP125" s="45"/>
      <c r="AQ125" s="46">
        <v>41</v>
      </c>
      <c r="AR125" s="43">
        <v>140609.01</v>
      </c>
      <c r="AS125" s="43">
        <v>12608.08</v>
      </c>
      <c r="AT125" s="43">
        <v>1260.75</v>
      </c>
      <c r="AU125" s="43">
        <v>184.5</v>
      </c>
      <c r="AV125" s="43">
        <v>339.07</v>
      </c>
      <c r="AW125" s="43">
        <v>257.89</v>
      </c>
      <c r="AX125" s="43">
        <v>155259.29999999999</v>
      </c>
      <c r="AY125" s="43">
        <v>9251.65</v>
      </c>
      <c r="AZ125" s="43">
        <v>1865.09</v>
      </c>
      <c r="BA125" s="44">
        <v>0</v>
      </c>
      <c r="BB125" s="44">
        <v>0</v>
      </c>
      <c r="BC125" s="44">
        <v>0</v>
      </c>
      <c r="BD125" s="44">
        <v>0</v>
      </c>
      <c r="BE125" s="44">
        <v>0</v>
      </c>
      <c r="BF125" s="43">
        <v>3374.62</v>
      </c>
      <c r="BG125" s="43">
        <v>14491.36</v>
      </c>
      <c r="BH125" s="43">
        <v>169750.66</v>
      </c>
      <c r="BI125" s="44">
        <v>0</v>
      </c>
      <c r="BJ125" s="71">
        <v>169.8</v>
      </c>
      <c r="BK125" s="2"/>
      <c r="BL125" s="2"/>
      <c r="BM125" s="48">
        <v>14.2</v>
      </c>
      <c r="BN125" s="48">
        <v>14.2</v>
      </c>
      <c r="BO125" s="48">
        <v>14.2</v>
      </c>
      <c r="BP125" s="48">
        <v>14.2</v>
      </c>
      <c r="BQ125" s="48">
        <v>28.3</v>
      </c>
      <c r="BR125" s="48">
        <v>28.3</v>
      </c>
      <c r="BS125" s="48">
        <v>7.1</v>
      </c>
      <c r="BT125" s="48">
        <v>0</v>
      </c>
      <c r="BU125" s="48">
        <v>7.1</v>
      </c>
      <c r="BV125" s="48">
        <f t="shared" si="98"/>
        <v>14.3</v>
      </c>
      <c r="BW125" s="48">
        <f t="shared" si="99"/>
        <v>14.3</v>
      </c>
      <c r="BX125" s="49">
        <f t="shared" si="100"/>
        <v>14.2</v>
      </c>
      <c r="BY125" s="50">
        <f t="shared" si="101"/>
        <v>170.39999999999998</v>
      </c>
      <c r="BZ125" s="48">
        <f t="shared" si="102"/>
        <v>42.599999999999994</v>
      </c>
      <c r="CA125" s="48">
        <f t="shared" si="103"/>
        <v>70.8</v>
      </c>
      <c r="CB125" s="48">
        <f t="shared" si="104"/>
        <v>14.2</v>
      </c>
      <c r="CC125" s="51">
        <f t="shared" si="105"/>
        <v>42.8</v>
      </c>
      <c r="CD125" s="50">
        <f t="shared" si="106"/>
        <v>170.39999999999998</v>
      </c>
      <c r="CE125" s="72"/>
      <c r="CF125" s="73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</row>
    <row r="126" spans="1:122" ht="15" hidden="1" outlineLevel="1" thickBot="1" x14ac:dyDescent="0.35">
      <c r="A126" s="161"/>
      <c r="B126" s="53" t="s">
        <v>285</v>
      </c>
      <c r="C126" s="53" t="s">
        <v>45</v>
      </c>
      <c r="D126" s="24" t="s">
        <v>286</v>
      </c>
      <c r="E126" s="35">
        <v>1698383.37</v>
      </c>
      <c r="F126" s="34"/>
      <c r="G126" s="34"/>
      <c r="H126" s="36">
        <v>660</v>
      </c>
      <c r="I126" s="38">
        <v>660</v>
      </c>
      <c r="J126" s="37"/>
      <c r="K126" s="37"/>
      <c r="L126" s="35">
        <v>1698383.37</v>
      </c>
      <c r="M126" s="35">
        <v>255968.59</v>
      </c>
      <c r="N126" s="36">
        <v>20295</v>
      </c>
      <c r="O126" s="36">
        <v>2970</v>
      </c>
      <c r="P126" s="35">
        <v>5458.2</v>
      </c>
      <c r="Q126" s="35">
        <v>4151.3999999999996</v>
      </c>
      <c r="R126" s="35">
        <v>1987226.56</v>
      </c>
      <c r="S126" s="35">
        <v>297620.40000000002</v>
      </c>
      <c r="T126" s="35">
        <v>30023.4</v>
      </c>
      <c r="U126" s="36">
        <v>1782</v>
      </c>
      <c r="V126" s="35">
        <v>20176.2</v>
      </c>
      <c r="W126" s="35">
        <v>13292.4</v>
      </c>
      <c r="X126" s="35">
        <v>6526.32</v>
      </c>
      <c r="Y126" s="35">
        <v>39870.6</v>
      </c>
      <c r="Z126" s="35">
        <v>40761.199999999997</v>
      </c>
      <c r="AA126" s="35">
        <v>450052.52</v>
      </c>
      <c r="AB126" s="35">
        <v>2437279.08</v>
      </c>
      <c r="AC126" s="39">
        <f t="shared" si="82"/>
        <v>2437.3000000000002</v>
      </c>
      <c r="AD126" s="40">
        <f t="shared" si="97"/>
        <v>2433.8000000000002</v>
      </c>
      <c r="AG126" s="70" t="s">
        <v>266</v>
      </c>
      <c r="AH126" s="24" t="s">
        <v>285</v>
      </c>
      <c r="AI126" s="24" t="s">
        <v>45</v>
      </c>
      <c r="AJ126" s="24" t="s">
        <v>286</v>
      </c>
      <c r="AK126" s="43">
        <v>1679349.69</v>
      </c>
      <c r="AL126" s="42"/>
      <c r="AM126" s="42"/>
      <c r="AN126" s="44">
        <v>677</v>
      </c>
      <c r="AO126" s="46">
        <v>677</v>
      </c>
      <c r="AP126" s="45"/>
      <c r="AQ126" s="45"/>
      <c r="AR126" s="43">
        <v>1679349.69</v>
      </c>
      <c r="AS126" s="43">
        <v>262449.46000000002</v>
      </c>
      <c r="AT126" s="43">
        <v>20817.75</v>
      </c>
      <c r="AU126" s="43">
        <v>3046.5</v>
      </c>
      <c r="AV126" s="43">
        <v>5598.79</v>
      </c>
      <c r="AW126" s="43">
        <v>4258.33</v>
      </c>
      <c r="AX126" s="43">
        <v>1975520.52</v>
      </c>
      <c r="AY126" s="43">
        <v>305286.38</v>
      </c>
      <c r="AZ126" s="43">
        <v>30796.73</v>
      </c>
      <c r="BA126" s="43">
        <v>1827.9</v>
      </c>
      <c r="BB126" s="43">
        <v>20695.89</v>
      </c>
      <c r="BC126" s="43">
        <v>13634.78</v>
      </c>
      <c r="BD126" s="43">
        <v>3071.22</v>
      </c>
      <c r="BE126" s="43">
        <v>40897.57</v>
      </c>
      <c r="BF126" s="43">
        <v>40304.39</v>
      </c>
      <c r="BG126" s="43">
        <v>456514.86</v>
      </c>
      <c r="BH126" s="43">
        <v>2432035.38</v>
      </c>
      <c r="BI126" s="44">
        <v>0</v>
      </c>
      <c r="BJ126" s="71">
        <v>2432</v>
      </c>
      <c r="BK126" s="2"/>
      <c r="BL126" s="2"/>
      <c r="BM126" s="48">
        <v>202.7</v>
      </c>
      <c r="BN126" s="48">
        <v>202.7</v>
      </c>
      <c r="BO126" s="48">
        <v>202.7</v>
      </c>
      <c r="BP126" s="48">
        <v>202.7</v>
      </c>
      <c r="BQ126" s="48">
        <v>405.3</v>
      </c>
      <c r="BR126" s="48">
        <v>405.3</v>
      </c>
      <c r="BS126" s="48">
        <v>101.3</v>
      </c>
      <c r="BT126" s="48">
        <v>0</v>
      </c>
      <c r="BU126" s="48">
        <v>101.3</v>
      </c>
      <c r="BV126" s="48">
        <f t="shared" si="98"/>
        <v>203.3</v>
      </c>
      <c r="BW126" s="48">
        <f t="shared" si="99"/>
        <v>203.3</v>
      </c>
      <c r="BX126" s="49">
        <f t="shared" si="100"/>
        <v>203.2</v>
      </c>
      <c r="BY126" s="50">
        <f t="shared" si="101"/>
        <v>2433.7999999999997</v>
      </c>
      <c r="BZ126" s="48">
        <f t="shared" si="102"/>
        <v>608.09999999999991</v>
      </c>
      <c r="CA126" s="48">
        <f t="shared" si="103"/>
        <v>1013.3</v>
      </c>
      <c r="CB126" s="48">
        <f t="shared" si="104"/>
        <v>202.6</v>
      </c>
      <c r="CC126" s="51">
        <f t="shared" si="105"/>
        <v>609.79999999999995</v>
      </c>
      <c r="CD126" s="50">
        <f t="shared" si="106"/>
        <v>2433.7999999999997</v>
      </c>
      <c r="CE126" s="72"/>
      <c r="CF126" s="73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</row>
    <row r="127" spans="1:122" ht="15" hidden="1" outlineLevel="1" thickBot="1" x14ac:dyDescent="0.35">
      <c r="A127" s="161"/>
      <c r="B127" s="53" t="s">
        <v>287</v>
      </c>
      <c r="C127" s="53" t="s">
        <v>45</v>
      </c>
      <c r="D127" s="24" t="s">
        <v>288</v>
      </c>
      <c r="E127" s="35">
        <v>1501300.29</v>
      </c>
      <c r="F127" s="34"/>
      <c r="G127" s="34"/>
      <c r="H127" s="36">
        <v>522</v>
      </c>
      <c r="I127" s="38">
        <v>522</v>
      </c>
      <c r="J127" s="37"/>
      <c r="K127" s="37"/>
      <c r="L127" s="35">
        <v>1501300.29</v>
      </c>
      <c r="M127" s="35">
        <v>145407.22</v>
      </c>
      <c r="N127" s="35">
        <v>16051.5</v>
      </c>
      <c r="O127" s="36">
        <v>2349</v>
      </c>
      <c r="P127" s="35">
        <v>4316.9399999999996</v>
      </c>
      <c r="Q127" s="35">
        <v>3283.38</v>
      </c>
      <c r="R127" s="35">
        <v>1672708.33</v>
      </c>
      <c r="S127" s="35">
        <v>235390.68</v>
      </c>
      <c r="T127" s="35">
        <v>23745.78</v>
      </c>
      <c r="U127" s="35">
        <v>1409.4</v>
      </c>
      <c r="V127" s="35">
        <v>15957.54</v>
      </c>
      <c r="W127" s="35">
        <v>10513.08</v>
      </c>
      <c r="X127" s="35">
        <v>11904.42</v>
      </c>
      <c r="Y127" s="35">
        <v>31534.02</v>
      </c>
      <c r="Z127" s="35">
        <v>36031.199999999997</v>
      </c>
      <c r="AA127" s="35">
        <v>366486.12</v>
      </c>
      <c r="AB127" s="35">
        <v>2039194.45</v>
      </c>
      <c r="AC127" s="39">
        <f t="shared" si="82"/>
        <v>2039.2</v>
      </c>
      <c r="AD127" s="40">
        <f t="shared" si="97"/>
        <v>1982.4</v>
      </c>
      <c r="AG127" s="70" t="s">
        <v>266</v>
      </c>
      <c r="AH127" s="24" t="s">
        <v>287</v>
      </c>
      <c r="AI127" s="24" t="s">
        <v>45</v>
      </c>
      <c r="AJ127" s="24" t="s">
        <v>288</v>
      </c>
      <c r="AK127" s="43">
        <v>1446631.76</v>
      </c>
      <c r="AL127" s="42"/>
      <c r="AM127" s="42"/>
      <c r="AN127" s="44">
        <v>498</v>
      </c>
      <c r="AO127" s="46">
        <v>498</v>
      </c>
      <c r="AP127" s="45"/>
      <c r="AQ127" s="45"/>
      <c r="AR127" s="43">
        <v>1446631.76</v>
      </c>
      <c r="AS127" s="43">
        <v>134291.28</v>
      </c>
      <c r="AT127" s="43">
        <v>15313.5</v>
      </c>
      <c r="AU127" s="44">
        <v>2241</v>
      </c>
      <c r="AV127" s="43">
        <v>4118.46</v>
      </c>
      <c r="AW127" s="43">
        <v>3132.42</v>
      </c>
      <c r="AX127" s="43">
        <v>1605728.42</v>
      </c>
      <c r="AY127" s="43">
        <v>224568.12</v>
      </c>
      <c r="AZ127" s="43">
        <v>22654.02</v>
      </c>
      <c r="BA127" s="43">
        <v>1344.6</v>
      </c>
      <c r="BB127" s="43">
        <v>15223.86</v>
      </c>
      <c r="BC127" s="43">
        <v>10029.719999999999</v>
      </c>
      <c r="BD127" s="43">
        <v>9599.34</v>
      </c>
      <c r="BE127" s="43">
        <v>30084.18</v>
      </c>
      <c r="BF127" s="43">
        <v>34719.160000000003</v>
      </c>
      <c r="BG127" s="44">
        <v>348223</v>
      </c>
      <c r="BH127" s="43">
        <v>1953951.42</v>
      </c>
      <c r="BI127" s="44">
        <v>0</v>
      </c>
      <c r="BJ127" s="71">
        <v>1954</v>
      </c>
      <c r="BK127" s="2"/>
      <c r="BL127" s="2"/>
      <c r="BM127" s="48">
        <v>162.80000000000001</v>
      </c>
      <c r="BN127" s="48">
        <v>162.80000000000001</v>
      </c>
      <c r="BO127" s="48">
        <v>162.80000000000001</v>
      </c>
      <c r="BP127" s="48">
        <v>162.80000000000001</v>
      </c>
      <c r="BQ127" s="48">
        <v>325.7</v>
      </c>
      <c r="BR127" s="48">
        <v>325.7</v>
      </c>
      <c r="BS127" s="48">
        <v>81.400000000000006</v>
      </c>
      <c r="BT127" s="48">
        <v>0</v>
      </c>
      <c r="BU127" s="48">
        <v>81.400000000000006</v>
      </c>
      <c r="BV127" s="48">
        <f t="shared" si="98"/>
        <v>172.3</v>
      </c>
      <c r="BW127" s="48">
        <f t="shared" si="99"/>
        <v>172.3</v>
      </c>
      <c r="BX127" s="49">
        <f t="shared" si="100"/>
        <v>172.4</v>
      </c>
      <c r="BY127" s="50">
        <f t="shared" si="101"/>
        <v>1982.3999999999999</v>
      </c>
      <c r="BZ127" s="48">
        <f t="shared" si="102"/>
        <v>488.40000000000003</v>
      </c>
      <c r="CA127" s="48">
        <f t="shared" si="103"/>
        <v>814.2</v>
      </c>
      <c r="CB127" s="48">
        <f t="shared" si="104"/>
        <v>162.80000000000001</v>
      </c>
      <c r="CC127" s="51">
        <f t="shared" si="105"/>
        <v>517</v>
      </c>
      <c r="CD127" s="50">
        <f t="shared" si="106"/>
        <v>1982.4</v>
      </c>
      <c r="CE127" s="72"/>
      <c r="CF127" s="73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</row>
    <row r="128" spans="1:122" ht="15" hidden="1" outlineLevel="1" thickBot="1" x14ac:dyDescent="0.35">
      <c r="A128" s="161"/>
      <c r="B128" s="53" t="s">
        <v>289</v>
      </c>
      <c r="C128" s="53" t="s">
        <v>45</v>
      </c>
      <c r="D128" s="24" t="s">
        <v>290</v>
      </c>
      <c r="E128" s="35">
        <v>612331.74</v>
      </c>
      <c r="F128" s="35">
        <v>44166.46</v>
      </c>
      <c r="G128" s="34"/>
      <c r="H128" s="36">
        <v>151</v>
      </c>
      <c r="I128" s="38">
        <v>139</v>
      </c>
      <c r="J128" s="38">
        <v>12</v>
      </c>
      <c r="K128" s="37"/>
      <c r="L128" s="35">
        <v>656498.19999999995</v>
      </c>
      <c r="M128" s="35">
        <v>56841.32</v>
      </c>
      <c r="N128" s="35">
        <v>4643.25</v>
      </c>
      <c r="O128" s="35">
        <v>679.5</v>
      </c>
      <c r="P128" s="35">
        <v>1248.77</v>
      </c>
      <c r="Q128" s="35">
        <v>949.79</v>
      </c>
      <c r="R128" s="35">
        <v>720860.83</v>
      </c>
      <c r="S128" s="35">
        <v>65388.46</v>
      </c>
      <c r="T128" s="35">
        <v>6868.99</v>
      </c>
      <c r="U128" s="35">
        <v>375.3</v>
      </c>
      <c r="V128" s="35">
        <v>4249.2299999999996</v>
      </c>
      <c r="W128" s="35">
        <v>2799.46</v>
      </c>
      <c r="X128" s="35">
        <v>2816.08</v>
      </c>
      <c r="Y128" s="35">
        <v>8396.99</v>
      </c>
      <c r="Z128" s="35">
        <v>15755.95</v>
      </c>
      <c r="AA128" s="35">
        <v>106650.46</v>
      </c>
      <c r="AB128" s="35">
        <v>827511.29</v>
      </c>
      <c r="AC128" s="39">
        <f t="shared" si="82"/>
        <v>827.5</v>
      </c>
      <c r="AD128" s="40">
        <f t="shared" si="97"/>
        <v>839.4</v>
      </c>
      <c r="AG128" s="70" t="s">
        <v>266</v>
      </c>
      <c r="AH128" s="24" t="s">
        <v>289</v>
      </c>
      <c r="AI128" s="24" t="s">
        <v>45</v>
      </c>
      <c r="AJ128" s="24" t="s">
        <v>290</v>
      </c>
      <c r="AK128" s="43">
        <v>644875.80000000005</v>
      </c>
      <c r="AL128" s="43">
        <v>22083.23</v>
      </c>
      <c r="AM128" s="42"/>
      <c r="AN128" s="44">
        <v>156</v>
      </c>
      <c r="AO128" s="46">
        <v>150</v>
      </c>
      <c r="AP128" s="46">
        <v>6</v>
      </c>
      <c r="AQ128" s="45"/>
      <c r="AR128" s="43">
        <v>666959.03</v>
      </c>
      <c r="AS128" s="43">
        <v>59617.07</v>
      </c>
      <c r="AT128" s="44">
        <v>4797</v>
      </c>
      <c r="AU128" s="44">
        <v>702</v>
      </c>
      <c r="AV128" s="43">
        <v>1290.1199999999999</v>
      </c>
      <c r="AW128" s="43">
        <v>981.24</v>
      </c>
      <c r="AX128" s="43">
        <v>734346.46</v>
      </c>
      <c r="AY128" s="43">
        <v>68994.899999999994</v>
      </c>
      <c r="AZ128" s="43">
        <v>7096.44</v>
      </c>
      <c r="BA128" s="44">
        <v>405</v>
      </c>
      <c r="BB128" s="43">
        <v>4585.5</v>
      </c>
      <c r="BC128" s="44">
        <v>3021</v>
      </c>
      <c r="BD128" s="43">
        <v>1919.76</v>
      </c>
      <c r="BE128" s="43">
        <v>9061.5</v>
      </c>
      <c r="BF128" s="43">
        <v>16007.01</v>
      </c>
      <c r="BG128" s="43">
        <v>111091.11</v>
      </c>
      <c r="BH128" s="43">
        <v>845437.57</v>
      </c>
      <c r="BI128" s="44">
        <v>0</v>
      </c>
      <c r="BJ128" s="71">
        <v>845.4</v>
      </c>
      <c r="BK128" s="2"/>
      <c r="BL128" s="2"/>
      <c r="BM128" s="48">
        <v>70.5</v>
      </c>
      <c r="BN128" s="48">
        <v>70.5</v>
      </c>
      <c r="BO128" s="48">
        <v>70.5</v>
      </c>
      <c r="BP128" s="48">
        <v>70.5</v>
      </c>
      <c r="BQ128" s="48">
        <v>140.9</v>
      </c>
      <c r="BR128" s="48">
        <v>140.9</v>
      </c>
      <c r="BS128" s="48">
        <v>35.200000000000003</v>
      </c>
      <c r="BT128" s="48">
        <v>0</v>
      </c>
      <c r="BU128" s="48">
        <v>35.200000000000003</v>
      </c>
      <c r="BV128" s="48">
        <f t="shared" si="98"/>
        <v>68.400000000000006</v>
      </c>
      <c r="BW128" s="48">
        <f t="shared" si="99"/>
        <v>68.400000000000006</v>
      </c>
      <c r="BX128" s="49">
        <f t="shared" si="100"/>
        <v>68.400000000000006</v>
      </c>
      <c r="BY128" s="50">
        <f t="shared" si="101"/>
        <v>839.4</v>
      </c>
      <c r="BZ128" s="48">
        <f t="shared" si="102"/>
        <v>211.5</v>
      </c>
      <c r="CA128" s="48">
        <f t="shared" si="103"/>
        <v>352.3</v>
      </c>
      <c r="CB128" s="48">
        <f t="shared" si="104"/>
        <v>70.400000000000006</v>
      </c>
      <c r="CC128" s="51">
        <f t="shared" si="105"/>
        <v>205.20000000000002</v>
      </c>
      <c r="CD128" s="50">
        <f t="shared" si="106"/>
        <v>839.4</v>
      </c>
      <c r="CE128" s="72"/>
      <c r="CF128" s="73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</row>
    <row r="129" spans="1:122" ht="15" hidden="1" outlineLevel="1" thickBot="1" x14ac:dyDescent="0.35">
      <c r="A129" s="161"/>
      <c r="B129" s="53" t="s">
        <v>291</v>
      </c>
      <c r="C129" s="53" t="s">
        <v>45</v>
      </c>
      <c r="D129" s="24" t="s">
        <v>292</v>
      </c>
      <c r="E129" s="35">
        <v>1708462.59</v>
      </c>
      <c r="F129" s="34"/>
      <c r="G129" s="34"/>
      <c r="H129" s="36">
        <v>579</v>
      </c>
      <c r="I129" s="38">
        <v>579</v>
      </c>
      <c r="J129" s="37"/>
      <c r="K129" s="37"/>
      <c r="L129" s="35">
        <v>1708462.59</v>
      </c>
      <c r="M129" s="35">
        <v>228617.82</v>
      </c>
      <c r="N129" s="35">
        <v>17804.25</v>
      </c>
      <c r="O129" s="35">
        <v>2605.5</v>
      </c>
      <c r="P129" s="35">
        <v>4788.33</v>
      </c>
      <c r="Q129" s="35">
        <v>3641.91</v>
      </c>
      <c r="R129" s="35">
        <v>1965920.4</v>
      </c>
      <c r="S129" s="35">
        <v>261094.26</v>
      </c>
      <c r="T129" s="35">
        <v>26338.71</v>
      </c>
      <c r="U129" s="35">
        <v>1563.3</v>
      </c>
      <c r="V129" s="35">
        <v>17700.03</v>
      </c>
      <c r="W129" s="35">
        <v>11661.06</v>
      </c>
      <c r="X129" s="35">
        <v>8063.46</v>
      </c>
      <c r="Y129" s="35">
        <v>34977.39</v>
      </c>
      <c r="Z129" s="35">
        <v>41003.1</v>
      </c>
      <c r="AA129" s="35">
        <v>402401.31</v>
      </c>
      <c r="AB129" s="35">
        <v>2368321.71</v>
      </c>
      <c r="AC129" s="39">
        <f t="shared" si="82"/>
        <v>2368.3000000000002</v>
      </c>
      <c r="AD129" s="40">
        <f t="shared" si="97"/>
        <v>2307.8000000000002</v>
      </c>
      <c r="AG129" s="70" t="s">
        <v>266</v>
      </c>
      <c r="AH129" s="24" t="s">
        <v>291</v>
      </c>
      <c r="AI129" s="24" t="s">
        <v>45</v>
      </c>
      <c r="AJ129" s="24" t="s">
        <v>292</v>
      </c>
      <c r="AK129" s="43">
        <v>1639792.69</v>
      </c>
      <c r="AL129" s="42"/>
      <c r="AM129" s="42"/>
      <c r="AN129" s="44">
        <v>559</v>
      </c>
      <c r="AO129" s="46">
        <v>559</v>
      </c>
      <c r="AP129" s="45"/>
      <c r="AQ129" s="45"/>
      <c r="AR129" s="43">
        <v>1639792.69</v>
      </c>
      <c r="AS129" s="43">
        <v>222713.02</v>
      </c>
      <c r="AT129" s="43">
        <v>17189.25</v>
      </c>
      <c r="AU129" s="43">
        <v>2515.5</v>
      </c>
      <c r="AV129" s="43">
        <v>4622.93</v>
      </c>
      <c r="AW129" s="43">
        <v>3516.11</v>
      </c>
      <c r="AX129" s="43">
        <v>1890349.5</v>
      </c>
      <c r="AY129" s="43">
        <v>252075.46</v>
      </c>
      <c r="AZ129" s="43">
        <v>25428.91</v>
      </c>
      <c r="BA129" s="43">
        <v>1509.3</v>
      </c>
      <c r="BB129" s="43">
        <v>17088.63</v>
      </c>
      <c r="BC129" s="43">
        <v>11258.26</v>
      </c>
      <c r="BD129" s="43">
        <v>6784.34</v>
      </c>
      <c r="BE129" s="43">
        <v>33769.19</v>
      </c>
      <c r="BF129" s="43">
        <v>39355.019999999997</v>
      </c>
      <c r="BG129" s="43">
        <v>387269.11</v>
      </c>
      <c r="BH129" s="43">
        <v>2277618.61</v>
      </c>
      <c r="BI129" s="44">
        <v>0</v>
      </c>
      <c r="BJ129" s="71">
        <v>2277.6</v>
      </c>
      <c r="BK129" s="2"/>
      <c r="BL129" s="2"/>
      <c r="BM129" s="48">
        <v>189.8</v>
      </c>
      <c r="BN129" s="48">
        <v>189.8</v>
      </c>
      <c r="BO129" s="48">
        <v>189.8</v>
      </c>
      <c r="BP129" s="48">
        <v>189.8</v>
      </c>
      <c r="BQ129" s="48">
        <v>379.6</v>
      </c>
      <c r="BR129" s="48">
        <v>379.6</v>
      </c>
      <c r="BS129" s="48">
        <v>94.9</v>
      </c>
      <c r="BT129" s="48">
        <v>0</v>
      </c>
      <c r="BU129" s="48">
        <v>94.9</v>
      </c>
      <c r="BV129" s="48">
        <f t="shared" si="98"/>
        <v>199.9</v>
      </c>
      <c r="BW129" s="48">
        <f t="shared" si="99"/>
        <v>199.9</v>
      </c>
      <c r="BX129" s="49">
        <f t="shared" si="100"/>
        <v>199.8</v>
      </c>
      <c r="BY129" s="50">
        <f t="shared" si="101"/>
        <v>2307.8000000000002</v>
      </c>
      <c r="BZ129" s="48">
        <f t="shared" si="102"/>
        <v>569.40000000000009</v>
      </c>
      <c r="CA129" s="48">
        <f t="shared" si="103"/>
        <v>949.00000000000011</v>
      </c>
      <c r="CB129" s="48">
        <f t="shared" si="104"/>
        <v>189.8</v>
      </c>
      <c r="CC129" s="51">
        <f t="shared" si="105"/>
        <v>599.6</v>
      </c>
      <c r="CD129" s="50">
        <f t="shared" si="106"/>
        <v>2307.8000000000002</v>
      </c>
      <c r="CE129" s="72"/>
      <c r="CF129" s="73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</row>
    <row r="130" spans="1:122" ht="15" hidden="1" outlineLevel="1" thickBot="1" x14ac:dyDescent="0.35">
      <c r="A130" s="161"/>
      <c r="B130" s="53" t="s">
        <v>293</v>
      </c>
      <c r="C130" s="53" t="s">
        <v>45</v>
      </c>
      <c r="D130" s="24" t="s">
        <v>294</v>
      </c>
      <c r="E130" s="35">
        <v>926093.01</v>
      </c>
      <c r="F130" s="34"/>
      <c r="G130" s="34"/>
      <c r="H130" s="36">
        <v>440</v>
      </c>
      <c r="I130" s="38">
        <v>440</v>
      </c>
      <c r="J130" s="37"/>
      <c r="K130" s="37"/>
      <c r="L130" s="35">
        <v>926093.01</v>
      </c>
      <c r="M130" s="35">
        <v>181520.74</v>
      </c>
      <c r="N130" s="36">
        <v>13530</v>
      </c>
      <c r="O130" s="36">
        <v>1980</v>
      </c>
      <c r="P130" s="35">
        <v>3638.8</v>
      </c>
      <c r="Q130" s="35">
        <v>2767.6</v>
      </c>
      <c r="R130" s="35">
        <v>1129530.1499999999</v>
      </c>
      <c r="S130" s="35">
        <v>198413.6</v>
      </c>
      <c r="T130" s="35">
        <v>20015.599999999999</v>
      </c>
      <c r="U130" s="36">
        <v>1188</v>
      </c>
      <c r="V130" s="35">
        <v>13450.8</v>
      </c>
      <c r="W130" s="35">
        <v>8861.6</v>
      </c>
      <c r="X130" s="36">
        <v>0</v>
      </c>
      <c r="Y130" s="35">
        <v>26580.400000000001</v>
      </c>
      <c r="Z130" s="35">
        <v>22226.23</v>
      </c>
      <c r="AA130" s="35">
        <v>290736.23</v>
      </c>
      <c r="AB130" s="35">
        <v>1420266.38</v>
      </c>
      <c r="AC130" s="39">
        <f t="shared" si="82"/>
        <v>1420.3</v>
      </c>
      <c r="AD130" s="40">
        <f t="shared" si="97"/>
        <v>1439.9</v>
      </c>
      <c r="AG130" s="70" t="s">
        <v>266</v>
      </c>
      <c r="AH130" s="24" t="s">
        <v>293</v>
      </c>
      <c r="AI130" s="24" t="s">
        <v>45</v>
      </c>
      <c r="AJ130" s="24" t="s">
        <v>294</v>
      </c>
      <c r="AK130" s="43">
        <v>972585.95</v>
      </c>
      <c r="AL130" s="42"/>
      <c r="AM130" s="42"/>
      <c r="AN130" s="44">
        <v>442</v>
      </c>
      <c r="AO130" s="46">
        <v>442</v>
      </c>
      <c r="AP130" s="45"/>
      <c r="AQ130" s="45"/>
      <c r="AR130" s="43">
        <v>972585.95</v>
      </c>
      <c r="AS130" s="43">
        <v>161998.21</v>
      </c>
      <c r="AT130" s="43">
        <v>13591.5</v>
      </c>
      <c r="AU130" s="44">
        <v>1989</v>
      </c>
      <c r="AV130" s="43">
        <v>3655.34</v>
      </c>
      <c r="AW130" s="43">
        <v>2780.18</v>
      </c>
      <c r="AX130" s="43">
        <v>1156600.18</v>
      </c>
      <c r="AY130" s="43">
        <v>199315.48</v>
      </c>
      <c r="AZ130" s="43">
        <v>20106.580000000002</v>
      </c>
      <c r="BA130" s="43">
        <v>1193.4000000000001</v>
      </c>
      <c r="BB130" s="43">
        <v>13511.94</v>
      </c>
      <c r="BC130" s="43">
        <v>8901.8799999999992</v>
      </c>
      <c r="BD130" s="44">
        <v>0</v>
      </c>
      <c r="BE130" s="43">
        <v>26701.22</v>
      </c>
      <c r="BF130" s="43">
        <v>23342.06</v>
      </c>
      <c r="BG130" s="43">
        <v>293072.56</v>
      </c>
      <c r="BH130" s="43">
        <v>1449672.74</v>
      </c>
      <c r="BI130" s="44">
        <v>0</v>
      </c>
      <c r="BJ130" s="71">
        <v>1449.7</v>
      </c>
      <c r="BK130" s="2"/>
      <c r="BL130" s="2"/>
      <c r="BM130" s="48">
        <v>120.8</v>
      </c>
      <c r="BN130" s="48">
        <v>120.8</v>
      </c>
      <c r="BO130" s="48">
        <v>120.8</v>
      </c>
      <c r="BP130" s="48">
        <v>120.8</v>
      </c>
      <c r="BQ130" s="48">
        <v>241.6</v>
      </c>
      <c r="BR130" s="48">
        <v>241.6</v>
      </c>
      <c r="BS130" s="48">
        <v>60.4</v>
      </c>
      <c r="BT130" s="48">
        <v>0</v>
      </c>
      <c r="BU130" s="48">
        <v>60.4</v>
      </c>
      <c r="BV130" s="48">
        <f t="shared" si="98"/>
        <v>117.6</v>
      </c>
      <c r="BW130" s="48">
        <f t="shared" si="99"/>
        <v>117.6</v>
      </c>
      <c r="BX130" s="49">
        <f t="shared" si="100"/>
        <v>117.5</v>
      </c>
      <c r="BY130" s="50">
        <f t="shared" si="101"/>
        <v>1439.8999999999999</v>
      </c>
      <c r="BZ130" s="48">
        <f t="shared" si="102"/>
        <v>362.4</v>
      </c>
      <c r="CA130" s="48">
        <f t="shared" si="103"/>
        <v>604</v>
      </c>
      <c r="CB130" s="48">
        <f t="shared" si="104"/>
        <v>120.8</v>
      </c>
      <c r="CC130" s="51">
        <f t="shared" si="105"/>
        <v>352.7</v>
      </c>
      <c r="CD130" s="50">
        <f t="shared" si="106"/>
        <v>1439.9</v>
      </c>
      <c r="CE130" s="72"/>
      <c r="CF130" s="73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</row>
    <row r="131" spans="1:122" ht="21" hidden="1" outlineLevel="1" thickBot="1" x14ac:dyDescent="0.35">
      <c r="A131" s="161"/>
      <c r="B131" s="53" t="s">
        <v>295</v>
      </c>
      <c r="C131" s="53" t="s">
        <v>45</v>
      </c>
      <c r="D131" s="24" t="s">
        <v>296</v>
      </c>
      <c r="E131" s="35">
        <v>692831.58</v>
      </c>
      <c r="F131" s="35">
        <v>176665.83</v>
      </c>
      <c r="G131" s="34"/>
      <c r="H131" s="36">
        <v>355</v>
      </c>
      <c r="I131" s="38">
        <v>300</v>
      </c>
      <c r="J131" s="38">
        <v>55</v>
      </c>
      <c r="K131" s="37"/>
      <c r="L131" s="35">
        <v>869497.41</v>
      </c>
      <c r="M131" s="35">
        <v>164341.85</v>
      </c>
      <c r="N131" s="35">
        <v>10916.25</v>
      </c>
      <c r="O131" s="35">
        <v>1597.5</v>
      </c>
      <c r="P131" s="35">
        <v>2935.85</v>
      </c>
      <c r="Q131" s="35">
        <v>2232.9499999999998</v>
      </c>
      <c r="R131" s="35">
        <v>1051521.81</v>
      </c>
      <c r="S131" s="35">
        <v>147692.75</v>
      </c>
      <c r="T131" s="35">
        <v>16148.95</v>
      </c>
      <c r="U131" s="36">
        <v>810</v>
      </c>
      <c r="V131" s="36">
        <v>9171</v>
      </c>
      <c r="W131" s="36">
        <v>6042</v>
      </c>
      <c r="X131" s="36">
        <v>0</v>
      </c>
      <c r="Y131" s="36">
        <v>18123</v>
      </c>
      <c r="Z131" s="35">
        <v>20867.93</v>
      </c>
      <c r="AA131" s="35">
        <v>218855.63</v>
      </c>
      <c r="AB131" s="35">
        <v>1270377.44</v>
      </c>
      <c r="AC131" s="39">
        <f t="shared" si="82"/>
        <v>1270.4000000000001</v>
      </c>
      <c r="AD131" s="40">
        <f t="shared" si="97"/>
        <v>1350.8</v>
      </c>
      <c r="AG131" s="70" t="s">
        <v>266</v>
      </c>
      <c r="AH131" s="24" t="s">
        <v>295</v>
      </c>
      <c r="AI131" s="24" t="s">
        <v>45</v>
      </c>
      <c r="AJ131" s="24" t="s">
        <v>296</v>
      </c>
      <c r="AK131" s="43">
        <v>777981.06</v>
      </c>
      <c r="AL131" s="43">
        <v>176665.83</v>
      </c>
      <c r="AM131" s="42"/>
      <c r="AN131" s="44">
        <v>392</v>
      </c>
      <c r="AO131" s="46">
        <v>325</v>
      </c>
      <c r="AP131" s="46">
        <v>67</v>
      </c>
      <c r="AQ131" s="45"/>
      <c r="AR131" s="43">
        <v>954646.89</v>
      </c>
      <c r="AS131" s="43">
        <v>177377.14</v>
      </c>
      <c r="AT131" s="44">
        <v>12054</v>
      </c>
      <c r="AU131" s="44">
        <v>1764</v>
      </c>
      <c r="AV131" s="43">
        <v>3241.84</v>
      </c>
      <c r="AW131" s="43">
        <v>2465.6799999999998</v>
      </c>
      <c r="AX131" s="43">
        <v>1151549.55</v>
      </c>
      <c r="AY131" s="43">
        <v>161674.04999999999</v>
      </c>
      <c r="AZ131" s="43">
        <v>17832.080000000002</v>
      </c>
      <c r="BA131" s="43">
        <v>877.5</v>
      </c>
      <c r="BB131" s="43">
        <v>9935.25</v>
      </c>
      <c r="BC131" s="43">
        <v>6545.5</v>
      </c>
      <c r="BD131" s="44">
        <v>0</v>
      </c>
      <c r="BE131" s="43">
        <v>19633.25</v>
      </c>
      <c r="BF131" s="43">
        <v>22911.52</v>
      </c>
      <c r="BG131" s="43">
        <v>239409.15</v>
      </c>
      <c r="BH131" s="43">
        <v>1390958.7</v>
      </c>
      <c r="BI131" s="44">
        <v>0</v>
      </c>
      <c r="BJ131" s="71">
        <v>1391</v>
      </c>
      <c r="BK131" s="2"/>
      <c r="BL131" s="2"/>
      <c r="BM131" s="48">
        <v>115.9</v>
      </c>
      <c r="BN131" s="48">
        <v>115.9</v>
      </c>
      <c r="BO131" s="48">
        <v>115.9</v>
      </c>
      <c r="BP131" s="48">
        <v>115.9</v>
      </c>
      <c r="BQ131" s="48">
        <v>231.8</v>
      </c>
      <c r="BR131" s="48">
        <v>231.8</v>
      </c>
      <c r="BS131" s="48">
        <v>58</v>
      </c>
      <c r="BT131" s="48">
        <v>0</v>
      </c>
      <c r="BU131" s="48">
        <v>58</v>
      </c>
      <c r="BV131" s="48">
        <f t="shared" si="98"/>
        <v>102.5</v>
      </c>
      <c r="BW131" s="48">
        <f t="shared" si="99"/>
        <v>102.5</v>
      </c>
      <c r="BX131" s="49">
        <f t="shared" si="100"/>
        <v>102.6</v>
      </c>
      <c r="BY131" s="50">
        <f t="shared" si="101"/>
        <v>1350.8000000000002</v>
      </c>
      <c r="BZ131" s="48">
        <f t="shared" si="102"/>
        <v>347.70000000000005</v>
      </c>
      <c r="CA131" s="48">
        <f t="shared" si="103"/>
        <v>579.5</v>
      </c>
      <c r="CB131" s="48">
        <f t="shared" si="104"/>
        <v>116</v>
      </c>
      <c r="CC131" s="51">
        <f t="shared" si="105"/>
        <v>307.60000000000002</v>
      </c>
      <c r="CD131" s="50">
        <f t="shared" si="106"/>
        <v>1350.8000000000002</v>
      </c>
      <c r="CE131" s="72"/>
      <c r="CF131" s="73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</row>
    <row r="132" spans="1:122" ht="21" hidden="1" outlineLevel="1" thickBot="1" x14ac:dyDescent="0.35">
      <c r="A132" s="161"/>
      <c r="B132" s="53" t="s">
        <v>297</v>
      </c>
      <c r="C132" s="53" t="s">
        <v>45</v>
      </c>
      <c r="D132" s="24" t="s">
        <v>298</v>
      </c>
      <c r="E132" s="34"/>
      <c r="F132" s="34"/>
      <c r="G132" s="35">
        <v>56159.16</v>
      </c>
      <c r="H132" s="36">
        <v>15</v>
      </c>
      <c r="I132" s="37"/>
      <c r="J132" s="37"/>
      <c r="K132" s="38">
        <v>15</v>
      </c>
      <c r="L132" s="35">
        <v>56159.16</v>
      </c>
      <c r="M132" s="35">
        <v>2953.2</v>
      </c>
      <c r="N132" s="35">
        <v>461.25</v>
      </c>
      <c r="O132" s="35">
        <v>67.5</v>
      </c>
      <c r="P132" s="35">
        <v>124.05</v>
      </c>
      <c r="Q132" s="35">
        <v>94.35</v>
      </c>
      <c r="R132" s="35">
        <v>59859.51</v>
      </c>
      <c r="S132" s="35">
        <v>3384.75</v>
      </c>
      <c r="T132" s="35">
        <v>682.35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5">
        <v>1347.82</v>
      </c>
      <c r="AA132" s="35">
        <v>5414.92</v>
      </c>
      <c r="AB132" s="35">
        <v>65274.43</v>
      </c>
      <c r="AC132" s="39">
        <f t="shared" si="82"/>
        <v>65.3</v>
      </c>
      <c r="AD132" s="40">
        <f t="shared" si="97"/>
        <v>97.6</v>
      </c>
      <c r="AG132" s="70" t="s">
        <v>266</v>
      </c>
      <c r="AH132" s="24" t="s">
        <v>297</v>
      </c>
      <c r="AI132" s="24" t="s">
        <v>45</v>
      </c>
      <c r="AJ132" s="24" t="s">
        <v>298</v>
      </c>
      <c r="AK132" s="42"/>
      <c r="AL132" s="42"/>
      <c r="AM132" s="43">
        <v>98384.08</v>
      </c>
      <c r="AN132" s="44">
        <v>25</v>
      </c>
      <c r="AO132" s="45"/>
      <c r="AP132" s="45"/>
      <c r="AQ132" s="46">
        <v>25</v>
      </c>
      <c r="AR132" s="43">
        <v>98384.08</v>
      </c>
      <c r="AS132" s="44">
        <v>4922</v>
      </c>
      <c r="AT132" s="43">
        <v>768.75</v>
      </c>
      <c r="AU132" s="43">
        <v>112.5</v>
      </c>
      <c r="AV132" s="43">
        <v>206.75</v>
      </c>
      <c r="AW132" s="43">
        <v>157.25</v>
      </c>
      <c r="AX132" s="43">
        <v>104551.33</v>
      </c>
      <c r="AY132" s="43">
        <v>5641.25</v>
      </c>
      <c r="AZ132" s="43">
        <v>1137.25</v>
      </c>
      <c r="BA132" s="44">
        <v>0</v>
      </c>
      <c r="BB132" s="44">
        <v>0</v>
      </c>
      <c r="BC132" s="44">
        <v>0</v>
      </c>
      <c r="BD132" s="44">
        <v>0</v>
      </c>
      <c r="BE132" s="44">
        <v>0</v>
      </c>
      <c r="BF132" s="43">
        <v>2361.2199999999998</v>
      </c>
      <c r="BG132" s="43">
        <v>9139.7199999999993</v>
      </c>
      <c r="BH132" s="43">
        <v>113691.05</v>
      </c>
      <c r="BI132" s="44">
        <v>0</v>
      </c>
      <c r="BJ132" s="71">
        <v>113.7</v>
      </c>
      <c r="BK132" s="2"/>
      <c r="BL132" s="2"/>
      <c r="BM132" s="48">
        <v>9.5</v>
      </c>
      <c r="BN132" s="48">
        <v>9.5</v>
      </c>
      <c r="BO132" s="48">
        <v>9.5</v>
      </c>
      <c r="BP132" s="48">
        <v>9.5</v>
      </c>
      <c r="BQ132" s="48">
        <v>19</v>
      </c>
      <c r="BR132" s="48">
        <v>19</v>
      </c>
      <c r="BS132" s="48">
        <v>4.7</v>
      </c>
      <c r="BT132" s="48">
        <v>0</v>
      </c>
      <c r="BU132" s="48">
        <v>4.7</v>
      </c>
      <c r="BV132" s="48">
        <f t="shared" si="98"/>
        <v>4.0999999999999996</v>
      </c>
      <c r="BW132" s="48">
        <f t="shared" si="99"/>
        <v>4.0999999999999996</v>
      </c>
      <c r="BX132" s="49">
        <f t="shared" si="100"/>
        <v>4</v>
      </c>
      <c r="BY132" s="50">
        <f t="shared" si="101"/>
        <v>97.6</v>
      </c>
      <c r="BZ132" s="48">
        <f t="shared" si="102"/>
        <v>28.5</v>
      </c>
      <c r="CA132" s="48">
        <f t="shared" si="103"/>
        <v>47.5</v>
      </c>
      <c r="CB132" s="48">
        <f t="shared" si="104"/>
        <v>9.4</v>
      </c>
      <c r="CC132" s="51">
        <f t="shared" si="105"/>
        <v>12.2</v>
      </c>
      <c r="CD132" s="50">
        <f t="shared" si="106"/>
        <v>97.600000000000009</v>
      </c>
      <c r="CE132" s="72"/>
      <c r="CF132" s="73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</row>
    <row r="133" spans="1:122" ht="15" hidden="1" outlineLevel="1" thickBot="1" x14ac:dyDescent="0.35">
      <c r="A133" s="161"/>
      <c r="B133" s="75" t="s">
        <v>299</v>
      </c>
      <c r="C133" s="75" t="s">
        <v>135</v>
      </c>
      <c r="D133" s="76" t="s">
        <v>300</v>
      </c>
      <c r="E133" s="77"/>
      <c r="F133" s="77"/>
      <c r="G133" s="78">
        <v>48980.92</v>
      </c>
      <c r="H133" s="79">
        <v>13</v>
      </c>
      <c r="I133" s="80"/>
      <c r="J133" s="80"/>
      <c r="K133" s="81">
        <v>13</v>
      </c>
      <c r="L133" s="78">
        <v>48980.92</v>
      </c>
      <c r="M133" s="78">
        <v>2559.44</v>
      </c>
      <c r="N133" s="78">
        <v>399.75</v>
      </c>
      <c r="O133" s="78">
        <v>58.5</v>
      </c>
      <c r="P133" s="78">
        <v>107.51</v>
      </c>
      <c r="Q133" s="78">
        <v>81.77</v>
      </c>
      <c r="R133" s="78">
        <v>52187.89</v>
      </c>
      <c r="S133" s="78">
        <v>2933.45</v>
      </c>
      <c r="T133" s="78">
        <v>591.37</v>
      </c>
      <c r="U133" s="79">
        <v>0</v>
      </c>
      <c r="V133" s="79">
        <v>0</v>
      </c>
      <c r="W133" s="79">
        <v>0</v>
      </c>
      <c r="X133" s="79">
        <v>0</v>
      </c>
      <c r="Y133" s="79">
        <v>0</v>
      </c>
      <c r="Z133" s="78">
        <v>1175.54</v>
      </c>
      <c r="AA133" s="78">
        <v>4700.3599999999997</v>
      </c>
      <c r="AB133" s="78">
        <v>56888.25</v>
      </c>
      <c r="AC133" s="39">
        <f t="shared" si="82"/>
        <v>56.9</v>
      </c>
      <c r="AD133" s="40">
        <f t="shared" si="97"/>
        <v>76.2</v>
      </c>
      <c r="AG133" s="70" t="s">
        <v>266</v>
      </c>
      <c r="AH133" s="24" t="s">
        <v>299</v>
      </c>
      <c r="AI133" s="24" t="s">
        <v>135</v>
      </c>
      <c r="AJ133" s="24" t="s">
        <v>300</v>
      </c>
      <c r="AK133" s="42"/>
      <c r="AL133" s="42"/>
      <c r="AM133" s="43">
        <v>77271.62</v>
      </c>
      <c r="AN133" s="44">
        <v>13</v>
      </c>
      <c r="AO133" s="45"/>
      <c r="AP133" s="45"/>
      <c r="AQ133" s="46">
        <v>13</v>
      </c>
      <c r="AR133" s="43">
        <v>77271.62</v>
      </c>
      <c r="AS133" s="43">
        <v>2559.44</v>
      </c>
      <c r="AT133" s="43">
        <v>399.75</v>
      </c>
      <c r="AU133" s="43">
        <v>58.5</v>
      </c>
      <c r="AV133" s="43">
        <v>107.51</v>
      </c>
      <c r="AW133" s="43">
        <v>81.77</v>
      </c>
      <c r="AX133" s="43">
        <v>80478.59</v>
      </c>
      <c r="AY133" s="43">
        <v>2933.45</v>
      </c>
      <c r="AZ133" s="43">
        <v>591.37</v>
      </c>
      <c r="BA133" s="44">
        <v>0</v>
      </c>
      <c r="BB133" s="44">
        <v>0</v>
      </c>
      <c r="BC133" s="44">
        <v>0</v>
      </c>
      <c r="BD133" s="44">
        <v>0</v>
      </c>
      <c r="BE133" s="44">
        <v>0</v>
      </c>
      <c r="BF133" s="43">
        <v>1854.52</v>
      </c>
      <c r="BG133" s="43">
        <v>5379.34</v>
      </c>
      <c r="BH133" s="43">
        <v>85857.93</v>
      </c>
      <c r="BI133" s="44">
        <v>0</v>
      </c>
      <c r="BJ133" s="71">
        <v>85.9</v>
      </c>
      <c r="BK133" s="2"/>
      <c r="BL133" s="2"/>
      <c r="BM133" s="48">
        <v>7.2</v>
      </c>
      <c r="BN133" s="48">
        <v>7.2</v>
      </c>
      <c r="BO133" s="48">
        <v>7.2</v>
      </c>
      <c r="BP133" s="48">
        <v>7.2</v>
      </c>
      <c r="BQ133" s="48">
        <v>14.3</v>
      </c>
      <c r="BR133" s="48">
        <v>14.3</v>
      </c>
      <c r="BS133" s="48">
        <v>3.6</v>
      </c>
      <c r="BT133" s="48">
        <v>0</v>
      </c>
      <c r="BU133" s="48">
        <v>3.6</v>
      </c>
      <c r="BV133" s="48">
        <f t="shared" si="98"/>
        <v>3.9</v>
      </c>
      <c r="BW133" s="48">
        <f t="shared" si="99"/>
        <v>3.9</v>
      </c>
      <c r="BX133" s="49">
        <f t="shared" si="100"/>
        <v>3.8</v>
      </c>
      <c r="BY133" s="50">
        <f t="shared" si="101"/>
        <v>76.200000000000017</v>
      </c>
      <c r="BZ133" s="48">
        <f t="shared" si="102"/>
        <v>21.6</v>
      </c>
      <c r="CA133" s="48">
        <f t="shared" si="103"/>
        <v>35.799999999999997</v>
      </c>
      <c r="CB133" s="48">
        <f t="shared" si="104"/>
        <v>7.2</v>
      </c>
      <c r="CC133" s="51">
        <f t="shared" si="105"/>
        <v>11.6</v>
      </c>
      <c r="CD133" s="50">
        <f t="shared" si="106"/>
        <v>76.199999999999989</v>
      </c>
      <c r="CE133" s="72"/>
      <c r="CF133" s="73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</row>
    <row r="134" spans="1:122" s="84" customFormat="1" ht="21" hidden="1" outlineLevel="1" thickBot="1" x14ac:dyDescent="0.35">
      <c r="A134" s="171"/>
      <c r="B134" s="53" t="s">
        <v>301</v>
      </c>
      <c r="C134" s="53" t="s">
        <v>45</v>
      </c>
      <c r="D134" s="82" t="s">
        <v>302</v>
      </c>
      <c r="E134" s="83">
        <v>195636.7</v>
      </c>
      <c r="F134" s="83">
        <v>14574.93</v>
      </c>
      <c r="H134" s="85">
        <f t="shared" ref="H134:H135" si="107">+I134+J134+K134</f>
        <v>54</v>
      </c>
      <c r="I134" s="85">
        <v>49</v>
      </c>
      <c r="J134" s="85">
        <v>5</v>
      </c>
      <c r="L134" s="86">
        <v>210211.63</v>
      </c>
      <c r="M134" s="86">
        <v>103533.16</v>
      </c>
      <c r="N134" s="86">
        <v>1660.25</v>
      </c>
      <c r="O134" s="86">
        <v>242.75</v>
      </c>
      <c r="P134" s="86">
        <v>446.59</v>
      </c>
      <c r="Q134" s="86">
        <v>339.84</v>
      </c>
      <c r="R134" s="86">
        <v>316434.21999999997</v>
      </c>
      <c r="S134" s="86">
        <v>23224.22</v>
      </c>
      <c r="T134" s="86">
        <v>2456.46</v>
      </c>
      <c r="U134" s="86">
        <v>132.16</v>
      </c>
      <c r="V134" s="86">
        <v>1497.73</v>
      </c>
      <c r="W134" s="86">
        <v>986.76</v>
      </c>
      <c r="X134" s="86"/>
      <c r="Y134" s="86">
        <v>2960.23</v>
      </c>
      <c r="Z134" s="86">
        <v>5045.07</v>
      </c>
      <c r="AA134" s="86">
        <v>36302.629999999997</v>
      </c>
      <c r="AB134" s="86">
        <v>352736.85</v>
      </c>
      <c r="AC134" s="87">
        <f t="shared" si="82"/>
        <v>352.7</v>
      </c>
      <c r="AD134" s="40">
        <f t="shared" si="97"/>
        <v>403.2</v>
      </c>
      <c r="AE134" s="4"/>
      <c r="AG134" s="70" t="s">
        <v>266</v>
      </c>
      <c r="AH134" s="24" t="s">
        <v>301</v>
      </c>
      <c r="AI134" s="24" t="s">
        <v>45</v>
      </c>
      <c r="AJ134" s="82" t="s">
        <v>302</v>
      </c>
      <c r="AK134" s="43">
        <v>240022.72</v>
      </c>
      <c r="AL134" s="43">
        <v>14574.93</v>
      </c>
      <c r="AM134" s="43"/>
      <c r="AN134" s="43">
        <v>65</v>
      </c>
      <c r="AO134" s="43">
        <v>61</v>
      </c>
      <c r="AP134" s="43">
        <v>4</v>
      </c>
      <c r="AQ134" s="46"/>
      <c r="AR134" s="43">
        <v>254597.65</v>
      </c>
      <c r="AS134" s="44">
        <v>126103.27</v>
      </c>
      <c r="AT134" s="43">
        <v>1998.46</v>
      </c>
      <c r="AU134" s="43">
        <v>292.2</v>
      </c>
      <c r="AV134" s="43">
        <v>537.55999999999995</v>
      </c>
      <c r="AW134" s="43">
        <v>409.05</v>
      </c>
      <c r="AX134" s="43">
        <v>383938.19</v>
      </c>
      <c r="AY134" s="43">
        <v>28409.83</v>
      </c>
      <c r="AZ134" s="43">
        <v>2956.85</v>
      </c>
      <c r="BA134" s="44">
        <v>164.54</v>
      </c>
      <c r="BB134" s="44">
        <v>1864.54</v>
      </c>
      <c r="BC134" s="44">
        <v>1228.42</v>
      </c>
      <c r="BD134" s="44"/>
      <c r="BE134" s="44">
        <v>3685.17</v>
      </c>
      <c r="BF134" s="43">
        <v>6110.34</v>
      </c>
      <c r="BG134" s="43">
        <v>44419.69</v>
      </c>
      <c r="BH134" s="43">
        <v>428357.88</v>
      </c>
      <c r="BI134" s="44">
        <v>0</v>
      </c>
      <c r="BJ134" s="71">
        <v>428.4</v>
      </c>
      <c r="BK134"/>
      <c r="BL134"/>
      <c r="BM134" s="48">
        <v>35.700000000000003</v>
      </c>
      <c r="BN134" s="48">
        <v>35.700000000000003</v>
      </c>
      <c r="BO134" s="48">
        <v>35.700000000000003</v>
      </c>
      <c r="BP134" s="48">
        <v>35.700000000000003</v>
      </c>
      <c r="BQ134" s="48">
        <v>71.400000000000006</v>
      </c>
      <c r="BR134" s="48">
        <v>71.400000000000006</v>
      </c>
      <c r="BS134" s="48">
        <v>17.899999999999999</v>
      </c>
      <c r="BT134" s="48">
        <v>0</v>
      </c>
      <c r="BU134" s="48">
        <v>17.899999999999999</v>
      </c>
      <c r="BV134" s="48">
        <f t="shared" si="98"/>
        <v>27.3</v>
      </c>
      <c r="BW134" s="48">
        <f t="shared" si="99"/>
        <v>27.3</v>
      </c>
      <c r="BX134" s="49">
        <f t="shared" si="100"/>
        <v>27.2</v>
      </c>
      <c r="BY134" s="50">
        <f t="shared" si="101"/>
        <v>403.19999999999993</v>
      </c>
      <c r="BZ134" s="48">
        <f t="shared" si="102"/>
        <v>107.10000000000001</v>
      </c>
      <c r="CA134" s="48">
        <f t="shared" si="103"/>
        <v>178.5</v>
      </c>
      <c r="CB134" s="48">
        <f t="shared" si="104"/>
        <v>35.799999999999997</v>
      </c>
      <c r="CC134" s="51">
        <f t="shared" si="105"/>
        <v>81.8</v>
      </c>
      <c r="CD134" s="50">
        <f t="shared" si="106"/>
        <v>403.20000000000005</v>
      </c>
      <c r="CE134" s="72"/>
      <c r="CF134" s="73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</row>
    <row r="135" spans="1:122" s="84" customFormat="1" ht="12.6" hidden="1" outlineLevel="1" thickBot="1" x14ac:dyDescent="0.3">
      <c r="A135" s="171"/>
      <c r="B135" s="53" t="s">
        <v>291</v>
      </c>
      <c r="C135" s="53" t="s">
        <v>45</v>
      </c>
      <c r="D135" s="82" t="s">
        <v>292</v>
      </c>
      <c r="E135" s="83">
        <v>39396.74</v>
      </c>
      <c r="F135" s="83"/>
      <c r="H135" s="85">
        <f t="shared" si="107"/>
        <v>9</v>
      </c>
      <c r="I135" s="85">
        <v>9</v>
      </c>
      <c r="J135" s="85"/>
      <c r="L135" s="86">
        <v>39396.74</v>
      </c>
      <c r="M135" s="86">
        <v>17866.55</v>
      </c>
      <c r="N135" s="86">
        <v>276.70999999999998</v>
      </c>
      <c r="O135" s="86">
        <v>40.46</v>
      </c>
      <c r="P135" s="86">
        <v>74.430000000000007</v>
      </c>
      <c r="Q135" s="86">
        <v>56.64</v>
      </c>
      <c r="R135" s="86">
        <v>57711.53</v>
      </c>
      <c r="S135" s="86">
        <v>4058.44</v>
      </c>
      <c r="T135" s="86">
        <v>409.41</v>
      </c>
      <c r="U135" s="86">
        <v>24.28</v>
      </c>
      <c r="V135" s="86">
        <v>275.08999999999997</v>
      </c>
      <c r="W135" s="86">
        <v>181.24</v>
      </c>
      <c r="X135" s="86"/>
      <c r="Y135" s="86">
        <v>543.71</v>
      </c>
      <c r="Z135" s="86">
        <v>945.52</v>
      </c>
      <c r="AA135" s="86">
        <v>6437.69</v>
      </c>
      <c r="AB135" s="86">
        <v>64149.22</v>
      </c>
      <c r="AC135" s="87">
        <f t="shared" si="82"/>
        <v>64.099999999999994</v>
      </c>
      <c r="AD135" s="40">
        <f t="shared" si="97"/>
        <v>21.4</v>
      </c>
      <c r="AE135" s="4"/>
      <c r="BV135" s="48">
        <f t="shared" si="98"/>
        <v>7.1</v>
      </c>
      <c r="BW135" s="48">
        <f t="shared" si="99"/>
        <v>7.1</v>
      </c>
      <c r="BX135" s="49">
        <f t="shared" si="100"/>
        <v>7.2</v>
      </c>
      <c r="BY135" s="50">
        <f t="shared" si="101"/>
        <v>21.4</v>
      </c>
      <c r="BZ135" s="48">
        <f t="shared" si="102"/>
        <v>0</v>
      </c>
      <c r="CA135" s="48">
        <f t="shared" si="103"/>
        <v>0</v>
      </c>
      <c r="CB135" s="48">
        <f t="shared" si="104"/>
        <v>0</v>
      </c>
      <c r="CC135" s="51">
        <f t="shared" si="105"/>
        <v>21.4</v>
      </c>
      <c r="CD135" s="50">
        <f t="shared" si="106"/>
        <v>21.4</v>
      </c>
      <c r="CE135" s="89"/>
    </row>
    <row r="136" spans="1:122" ht="18" customHeight="1" collapsed="1" thickBot="1" x14ac:dyDescent="0.35">
      <c r="A136" s="162"/>
      <c r="B136" s="163" t="s">
        <v>71</v>
      </c>
      <c r="C136" s="164"/>
      <c r="D136" s="165"/>
      <c r="E136" s="54">
        <f>SUM(E117:E135)</f>
        <v>7839793.2200000007</v>
      </c>
      <c r="F136" s="54">
        <f t="shared" ref="F136:AB136" si="108">SUM(F117:F135)</f>
        <v>698713.35000000009</v>
      </c>
      <c r="G136" s="54">
        <f t="shared" si="108"/>
        <v>2138270.31</v>
      </c>
      <c r="H136" s="54">
        <f t="shared" si="108"/>
        <v>3732</v>
      </c>
      <c r="I136" s="54">
        <f t="shared" si="108"/>
        <v>2826</v>
      </c>
      <c r="J136" s="54">
        <f t="shared" si="108"/>
        <v>210</v>
      </c>
      <c r="K136" s="54">
        <f t="shared" si="108"/>
        <v>696</v>
      </c>
      <c r="L136" s="54">
        <f t="shared" si="108"/>
        <v>10676776.880000003</v>
      </c>
      <c r="M136" s="54">
        <f t="shared" si="108"/>
        <v>1504128.45</v>
      </c>
      <c r="N136" s="54">
        <f t="shared" si="108"/>
        <v>114758.71</v>
      </c>
      <c r="O136" s="54">
        <f t="shared" si="108"/>
        <v>16793.71</v>
      </c>
      <c r="P136" s="54">
        <f t="shared" si="108"/>
        <v>30863.649999999994</v>
      </c>
      <c r="Q136" s="54">
        <f t="shared" si="108"/>
        <v>23474.489999999998</v>
      </c>
      <c r="R136" s="54">
        <f t="shared" si="108"/>
        <v>12366795.890000002</v>
      </c>
      <c r="S136" s="54">
        <f t="shared" si="108"/>
        <v>1478795.23</v>
      </c>
      <c r="T136" s="54">
        <f t="shared" si="108"/>
        <v>169768.68000000002</v>
      </c>
      <c r="U136" s="54">
        <f t="shared" si="108"/>
        <v>7630.04</v>
      </c>
      <c r="V136" s="54">
        <f t="shared" si="108"/>
        <v>86390.579999999987</v>
      </c>
      <c r="W136" s="54">
        <f t="shared" si="108"/>
        <v>56915.519999999997</v>
      </c>
      <c r="X136" s="54">
        <f t="shared" si="108"/>
        <v>30461.919999999998</v>
      </c>
      <c r="Y136" s="54">
        <f t="shared" si="108"/>
        <v>170718.82</v>
      </c>
      <c r="Z136" s="54">
        <f t="shared" si="108"/>
        <v>256242.61000000002</v>
      </c>
      <c r="AA136" s="54">
        <f t="shared" si="108"/>
        <v>2256923.3999999994</v>
      </c>
      <c r="AB136" s="54">
        <f t="shared" si="108"/>
        <v>14623719.289999997</v>
      </c>
      <c r="AC136" s="54">
        <f>SUM(AC117:AC135)</f>
        <v>14623.6</v>
      </c>
      <c r="AD136" s="54">
        <f>SUM(AD117:AD135)</f>
        <v>14793.300000000001</v>
      </c>
      <c r="AG136" s="55" t="s">
        <v>266</v>
      </c>
      <c r="AH136" s="55" t="s">
        <v>71</v>
      </c>
      <c r="AI136" s="56"/>
      <c r="AJ136" s="57"/>
      <c r="AK136" s="58">
        <v>7878219.9899999993</v>
      </c>
      <c r="AL136" s="58">
        <v>698713.35</v>
      </c>
      <c r="AM136" s="58">
        <v>2328282.4900000002</v>
      </c>
      <c r="AN136" s="58">
        <v>3818</v>
      </c>
      <c r="AO136" s="58">
        <v>2839</v>
      </c>
      <c r="AP136" s="58">
        <v>222</v>
      </c>
      <c r="AQ136" s="58">
        <v>757</v>
      </c>
      <c r="AR136" s="58">
        <v>10905215.83</v>
      </c>
      <c r="AS136" s="58">
        <v>1501432.5699999998</v>
      </c>
      <c r="AT136" s="58">
        <v>117403.21</v>
      </c>
      <c r="AU136" s="58">
        <v>17180.7</v>
      </c>
      <c r="AV136" s="58">
        <v>31574.87</v>
      </c>
      <c r="AW136" s="58">
        <v>24015.420000000002</v>
      </c>
      <c r="AX136" s="58">
        <v>12596822.6</v>
      </c>
      <c r="AY136" s="58">
        <v>1501129.9000000001</v>
      </c>
      <c r="AZ136" s="58">
        <v>173680.82000000004</v>
      </c>
      <c r="BA136" s="58">
        <v>7665.14</v>
      </c>
      <c r="BB136" s="58">
        <v>86788</v>
      </c>
      <c r="BC136" s="58">
        <v>57177.34</v>
      </c>
      <c r="BD136" s="58">
        <v>21758.720000000001</v>
      </c>
      <c r="BE136" s="58">
        <v>171504.15000000002</v>
      </c>
      <c r="BF136" s="58">
        <v>261725.13999999998</v>
      </c>
      <c r="BG136" s="58">
        <v>2281429.21</v>
      </c>
      <c r="BH136" s="58">
        <v>14878251.810000001</v>
      </c>
      <c r="BI136" s="58">
        <v>0</v>
      </c>
      <c r="BJ136" s="59">
        <v>14878.400000000001</v>
      </c>
      <c r="BK136" s="60"/>
      <c r="BL136" s="61" t="str">
        <f>+AG136</f>
        <v>Elektrėnų sav.</v>
      </c>
      <c r="BM136" s="62">
        <f>SUM(BM117:BM135)</f>
        <v>1240.1000000000001</v>
      </c>
      <c r="BN136" s="62">
        <f t="shared" ref="BN136:CD136" si="109">SUM(BN117:BN135)</f>
        <v>1240.1000000000001</v>
      </c>
      <c r="BO136" s="62">
        <f t="shared" si="109"/>
        <v>1240.1000000000001</v>
      </c>
      <c r="BP136" s="62">
        <f t="shared" si="109"/>
        <v>1240.1000000000001</v>
      </c>
      <c r="BQ136" s="62">
        <f t="shared" si="109"/>
        <v>2479.9000000000005</v>
      </c>
      <c r="BR136" s="62">
        <f t="shared" si="109"/>
        <v>2479.9000000000005</v>
      </c>
      <c r="BS136" s="62">
        <f t="shared" si="109"/>
        <v>619.9</v>
      </c>
      <c r="BT136" s="62">
        <f t="shared" si="109"/>
        <v>0</v>
      </c>
      <c r="BU136" s="62">
        <f t="shared" si="109"/>
        <v>619.9</v>
      </c>
      <c r="BV136" s="62">
        <f t="shared" si="109"/>
        <v>1211.1999999999998</v>
      </c>
      <c r="BW136" s="62">
        <f t="shared" si="109"/>
        <v>1211.1999999999998</v>
      </c>
      <c r="BX136" s="62">
        <f t="shared" si="109"/>
        <v>1210.8999999999999</v>
      </c>
      <c r="BY136" s="62">
        <f t="shared" si="109"/>
        <v>14793.300000000003</v>
      </c>
      <c r="BZ136" s="62">
        <f t="shared" si="109"/>
        <v>3720.3</v>
      </c>
      <c r="CA136" s="62">
        <f t="shared" si="109"/>
        <v>6199.9000000000005</v>
      </c>
      <c r="CB136" s="62">
        <f t="shared" si="109"/>
        <v>1239.8</v>
      </c>
      <c r="CC136" s="62">
        <f t="shared" si="109"/>
        <v>3633.2999999999993</v>
      </c>
      <c r="CD136" s="62">
        <f t="shared" si="109"/>
        <v>14793.300000000003</v>
      </c>
      <c r="CE136" s="63"/>
      <c r="CF136" s="64" t="s">
        <v>266</v>
      </c>
      <c r="CG136" s="65">
        <v>1240.1000000000001</v>
      </c>
      <c r="CH136" s="65">
        <v>1201.4000000000001</v>
      </c>
      <c r="CI136" s="65">
        <v>1220.8000000000002</v>
      </c>
      <c r="CJ136" s="65">
        <v>1220.8000000000002</v>
      </c>
      <c r="CK136" s="65">
        <v>2441.2000000000007</v>
      </c>
      <c r="CL136" s="65">
        <v>2460.6000000000004</v>
      </c>
      <c r="CM136" s="65">
        <v>600.6</v>
      </c>
      <c r="CN136" s="65">
        <v>0</v>
      </c>
      <c r="CO136" s="65">
        <v>619.9</v>
      </c>
      <c r="CP136" s="65">
        <f>+BV136</f>
        <v>1211.1999999999998</v>
      </c>
      <c r="CQ136" s="65">
        <f t="shared" ref="CQ136:CR136" si="110">+BW136</f>
        <v>1211.1999999999998</v>
      </c>
      <c r="CR136" s="65">
        <f t="shared" si="110"/>
        <v>1210.8999999999999</v>
      </c>
      <c r="CS136" s="66">
        <f>+CR136+CQ136+CP136+CO136+CN136+CM136+CL136+CK136+CJ136+CI136+CH136+CG136</f>
        <v>14638.7</v>
      </c>
      <c r="CT136" s="65">
        <v>3662.3</v>
      </c>
      <c r="CU136" s="65">
        <v>6122.6000000000013</v>
      </c>
      <c r="CV136" s="65">
        <v>1220.5</v>
      </c>
      <c r="CW136" s="65">
        <f>+CP136+CQ136+CR136</f>
        <v>3633.2999999999993</v>
      </c>
      <c r="CX136" s="67">
        <f>+CW136+CV136+CU136+CT136</f>
        <v>14638.7</v>
      </c>
      <c r="CY136" s="48"/>
      <c r="CZ136" s="64" t="s">
        <v>266</v>
      </c>
      <c r="DA136" s="68">
        <v>0</v>
      </c>
      <c r="DB136" s="68">
        <v>38.700000000000003</v>
      </c>
      <c r="DC136" s="68">
        <v>19.3</v>
      </c>
      <c r="DD136" s="68">
        <v>19.3</v>
      </c>
      <c r="DE136" s="68">
        <v>38.700000000000003</v>
      </c>
      <c r="DF136" s="68">
        <v>19.3</v>
      </c>
      <c r="DG136" s="68">
        <v>19.299999999999983</v>
      </c>
      <c r="DH136" s="69"/>
      <c r="DI136" s="69"/>
      <c r="DJ136" s="69"/>
      <c r="DK136" s="69"/>
      <c r="DL136" s="69"/>
      <c r="DM136" s="66">
        <v>154.6</v>
      </c>
      <c r="DN136" s="68">
        <v>58</v>
      </c>
      <c r="DO136" s="68">
        <v>77.3</v>
      </c>
      <c r="DP136" s="68">
        <v>19.299999999999983</v>
      </c>
      <c r="DQ136" s="68"/>
      <c r="DR136" s="66">
        <v>154.6</v>
      </c>
    </row>
    <row r="137" spans="1:122" ht="22.2" hidden="1" customHeight="1" outlineLevel="1" thickBot="1" x14ac:dyDescent="0.35">
      <c r="A137" s="160" t="s">
        <v>303</v>
      </c>
      <c r="B137" s="53" t="s">
        <v>304</v>
      </c>
      <c r="C137" s="53" t="s">
        <v>45</v>
      </c>
      <c r="D137" s="24" t="s">
        <v>305</v>
      </c>
      <c r="E137" s="34"/>
      <c r="F137" s="35">
        <v>22083.23</v>
      </c>
      <c r="G137" s="35">
        <v>56159.16</v>
      </c>
      <c r="H137" s="36">
        <v>24</v>
      </c>
      <c r="I137" s="37"/>
      <c r="J137" s="38">
        <v>7</v>
      </c>
      <c r="K137" s="38">
        <v>17</v>
      </c>
      <c r="L137" s="35">
        <v>78242.39</v>
      </c>
      <c r="M137" s="35">
        <v>11529.12</v>
      </c>
      <c r="N137" s="36">
        <v>738</v>
      </c>
      <c r="O137" s="36">
        <v>108</v>
      </c>
      <c r="P137" s="35">
        <v>198.48</v>
      </c>
      <c r="Q137" s="35">
        <v>150.96</v>
      </c>
      <c r="R137" s="35">
        <v>90966.95</v>
      </c>
      <c r="S137" s="35">
        <v>5415.6</v>
      </c>
      <c r="T137" s="35">
        <v>1091.76</v>
      </c>
      <c r="U137" s="36">
        <v>0</v>
      </c>
      <c r="V137" s="36">
        <v>0</v>
      </c>
      <c r="W137" s="36">
        <v>0</v>
      </c>
      <c r="X137" s="36">
        <v>0</v>
      </c>
      <c r="Y137" s="36">
        <v>0</v>
      </c>
      <c r="Z137" s="35">
        <v>1877.82</v>
      </c>
      <c r="AA137" s="35">
        <v>8385.18</v>
      </c>
      <c r="AB137" s="35">
        <v>99352.13</v>
      </c>
      <c r="AC137" s="39">
        <f t="shared" si="82"/>
        <v>99.4</v>
      </c>
      <c r="AD137" s="40">
        <f t="shared" ref="AD137:AD144" si="111">+ROUND((AC137/12*4)+(BJ137/12*8),1)</f>
        <v>127.5</v>
      </c>
      <c r="AG137" s="70" t="s">
        <v>303</v>
      </c>
      <c r="AH137" s="24" t="s">
        <v>304</v>
      </c>
      <c r="AI137" s="24" t="s">
        <v>45</v>
      </c>
      <c r="AJ137" s="24" t="s">
        <v>305</v>
      </c>
      <c r="AK137" s="42"/>
      <c r="AL137" s="43">
        <v>44166.46</v>
      </c>
      <c r="AM137" s="43">
        <v>70093.39</v>
      </c>
      <c r="AN137" s="44">
        <v>30</v>
      </c>
      <c r="AO137" s="45"/>
      <c r="AP137" s="46">
        <v>10</v>
      </c>
      <c r="AQ137" s="46">
        <v>20</v>
      </c>
      <c r="AR137" s="43">
        <v>114259.85</v>
      </c>
      <c r="AS137" s="43">
        <v>14978.4</v>
      </c>
      <c r="AT137" s="43">
        <v>922.5</v>
      </c>
      <c r="AU137" s="44">
        <v>135</v>
      </c>
      <c r="AV137" s="43">
        <v>248.1</v>
      </c>
      <c r="AW137" s="43">
        <v>188.7</v>
      </c>
      <c r="AX137" s="43">
        <v>130732.55</v>
      </c>
      <c r="AY137" s="43">
        <v>6769.5</v>
      </c>
      <c r="AZ137" s="43">
        <v>1364.7</v>
      </c>
      <c r="BA137" s="44">
        <v>0</v>
      </c>
      <c r="BB137" s="44">
        <v>0</v>
      </c>
      <c r="BC137" s="44">
        <v>0</v>
      </c>
      <c r="BD137" s="44">
        <v>0</v>
      </c>
      <c r="BE137" s="44">
        <v>0</v>
      </c>
      <c r="BF137" s="43">
        <v>2742.23</v>
      </c>
      <c r="BG137" s="43">
        <v>10876.43</v>
      </c>
      <c r="BH137" s="43">
        <v>141608.98000000001</v>
      </c>
      <c r="BI137" s="44">
        <v>0</v>
      </c>
      <c r="BJ137" s="71">
        <v>141.6</v>
      </c>
      <c r="BK137" s="2"/>
      <c r="BL137" s="2"/>
      <c r="BM137" s="48">
        <v>11.8</v>
      </c>
      <c r="BN137" s="48">
        <v>11.8</v>
      </c>
      <c r="BO137" s="48">
        <v>11.8</v>
      </c>
      <c r="BP137" s="48">
        <v>11.8</v>
      </c>
      <c r="BQ137" s="48">
        <v>23.6</v>
      </c>
      <c r="BR137" s="48">
        <v>23.6</v>
      </c>
      <c r="BS137" s="48">
        <v>5.9</v>
      </c>
      <c r="BT137" s="48">
        <v>0</v>
      </c>
      <c r="BU137" s="48">
        <v>5.9</v>
      </c>
      <c r="BV137" s="48">
        <f t="shared" ref="BV137:BV144" si="112">+ROUND((AD137-BM137-BN137-BO137-BP137-BQ137-BR137-BS137-BT137-BU137)/3,1)</f>
        <v>7.1</v>
      </c>
      <c r="BW137" s="48">
        <f t="shared" si="99"/>
        <v>7.1</v>
      </c>
      <c r="BX137" s="49">
        <f t="shared" ref="BX137:BX144" si="113">+ROUND(AD137-BM137-BN137-BO137-BP137-BQ137-BR137-BS137-BT137-BU137-BV137-BW137,1)</f>
        <v>7.1</v>
      </c>
      <c r="BY137" s="50">
        <f t="shared" ref="BY137:BY144" si="114">+BX137+BW137+BV137+BU137+BT137+BS137+BR137+BQ137+BP137+BO137+BN137+BM137</f>
        <v>127.49999999999999</v>
      </c>
      <c r="BZ137" s="48">
        <f t="shared" ref="BZ137:BZ144" si="115">+BM137+BN137+BO137</f>
        <v>35.400000000000006</v>
      </c>
      <c r="CA137" s="48">
        <f t="shared" ref="CA137:CA144" si="116">+BP137+BQ137+BR137</f>
        <v>59.000000000000007</v>
      </c>
      <c r="CB137" s="48">
        <f t="shared" ref="CB137:CB144" si="117">+BS137+BT137+BU137</f>
        <v>11.8</v>
      </c>
      <c r="CC137" s="51">
        <f t="shared" ref="CC137:CC144" si="118">+BV137+BW137+BX137</f>
        <v>21.299999999999997</v>
      </c>
      <c r="CD137" s="50">
        <f t="shared" ref="CD137:CD144" si="119">SUM(BZ137:CC137)</f>
        <v>127.5</v>
      </c>
      <c r="CE137" s="72"/>
      <c r="CF137" s="73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</row>
    <row r="138" spans="1:122" ht="22.2" hidden="1" customHeight="1" outlineLevel="1" thickBot="1" x14ac:dyDescent="0.35">
      <c r="A138" s="161"/>
      <c r="B138" s="53" t="s">
        <v>306</v>
      </c>
      <c r="C138" s="53" t="s">
        <v>45</v>
      </c>
      <c r="D138" s="24" t="s">
        <v>307</v>
      </c>
      <c r="E138" s="34"/>
      <c r="F138" s="35">
        <v>14574.93</v>
      </c>
      <c r="G138" s="35">
        <v>41802.69</v>
      </c>
      <c r="H138" s="36">
        <v>9</v>
      </c>
      <c r="I138" s="37"/>
      <c r="J138" s="38">
        <v>1</v>
      </c>
      <c r="K138" s="38">
        <v>8</v>
      </c>
      <c r="L138" s="35">
        <v>56377.62</v>
      </c>
      <c r="M138" s="35">
        <v>4039.92</v>
      </c>
      <c r="N138" s="35">
        <v>276.75</v>
      </c>
      <c r="O138" s="35">
        <v>40.5</v>
      </c>
      <c r="P138" s="35">
        <v>74.430000000000007</v>
      </c>
      <c r="Q138" s="35">
        <v>56.61</v>
      </c>
      <c r="R138" s="35">
        <v>60865.83</v>
      </c>
      <c r="S138" s="35">
        <v>2030.85</v>
      </c>
      <c r="T138" s="35">
        <v>409.41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  <c r="Z138" s="35">
        <v>1353.06</v>
      </c>
      <c r="AA138" s="35">
        <v>3793.32</v>
      </c>
      <c r="AB138" s="35">
        <v>64659.15</v>
      </c>
      <c r="AC138" s="39">
        <f t="shared" si="82"/>
        <v>64.7</v>
      </c>
      <c r="AD138" s="40">
        <f t="shared" si="111"/>
        <v>73.7</v>
      </c>
      <c r="AG138" s="70" t="s">
        <v>303</v>
      </c>
      <c r="AH138" s="24" t="s">
        <v>306</v>
      </c>
      <c r="AI138" s="24" t="s">
        <v>45</v>
      </c>
      <c r="AJ138" s="24" t="s">
        <v>307</v>
      </c>
      <c r="AK138" s="42"/>
      <c r="AL138" s="42"/>
      <c r="AM138" s="43">
        <v>70093.39</v>
      </c>
      <c r="AN138" s="44">
        <v>8</v>
      </c>
      <c r="AO138" s="45"/>
      <c r="AP138" s="45"/>
      <c r="AQ138" s="46">
        <v>8</v>
      </c>
      <c r="AR138" s="43">
        <v>70093.39</v>
      </c>
      <c r="AS138" s="43">
        <v>3843.04</v>
      </c>
      <c r="AT138" s="44">
        <v>246</v>
      </c>
      <c r="AU138" s="44">
        <v>36</v>
      </c>
      <c r="AV138" s="43">
        <v>66.16</v>
      </c>
      <c r="AW138" s="43">
        <v>50.32</v>
      </c>
      <c r="AX138" s="43">
        <v>74334.91</v>
      </c>
      <c r="AY138" s="43">
        <v>1805.2</v>
      </c>
      <c r="AZ138" s="43">
        <v>363.92</v>
      </c>
      <c r="BA138" s="44">
        <v>0</v>
      </c>
      <c r="BB138" s="44">
        <v>0</v>
      </c>
      <c r="BC138" s="44">
        <v>0</v>
      </c>
      <c r="BD138" s="44">
        <v>0</v>
      </c>
      <c r="BE138" s="44">
        <v>0</v>
      </c>
      <c r="BF138" s="43">
        <v>1682.24</v>
      </c>
      <c r="BG138" s="43">
        <v>3851.36</v>
      </c>
      <c r="BH138" s="43">
        <v>78186.27</v>
      </c>
      <c r="BI138" s="44">
        <v>0</v>
      </c>
      <c r="BJ138" s="71">
        <v>78.2</v>
      </c>
      <c r="BK138" s="2"/>
      <c r="BL138" s="2"/>
      <c r="BM138" s="48">
        <v>6.5</v>
      </c>
      <c r="BN138" s="48">
        <v>6.5</v>
      </c>
      <c r="BO138" s="48">
        <v>6.5</v>
      </c>
      <c r="BP138" s="48">
        <v>6.5</v>
      </c>
      <c r="BQ138" s="48">
        <v>13</v>
      </c>
      <c r="BR138" s="48">
        <v>13</v>
      </c>
      <c r="BS138" s="48">
        <v>3.3</v>
      </c>
      <c r="BT138" s="48">
        <v>0</v>
      </c>
      <c r="BU138" s="48">
        <v>3.3</v>
      </c>
      <c r="BV138" s="48">
        <f t="shared" si="112"/>
        <v>5</v>
      </c>
      <c r="BW138" s="48">
        <f t="shared" si="99"/>
        <v>5</v>
      </c>
      <c r="BX138" s="49">
        <f t="shared" si="113"/>
        <v>5.0999999999999996</v>
      </c>
      <c r="BY138" s="50">
        <f t="shared" si="114"/>
        <v>73.7</v>
      </c>
      <c r="BZ138" s="48">
        <f t="shared" si="115"/>
        <v>19.5</v>
      </c>
      <c r="CA138" s="48">
        <f t="shared" si="116"/>
        <v>32.5</v>
      </c>
      <c r="CB138" s="48">
        <f t="shared" si="117"/>
        <v>6.6</v>
      </c>
      <c r="CC138" s="51">
        <f t="shared" si="118"/>
        <v>15.1</v>
      </c>
      <c r="CD138" s="50">
        <f t="shared" si="119"/>
        <v>73.7</v>
      </c>
      <c r="CE138" s="72"/>
      <c r="CF138" s="73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</row>
    <row r="139" spans="1:122" ht="22.2" hidden="1" customHeight="1" outlineLevel="1" thickBot="1" x14ac:dyDescent="0.35">
      <c r="A139" s="161"/>
      <c r="B139" s="53" t="s">
        <v>308</v>
      </c>
      <c r="C139" s="53" t="s">
        <v>45</v>
      </c>
      <c r="D139" s="24" t="s">
        <v>309</v>
      </c>
      <c r="E139" s="34"/>
      <c r="F139" s="35">
        <v>14574.93</v>
      </c>
      <c r="G139" s="35">
        <v>27868.46</v>
      </c>
      <c r="H139" s="36">
        <v>8</v>
      </c>
      <c r="I139" s="37"/>
      <c r="J139" s="38">
        <v>1</v>
      </c>
      <c r="K139" s="38">
        <v>7</v>
      </c>
      <c r="L139" s="35">
        <v>42443.39</v>
      </c>
      <c r="M139" s="35">
        <v>3843.04</v>
      </c>
      <c r="N139" s="36">
        <v>246</v>
      </c>
      <c r="O139" s="36">
        <v>36</v>
      </c>
      <c r="P139" s="35">
        <v>66.16</v>
      </c>
      <c r="Q139" s="35">
        <v>50.32</v>
      </c>
      <c r="R139" s="35">
        <v>46684.91</v>
      </c>
      <c r="S139" s="35">
        <v>1805.2</v>
      </c>
      <c r="T139" s="35">
        <v>363.92</v>
      </c>
      <c r="U139" s="36">
        <v>0</v>
      </c>
      <c r="V139" s="36">
        <v>0</v>
      </c>
      <c r="W139" s="36">
        <v>0</v>
      </c>
      <c r="X139" s="36">
        <v>0</v>
      </c>
      <c r="Y139" s="36">
        <v>0</v>
      </c>
      <c r="Z139" s="35">
        <v>1018.64</v>
      </c>
      <c r="AA139" s="35">
        <v>3187.76</v>
      </c>
      <c r="AB139" s="35">
        <v>49872.67</v>
      </c>
      <c r="AC139" s="39">
        <f t="shared" si="82"/>
        <v>49.9</v>
      </c>
      <c r="AD139" s="40">
        <f t="shared" si="111"/>
        <v>49.6</v>
      </c>
      <c r="AG139" s="70" t="s">
        <v>303</v>
      </c>
      <c r="AH139" s="24" t="s">
        <v>308</v>
      </c>
      <c r="AI139" s="24" t="s">
        <v>45</v>
      </c>
      <c r="AJ139" s="24" t="s">
        <v>309</v>
      </c>
      <c r="AK139" s="42"/>
      <c r="AL139" s="43">
        <v>14574.93</v>
      </c>
      <c r="AM139" s="43">
        <v>27868.46</v>
      </c>
      <c r="AN139" s="44">
        <v>7</v>
      </c>
      <c r="AO139" s="45"/>
      <c r="AP139" s="46">
        <v>2</v>
      </c>
      <c r="AQ139" s="46">
        <v>5</v>
      </c>
      <c r="AR139" s="43">
        <v>42443.39</v>
      </c>
      <c r="AS139" s="43">
        <v>3646.16</v>
      </c>
      <c r="AT139" s="43">
        <v>215.25</v>
      </c>
      <c r="AU139" s="43">
        <v>31.5</v>
      </c>
      <c r="AV139" s="43">
        <v>57.89</v>
      </c>
      <c r="AW139" s="43">
        <v>44.03</v>
      </c>
      <c r="AX139" s="43">
        <v>46438.22</v>
      </c>
      <c r="AY139" s="43">
        <v>1579.55</v>
      </c>
      <c r="AZ139" s="43">
        <v>318.43</v>
      </c>
      <c r="BA139" s="44">
        <v>0</v>
      </c>
      <c r="BB139" s="44">
        <v>0</v>
      </c>
      <c r="BC139" s="44">
        <v>0</v>
      </c>
      <c r="BD139" s="44">
        <v>0</v>
      </c>
      <c r="BE139" s="44">
        <v>0</v>
      </c>
      <c r="BF139" s="43">
        <v>1018.64</v>
      </c>
      <c r="BG139" s="43">
        <v>2916.62</v>
      </c>
      <c r="BH139" s="43">
        <v>49354.84</v>
      </c>
      <c r="BI139" s="44">
        <v>0</v>
      </c>
      <c r="BJ139" s="71">
        <v>49.4</v>
      </c>
      <c r="BK139" s="2"/>
      <c r="BL139" s="2"/>
      <c r="BM139" s="48">
        <v>4.0999999999999996</v>
      </c>
      <c r="BN139" s="48">
        <v>4.0999999999999996</v>
      </c>
      <c r="BO139" s="48">
        <v>4.0999999999999996</v>
      </c>
      <c r="BP139" s="48">
        <v>4.0999999999999996</v>
      </c>
      <c r="BQ139" s="48">
        <v>8.1999999999999993</v>
      </c>
      <c r="BR139" s="48">
        <v>8.1999999999999993</v>
      </c>
      <c r="BS139" s="48">
        <v>2.1</v>
      </c>
      <c r="BT139" s="48">
        <v>0</v>
      </c>
      <c r="BU139" s="48">
        <v>2.1</v>
      </c>
      <c r="BV139" s="48">
        <f t="shared" si="112"/>
        <v>4.2</v>
      </c>
      <c r="BW139" s="48">
        <f t="shared" si="99"/>
        <v>4.2</v>
      </c>
      <c r="BX139" s="49">
        <f t="shared" si="113"/>
        <v>4.2</v>
      </c>
      <c r="BY139" s="50">
        <f t="shared" si="114"/>
        <v>49.600000000000009</v>
      </c>
      <c r="BZ139" s="48">
        <f t="shared" si="115"/>
        <v>12.299999999999999</v>
      </c>
      <c r="CA139" s="48">
        <f t="shared" si="116"/>
        <v>20.5</v>
      </c>
      <c r="CB139" s="48">
        <f t="shared" si="117"/>
        <v>4.2</v>
      </c>
      <c r="CC139" s="51">
        <f t="shared" si="118"/>
        <v>12.600000000000001</v>
      </c>
      <c r="CD139" s="50">
        <f t="shared" si="119"/>
        <v>49.6</v>
      </c>
      <c r="CE139" s="72"/>
      <c r="CF139" s="73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</row>
    <row r="140" spans="1:122" ht="22.2" hidden="1" customHeight="1" outlineLevel="1" thickBot="1" x14ac:dyDescent="0.35">
      <c r="A140" s="161"/>
      <c r="B140" s="53" t="s">
        <v>310</v>
      </c>
      <c r="C140" s="53" t="s">
        <v>45</v>
      </c>
      <c r="D140" s="24" t="s">
        <v>311</v>
      </c>
      <c r="E140" s="34"/>
      <c r="F140" s="35">
        <v>22083.23</v>
      </c>
      <c r="G140" s="35">
        <v>56159.16</v>
      </c>
      <c r="H140" s="36">
        <v>18</v>
      </c>
      <c r="I140" s="37"/>
      <c r="J140" s="38">
        <v>6</v>
      </c>
      <c r="K140" s="38">
        <v>12</v>
      </c>
      <c r="L140" s="35">
        <v>78242.39</v>
      </c>
      <c r="M140" s="35">
        <v>8079.84</v>
      </c>
      <c r="N140" s="35">
        <v>553.5</v>
      </c>
      <c r="O140" s="36">
        <v>81</v>
      </c>
      <c r="P140" s="35">
        <v>148.86000000000001</v>
      </c>
      <c r="Q140" s="35">
        <v>113.22</v>
      </c>
      <c r="R140" s="35">
        <v>87218.81</v>
      </c>
      <c r="S140" s="35">
        <v>4061.7</v>
      </c>
      <c r="T140" s="35">
        <v>818.82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5">
        <v>1877.82</v>
      </c>
      <c r="AA140" s="35">
        <v>6758.34</v>
      </c>
      <c r="AB140" s="35">
        <v>93977.15</v>
      </c>
      <c r="AC140" s="39">
        <f t="shared" si="82"/>
        <v>94</v>
      </c>
      <c r="AD140" s="40">
        <f t="shared" si="111"/>
        <v>87.9</v>
      </c>
      <c r="AG140" s="70" t="s">
        <v>303</v>
      </c>
      <c r="AH140" s="24" t="s">
        <v>310</v>
      </c>
      <c r="AI140" s="24" t="s">
        <v>45</v>
      </c>
      <c r="AJ140" s="24" t="s">
        <v>311</v>
      </c>
      <c r="AK140" s="42"/>
      <c r="AL140" s="43">
        <v>14574.93</v>
      </c>
      <c r="AM140" s="43">
        <v>56159.16</v>
      </c>
      <c r="AN140" s="44">
        <v>20</v>
      </c>
      <c r="AO140" s="45"/>
      <c r="AP140" s="46">
        <v>4</v>
      </c>
      <c r="AQ140" s="46">
        <v>16</v>
      </c>
      <c r="AR140" s="43">
        <v>70734.09</v>
      </c>
      <c r="AS140" s="43">
        <v>6053.86</v>
      </c>
      <c r="AT140" s="44">
        <v>615</v>
      </c>
      <c r="AU140" s="44">
        <v>90</v>
      </c>
      <c r="AV140" s="43">
        <v>165.4</v>
      </c>
      <c r="AW140" s="43">
        <v>125.8</v>
      </c>
      <c r="AX140" s="43">
        <v>77784.149999999994</v>
      </c>
      <c r="AY140" s="44">
        <v>4513</v>
      </c>
      <c r="AZ140" s="43">
        <v>909.8</v>
      </c>
      <c r="BA140" s="44">
        <v>0</v>
      </c>
      <c r="BB140" s="44">
        <v>0</v>
      </c>
      <c r="BC140" s="44">
        <v>0</v>
      </c>
      <c r="BD140" s="44">
        <v>0</v>
      </c>
      <c r="BE140" s="44">
        <v>0</v>
      </c>
      <c r="BF140" s="43">
        <v>1697.62</v>
      </c>
      <c r="BG140" s="43">
        <v>7120.42</v>
      </c>
      <c r="BH140" s="43">
        <v>84904.57</v>
      </c>
      <c r="BI140" s="44">
        <v>0</v>
      </c>
      <c r="BJ140" s="71">
        <v>84.9</v>
      </c>
      <c r="BK140" s="2"/>
      <c r="BL140" s="2"/>
      <c r="BM140" s="48">
        <v>7.1</v>
      </c>
      <c r="BN140" s="48">
        <v>7.1</v>
      </c>
      <c r="BO140" s="48">
        <v>7.1</v>
      </c>
      <c r="BP140" s="48">
        <v>7.1</v>
      </c>
      <c r="BQ140" s="48">
        <v>14.2</v>
      </c>
      <c r="BR140" s="48">
        <v>14.2</v>
      </c>
      <c r="BS140" s="48">
        <v>3.5</v>
      </c>
      <c r="BT140" s="48">
        <v>0</v>
      </c>
      <c r="BU140" s="48">
        <v>3.5</v>
      </c>
      <c r="BV140" s="48">
        <f t="shared" si="112"/>
        <v>8</v>
      </c>
      <c r="BW140" s="48">
        <f t="shared" si="99"/>
        <v>8</v>
      </c>
      <c r="BX140" s="49">
        <f t="shared" si="113"/>
        <v>8.1</v>
      </c>
      <c r="BY140" s="50">
        <f t="shared" si="114"/>
        <v>87.899999999999977</v>
      </c>
      <c r="BZ140" s="48">
        <f t="shared" si="115"/>
        <v>21.299999999999997</v>
      </c>
      <c r="CA140" s="48">
        <f t="shared" si="116"/>
        <v>35.5</v>
      </c>
      <c r="CB140" s="48">
        <f t="shared" si="117"/>
        <v>7</v>
      </c>
      <c r="CC140" s="51">
        <f t="shared" si="118"/>
        <v>24.1</v>
      </c>
      <c r="CD140" s="50">
        <f t="shared" si="119"/>
        <v>87.9</v>
      </c>
      <c r="CE140" s="72"/>
      <c r="CF140" s="73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</row>
    <row r="141" spans="1:122" ht="22.2" hidden="1" customHeight="1" outlineLevel="1" thickBot="1" x14ac:dyDescent="0.35">
      <c r="A141" s="161"/>
      <c r="B141" s="53" t="s">
        <v>312</v>
      </c>
      <c r="C141" s="53" t="s">
        <v>45</v>
      </c>
      <c r="D141" s="24" t="s">
        <v>313</v>
      </c>
      <c r="E141" s="35">
        <v>473596.04</v>
      </c>
      <c r="F141" s="35">
        <v>44166.46</v>
      </c>
      <c r="G141" s="35">
        <v>70093.39</v>
      </c>
      <c r="H141" s="36">
        <v>132</v>
      </c>
      <c r="I141" s="38">
        <v>107</v>
      </c>
      <c r="J141" s="38">
        <v>8</v>
      </c>
      <c r="K141" s="38">
        <v>17</v>
      </c>
      <c r="L141" s="35">
        <v>587855.89</v>
      </c>
      <c r="M141" s="35">
        <v>119078.68</v>
      </c>
      <c r="N141" s="36">
        <v>4059</v>
      </c>
      <c r="O141" s="36">
        <v>594</v>
      </c>
      <c r="P141" s="35">
        <v>1091.6400000000001</v>
      </c>
      <c r="Q141" s="35">
        <v>830.28</v>
      </c>
      <c r="R141" s="35">
        <v>713509.49</v>
      </c>
      <c r="S141" s="35">
        <v>53891.83</v>
      </c>
      <c r="T141" s="35">
        <v>6004.68</v>
      </c>
      <c r="U141" s="35">
        <v>288.89999999999998</v>
      </c>
      <c r="V141" s="35">
        <v>3270.99</v>
      </c>
      <c r="W141" s="35">
        <v>2154.98</v>
      </c>
      <c r="X141" s="35">
        <v>2048.14</v>
      </c>
      <c r="Y141" s="35">
        <v>6463.87</v>
      </c>
      <c r="Z141" s="35">
        <v>14108.53</v>
      </c>
      <c r="AA141" s="35">
        <v>88231.92</v>
      </c>
      <c r="AB141" s="35">
        <v>801741.41</v>
      </c>
      <c r="AC141" s="39">
        <f t="shared" si="82"/>
        <v>801.7</v>
      </c>
      <c r="AD141" s="40">
        <f t="shared" si="111"/>
        <v>786.7</v>
      </c>
      <c r="AG141" s="70" t="s">
        <v>303</v>
      </c>
      <c r="AH141" s="24" t="s">
        <v>312</v>
      </c>
      <c r="AI141" s="24" t="s">
        <v>45</v>
      </c>
      <c r="AJ141" s="24" t="s">
        <v>313</v>
      </c>
      <c r="AK141" s="43">
        <v>514478.64</v>
      </c>
      <c r="AL141" s="42"/>
      <c r="AM141" s="43">
        <v>70093.39</v>
      </c>
      <c r="AN141" s="44">
        <v>125</v>
      </c>
      <c r="AO141" s="46">
        <v>106</v>
      </c>
      <c r="AP141" s="45"/>
      <c r="AQ141" s="46">
        <v>19</v>
      </c>
      <c r="AR141" s="43">
        <v>584572.03</v>
      </c>
      <c r="AS141" s="43">
        <v>104029.03</v>
      </c>
      <c r="AT141" s="43">
        <v>3843.75</v>
      </c>
      <c r="AU141" s="43">
        <v>562.5</v>
      </c>
      <c r="AV141" s="43">
        <v>1033.75</v>
      </c>
      <c r="AW141" s="43">
        <v>786.25</v>
      </c>
      <c r="AX141" s="43">
        <v>694827.31</v>
      </c>
      <c r="AY141" s="43">
        <v>52086.99</v>
      </c>
      <c r="AZ141" s="43">
        <v>5686.25</v>
      </c>
      <c r="BA141" s="43">
        <v>286.2</v>
      </c>
      <c r="BB141" s="43">
        <v>3240.42</v>
      </c>
      <c r="BC141" s="43">
        <v>2134.84</v>
      </c>
      <c r="BD141" s="43">
        <v>511.9</v>
      </c>
      <c r="BE141" s="43">
        <v>6403.46</v>
      </c>
      <c r="BF141" s="43">
        <v>14029.73</v>
      </c>
      <c r="BG141" s="43">
        <v>84379.79</v>
      </c>
      <c r="BH141" s="43">
        <v>779207.1</v>
      </c>
      <c r="BI141" s="44">
        <v>0</v>
      </c>
      <c r="BJ141" s="71">
        <v>779.2</v>
      </c>
      <c r="BK141" s="2"/>
      <c r="BL141" s="2"/>
      <c r="BM141" s="48">
        <v>64.900000000000006</v>
      </c>
      <c r="BN141" s="48">
        <v>64.900000000000006</v>
      </c>
      <c r="BO141" s="48">
        <v>64.900000000000006</v>
      </c>
      <c r="BP141" s="48">
        <v>64.900000000000006</v>
      </c>
      <c r="BQ141" s="48">
        <v>129.9</v>
      </c>
      <c r="BR141" s="48">
        <v>129.9</v>
      </c>
      <c r="BS141" s="48">
        <v>32.5</v>
      </c>
      <c r="BT141" s="48">
        <v>0</v>
      </c>
      <c r="BU141" s="48">
        <v>32.5</v>
      </c>
      <c r="BV141" s="48">
        <f t="shared" si="112"/>
        <v>67.400000000000006</v>
      </c>
      <c r="BW141" s="48">
        <f t="shared" si="99"/>
        <v>67.400000000000006</v>
      </c>
      <c r="BX141" s="49">
        <f t="shared" si="113"/>
        <v>67.5</v>
      </c>
      <c r="BY141" s="50">
        <f t="shared" si="114"/>
        <v>786.69999999999993</v>
      </c>
      <c r="BZ141" s="48">
        <f t="shared" si="115"/>
        <v>194.70000000000002</v>
      </c>
      <c r="CA141" s="48">
        <f t="shared" si="116"/>
        <v>324.70000000000005</v>
      </c>
      <c r="CB141" s="48">
        <f t="shared" si="117"/>
        <v>65</v>
      </c>
      <c r="CC141" s="51">
        <f t="shared" si="118"/>
        <v>202.3</v>
      </c>
      <c r="CD141" s="50">
        <f t="shared" si="119"/>
        <v>786.7</v>
      </c>
      <c r="CE141" s="72"/>
      <c r="CF141" s="73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</row>
    <row r="142" spans="1:122" ht="15" hidden="1" outlineLevel="1" thickBot="1" x14ac:dyDescent="0.35">
      <c r="A142" s="161"/>
      <c r="B142" s="53" t="s">
        <v>314</v>
      </c>
      <c r="C142" s="53" t="s">
        <v>45</v>
      </c>
      <c r="D142" s="24" t="s">
        <v>315</v>
      </c>
      <c r="E142" s="35">
        <v>668974.21</v>
      </c>
      <c r="F142" s="34"/>
      <c r="G142" s="34"/>
      <c r="H142" s="36">
        <v>202</v>
      </c>
      <c r="I142" s="38">
        <v>202</v>
      </c>
      <c r="J142" s="37"/>
      <c r="K142" s="37"/>
      <c r="L142" s="35">
        <v>668974.21</v>
      </c>
      <c r="M142" s="35">
        <v>125380.76</v>
      </c>
      <c r="N142" s="35">
        <v>6211.5</v>
      </c>
      <c r="O142" s="36">
        <v>909</v>
      </c>
      <c r="P142" s="35">
        <v>1670.54</v>
      </c>
      <c r="Q142" s="35">
        <v>1270.58</v>
      </c>
      <c r="R142" s="35">
        <v>804416.59</v>
      </c>
      <c r="S142" s="35">
        <v>91089.88</v>
      </c>
      <c r="T142" s="35">
        <v>9188.98</v>
      </c>
      <c r="U142" s="35">
        <v>545.4</v>
      </c>
      <c r="V142" s="35">
        <v>6175.14</v>
      </c>
      <c r="W142" s="35">
        <v>4068.28</v>
      </c>
      <c r="X142" s="35">
        <v>3455.64</v>
      </c>
      <c r="Y142" s="35">
        <v>12202.82</v>
      </c>
      <c r="Z142" s="35">
        <v>16055.39</v>
      </c>
      <c r="AA142" s="35">
        <v>142781.53</v>
      </c>
      <c r="AB142" s="35">
        <v>947198.12</v>
      </c>
      <c r="AC142" s="39">
        <f t="shared" si="82"/>
        <v>947.2</v>
      </c>
      <c r="AD142" s="40">
        <f t="shared" si="111"/>
        <v>998</v>
      </c>
      <c r="AG142" s="70" t="s">
        <v>303</v>
      </c>
      <c r="AH142" s="24" t="s">
        <v>314</v>
      </c>
      <c r="AI142" s="24" t="s">
        <v>45</v>
      </c>
      <c r="AJ142" s="24" t="s">
        <v>315</v>
      </c>
      <c r="AK142" s="43">
        <v>724389.65</v>
      </c>
      <c r="AL142" s="42"/>
      <c r="AM142" s="42"/>
      <c r="AN142" s="44">
        <v>214</v>
      </c>
      <c r="AO142" s="46">
        <v>214</v>
      </c>
      <c r="AP142" s="45"/>
      <c r="AQ142" s="45"/>
      <c r="AR142" s="43">
        <v>724389.65</v>
      </c>
      <c r="AS142" s="43">
        <v>139508.19</v>
      </c>
      <c r="AT142" s="43">
        <v>6580.5</v>
      </c>
      <c r="AU142" s="44">
        <v>963</v>
      </c>
      <c r="AV142" s="43">
        <v>1769.78</v>
      </c>
      <c r="AW142" s="43">
        <v>1346.06</v>
      </c>
      <c r="AX142" s="43">
        <v>874557.18</v>
      </c>
      <c r="AY142" s="43">
        <v>96501.16</v>
      </c>
      <c r="AZ142" s="43">
        <v>9734.86</v>
      </c>
      <c r="BA142" s="43">
        <v>577.79999999999995</v>
      </c>
      <c r="BB142" s="43">
        <v>6541.98</v>
      </c>
      <c r="BC142" s="43">
        <v>4309.96</v>
      </c>
      <c r="BD142" s="43">
        <v>896.14</v>
      </c>
      <c r="BE142" s="43">
        <v>12927.74</v>
      </c>
      <c r="BF142" s="43">
        <v>17385.36</v>
      </c>
      <c r="BG142" s="44">
        <v>148875</v>
      </c>
      <c r="BH142" s="43">
        <v>1023432.18</v>
      </c>
      <c r="BI142" s="44">
        <v>0</v>
      </c>
      <c r="BJ142" s="71">
        <v>1023.4</v>
      </c>
      <c r="BK142" s="2"/>
      <c r="BL142" s="2"/>
      <c r="BM142" s="48">
        <v>85.3</v>
      </c>
      <c r="BN142" s="48">
        <v>85.3</v>
      </c>
      <c r="BO142" s="48">
        <v>85.3</v>
      </c>
      <c r="BP142" s="48">
        <v>85.3</v>
      </c>
      <c r="BQ142" s="48">
        <v>170.6</v>
      </c>
      <c r="BR142" s="48">
        <v>170.6</v>
      </c>
      <c r="BS142" s="48">
        <v>42.6</v>
      </c>
      <c r="BT142" s="48">
        <v>0</v>
      </c>
      <c r="BU142" s="48">
        <v>42.6</v>
      </c>
      <c r="BV142" s="48">
        <f t="shared" si="112"/>
        <v>76.8</v>
      </c>
      <c r="BW142" s="48">
        <f t="shared" si="99"/>
        <v>76.8</v>
      </c>
      <c r="BX142" s="49">
        <f t="shared" si="113"/>
        <v>76.8</v>
      </c>
      <c r="BY142" s="50">
        <f t="shared" si="114"/>
        <v>997.99999999999989</v>
      </c>
      <c r="BZ142" s="48">
        <f t="shared" si="115"/>
        <v>255.89999999999998</v>
      </c>
      <c r="CA142" s="48">
        <f t="shared" si="116"/>
        <v>426.5</v>
      </c>
      <c r="CB142" s="48">
        <f t="shared" si="117"/>
        <v>85.2</v>
      </c>
      <c r="CC142" s="51">
        <f t="shared" si="118"/>
        <v>230.39999999999998</v>
      </c>
      <c r="CD142" s="50">
        <f t="shared" si="119"/>
        <v>998</v>
      </c>
      <c r="CE142" s="72"/>
      <c r="CF142" s="73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</row>
    <row r="143" spans="1:122" ht="15" hidden="1" outlineLevel="1" thickBot="1" x14ac:dyDescent="0.35">
      <c r="A143" s="161"/>
      <c r="B143" s="53" t="s">
        <v>316</v>
      </c>
      <c r="C143" s="53" t="s">
        <v>45</v>
      </c>
      <c r="D143" s="24" t="s">
        <v>317</v>
      </c>
      <c r="E143" s="35">
        <v>50575.49</v>
      </c>
      <c r="F143" s="35">
        <v>88332.91</v>
      </c>
      <c r="G143" s="35">
        <v>422249.26</v>
      </c>
      <c r="H143" s="36">
        <v>184</v>
      </c>
      <c r="I143" s="38">
        <v>5</v>
      </c>
      <c r="J143" s="38">
        <v>37</v>
      </c>
      <c r="K143" s="38">
        <v>142</v>
      </c>
      <c r="L143" s="35">
        <v>561157.66</v>
      </c>
      <c r="M143" s="35">
        <v>62333.1</v>
      </c>
      <c r="N143" s="36">
        <v>5658</v>
      </c>
      <c r="O143" s="36">
        <v>828</v>
      </c>
      <c r="P143" s="35">
        <v>1521.68</v>
      </c>
      <c r="Q143" s="35">
        <v>1157.3599999999999</v>
      </c>
      <c r="R143" s="35">
        <v>632655.80000000005</v>
      </c>
      <c r="S143" s="35">
        <v>42646.05</v>
      </c>
      <c r="T143" s="35">
        <v>8370.16</v>
      </c>
      <c r="U143" s="35">
        <v>13.5</v>
      </c>
      <c r="V143" s="35">
        <v>152.85</v>
      </c>
      <c r="W143" s="35">
        <v>100.7</v>
      </c>
      <c r="X143" s="36">
        <v>0</v>
      </c>
      <c r="Y143" s="35">
        <v>302.05</v>
      </c>
      <c r="Z143" s="35">
        <v>13467.78</v>
      </c>
      <c r="AA143" s="35">
        <v>65053.09</v>
      </c>
      <c r="AB143" s="35">
        <v>697708.89</v>
      </c>
      <c r="AC143" s="39">
        <f t="shared" si="82"/>
        <v>697.7</v>
      </c>
      <c r="AD143" s="40">
        <f t="shared" si="111"/>
        <v>752.8</v>
      </c>
      <c r="AG143" s="70" t="s">
        <v>303</v>
      </c>
      <c r="AH143" s="24" t="s">
        <v>316</v>
      </c>
      <c r="AI143" s="24" t="s">
        <v>45</v>
      </c>
      <c r="AJ143" s="24" t="s">
        <v>317</v>
      </c>
      <c r="AK143" s="43">
        <v>35108.81</v>
      </c>
      <c r="AL143" s="43">
        <v>132499.37</v>
      </c>
      <c r="AM143" s="43">
        <v>464474.19</v>
      </c>
      <c r="AN143" s="44">
        <v>197</v>
      </c>
      <c r="AO143" s="46">
        <v>4</v>
      </c>
      <c r="AP143" s="46">
        <v>46</v>
      </c>
      <c r="AQ143" s="46">
        <v>147</v>
      </c>
      <c r="AR143" s="43">
        <v>632082.37</v>
      </c>
      <c r="AS143" s="43">
        <v>68501.13</v>
      </c>
      <c r="AT143" s="43">
        <v>6057.75</v>
      </c>
      <c r="AU143" s="43">
        <v>886.5</v>
      </c>
      <c r="AV143" s="43">
        <v>1629.19</v>
      </c>
      <c r="AW143" s="43">
        <v>1239.1300000000001</v>
      </c>
      <c r="AX143" s="43">
        <v>710396.07</v>
      </c>
      <c r="AY143" s="43">
        <v>45354.21</v>
      </c>
      <c r="AZ143" s="43">
        <v>8961.5300000000007</v>
      </c>
      <c r="BA143" s="43">
        <v>10.8</v>
      </c>
      <c r="BB143" s="43">
        <v>122.28</v>
      </c>
      <c r="BC143" s="43">
        <v>80.56</v>
      </c>
      <c r="BD143" s="44">
        <v>0</v>
      </c>
      <c r="BE143" s="43">
        <v>241.64</v>
      </c>
      <c r="BF143" s="43">
        <v>15169.97</v>
      </c>
      <c r="BG143" s="43">
        <v>69940.990000000005</v>
      </c>
      <c r="BH143" s="43">
        <v>780337.06</v>
      </c>
      <c r="BI143" s="44">
        <v>0</v>
      </c>
      <c r="BJ143" s="71">
        <v>780.3</v>
      </c>
      <c r="BK143" s="2"/>
      <c r="BL143" s="2"/>
      <c r="BM143" s="48">
        <v>65</v>
      </c>
      <c r="BN143" s="48">
        <v>65</v>
      </c>
      <c r="BO143" s="48">
        <v>65</v>
      </c>
      <c r="BP143" s="48">
        <v>65</v>
      </c>
      <c r="BQ143" s="48">
        <v>130.1</v>
      </c>
      <c r="BR143" s="48">
        <v>130.1</v>
      </c>
      <c r="BS143" s="48">
        <v>32.5</v>
      </c>
      <c r="BT143" s="48">
        <v>0</v>
      </c>
      <c r="BU143" s="48">
        <v>32.5</v>
      </c>
      <c r="BV143" s="48">
        <f t="shared" si="112"/>
        <v>55.9</v>
      </c>
      <c r="BW143" s="48">
        <f t="shared" si="99"/>
        <v>55.9</v>
      </c>
      <c r="BX143" s="49">
        <f t="shared" si="113"/>
        <v>55.8</v>
      </c>
      <c r="BY143" s="50">
        <f t="shared" si="114"/>
        <v>752.8</v>
      </c>
      <c r="BZ143" s="48">
        <f t="shared" si="115"/>
        <v>195</v>
      </c>
      <c r="CA143" s="48">
        <f t="shared" si="116"/>
        <v>325.2</v>
      </c>
      <c r="CB143" s="48">
        <f t="shared" si="117"/>
        <v>65</v>
      </c>
      <c r="CC143" s="51">
        <f t="shared" si="118"/>
        <v>167.6</v>
      </c>
      <c r="CD143" s="50">
        <f t="shared" si="119"/>
        <v>752.80000000000007</v>
      </c>
      <c r="CE143" s="72"/>
      <c r="CF143" s="73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</row>
    <row r="144" spans="1:122" ht="15" hidden="1" outlineLevel="1" thickBot="1" x14ac:dyDescent="0.35">
      <c r="A144" s="161"/>
      <c r="B144" s="53" t="s">
        <v>318</v>
      </c>
      <c r="C144" s="53" t="s">
        <v>45</v>
      </c>
      <c r="D144" s="24" t="s">
        <v>319</v>
      </c>
      <c r="E144" s="35">
        <v>1774146.96</v>
      </c>
      <c r="F144" s="34"/>
      <c r="G144" s="34"/>
      <c r="H144" s="36">
        <v>612</v>
      </c>
      <c r="I144" s="38">
        <v>612</v>
      </c>
      <c r="J144" s="37"/>
      <c r="K144" s="37"/>
      <c r="L144" s="35">
        <v>1774146.96</v>
      </c>
      <c r="M144" s="35">
        <v>277429.77</v>
      </c>
      <c r="N144" s="36">
        <v>18819</v>
      </c>
      <c r="O144" s="36">
        <v>2754</v>
      </c>
      <c r="P144" s="35">
        <v>5061.24</v>
      </c>
      <c r="Q144" s="35">
        <v>3849.48</v>
      </c>
      <c r="R144" s="35">
        <v>2082060.45</v>
      </c>
      <c r="S144" s="35">
        <v>275975.28000000003</v>
      </c>
      <c r="T144" s="35">
        <v>27839.88</v>
      </c>
      <c r="U144" s="35">
        <v>1652.4</v>
      </c>
      <c r="V144" s="35">
        <v>18708.84</v>
      </c>
      <c r="W144" s="35">
        <v>12325.68</v>
      </c>
      <c r="X144" s="35">
        <v>6783.62</v>
      </c>
      <c r="Y144" s="35">
        <v>36970.92</v>
      </c>
      <c r="Z144" s="35">
        <v>42579.53</v>
      </c>
      <c r="AA144" s="35">
        <v>422836.15</v>
      </c>
      <c r="AB144" s="35">
        <v>2504896.6</v>
      </c>
      <c r="AC144" s="39">
        <f t="shared" si="82"/>
        <v>2504.9</v>
      </c>
      <c r="AD144" s="40">
        <f t="shared" si="111"/>
        <v>2550.4</v>
      </c>
      <c r="AG144" s="70" t="s">
        <v>303</v>
      </c>
      <c r="AH144" s="24" t="s">
        <v>318</v>
      </c>
      <c r="AI144" s="24" t="s">
        <v>45</v>
      </c>
      <c r="AJ144" s="24" t="s">
        <v>319</v>
      </c>
      <c r="AK144" s="43">
        <v>1836101.44</v>
      </c>
      <c r="AL144" s="42"/>
      <c r="AM144" s="42"/>
      <c r="AN144" s="44">
        <v>618</v>
      </c>
      <c r="AO144" s="46">
        <v>618</v>
      </c>
      <c r="AP144" s="45"/>
      <c r="AQ144" s="45"/>
      <c r="AR144" s="43">
        <v>1836101.44</v>
      </c>
      <c r="AS144" s="43">
        <v>282555.13</v>
      </c>
      <c r="AT144" s="43">
        <v>19003.5</v>
      </c>
      <c r="AU144" s="44">
        <v>2781</v>
      </c>
      <c r="AV144" s="43">
        <v>5110.8599999999997</v>
      </c>
      <c r="AW144" s="43">
        <v>3887.22</v>
      </c>
      <c r="AX144" s="43">
        <v>2149439.15</v>
      </c>
      <c r="AY144" s="43">
        <v>278680.92</v>
      </c>
      <c r="AZ144" s="43">
        <v>28112.82</v>
      </c>
      <c r="BA144" s="43">
        <v>1668.6</v>
      </c>
      <c r="BB144" s="43">
        <v>18892.259999999998</v>
      </c>
      <c r="BC144" s="43">
        <v>12446.52</v>
      </c>
      <c r="BD144" s="43">
        <v>2432.1999999999998</v>
      </c>
      <c r="BE144" s="43">
        <v>37333.379999999997</v>
      </c>
      <c r="BF144" s="43">
        <v>44066.44</v>
      </c>
      <c r="BG144" s="43">
        <v>423633.14</v>
      </c>
      <c r="BH144" s="43">
        <v>2573072.29</v>
      </c>
      <c r="BI144" s="44">
        <v>0</v>
      </c>
      <c r="BJ144" s="71">
        <v>2573.1</v>
      </c>
      <c r="BK144" s="2"/>
      <c r="BL144" s="2"/>
      <c r="BM144" s="48">
        <v>214.4</v>
      </c>
      <c r="BN144" s="48">
        <v>214.4</v>
      </c>
      <c r="BO144" s="48">
        <v>214.4</v>
      </c>
      <c r="BP144" s="48">
        <v>214.4</v>
      </c>
      <c r="BQ144" s="48">
        <v>428.9</v>
      </c>
      <c r="BR144" s="48">
        <v>428.9</v>
      </c>
      <c r="BS144" s="48">
        <v>107.2</v>
      </c>
      <c r="BT144" s="48">
        <v>0</v>
      </c>
      <c r="BU144" s="48">
        <v>107.2</v>
      </c>
      <c r="BV144" s="48">
        <f t="shared" si="112"/>
        <v>206.9</v>
      </c>
      <c r="BW144" s="48">
        <f t="shared" si="99"/>
        <v>206.9</v>
      </c>
      <c r="BX144" s="49">
        <f t="shared" si="113"/>
        <v>206.8</v>
      </c>
      <c r="BY144" s="50">
        <f t="shared" si="114"/>
        <v>2550.4000000000005</v>
      </c>
      <c r="BZ144" s="48">
        <f t="shared" si="115"/>
        <v>643.20000000000005</v>
      </c>
      <c r="CA144" s="48">
        <f t="shared" si="116"/>
        <v>1072.1999999999998</v>
      </c>
      <c r="CB144" s="48">
        <f t="shared" si="117"/>
        <v>214.4</v>
      </c>
      <c r="CC144" s="51">
        <f t="shared" si="118"/>
        <v>620.6</v>
      </c>
      <c r="CD144" s="50">
        <f t="shared" si="119"/>
        <v>2550.4</v>
      </c>
      <c r="CE144" s="72"/>
      <c r="CF144" s="73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</row>
    <row r="145" spans="1:122" ht="18" customHeight="1" collapsed="1" thickBot="1" x14ac:dyDescent="0.35">
      <c r="A145" s="162"/>
      <c r="B145" s="163" t="s">
        <v>71</v>
      </c>
      <c r="C145" s="164"/>
      <c r="D145" s="165"/>
      <c r="E145" s="54">
        <f>SUM(E137:E144)</f>
        <v>2967292.7</v>
      </c>
      <c r="F145" s="54">
        <f t="shared" ref="F145:AD145" si="120">SUM(F137:F144)</f>
        <v>205815.69</v>
      </c>
      <c r="G145" s="54">
        <f t="shared" si="120"/>
        <v>674332.12</v>
      </c>
      <c r="H145" s="54">
        <f t="shared" si="120"/>
        <v>1189</v>
      </c>
      <c r="I145" s="54">
        <f t="shared" si="120"/>
        <v>926</v>
      </c>
      <c r="J145" s="54">
        <f t="shared" si="120"/>
        <v>60</v>
      </c>
      <c r="K145" s="54">
        <f t="shared" si="120"/>
        <v>203</v>
      </c>
      <c r="L145" s="54">
        <f t="shared" si="120"/>
        <v>3847440.5100000002</v>
      </c>
      <c r="M145" s="54">
        <f t="shared" si="120"/>
        <v>611714.23</v>
      </c>
      <c r="N145" s="54">
        <f t="shared" si="120"/>
        <v>36561.75</v>
      </c>
      <c r="O145" s="54">
        <f t="shared" si="120"/>
        <v>5350.5</v>
      </c>
      <c r="P145" s="54">
        <f t="shared" si="120"/>
        <v>9833.0299999999988</v>
      </c>
      <c r="Q145" s="54">
        <f t="shared" si="120"/>
        <v>7478.8099999999995</v>
      </c>
      <c r="R145" s="54">
        <f t="shared" si="120"/>
        <v>4518378.83</v>
      </c>
      <c r="S145" s="54">
        <f t="shared" si="120"/>
        <v>476916.39</v>
      </c>
      <c r="T145" s="54">
        <f t="shared" si="120"/>
        <v>54087.61</v>
      </c>
      <c r="U145" s="54">
        <f t="shared" si="120"/>
        <v>2500.1999999999998</v>
      </c>
      <c r="V145" s="54">
        <f t="shared" si="120"/>
        <v>28307.82</v>
      </c>
      <c r="W145" s="54">
        <f t="shared" si="120"/>
        <v>18649.64</v>
      </c>
      <c r="X145" s="54">
        <f t="shared" si="120"/>
        <v>12287.4</v>
      </c>
      <c r="Y145" s="54">
        <f t="shared" si="120"/>
        <v>55939.659999999996</v>
      </c>
      <c r="Z145" s="54">
        <f t="shared" si="120"/>
        <v>92338.57</v>
      </c>
      <c r="AA145" s="54">
        <f t="shared" si="120"/>
        <v>741027.29</v>
      </c>
      <c r="AB145" s="54">
        <f t="shared" si="120"/>
        <v>5259406.12</v>
      </c>
      <c r="AC145" s="54">
        <f>SUM(AC137:AC144)</f>
        <v>5259.5</v>
      </c>
      <c r="AD145" s="54">
        <f t="shared" si="120"/>
        <v>5426.6</v>
      </c>
      <c r="AG145" s="55" t="s">
        <v>303</v>
      </c>
      <c r="AH145" s="55" t="s">
        <v>71</v>
      </c>
      <c r="AI145" s="56"/>
      <c r="AJ145" s="57"/>
      <c r="AK145" s="58">
        <v>3110078.54</v>
      </c>
      <c r="AL145" s="58">
        <v>205815.69</v>
      </c>
      <c r="AM145" s="58">
        <v>758781.98</v>
      </c>
      <c r="AN145" s="58">
        <v>1219</v>
      </c>
      <c r="AO145" s="58">
        <v>942</v>
      </c>
      <c r="AP145" s="58">
        <v>62</v>
      </c>
      <c r="AQ145" s="58">
        <v>215</v>
      </c>
      <c r="AR145" s="58">
        <v>4074676.21</v>
      </c>
      <c r="AS145" s="58">
        <v>623114.93999999994</v>
      </c>
      <c r="AT145" s="58">
        <v>37484.25</v>
      </c>
      <c r="AU145" s="58">
        <v>5485.5</v>
      </c>
      <c r="AV145" s="58">
        <v>10081.130000000001</v>
      </c>
      <c r="AW145" s="58">
        <v>7667.51</v>
      </c>
      <c r="AX145" s="58">
        <v>4758509.54</v>
      </c>
      <c r="AY145" s="58">
        <v>487290.52999999997</v>
      </c>
      <c r="AZ145" s="58">
        <v>55452.31</v>
      </c>
      <c r="BA145" s="58">
        <v>2543.3999999999996</v>
      </c>
      <c r="BB145" s="58">
        <v>28796.94</v>
      </c>
      <c r="BC145" s="58">
        <v>18971.88</v>
      </c>
      <c r="BD145" s="58">
        <v>3840.24</v>
      </c>
      <c r="BE145" s="58">
        <v>56906.22</v>
      </c>
      <c r="BF145" s="58">
        <v>97792.23000000001</v>
      </c>
      <c r="BG145" s="58">
        <v>751593.75</v>
      </c>
      <c r="BH145" s="58">
        <v>5510103.29</v>
      </c>
      <c r="BI145" s="58">
        <v>0</v>
      </c>
      <c r="BJ145" s="59">
        <v>5510.1</v>
      </c>
      <c r="BK145" s="60"/>
      <c r="BL145" s="61" t="str">
        <f>+AG145</f>
        <v>Ignalinos r. sav.</v>
      </c>
      <c r="BM145" s="62">
        <f t="shared" ref="BM145:CD145" si="121">SUM(BM137:BM144)</f>
        <v>459.1</v>
      </c>
      <c r="BN145" s="62">
        <f t="shared" si="121"/>
        <v>459.1</v>
      </c>
      <c r="BO145" s="62">
        <f t="shared" si="121"/>
        <v>459.1</v>
      </c>
      <c r="BP145" s="62">
        <f t="shared" si="121"/>
        <v>459.1</v>
      </c>
      <c r="BQ145" s="62">
        <f t="shared" si="121"/>
        <v>918.5</v>
      </c>
      <c r="BR145" s="62">
        <f t="shared" si="121"/>
        <v>918.5</v>
      </c>
      <c r="BS145" s="62">
        <f t="shared" si="121"/>
        <v>229.60000000000002</v>
      </c>
      <c r="BT145" s="62">
        <f t="shared" si="121"/>
        <v>0</v>
      </c>
      <c r="BU145" s="62">
        <f t="shared" si="121"/>
        <v>229.60000000000002</v>
      </c>
      <c r="BV145" s="62">
        <f t="shared" si="121"/>
        <v>431.3</v>
      </c>
      <c r="BW145" s="62">
        <f t="shared" si="121"/>
        <v>431.3</v>
      </c>
      <c r="BX145" s="62">
        <f t="shared" si="121"/>
        <v>431.40000000000003</v>
      </c>
      <c r="BY145" s="62">
        <f t="shared" si="121"/>
        <v>5426.6</v>
      </c>
      <c r="BZ145" s="62">
        <f t="shared" si="121"/>
        <v>1377.3000000000002</v>
      </c>
      <c r="CA145" s="62">
        <f t="shared" si="121"/>
        <v>2296.1</v>
      </c>
      <c r="CB145" s="62">
        <f t="shared" si="121"/>
        <v>459.20000000000005</v>
      </c>
      <c r="CC145" s="62">
        <f t="shared" si="121"/>
        <v>1294</v>
      </c>
      <c r="CD145" s="62">
        <f t="shared" si="121"/>
        <v>5426.6</v>
      </c>
      <c r="CE145" s="63"/>
      <c r="CF145" s="64" t="s">
        <v>303</v>
      </c>
      <c r="CG145" s="65">
        <v>459.1</v>
      </c>
      <c r="CH145" s="65">
        <v>454</v>
      </c>
      <c r="CI145" s="65">
        <v>456.5</v>
      </c>
      <c r="CJ145" s="65">
        <v>456.5</v>
      </c>
      <c r="CK145" s="65">
        <v>913.4</v>
      </c>
      <c r="CL145" s="65">
        <v>915.9</v>
      </c>
      <c r="CM145" s="65">
        <v>227.10000000000002</v>
      </c>
      <c r="CN145" s="65">
        <v>0</v>
      </c>
      <c r="CO145" s="65">
        <v>229.60000000000002</v>
      </c>
      <c r="CP145" s="65">
        <f>+BV145</f>
        <v>431.3</v>
      </c>
      <c r="CQ145" s="65">
        <f t="shared" ref="CQ145:CR145" si="122">+BW145</f>
        <v>431.3</v>
      </c>
      <c r="CR145" s="65">
        <f t="shared" si="122"/>
        <v>431.40000000000003</v>
      </c>
      <c r="CS145" s="66">
        <f>+CR145+CQ145+CP145+CO145+CN145+CM145+CL145+CK145+CJ145+CI145+CH145+CG145</f>
        <v>5406.1</v>
      </c>
      <c r="CT145" s="65">
        <v>1369.6</v>
      </c>
      <c r="CU145" s="65">
        <v>2285.8000000000002</v>
      </c>
      <c r="CV145" s="65">
        <v>456.70000000000005</v>
      </c>
      <c r="CW145" s="65">
        <f>+CP145+CQ145+CR145</f>
        <v>1294</v>
      </c>
      <c r="CX145" s="67">
        <f>+CW145+CV145+CU145+CT145</f>
        <v>5406.1</v>
      </c>
      <c r="CY145" s="48"/>
      <c r="CZ145" s="64" t="s">
        <v>303</v>
      </c>
      <c r="DA145" s="68">
        <v>0</v>
      </c>
      <c r="DB145" s="68">
        <v>5.0999999999999996</v>
      </c>
      <c r="DC145" s="68">
        <v>2.6</v>
      </c>
      <c r="DD145" s="68">
        <v>2.6</v>
      </c>
      <c r="DE145" s="68">
        <v>5.0999999999999996</v>
      </c>
      <c r="DF145" s="68">
        <v>2.6</v>
      </c>
      <c r="DG145" s="68">
        <v>2.5</v>
      </c>
      <c r="DH145" s="69"/>
      <c r="DI145" s="69"/>
      <c r="DJ145" s="69"/>
      <c r="DK145" s="69"/>
      <c r="DL145" s="69"/>
      <c r="DM145" s="66">
        <v>20.5</v>
      </c>
      <c r="DN145" s="68">
        <v>7.6999999999999993</v>
      </c>
      <c r="DO145" s="68">
        <v>10.299999999999999</v>
      </c>
      <c r="DP145" s="68">
        <v>2.5</v>
      </c>
      <c r="DQ145" s="68"/>
      <c r="DR145" s="66">
        <v>20.5</v>
      </c>
    </row>
    <row r="146" spans="1:122" ht="18.600000000000001" hidden="1" customHeight="1" outlineLevel="1" thickBot="1" x14ac:dyDescent="0.35">
      <c r="A146" s="160" t="s">
        <v>320</v>
      </c>
      <c r="B146" s="53" t="s">
        <v>321</v>
      </c>
      <c r="C146" s="53" t="s">
        <v>45</v>
      </c>
      <c r="D146" s="24" t="s">
        <v>322</v>
      </c>
      <c r="E146" s="34"/>
      <c r="F146" s="35">
        <v>22083.23</v>
      </c>
      <c r="G146" s="35">
        <v>126674.77</v>
      </c>
      <c r="H146" s="36">
        <v>39</v>
      </c>
      <c r="I146" s="37"/>
      <c r="J146" s="38">
        <v>9</v>
      </c>
      <c r="K146" s="38">
        <v>30</v>
      </c>
      <c r="L146" s="36">
        <v>148758</v>
      </c>
      <c r="M146" s="35">
        <v>12214.32</v>
      </c>
      <c r="N146" s="35">
        <v>1199.25</v>
      </c>
      <c r="O146" s="35">
        <v>175.5</v>
      </c>
      <c r="P146" s="35">
        <v>322.52999999999997</v>
      </c>
      <c r="Q146" s="35">
        <v>245.31</v>
      </c>
      <c r="R146" s="35">
        <v>162914.91</v>
      </c>
      <c r="S146" s="35">
        <v>8800.35</v>
      </c>
      <c r="T146" s="35">
        <v>1774.11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5">
        <v>3570.2</v>
      </c>
      <c r="AA146" s="35">
        <v>14144.66</v>
      </c>
      <c r="AB146" s="35">
        <v>177059.57</v>
      </c>
      <c r="AC146" s="39">
        <f t="shared" si="82"/>
        <v>177.1</v>
      </c>
      <c r="AD146" s="40">
        <f t="shared" ref="AD146:AD168" si="123">+ROUND((AC146/12*4)+(BJ146/12*8),1)</f>
        <v>195.7</v>
      </c>
      <c r="AG146" s="70" t="s">
        <v>320</v>
      </c>
      <c r="AH146" s="24" t="s">
        <v>321</v>
      </c>
      <c r="AI146" s="24" t="s">
        <v>45</v>
      </c>
      <c r="AJ146" s="24" t="s">
        <v>322</v>
      </c>
      <c r="AK146" s="42"/>
      <c r="AL146" s="43">
        <v>44166.46</v>
      </c>
      <c r="AM146" s="43">
        <v>126674.77</v>
      </c>
      <c r="AN146" s="44">
        <v>45</v>
      </c>
      <c r="AO146" s="45"/>
      <c r="AP146" s="46">
        <v>11</v>
      </c>
      <c r="AQ146" s="46">
        <v>34</v>
      </c>
      <c r="AR146" s="43">
        <v>170841.23</v>
      </c>
      <c r="AS146" s="43">
        <v>15663.6</v>
      </c>
      <c r="AT146" s="43">
        <v>1383.75</v>
      </c>
      <c r="AU146" s="43">
        <v>202.5</v>
      </c>
      <c r="AV146" s="43">
        <v>372.15</v>
      </c>
      <c r="AW146" s="43">
        <v>283.05</v>
      </c>
      <c r="AX146" s="43">
        <v>188746.28</v>
      </c>
      <c r="AY146" s="43">
        <v>10154.25</v>
      </c>
      <c r="AZ146" s="43">
        <v>2047.05</v>
      </c>
      <c r="BA146" s="44">
        <v>0</v>
      </c>
      <c r="BB146" s="44">
        <v>0</v>
      </c>
      <c r="BC146" s="44">
        <v>0</v>
      </c>
      <c r="BD146" s="44">
        <v>0</v>
      </c>
      <c r="BE146" s="44">
        <v>0</v>
      </c>
      <c r="BF146" s="43">
        <v>4100.1899999999996</v>
      </c>
      <c r="BG146" s="43">
        <v>16301.49</v>
      </c>
      <c r="BH146" s="43">
        <v>205047.77</v>
      </c>
      <c r="BI146" s="44">
        <v>0</v>
      </c>
      <c r="BJ146" s="71">
        <v>205</v>
      </c>
      <c r="BK146" s="2"/>
      <c r="BL146" s="2"/>
      <c r="BM146" s="48">
        <v>17.100000000000001</v>
      </c>
      <c r="BN146" s="48">
        <v>17.100000000000001</v>
      </c>
      <c r="BO146" s="48">
        <v>17.100000000000001</v>
      </c>
      <c r="BP146" s="48">
        <v>17.100000000000001</v>
      </c>
      <c r="BQ146" s="48">
        <v>34.200000000000003</v>
      </c>
      <c r="BR146" s="48">
        <v>34.200000000000003</v>
      </c>
      <c r="BS146" s="48">
        <v>8.5</v>
      </c>
      <c r="BT146" s="48">
        <v>0</v>
      </c>
      <c r="BU146" s="48">
        <v>8.5</v>
      </c>
      <c r="BV146" s="48">
        <f t="shared" ref="BV146:BV168" si="124">+ROUND((AD146-BM146-BN146-BO146-BP146-BQ146-BR146-BS146-BT146-BU146)/3,1)</f>
        <v>14</v>
      </c>
      <c r="BW146" s="48">
        <f t="shared" si="99"/>
        <v>14</v>
      </c>
      <c r="BX146" s="49">
        <f t="shared" ref="BX146:BX168" si="125">+ROUND(AD146-BM146-BN146-BO146-BP146-BQ146-BR146-BS146-BT146-BU146-BV146-BW146,1)</f>
        <v>13.9</v>
      </c>
      <c r="BY146" s="50">
        <f t="shared" ref="BY146:BY168" si="126">+BX146+BW146+BV146+BU146+BT146+BS146+BR146+BQ146+BP146+BO146+BN146+BM146</f>
        <v>195.7</v>
      </c>
      <c r="BZ146" s="48">
        <f t="shared" ref="BZ146:BZ168" si="127">+BM146+BN146+BO146</f>
        <v>51.300000000000004</v>
      </c>
      <c r="CA146" s="48">
        <f t="shared" ref="CA146:CA168" si="128">+BP146+BQ146+BR146</f>
        <v>85.5</v>
      </c>
      <c r="CB146" s="48">
        <f t="shared" ref="CB146:CB168" si="129">+BS146+BT146+BU146</f>
        <v>17</v>
      </c>
      <c r="CC146" s="51">
        <f t="shared" ref="CC146:CC168" si="130">+BV146+BW146+BX146</f>
        <v>41.9</v>
      </c>
      <c r="CD146" s="50">
        <f t="shared" ref="CD146:CD168" si="131">SUM(BZ146:CC146)</f>
        <v>195.70000000000002</v>
      </c>
      <c r="CE146" s="72"/>
      <c r="CF146" s="73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</row>
    <row r="147" spans="1:122" ht="18.600000000000001" hidden="1" customHeight="1" outlineLevel="1" thickBot="1" x14ac:dyDescent="0.35">
      <c r="A147" s="161"/>
      <c r="B147" s="53" t="s">
        <v>323</v>
      </c>
      <c r="C147" s="53" t="s">
        <v>45</v>
      </c>
      <c r="D147" s="24" t="s">
        <v>324</v>
      </c>
      <c r="E147" s="35">
        <v>145678.35</v>
      </c>
      <c r="F147" s="35">
        <v>22083.23</v>
      </c>
      <c r="G147" s="35">
        <v>35046.69</v>
      </c>
      <c r="H147" s="36">
        <v>48</v>
      </c>
      <c r="I147" s="38">
        <v>27</v>
      </c>
      <c r="J147" s="38">
        <v>8</v>
      </c>
      <c r="K147" s="38">
        <v>13</v>
      </c>
      <c r="L147" s="35">
        <v>202808.27</v>
      </c>
      <c r="M147" s="35">
        <v>20287.7</v>
      </c>
      <c r="N147" s="36">
        <v>1476</v>
      </c>
      <c r="O147" s="36">
        <v>216</v>
      </c>
      <c r="P147" s="35">
        <v>396.96</v>
      </c>
      <c r="Q147" s="35">
        <v>301.92</v>
      </c>
      <c r="R147" s="35">
        <v>225486.85</v>
      </c>
      <c r="S147" s="35">
        <v>16914.03</v>
      </c>
      <c r="T147" s="35">
        <v>2183.52</v>
      </c>
      <c r="U147" s="35">
        <v>72.900000000000006</v>
      </c>
      <c r="V147" s="35">
        <v>825.39</v>
      </c>
      <c r="W147" s="35">
        <v>543.78</v>
      </c>
      <c r="X147" s="36">
        <v>0</v>
      </c>
      <c r="Y147" s="35">
        <v>1631.07</v>
      </c>
      <c r="Z147" s="35">
        <v>4867.3999999999996</v>
      </c>
      <c r="AA147" s="35">
        <v>27038.09</v>
      </c>
      <c r="AB147" s="35">
        <v>252524.94</v>
      </c>
      <c r="AC147" s="39">
        <f t="shared" si="82"/>
        <v>252.5</v>
      </c>
      <c r="AD147" s="40">
        <f t="shared" si="123"/>
        <v>277.2</v>
      </c>
      <c r="AG147" s="70" t="s">
        <v>320</v>
      </c>
      <c r="AH147" s="24" t="s">
        <v>323</v>
      </c>
      <c r="AI147" s="24" t="s">
        <v>45</v>
      </c>
      <c r="AJ147" s="24" t="s">
        <v>324</v>
      </c>
      <c r="AK147" s="43">
        <v>141028.72</v>
      </c>
      <c r="AL147" s="43">
        <v>14574.93</v>
      </c>
      <c r="AM147" s="43">
        <v>77271.62</v>
      </c>
      <c r="AN147" s="44">
        <v>50</v>
      </c>
      <c r="AO147" s="46">
        <v>29</v>
      </c>
      <c r="AP147" s="46">
        <v>1</v>
      </c>
      <c r="AQ147" s="46">
        <v>20</v>
      </c>
      <c r="AR147" s="43">
        <v>232875.27</v>
      </c>
      <c r="AS147" s="43">
        <v>25280.93</v>
      </c>
      <c r="AT147" s="43">
        <v>1537.5</v>
      </c>
      <c r="AU147" s="44">
        <v>225</v>
      </c>
      <c r="AV147" s="43">
        <v>413.5</v>
      </c>
      <c r="AW147" s="43">
        <v>314.5</v>
      </c>
      <c r="AX147" s="43">
        <v>260646.7</v>
      </c>
      <c r="AY147" s="43">
        <v>17815.91</v>
      </c>
      <c r="AZ147" s="43">
        <v>2274.5</v>
      </c>
      <c r="BA147" s="43">
        <v>78.3</v>
      </c>
      <c r="BB147" s="43">
        <v>886.53</v>
      </c>
      <c r="BC147" s="43">
        <v>584.05999999999995</v>
      </c>
      <c r="BD147" s="44">
        <v>0</v>
      </c>
      <c r="BE147" s="43">
        <v>1751.89</v>
      </c>
      <c r="BF147" s="43">
        <v>5589.01</v>
      </c>
      <c r="BG147" s="43">
        <v>28980.2</v>
      </c>
      <c r="BH147" s="43">
        <v>289626.90000000002</v>
      </c>
      <c r="BI147" s="44">
        <v>0</v>
      </c>
      <c r="BJ147" s="71">
        <v>289.60000000000002</v>
      </c>
      <c r="BK147" s="2"/>
      <c r="BL147" s="2"/>
      <c r="BM147" s="48">
        <v>24.1</v>
      </c>
      <c r="BN147" s="48">
        <v>24.1</v>
      </c>
      <c r="BO147" s="48">
        <v>24.1</v>
      </c>
      <c r="BP147" s="48">
        <v>24.1</v>
      </c>
      <c r="BQ147" s="48">
        <v>48.3</v>
      </c>
      <c r="BR147" s="48">
        <v>48.3</v>
      </c>
      <c r="BS147" s="48">
        <v>12.1</v>
      </c>
      <c r="BT147" s="48">
        <v>0</v>
      </c>
      <c r="BU147" s="48">
        <v>12.1</v>
      </c>
      <c r="BV147" s="48">
        <f t="shared" si="124"/>
        <v>20</v>
      </c>
      <c r="BW147" s="48">
        <f t="shared" si="99"/>
        <v>20</v>
      </c>
      <c r="BX147" s="49">
        <f t="shared" si="125"/>
        <v>20</v>
      </c>
      <c r="BY147" s="50">
        <f t="shared" si="126"/>
        <v>277.2</v>
      </c>
      <c r="BZ147" s="48">
        <f t="shared" si="127"/>
        <v>72.300000000000011</v>
      </c>
      <c r="CA147" s="48">
        <f t="shared" si="128"/>
        <v>120.7</v>
      </c>
      <c r="CB147" s="48">
        <f t="shared" si="129"/>
        <v>24.2</v>
      </c>
      <c r="CC147" s="51">
        <f t="shared" si="130"/>
        <v>60</v>
      </c>
      <c r="CD147" s="50">
        <f t="shared" si="131"/>
        <v>277.2</v>
      </c>
      <c r="CE147" s="72"/>
      <c r="CF147" s="73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</row>
    <row r="148" spans="1:122" ht="18.600000000000001" hidden="1" customHeight="1" outlineLevel="1" thickBot="1" x14ac:dyDescent="0.35">
      <c r="A148" s="161"/>
      <c r="B148" s="53" t="s">
        <v>325</v>
      </c>
      <c r="C148" s="53" t="s">
        <v>45</v>
      </c>
      <c r="D148" s="24" t="s">
        <v>326</v>
      </c>
      <c r="E148" s="35">
        <v>134829.21</v>
      </c>
      <c r="F148" s="35">
        <v>44166.46</v>
      </c>
      <c r="G148" s="35">
        <v>112318.31</v>
      </c>
      <c r="H148" s="36">
        <v>66</v>
      </c>
      <c r="I148" s="38">
        <v>25</v>
      </c>
      <c r="J148" s="38">
        <v>11</v>
      </c>
      <c r="K148" s="38">
        <v>30</v>
      </c>
      <c r="L148" s="35">
        <v>291313.98</v>
      </c>
      <c r="M148" s="35">
        <v>46729.83</v>
      </c>
      <c r="N148" s="35">
        <v>2029.5</v>
      </c>
      <c r="O148" s="36">
        <v>297</v>
      </c>
      <c r="P148" s="35">
        <v>545.82000000000005</v>
      </c>
      <c r="Q148" s="35">
        <v>415.14</v>
      </c>
      <c r="R148" s="35">
        <v>341331.27</v>
      </c>
      <c r="S148" s="35">
        <v>20525.150000000001</v>
      </c>
      <c r="T148" s="35">
        <v>3002.34</v>
      </c>
      <c r="U148" s="35">
        <v>67.5</v>
      </c>
      <c r="V148" s="35">
        <v>764.25</v>
      </c>
      <c r="W148" s="35">
        <v>503.5</v>
      </c>
      <c r="X148" s="36">
        <v>0</v>
      </c>
      <c r="Y148" s="35">
        <v>1510.25</v>
      </c>
      <c r="Z148" s="35">
        <v>6991.52</v>
      </c>
      <c r="AA148" s="35">
        <v>33364.51</v>
      </c>
      <c r="AB148" s="35">
        <v>374695.78</v>
      </c>
      <c r="AC148" s="39">
        <f t="shared" si="82"/>
        <v>374.7</v>
      </c>
      <c r="AD148" s="40">
        <f t="shared" si="123"/>
        <v>418.3</v>
      </c>
      <c r="AG148" s="70" t="s">
        <v>320</v>
      </c>
      <c r="AH148" s="24" t="s">
        <v>325</v>
      </c>
      <c r="AI148" s="24" t="s">
        <v>45</v>
      </c>
      <c r="AJ148" s="24" t="s">
        <v>326</v>
      </c>
      <c r="AK148" s="43">
        <v>178222.41</v>
      </c>
      <c r="AL148" s="43">
        <v>44166.46</v>
      </c>
      <c r="AM148" s="43">
        <v>119496.54</v>
      </c>
      <c r="AN148" s="44">
        <v>80</v>
      </c>
      <c r="AO148" s="46">
        <v>35</v>
      </c>
      <c r="AP148" s="46">
        <v>10</v>
      </c>
      <c r="AQ148" s="46">
        <v>35</v>
      </c>
      <c r="AR148" s="43">
        <v>341885.41</v>
      </c>
      <c r="AS148" s="43">
        <v>52474.96</v>
      </c>
      <c r="AT148" s="44">
        <v>2460</v>
      </c>
      <c r="AU148" s="44">
        <v>360</v>
      </c>
      <c r="AV148" s="43">
        <v>661.6</v>
      </c>
      <c r="AW148" s="43">
        <v>503.2</v>
      </c>
      <c r="AX148" s="43">
        <v>398345.17</v>
      </c>
      <c r="AY148" s="43">
        <v>25937.15</v>
      </c>
      <c r="AZ148" s="43">
        <v>3639.2</v>
      </c>
      <c r="BA148" s="43">
        <v>94.5</v>
      </c>
      <c r="BB148" s="43">
        <v>1069.95</v>
      </c>
      <c r="BC148" s="43">
        <v>704.9</v>
      </c>
      <c r="BD148" s="44">
        <v>0</v>
      </c>
      <c r="BE148" s="43">
        <v>2114.35</v>
      </c>
      <c r="BF148" s="43">
        <v>8205.24</v>
      </c>
      <c r="BG148" s="43">
        <v>41765.29</v>
      </c>
      <c r="BH148" s="43">
        <v>440110.46</v>
      </c>
      <c r="BI148" s="44">
        <v>0</v>
      </c>
      <c r="BJ148" s="71">
        <v>440.1</v>
      </c>
      <c r="BK148" s="2"/>
      <c r="BL148" s="2"/>
      <c r="BM148" s="48">
        <v>36.700000000000003</v>
      </c>
      <c r="BN148" s="48">
        <v>36.700000000000003</v>
      </c>
      <c r="BO148" s="48">
        <v>36.700000000000003</v>
      </c>
      <c r="BP148" s="48">
        <v>36.700000000000003</v>
      </c>
      <c r="BQ148" s="48">
        <v>73.400000000000006</v>
      </c>
      <c r="BR148" s="48">
        <v>73.400000000000006</v>
      </c>
      <c r="BS148" s="48">
        <v>18.3</v>
      </c>
      <c r="BT148" s="48">
        <v>0</v>
      </c>
      <c r="BU148" s="48">
        <v>18.3</v>
      </c>
      <c r="BV148" s="48">
        <f t="shared" si="124"/>
        <v>29.4</v>
      </c>
      <c r="BW148" s="48">
        <f t="shared" si="99"/>
        <v>29.4</v>
      </c>
      <c r="BX148" s="49">
        <f t="shared" si="125"/>
        <v>29.3</v>
      </c>
      <c r="BY148" s="50">
        <f t="shared" si="126"/>
        <v>418.29999999999995</v>
      </c>
      <c r="BZ148" s="48">
        <f t="shared" si="127"/>
        <v>110.10000000000001</v>
      </c>
      <c r="CA148" s="48">
        <f t="shared" si="128"/>
        <v>183.5</v>
      </c>
      <c r="CB148" s="48">
        <f t="shared" si="129"/>
        <v>36.6</v>
      </c>
      <c r="CC148" s="51">
        <f t="shared" si="130"/>
        <v>88.1</v>
      </c>
      <c r="CD148" s="50">
        <f t="shared" si="131"/>
        <v>418.30000000000007</v>
      </c>
      <c r="CE148" s="72"/>
      <c r="CF148" s="73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</row>
    <row r="149" spans="1:122" ht="18.600000000000001" hidden="1" customHeight="1" outlineLevel="1" thickBot="1" x14ac:dyDescent="0.35">
      <c r="A149" s="161"/>
      <c r="B149" s="53" t="s">
        <v>327</v>
      </c>
      <c r="C149" s="53" t="s">
        <v>45</v>
      </c>
      <c r="D149" s="24" t="s">
        <v>328</v>
      </c>
      <c r="E149" s="35">
        <v>394709.69</v>
      </c>
      <c r="F149" s="35">
        <v>22083.23</v>
      </c>
      <c r="G149" s="35">
        <v>70093.39</v>
      </c>
      <c r="H149" s="36">
        <v>109</v>
      </c>
      <c r="I149" s="38">
        <v>80</v>
      </c>
      <c r="J149" s="38">
        <v>7</v>
      </c>
      <c r="K149" s="38">
        <v>22</v>
      </c>
      <c r="L149" s="35">
        <v>486886.31</v>
      </c>
      <c r="M149" s="35">
        <v>61046.37</v>
      </c>
      <c r="N149" s="35">
        <v>3351.75</v>
      </c>
      <c r="O149" s="35">
        <v>490.5</v>
      </c>
      <c r="P149" s="35">
        <v>901.43</v>
      </c>
      <c r="Q149" s="35">
        <v>685.61</v>
      </c>
      <c r="R149" s="35">
        <v>553361.97</v>
      </c>
      <c r="S149" s="35">
        <v>42619.05</v>
      </c>
      <c r="T149" s="35">
        <v>4958.41</v>
      </c>
      <c r="U149" s="36">
        <v>216</v>
      </c>
      <c r="V149" s="35">
        <v>2445.6</v>
      </c>
      <c r="W149" s="35">
        <v>1611.2</v>
      </c>
      <c r="X149" s="35">
        <v>255.86</v>
      </c>
      <c r="Y149" s="35">
        <v>4832.8</v>
      </c>
      <c r="Z149" s="35">
        <v>11685.28</v>
      </c>
      <c r="AA149" s="35">
        <v>68624.2</v>
      </c>
      <c r="AB149" s="35">
        <v>621986.17000000004</v>
      </c>
      <c r="AC149" s="39">
        <f t="shared" si="82"/>
        <v>622</v>
      </c>
      <c r="AD149" s="40">
        <f t="shared" si="123"/>
        <v>636</v>
      </c>
      <c r="AG149" s="70" t="s">
        <v>320</v>
      </c>
      <c r="AH149" s="24" t="s">
        <v>327</v>
      </c>
      <c r="AI149" s="24" t="s">
        <v>45</v>
      </c>
      <c r="AJ149" s="24" t="s">
        <v>328</v>
      </c>
      <c r="AK149" s="43">
        <v>425436.07</v>
      </c>
      <c r="AL149" s="43">
        <v>22083.23</v>
      </c>
      <c r="AM149" s="43">
        <v>63337.39</v>
      </c>
      <c r="AN149" s="44">
        <v>109</v>
      </c>
      <c r="AO149" s="46">
        <v>83</v>
      </c>
      <c r="AP149" s="46">
        <v>5</v>
      </c>
      <c r="AQ149" s="46">
        <v>21</v>
      </c>
      <c r="AR149" s="43">
        <v>510856.69</v>
      </c>
      <c r="AS149" s="43">
        <v>56742.86</v>
      </c>
      <c r="AT149" s="43">
        <v>3351.75</v>
      </c>
      <c r="AU149" s="43">
        <v>490.5</v>
      </c>
      <c r="AV149" s="43">
        <v>901.43</v>
      </c>
      <c r="AW149" s="43">
        <v>685.61</v>
      </c>
      <c r="AX149" s="43">
        <v>573028.84</v>
      </c>
      <c r="AY149" s="43">
        <v>43294.92</v>
      </c>
      <c r="AZ149" s="43">
        <v>4958.41</v>
      </c>
      <c r="BA149" s="43">
        <v>224.1</v>
      </c>
      <c r="BB149" s="43">
        <v>2537.31</v>
      </c>
      <c r="BC149" s="43">
        <v>1671.62</v>
      </c>
      <c r="BD149" s="44">
        <v>0</v>
      </c>
      <c r="BE149" s="43">
        <v>5014.03</v>
      </c>
      <c r="BF149" s="43">
        <v>12260.56</v>
      </c>
      <c r="BG149" s="43">
        <v>69960.95</v>
      </c>
      <c r="BH149" s="43">
        <v>642989.79</v>
      </c>
      <c r="BI149" s="44">
        <v>0</v>
      </c>
      <c r="BJ149" s="71">
        <v>643</v>
      </c>
      <c r="BK149" s="2"/>
      <c r="BL149" s="2"/>
      <c r="BM149" s="48">
        <v>53.6</v>
      </c>
      <c r="BN149" s="48">
        <v>53.6</v>
      </c>
      <c r="BO149" s="48">
        <v>53.6</v>
      </c>
      <c r="BP149" s="48">
        <v>53.6</v>
      </c>
      <c r="BQ149" s="48">
        <v>107.2</v>
      </c>
      <c r="BR149" s="48">
        <v>107.2</v>
      </c>
      <c r="BS149" s="48">
        <v>26.8</v>
      </c>
      <c r="BT149" s="48">
        <v>0</v>
      </c>
      <c r="BU149" s="48">
        <v>26.8</v>
      </c>
      <c r="BV149" s="48">
        <f t="shared" si="124"/>
        <v>51.2</v>
      </c>
      <c r="BW149" s="48">
        <f t="shared" si="99"/>
        <v>51.2</v>
      </c>
      <c r="BX149" s="49">
        <f t="shared" si="125"/>
        <v>51.2</v>
      </c>
      <c r="BY149" s="50">
        <f t="shared" si="126"/>
        <v>636.00000000000011</v>
      </c>
      <c r="BZ149" s="48">
        <f t="shared" si="127"/>
        <v>160.80000000000001</v>
      </c>
      <c r="CA149" s="48">
        <f t="shared" si="128"/>
        <v>268</v>
      </c>
      <c r="CB149" s="48">
        <f t="shared" si="129"/>
        <v>53.6</v>
      </c>
      <c r="CC149" s="51">
        <f t="shared" si="130"/>
        <v>153.60000000000002</v>
      </c>
      <c r="CD149" s="50">
        <f t="shared" si="131"/>
        <v>636</v>
      </c>
      <c r="CE149" s="72"/>
      <c r="CF149" s="73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</row>
    <row r="150" spans="1:122" ht="18.600000000000001" hidden="1" customHeight="1" outlineLevel="1" thickBot="1" x14ac:dyDescent="0.35">
      <c r="A150" s="161"/>
      <c r="B150" s="53" t="s">
        <v>329</v>
      </c>
      <c r="C150" s="53" t="s">
        <v>45</v>
      </c>
      <c r="D150" s="24" t="s">
        <v>330</v>
      </c>
      <c r="E150" s="35">
        <v>414410.77</v>
      </c>
      <c r="F150" s="35">
        <v>22083.23</v>
      </c>
      <c r="G150" s="35">
        <v>140609.01</v>
      </c>
      <c r="H150" s="36">
        <v>124</v>
      </c>
      <c r="I150" s="38">
        <v>86</v>
      </c>
      <c r="J150" s="38">
        <v>6</v>
      </c>
      <c r="K150" s="38">
        <v>32</v>
      </c>
      <c r="L150" s="35">
        <v>577103.01</v>
      </c>
      <c r="M150" s="35">
        <v>85207.54</v>
      </c>
      <c r="N150" s="36">
        <v>3813</v>
      </c>
      <c r="O150" s="36">
        <v>558</v>
      </c>
      <c r="P150" s="35">
        <v>1025.48</v>
      </c>
      <c r="Q150" s="35">
        <v>779.96</v>
      </c>
      <c r="R150" s="35">
        <v>668486.99</v>
      </c>
      <c r="S150" s="35">
        <v>47355.54</v>
      </c>
      <c r="T150" s="35">
        <v>5640.76</v>
      </c>
      <c r="U150" s="35">
        <v>232.2</v>
      </c>
      <c r="V150" s="35">
        <v>2629.02</v>
      </c>
      <c r="W150" s="35">
        <v>1732.04</v>
      </c>
      <c r="X150" s="36">
        <v>0</v>
      </c>
      <c r="Y150" s="35">
        <v>5195.26</v>
      </c>
      <c r="Z150" s="35">
        <v>13850.48</v>
      </c>
      <c r="AA150" s="35">
        <v>76635.3</v>
      </c>
      <c r="AB150" s="35">
        <v>745122.29</v>
      </c>
      <c r="AC150" s="39">
        <f t="shared" si="82"/>
        <v>745.1</v>
      </c>
      <c r="AD150" s="40">
        <f t="shared" si="123"/>
        <v>716.1</v>
      </c>
      <c r="AG150" s="70" t="s">
        <v>320</v>
      </c>
      <c r="AH150" s="24" t="s">
        <v>329</v>
      </c>
      <c r="AI150" s="24" t="s">
        <v>45</v>
      </c>
      <c r="AJ150" s="24" t="s">
        <v>330</v>
      </c>
      <c r="AK150" s="43">
        <v>421934.62</v>
      </c>
      <c r="AL150" s="43">
        <v>14574.93</v>
      </c>
      <c r="AM150" s="43">
        <v>84449.85</v>
      </c>
      <c r="AN150" s="44">
        <v>130</v>
      </c>
      <c r="AO150" s="46">
        <v>102</v>
      </c>
      <c r="AP150" s="46">
        <v>4</v>
      </c>
      <c r="AQ150" s="46">
        <v>24</v>
      </c>
      <c r="AR150" s="43">
        <v>520959.4</v>
      </c>
      <c r="AS150" s="43">
        <v>91453.31</v>
      </c>
      <c r="AT150" s="43">
        <v>3997.5</v>
      </c>
      <c r="AU150" s="44">
        <v>585</v>
      </c>
      <c r="AV150" s="43">
        <v>1075.0999999999999</v>
      </c>
      <c r="AW150" s="43">
        <v>817.7</v>
      </c>
      <c r="AX150" s="43">
        <v>618888.01</v>
      </c>
      <c r="AY150" s="43">
        <v>52314.080000000002</v>
      </c>
      <c r="AZ150" s="43">
        <v>5913.7</v>
      </c>
      <c r="BA150" s="43">
        <v>275.39999999999998</v>
      </c>
      <c r="BB150" s="43">
        <v>3118.14</v>
      </c>
      <c r="BC150" s="43">
        <v>2054.2800000000002</v>
      </c>
      <c r="BD150" s="43">
        <v>384.06</v>
      </c>
      <c r="BE150" s="43">
        <v>6161.82</v>
      </c>
      <c r="BF150" s="43">
        <v>12503.02</v>
      </c>
      <c r="BG150" s="43">
        <v>82724.5</v>
      </c>
      <c r="BH150" s="43">
        <v>701612.51</v>
      </c>
      <c r="BI150" s="44">
        <v>0</v>
      </c>
      <c r="BJ150" s="71">
        <v>701.6</v>
      </c>
      <c r="BK150" s="2"/>
      <c r="BL150" s="2"/>
      <c r="BM150" s="48">
        <v>58.5</v>
      </c>
      <c r="BN150" s="48">
        <v>58.5</v>
      </c>
      <c r="BO150" s="48">
        <v>58.5</v>
      </c>
      <c r="BP150" s="48">
        <v>58.5</v>
      </c>
      <c r="BQ150" s="48">
        <v>116.9</v>
      </c>
      <c r="BR150" s="48">
        <v>116.9</v>
      </c>
      <c r="BS150" s="48">
        <v>29.2</v>
      </c>
      <c r="BT150" s="48">
        <v>0</v>
      </c>
      <c r="BU150" s="48">
        <v>29.2</v>
      </c>
      <c r="BV150" s="48">
        <f t="shared" si="124"/>
        <v>63.3</v>
      </c>
      <c r="BW150" s="48">
        <f t="shared" si="99"/>
        <v>63.3</v>
      </c>
      <c r="BX150" s="49">
        <f t="shared" si="125"/>
        <v>63.3</v>
      </c>
      <c r="BY150" s="50">
        <f t="shared" si="126"/>
        <v>716.09999999999991</v>
      </c>
      <c r="BZ150" s="48">
        <f t="shared" si="127"/>
        <v>175.5</v>
      </c>
      <c r="CA150" s="48">
        <f t="shared" si="128"/>
        <v>292.3</v>
      </c>
      <c r="CB150" s="48">
        <f t="shared" si="129"/>
        <v>58.4</v>
      </c>
      <c r="CC150" s="51">
        <f t="shared" si="130"/>
        <v>189.89999999999998</v>
      </c>
      <c r="CD150" s="50">
        <f t="shared" si="131"/>
        <v>716.1</v>
      </c>
      <c r="CE150" s="72"/>
      <c r="CF150" s="73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</row>
    <row r="151" spans="1:122" ht="18.600000000000001" hidden="1" customHeight="1" outlineLevel="1" thickBot="1" x14ac:dyDescent="0.35">
      <c r="A151" s="161"/>
      <c r="B151" s="53" t="s">
        <v>331</v>
      </c>
      <c r="C151" s="53" t="s">
        <v>45</v>
      </c>
      <c r="D151" s="24" t="s">
        <v>332</v>
      </c>
      <c r="E151" s="35">
        <v>425436.07</v>
      </c>
      <c r="F151" s="35">
        <v>22083.23</v>
      </c>
      <c r="G151" s="35">
        <v>77271.62</v>
      </c>
      <c r="H151" s="36">
        <v>107</v>
      </c>
      <c r="I151" s="38">
        <v>79</v>
      </c>
      <c r="J151" s="38">
        <v>8</v>
      </c>
      <c r="K151" s="38">
        <v>20</v>
      </c>
      <c r="L151" s="35">
        <v>524790.92000000004</v>
      </c>
      <c r="M151" s="35">
        <v>58926.7</v>
      </c>
      <c r="N151" s="35">
        <v>3290.25</v>
      </c>
      <c r="O151" s="35">
        <v>481.5</v>
      </c>
      <c r="P151" s="35">
        <v>884.89</v>
      </c>
      <c r="Q151" s="35">
        <v>673.03</v>
      </c>
      <c r="R151" s="35">
        <v>589047.29</v>
      </c>
      <c r="S151" s="35">
        <v>41942.46</v>
      </c>
      <c r="T151" s="35">
        <v>4867.43</v>
      </c>
      <c r="U151" s="35">
        <v>213.3</v>
      </c>
      <c r="V151" s="35">
        <v>2415.0300000000002</v>
      </c>
      <c r="W151" s="35">
        <v>1591.06</v>
      </c>
      <c r="X151" s="35">
        <v>128.02000000000001</v>
      </c>
      <c r="Y151" s="35">
        <v>4772.3900000000003</v>
      </c>
      <c r="Z151" s="35">
        <v>12594.98</v>
      </c>
      <c r="AA151" s="35">
        <v>68524.67</v>
      </c>
      <c r="AB151" s="35">
        <v>657571.96</v>
      </c>
      <c r="AC151" s="39">
        <f t="shared" si="82"/>
        <v>657.6</v>
      </c>
      <c r="AD151" s="40">
        <f t="shared" si="123"/>
        <v>620.6</v>
      </c>
      <c r="AG151" s="70" t="s">
        <v>320</v>
      </c>
      <c r="AH151" s="24" t="s">
        <v>331</v>
      </c>
      <c r="AI151" s="24" t="s">
        <v>45</v>
      </c>
      <c r="AJ151" s="24" t="s">
        <v>332</v>
      </c>
      <c r="AK151" s="43">
        <v>392222.52</v>
      </c>
      <c r="AL151" s="43">
        <v>22083.23</v>
      </c>
      <c r="AM151" s="43">
        <v>56159.16</v>
      </c>
      <c r="AN151" s="44">
        <v>108</v>
      </c>
      <c r="AO151" s="46">
        <v>86</v>
      </c>
      <c r="AP151" s="46">
        <v>7</v>
      </c>
      <c r="AQ151" s="46">
        <v>15</v>
      </c>
      <c r="AR151" s="43">
        <v>470464.91</v>
      </c>
      <c r="AS151" s="43">
        <v>56404.82</v>
      </c>
      <c r="AT151" s="44">
        <v>3321</v>
      </c>
      <c r="AU151" s="44">
        <v>486</v>
      </c>
      <c r="AV151" s="43">
        <v>893.16</v>
      </c>
      <c r="AW151" s="43">
        <v>679.32</v>
      </c>
      <c r="AX151" s="43">
        <v>532249.21</v>
      </c>
      <c r="AY151" s="43">
        <v>43745.14</v>
      </c>
      <c r="AZ151" s="43">
        <v>4912.92</v>
      </c>
      <c r="BA151" s="43">
        <v>232.2</v>
      </c>
      <c r="BB151" s="43">
        <v>2629.02</v>
      </c>
      <c r="BC151" s="43">
        <v>1732.04</v>
      </c>
      <c r="BD151" s="43">
        <v>128.02000000000001</v>
      </c>
      <c r="BE151" s="43">
        <v>5195.26</v>
      </c>
      <c r="BF151" s="43">
        <v>11291.16</v>
      </c>
      <c r="BG151" s="43">
        <v>69865.759999999995</v>
      </c>
      <c r="BH151" s="43">
        <v>602114.97</v>
      </c>
      <c r="BI151" s="44">
        <v>0</v>
      </c>
      <c r="BJ151" s="71">
        <v>602.1</v>
      </c>
      <c r="BK151" s="2"/>
      <c r="BL151" s="2"/>
      <c r="BM151" s="48">
        <v>50.2</v>
      </c>
      <c r="BN151" s="48">
        <v>50.2</v>
      </c>
      <c r="BO151" s="48">
        <v>50.2</v>
      </c>
      <c r="BP151" s="48">
        <v>50.2</v>
      </c>
      <c r="BQ151" s="48">
        <v>100.4</v>
      </c>
      <c r="BR151" s="48">
        <v>100.4</v>
      </c>
      <c r="BS151" s="48">
        <v>25.1</v>
      </c>
      <c r="BT151" s="48">
        <v>0</v>
      </c>
      <c r="BU151" s="48">
        <v>25.1</v>
      </c>
      <c r="BV151" s="48">
        <f t="shared" si="124"/>
        <v>56.3</v>
      </c>
      <c r="BW151" s="48">
        <f t="shared" si="99"/>
        <v>56.3</v>
      </c>
      <c r="BX151" s="49">
        <f t="shared" si="125"/>
        <v>56.2</v>
      </c>
      <c r="BY151" s="50">
        <f t="shared" si="126"/>
        <v>620.6</v>
      </c>
      <c r="BZ151" s="48">
        <f t="shared" si="127"/>
        <v>150.60000000000002</v>
      </c>
      <c r="CA151" s="48">
        <f t="shared" si="128"/>
        <v>251.00000000000003</v>
      </c>
      <c r="CB151" s="48">
        <f t="shared" si="129"/>
        <v>50.2</v>
      </c>
      <c r="CC151" s="51">
        <f t="shared" si="130"/>
        <v>168.8</v>
      </c>
      <c r="CD151" s="50">
        <f t="shared" si="131"/>
        <v>620.6</v>
      </c>
      <c r="CE151" s="72"/>
      <c r="CF151" s="73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</row>
    <row r="152" spans="1:122" ht="18.600000000000001" hidden="1" customHeight="1" outlineLevel="1" thickBot="1" x14ac:dyDescent="0.35">
      <c r="A152" s="161"/>
      <c r="B152" s="53" t="s">
        <v>333</v>
      </c>
      <c r="C152" s="53" t="s">
        <v>45</v>
      </c>
      <c r="D152" s="24" t="s">
        <v>334</v>
      </c>
      <c r="E152" s="35">
        <v>1789558.28</v>
      </c>
      <c r="F152" s="34"/>
      <c r="G152" s="34"/>
      <c r="H152" s="36">
        <v>605</v>
      </c>
      <c r="I152" s="38">
        <v>605</v>
      </c>
      <c r="J152" s="37"/>
      <c r="K152" s="37"/>
      <c r="L152" s="35">
        <v>1789558.28</v>
      </c>
      <c r="M152" s="35">
        <v>145982.65</v>
      </c>
      <c r="N152" s="35">
        <v>18603.75</v>
      </c>
      <c r="O152" s="35">
        <v>2722.5</v>
      </c>
      <c r="P152" s="35">
        <v>5003.3500000000004</v>
      </c>
      <c r="Q152" s="35">
        <v>3805.45</v>
      </c>
      <c r="R152" s="35">
        <v>1965675.98</v>
      </c>
      <c r="S152" s="35">
        <v>272818.7</v>
      </c>
      <c r="T152" s="35">
        <v>27521.45</v>
      </c>
      <c r="U152" s="35">
        <v>1633.5</v>
      </c>
      <c r="V152" s="35">
        <v>18494.849999999999</v>
      </c>
      <c r="W152" s="35">
        <v>12184.7</v>
      </c>
      <c r="X152" s="35">
        <v>9983.4</v>
      </c>
      <c r="Y152" s="35">
        <v>36548.050000000003</v>
      </c>
      <c r="Z152" s="35">
        <v>42949.4</v>
      </c>
      <c r="AA152" s="35">
        <v>422134.05</v>
      </c>
      <c r="AB152" s="35">
        <v>2387810.0299999998</v>
      </c>
      <c r="AC152" s="39">
        <f t="shared" si="82"/>
        <v>2387.8000000000002</v>
      </c>
      <c r="AD152" s="40">
        <f t="shared" si="123"/>
        <v>2258.4</v>
      </c>
      <c r="AG152" s="70" t="s">
        <v>320</v>
      </c>
      <c r="AH152" s="24" t="s">
        <v>333</v>
      </c>
      <c r="AI152" s="24" t="s">
        <v>45</v>
      </c>
      <c r="AJ152" s="24" t="s">
        <v>334</v>
      </c>
      <c r="AK152" s="43">
        <v>1633573.09</v>
      </c>
      <c r="AL152" s="42"/>
      <c r="AM152" s="42"/>
      <c r="AN152" s="44">
        <v>568</v>
      </c>
      <c r="AO152" s="46">
        <v>568</v>
      </c>
      <c r="AP152" s="45"/>
      <c r="AQ152" s="45"/>
      <c r="AR152" s="43">
        <v>1633573.09</v>
      </c>
      <c r="AS152" s="43">
        <v>139116.13</v>
      </c>
      <c r="AT152" s="44">
        <v>17466</v>
      </c>
      <c r="AU152" s="44">
        <v>2556</v>
      </c>
      <c r="AV152" s="43">
        <v>4697.3599999999997</v>
      </c>
      <c r="AW152" s="43">
        <v>3572.72</v>
      </c>
      <c r="AX152" s="43">
        <v>1800981.3</v>
      </c>
      <c r="AY152" s="43">
        <v>256133.92</v>
      </c>
      <c r="AZ152" s="43">
        <v>25838.32</v>
      </c>
      <c r="BA152" s="43">
        <v>1533.6</v>
      </c>
      <c r="BB152" s="43">
        <v>17363.759999999998</v>
      </c>
      <c r="BC152" s="43">
        <v>11439.52</v>
      </c>
      <c r="BD152" s="43">
        <v>6911.82</v>
      </c>
      <c r="BE152" s="43">
        <v>34312.879999999997</v>
      </c>
      <c r="BF152" s="43">
        <v>39205.760000000002</v>
      </c>
      <c r="BG152" s="43">
        <v>392739.58</v>
      </c>
      <c r="BH152" s="43">
        <v>2193720.88</v>
      </c>
      <c r="BI152" s="44">
        <v>0</v>
      </c>
      <c r="BJ152" s="71">
        <v>2193.6999999999998</v>
      </c>
      <c r="BK152" s="2"/>
      <c r="BL152" s="2"/>
      <c r="BM152" s="48">
        <v>182.8</v>
      </c>
      <c r="BN152" s="48">
        <v>182.8</v>
      </c>
      <c r="BO152" s="48">
        <v>182.8</v>
      </c>
      <c r="BP152" s="48">
        <v>182.8</v>
      </c>
      <c r="BQ152" s="48">
        <v>365.6</v>
      </c>
      <c r="BR152" s="48">
        <v>365.6</v>
      </c>
      <c r="BS152" s="48">
        <v>91.4</v>
      </c>
      <c r="BT152" s="48">
        <v>0</v>
      </c>
      <c r="BU152" s="48">
        <v>91.4</v>
      </c>
      <c r="BV152" s="48">
        <f t="shared" si="124"/>
        <v>204.4</v>
      </c>
      <c r="BW152" s="48">
        <f t="shared" si="99"/>
        <v>204.4</v>
      </c>
      <c r="BX152" s="49">
        <f t="shared" si="125"/>
        <v>204.4</v>
      </c>
      <c r="BY152" s="50">
        <f t="shared" si="126"/>
        <v>2258.4</v>
      </c>
      <c r="BZ152" s="48">
        <f t="shared" si="127"/>
        <v>548.40000000000009</v>
      </c>
      <c r="CA152" s="48">
        <f t="shared" si="128"/>
        <v>914.00000000000011</v>
      </c>
      <c r="CB152" s="48">
        <f t="shared" si="129"/>
        <v>182.8</v>
      </c>
      <c r="CC152" s="51">
        <f t="shared" si="130"/>
        <v>613.20000000000005</v>
      </c>
      <c r="CD152" s="50">
        <f t="shared" si="131"/>
        <v>2258.4</v>
      </c>
      <c r="CE152" s="72"/>
      <c r="CF152" s="73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</row>
    <row r="153" spans="1:122" ht="18.600000000000001" hidden="1" customHeight="1" outlineLevel="1" thickBot="1" x14ac:dyDescent="0.35">
      <c r="A153" s="161"/>
      <c r="B153" s="53" t="s">
        <v>335</v>
      </c>
      <c r="C153" s="53" t="s">
        <v>45</v>
      </c>
      <c r="D153" s="24" t="s">
        <v>336</v>
      </c>
      <c r="E153" s="35">
        <v>813263.04</v>
      </c>
      <c r="F153" s="34"/>
      <c r="G153" s="34"/>
      <c r="H153" s="36">
        <v>228</v>
      </c>
      <c r="I153" s="38">
        <v>228</v>
      </c>
      <c r="J153" s="37"/>
      <c r="K153" s="37"/>
      <c r="L153" s="35">
        <v>813263.04</v>
      </c>
      <c r="M153" s="35">
        <v>212400.1</v>
      </c>
      <c r="N153" s="36">
        <v>7011</v>
      </c>
      <c r="O153" s="36">
        <v>1026</v>
      </c>
      <c r="P153" s="35">
        <v>1885.56</v>
      </c>
      <c r="Q153" s="35">
        <v>1434.12</v>
      </c>
      <c r="R153" s="35">
        <v>1037019.82</v>
      </c>
      <c r="S153" s="35">
        <v>102814.32</v>
      </c>
      <c r="T153" s="35">
        <v>10371.719999999999</v>
      </c>
      <c r="U153" s="35">
        <v>615.6</v>
      </c>
      <c r="V153" s="35">
        <v>6969.96</v>
      </c>
      <c r="W153" s="35">
        <v>4591.92</v>
      </c>
      <c r="X153" s="35">
        <v>2431.84</v>
      </c>
      <c r="Y153" s="35">
        <v>13773.48</v>
      </c>
      <c r="Z153" s="35">
        <v>19518.32</v>
      </c>
      <c r="AA153" s="35">
        <v>161087.16</v>
      </c>
      <c r="AB153" s="35">
        <v>1198106.98</v>
      </c>
      <c r="AC153" s="39">
        <f t="shared" si="82"/>
        <v>1198.0999999999999</v>
      </c>
      <c r="AD153" s="40">
        <f t="shared" si="123"/>
        <v>1121.3</v>
      </c>
      <c r="AG153" s="70" t="s">
        <v>320</v>
      </c>
      <c r="AH153" s="24" t="s">
        <v>335</v>
      </c>
      <c r="AI153" s="24" t="s">
        <v>45</v>
      </c>
      <c r="AJ153" s="24" t="s">
        <v>336</v>
      </c>
      <c r="AK153" s="43">
        <v>717653.04</v>
      </c>
      <c r="AL153" s="42"/>
      <c r="AM153" s="42"/>
      <c r="AN153" s="44">
        <v>233</v>
      </c>
      <c r="AO153" s="46">
        <v>233</v>
      </c>
      <c r="AP153" s="45"/>
      <c r="AQ153" s="45"/>
      <c r="AR153" s="43">
        <v>717653.04</v>
      </c>
      <c r="AS153" s="43">
        <v>192926.14</v>
      </c>
      <c r="AT153" s="43">
        <v>7164.75</v>
      </c>
      <c r="AU153" s="43">
        <v>1048.5</v>
      </c>
      <c r="AV153" s="43">
        <v>1926.91</v>
      </c>
      <c r="AW153" s="43">
        <v>1465.57</v>
      </c>
      <c r="AX153" s="43">
        <v>922184.91</v>
      </c>
      <c r="AY153" s="43">
        <v>105069.02</v>
      </c>
      <c r="AZ153" s="43">
        <v>10599.17</v>
      </c>
      <c r="BA153" s="43">
        <v>629.1</v>
      </c>
      <c r="BB153" s="43">
        <v>7122.81</v>
      </c>
      <c r="BC153" s="43">
        <v>4692.62</v>
      </c>
      <c r="BD153" s="43">
        <v>1279.8399999999999</v>
      </c>
      <c r="BE153" s="43">
        <v>14075.53</v>
      </c>
      <c r="BF153" s="43">
        <v>17223.68</v>
      </c>
      <c r="BG153" s="43">
        <v>160691.76999999999</v>
      </c>
      <c r="BH153" s="43">
        <v>1082876.68</v>
      </c>
      <c r="BI153" s="44">
        <v>0</v>
      </c>
      <c r="BJ153" s="71">
        <v>1082.9000000000001</v>
      </c>
      <c r="BK153" s="2"/>
      <c r="BL153" s="2"/>
      <c r="BM153" s="48">
        <v>90.2</v>
      </c>
      <c r="BN153" s="48">
        <v>90.2</v>
      </c>
      <c r="BO153" s="48">
        <v>90.2</v>
      </c>
      <c r="BP153" s="48">
        <v>90.2</v>
      </c>
      <c r="BQ153" s="48">
        <v>180.5</v>
      </c>
      <c r="BR153" s="48">
        <v>180.5</v>
      </c>
      <c r="BS153" s="48">
        <v>45.1</v>
      </c>
      <c r="BT153" s="48">
        <v>0</v>
      </c>
      <c r="BU153" s="48">
        <v>45.1</v>
      </c>
      <c r="BV153" s="48">
        <f t="shared" si="124"/>
        <v>103.1</v>
      </c>
      <c r="BW153" s="48">
        <f t="shared" si="99"/>
        <v>103.1</v>
      </c>
      <c r="BX153" s="49">
        <f t="shared" si="125"/>
        <v>103.1</v>
      </c>
      <c r="BY153" s="50">
        <f t="shared" si="126"/>
        <v>1121.3000000000002</v>
      </c>
      <c r="BZ153" s="48">
        <f t="shared" si="127"/>
        <v>270.60000000000002</v>
      </c>
      <c r="CA153" s="48">
        <f t="shared" si="128"/>
        <v>451.2</v>
      </c>
      <c r="CB153" s="48">
        <f t="shared" si="129"/>
        <v>90.2</v>
      </c>
      <c r="CC153" s="51">
        <f t="shared" si="130"/>
        <v>309.29999999999995</v>
      </c>
      <c r="CD153" s="50">
        <f t="shared" si="131"/>
        <v>1121.3</v>
      </c>
      <c r="CE153" s="72"/>
      <c r="CF153" s="73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</row>
    <row r="154" spans="1:122" ht="18.600000000000001" hidden="1" customHeight="1" outlineLevel="1" thickBot="1" x14ac:dyDescent="0.35">
      <c r="A154" s="161"/>
      <c r="B154" s="53" t="s">
        <v>337</v>
      </c>
      <c r="C154" s="53" t="s">
        <v>45</v>
      </c>
      <c r="D154" s="24" t="s">
        <v>338</v>
      </c>
      <c r="E154" s="35">
        <v>1788393.36</v>
      </c>
      <c r="F154" s="34"/>
      <c r="G154" s="34"/>
      <c r="H154" s="36">
        <v>631</v>
      </c>
      <c r="I154" s="38">
        <v>631</v>
      </c>
      <c r="J154" s="37"/>
      <c r="K154" s="37"/>
      <c r="L154" s="35">
        <v>1788393.36</v>
      </c>
      <c r="M154" s="35">
        <v>197676.63</v>
      </c>
      <c r="N154" s="35">
        <v>19403.25</v>
      </c>
      <c r="O154" s="35">
        <v>2839.5</v>
      </c>
      <c r="P154" s="35">
        <v>5218.37</v>
      </c>
      <c r="Q154" s="35">
        <v>3968.99</v>
      </c>
      <c r="R154" s="35">
        <v>2017500.1</v>
      </c>
      <c r="S154" s="35">
        <v>284543.14</v>
      </c>
      <c r="T154" s="35">
        <v>28704.19</v>
      </c>
      <c r="U154" s="35">
        <v>1703.7</v>
      </c>
      <c r="V154" s="35">
        <v>19289.669999999998</v>
      </c>
      <c r="W154" s="35">
        <v>12708.34</v>
      </c>
      <c r="X154" s="35">
        <v>13055.16</v>
      </c>
      <c r="Y154" s="35">
        <v>38118.71</v>
      </c>
      <c r="Z154" s="35">
        <v>42921.440000000002</v>
      </c>
      <c r="AA154" s="35">
        <v>441044.35</v>
      </c>
      <c r="AB154" s="35">
        <v>2458544.4500000002</v>
      </c>
      <c r="AC154" s="39">
        <f t="shared" si="82"/>
        <v>2458.5</v>
      </c>
      <c r="AD154" s="40">
        <f t="shared" si="123"/>
        <v>2437.8000000000002</v>
      </c>
      <c r="AG154" s="70" t="s">
        <v>320</v>
      </c>
      <c r="AH154" s="24" t="s">
        <v>337</v>
      </c>
      <c r="AI154" s="24" t="s">
        <v>45</v>
      </c>
      <c r="AJ154" s="24" t="s">
        <v>338</v>
      </c>
      <c r="AK154" s="43">
        <v>1789558.28</v>
      </c>
      <c r="AL154" s="42"/>
      <c r="AM154" s="42"/>
      <c r="AN154" s="44">
        <v>625</v>
      </c>
      <c r="AO154" s="46">
        <v>625</v>
      </c>
      <c r="AP154" s="45"/>
      <c r="AQ154" s="45"/>
      <c r="AR154" s="43">
        <v>1789558.28</v>
      </c>
      <c r="AS154" s="43">
        <v>171235.76</v>
      </c>
      <c r="AT154" s="43">
        <v>19218.75</v>
      </c>
      <c r="AU154" s="43">
        <v>2812.5</v>
      </c>
      <c r="AV154" s="43">
        <v>5168.75</v>
      </c>
      <c r="AW154" s="43">
        <v>3931.25</v>
      </c>
      <c r="AX154" s="43">
        <v>1991925.29</v>
      </c>
      <c r="AY154" s="43">
        <v>281837.5</v>
      </c>
      <c r="AZ154" s="43">
        <v>28431.25</v>
      </c>
      <c r="BA154" s="43">
        <v>1687.5</v>
      </c>
      <c r="BB154" s="43">
        <v>19106.25</v>
      </c>
      <c r="BC154" s="43">
        <v>12587.5</v>
      </c>
      <c r="BD154" s="43">
        <v>11135.04</v>
      </c>
      <c r="BE154" s="43">
        <v>37756.25</v>
      </c>
      <c r="BF154" s="43">
        <v>42949.4</v>
      </c>
      <c r="BG154" s="43">
        <v>435490.69</v>
      </c>
      <c r="BH154" s="43">
        <v>2427415.98</v>
      </c>
      <c r="BI154" s="44">
        <v>0</v>
      </c>
      <c r="BJ154" s="71">
        <v>2427.4</v>
      </c>
      <c r="BK154" s="2"/>
      <c r="BL154" s="2"/>
      <c r="BM154" s="48">
        <v>202.3</v>
      </c>
      <c r="BN154" s="48">
        <v>202.3</v>
      </c>
      <c r="BO154" s="48">
        <v>202.3</v>
      </c>
      <c r="BP154" s="48">
        <v>202.3</v>
      </c>
      <c r="BQ154" s="48">
        <v>404.6</v>
      </c>
      <c r="BR154" s="48">
        <v>404.6</v>
      </c>
      <c r="BS154" s="48">
        <v>101.1</v>
      </c>
      <c r="BT154" s="48">
        <v>0</v>
      </c>
      <c r="BU154" s="48">
        <v>101.1</v>
      </c>
      <c r="BV154" s="48">
        <f t="shared" si="124"/>
        <v>205.7</v>
      </c>
      <c r="BW154" s="48">
        <f t="shared" si="99"/>
        <v>205.7</v>
      </c>
      <c r="BX154" s="49">
        <f t="shared" si="125"/>
        <v>205.8</v>
      </c>
      <c r="BY154" s="50">
        <f t="shared" si="126"/>
        <v>2437.8000000000002</v>
      </c>
      <c r="BZ154" s="48">
        <f t="shared" si="127"/>
        <v>606.90000000000009</v>
      </c>
      <c r="CA154" s="48">
        <f t="shared" si="128"/>
        <v>1011.5000000000001</v>
      </c>
      <c r="CB154" s="48">
        <f t="shared" si="129"/>
        <v>202.2</v>
      </c>
      <c r="CC154" s="51">
        <f t="shared" si="130"/>
        <v>617.20000000000005</v>
      </c>
      <c r="CD154" s="50">
        <f t="shared" si="131"/>
        <v>2437.8000000000002</v>
      </c>
      <c r="CE154" s="72"/>
      <c r="CF154" s="73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</row>
    <row r="155" spans="1:122" ht="18.600000000000001" hidden="1" customHeight="1" outlineLevel="1" thickBot="1" x14ac:dyDescent="0.35">
      <c r="A155" s="161"/>
      <c r="B155" s="53" t="s">
        <v>339</v>
      </c>
      <c r="C155" s="53" t="s">
        <v>45</v>
      </c>
      <c r="D155" s="24" t="s">
        <v>340</v>
      </c>
      <c r="E155" s="35">
        <v>1814071.77</v>
      </c>
      <c r="F155" s="35">
        <v>44166.46</v>
      </c>
      <c r="G155" s="34"/>
      <c r="H155" s="36">
        <v>791</v>
      </c>
      <c r="I155" s="38">
        <v>774</v>
      </c>
      <c r="J155" s="38">
        <v>17</v>
      </c>
      <c r="K155" s="37"/>
      <c r="L155" s="35">
        <v>1858238.23</v>
      </c>
      <c r="M155" s="35">
        <v>330307.01</v>
      </c>
      <c r="N155" s="35">
        <v>24323.25</v>
      </c>
      <c r="O155" s="35">
        <v>3559.5</v>
      </c>
      <c r="P155" s="35">
        <v>6541.57</v>
      </c>
      <c r="Q155" s="35">
        <v>4975.3900000000003</v>
      </c>
      <c r="R155" s="35">
        <v>2227944.9500000002</v>
      </c>
      <c r="S155" s="35">
        <v>352863.61</v>
      </c>
      <c r="T155" s="35">
        <v>35982.589999999997</v>
      </c>
      <c r="U155" s="35">
        <v>2089.8000000000002</v>
      </c>
      <c r="V155" s="35">
        <v>23661.18</v>
      </c>
      <c r="W155" s="35">
        <v>15588.36</v>
      </c>
      <c r="X155" s="35">
        <v>1535.88</v>
      </c>
      <c r="Y155" s="35">
        <v>46757.34</v>
      </c>
      <c r="Z155" s="35">
        <v>44597.71</v>
      </c>
      <c r="AA155" s="35">
        <v>523076.47</v>
      </c>
      <c r="AB155" s="35">
        <v>2751021.42</v>
      </c>
      <c r="AC155" s="39">
        <f t="shared" si="82"/>
        <v>2751</v>
      </c>
      <c r="AD155" s="40">
        <f t="shared" si="123"/>
        <v>2763</v>
      </c>
      <c r="AG155" s="70" t="s">
        <v>320</v>
      </c>
      <c r="AH155" s="24" t="s">
        <v>339</v>
      </c>
      <c r="AI155" s="24" t="s">
        <v>45</v>
      </c>
      <c r="AJ155" s="24" t="s">
        <v>340</v>
      </c>
      <c r="AK155" s="43">
        <v>1809335.11</v>
      </c>
      <c r="AL155" s="43">
        <v>88332.91</v>
      </c>
      <c r="AM155" s="42"/>
      <c r="AN155" s="44">
        <v>790</v>
      </c>
      <c r="AO155" s="46">
        <v>772</v>
      </c>
      <c r="AP155" s="46">
        <v>18</v>
      </c>
      <c r="AQ155" s="45"/>
      <c r="AR155" s="43">
        <v>1897668.02</v>
      </c>
      <c r="AS155" s="43">
        <v>309982.38</v>
      </c>
      <c r="AT155" s="43">
        <v>24292.5</v>
      </c>
      <c r="AU155" s="44">
        <v>3555</v>
      </c>
      <c r="AV155" s="43">
        <v>6533.3</v>
      </c>
      <c r="AW155" s="43">
        <v>4969.1000000000004</v>
      </c>
      <c r="AX155" s="43">
        <v>2247000.2999999998</v>
      </c>
      <c r="AY155" s="43">
        <v>352187.38</v>
      </c>
      <c r="AZ155" s="43">
        <v>35937.1</v>
      </c>
      <c r="BA155" s="43">
        <v>2084.4</v>
      </c>
      <c r="BB155" s="43">
        <v>23600.04</v>
      </c>
      <c r="BC155" s="43">
        <v>15548.08</v>
      </c>
      <c r="BD155" s="43">
        <v>512.08000000000004</v>
      </c>
      <c r="BE155" s="43">
        <v>46636.52</v>
      </c>
      <c r="BF155" s="43">
        <v>45544.03</v>
      </c>
      <c r="BG155" s="43">
        <v>522049.63</v>
      </c>
      <c r="BH155" s="43">
        <v>2769049.93</v>
      </c>
      <c r="BI155" s="44">
        <v>0</v>
      </c>
      <c r="BJ155" s="71">
        <v>2769</v>
      </c>
      <c r="BK155" s="2"/>
      <c r="BL155" s="2"/>
      <c r="BM155" s="48">
        <v>230.8</v>
      </c>
      <c r="BN155" s="48">
        <v>230.8</v>
      </c>
      <c r="BO155" s="48">
        <v>230.8</v>
      </c>
      <c r="BP155" s="48">
        <v>230.8</v>
      </c>
      <c r="BQ155" s="48">
        <v>461.5</v>
      </c>
      <c r="BR155" s="48">
        <v>461.5</v>
      </c>
      <c r="BS155" s="48">
        <v>115.4</v>
      </c>
      <c r="BT155" s="48">
        <v>0</v>
      </c>
      <c r="BU155" s="48">
        <v>115.4</v>
      </c>
      <c r="BV155" s="48">
        <f t="shared" si="124"/>
        <v>228.7</v>
      </c>
      <c r="BW155" s="48">
        <f t="shared" si="99"/>
        <v>228.7</v>
      </c>
      <c r="BX155" s="49">
        <f t="shared" si="125"/>
        <v>228.6</v>
      </c>
      <c r="BY155" s="50">
        <f t="shared" si="126"/>
        <v>2763.0000000000005</v>
      </c>
      <c r="BZ155" s="48">
        <f t="shared" si="127"/>
        <v>692.40000000000009</v>
      </c>
      <c r="CA155" s="48">
        <f t="shared" si="128"/>
        <v>1153.8</v>
      </c>
      <c r="CB155" s="48">
        <f t="shared" si="129"/>
        <v>230.8</v>
      </c>
      <c r="CC155" s="51">
        <f t="shared" si="130"/>
        <v>686</v>
      </c>
      <c r="CD155" s="50">
        <f t="shared" si="131"/>
        <v>2763</v>
      </c>
      <c r="CE155" s="72"/>
      <c r="CF155" s="73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</row>
    <row r="156" spans="1:122" ht="18.600000000000001" hidden="1" customHeight="1" outlineLevel="1" thickBot="1" x14ac:dyDescent="0.35">
      <c r="A156" s="161"/>
      <c r="B156" s="53" t="s">
        <v>341</v>
      </c>
      <c r="C156" s="53" t="s">
        <v>45</v>
      </c>
      <c r="D156" s="24" t="s">
        <v>342</v>
      </c>
      <c r="E156" s="35">
        <v>1673663.91</v>
      </c>
      <c r="F156" s="35">
        <v>44166.46</v>
      </c>
      <c r="G156" s="34"/>
      <c r="H156" s="36">
        <v>693</v>
      </c>
      <c r="I156" s="38">
        <v>674</v>
      </c>
      <c r="J156" s="38">
        <v>19</v>
      </c>
      <c r="K156" s="37"/>
      <c r="L156" s="35">
        <v>1717830.37</v>
      </c>
      <c r="M156" s="35">
        <v>327562.64</v>
      </c>
      <c r="N156" s="35">
        <v>21309.75</v>
      </c>
      <c r="O156" s="35">
        <v>3118.5</v>
      </c>
      <c r="P156" s="35">
        <v>5731.11</v>
      </c>
      <c r="Q156" s="35">
        <v>4358.97</v>
      </c>
      <c r="R156" s="35">
        <v>2079911.34</v>
      </c>
      <c r="S156" s="35">
        <v>308220.90999999997</v>
      </c>
      <c r="T156" s="35">
        <v>31524.57</v>
      </c>
      <c r="U156" s="35">
        <v>1819.8</v>
      </c>
      <c r="V156" s="35">
        <v>20604.18</v>
      </c>
      <c r="W156" s="35">
        <v>13574.36</v>
      </c>
      <c r="X156" s="35">
        <v>2559.6799999999998</v>
      </c>
      <c r="Y156" s="35">
        <v>40716.339999999997</v>
      </c>
      <c r="Z156" s="35">
        <v>41227.93</v>
      </c>
      <c r="AA156" s="35">
        <v>460247.77</v>
      </c>
      <c r="AB156" s="35">
        <v>2540159.11</v>
      </c>
      <c r="AC156" s="39">
        <f t="shared" si="82"/>
        <v>2540.1999999999998</v>
      </c>
      <c r="AD156" s="40">
        <f t="shared" si="123"/>
        <v>2538.3000000000002</v>
      </c>
      <c r="AG156" s="70" t="s">
        <v>320</v>
      </c>
      <c r="AH156" s="24" t="s">
        <v>341</v>
      </c>
      <c r="AI156" s="24" t="s">
        <v>45</v>
      </c>
      <c r="AJ156" s="24" t="s">
        <v>342</v>
      </c>
      <c r="AK156" s="43">
        <v>1689531.02</v>
      </c>
      <c r="AL156" s="43">
        <v>44166.46</v>
      </c>
      <c r="AM156" s="42"/>
      <c r="AN156" s="44">
        <v>699</v>
      </c>
      <c r="AO156" s="46">
        <v>681</v>
      </c>
      <c r="AP156" s="46">
        <v>18</v>
      </c>
      <c r="AQ156" s="45"/>
      <c r="AR156" s="43">
        <v>1733697.48</v>
      </c>
      <c r="AS156" s="43">
        <v>306465.40999999997</v>
      </c>
      <c r="AT156" s="43">
        <v>21494.25</v>
      </c>
      <c r="AU156" s="43">
        <v>3145.5</v>
      </c>
      <c r="AV156" s="43">
        <v>5780.73</v>
      </c>
      <c r="AW156" s="43">
        <v>4396.71</v>
      </c>
      <c r="AX156" s="43">
        <v>2074980.08</v>
      </c>
      <c r="AY156" s="43">
        <v>311151.84000000003</v>
      </c>
      <c r="AZ156" s="43">
        <v>31797.51</v>
      </c>
      <c r="BA156" s="43">
        <v>1838.7</v>
      </c>
      <c r="BB156" s="43">
        <v>20818.169999999998</v>
      </c>
      <c r="BC156" s="43">
        <v>13715.34</v>
      </c>
      <c r="BD156" s="43">
        <v>383.88</v>
      </c>
      <c r="BE156" s="43">
        <v>41139.21</v>
      </c>
      <c r="BF156" s="43">
        <v>41608.730000000003</v>
      </c>
      <c r="BG156" s="43">
        <v>462453.38</v>
      </c>
      <c r="BH156" s="43">
        <v>2537433.46</v>
      </c>
      <c r="BI156" s="44">
        <v>0</v>
      </c>
      <c r="BJ156" s="71">
        <v>2537.4</v>
      </c>
      <c r="BK156" s="2"/>
      <c r="BL156" s="2"/>
      <c r="BM156" s="48">
        <v>211.5</v>
      </c>
      <c r="BN156" s="48">
        <v>211.5</v>
      </c>
      <c r="BO156" s="48">
        <v>211.5</v>
      </c>
      <c r="BP156" s="48">
        <v>211.5</v>
      </c>
      <c r="BQ156" s="48">
        <v>422.9</v>
      </c>
      <c r="BR156" s="48">
        <v>422.9</v>
      </c>
      <c r="BS156" s="48">
        <v>105.7</v>
      </c>
      <c r="BT156" s="48">
        <v>0</v>
      </c>
      <c r="BU156" s="48">
        <v>105.7</v>
      </c>
      <c r="BV156" s="48">
        <f t="shared" si="124"/>
        <v>211.7</v>
      </c>
      <c r="BW156" s="48">
        <f t="shared" si="99"/>
        <v>211.7</v>
      </c>
      <c r="BX156" s="49">
        <f t="shared" si="125"/>
        <v>211.7</v>
      </c>
      <c r="BY156" s="50">
        <f t="shared" si="126"/>
        <v>2538.3000000000002</v>
      </c>
      <c r="BZ156" s="48">
        <f t="shared" si="127"/>
        <v>634.5</v>
      </c>
      <c r="CA156" s="48">
        <f t="shared" si="128"/>
        <v>1057.3</v>
      </c>
      <c r="CB156" s="48">
        <f t="shared" si="129"/>
        <v>211.4</v>
      </c>
      <c r="CC156" s="51">
        <f t="shared" si="130"/>
        <v>635.09999999999991</v>
      </c>
      <c r="CD156" s="50">
        <f t="shared" si="131"/>
        <v>2538.3000000000002</v>
      </c>
      <c r="CE156" s="72"/>
      <c r="CF156" s="73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</row>
    <row r="157" spans="1:122" ht="18.600000000000001" hidden="1" customHeight="1" outlineLevel="1" thickBot="1" x14ac:dyDescent="0.35">
      <c r="A157" s="161"/>
      <c r="B157" s="53" t="s">
        <v>343</v>
      </c>
      <c r="C157" s="53" t="s">
        <v>45</v>
      </c>
      <c r="D157" s="24" t="s">
        <v>344</v>
      </c>
      <c r="E157" s="35">
        <v>532621.9</v>
      </c>
      <c r="F157" s="35">
        <v>44166.46</v>
      </c>
      <c r="G157" s="35">
        <v>211124.64</v>
      </c>
      <c r="H157" s="36">
        <v>268</v>
      </c>
      <c r="I157" s="38">
        <v>174</v>
      </c>
      <c r="J157" s="38">
        <v>17</v>
      </c>
      <c r="K157" s="38">
        <v>77</v>
      </c>
      <c r="L157" s="36">
        <v>787913</v>
      </c>
      <c r="M157" s="35">
        <v>199913.92</v>
      </c>
      <c r="N157" s="36">
        <v>8241</v>
      </c>
      <c r="O157" s="36">
        <v>1206</v>
      </c>
      <c r="P157" s="35">
        <v>2216.36</v>
      </c>
      <c r="Q157" s="35">
        <v>1685.72</v>
      </c>
      <c r="R157" s="36">
        <v>1001176</v>
      </c>
      <c r="S157" s="35">
        <v>99674.66</v>
      </c>
      <c r="T157" s="35">
        <v>12191.32</v>
      </c>
      <c r="U157" s="35">
        <v>469.8</v>
      </c>
      <c r="V157" s="35">
        <v>5319.18</v>
      </c>
      <c r="W157" s="35">
        <v>3504.36</v>
      </c>
      <c r="X157" s="35">
        <v>384.06</v>
      </c>
      <c r="Y157" s="35">
        <v>10511.34</v>
      </c>
      <c r="Z157" s="35">
        <v>18909.91</v>
      </c>
      <c r="AA157" s="35">
        <v>150964.63</v>
      </c>
      <c r="AB157" s="35">
        <v>1152140.6299999999</v>
      </c>
      <c r="AC157" s="39">
        <f t="shared" si="82"/>
        <v>1152.0999999999999</v>
      </c>
      <c r="AD157" s="40">
        <f t="shared" si="123"/>
        <v>1269.2</v>
      </c>
      <c r="AG157" s="70" t="s">
        <v>320</v>
      </c>
      <c r="AH157" s="24" t="s">
        <v>343</v>
      </c>
      <c r="AI157" s="24" t="s">
        <v>45</v>
      </c>
      <c r="AJ157" s="24" t="s">
        <v>344</v>
      </c>
      <c r="AK157" s="43">
        <v>539611.4</v>
      </c>
      <c r="AL157" s="43">
        <v>88332.91</v>
      </c>
      <c r="AM157" s="43">
        <v>295574.49</v>
      </c>
      <c r="AN157" s="44">
        <v>290</v>
      </c>
      <c r="AO157" s="46">
        <v>175</v>
      </c>
      <c r="AP157" s="46">
        <v>29</v>
      </c>
      <c r="AQ157" s="46">
        <v>86</v>
      </c>
      <c r="AR157" s="43">
        <v>923518.8</v>
      </c>
      <c r="AS157" s="43">
        <v>229557.72</v>
      </c>
      <c r="AT157" s="43">
        <v>8917.5</v>
      </c>
      <c r="AU157" s="44">
        <v>1305</v>
      </c>
      <c r="AV157" s="43">
        <v>2398.3000000000002</v>
      </c>
      <c r="AW157" s="43">
        <v>1824.1</v>
      </c>
      <c r="AX157" s="43">
        <v>1167521.42</v>
      </c>
      <c r="AY157" s="43">
        <v>104864.25</v>
      </c>
      <c r="AZ157" s="43">
        <v>13192.1</v>
      </c>
      <c r="BA157" s="43">
        <v>472.5</v>
      </c>
      <c r="BB157" s="43">
        <v>5349.75</v>
      </c>
      <c r="BC157" s="43">
        <v>3524.5</v>
      </c>
      <c r="BD157" s="44">
        <v>0</v>
      </c>
      <c r="BE157" s="43">
        <v>10571.75</v>
      </c>
      <c r="BF157" s="43">
        <v>22164.46</v>
      </c>
      <c r="BG157" s="43">
        <v>160139.31</v>
      </c>
      <c r="BH157" s="43">
        <v>1327660.73</v>
      </c>
      <c r="BI157" s="44">
        <v>0</v>
      </c>
      <c r="BJ157" s="71">
        <v>1327.7</v>
      </c>
      <c r="BK157" s="2"/>
      <c r="BL157" s="2"/>
      <c r="BM157" s="48">
        <v>110.6</v>
      </c>
      <c r="BN157" s="48">
        <v>110.6</v>
      </c>
      <c r="BO157" s="48">
        <v>110.6</v>
      </c>
      <c r="BP157" s="48">
        <v>110.6</v>
      </c>
      <c r="BQ157" s="48">
        <v>221.3</v>
      </c>
      <c r="BR157" s="48">
        <v>221.3</v>
      </c>
      <c r="BS157" s="48">
        <v>55.3</v>
      </c>
      <c r="BT157" s="48">
        <v>0</v>
      </c>
      <c r="BU157" s="48">
        <v>55.3</v>
      </c>
      <c r="BV157" s="48">
        <f t="shared" si="124"/>
        <v>91.2</v>
      </c>
      <c r="BW157" s="48">
        <f t="shared" si="99"/>
        <v>91.2</v>
      </c>
      <c r="BX157" s="49">
        <f t="shared" si="125"/>
        <v>91.2</v>
      </c>
      <c r="BY157" s="50">
        <f t="shared" si="126"/>
        <v>1269.1999999999998</v>
      </c>
      <c r="BZ157" s="48">
        <f t="shared" si="127"/>
        <v>331.79999999999995</v>
      </c>
      <c r="CA157" s="48">
        <f t="shared" si="128"/>
        <v>553.20000000000005</v>
      </c>
      <c r="CB157" s="48">
        <f t="shared" si="129"/>
        <v>110.6</v>
      </c>
      <c r="CC157" s="51">
        <f t="shared" si="130"/>
        <v>273.60000000000002</v>
      </c>
      <c r="CD157" s="50">
        <f t="shared" si="131"/>
        <v>1269.2</v>
      </c>
      <c r="CE157" s="72"/>
      <c r="CF157" s="73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</row>
    <row r="158" spans="1:122" ht="18.600000000000001" hidden="1" customHeight="1" outlineLevel="1" thickBot="1" x14ac:dyDescent="0.35">
      <c r="A158" s="161"/>
      <c r="B158" s="53" t="s">
        <v>345</v>
      </c>
      <c r="C158" s="53" t="s">
        <v>45</v>
      </c>
      <c r="D158" s="24" t="s">
        <v>346</v>
      </c>
      <c r="E158" s="35">
        <v>431344.34</v>
      </c>
      <c r="F158" s="35">
        <v>44166.46</v>
      </c>
      <c r="G158" s="35">
        <v>119496.54</v>
      </c>
      <c r="H158" s="36">
        <v>149</v>
      </c>
      <c r="I158" s="38">
        <v>104</v>
      </c>
      <c r="J158" s="38">
        <v>15</v>
      </c>
      <c r="K158" s="38">
        <v>30</v>
      </c>
      <c r="L158" s="35">
        <v>595007.34</v>
      </c>
      <c r="M158" s="35">
        <v>87813.54</v>
      </c>
      <c r="N158" s="35">
        <v>4581.75</v>
      </c>
      <c r="O158" s="35">
        <v>670.5</v>
      </c>
      <c r="P158" s="35">
        <v>1232.23</v>
      </c>
      <c r="Q158" s="35">
        <v>937.21</v>
      </c>
      <c r="R158" s="35">
        <v>690242.57</v>
      </c>
      <c r="S158" s="35">
        <v>57052.01</v>
      </c>
      <c r="T158" s="35">
        <v>6778.01</v>
      </c>
      <c r="U158" s="35">
        <v>280.8</v>
      </c>
      <c r="V158" s="35">
        <v>3179.28</v>
      </c>
      <c r="W158" s="35">
        <v>2094.56</v>
      </c>
      <c r="X158" s="35">
        <v>1023.98</v>
      </c>
      <c r="Y158" s="35">
        <v>6282.64</v>
      </c>
      <c r="Z158" s="35">
        <v>14280.16</v>
      </c>
      <c r="AA158" s="35">
        <v>90971.44</v>
      </c>
      <c r="AB158" s="35">
        <v>781214.01</v>
      </c>
      <c r="AC158" s="39">
        <f t="shared" si="82"/>
        <v>781.2</v>
      </c>
      <c r="AD158" s="40">
        <f t="shared" si="123"/>
        <v>769.9</v>
      </c>
      <c r="AG158" s="70" t="s">
        <v>320</v>
      </c>
      <c r="AH158" s="24" t="s">
        <v>345</v>
      </c>
      <c r="AI158" s="24" t="s">
        <v>45</v>
      </c>
      <c r="AJ158" s="24" t="s">
        <v>346</v>
      </c>
      <c r="AK158" s="43">
        <v>431166.92</v>
      </c>
      <c r="AL158" s="43">
        <v>22083.23</v>
      </c>
      <c r="AM158" s="43">
        <v>119496.54</v>
      </c>
      <c r="AN158" s="44">
        <v>153</v>
      </c>
      <c r="AO158" s="46">
        <v>112</v>
      </c>
      <c r="AP158" s="46">
        <v>7</v>
      </c>
      <c r="AQ158" s="46">
        <v>34</v>
      </c>
      <c r="AR158" s="43">
        <v>572746.68999999994</v>
      </c>
      <c r="AS158" s="43">
        <v>90599.01</v>
      </c>
      <c r="AT158" s="43">
        <v>4704.75</v>
      </c>
      <c r="AU158" s="43">
        <v>688.5</v>
      </c>
      <c r="AV158" s="43">
        <v>1265.31</v>
      </c>
      <c r="AW158" s="43">
        <v>962.37</v>
      </c>
      <c r="AX158" s="43">
        <v>670966.63</v>
      </c>
      <c r="AY158" s="43">
        <v>59756.93</v>
      </c>
      <c r="AZ158" s="43">
        <v>6959.97</v>
      </c>
      <c r="BA158" s="43">
        <v>302.39999999999998</v>
      </c>
      <c r="BB158" s="43">
        <v>3423.84</v>
      </c>
      <c r="BC158" s="43">
        <v>2255.6799999999998</v>
      </c>
      <c r="BD158" s="43">
        <v>128.02000000000001</v>
      </c>
      <c r="BE158" s="43">
        <v>6765.92</v>
      </c>
      <c r="BF158" s="43">
        <v>13745.92</v>
      </c>
      <c r="BG158" s="43">
        <v>93338.68</v>
      </c>
      <c r="BH158" s="43">
        <v>764305.31</v>
      </c>
      <c r="BI158" s="44">
        <v>0</v>
      </c>
      <c r="BJ158" s="71">
        <v>764.3</v>
      </c>
      <c r="BK158" s="2"/>
      <c r="BL158" s="2"/>
      <c r="BM158" s="48">
        <v>63.7</v>
      </c>
      <c r="BN158" s="48">
        <v>63.7</v>
      </c>
      <c r="BO158" s="48">
        <v>63.7</v>
      </c>
      <c r="BP158" s="48">
        <v>63.7</v>
      </c>
      <c r="BQ158" s="48">
        <v>127.4</v>
      </c>
      <c r="BR158" s="48">
        <v>127.4</v>
      </c>
      <c r="BS158" s="48">
        <v>31.8</v>
      </c>
      <c r="BT158" s="48">
        <v>0</v>
      </c>
      <c r="BU158" s="48">
        <v>31.8</v>
      </c>
      <c r="BV158" s="48">
        <f t="shared" si="124"/>
        <v>65.599999999999994</v>
      </c>
      <c r="BW158" s="48">
        <f t="shared" si="99"/>
        <v>65.599999999999994</v>
      </c>
      <c r="BX158" s="49">
        <f t="shared" si="125"/>
        <v>65.5</v>
      </c>
      <c r="BY158" s="50">
        <f t="shared" si="126"/>
        <v>769.9000000000002</v>
      </c>
      <c r="BZ158" s="48">
        <f t="shared" si="127"/>
        <v>191.10000000000002</v>
      </c>
      <c r="CA158" s="48">
        <f t="shared" si="128"/>
        <v>318.5</v>
      </c>
      <c r="CB158" s="48">
        <f t="shared" si="129"/>
        <v>63.6</v>
      </c>
      <c r="CC158" s="51">
        <f t="shared" si="130"/>
        <v>196.7</v>
      </c>
      <c r="CD158" s="50">
        <f t="shared" si="131"/>
        <v>769.90000000000009</v>
      </c>
      <c r="CE158" s="72"/>
      <c r="CF158" s="73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</row>
    <row r="159" spans="1:122" ht="18.600000000000001" hidden="1" customHeight="1" outlineLevel="1" thickBot="1" x14ac:dyDescent="0.35">
      <c r="A159" s="161"/>
      <c r="B159" s="53" t="s">
        <v>347</v>
      </c>
      <c r="C159" s="53" t="s">
        <v>45</v>
      </c>
      <c r="D159" s="24" t="s">
        <v>348</v>
      </c>
      <c r="E159" s="34"/>
      <c r="F159" s="35">
        <v>88332.91</v>
      </c>
      <c r="G159" s="35">
        <v>548924.05000000005</v>
      </c>
      <c r="H159" s="36">
        <v>201</v>
      </c>
      <c r="I159" s="37"/>
      <c r="J159" s="38">
        <v>19</v>
      </c>
      <c r="K159" s="38">
        <v>182</v>
      </c>
      <c r="L159" s="35">
        <v>637256.95999999996</v>
      </c>
      <c r="M159" s="35">
        <v>63311.01</v>
      </c>
      <c r="N159" s="35">
        <v>6180.75</v>
      </c>
      <c r="O159" s="35">
        <v>904.5</v>
      </c>
      <c r="P159" s="35">
        <v>1662.27</v>
      </c>
      <c r="Q159" s="35">
        <v>1264.29</v>
      </c>
      <c r="R159" s="35">
        <v>710579.78</v>
      </c>
      <c r="S159" s="35">
        <v>45355.65</v>
      </c>
      <c r="T159" s="35">
        <v>9143.49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  <c r="Z159" s="35">
        <v>15294.16</v>
      </c>
      <c r="AA159" s="35">
        <v>69793.3</v>
      </c>
      <c r="AB159" s="35">
        <v>780373.08</v>
      </c>
      <c r="AC159" s="39">
        <f t="shared" si="82"/>
        <v>780.4</v>
      </c>
      <c r="AD159" s="40">
        <f t="shared" si="123"/>
        <v>785.7</v>
      </c>
      <c r="AG159" s="70" t="s">
        <v>320</v>
      </c>
      <c r="AH159" s="24" t="s">
        <v>347</v>
      </c>
      <c r="AI159" s="24" t="s">
        <v>45</v>
      </c>
      <c r="AJ159" s="24" t="s">
        <v>348</v>
      </c>
      <c r="AK159" s="42"/>
      <c r="AL159" s="43">
        <v>44166.46</v>
      </c>
      <c r="AM159" s="43">
        <v>591148.98</v>
      </c>
      <c r="AN159" s="44">
        <v>214</v>
      </c>
      <c r="AO159" s="45"/>
      <c r="AP159" s="46">
        <v>18</v>
      </c>
      <c r="AQ159" s="46">
        <v>196</v>
      </c>
      <c r="AR159" s="43">
        <v>635315.43999999994</v>
      </c>
      <c r="AS159" s="43">
        <v>69196.58</v>
      </c>
      <c r="AT159" s="43">
        <v>6580.5</v>
      </c>
      <c r="AU159" s="44">
        <v>963</v>
      </c>
      <c r="AV159" s="43">
        <v>1769.78</v>
      </c>
      <c r="AW159" s="43">
        <v>1346.06</v>
      </c>
      <c r="AX159" s="43">
        <v>715171.36</v>
      </c>
      <c r="AY159" s="43">
        <v>48289.1</v>
      </c>
      <c r="AZ159" s="43">
        <v>9734.86</v>
      </c>
      <c r="BA159" s="44">
        <v>0</v>
      </c>
      <c r="BB159" s="44">
        <v>0</v>
      </c>
      <c r="BC159" s="44">
        <v>0</v>
      </c>
      <c r="BD159" s="44">
        <v>0</v>
      </c>
      <c r="BE159" s="44">
        <v>0</v>
      </c>
      <c r="BF159" s="43">
        <v>15247.56</v>
      </c>
      <c r="BG159" s="43">
        <v>73271.520000000004</v>
      </c>
      <c r="BH159" s="43">
        <v>788442.88</v>
      </c>
      <c r="BI159" s="44">
        <v>0</v>
      </c>
      <c r="BJ159" s="71">
        <v>788.4</v>
      </c>
      <c r="BK159" s="2"/>
      <c r="BL159" s="2"/>
      <c r="BM159" s="48">
        <v>65.7</v>
      </c>
      <c r="BN159" s="48">
        <v>65.7</v>
      </c>
      <c r="BO159" s="48">
        <v>65.7</v>
      </c>
      <c r="BP159" s="48">
        <v>65.7</v>
      </c>
      <c r="BQ159" s="48">
        <v>131.4</v>
      </c>
      <c r="BR159" s="48">
        <v>131.4</v>
      </c>
      <c r="BS159" s="48">
        <v>32.9</v>
      </c>
      <c r="BT159" s="48">
        <v>0</v>
      </c>
      <c r="BU159" s="48">
        <v>32.9</v>
      </c>
      <c r="BV159" s="48">
        <f t="shared" si="124"/>
        <v>64.8</v>
      </c>
      <c r="BW159" s="48">
        <f t="shared" si="99"/>
        <v>64.8</v>
      </c>
      <c r="BX159" s="49">
        <f t="shared" si="125"/>
        <v>64.7</v>
      </c>
      <c r="BY159" s="50">
        <f t="shared" si="126"/>
        <v>785.70000000000016</v>
      </c>
      <c r="BZ159" s="48">
        <f t="shared" si="127"/>
        <v>197.10000000000002</v>
      </c>
      <c r="CA159" s="48">
        <f t="shared" si="128"/>
        <v>328.5</v>
      </c>
      <c r="CB159" s="48">
        <f t="shared" si="129"/>
        <v>65.8</v>
      </c>
      <c r="CC159" s="51">
        <f t="shared" si="130"/>
        <v>194.3</v>
      </c>
      <c r="CD159" s="50">
        <f t="shared" si="131"/>
        <v>785.7</v>
      </c>
      <c r="CE159" s="72"/>
      <c r="CF159" s="73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</row>
    <row r="160" spans="1:122" ht="18.600000000000001" hidden="1" customHeight="1" outlineLevel="1" thickBot="1" x14ac:dyDescent="0.35">
      <c r="A160" s="161"/>
      <c r="B160" s="53" t="s">
        <v>349</v>
      </c>
      <c r="C160" s="53" t="s">
        <v>45</v>
      </c>
      <c r="D160" s="24" t="s">
        <v>350</v>
      </c>
      <c r="E160" s="34"/>
      <c r="F160" s="35">
        <v>132499.37</v>
      </c>
      <c r="G160" s="35">
        <v>422249.26</v>
      </c>
      <c r="H160" s="36">
        <v>175</v>
      </c>
      <c r="I160" s="37"/>
      <c r="J160" s="38">
        <v>32</v>
      </c>
      <c r="K160" s="38">
        <v>143</v>
      </c>
      <c r="L160" s="35">
        <v>554748.63</v>
      </c>
      <c r="M160" s="35">
        <v>79662.259999999995</v>
      </c>
      <c r="N160" s="35">
        <v>5381.25</v>
      </c>
      <c r="O160" s="35">
        <v>787.5</v>
      </c>
      <c r="P160" s="35">
        <v>1447.25</v>
      </c>
      <c r="Q160" s="35">
        <v>1100.75</v>
      </c>
      <c r="R160" s="35">
        <v>643127.64</v>
      </c>
      <c r="S160" s="35">
        <v>39488.75</v>
      </c>
      <c r="T160" s="35">
        <v>7960.75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  <c r="Z160" s="35">
        <v>13313.97</v>
      </c>
      <c r="AA160" s="35">
        <v>60763.47</v>
      </c>
      <c r="AB160" s="35">
        <v>703891.11</v>
      </c>
      <c r="AC160" s="39">
        <f t="shared" si="82"/>
        <v>703.9</v>
      </c>
      <c r="AD160" s="40">
        <f t="shared" si="123"/>
        <v>706</v>
      </c>
      <c r="AG160" s="70" t="s">
        <v>320</v>
      </c>
      <c r="AH160" s="24" t="s">
        <v>349</v>
      </c>
      <c r="AI160" s="24" t="s">
        <v>45</v>
      </c>
      <c r="AJ160" s="24" t="s">
        <v>350</v>
      </c>
      <c r="AK160" s="42"/>
      <c r="AL160" s="43">
        <v>117482.77</v>
      </c>
      <c r="AM160" s="43">
        <v>450117.71</v>
      </c>
      <c r="AN160" s="44">
        <v>171</v>
      </c>
      <c r="AO160" s="45"/>
      <c r="AP160" s="46">
        <v>36</v>
      </c>
      <c r="AQ160" s="46">
        <v>135</v>
      </c>
      <c r="AR160" s="43">
        <v>567600.48</v>
      </c>
      <c r="AS160" s="43">
        <v>70860.87</v>
      </c>
      <c r="AT160" s="43">
        <v>5258.25</v>
      </c>
      <c r="AU160" s="43">
        <v>769.5</v>
      </c>
      <c r="AV160" s="43">
        <v>1414.17</v>
      </c>
      <c r="AW160" s="43">
        <v>1075.5899999999999</v>
      </c>
      <c r="AX160" s="43">
        <v>646978.86</v>
      </c>
      <c r="AY160" s="43">
        <v>38586.15</v>
      </c>
      <c r="AZ160" s="43">
        <v>7778.79</v>
      </c>
      <c r="BA160" s="44">
        <v>0</v>
      </c>
      <c r="BB160" s="44">
        <v>0</v>
      </c>
      <c r="BC160" s="44">
        <v>0</v>
      </c>
      <c r="BD160" s="44">
        <v>0</v>
      </c>
      <c r="BE160" s="44">
        <v>0</v>
      </c>
      <c r="BF160" s="43">
        <v>13622.41</v>
      </c>
      <c r="BG160" s="43">
        <v>59987.35</v>
      </c>
      <c r="BH160" s="43">
        <v>706966.21</v>
      </c>
      <c r="BI160" s="44">
        <v>0</v>
      </c>
      <c r="BJ160" s="71">
        <v>707</v>
      </c>
      <c r="BK160" s="2"/>
      <c r="BL160" s="2"/>
      <c r="BM160" s="48">
        <v>58.9</v>
      </c>
      <c r="BN160" s="48">
        <v>58.9</v>
      </c>
      <c r="BO160" s="48">
        <v>58.9</v>
      </c>
      <c r="BP160" s="48">
        <v>58.9</v>
      </c>
      <c r="BQ160" s="48">
        <v>117.8</v>
      </c>
      <c r="BR160" s="48">
        <v>117.8</v>
      </c>
      <c r="BS160" s="48">
        <v>29.5</v>
      </c>
      <c r="BT160" s="48">
        <v>0</v>
      </c>
      <c r="BU160" s="48">
        <v>29.5</v>
      </c>
      <c r="BV160" s="48">
        <f t="shared" si="124"/>
        <v>58.6</v>
      </c>
      <c r="BW160" s="48">
        <f t="shared" si="99"/>
        <v>58.6</v>
      </c>
      <c r="BX160" s="49">
        <f t="shared" si="125"/>
        <v>58.6</v>
      </c>
      <c r="BY160" s="50">
        <f t="shared" si="126"/>
        <v>706</v>
      </c>
      <c r="BZ160" s="48">
        <f t="shared" si="127"/>
        <v>176.7</v>
      </c>
      <c r="CA160" s="48">
        <f t="shared" si="128"/>
        <v>294.5</v>
      </c>
      <c r="CB160" s="48">
        <f t="shared" si="129"/>
        <v>59</v>
      </c>
      <c r="CC160" s="51">
        <f t="shared" si="130"/>
        <v>175.8</v>
      </c>
      <c r="CD160" s="50">
        <f t="shared" si="131"/>
        <v>706</v>
      </c>
      <c r="CE160" s="72"/>
      <c r="CF160" s="73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</row>
    <row r="161" spans="1:122" ht="18.600000000000001" hidden="1" customHeight="1" outlineLevel="1" thickBot="1" x14ac:dyDescent="0.35">
      <c r="A161" s="161"/>
      <c r="B161" s="53" t="s">
        <v>351</v>
      </c>
      <c r="C161" s="53" t="s">
        <v>45</v>
      </c>
      <c r="D161" s="24" t="s">
        <v>352</v>
      </c>
      <c r="E161" s="34"/>
      <c r="F161" s="35">
        <v>88332.91</v>
      </c>
      <c r="G161" s="35">
        <v>380024.34</v>
      </c>
      <c r="H161" s="36">
        <v>163</v>
      </c>
      <c r="I161" s="37"/>
      <c r="J161" s="38">
        <v>30</v>
      </c>
      <c r="K161" s="38">
        <v>133</v>
      </c>
      <c r="L161" s="35">
        <v>468357.25</v>
      </c>
      <c r="M161" s="35">
        <v>89394.35</v>
      </c>
      <c r="N161" s="35">
        <v>5012.25</v>
      </c>
      <c r="O161" s="35">
        <v>733.5</v>
      </c>
      <c r="P161" s="35">
        <v>1348.01</v>
      </c>
      <c r="Q161" s="35">
        <v>1025.27</v>
      </c>
      <c r="R161" s="35">
        <v>565870.63</v>
      </c>
      <c r="S161" s="35">
        <v>36780.949999999997</v>
      </c>
      <c r="T161" s="35">
        <v>7414.87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  <c r="Z161" s="35">
        <v>11240.58</v>
      </c>
      <c r="AA161" s="35">
        <v>55436.4</v>
      </c>
      <c r="AB161" s="35">
        <v>621307.03</v>
      </c>
      <c r="AC161" s="39">
        <f t="shared" si="82"/>
        <v>621.29999999999995</v>
      </c>
      <c r="AD161" s="40">
        <f t="shared" si="123"/>
        <v>687.2</v>
      </c>
      <c r="AG161" s="70" t="s">
        <v>320</v>
      </c>
      <c r="AH161" s="24" t="s">
        <v>351</v>
      </c>
      <c r="AI161" s="24" t="s">
        <v>45</v>
      </c>
      <c r="AJ161" s="24" t="s">
        <v>352</v>
      </c>
      <c r="AK161" s="42"/>
      <c r="AL161" s="43">
        <v>132499.37</v>
      </c>
      <c r="AM161" s="43">
        <v>422249.27</v>
      </c>
      <c r="AN161" s="44">
        <v>192</v>
      </c>
      <c r="AO161" s="45"/>
      <c r="AP161" s="46">
        <v>40</v>
      </c>
      <c r="AQ161" s="46">
        <v>152</v>
      </c>
      <c r="AR161" s="43">
        <v>554748.64</v>
      </c>
      <c r="AS161" s="43">
        <v>90416.13</v>
      </c>
      <c r="AT161" s="44">
        <v>5904</v>
      </c>
      <c r="AU161" s="44">
        <v>864</v>
      </c>
      <c r="AV161" s="43">
        <v>1587.84</v>
      </c>
      <c r="AW161" s="43">
        <v>1207.68</v>
      </c>
      <c r="AX161" s="43">
        <v>654728.29</v>
      </c>
      <c r="AY161" s="43">
        <v>43324.800000000003</v>
      </c>
      <c r="AZ161" s="43">
        <v>8734.08</v>
      </c>
      <c r="BA161" s="44">
        <v>0</v>
      </c>
      <c r="BB161" s="44">
        <v>0</v>
      </c>
      <c r="BC161" s="44">
        <v>0</v>
      </c>
      <c r="BD161" s="44">
        <v>0</v>
      </c>
      <c r="BE161" s="44">
        <v>0</v>
      </c>
      <c r="BF161" s="43">
        <v>13313.97</v>
      </c>
      <c r="BG161" s="43">
        <v>65372.85</v>
      </c>
      <c r="BH161" s="43">
        <v>720101.14</v>
      </c>
      <c r="BI161" s="44">
        <v>0</v>
      </c>
      <c r="BJ161" s="71">
        <v>720.1</v>
      </c>
      <c r="BK161" s="2"/>
      <c r="BL161" s="2"/>
      <c r="BM161" s="48">
        <v>60</v>
      </c>
      <c r="BN161" s="48">
        <v>60</v>
      </c>
      <c r="BO161" s="48">
        <v>60</v>
      </c>
      <c r="BP161" s="48">
        <v>60</v>
      </c>
      <c r="BQ161" s="48">
        <v>120</v>
      </c>
      <c r="BR161" s="48">
        <v>120</v>
      </c>
      <c r="BS161" s="48">
        <v>30</v>
      </c>
      <c r="BT161" s="48">
        <v>0</v>
      </c>
      <c r="BU161" s="48">
        <v>30</v>
      </c>
      <c r="BV161" s="48">
        <f t="shared" si="124"/>
        <v>49.1</v>
      </c>
      <c r="BW161" s="48">
        <f t="shared" si="99"/>
        <v>49.1</v>
      </c>
      <c r="BX161" s="49">
        <f t="shared" si="125"/>
        <v>49</v>
      </c>
      <c r="BY161" s="50">
        <f t="shared" si="126"/>
        <v>687.2</v>
      </c>
      <c r="BZ161" s="48">
        <f t="shared" si="127"/>
        <v>180</v>
      </c>
      <c r="CA161" s="48">
        <f t="shared" si="128"/>
        <v>300</v>
      </c>
      <c r="CB161" s="48">
        <f t="shared" si="129"/>
        <v>60</v>
      </c>
      <c r="CC161" s="51">
        <f t="shared" si="130"/>
        <v>147.19999999999999</v>
      </c>
      <c r="CD161" s="50">
        <f t="shared" si="131"/>
        <v>687.2</v>
      </c>
      <c r="CE161" s="72"/>
      <c r="CF161" s="73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</row>
    <row r="162" spans="1:122" ht="18.600000000000001" hidden="1" customHeight="1" outlineLevel="1" thickBot="1" x14ac:dyDescent="0.35">
      <c r="A162" s="161"/>
      <c r="B162" s="53" t="s">
        <v>353</v>
      </c>
      <c r="C162" s="53" t="s">
        <v>45</v>
      </c>
      <c r="D162" s="24" t="s">
        <v>354</v>
      </c>
      <c r="E162" s="34"/>
      <c r="F162" s="35">
        <v>88332.91</v>
      </c>
      <c r="G162" s="35">
        <v>464474.19</v>
      </c>
      <c r="H162" s="36">
        <v>193</v>
      </c>
      <c r="I162" s="37"/>
      <c r="J162" s="38">
        <v>35</v>
      </c>
      <c r="K162" s="38">
        <v>158</v>
      </c>
      <c r="L162" s="35">
        <v>552807.1</v>
      </c>
      <c r="M162" s="35">
        <v>71562.62</v>
      </c>
      <c r="N162" s="35">
        <v>5934.75</v>
      </c>
      <c r="O162" s="35">
        <v>868.5</v>
      </c>
      <c r="P162" s="35">
        <v>1596.11</v>
      </c>
      <c r="Q162" s="35">
        <v>1213.97</v>
      </c>
      <c r="R162" s="35">
        <v>633983.05000000005</v>
      </c>
      <c r="S162" s="35">
        <v>43550.45</v>
      </c>
      <c r="T162" s="35">
        <v>8779.57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5">
        <v>13267.37</v>
      </c>
      <c r="AA162" s="35">
        <v>65597.39</v>
      </c>
      <c r="AB162" s="35">
        <v>699580.44</v>
      </c>
      <c r="AC162" s="39">
        <f t="shared" si="82"/>
        <v>699.6</v>
      </c>
      <c r="AD162" s="40">
        <f t="shared" si="123"/>
        <v>724.8</v>
      </c>
      <c r="AG162" s="70" t="s">
        <v>320</v>
      </c>
      <c r="AH162" s="24" t="s">
        <v>353</v>
      </c>
      <c r="AI162" s="24" t="s">
        <v>45</v>
      </c>
      <c r="AJ162" s="24" t="s">
        <v>354</v>
      </c>
      <c r="AK162" s="42"/>
      <c r="AL162" s="43">
        <v>132499.37</v>
      </c>
      <c r="AM162" s="43">
        <v>464474.19</v>
      </c>
      <c r="AN162" s="44">
        <v>205</v>
      </c>
      <c r="AO162" s="45"/>
      <c r="AP162" s="46">
        <v>40</v>
      </c>
      <c r="AQ162" s="46">
        <v>165</v>
      </c>
      <c r="AR162" s="43">
        <v>596973.56000000006</v>
      </c>
      <c r="AS162" s="43">
        <v>60317.18</v>
      </c>
      <c r="AT162" s="43">
        <v>6303.75</v>
      </c>
      <c r="AU162" s="43">
        <v>922.5</v>
      </c>
      <c r="AV162" s="43">
        <v>1695.35</v>
      </c>
      <c r="AW162" s="43">
        <v>1289.45</v>
      </c>
      <c r="AX162" s="43">
        <v>667501.79</v>
      </c>
      <c r="AY162" s="43">
        <v>46258.25</v>
      </c>
      <c r="AZ162" s="43">
        <v>9325.4500000000007</v>
      </c>
      <c r="BA162" s="44">
        <v>0</v>
      </c>
      <c r="BB162" s="44">
        <v>0</v>
      </c>
      <c r="BC162" s="44">
        <v>0</v>
      </c>
      <c r="BD162" s="44">
        <v>0</v>
      </c>
      <c r="BE162" s="44">
        <v>0</v>
      </c>
      <c r="BF162" s="43">
        <v>14327.36</v>
      </c>
      <c r="BG162" s="43">
        <v>69911.06</v>
      </c>
      <c r="BH162" s="43">
        <v>737412.85</v>
      </c>
      <c r="BI162" s="44">
        <v>0</v>
      </c>
      <c r="BJ162" s="71">
        <v>737.4</v>
      </c>
      <c r="BK162" s="2"/>
      <c r="BL162" s="2"/>
      <c r="BM162" s="48">
        <v>61.5</v>
      </c>
      <c r="BN162" s="48">
        <v>61.5</v>
      </c>
      <c r="BO162" s="48">
        <v>61.5</v>
      </c>
      <c r="BP162" s="48">
        <v>61.5</v>
      </c>
      <c r="BQ162" s="48">
        <v>122.9</v>
      </c>
      <c r="BR162" s="48">
        <v>122.9</v>
      </c>
      <c r="BS162" s="48">
        <v>30.7</v>
      </c>
      <c r="BT162" s="48">
        <v>0</v>
      </c>
      <c r="BU162" s="48">
        <v>30.7</v>
      </c>
      <c r="BV162" s="48">
        <f t="shared" si="124"/>
        <v>57.2</v>
      </c>
      <c r="BW162" s="48">
        <f t="shared" si="99"/>
        <v>57.2</v>
      </c>
      <c r="BX162" s="49">
        <f t="shared" si="125"/>
        <v>57.2</v>
      </c>
      <c r="BY162" s="50">
        <f t="shared" si="126"/>
        <v>724.8</v>
      </c>
      <c r="BZ162" s="48">
        <f t="shared" si="127"/>
        <v>184.5</v>
      </c>
      <c r="CA162" s="48">
        <f t="shared" si="128"/>
        <v>307.3</v>
      </c>
      <c r="CB162" s="48">
        <f t="shared" si="129"/>
        <v>61.4</v>
      </c>
      <c r="CC162" s="51">
        <f t="shared" si="130"/>
        <v>171.60000000000002</v>
      </c>
      <c r="CD162" s="50">
        <f t="shared" si="131"/>
        <v>724.80000000000007</v>
      </c>
      <c r="CE162" s="72"/>
      <c r="CF162" s="73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</row>
    <row r="163" spans="1:122" ht="18.600000000000001" hidden="1" customHeight="1" outlineLevel="1" thickBot="1" x14ac:dyDescent="0.35">
      <c r="A163" s="161"/>
      <c r="B163" s="53" t="s">
        <v>355</v>
      </c>
      <c r="C163" s="53" t="s">
        <v>45</v>
      </c>
      <c r="D163" s="24" t="s">
        <v>356</v>
      </c>
      <c r="E163" s="34"/>
      <c r="F163" s="35">
        <v>132499.37</v>
      </c>
      <c r="G163" s="35">
        <v>506699.12</v>
      </c>
      <c r="H163" s="36">
        <v>216</v>
      </c>
      <c r="I163" s="37"/>
      <c r="J163" s="38">
        <v>39</v>
      </c>
      <c r="K163" s="38">
        <v>177</v>
      </c>
      <c r="L163" s="35">
        <v>639198.49</v>
      </c>
      <c r="M163" s="35">
        <v>71858.34</v>
      </c>
      <c r="N163" s="36">
        <v>6642</v>
      </c>
      <c r="O163" s="36">
        <v>972</v>
      </c>
      <c r="P163" s="35">
        <v>1786.32</v>
      </c>
      <c r="Q163" s="35">
        <v>1358.64</v>
      </c>
      <c r="R163" s="35">
        <v>721815.79</v>
      </c>
      <c r="S163" s="35">
        <v>48740.4</v>
      </c>
      <c r="T163" s="35">
        <v>9825.84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  <c r="Z163" s="35">
        <v>15340.76</v>
      </c>
      <c r="AA163" s="36">
        <v>73907</v>
      </c>
      <c r="AB163" s="35">
        <v>795722.79</v>
      </c>
      <c r="AC163" s="39">
        <f t="shared" si="82"/>
        <v>795.7</v>
      </c>
      <c r="AD163" s="40">
        <f t="shared" si="123"/>
        <v>799</v>
      </c>
      <c r="AG163" s="70" t="s">
        <v>320</v>
      </c>
      <c r="AH163" s="24" t="s">
        <v>355</v>
      </c>
      <c r="AI163" s="24" t="s">
        <v>45</v>
      </c>
      <c r="AJ163" s="24" t="s">
        <v>356</v>
      </c>
      <c r="AK163" s="42"/>
      <c r="AL163" s="43">
        <v>132499.37</v>
      </c>
      <c r="AM163" s="43">
        <v>506699.13</v>
      </c>
      <c r="AN163" s="44">
        <v>223</v>
      </c>
      <c r="AO163" s="45"/>
      <c r="AP163" s="46">
        <v>42</v>
      </c>
      <c r="AQ163" s="46">
        <v>181</v>
      </c>
      <c r="AR163" s="43">
        <v>639198.5</v>
      </c>
      <c r="AS163" s="43">
        <v>74446.37</v>
      </c>
      <c r="AT163" s="43">
        <v>6857.25</v>
      </c>
      <c r="AU163" s="43">
        <v>1003.5</v>
      </c>
      <c r="AV163" s="43">
        <v>1844.21</v>
      </c>
      <c r="AW163" s="43">
        <v>1402.67</v>
      </c>
      <c r="AX163" s="43">
        <v>724752.5</v>
      </c>
      <c r="AY163" s="43">
        <v>50319.95</v>
      </c>
      <c r="AZ163" s="43">
        <v>10144.27</v>
      </c>
      <c r="BA163" s="44">
        <v>0</v>
      </c>
      <c r="BB163" s="44">
        <v>0</v>
      </c>
      <c r="BC163" s="44">
        <v>0</v>
      </c>
      <c r="BD163" s="44">
        <v>0</v>
      </c>
      <c r="BE163" s="44">
        <v>0</v>
      </c>
      <c r="BF163" s="43">
        <v>15340.76</v>
      </c>
      <c r="BG163" s="43">
        <v>75804.98</v>
      </c>
      <c r="BH163" s="43">
        <v>800557.48</v>
      </c>
      <c r="BI163" s="44">
        <v>0</v>
      </c>
      <c r="BJ163" s="71">
        <v>800.6</v>
      </c>
      <c r="BK163" s="2"/>
      <c r="BL163" s="2"/>
      <c r="BM163" s="48">
        <v>66.7</v>
      </c>
      <c r="BN163" s="48">
        <v>66.7</v>
      </c>
      <c r="BO163" s="48">
        <v>66.7</v>
      </c>
      <c r="BP163" s="48">
        <v>66.7</v>
      </c>
      <c r="BQ163" s="48">
        <v>133.4</v>
      </c>
      <c r="BR163" s="48">
        <v>133.4</v>
      </c>
      <c r="BS163" s="48">
        <v>33.4</v>
      </c>
      <c r="BT163" s="48">
        <v>0</v>
      </c>
      <c r="BU163" s="48">
        <v>33.4</v>
      </c>
      <c r="BV163" s="48">
        <f t="shared" si="124"/>
        <v>66.2</v>
      </c>
      <c r="BW163" s="48">
        <f t="shared" si="99"/>
        <v>66.2</v>
      </c>
      <c r="BX163" s="49">
        <f t="shared" si="125"/>
        <v>66.2</v>
      </c>
      <c r="BY163" s="50">
        <f t="shared" si="126"/>
        <v>799.00000000000023</v>
      </c>
      <c r="BZ163" s="48">
        <f t="shared" si="127"/>
        <v>200.10000000000002</v>
      </c>
      <c r="CA163" s="48">
        <f t="shared" si="128"/>
        <v>333.5</v>
      </c>
      <c r="CB163" s="48">
        <f t="shared" si="129"/>
        <v>66.8</v>
      </c>
      <c r="CC163" s="51">
        <f t="shared" si="130"/>
        <v>198.60000000000002</v>
      </c>
      <c r="CD163" s="50">
        <f t="shared" si="131"/>
        <v>799</v>
      </c>
      <c r="CE163" s="72"/>
      <c r="CF163" s="73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</row>
    <row r="164" spans="1:122" ht="18.600000000000001" hidden="1" customHeight="1" outlineLevel="1" thickBot="1" x14ac:dyDescent="0.35">
      <c r="A164" s="161"/>
      <c r="B164" s="53" t="s">
        <v>357</v>
      </c>
      <c r="C164" s="53" t="s">
        <v>45</v>
      </c>
      <c r="D164" s="24" t="s">
        <v>358</v>
      </c>
      <c r="E164" s="35">
        <v>554105.91</v>
      </c>
      <c r="F164" s="35">
        <v>44166.46</v>
      </c>
      <c r="G164" s="34"/>
      <c r="H164" s="36">
        <v>265</v>
      </c>
      <c r="I164" s="38">
        <v>246</v>
      </c>
      <c r="J164" s="38">
        <v>19</v>
      </c>
      <c r="K164" s="37"/>
      <c r="L164" s="35">
        <v>598272.37</v>
      </c>
      <c r="M164" s="35">
        <v>127307.08</v>
      </c>
      <c r="N164" s="35">
        <v>8148.75</v>
      </c>
      <c r="O164" s="35">
        <v>1192.5</v>
      </c>
      <c r="P164" s="35">
        <v>2191.5500000000002</v>
      </c>
      <c r="Q164" s="35">
        <v>1666.85</v>
      </c>
      <c r="R164" s="35">
        <v>738779.1</v>
      </c>
      <c r="S164" s="35">
        <v>115218.59</v>
      </c>
      <c r="T164" s="35">
        <v>12054.85</v>
      </c>
      <c r="U164" s="35">
        <v>664.2</v>
      </c>
      <c r="V164" s="35">
        <v>7520.22</v>
      </c>
      <c r="W164" s="35">
        <v>4954.4399999999996</v>
      </c>
      <c r="X164" s="36">
        <v>0</v>
      </c>
      <c r="Y164" s="35">
        <v>14860.86</v>
      </c>
      <c r="Z164" s="35">
        <v>14358.54</v>
      </c>
      <c r="AA164" s="35">
        <v>169631.7</v>
      </c>
      <c r="AB164" s="35">
        <v>908410.8</v>
      </c>
      <c r="AC164" s="39">
        <f t="shared" si="82"/>
        <v>908.4</v>
      </c>
      <c r="AD164" s="40">
        <f t="shared" si="123"/>
        <v>933.1</v>
      </c>
      <c r="AG164" s="70" t="s">
        <v>320</v>
      </c>
      <c r="AH164" s="24" t="s">
        <v>357</v>
      </c>
      <c r="AI164" s="24" t="s">
        <v>45</v>
      </c>
      <c r="AJ164" s="24" t="s">
        <v>358</v>
      </c>
      <c r="AK164" s="43">
        <v>551715.82999999996</v>
      </c>
      <c r="AL164" s="43">
        <v>88332.91</v>
      </c>
      <c r="AM164" s="42"/>
      <c r="AN164" s="44">
        <v>266</v>
      </c>
      <c r="AO164" s="46">
        <v>247</v>
      </c>
      <c r="AP164" s="46">
        <v>19</v>
      </c>
      <c r="AQ164" s="45"/>
      <c r="AR164" s="43">
        <v>640048.74</v>
      </c>
      <c r="AS164" s="43">
        <v>120949.7</v>
      </c>
      <c r="AT164" s="43">
        <v>8179.5</v>
      </c>
      <c r="AU164" s="44">
        <v>1197</v>
      </c>
      <c r="AV164" s="43">
        <v>2199.8200000000002</v>
      </c>
      <c r="AW164" s="43">
        <v>1673.14</v>
      </c>
      <c r="AX164" s="43">
        <v>774247.9</v>
      </c>
      <c r="AY164" s="43">
        <v>115669.53</v>
      </c>
      <c r="AZ164" s="43">
        <v>12100.34</v>
      </c>
      <c r="BA164" s="43">
        <v>666.9</v>
      </c>
      <c r="BB164" s="43">
        <v>7550.79</v>
      </c>
      <c r="BC164" s="43">
        <v>4974.58</v>
      </c>
      <c r="BD164" s="44">
        <v>0</v>
      </c>
      <c r="BE164" s="43">
        <v>14921.27</v>
      </c>
      <c r="BF164" s="43">
        <v>15361.17</v>
      </c>
      <c r="BG164" s="43">
        <v>171244.58</v>
      </c>
      <c r="BH164" s="43">
        <v>945492.47999999998</v>
      </c>
      <c r="BI164" s="44">
        <v>0</v>
      </c>
      <c r="BJ164" s="71">
        <v>945.5</v>
      </c>
      <c r="BK164" s="2"/>
      <c r="BL164" s="2"/>
      <c r="BM164" s="48">
        <v>78.8</v>
      </c>
      <c r="BN164" s="48">
        <v>78.8</v>
      </c>
      <c r="BO164" s="48">
        <v>78.8</v>
      </c>
      <c r="BP164" s="48">
        <v>78.8</v>
      </c>
      <c r="BQ164" s="48">
        <v>157.6</v>
      </c>
      <c r="BR164" s="48">
        <v>157.6</v>
      </c>
      <c r="BS164" s="48">
        <v>39.4</v>
      </c>
      <c r="BT164" s="48">
        <v>0</v>
      </c>
      <c r="BU164" s="48">
        <v>39.4</v>
      </c>
      <c r="BV164" s="48">
        <f t="shared" si="124"/>
        <v>74.599999999999994</v>
      </c>
      <c r="BW164" s="48">
        <f t="shared" si="99"/>
        <v>74.599999999999994</v>
      </c>
      <c r="BX164" s="49">
        <f t="shared" si="125"/>
        <v>74.7</v>
      </c>
      <c r="BY164" s="50">
        <f t="shared" si="126"/>
        <v>933.0999999999998</v>
      </c>
      <c r="BZ164" s="48">
        <f t="shared" si="127"/>
        <v>236.39999999999998</v>
      </c>
      <c r="CA164" s="48">
        <f t="shared" si="128"/>
        <v>394</v>
      </c>
      <c r="CB164" s="48">
        <f t="shared" si="129"/>
        <v>78.8</v>
      </c>
      <c r="CC164" s="51">
        <f t="shared" si="130"/>
        <v>223.89999999999998</v>
      </c>
      <c r="CD164" s="50">
        <f t="shared" si="131"/>
        <v>933.09999999999991</v>
      </c>
      <c r="CE164" s="72"/>
      <c r="CF164" s="73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</row>
    <row r="165" spans="1:122" ht="18.600000000000001" hidden="1" customHeight="1" outlineLevel="1" thickBot="1" x14ac:dyDescent="0.35">
      <c r="A165" s="161"/>
      <c r="B165" s="53" t="s">
        <v>359</v>
      </c>
      <c r="C165" s="53" t="s">
        <v>45</v>
      </c>
      <c r="D165" s="24" t="s">
        <v>360</v>
      </c>
      <c r="E165" s="34"/>
      <c r="F165" s="35">
        <v>132499.37</v>
      </c>
      <c r="G165" s="35">
        <v>422249.27</v>
      </c>
      <c r="H165" s="36">
        <v>184</v>
      </c>
      <c r="I165" s="37"/>
      <c r="J165" s="38">
        <v>39</v>
      </c>
      <c r="K165" s="38">
        <v>145</v>
      </c>
      <c r="L165" s="35">
        <v>554748.64</v>
      </c>
      <c r="M165" s="35">
        <v>74174.960000000006</v>
      </c>
      <c r="N165" s="36">
        <v>5658</v>
      </c>
      <c r="O165" s="36">
        <v>828</v>
      </c>
      <c r="P165" s="35">
        <v>1521.68</v>
      </c>
      <c r="Q165" s="35">
        <v>1157.3599999999999</v>
      </c>
      <c r="R165" s="35">
        <v>638088.64</v>
      </c>
      <c r="S165" s="35">
        <v>41519.599999999999</v>
      </c>
      <c r="T165" s="35">
        <v>8370.16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5">
        <v>13313.97</v>
      </c>
      <c r="AA165" s="35">
        <v>63203.73</v>
      </c>
      <c r="AB165" s="35">
        <v>701292.37</v>
      </c>
      <c r="AC165" s="39">
        <f t="shared" si="82"/>
        <v>701.3</v>
      </c>
      <c r="AD165" s="40">
        <f t="shared" si="123"/>
        <v>683.2</v>
      </c>
      <c r="AG165" s="70" t="s">
        <v>320</v>
      </c>
      <c r="AH165" s="24" t="s">
        <v>359</v>
      </c>
      <c r="AI165" s="24" t="s">
        <v>45</v>
      </c>
      <c r="AJ165" s="24" t="s">
        <v>360</v>
      </c>
      <c r="AK165" s="42"/>
      <c r="AL165" s="43">
        <v>132499.37</v>
      </c>
      <c r="AM165" s="43">
        <v>401136.8</v>
      </c>
      <c r="AN165" s="44">
        <v>193</v>
      </c>
      <c r="AO165" s="45"/>
      <c r="AP165" s="46">
        <v>39</v>
      </c>
      <c r="AQ165" s="46">
        <v>154</v>
      </c>
      <c r="AR165" s="43">
        <v>533636.17000000004</v>
      </c>
      <c r="AS165" s="43">
        <v>65665.009999999995</v>
      </c>
      <c r="AT165" s="43">
        <v>5934.75</v>
      </c>
      <c r="AU165" s="43">
        <v>868.5</v>
      </c>
      <c r="AV165" s="43">
        <v>1596.11</v>
      </c>
      <c r="AW165" s="43">
        <v>1213.97</v>
      </c>
      <c r="AX165" s="43">
        <v>608914.51</v>
      </c>
      <c r="AY165" s="43">
        <v>43550.45</v>
      </c>
      <c r="AZ165" s="43">
        <v>8779.57</v>
      </c>
      <c r="BA165" s="44">
        <v>0</v>
      </c>
      <c r="BB165" s="44">
        <v>0</v>
      </c>
      <c r="BC165" s="44">
        <v>0</v>
      </c>
      <c r="BD165" s="44">
        <v>0</v>
      </c>
      <c r="BE165" s="44">
        <v>0</v>
      </c>
      <c r="BF165" s="43">
        <v>12807.27</v>
      </c>
      <c r="BG165" s="43">
        <v>65137.29</v>
      </c>
      <c r="BH165" s="43">
        <v>674051.8</v>
      </c>
      <c r="BI165" s="44">
        <v>0</v>
      </c>
      <c r="BJ165" s="71">
        <v>674.1</v>
      </c>
      <c r="BK165" s="2"/>
      <c r="BL165" s="2"/>
      <c r="BM165" s="48">
        <v>56.2</v>
      </c>
      <c r="BN165" s="48">
        <v>56.2</v>
      </c>
      <c r="BO165" s="48">
        <v>56.2</v>
      </c>
      <c r="BP165" s="48">
        <v>56.2</v>
      </c>
      <c r="BQ165" s="48">
        <v>112.4</v>
      </c>
      <c r="BR165" s="48">
        <v>112.4</v>
      </c>
      <c r="BS165" s="48">
        <v>28.1</v>
      </c>
      <c r="BT165" s="48">
        <v>0</v>
      </c>
      <c r="BU165" s="48">
        <v>28.1</v>
      </c>
      <c r="BV165" s="48">
        <f t="shared" si="124"/>
        <v>59.1</v>
      </c>
      <c r="BW165" s="48">
        <f t="shared" si="99"/>
        <v>59.1</v>
      </c>
      <c r="BX165" s="49">
        <f t="shared" si="125"/>
        <v>59.2</v>
      </c>
      <c r="BY165" s="50">
        <f t="shared" si="126"/>
        <v>683.20000000000016</v>
      </c>
      <c r="BZ165" s="48">
        <f t="shared" si="127"/>
        <v>168.60000000000002</v>
      </c>
      <c r="CA165" s="48">
        <f t="shared" si="128"/>
        <v>281</v>
      </c>
      <c r="CB165" s="48">
        <f t="shared" si="129"/>
        <v>56.2</v>
      </c>
      <c r="CC165" s="51">
        <f t="shared" si="130"/>
        <v>177.4</v>
      </c>
      <c r="CD165" s="50">
        <f t="shared" si="131"/>
        <v>683.2</v>
      </c>
      <c r="CE165" s="72"/>
      <c r="CF165" s="73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</row>
    <row r="166" spans="1:122" ht="18.600000000000001" hidden="1" customHeight="1" outlineLevel="1" thickBot="1" x14ac:dyDescent="0.35">
      <c r="A166" s="161"/>
      <c r="B166" s="53" t="s">
        <v>361</v>
      </c>
      <c r="C166" s="53" t="s">
        <v>45</v>
      </c>
      <c r="D166" s="24" t="s">
        <v>362</v>
      </c>
      <c r="E166" s="35">
        <v>1856058.7</v>
      </c>
      <c r="F166" s="35">
        <v>44166.46</v>
      </c>
      <c r="G166" s="34"/>
      <c r="H166" s="36">
        <v>512</v>
      </c>
      <c r="I166" s="38">
        <v>496</v>
      </c>
      <c r="J166" s="38">
        <v>16</v>
      </c>
      <c r="K166" s="37"/>
      <c r="L166" s="35">
        <v>1900225.16</v>
      </c>
      <c r="M166" s="35">
        <v>442967.88</v>
      </c>
      <c r="N166" s="36">
        <v>15744</v>
      </c>
      <c r="O166" s="36">
        <v>2304</v>
      </c>
      <c r="P166" s="35">
        <v>4234.24</v>
      </c>
      <c r="Q166" s="35">
        <v>3220.48</v>
      </c>
      <c r="R166" s="35">
        <v>2368695.7599999998</v>
      </c>
      <c r="S166" s="35">
        <v>227276.64</v>
      </c>
      <c r="T166" s="35">
        <v>23290.880000000001</v>
      </c>
      <c r="U166" s="35">
        <v>1339.2</v>
      </c>
      <c r="V166" s="35">
        <v>15162.72</v>
      </c>
      <c r="W166" s="35">
        <v>9989.44</v>
      </c>
      <c r="X166" s="35">
        <v>3967.36</v>
      </c>
      <c r="Y166" s="35">
        <v>29963.360000000001</v>
      </c>
      <c r="Z166" s="35">
        <v>45605.42</v>
      </c>
      <c r="AA166" s="35">
        <v>356595.02</v>
      </c>
      <c r="AB166" s="35">
        <v>2725290.78</v>
      </c>
      <c r="AC166" s="39">
        <f t="shared" si="82"/>
        <v>2725.3</v>
      </c>
      <c r="AD166" s="40">
        <f t="shared" si="123"/>
        <v>2661.5</v>
      </c>
      <c r="AG166" s="70" t="s">
        <v>320</v>
      </c>
      <c r="AH166" s="24" t="s">
        <v>361</v>
      </c>
      <c r="AI166" s="24" t="s">
        <v>45</v>
      </c>
      <c r="AJ166" s="24" t="s">
        <v>362</v>
      </c>
      <c r="AK166" s="43">
        <v>1818398.96</v>
      </c>
      <c r="AL166" s="43">
        <v>44166.46</v>
      </c>
      <c r="AM166" s="42"/>
      <c r="AN166" s="44">
        <v>507</v>
      </c>
      <c r="AO166" s="46">
        <v>492</v>
      </c>
      <c r="AP166" s="46">
        <v>15</v>
      </c>
      <c r="AQ166" s="45"/>
      <c r="AR166" s="43">
        <v>1862565.42</v>
      </c>
      <c r="AS166" s="43">
        <v>391527.73</v>
      </c>
      <c r="AT166" s="43">
        <v>15590.25</v>
      </c>
      <c r="AU166" s="43">
        <v>2281.5</v>
      </c>
      <c r="AV166" s="43">
        <v>4192.8900000000003</v>
      </c>
      <c r="AW166" s="43">
        <v>3189.03</v>
      </c>
      <c r="AX166" s="43">
        <v>2279346.8199999998</v>
      </c>
      <c r="AY166" s="43">
        <v>225247.23</v>
      </c>
      <c r="AZ166" s="43">
        <v>23063.43</v>
      </c>
      <c r="BA166" s="43">
        <v>1328.4</v>
      </c>
      <c r="BB166" s="43">
        <v>15040.44</v>
      </c>
      <c r="BC166" s="43">
        <v>9908.8799999999992</v>
      </c>
      <c r="BD166" s="43">
        <v>1280.2</v>
      </c>
      <c r="BE166" s="43">
        <v>29721.72</v>
      </c>
      <c r="BF166" s="43">
        <v>44701.57</v>
      </c>
      <c r="BG166" s="43">
        <v>350291.87</v>
      </c>
      <c r="BH166" s="43">
        <v>2629638.69</v>
      </c>
      <c r="BI166" s="44">
        <v>0</v>
      </c>
      <c r="BJ166" s="71">
        <v>2629.6</v>
      </c>
      <c r="BK166" s="2"/>
      <c r="BL166" s="2"/>
      <c r="BM166" s="48">
        <v>219.1</v>
      </c>
      <c r="BN166" s="48">
        <v>219.1</v>
      </c>
      <c r="BO166" s="48">
        <v>219.1</v>
      </c>
      <c r="BP166" s="48">
        <v>219.1</v>
      </c>
      <c r="BQ166" s="48">
        <v>438.3</v>
      </c>
      <c r="BR166" s="48">
        <v>438.3</v>
      </c>
      <c r="BS166" s="48">
        <v>109.6</v>
      </c>
      <c r="BT166" s="48">
        <v>0</v>
      </c>
      <c r="BU166" s="48">
        <v>109.6</v>
      </c>
      <c r="BV166" s="48">
        <f t="shared" si="124"/>
        <v>229.8</v>
      </c>
      <c r="BW166" s="48">
        <f t="shared" si="99"/>
        <v>229.8</v>
      </c>
      <c r="BX166" s="49">
        <f t="shared" si="125"/>
        <v>229.7</v>
      </c>
      <c r="BY166" s="50">
        <f t="shared" si="126"/>
        <v>2661.4999999999995</v>
      </c>
      <c r="BZ166" s="48">
        <f t="shared" si="127"/>
        <v>657.3</v>
      </c>
      <c r="CA166" s="48">
        <f t="shared" si="128"/>
        <v>1095.7</v>
      </c>
      <c r="CB166" s="48">
        <f t="shared" si="129"/>
        <v>219.2</v>
      </c>
      <c r="CC166" s="51">
        <f t="shared" si="130"/>
        <v>689.3</v>
      </c>
      <c r="CD166" s="50">
        <f t="shared" si="131"/>
        <v>2661.5</v>
      </c>
      <c r="CE166" s="72"/>
      <c r="CF166" s="73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</row>
    <row r="167" spans="1:122" ht="18.600000000000001" hidden="1" customHeight="1" outlineLevel="1" thickBot="1" x14ac:dyDescent="0.35">
      <c r="A167" s="161"/>
      <c r="B167" s="53" t="s">
        <v>363</v>
      </c>
      <c r="C167" s="53" t="s">
        <v>45</v>
      </c>
      <c r="D167" s="24" t="s">
        <v>364</v>
      </c>
      <c r="E167" s="35">
        <v>484532.73</v>
      </c>
      <c r="F167" s="35">
        <v>44166.46</v>
      </c>
      <c r="G167" s="34"/>
      <c r="H167" s="36">
        <v>209</v>
      </c>
      <c r="I167" s="38">
        <v>197</v>
      </c>
      <c r="J167" s="38">
        <v>12</v>
      </c>
      <c r="K167" s="37"/>
      <c r="L167" s="35">
        <v>528699.18999999994</v>
      </c>
      <c r="M167" s="35">
        <v>120485.32</v>
      </c>
      <c r="N167" s="35">
        <v>6426.75</v>
      </c>
      <c r="O167" s="35">
        <v>940.5</v>
      </c>
      <c r="P167" s="35">
        <v>1728.43</v>
      </c>
      <c r="Q167" s="35">
        <v>1314.61</v>
      </c>
      <c r="R167" s="35">
        <v>659594.80000000005</v>
      </c>
      <c r="S167" s="35">
        <v>91542.98</v>
      </c>
      <c r="T167" s="35">
        <v>9507.41</v>
      </c>
      <c r="U167" s="35">
        <v>531.9</v>
      </c>
      <c r="V167" s="35">
        <v>6022.29</v>
      </c>
      <c r="W167" s="35">
        <v>3967.58</v>
      </c>
      <c r="X167" s="36">
        <v>0</v>
      </c>
      <c r="Y167" s="35">
        <v>11900.77</v>
      </c>
      <c r="Z167" s="35">
        <v>12688.78</v>
      </c>
      <c r="AA167" s="35">
        <v>136161.71</v>
      </c>
      <c r="AB167" s="35">
        <v>795756.51</v>
      </c>
      <c r="AC167" s="39">
        <f t="shared" si="82"/>
        <v>795.8</v>
      </c>
      <c r="AD167" s="40">
        <f t="shared" si="123"/>
        <v>816.4</v>
      </c>
      <c r="AG167" s="70" t="s">
        <v>320</v>
      </c>
      <c r="AH167" s="24" t="s">
        <v>363</v>
      </c>
      <c r="AI167" s="24" t="s">
        <v>45</v>
      </c>
      <c r="AJ167" s="24" t="s">
        <v>364</v>
      </c>
      <c r="AK167" s="43">
        <v>523438.96</v>
      </c>
      <c r="AL167" s="43">
        <v>44166.46</v>
      </c>
      <c r="AM167" s="42"/>
      <c r="AN167" s="44">
        <v>211</v>
      </c>
      <c r="AO167" s="46">
        <v>197</v>
      </c>
      <c r="AP167" s="46">
        <v>14</v>
      </c>
      <c r="AQ167" s="45"/>
      <c r="AR167" s="43">
        <v>567605.42000000004</v>
      </c>
      <c r="AS167" s="43">
        <v>110964.19</v>
      </c>
      <c r="AT167" s="43">
        <v>6488.25</v>
      </c>
      <c r="AU167" s="43">
        <v>949.5</v>
      </c>
      <c r="AV167" s="43">
        <v>1744.97</v>
      </c>
      <c r="AW167" s="43">
        <v>1327.19</v>
      </c>
      <c r="AX167" s="43">
        <v>689079.52</v>
      </c>
      <c r="AY167" s="43">
        <v>91994.28</v>
      </c>
      <c r="AZ167" s="43">
        <v>9598.39</v>
      </c>
      <c r="BA167" s="43">
        <v>531.9</v>
      </c>
      <c r="BB167" s="43">
        <v>6022.29</v>
      </c>
      <c r="BC167" s="43">
        <v>3967.58</v>
      </c>
      <c r="BD167" s="44">
        <v>0</v>
      </c>
      <c r="BE167" s="43">
        <v>11900.77</v>
      </c>
      <c r="BF167" s="43">
        <v>13622.52</v>
      </c>
      <c r="BG167" s="43">
        <v>137637.73000000001</v>
      </c>
      <c r="BH167" s="43">
        <v>826717.25</v>
      </c>
      <c r="BI167" s="44">
        <v>0</v>
      </c>
      <c r="BJ167" s="71">
        <v>826.7</v>
      </c>
      <c r="BK167" s="2"/>
      <c r="BL167" s="2"/>
      <c r="BM167" s="48">
        <v>68.900000000000006</v>
      </c>
      <c r="BN167" s="48">
        <v>68.900000000000006</v>
      </c>
      <c r="BO167" s="48">
        <v>68.900000000000006</v>
      </c>
      <c r="BP167" s="48">
        <v>68.900000000000006</v>
      </c>
      <c r="BQ167" s="48">
        <v>137.80000000000001</v>
      </c>
      <c r="BR167" s="48">
        <v>137.80000000000001</v>
      </c>
      <c r="BS167" s="48">
        <v>34.4</v>
      </c>
      <c r="BT167" s="48">
        <v>0</v>
      </c>
      <c r="BU167" s="48">
        <v>34.4</v>
      </c>
      <c r="BV167" s="48">
        <f t="shared" si="124"/>
        <v>65.5</v>
      </c>
      <c r="BW167" s="48">
        <f t="shared" si="99"/>
        <v>65.5</v>
      </c>
      <c r="BX167" s="49">
        <f t="shared" si="125"/>
        <v>65.400000000000006</v>
      </c>
      <c r="BY167" s="50">
        <f t="shared" si="126"/>
        <v>816.39999999999986</v>
      </c>
      <c r="BZ167" s="48">
        <f t="shared" si="127"/>
        <v>206.70000000000002</v>
      </c>
      <c r="CA167" s="48">
        <f t="shared" si="128"/>
        <v>344.5</v>
      </c>
      <c r="CB167" s="48">
        <f t="shared" si="129"/>
        <v>68.8</v>
      </c>
      <c r="CC167" s="51">
        <f t="shared" si="130"/>
        <v>196.4</v>
      </c>
      <c r="CD167" s="50">
        <f t="shared" si="131"/>
        <v>816.4</v>
      </c>
      <c r="CE167" s="72"/>
      <c r="CF167" s="73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</row>
    <row r="168" spans="1:122" ht="18.600000000000001" hidden="1" customHeight="1" outlineLevel="1" thickBot="1" x14ac:dyDescent="0.35">
      <c r="A168" s="161"/>
      <c r="B168" s="90"/>
      <c r="C168" s="90"/>
      <c r="D168" s="91"/>
      <c r="E168" s="92"/>
      <c r="F168" s="92"/>
      <c r="H168" s="93"/>
      <c r="I168" s="94"/>
      <c r="J168" s="94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3"/>
      <c r="Y168" s="92"/>
      <c r="Z168" s="92"/>
      <c r="AA168" s="92"/>
      <c r="AB168" s="92"/>
      <c r="AC168" s="39">
        <f t="shared" ref="AC168" si="132">+ROUND(AB168/1000,1)</f>
        <v>0</v>
      </c>
      <c r="AD168" s="40">
        <f t="shared" si="123"/>
        <v>44.5</v>
      </c>
      <c r="AG168" s="70" t="s">
        <v>320</v>
      </c>
      <c r="AH168" s="24" t="s">
        <v>365</v>
      </c>
      <c r="AI168" s="24" t="s">
        <v>45</v>
      </c>
      <c r="AJ168" s="24" t="s">
        <v>366</v>
      </c>
      <c r="AK168" s="42"/>
      <c r="AL168" s="42"/>
      <c r="AM168" s="43">
        <v>56159.16</v>
      </c>
      <c r="AN168" s="44">
        <v>18</v>
      </c>
      <c r="AO168" s="45"/>
      <c r="AP168" s="45"/>
      <c r="AQ168" s="46">
        <v>18</v>
      </c>
      <c r="AR168" s="43">
        <v>56159.16</v>
      </c>
      <c r="AS168" s="43">
        <v>3543.84</v>
      </c>
      <c r="AT168" s="43">
        <v>553.5</v>
      </c>
      <c r="AU168" s="44">
        <v>81</v>
      </c>
      <c r="AV168" s="43">
        <v>148.86000000000001</v>
      </c>
      <c r="AW168" s="43">
        <v>113.22</v>
      </c>
      <c r="AX168" s="43">
        <v>60599.58</v>
      </c>
      <c r="AY168" s="43">
        <v>4061.7</v>
      </c>
      <c r="AZ168" s="43">
        <v>818.82</v>
      </c>
      <c r="BA168" s="44">
        <v>0</v>
      </c>
      <c r="BB168" s="44">
        <v>0</v>
      </c>
      <c r="BC168" s="44">
        <v>0</v>
      </c>
      <c r="BD168" s="44">
        <v>0</v>
      </c>
      <c r="BE168" s="44">
        <v>0</v>
      </c>
      <c r="BF168" s="43">
        <v>1347.82</v>
      </c>
      <c r="BG168" s="43">
        <v>6228.34</v>
      </c>
      <c r="BH168" s="43">
        <v>66827.92</v>
      </c>
      <c r="BI168" s="44">
        <v>0</v>
      </c>
      <c r="BJ168" s="71">
        <v>66.8</v>
      </c>
      <c r="BK168" s="2"/>
      <c r="BL168" s="2"/>
      <c r="BM168" s="48">
        <v>5.6</v>
      </c>
      <c r="BN168" s="48">
        <v>5.6</v>
      </c>
      <c r="BO168" s="48">
        <v>5.6</v>
      </c>
      <c r="BP168" s="48">
        <v>5.6</v>
      </c>
      <c r="BQ168" s="48">
        <v>11.1</v>
      </c>
      <c r="BR168" s="48">
        <v>11.1</v>
      </c>
      <c r="BS168" s="48">
        <v>2.8</v>
      </c>
      <c r="BT168" s="48">
        <v>0</v>
      </c>
      <c r="BU168" s="48">
        <v>2.8</v>
      </c>
      <c r="BV168" s="48">
        <f t="shared" si="124"/>
        <v>-1.9</v>
      </c>
      <c r="BW168" s="48">
        <f t="shared" si="99"/>
        <v>-1.9</v>
      </c>
      <c r="BX168" s="49">
        <f t="shared" si="125"/>
        <v>-1.9</v>
      </c>
      <c r="BY168" s="50">
        <f t="shared" si="126"/>
        <v>44.500000000000007</v>
      </c>
      <c r="BZ168" s="48">
        <f t="shared" si="127"/>
        <v>16.799999999999997</v>
      </c>
      <c r="CA168" s="48">
        <f t="shared" si="128"/>
        <v>27.799999999999997</v>
      </c>
      <c r="CB168" s="48">
        <f t="shared" si="129"/>
        <v>5.6</v>
      </c>
      <c r="CC168" s="51">
        <f t="shared" si="130"/>
        <v>-5.6999999999999993</v>
      </c>
      <c r="CD168" s="50">
        <f t="shared" si="131"/>
        <v>44.5</v>
      </c>
      <c r="CE168" s="72"/>
      <c r="CF168" s="73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</row>
    <row r="169" spans="1:122" ht="18" customHeight="1" collapsed="1" thickBot="1" x14ac:dyDescent="0.35">
      <c r="A169" s="162"/>
      <c r="B169" s="163" t="s">
        <v>71</v>
      </c>
      <c r="C169" s="164"/>
      <c r="D169" s="165"/>
      <c r="E169" s="54">
        <f>SUM(E146:E168)</f>
        <v>13252678.030000001</v>
      </c>
      <c r="F169" s="54">
        <f t="shared" ref="F169:AD169" si="133">SUM(F146:F168)</f>
        <v>1126244.67</v>
      </c>
      <c r="G169" s="54">
        <f t="shared" si="133"/>
        <v>3637255.2</v>
      </c>
      <c r="H169" s="54">
        <f t="shared" si="133"/>
        <v>5976</v>
      </c>
      <c r="I169" s="54">
        <f t="shared" si="133"/>
        <v>4426</v>
      </c>
      <c r="J169" s="54">
        <f t="shared" si="133"/>
        <v>358</v>
      </c>
      <c r="K169" s="54">
        <f t="shared" si="133"/>
        <v>1192</v>
      </c>
      <c r="L169" s="54">
        <f t="shared" si="133"/>
        <v>18016177.900000002</v>
      </c>
      <c r="M169" s="54">
        <f t="shared" si="133"/>
        <v>2926792.77</v>
      </c>
      <c r="N169" s="54">
        <f t="shared" si="133"/>
        <v>183762</v>
      </c>
      <c r="O169" s="54">
        <f t="shared" si="133"/>
        <v>26892</v>
      </c>
      <c r="P169" s="54">
        <f t="shared" si="133"/>
        <v>49421.520000000004</v>
      </c>
      <c r="Q169" s="54">
        <f t="shared" si="133"/>
        <v>37589.040000000008</v>
      </c>
      <c r="R169" s="54">
        <f t="shared" si="133"/>
        <v>21240635.23</v>
      </c>
      <c r="S169" s="54">
        <f t="shared" si="133"/>
        <v>2345617.94</v>
      </c>
      <c r="T169" s="54">
        <f t="shared" si="133"/>
        <v>271848.24</v>
      </c>
      <c r="U169" s="54">
        <f t="shared" si="133"/>
        <v>11950.199999999999</v>
      </c>
      <c r="V169" s="54">
        <f t="shared" si="133"/>
        <v>135302.82</v>
      </c>
      <c r="W169" s="54">
        <f t="shared" si="133"/>
        <v>89139.64</v>
      </c>
      <c r="X169" s="54">
        <f t="shared" si="133"/>
        <v>35325.24</v>
      </c>
      <c r="Y169" s="54">
        <f t="shared" si="133"/>
        <v>267374.66000000003</v>
      </c>
      <c r="Z169" s="54">
        <f t="shared" si="133"/>
        <v>432388.27999999991</v>
      </c>
      <c r="AA169" s="54">
        <f t="shared" si="133"/>
        <v>3588947.02</v>
      </c>
      <c r="AB169" s="54">
        <f t="shared" si="133"/>
        <v>24829582.250000007</v>
      </c>
      <c r="AC169" s="54">
        <f>SUM(AC146:AC168)</f>
        <v>24829.599999999999</v>
      </c>
      <c r="AD169" s="54">
        <f t="shared" si="133"/>
        <v>24863.200000000001</v>
      </c>
      <c r="AG169" s="55" t="s">
        <v>320</v>
      </c>
      <c r="AH169" s="55" t="s">
        <v>71</v>
      </c>
      <c r="AI169" s="56"/>
      <c r="AJ169" s="57"/>
      <c r="AK169" s="58">
        <v>13062826.950000003</v>
      </c>
      <c r="AL169" s="58">
        <v>1272877.29</v>
      </c>
      <c r="AM169" s="58">
        <v>3834445.5999999996</v>
      </c>
      <c r="AN169" s="58">
        <v>6080</v>
      </c>
      <c r="AO169" s="58">
        <v>4437</v>
      </c>
      <c r="AP169" s="58">
        <v>373</v>
      </c>
      <c r="AQ169" s="58">
        <v>1270</v>
      </c>
      <c r="AR169" s="58">
        <v>18170149.840000004</v>
      </c>
      <c r="AS169" s="58">
        <v>2795790.6299999994</v>
      </c>
      <c r="AT169" s="58">
        <v>186960</v>
      </c>
      <c r="AU169" s="58">
        <v>27360</v>
      </c>
      <c r="AV169" s="58">
        <v>50281.599999999991</v>
      </c>
      <c r="AW169" s="58">
        <v>38243.199999999997</v>
      </c>
      <c r="AX169" s="58">
        <v>21268785.27</v>
      </c>
      <c r="AY169" s="58">
        <v>2371563.73</v>
      </c>
      <c r="AZ169" s="58">
        <v>276579.20000000001</v>
      </c>
      <c r="BA169" s="58">
        <v>11979.9</v>
      </c>
      <c r="BB169" s="58">
        <v>135639.09</v>
      </c>
      <c r="BC169" s="58">
        <v>89361.180000000008</v>
      </c>
      <c r="BD169" s="58">
        <v>22142.960000000003</v>
      </c>
      <c r="BE169" s="58">
        <v>268039.17</v>
      </c>
      <c r="BF169" s="58">
        <v>436083.56999999995</v>
      </c>
      <c r="BG169" s="58">
        <v>3611388.8000000007</v>
      </c>
      <c r="BH169" s="58">
        <v>24880174.070000008</v>
      </c>
      <c r="BI169" s="58">
        <v>0</v>
      </c>
      <c r="BJ169" s="59">
        <v>24879.999999999996</v>
      </c>
      <c r="BK169" s="60"/>
      <c r="BL169" s="61" t="str">
        <f>+AG169</f>
        <v>Jonavos r. sav.</v>
      </c>
      <c r="BM169" s="62">
        <f t="shared" ref="BM169:CD169" si="134">SUM(BM146:BM168)</f>
        <v>2073.5</v>
      </c>
      <c r="BN169" s="62">
        <f t="shared" si="134"/>
        <v>2073.5</v>
      </c>
      <c r="BO169" s="62">
        <f t="shared" si="134"/>
        <v>2073.5</v>
      </c>
      <c r="BP169" s="62">
        <f t="shared" si="134"/>
        <v>2073.5</v>
      </c>
      <c r="BQ169" s="62">
        <f t="shared" si="134"/>
        <v>4146.9000000000015</v>
      </c>
      <c r="BR169" s="62">
        <f t="shared" si="134"/>
        <v>4146.9000000000015</v>
      </c>
      <c r="BS169" s="62">
        <f t="shared" si="134"/>
        <v>1036.5999999999999</v>
      </c>
      <c r="BT169" s="62">
        <f t="shared" si="134"/>
        <v>0</v>
      </c>
      <c r="BU169" s="62">
        <f t="shared" si="134"/>
        <v>1036.5999999999999</v>
      </c>
      <c r="BV169" s="62">
        <f t="shared" si="134"/>
        <v>2067.6</v>
      </c>
      <c r="BW169" s="62">
        <f t="shared" si="134"/>
        <v>2067.6</v>
      </c>
      <c r="BX169" s="62">
        <f t="shared" si="134"/>
        <v>2067</v>
      </c>
      <c r="BY169" s="62">
        <f t="shared" si="134"/>
        <v>24863.200000000001</v>
      </c>
      <c r="BZ169" s="62">
        <f t="shared" si="134"/>
        <v>6220.5</v>
      </c>
      <c r="CA169" s="62">
        <f t="shared" si="134"/>
        <v>10367.299999999999</v>
      </c>
      <c r="CB169" s="62">
        <f t="shared" si="134"/>
        <v>2073.1999999999998</v>
      </c>
      <c r="CC169" s="62">
        <f t="shared" si="134"/>
        <v>6202.2</v>
      </c>
      <c r="CD169" s="62">
        <f t="shared" si="134"/>
        <v>24863.200000000001</v>
      </c>
      <c r="CE169" s="63"/>
      <c r="CF169" s="64" t="s">
        <v>320</v>
      </c>
      <c r="CG169" s="65">
        <v>2073.5</v>
      </c>
      <c r="CH169" s="65">
        <v>2000.4</v>
      </c>
      <c r="CI169" s="65">
        <v>2037</v>
      </c>
      <c r="CJ169" s="65">
        <v>2037</v>
      </c>
      <c r="CK169" s="65">
        <v>4073.8000000000006</v>
      </c>
      <c r="CL169" s="65">
        <v>4110.4000000000005</v>
      </c>
      <c r="CM169" s="65">
        <v>1000.0999999999999</v>
      </c>
      <c r="CN169" s="65">
        <v>0</v>
      </c>
      <c r="CO169" s="65">
        <v>1036.5999999999999</v>
      </c>
      <c r="CP169" s="65">
        <f>+BV169</f>
        <v>2067.6</v>
      </c>
      <c r="CQ169" s="65">
        <f t="shared" ref="CQ169:CR169" si="135">+BW169</f>
        <v>2067.6</v>
      </c>
      <c r="CR169" s="65">
        <f t="shared" si="135"/>
        <v>2067</v>
      </c>
      <c r="CS169" s="66">
        <f>+CR169+CQ169+CP169+CO169+CN169+CM169+CL169+CK169+CJ169+CI169+CH169+CG169</f>
        <v>24571.000000000004</v>
      </c>
      <c r="CT169" s="65">
        <v>6110.9</v>
      </c>
      <c r="CU169" s="65">
        <v>10221.200000000001</v>
      </c>
      <c r="CV169" s="65">
        <v>2036.6999999999998</v>
      </c>
      <c r="CW169" s="65">
        <f>+CP169+CQ169+CR169</f>
        <v>6202.2</v>
      </c>
      <c r="CX169" s="67">
        <f>+CW169+CV169+CU169+CT169</f>
        <v>24571</v>
      </c>
      <c r="CY169" s="48"/>
      <c r="CZ169" s="64" t="s">
        <v>320</v>
      </c>
      <c r="DA169" s="68">
        <v>0</v>
      </c>
      <c r="DB169" s="68">
        <v>73.099999999999994</v>
      </c>
      <c r="DC169" s="68">
        <v>36.5</v>
      </c>
      <c r="DD169" s="68">
        <v>36.5</v>
      </c>
      <c r="DE169" s="68">
        <v>73.099999999999994</v>
      </c>
      <c r="DF169" s="68">
        <v>36.5</v>
      </c>
      <c r="DG169" s="68">
        <v>36.5</v>
      </c>
      <c r="DH169" s="69"/>
      <c r="DI169" s="69"/>
      <c r="DJ169" s="69"/>
      <c r="DK169" s="69"/>
      <c r="DL169" s="69"/>
      <c r="DM169" s="66">
        <v>292.2</v>
      </c>
      <c r="DN169" s="68">
        <v>109.6</v>
      </c>
      <c r="DO169" s="68">
        <v>146.1</v>
      </c>
      <c r="DP169" s="68">
        <v>36.5</v>
      </c>
      <c r="DQ169" s="68"/>
      <c r="DR169" s="66">
        <v>292.2</v>
      </c>
    </row>
    <row r="170" spans="1:122" ht="22.2" hidden="1" customHeight="1" outlineLevel="1" thickBot="1" x14ac:dyDescent="0.35">
      <c r="A170" s="160" t="s">
        <v>367</v>
      </c>
      <c r="B170" s="53" t="s">
        <v>368</v>
      </c>
      <c r="C170" s="53" t="s">
        <v>45</v>
      </c>
      <c r="D170" s="24" t="s">
        <v>369</v>
      </c>
      <c r="E170" s="35">
        <v>260100.88</v>
      </c>
      <c r="F170" s="34"/>
      <c r="G170" s="34"/>
      <c r="H170" s="36">
        <v>25</v>
      </c>
      <c r="I170" s="38">
        <v>25</v>
      </c>
      <c r="J170" s="37"/>
      <c r="K170" s="37"/>
      <c r="L170" s="35">
        <v>260100.88</v>
      </c>
      <c r="M170" s="35">
        <v>84807.25</v>
      </c>
      <c r="N170" s="35">
        <v>768.75</v>
      </c>
      <c r="O170" s="35">
        <v>112.5</v>
      </c>
      <c r="P170" s="35">
        <v>206.75</v>
      </c>
      <c r="Q170" s="35">
        <v>157.25</v>
      </c>
      <c r="R170" s="35">
        <v>346153.38</v>
      </c>
      <c r="S170" s="35">
        <v>11273.5</v>
      </c>
      <c r="T170" s="35">
        <v>1137.25</v>
      </c>
      <c r="U170" s="35">
        <v>67.5</v>
      </c>
      <c r="V170" s="35">
        <v>764.25</v>
      </c>
      <c r="W170" s="35">
        <v>503.5</v>
      </c>
      <c r="X170" s="36">
        <v>0</v>
      </c>
      <c r="Y170" s="35">
        <v>1510.25</v>
      </c>
      <c r="Z170" s="35">
        <v>6242.43</v>
      </c>
      <c r="AA170" s="35">
        <v>21498.68</v>
      </c>
      <c r="AB170" s="35">
        <v>367652.06</v>
      </c>
      <c r="AC170" s="39">
        <f t="shared" ref="AC170:AC192" si="136">+ROUND(AB170/1000,1)</f>
        <v>367.7</v>
      </c>
      <c r="AD170" s="40">
        <f t="shared" ref="AD170:AD192" si="137">+ROUND((AC170/12*4)+(BJ170/12*8),1)</f>
        <v>329.8</v>
      </c>
      <c r="AG170" s="70" t="s">
        <v>367</v>
      </c>
      <c r="AH170" s="24" t="s">
        <v>368</v>
      </c>
      <c r="AI170" s="24" t="s">
        <v>45</v>
      </c>
      <c r="AJ170" s="24" t="s">
        <v>369</v>
      </c>
      <c r="AK170" s="43">
        <v>220485.2</v>
      </c>
      <c r="AL170" s="42"/>
      <c r="AM170" s="42"/>
      <c r="AN170" s="44">
        <v>21</v>
      </c>
      <c r="AO170" s="46">
        <v>21</v>
      </c>
      <c r="AP170" s="45"/>
      <c r="AQ170" s="45"/>
      <c r="AR170" s="43">
        <v>220485.2</v>
      </c>
      <c r="AS170" s="43">
        <v>71238.09</v>
      </c>
      <c r="AT170" s="43">
        <v>645.75</v>
      </c>
      <c r="AU170" s="43">
        <v>94.5</v>
      </c>
      <c r="AV170" s="43">
        <v>173.67</v>
      </c>
      <c r="AW170" s="43">
        <v>132.09</v>
      </c>
      <c r="AX170" s="43">
        <v>292769.3</v>
      </c>
      <c r="AY170" s="43">
        <v>9469.74</v>
      </c>
      <c r="AZ170" s="43">
        <v>955.29</v>
      </c>
      <c r="BA170" s="43">
        <v>56.7</v>
      </c>
      <c r="BB170" s="43">
        <v>641.97</v>
      </c>
      <c r="BC170" s="43">
        <v>422.94</v>
      </c>
      <c r="BD170" s="44">
        <v>0</v>
      </c>
      <c r="BE170" s="43">
        <v>1268.6099999999999</v>
      </c>
      <c r="BF170" s="43">
        <v>5291.66</v>
      </c>
      <c r="BG170" s="43">
        <v>18106.91</v>
      </c>
      <c r="BH170" s="43">
        <v>310876.21000000002</v>
      </c>
      <c r="BI170" s="44">
        <v>0</v>
      </c>
      <c r="BJ170" s="71">
        <v>310.89999999999998</v>
      </c>
      <c r="BK170" s="74">
        <f>+BJ170*1000/AN170</f>
        <v>14804.761904761905</v>
      </c>
      <c r="BL170" s="2"/>
      <c r="BM170" s="48">
        <v>25.9</v>
      </c>
      <c r="BN170" s="48">
        <v>25.9</v>
      </c>
      <c r="BO170" s="48">
        <v>25.9</v>
      </c>
      <c r="BP170" s="48">
        <v>25.9</v>
      </c>
      <c r="BQ170" s="48">
        <v>51.8</v>
      </c>
      <c r="BR170" s="48">
        <v>51.8</v>
      </c>
      <c r="BS170" s="48">
        <v>13</v>
      </c>
      <c r="BT170" s="48">
        <v>0</v>
      </c>
      <c r="BU170" s="48">
        <v>13</v>
      </c>
      <c r="BV170" s="48">
        <f t="shared" ref="BV170:BV192" si="138">+ROUND((AD170-BM170-BN170-BO170-BP170-BQ170-BR170-BS170-BT170-BU170)/3,1)</f>
        <v>32.200000000000003</v>
      </c>
      <c r="BW170" s="48">
        <f t="shared" si="99"/>
        <v>32.200000000000003</v>
      </c>
      <c r="BX170" s="49">
        <f t="shared" ref="BX170:BX192" si="139">+ROUND(AD170-BM170-BN170-BO170-BP170-BQ170-BR170-BS170-BT170-BU170-BV170-BW170,1)</f>
        <v>32.200000000000003</v>
      </c>
      <c r="BY170" s="50">
        <f t="shared" ref="BY170:BY192" si="140">+BX170+BW170+BV170+BU170+BT170+BS170+BR170+BQ170+BP170+BO170+BN170+BM170</f>
        <v>329.79999999999995</v>
      </c>
      <c r="BZ170" s="48">
        <f t="shared" ref="BZ170:BZ192" si="141">+BM170+BN170+BO170</f>
        <v>77.699999999999989</v>
      </c>
      <c r="CA170" s="48">
        <f t="shared" ref="CA170:CA192" si="142">+BP170+BQ170+BR170</f>
        <v>129.5</v>
      </c>
      <c r="CB170" s="48">
        <f t="shared" ref="CB170:CB192" si="143">+BS170+BT170+BU170</f>
        <v>26</v>
      </c>
      <c r="CC170" s="51">
        <f t="shared" ref="CC170:CC192" si="144">+BV170+BW170+BX170</f>
        <v>96.600000000000009</v>
      </c>
      <c r="CD170" s="50">
        <f t="shared" ref="CD170:CD192" si="145">SUM(BZ170:CC170)</f>
        <v>329.8</v>
      </c>
      <c r="CE170" s="72"/>
      <c r="CF170" s="73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</row>
    <row r="171" spans="1:122" ht="22.2" hidden="1" customHeight="1" outlineLevel="1" thickBot="1" x14ac:dyDescent="0.35">
      <c r="A171" s="161"/>
      <c r="B171" s="53" t="s">
        <v>370</v>
      </c>
      <c r="C171" s="53" t="s">
        <v>45</v>
      </c>
      <c r="D171" s="24" t="s">
        <v>371</v>
      </c>
      <c r="E171" s="34"/>
      <c r="F171" s="34"/>
      <c r="G171" s="35">
        <v>13934.23</v>
      </c>
      <c r="H171" s="36">
        <v>2</v>
      </c>
      <c r="I171" s="37"/>
      <c r="J171" s="37"/>
      <c r="K171" s="38">
        <v>2</v>
      </c>
      <c r="L171" s="35">
        <v>13934.23</v>
      </c>
      <c r="M171" s="35">
        <v>393.76</v>
      </c>
      <c r="N171" s="35">
        <v>61.5</v>
      </c>
      <c r="O171" s="36">
        <v>9</v>
      </c>
      <c r="P171" s="35">
        <v>16.54</v>
      </c>
      <c r="Q171" s="35">
        <v>12.58</v>
      </c>
      <c r="R171" s="35">
        <v>14427.61</v>
      </c>
      <c r="S171" s="35">
        <v>451.3</v>
      </c>
      <c r="T171" s="35">
        <v>90.98</v>
      </c>
      <c r="U171" s="36">
        <v>0</v>
      </c>
      <c r="V171" s="36">
        <v>0</v>
      </c>
      <c r="W171" s="36">
        <v>0</v>
      </c>
      <c r="X171" s="36">
        <v>0</v>
      </c>
      <c r="Y171" s="36">
        <v>0</v>
      </c>
      <c r="Z171" s="35">
        <v>334.42</v>
      </c>
      <c r="AA171" s="35">
        <v>876.7</v>
      </c>
      <c r="AB171" s="35">
        <v>15304.31</v>
      </c>
      <c r="AC171" s="39">
        <f t="shared" si="136"/>
        <v>15.3</v>
      </c>
      <c r="AD171" s="40">
        <f t="shared" si="137"/>
        <v>35.700000000000003</v>
      </c>
      <c r="AG171" s="70" t="s">
        <v>367</v>
      </c>
      <c r="AH171" s="24" t="s">
        <v>370</v>
      </c>
      <c r="AI171" s="24" t="s">
        <v>45</v>
      </c>
      <c r="AJ171" s="24" t="s">
        <v>371</v>
      </c>
      <c r="AK171" s="42"/>
      <c r="AL171" s="42"/>
      <c r="AM171" s="43">
        <v>41802.69</v>
      </c>
      <c r="AN171" s="44">
        <v>6</v>
      </c>
      <c r="AO171" s="45"/>
      <c r="AP171" s="45"/>
      <c r="AQ171" s="46">
        <v>6</v>
      </c>
      <c r="AR171" s="43">
        <v>41802.69</v>
      </c>
      <c r="AS171" s="43">
        <v>1181.28</v>
      </c>
      <c r="AT171" s="43">
        <v>184.5</v>
      </c>
      <c r="AU171" s="44">
        <v>27</v>
      </c>
      <c r="AV171" s="43">
        <v>49.62</v>
      </c>
      <c r="AW171" s="43">
        <v>37.74</v>
      </c>
      <c r="AX171" s="43">
        <v>43282.83</v>
      </c>
      <c r="AY171" s="43">
        <v>1353.9</v>
      </c>
      <c r="AZ171" s="43">
        <v>272.94</v>
      </c>
      <c r="BA171" s="44">
        <v>0</v>
      </c>
      <c r="BB171" s="44">
        <v>0</v>
      </c>
      <c r="BC171" s="44">
        <v>0</v>
      </c>
      <c r="BD171" s="44">
        <v>0</v>
      </c>
      <c r="BE171" s="44">
        <v>0</v>
      </c>
      <c r="BF171" s="43">
        <v>1003.26</v>
      </c>
      <c r="BG171" s="43">
        <v>2630.1</v>
      </c>
      <c r="BH171" s="43">
        <v>45912.93</v>
      </c>
      <c r="BI171" s="44">
        <v>0</v>
      </c>
      <c r="BJ171" s="71">
        <v>45.9</v>
      </c>
      <c r="BK171" s="2"/>
      <c r="BL171" s="2"/>
      <c r="BM171" s="48">
        <v>3.8</v>
      </c>
      <c r="BN171" s="48">
        <v>3.8</v>
      </c>
      <c r="BO171" s="48">
        <v>3.8</v>
      </c>
      <c r="BP171" s="48">
        <v>3.8</v>
      </c>
      <c r="BQ171" s="48">
        <v>7.7</v>
      </c>
      <c r="BR171" s="48">
        <v>7.7</v>
      </c>
      <c r="BS171" s="48">
        <v>1.9</v>
      </c>
      <c r="BT171" s="48">
        <v>0</v>
      </c>
      <c r="BU171" s="48">
        <v>1.9</v>
      </c>
      <c r="BV171" s="48">
        <f t="shared" si="138"/>
        <v>0.4</v>
      </c>
      <c r="BW171" s="48">
        <f t="shared" si="99"/>
        <v>0.4</v>
      </c>
      <c r="BX171" s="49">
        <f t="shared" si="139"/>
        <v>0.5</v>
      </c>
      <c r="BY171" s="50">
        <f t="shared" si="140"/>
        <v>35.700000000000003</v>
      </c>
      <c r="BZ171" s="48">
        <f t="shared" si="141"/>
        <v>11.399999999999999</v>
      </c>
      <c r="CA171" s="48">
        <f t="shared" si="142"/>
        <v>19.2</v>
      </c>
      <c r="CB171" s="48">
        <f t="shared" si="143"/>
        <v>3.8</v>
      </c>
      <c r="CC171" s="51">
        <f t="shared" si="144"/>
        <v>1.3</v>
      </c>
      <c r="CD171" s="50">
        <f t="shared" si="145"/>
        <v>35.699999999999996</v>
      </c>
      <c r="CE171" s="72"/>
      <c r="CF171" s="73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</row>
    <row r="172" spans="1:122" ht="22.2" hidden="1" customHeight="1" outlineLevel="1" thickBot="1" x14ac:dyDescent="0.35">
      <c r="A172" s="161"/>
      <c r="B172" s="53" t="s">
        <v>372</v>
      </c>
      <c r="C172" s="53" t="s">
        <v>45</v>
      </c>
      <c r="D172" s="24" t="s">
        <v>373</v>
      </c>
      <c r="E172" s="35">
        <v>373841.58</v>
      </c>
      <c r="F172" s="34"/>
      <c r="G172" s="35">
        <v>41802.69</v>
      </c>
      <c r="H172" s="36">
        <v>68</v>
      </c>
      <c r="I172" s="38">
        <v>61</v>
      </c>
      <c r="J172" s="37"/>
      <c r="K172" s="38">
        <v>7</v>
      </c>
      <c r="L172" s="35">
        <v>415644.27</v>
      </c>
      <c r="M172" s="35">
        <v>52084.46</v>
      </c>
      <c r="N172" s="36">
        <v>2091</v>
      </c>
      <c r="O172" s="36">
        <v>306</v>
      </c>
      <c r="P172" s="35">
        <v>562.36</v>
      </c>
      <c r="Q172" s="35">
        <v>427.72</v>
      </c>
      <c r="R172" s="35">
        <v>471115.81</v>
      </c>
      <c r="S172" s="35">
        <v>29086.89</v>
      </c>
      <c r="T172" s="35">
        <v>3093.32</v>
      </c>
      <c r="U172" s="35">
        <v>164.7</v>
      </c>
      <c r="V172" s="35">
        <v>1864.77</v>
      </c>
      <c r="W172" s="35">
        <v>1228.54</v>
      </c>
      <c r="X172" s="35">
        <v>896.14</v>
      </c>
      <c r="Y172" s="35">
        <v>3685.01</v>
      </c>
      <c r="Z172" s="35">
        <v>9975.4500000000007</v>
      </c>
      <c r="AA172" s="35">
        <v>49994.82</v>
      </c>
      <c r="AB172" s="35">
        <v>521110.63</v>
      </c>
      <c r="AC172" s="39">
        <f t="shared" si="136"/>
        <v>521.1</v>
      </c>
      <c r="AD172" s="40">
        <f t="shared" si="137"/>
        <v>608.20000000000005</v>
      </c>
      <c r="AG172" s="70" t="s">
        <v>367</v>
      </c>
      <c r="AH172" s="24" t="s">
        <v>372</v>
      </c>
      <c r="AI172" s="24" t="s">
        <v>45</v>
      </c>
      <c r="AJ172" s="24" t="s">
        <v>373</v>
      </c>
      <c r="AK172" s="43">
        <v>442062.92</v>
      </c>
      <c r="AL172" s="43">
        <v>14574.93</v>
      </c>
      <c r="AM172" s="43">
        <v>35046.69</v>
      </c>
      <c r="AN172" s="44">
        <v>98</v>
      </c>
      <c r="AO172" s="46">
        <v>86</v>
      </c>
      <c r="AP172" s="46">
        <v>3</v>
      </c>
      <c r="AQ172" s="46">
        <v>9</v>
      </c>
      <c r="AR172" s="43">
        <v>491684.54</v>
      </c>
      <c r="AS172" s="43">
        <v>86894.65</v>
      </c>
      <c r="AT172" s="43">
        <v>3013.5</v>
      </c>
      <c r="AU172" s="44">
        <v>441</v>
      </c>
      <c r="AV172" s="43">
        <v>810.46</v>
      </c>
      <c r="AW172" s="43">
        <v>616.41999999999996</v>
      </c>
      <c r="AX172" s="43">
        <v>583460.56999999995</v>
      </c>
      <c r="AY172" s="43">
        <v>41488.639999999999</v>
      </c>
      <c r="AZ172" s="43">
        <v>4458.0200000000004</v>
      </c>
      <c r="BA172" s="43">
        <v>232.2</v>
      </c>
      <c r="BB172" s="43">
        <v>2629.02</v>
      </c>
      <c r="BC172" s="43">
        <v>1732.04</v>
      </c>
      <c r="BD172" s="43">
        <v>768.12</v>
      </c>
      <c r="BE172" s="43">
        <v>5195.26</v>
      </c>
      <c r="BF172" s="43">
        <v>11800.44</v>
      </c>
      <c r="BG172" s="43">
        <v>68303.740000000005</v>
      </c>
      <c r="BH172" s="43">
        <v>651764.31000000006</v>
      </c>
      <c r="BI172" s="44">
        <v>0</v>
      </c>
      <c r="BJ172" s="71">
        <v>651.79999999999995</v>
      </c>
      <c r="BK172" s="2"/>
      <c r="BL172" s="2"/>
      <c r="BM172" s="48">
        <v>54.3</v>
      </c>
      <c r="BN172" s="48">
        <v>54.3</v>
      </c>
      <c r="BO172" s="48">
        <v>54.3</v>
      </c>
      <c r="BP172" s="48">
        <v>54.3</v>
      </c>
      <c r="BQ172" s="48">
        <v>108.6</v>
      </c>
      <c r="BR172" s="48">
        <v>108.6</v>
      </c>
      <c r="BS172" s="48">
        <v>27.2</v>
      </c>
      <c r="BT172" s="48">
        <v>0</v>
      </c>
      <c r="BU172" s="48">
        <v>27.2</v>
      </c>
      <c r="BV172" s="48">
        <f t="shared" si="138"/>
        <v>39.799999999999997</v>
      </c>
      <c r="BW172" s="48">
        <f t="shared" si="99"/>
        <v>39.799999999999997</v>
      </c>
      <c r="BX172" s="49">
        <f t="shared" si="139"/>
        <v>39.799999999999997</v>
      </c>
      <c r="BY172" s="50">
        <f t="shared" si="140"/>
        <v>608.19999999999993</v>
      </c>
      <c r="BZ172" s="48">
        <f t="shared" si="141"/>
        <v>162.89999999999998</v>
      </c>
      <c r="CA172" s="48">
        <f t="shared" si="142"/>
        <v>271.5</v>
      </c>
      <c r="CB172" s="48">
        <f t="shared" si="143"/>
        <v>54.4</v>
      </c>
      <c r="CC172" s="51">
        <f t="shared" si="144"/>
        <v>119.39999999999999</v>
      </c>
      <c r="CD172" s="50">
        <f t="shared" si="145"/>
        <v>608.19999999999993</v>
      </c>
      <c r="CE172" s="72"/>
      <c r="CF172" s="73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</row>
    <row r="173" spans="1:122" ht="22.2" hidden="1" customHeight="1" outlineLevel="1" thickBot="1" x14ac:dyDescent="0.35">
      <c r="A173" s="161"/>
      <c r="B173" s="53" t="s">
        <v>374</v>
      </c>
      <c r="C173" s="53" t="s">
        <v>45</v>
      </c>
      <c r="D173" s="24" t="s">
        <v>375</v>
      </c>
      <c r="E173" s="35">
        <v>504021.16</v>
      </c>
      <c r="F173" s="35">
        <v>22083.23</v>
      </c>
      <c r="G173" s="35">
        <v>56159.16</v>
      </c>
      <c r="H173" s="36">
        <v>111</v>
      </c>
      <c r="I173" s="38">
        <v>91</v>
      </c>
      <c r="J173" s="38">
        <v>8</v>
      </c>
      <c r="K173" s="38">
        <v>12</v>
      </c>
      <c r="L173" s="35">
        <v>582263.55000000005</v>
      </c>
      <c r="M173" s="35">
        <v>82171.45</v>
      </c>
      <c r="N173" s="35">
        <v>3413.25</v>
      </c>
      <c r="O173" s="35">
        <v>499.5</v>
      </c>
      <c r="P173" s="35">
        <v>917.97</v>
      </c>
      <c r="Q173" s="35">
        <v>698.19</v>
      </c>
      <c r="R173" s="35">
        <v>669963.91</v>
      </c>
      <c r="S173" s="35">
        <v>45548.54</v>
      </c>
      <c r="T173" s="35">
        <v>5049.3900000000003</v>
      </c>
      <c r="U173" s="35">
        <v>245.7</v>
      </c>
      <c r="V173" s="35">
        <v>2781.87</v>
      </c>
      <c r="W173" s="35">
        <v>1832.74</v>
      </c>
      <c r="X173" s="35">
        <v>1408.04</v>
      </c>
      <c r="Y173" s="35">
        <v>5497.31</v>
      </c>
      <c r="Z173" s="35">
        <v>13974.34</v>
      </c>
      <c r="AA173" s="35">
        <v>76337.929999999993</v>
      </c>
      <c r="AB173" s="35">
        <v>746301.84</v>
      </c>
      <c r="AC173" s="39">
        <f t="shared" si="136"/>
        <v>746.3</v>
      </c>
      <c r="AD173" s="40">
        <f t="shared" si="137"/>
        <v>747.8</v>
      </c>
      <c r="AG173" s="70" t="s">
        <v>367</v>
      </c>
      <c r="AH173" s="24" t="s">
        <v>374</v>
      </c>
      <c r="AI173" s="24" t="s">
        <v>45</v>
      </c>
      <c r="AJ173" s="24" t="s">
        <v>375</v>
      </c>
      <c r="AK173" s="43">
        <v>496901.11</v>
      </c>
      <c r="AL173" s="43">
        <v>22083.23</v>
      </c>
      <c r="AM173" s="43">
        <v>56159.16</v>
      </c>
      <c r="AN173" s="44">
        <v>125</v>
      </c>
      <c r="AO173" s="46">
        <v>98</v>
      </c>
      <c r="AP173" s="46">
        <v>8</v>
      </c>
      <c r="AQ173" s="46">
        <v>19</v>
      </c>
      <c r="AR173" s="43">
        <v>575143.5</v>
      </c>
      <c r="AS173" s="43">
        <v>85404.42</v>
      </c>
      <c r="AT173" s="43">
        <v>3843.75</v>
      </c>
      <c r="AU173" s="43">
        <v>562.5</v>
      </c>
      <c r="AV173" s="43">
        <v>1033.75</v>
      </c>
      <c r="AW173" s="43">
        <v>786.25</v>
      </c>
      <c r="AX173" s="43">
        <v>666774.17000000004</v>
      </c>
      <c r="AY173" s="43">
        <v>50284.67</v>
      </c>
      <c r="AZ173" s="43">
        <v>5686.25</v>
      </c>
      <c r="BA173" s="43">
        <v>264.60000000000002</v>
      </c>
      <c r="BB173" s="43">
        <v>2995.86</v>
      </c>
      <c r="BC173" s="43">
        <v>1973.72</v>
      </c>
      <c r="BD173" s="43">
        <v>767.94</v>
      </c>
      <c r="BE173" s="43">
        <v>5920.18</v>
      </c>
      <c r="BF173" s="43">
        <v>13803.43</v>
      </c>
      <c r="BG173" s="43">
        <v>81696.649999999994</v>
      </c>
      <c r="BH173" s="43">
        <v>748470.82</v>
      </c>
      <c r="BI173" s="44">
        <v>0</v>
      </c>
      <c r="BJ173" s="71">
        <v>748.5</v>
      </c>
      <c r="BK173" s="2"/>
      <c r="BL173" s="2"/>
      <c r="BM173" s="48">
        <v>62.4</v>
      </c>
      <c r="BN173" s="48">
        <v>62.4</v>
      </c>
      <c r="BO173" s="48">
        <v>62.4</v>
      </c>
      <c r="BP173" s="48">
        <v>62.4</v>
      </c>
      <c r="BQ173" s="48">
        <v>124.8</v>
      </c>
      <c r="BR173" s="48">
        <v>124.8</v>
      </c>
      <c r="BS173" s="48">
        <v>31.2</v>
      </c>
      <c r="BT173" s="48">
        <v>0</v>
      </c>
      <c r="BU173" s="48">
        <v>31.2</v>
      </c>
      <c r="BV173" s="48">
        <f t="shared" si="138"/>
        <v>62.1</v>
      </c>
      <c r="BW173" s="48">
        <f t="shared" si="99"/>
        <v>62.1</v>
      </c>
      <c r="BX173" s="49">
        <f t="shared" si="139"/>
        <v>62</v>
      </c>
      <c r="BY173" s="50">
        <f t="shared" si="140"/>
        <v>747.8</v>
      </c>
      <c r="BZ173" s="48">
        <f t="shared" si="141"/>
        <v>187.2</v>
      </c>
      <c r="CA173" s="48">
        <f t="shared" si="142"/>
        <v>312</v>
      </c>
      <c r="CB173" s="48">
        <f t="shared" si="143"/>
        <v>62.4</v>
      </c>
      <c r="CC173" s="51">
        <f t="shared" si="144"/>
        <v>186.2</v>
      </c>
      <c r="CD173" s="50">
        <f t="shared" si="145"/>
        <v>747.8</v>
      </c>
      <c r="CE173" s="72"/>
      <c r="CF173" s="73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</row>
    <row r="174" spans="1:122" ht="22.2" hidden="1" customHeight="1" outlineLevel="1" thickBot="1" x14ac:dyDescent="0.35">
      <c r="A174" s="161"/>
      <c r="B174" s="53" t="s">
        <v>376</v>
      </c>
      <c r="C174" s="53" t="s">
        <v>45</v>
      </c>
      <c r="D174" s="24" t="s">
        <v>377</v>
      </c>
      <c r="E174" s="35">
        <v>448617.26</v>
      </c>
      <c r="F174" s="35">
        <v>22083.23</v>
      </c>
      <c r="G174" s="35">
        <v>35046.69</v>
      </c>
      <c r="H174" s="36">
        <v>79</v>
      </c>
      <c r="I174" s="38">
        <v>64</v>
      </c>
      <c r="J174" s="38">
        <v>7</v>
      </c>
      <c r="K174" s="38">
        <v>8</v>
      </c>
      <c r="L174" s="35">
        <v>505747.18</v>
      </c>
      <c r="M174" s="35">
        <v>50005.24</v>
      </c>
      <c r="N174" s="35">
        <v>2429.25</v>
      </c>
      <c r="O174" s="35">
        <v>355.5</v>
      </c>
      <c r="P174" s="35">
        <v>653.33000000000004</v>
      </c>
      <c r="Q174" s="35">
        <v>496.91</v>
      </c>
      <c r="R174" s="35">
        <v>559687.41</v>
      </c>
      <c r="S174" s="35">
        <v>32244.91</v>
      </c>
      <c r="T174" s="35">
        <v>3593.71</v>
      </c>
      <c r="U174" s="35">
        <v>172.8</v>
      </c>
      <c r="V174" s="35">
        <v>1956.48</v>
      </c>
      <c r="W174" s="35">
        <v>1288.96</v>
      </c>
      <c r="X174" s="35">
        <v>640.1</v>
      </c>
      <c r="Y174" s="35">
        <v>3866.24</v>
      </c>
      <c r="Z174" s="35">
        <v>12137.94</v>
      </c>
      <c r="AA174" s="35">
        <v>55901.14</v>
      </c>
      <c r="AB174" s="35">
        <v>615588.55000000005</v>
      </c>
      <c r="AC174" s="39">
        <f t="shared" si="136"/>
        <v>615.6</v>
      </c>
      <c r="AD174" s="40">
        <f t="shared" si="137"/>
        <v>659.3</v>
      </c>
      <c r="AG174" s="70" t="s">
        <v>367</v>
      </c>
      <c r="AH174" s="24" t="s">
        <v>376</v>
      </c>
      <c r="AI174" s="24" t="s">
        <v>45</v>
      </c>
      <c r="AJ174" s="24" t="s">
        <v>377</v>
      </c>
      <c r="AK174" s="43">
        <v>501503.87</v>
      </c>
      <c r="AL174" s="43">
        <v>14574.93</v>
      </c>
      <c r="AM174" s="43">
        <v>35046.69</v>
      </c>
      <c r="AN174" s="44">
        <v>99</v>
      </c>
      <c r="AO174" s="46">
        <v>84</v>
      </c>
      <c r="AP174" s="46">
        <v>4</v>
      </c>
      <c r="AQ174" s="46">
        <v>11</v>
      </c>
      <c r="AR174" s="43">
        <v>551125.49</v>
      </c>
      <c r="AS174" s="43">
        <v>55560.31</v>
      </c>
      <c r="AT174" s="43">
        <v>3044.25</v>
      </c>
      <c r="AU174" s="43">
        <v>445.5</v>
      </c>
      <c r="AV174" s="43">
        <v>818.73</v>
      </c>
      <c r="AW174" s="43">
        <v>622.71</v>
      </c>
      <c r="AX174" s="43">
        <v>611616.99</v>
      </c>
      <c r="AY174" s="43">
        <v>41263.71</v>
      </c>
      <c r="AZ174" s="43">
        <v>4503.51</v>
      </c>
      <c r="BA174" s="43">
        <v>226.8</v>
      </c>
      <c r="BB174" s="43">
        <v>2567.88</v>
      </c>
      <c r="BC174" s="43">
        <v>1691.76</v>
      </c>
      <c r="BD174" s="43">
        <v>896.14</v>
      </c>
      <c r="BE174" s="43">
        <v>5074.4399999999996</v>
      </c>
      <c r="BF174" s="43">
        <v>13227.02</v>
      </c>
      <c r="BG174" s="43">
        <v>69451.259999999995</v>
      </c>
      <c r="BH174" s="43">
        <v>681068.25</v>
      </c>
      <c r="BI174" s="44">
        <v>0</v>
      </c>
      <c r="BJ174" s="71">
        <v>681.1</v>
      </c>
      <c r="BK174" s="2"/>
      <c r="BL174" s="2"/>
      <c r="BM174" s="48">
        <v>56.8</v>
      </c>
      <c r="BN174" s="48">
        <v>56.8</v>
      </c>
      <c r="BO174" s="48">
        <v>56.8</v>
      </c>
      <c r="BP174" s="48">
        <v>56.8</v>
      </c>
      <c r="BQ174" s="48">
        <v>113.5</v>
      </c>
      <c r="BR174" s="48">
        <v>113.5</v>
      </c>
      <c r="BS174" s="48">
        <v>28.4</v>
      </c>
      <c r="BT174" s="48">
        <v>0</v>
      </c>
      <c r="BU174" s="48">
        <v>28.4</v>
      </c>
      <c r="BV174" s="48">
        <f t="shared" si="138"/>
        <v>49.4</v>
      </c>
      <c r="BW174" s="48">
        <f t="shared" si="99"/>
        <v>49.4</v>
      </c>
      <c r="BX174" s="49">
        <f t="shared" si="139"/>
        <v>49.5</v>
      </c>
      <c r="BY174" s="50">
        <f t="shared" si="140"/>
        <v>659.3</v>
      </c>
      <c r="BZ174" s="48">
        <f t="shared" si="141"/>
        <v>170.39999999999998</v>
      </c>
      <c r="CA174" s="48">
        <f t="shared" si="142"/>
        <v>283.8</v>
      </c>
      <c r="CB174" s="48">
        <f t="shared" si="143"/>
        <v>56.8</v>
      </c>
      <c r="CC174" s="51">
        <f t="shared" si="144"/>
        <v>148.30000000000001</v>
      </c>
      <c r="CD174" s="50">
        <f t="shared" si="145"/>
        <v>659.3</v>
      </c>
      <c r="CE174" s="72"/>
      <c r="CF174" s="73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</row>
    <row r="175" spans="1:122" ht="21" hidden="1" outlineLevel="1" thickBot="1" x14ac:dyDescent="0.35">
      <c r="A175" s="161"/>
      <c r="B175" s="53" t="s">
        <v>378</v>
      </c>
      <c r="C175" s="53" t="s">
        <v>45</v>
      </c>
      <c r="D175" s="24" t="s">
        <v>379</v>
      </c>
      <c r="E175" s="34"/>
      <c r="F175" s="35">
        <v>132499.37</v>
      </c>
      <c r="G175" s="35">
        <v>464474.19</v>
      </c>
      <c r="H175" s="36">
        <v>188</v>
      </c>
      <c r="I175" s="37"/>
      <c r="J175" s="38">
        <v>38</v>
      </c>
      <c r="K175" s="38">
        <v>150</v>
      </c>
      <c r="L175" s="35">
        <v>596973.56000000006</v>
      </c>
      <c r="M175" s="35">
        <v>82824.61</v>
      </c>
      <c r="N175" s="36">
        <v>5781</v>
      </c>
      <c r="O175" s="36">
        <v>846</v>
      </c>
      <c r="P175" s="35">
        <v>1554.76</v>
      </c>
      <c r="Q175" s="35">
        <v>1182.52</v>
      </c>
      <c r="R175" s="35">
        <v>689162.45</v>
      </c>
      <c r="S175" s="35">
        <v>42422.2</v>
      </c>
      <c r="T175" s="35">
        <v>8552.1200000000008</v>
      </c>
      <c r="U175" s="36">
        <v>0</v>
      </c>
      <c r="V175" s="36">
        <v>0</v>
      </c>
      <c r="W175" s="36">
        <v>0</v>
      </c>
      <c r="X175" s="36">
        <v>0</v>
      </c>
      <c r="Y175" s="36">
        <v>0</v>
      </c>
      <c r="Z175" s="35">
        <v>14327.37</v>
      </c>
      <c r="AA175" s="35">
        <v>65301.69</v>
      </c>
      <c r="AB175" s="35">
        <v>754464.14</v>
      </c>
      <c r="AC175" s="39">
        <f t="shared" si="136"/>
        <v>754.5</v>
      </c>
      <c r="AD175" s="40">
        <f t="shared" si="137"/>
        <v>251.5</v>
      </c>
      <c r="BV175" s="48">
        <f t="shared" si="138"/>
        <v>83.8</v>
      </c>
      <c r="BW175" s="48">
        <f t="shared" si="99"/>
        <v>83.8</v>
      </c>
      <c r="BX175" s="49">
        <f t="shared" si="139"/>
        <v>83.9</v>
      </c>
      <c r="BY175" s="50">
        <f t="shared" si="140"/>
        <v>251.5</v>
      </c>
      <c r="BZ175" s="48">
        <f t="shared" si="141"/>
        <v>0</v>
      </c>
      <c r="CA175" s="48">
        <f t="shared" si="142"/>
        <v>0</v>
      </c>
      <c r="CB175" s="48">
        <f t="shared" si="143"/>
        <v>0</v>
      </c>
      <c r="CC175" s="51">
        <f t="shared" si="144"/>
        <v>251.5</v>
      </c>
      <c r="CD175" s="50">
        <f t="shared" si="145"/>
        <v>251.5</v>
      </c>
      <c r="CE175" s="95"/>
    </row>
    <row r="176" spans="1:122" ht="21" hidden="1" outlineLevel="1" thickBot="1" x14ac:dyDescent="0.35">
      <c r="A176" s="161"/>
      <c r="B176" s="53" t="s">
        <v>380</v>
      </c>
      <c r="C176" s="53" t="s">
        <v>45</v>
      </c>
      <c r="D176" s="24" t="s">
        <v>381</v>
      </c>
      <c r="E176" s="34"/>
      <c r="F176" s="35">
        <v>44166.46</v>
      </c>
      <c r="G176" s="35">
        <v>380024.34</v>
      </c>
      <c r="H176" s="36">
        <v>131</v>
      </c>
      <c r="I176" s="37"/>
      <c r="J176" s="38">
        <v>18</v>
      </c>
      <c r="K176" s="38">
        <v>113</v>
      </c>
      <c r="L176" s="35">
        <v>424190.8</v>
      </c>
      <c r="M176" s="35">
        <v>49529.41</v>
      </c>
      <c r="N176" s="35">
        <v>4028.25</v>
      </c>
      <c r="O176" s="35">
        <v>589.5</v>
      </c>
      <c r="P176" s="35">
        <v>1083.3699999999999</v>
      </c>
      <c r="Q176" s="35">
        <v>823.99</v>
      </c>
      <c r="R176" s="35">
        <v>480245.32</v>
      </c>
      <c r="S176" s="35">
        <v>29560.15</v>
      </c>
      <c r="T176" s="35">
        <v>5959.19</v>
      </c>
      <c r="U176" s="36">
        <v>0</v>
      </c>
      <c r="V176" s="36">
        <v>0</v>
      </c>
      <c r="W176" s="36">
        <v>0</v>
      </c>
      <c r="X176" s="36">
        <v>0</v>
      </c>
      <c r="Y176" s="36">
        <v>0</v>
      </c>
      <c r="Z176" s="35">
        <v>10180.58</v>
      </c>
      <c r="AA176" s="35">
        <v>45699.92</v>
      </c>
      <c r="AB176" s="35">
        <v>525945.24</v>
      </c>
      <c r="AC176" s="39">
        <f t="shared" si="136"/>
        <v>525.9</v>
      </c>
      <c r="AD176" s="40">
        <f t="shared" si="137"/>
        <v>175.3</v>
      </c>
      <c r="BV176" s="48">
        <f t="shared" si="138"/>
        <v>58.4</v>
      </c>
      <c r="BW176" s="48">
        <f t="shared" si="99"/>
        <v>58.4</v>
      </c>
      <c r="BX176" s="49">
        <f t="shared" si="139"/>
        <v>58.5</v>
      </c>
      <c r="BY176" s="50">
        <f t="shared" si="140"/>
        <v>175.3</v>
      </c>
      <c r="BZ176" s="48">
        <f t="shared" si="141"/>
        <v>0</v>
      </c>
      <c r="CA176" s="48">
        <f t="shared" si="142"/>
        <v>0</v>
      </c>
      <c r="CB176" s="48">
        <f t="shared" si="143"/>
        <v>0</v>
      </c>
      <c r="CC176" s="51">
        <f t="shared" si="144"/>
        <v>175.3</v>
      </c>
      <c r="CD176" s="50">
        <f t="shared" si="145"/>
        <v>175.3</v>
      </c>
      <c r="CE176" s="95"/>
    </row>
    <row r="177" spans="1:122" ht="21" hidden="1" outlineLevel="1" thickBot="1" x14ac:dyDescent="0.35">
      <c r="A177" s="161"/>
      <c r="B177" s="53" t="s">
        <v>382</v>
      </c>
      <c r="C177" s="53" t="s">
        <v>45</v>
      </c>
      <c r="D177" s="24" t="s">
        <v>383</v>
      </c>
      <c r="E177" s="34"/>
      <c r="F177" s="35">
        <v>88332.91</v>
      </c>
      <c r="G177" s="35">
        <v>337799.41</v>
      </c>
      <c r="H177" s="36">
        <v>135</v>
      </c>
      <c r="I177" s="37"/>
      <c r="J177" s="38">
        <v>20</v>
      </c>
      <c r="K177" s="38">
        <v>115</v>
      </c>
      <c r="L177" s="35">
        <v>426132.32</v>
      </c>
      <c r="M177" s="35">
        <v>52884.36</v>
      </c>
      <c r="N177" s="35">
        <v>4151.25</v>
      </c>
      <c r="O177" s="35">
        <v>607.5</v>
      </c>
      <c r="P177" s="35">
        <v>1116.45</v>
      </c>
      <c r="Q177" s="35">
        <v>849.15</v>
      </c>
      <c r="R177" s="35">
        <v>485741.03</v>
      </c>
      <c r="S177" s="35">
        <v>30462.75</v>
      </c>
      <c r="T177" s="35">
        <v>6141.15</v>
      </c>
      <c r="U177" s="36">
        <v>0</v>
      </c>
      <c r="V177" s="36">
        <v>0</v>
      </c>
      <c r="W177" s="36">
        <v>0</v>
      </c>
      <c r="X177" s="36">
        <v>0</v>
      </c>
      <c r="Y177" s="36">
        <v>0</v>
      </c>
      <c r="Z177" s="35">
        <v>10227.18</v>
      </c>
      <c r="AA177" s="35">
        <v>46831.08</v>
      </c>
      <c r="AB177" s="35">
        <v>532572.11</v>
      </c>
      <c r="AC177" s="39">
        <f t="shared" si="136"/>
        <v>532.6</v>
      </c>
      <c r="AD177" s="40">
        <f t="shared" si="137"/>
        <v>177.5</v>
      </c>
      <c r="BV177" s="48">
        <f t="shared" si="138"/>
        <v>59.2</v>
      </c>
      <c r="BW177" s="48">
        <f t="shared" si="99"/>
        <v>59.2</v>
      </c>
      <c r="BX177" s="49">
        <f t="shared" si="139"/>
        <v>59.1</v>
      </c>
      <c r="BY177" s="50">
        <f t="shared" si="140"/>
        <v>177.5</v>
      </c>
      <c r="BZ177" s="48">
        <f t="shared" si="141"/>
        <v>0</v>
      </c>
      <c r="CA177" s="48">
        <f t="shared" si="142"/>
        <v>0</v>
      </c>
      <c r="CB177" s="48">
        <f t="shared" si="143"/>
        <v>0</v>
      </c>
      <c r="CC177" s="51">
        <f t="shared" si="144"/>
        <v>177.5</v>
      </c>
      <c r="CD177" s="50">
        <f t="shared" si="145"/>
        <v>177.5</v>
      </c>
      <c r="CE177" s="95"/>
    </row>
    <row r="178" spans="1:122" ht="21" hidden="1" outlineLevel="1" thickBot="1" x14ac:dyDescent="0.35">
      <c r="A178" s="161"/>
      <c r="B178" s="53" t="s">
        <v>384</v>
      </c>
      <c r="C178" s="53" t="s">
        <v>45</v>
      </c>
      <c r="D178" s="24" t="s">
        <v>385</v>
      </c>
      <c r="E178" s="35">
        <v>717553.68</v>
      </c>
      <c r="F178" s="35">
        <v>22083.23</v>
      </c>
      <c r="G178" s="35">
        <v>126674.77</v>
      </c>
      <c r="H178" s="36">
        <v>224</v>
      </c>
      <c r="I178" s="38">
        <v>181</v>
      </c>
      <c r="J178" s="38">
        <v>5</v>
      </c>
      <c r="K178" s="38">
        <v>38</v>
      </c>
      <c r="L178" s="35">
        <v>866311.68000000005</v>
      </c>
      <c r="M178" s="35">
        <v>194292.95</v>
      </c>
      <c r="N178" s="36">
        <v>6888</v>
      </c>
      <c r="O178" s="36">
        <v>1008</v>
      </c>
      <c r="P178" s="35">
        <v>1852.48</v>
      </c>
      <c r="Q178" s="35">
        <v>1408.96</v>
      </c>
      <c r="R178" s="35">
        <v>1071762.07</v>
      </c>
      <c r="S178" s="35">
        <v>91323.09</v>
      </c>
      <c r="T178" s="35">
        <v>10189.76</v>
      </c>
      <c r="U178" s="35">
        <v>488.7</v>
      </c>
      <c r="V178" s="35">
        <v>5533.17</v>
      </c>
      <c r="W178" s="35">
        <v>3645.34</v>
      </c>
      <c r="X178" s="35">
        <v>3712.04</v>
      </c>
      <c r="Y178" s="35">
        <v>10934.21</v>
      </c>
      <c r="Z178" s="35">
        <v>20791.490000000002</v>
      </c>
      <c r="AA178" s="35">
        <v>146617.79999999999</v>
      </c>
      <c r="AB178" s="35">
        <v>1218379.8700000001</v>
      </c>
      <c r="AC178" s="39">
        <f t="shared" si="136"/>
        <v>1218.4000000000001</v>
      </c>
      <c r="AD178" s="40">
        <f t="shared" si="137"/>
        <v>406.1</v>
      </c>
      <c r="BV178" s="48">
        <f t="shared" si="138"/>
        <v>135.4</v>
      </c>
      <c r="BW178" s="48">
        <f t="shared" si="99"/>
        <v>135.4</v>
      </c>
      <c r="BX178" s="49">
        <f t="shared" si="139"/>
        <v>135.30000000000001</v>
      </c>
      <c r="BY178" s="50">
        <f t="shared" si="140"/>
        <v>406.1</v>
      </c>
      <c r="BZ178" s="48">
        <f t="shared" si="141"/>
        <v>0</v>
      </c>
      <c r="CA178" s="48">
        <f t="shared" si="142"/>
        <v>0</v>
      </c>
      <c r="CB178" s="48">
        <f t="shared" si="143"/>
        <v>0</v>
      </c>
      <c r="CC178" s="51">
        <f t="shared" si="144"/>
        <v>406.1</v>
      </c>
      <c r="CD178" s="50">
        <f t="shared" si="145"/>
        <v>406.1</v>
      </c>
      <c r="CE178" s="95"/>
    </row>
    <row r="179" spans="1:122" ht="21" hidden="1" outlineLevel="1" thickBot="1" x14ac:dyDescent="0.35">
      <c r="A179" s="161"/>
      <c r="B179" s="53" t="s">
        <v>386</v>
      </c>
      <c r="C179" s="53" t="s">
        <v>45</v>
      </c>
      <c r="D179" s="24" t="s">
        <v>387</v>
      </c>
      <c r="E179" s="35">
        <v>651483.71</v>
      </c>
      <c r="F179" s="35">
        <v>44166.46</v>
      </c>
      <c r="G179" s="35">
        <v>119496.54</v>
      </c>
      <c r="H179" s="36">
        <v>209</v>
      </c>
      <c r="I179" s="38">
        <v>161</v>
      </c>
      <c r="J179" s="38">
        <v>13</v>
      </c>
      <c r="K179" s="38">
        <v>35</v>
      </c>
      <c r="L179" s="35">
        <v>815146.71</v>
      </c>
      <c r="M179" s="35">
        <v>119461.91</v>
      </c>
      <c r="N179" s="35">
        <v>6426.75</v>
      </c>
      <c r="O179" s="35">
        <v>940.5</v>
      </c>
      <c r="P179" s="35">
        <v>1728.43</v>
      </c>
      <c r="Q179" s="35">
        <v>1314.61</v>
      </c>
      <c r="R179" s="35">
        <v>945018.91</v>
      </c>
      <c r="S179" s="35">
        <v>83432.539999999994</v>
      </c>
      <c r="T179" s="35">
        <v>9507.41</v>
      </c>
      <c r="U179" s="35">
        <v>434.7</v>
      </c>
      <c r="V179" s="35">
        <v>4921.7700000000004</v>
      </c>
      <c r="W179" s="35">
        <v>3242.54</v>
      </c>
      <c r="X179" s="35">
        <v>2303.8200000000002</v>
      </c>
      <c r="Y179" s="35">
        <v>9726.01</v>
      </c>
      <c r="Z179" s="35">
        <v>19563.53</v>
      </c>
      <c r="AA179" s="35">
        <v>133132.32</v>
      </c>
      <c r="AB179" s="35">
        <v>1078151.23</v>
      </c>
      <c r="AC179" s="39">
        <f t="shared" si="136"/>
        <v>1078.2</v>
      </c>
      <c r="AD179" s="40">
        <f t="shared" si="137"/>
        <v>359.4</v>
      </c>
      <c r="BV179" s="48">
        <f t="shared" si="138"/>
        <v>119.8</v>
      </c>
      <c r="BW179" s="48">
        <f t="shared" si="99"/>
        <v>119.8</v>
      </c>
      <c r="BX179" s="49">
        <f t="shared" si="139"/>
        <v>119.8</v>
      </c>
      <c r="BY179" s="50">
        <f t="shared" si="140"/>
        <v>359.4</v>
      </c>
      <c r="BZ179" s="48">
        <f t="shared" si="141"/>
        <v>0</v>
      </c>
      <c r="CA179" s="48">
        <f t="shared" si="142"/>
        <v>0</v>
      </c>
      <c r="CB179" s="48">
        <f t="shared" si="143"/>
        <v>0</v>
      </c>
      <c r="CC179" s="51">
        <f t="shared" si="144"/>
        <v>359.4</v>
      </c>
      <c r="CD179" s="50">
        <f t="shared" si="145"/>
        <v>359.4</v>
      </c>
      <c r="CE179" s="95"/>
    </row>
    <row r="180" spans="1:122" ht="15" hidden="1" outlineLevel="1" thickBot="1" x14ac:dyDescent="0.35">
      <c r="A180" s="161"/>
      <c r="B180" s="53" t="s">
        <v>388</v>
      </c>
      <c r="C180" s="53" t="s">
        <v>45</v>
      </c>
      <c r="D180" s="24" t="s">
        <v>389</v>
      </c>
      <c r="E180" s="35">
        <v>1461063.99</v>
      </c>
      <c r="F180" s="34"/>
      <c r="G180" s="34"/>
      <c r="H180" s="36">
        <v>488</v>
      </c>
      <c r="I180" s="38">
        <v>488</v>
      </c>
      <c r="J180" s="37"/>
      <c r="K180" s="37"/>
      <c r="L180" s="35">
        <v>1461063.99</v>
      </c>
      <c r="M180" s="35">
        <v>331426.65999999997</v>
      </c>
      <c r="N180" s="36">
        <v>15006</v>
      </c>
      <c r="O180" s="36">
        <v>2196</v>
      </c>
      <c r="P180" s="35">
        <v>4035.76</v>
      </c>
      <c r="Q180" s="35">
        <v>3069.52</v>
      </c>
      <c r="R180" s="35">
        <v>1816797.93</v>
      </c>
      <c r="S180" s="35">
        <v>220058.72</v>
      </c>
      <c r="T180" s="35">
        <v>22199.119999999999</v>
      </c>
      <c r="U180" s="35">
        <v>1317.6</v>
      </c>
      <c r="V180" s="35">
        <v>14918.16</v>
      </c>
      <c r="W180" s="35">
        <v>9828.32</v>
      </c>
      <c r="X180" s="35">
        <v>1279.8399999999999</v>
      </c>
      <c r="Y180" s="35">
        <v>29480.080000000002</v>
      </c>
      <c r="Z180" s="35">
        <v>35065.519999999997</v>
      </c>
      <c r="AA180" s="35">
        <v>334147.36</v>
      </c>
      <c r="AB180" s="35">
        <v>2150945.29</v>
      </c>
      <c r="AC180" s="39">
        <f t="shared" si="136"/>
        <v>2150.9</v>
      </c>
      <c r="AD180" s="40">
        <f t="shared" si="137"/>
        <v>2159.6999999999998</v>
      </c>
      <c r="AG180" s="70" t="s">
        <v>367</v>
      </c>
      <c r="AH180" s="24" t="s">
        <v>388</v>
      </c>
      <c r="AI180" s="24" t="s">
        <v>45</v>
      </c>
      <c r="AJ180" s="24" t="s">
        <v>389</v>
      </c>
      <c r="AK180" s="43">
        <v>1488303.05</v>
      </c>
      <c r="AL180" s="42"/>
      <c r="AM180" s="42"/>
      <c r="AN180" s="44">
        <v>511</v>
      </c>
      <c r="AO180" s="46">
        <v>511</v>
      </c>
      <c r="AP180" s="45"/>
      <c r="AQ180" s="45"/>
      <c r="AR180" s="43">
        <v>1488303.05</v>
      </c>
      <c r="AS180" s="43">
        <v>301073.49</v>
      </c>
      <c r="AT180" s="43">
        <v>15713.25</v>
      </c>
      <c r="AU180" s="43">
        <v>2299.5</v>
      </c>
      <c r="AV180" s="43">
        <v>4225.97</v>
      </c>
      <c r="AW180" s="43">
        <v>3214.19</v>
      </c>
      <c r="AX180" s="43">
        <v>1814829.45</v>
      </c>
      <c r="AY180" s="43">
        <v>230430.34</v>
      </c>
      <c r="AZ180" s="43">
        <v>23245.39</v>
      </c>
      <c r="BA180" s="43">
        <v>1379.7</v>
      </c>
      <c r="BB180" s="43">
        <v>15621.27</v>
      </c>
      <c r="BC180" s="43">
        <v>10291.540000000001</v>
      </c>
      <c r="BD180" s="43">
        <v>1663.9</v>
      </c>
      <c r="BE180" s="43">
        <v>30869.51</v>
      </c>
      <c r="BF180" s="43">
        <v>35719.279999999999</v>
      </c>
      <c r="BG180" s="43">
        <v>349220.93</v>
      </c>
      <c r="BH180" s="43">
        <v>2164050.38</v>
      </c>
      <c r="BI180" s="44">
        <v>0</v>
      </c>
      <c r="BJ180" s="71">
        <v>2164.1</v>
      </c>
      <c r="BK180" s="2"/>
      <c r="BL180" s="2"/>
      <c r="BM180" s="48">
        <v>180.3</v>
      </c>
      <c r="BN180" s="48">
        <v>180.3</v>
      </c>
      <c r="BO180" s="48">
        <v>180.3</v>
      </c>
      <c r="BP180" s="48">
        <v>180.3</v>
      </c>
      <c r="BQ180" s="48">
        <v>360.7</v>
      </c>
      <c r="BR180" s="48">
        <v>360.7</v>
      </c>
      <c r="BS180" s="48">
        <v>90.2</v>
      </c>
      <c r="BT180" s="48">
        <v>0</v>
      </c>
      <c r="BU180" s="48">
        <v>90.2</v>
      </c>
      <c r="BV180" s="48">
        <f t="shared" si="138"/>
        <v>178.9</v>
      </c>
      <c r="BW180" s="48">
        <f t="shared" si="99"/>
        <v>178.9</v>
      </c>
      <c r="BX180" s="49">
        <f t="shared" si="139"/>
        <v>178.9</v>
      </c>
      <c r="BY180" s="50">
        <f t="shared" si="140"/>
        <v>2159.7000000000003</v>
      </c>
      <c r="BZ180" s="48">
        <f t="shared" si="141"/>
        <v>540.90000000000009</v>
      </c>
      <c r="CA180" s="48">
        <f t="shared" si="142"/>
        <v>901.7</v>
      </c>
      <c r="CB180" s="48">
        <f t="shared" si="143"/>
        <v>180.4</v>
      </c>
      <c r="CC180" s="51">
        <f t="shared" si="144"/>
        <v>536.70000000000005</v>
      </c>
      <c r="CD180" s="50">
        <f t="shared" si="145"/>
        <v>2159.7000000000003</v>
      </c>
      <c r="CE180" s="72"/>
      <c r="CF180" s="73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</row>
    <row r="181" spans="1:122" ht="22.2" hidden="1" customHeight="1" outlineLevel="1" thickBot="1" x14ac:dyDescent="0.35">
      <c r="A181" s="161"/>
      <c r="B181" s="53" t="s">
        <v>390</v>
      </c>
      <c r="C181" s="53" t="s">
        <v>45</v>
      </c>
      <c r="D181" s="24" t="s">
        <v>391</v>
      </c>
      <c r="E181" s="35">
        <v>1029931.38</v>
      </c>
      <c r="F181" s="34"/>
      <c r="G181" s="34"/>
      <c r="H181" s="36">
        <v>405</v>
      </c>
      <c r="I181" s="38">
        <v>405</v>
      </c>
      <c r="J181" s="37"/>
      <c r="K181" s="37"/>
      <c r="L181" s="35">
        <v>1029931.38</v>
      </c>
      <c r="M181" s="35">
        <v>203291.54</v>
      </c>
      <c r="N181" s="35">
        <v>12453.75</v>
      </c>
      <c r="O181" s="35">
        <v>1822.5</v>
      </c>
      <c r="P181" s="35">
        <v>3349.35</v>
      </c>
      <c r="Q181" s="35">
        <v>2547.4499999999998</v>
      </c>
      <c r="R181" s="35">
        <v>1253395.97</v>
      </c>
      <c r="S181" s="35">
        <v>182630.7</v>
      </c>
      <c r="T181" s="35">
        <v>18423.45</v>
      </c>
      <c r="U181" s="35">
        <v>1093.5</v>
      </c>
      <c r="V181" s="35">
        <v>12380.85</v>
      </c>
      <c r="W181" s="35">
        <v>8156.7</v>
      </c>
      <c r="X181" s="35">
        <v>1023.8</v>
      </c>
      <c r="Y181" s="35">
        <v>24466.05</v>
      </c>
      <c r="Z181" s="35">
        <v>24718.36</v>
      </c>
      <c r="AA181" s="35">
        <v>272893.40999999997</v>
      </c>
      <c r="AB181" s="35">
        <v>1526289.38</v>
      </c>
      <c r="AC181" s="39">
        <f t="shared" si="136"/>
        <v>1526.3</v>
      </c>
      <c r="AD181" s="40">
        <f t="shared" si="137"/>
        <v>1499.9</v>
      </c>
      <c r="AG181" s="70" t="s">
        <v>367</v>
      </c>
      <c r="AH181" s="24" t="s">
        <v>390</v>
      </c>
      <c r="AI181" s="24" t="s">
        <v>45</v>
      </c>
      <c r="AJ181" s="24" t="s">
        <v>391</v>
      </c>
      <c r="AK181" s="43">
        <v>1024344.46</v>
      </c>
      <c r="AL181" s="42"/>
      <c r="AM181" s="42"/>
      <c r="AN181" s="44">
        <v>391</v>
      </c>
      <c r="AO181" s="46">
        <v>391</v>
      </c>
      <c r="AP181" s="45"/>
      <c r="AQ181" s="45"/>
      <c r="AR181" s="43">
        <v>1024344.46</v>
      </c>
      <c r="AS181" s="43">
        <v>179571.41</v>
      </c>
      <c r="AT181" s="43">
        <v>12023.25</v>
      </c>
      <c r="AU181" s="43">
        <v>1759.5</v>
      </c>
      <c r="AV181" s="43">
        <v>3233.57</v>
      </c>
      <c r="AW181" s="43">
        <v>2459.39</v>
      </c>
      <c r="AX181" s="43">
        <v>1223391.58</v>
      </c>
      <c r="AY181" s="43">
        <v>176317.54</v>
      </c>
      <c r="AZ181" s="43">
        <v>17786.59</v>
      </c>
      <c r="BA181" s="43">
        <v>1055.7</v>
      </c>
      <c r="BB181" s="43">
        <v>11952.87</v>
      </c>
      <c r="BC181" s="43">
        <v>7874.74</v>
      </c>
      <c r="BD181" s="43">
        <v>128.02000000000001</v>
      </c>
      <c r="BE181" s="43">
        <v>23620.31</v>
      </c>
      <c r="BF181" s="43">
        <v>24584.27</v>
      </c>
      <c r="BG181" s="43">
        <v>263320.03999999998</v>
      </c>
      <c r="BH181" s="43">
        <v>1486711.62</v>
      </c>
      <c r="BI181" s="44">
        <v>0</v>
      </c>
      <c r="BJ181" s="71">
        <v>1486.7</v>
      </c>
      <c r="BK181" s="2"/>
      <c r="BL181" s="2"/>
      <c r="BM181" s="48">
        <v>123.9</v>
      </c>
      <c r="BN181" s="48">
        <v>123.9</v>
      </c>
      <c r="BO181" s="48">
        <v>123.9</v>
      </c>
      <c r="BP181" s="48">
        <v>123.9</v>
      </c>
      <c r="BQ181" s="48">
        <v>247.8</v>
      </c>
      <c r="BR181" s="48">
        <v>247.8</v>
      </c>
      <c r="BS181" s="48">
        <v>61.9</v>
      </c>
      <c r="BT181" s="48">
        <v>0</v>
      </c>
      <c r="BU181" s="48">
        <v>61.9</v>
      </c>
      <c r="BV181" s="48">
        <f t="shared" si="138"/>
        <v>128.30000000000001</v>
      </c>
      <c r="BW181" s="48">
        <f t="shared" ref="BW181:BW192" si="146">+BV181</f>
        <v>128.30000000000001</v>
      </c>
      <c r="BX181" s="49">
        <f t="shared" si="139"/>
        <v>128.30000000000001</v>
      </c>
      <c r="BY181" s="50">
        <f t="shared" si="140"/>
        <v>1499.9000000000003</v>
      </c>
      <c r="BZ181" s="48">
        <f t="shared" si="141"/>
        <v>371.70000000000005</v>
      </c>
      <c r="CA181" s="48">
        <f t="shared" si="142"/>
        <v>619.5</v>
      </c>
      <c r="CB181" s="48">
        <f t="shared" si="143"/>
        <v>123.8</v>
      </c>
      <c r="CC181" s="51">
        <f t="shared" si="144"/>
        <v>384.90000000000003</v>
      </c>
      <c r="CD181" s="50">
        <f t="shared" si="145"/>
        <v>1499.9</v>
      </c>
      <c r="CE181" s="72"/>
      <c r="CF181" s="73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</row>
    <row r="182" spans="1:122" ht="15" hidden="1" outlineLevel="1" thickBot="1" x14ac:dyDescent="0.35">
      <c r="A182" s="161"/>
      <c r="B182" s="53" t="s">
        <v>392</v>
      </c>
      <c r="C182" s="53" t="s">
        <v>45</v>
      </c>
      <c r="D182" s="24" t="s">
        <v>393</v>
      </c>
      <c r="E182" s="35">
        <v>1217904.68</v>
      </c>
      <c r="F182" s="34"/>
      <c r="G182" s="34"/>
      <c r="H182" s="36">
        <v>378</v>
      </c>
      <c r="I182" s="38">
        <v>378</v>
      </c>
      <c r="J182" s="37"/>
      <c r="K182" s="37"/>
      <c r="L182" s="35">
        <v>1217904.68</v>
      </c>
      <c r="M182" s="35">
        <v>110696.43</v>
      </c>
      <c r="N182" s="35">
        <v>11623.5</v>
      </c>
      <c r="O182" s="36">
        <v>1701</v>
      </c>
      <c r="P182" s="35">
        <v>3126.06</v>
      </c>
      <c r="Q182" s="35">
        <v>2377.62</v>
      </c>
      <c r="R182" s="35">
        <v>1347429.29</v>
      </c>
      <c r="S182" s="35">
        <v>170455.32</v>
      </c>
      <c r="T182" s="35">
        <v>17195.22</v>
      </c>
      <c r="U182" s="35">
        <v>1020.6</v>
      </c>
      <c r="V182" s="35">
        <v>11555.46</v>
      </c>
      <c r="W182" s="35">
        <v>7612.92</v>
      </c>
      <c r="X182" s="35">
        <v>4992.24</v>
      </c>
      <c r="Y182" s="35">
        <v>22834.98</v>
      </c>
      <c r="Z182" s="35">
        <v>29229.71</v>
      </c>
      <c r="AA182" s="35">
        <v>264896.45</v>
      </c>
      <c r="AB182" s="35">
        <v>1612325.74</v>
      </c>
      <c r="AC182" s="39">
        <f t="shared" si="136"/>
        <v>1612.3</v>
      </c>
      <c r="AD182" s="40">
        <f t="shared" si="137"/>
        <v>1450.4</v>
      </c>
      <c r="AG182" s="70" t="s">
        <v>367</v>
      </c>
      <c r="AH182" s="24" t="s">
        <v>392</v>
      </c>
      <c r="AI182" s="24" t="s">
        <v>45</v>
      </c>
      <c r="AJ182" s="24" t="s">
        <v>393</v>
      </c>
      <c r="AK182" s="43">
        <v>1012350.49</v>
      </c>
      <c r="AL182" s="42"/>
      <c r="AM182" s="42"/>
      <c r="AN182" s="44">
        <v>362</v>
      </c>
      <c r="AO182" s="46">
        <v>362</v>
      </c>
      <c r="AP182" s="45"/>
      <c r="AQ182" s="45"/>
      <c r="AR182" s="43">
        <v>1012350.49</v>
      </c>
      <c r="AS182" s="43">
        <v>88827.520000000004</v>
      </c>
      <c r="AT182" s="43">
        <v>11131.5</v>
      </c>
      <c r="AU182" s="44">
        <v>1629</v>
      </c>
      <c r="AV182" s="43">
        <v>2993.74</v>
      </c>
      <c r="AW182" s="43">
        <v>2276.98</v>
      </c>
      <c r="AX182" s="43">
        <v>1119209.23</v>
      </c>
      <c r="AY182" s="43">
        <v>163240.28</v>
      </c>
      <c r="AZ182" s="43">
        <v>16467.38</v>
      </c>
      <c r="BA182" s="43">
        <v>977.4</v>
      </c>
      <c r="BB182" s="43">
        <v>11066.34</v>
      </c>
      <c r="BC182" s="43">
        <v>7290.68</v>
      </c>
      <c r="BD182" s="43">
        <v>4991.88</v>
      </c>
      <c r="BE182" s="43">
        <v>21868.42</v>
      </c>
      <c r="BF182" s="43">
        <v>24296.41</v>
      </c>
      <c r="BG182" s="43">
        <v>250198.79</v>
      </c>
      <c r="BH182" s="43">
        <v>1369408.02</v>
      </c>
      <c r="BI182" s="44">
        <v>0</v>
      </c>
      <c r="BJ182" s="71">
        <v>1369.4</v>
      </c>
      <c r="BK182" s="2"/>
      <c r="BL182" s="2"/>
      <c r="BM182" s="48">
        <v>114.1</v>
      </c>
      <c r="BN182" s="48">
        <v>114.1</v>
      </c>
      <c r="BO182" s="48">
        <v>114.1</v>
      </c>
      <c r="BP182" s="48">
        <v>114.1</v>
      </c>
      <c r="BQ182" s="48">
        <v>228.2</v>
      </c>
      <c r="BR182" s="48">
        <v>228.2</v>
      </c>
      <c r="BS182" s="48">
        <v>57.1</v>
      </c>
      <c r="BT182" s="48">
        <v>0</v>
      </c>
      <c r="BU182" s="48">
        <v>57.1</v>
      </c>
      <c r="BV182" s="48">
        <f t="shared" si="138"/>
        <v>141.1</v>
      </c>
      <c r="BW182" s="48">
        <f t="shared" si="146"/>
        <v>141.1</v>
      </c>
      <c r="BX182" s="49">
        <f t="shared" si="139"/>
        <v>141.19999999999999</v>
      </c>
      <c r="BY182" s="50">
        <f t="shared" si="140"/>
        <v>1450.3999999999996</v>
      </c>
      <c r="BZ182" s="48">
        <f t="shared" si="141"/>
        <v>342.29999999999995</v>
      </c>
      <c r="CA182" s="48">
        <f t="shared" si="142"/>
        <v>570.5</v>
      </c>
      <c r="CB182" s="48">
        <f t="shared" si="143"/>
        <v>114.2</v>
      </c>
      <c r="CC182" s="51">
        <f t="shared" si="144"/>
        <v>423.4</v>
      </c>
      <c r="CD182" s="50">
        <f t="shared" si="145"/>
        <v>1450.4</v>
      </c>
      <c r="CE182" s="72"/>
      <c r="CF182" s="73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</row>
    <row r="183" spans="1:122" ht="15" hidden="1" outlineLevel="1" thickBot="1" x14ac:dyDescent="0.35">
      <c r="A183" s="161"/>
      <c r="B183" s="53" t="s">
        <v>394</v>
      </c>
      <c r="C183" s="53" t="s">
        <v>135</v>
      </c>
      <c r="D183" s="24" t="s">
        <v>395</v>
      </c>
      <c r="E183" s="34"/>
      <c r="F183" s="34"/>
      <c r="G183" s="35">
        <v>112318.31</v>
      </c>
      <c r="H183" s="36">
        <v>23</v>
      </c>
      <c r="I183" s="37"/>
      <c r="J183" s="37"/>
      <c r="K183" s="38">
        <v>23</v>
      </c>
      <c r="L183" s="35">
        <v>112318.31</v>
      </c>
      <c r="M183" s="35">
        <v>4528.24</v>
      </c>
      <c r="N183" s="35">
        <v>707.25</v>
      </c>
      <c r="O183" s="35">
        <v>103.5</v>
      </c>
      <c r="P183" s="35">
        <v>190.21</v>
      </c>
      <c r="Q183" s="35">
        <v>144.66999999999999</v>
      </c>
      <c r="R183" s="35">
        <v>117992.18</v>
      </c>
      <c r="S183" s="35">
        <v>5189.95</v>
      </c>
      <c r="T183" s="35">
        <v>1046.27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5">
        <v>2695.64</v>
      </c>
      <c r="AA183" s="35">
        <v>8931.86</v>
      </c>
      <c r="AB183" s="35">
        <v>126924.04</v>
      </c>
      <c r="AC183" s="39">
        <f t="shared" si="136"/>
        <v>126.9</v>
      </c>
      <c r="AD183" s="40">
        <f t="shared" si="137"/>
        <v>125.9</v>
      </c>
      <c r="AG183" s="70" t="s">
        <v>367</v>
      </c>
      <c r="AH183" s="24" t="s">
        <v>394</v>
      </c>
      <c r="AI183" s="24" t="s">
        <v>135</v>
      </c>
      <c r="AJ183" s="24" t="s">
        <v>395</v>
      </c>
      <c r="AK183" s="42"/>
      <c r="AL183" s="42"/>
      <c r="AM183" s="43">
        <v>112318.31</v>
      </c>
      <c r="AN183" s="44">
        <v>20</v>
      </c>
      <c r="AO183" s="45"/>
      <c r="AP183" s="45"/>
      <c r="AQ183" s="46">
        <v>20</v>
      </c>
      <c r="AR183" s="43">
        <v>112318.31</v>
      </c>
      <c r="AS183" s="43">
        <v>3937.6</v>
      </c>
      <c r="AT183" s="44">
        <v>615</v>
      </c>
      <c r="AU183" s="44">
        <v>90</v>
      </c>
      <c r="AV183" s="43">
        <v>165.4</v>
      </c>
      <c r="AW183" s="43">
        <v>125.8</v>
      </c>
      <c r="AX183" s="43">
        <v>117252.11</v>
      </c>
      <c r="AY183" s="44">
        <v>4513</v>
      </c>
      <c r="AZ183" s="43">
        <v>909.8</v>
      </c>
      <c r="BA183" s="44">
        <v>0</v>
      </c>
      <c r="BB183" s="44">
        <v>0</v>
      </c>
      <c r="BC183" s="44">
        <v>0</v>
      </c>
      <c r="BD183" s="44">
        <v>0</v>
      </c>
      <c r="BE183" s="44">
        <v>0</v>
      </c>
      <c r="BF183" s="43">
        <v>2695.64</v>
      </c>
      <c r="BG183" s="43">
        <v>8118.44</v>
      </c>
      <c r="BH183" s="43">
        <v>125370.55</v>
      </c>
      <c r="BI183" s="44">
        <v>0</v>
      </c>
      <c r="BJ183" s="71">
        <v>125.4</v>
      </c>
      <c r="BK183" s="2"/>
      <c r="BL183" s="2"/>
      <c r="BM183" s="48">
        <v>10.5</v>
      </c>
      <c r="BN183" s="48">
        <v>10.5</v>
      </c>
      <c r="BO183" s="48">
        <v>10.5</v>
      </c>
      <c r="BP183" s="48">
        <v>10.5</v>
      </c>
      <c r="BQ183" s="48">
        <v>20.9</v>
      </c>
      <c r="BR183" s="48">
        <v>20.9</v>
      </c>
      <c r="BS183" s="48">
        <v>5.2</v>
      </c>
      <c r="BT183" s="48">
        <v>0</v>
      </c>
      <c r="BU183" s="48">
        <v>5.2</v>
      </c>
      <c r="BV183" s="48">
        <f t="shared" si="138"/>
        <v>10.6</v>
      </c>
      <c r="BW183" s="48">
        <f t="shared" si="146"/>
        <v>10.6</v>
      </c>
      <c r="BX183" s="49">
        <f t="shared" si="139"/>
        <v>10.5</v>
      </c>
      <c r="BY183" s="50">
        <f t="shared" si="140"/>
        <v>125.9</v>
      </c>
      <c r="BZ183" s="48">
        <f t="shared" si="141"/>
        <v>31.5</v>
      </c>
      <c r="CA183" s="48">
        <f t="shared" si="142"/>
        <v>52.3</v>
      </c>
      <c r="CB183" s="48">
        <f t="shared" si="143"/>
        <v>10.4</v>
      </c>
      <c r="CC183" s="51">
        <f t="shared" si="144"/>
        <v>31.7</v>
      </c>
      <c r="CD183" s="50">
        <f t="shared" si="145"/>
        <v>125.9</v>
      </c>
      <c r="CE183" s="72"/>
      <c r="CF183" s="73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</row>
    <row r="184" spans="1:122" ht="21" hidden="1" outlineLevel="1" thickBot="1" x14ac:dyDescent="0.35">
      <c r="A184" s="161"/>
      <c r="B184" s="90"/>
      <c r="C184" s="90"/>
      <c r="D184" s="91"/>
      <c r="G184" s="92"/>
      <c r="H184" s="93"/>
      <c r="K184" s="94"/>
      <c r="L184" s="92"/>
      <c r="M184" s="92"/>
      <c r="N184" s="92"/>
      <c r="O184" s="92"/>
      <c r="P184" s="92"/>
      <c r="Q184" s="92"/>
      <c r="R184" s="92"/>
      <c r="S184" s="92"/>
      <c r="T184" s="92"/>
      <c r="U184" s="93"/>
      <c r="V184" s="93"/>
      <c r="W184" s="93"/>
      <c r="X184" s="93"/>
      <c r="Y184" s="93"/>
      <c r="Z184" s="92"/>
      <c r="AA184" s="92"/>
      <c r="AB184" s="92"/>
      <c r="AC184" s="39">
        <f t="shared" si="136"/>
        <v>0</v>
      </c>
      <c r="AD184" s="40">
        <f t="shared" si="137"/>
        <v>113.1</v>
      </c>
      <c r="AG184" s="70" t="s">
        <v>367</v>
      </c>
      <c r="AH184" s="24" t="s">
        <v>396</v>
      </c>
      <c r="AI184" s="24" t="s">
        <v>45</v>
      </c>
      <c r="AJ184" s="24" t="s">
        <v>397</v>
      </c>
      <c r="AK184" s="42"/>
      <c r="AL184" s="42"/>
      <c r="AM184" s="43">
        <v>140609.01</v>
      </c>
      <c r="AN184" s="44">
        <v>41</v>
      </c>
      <c r="AO184" s="45"/>
      <c r="AP184" s="45"/>
      <c r="AQ184" s="46">
        <v>41</v>
      </c>
      <c r="AR184" s="43">
        <v>140609.01</v>
      </c>
      <c r="AS184" s="43">
        <v>12456.34</v>
      </c>
      <c r="AT184" s="43">
        <v>1260.75</v>
      </c>
      <c r="AU184" s="43">
        <v>184.5</v>
      </c>
      <c r="AV184" s="43">
        <v>339.07</v>
      </c>
      <c r="AW184" s="43">
        <v>257.89</v>
      </c>
      <c r="AX184" s="43">
        <v>155107.56</v>
      </c>
      <c r="AY184" s="43">
        <v>9251.65</v>
      </c>
      <c r="AZ184" s="43">
        <v>1865.09</v>
      </c>
      <c r="BA184" s="44">
        <v>0</v>
      </c>
      <c r="BB184" s="44">
        <v>0</v>
      </c>
      <c r="BC184" s="44">
        <v>0</v>
      </c>
      <c r="BD184" s="44">
        <v>0</v>
      </c>
      <c r="BE184" s="44">
        <v>0</v>
      </c>
      <c r="BF184" s="43">
        <v>3374.62</v>
      </c>
      <c r="BG184" s="43">
        <v>14491.36</v>
      </c>
      <c r="BH184" s="43">
        <v>169598.92</v>
      </c>
      <c r="BI184" s="44">
        <v>0</v>
      </c>
      <c r="BJ184" s="71">
        <v>169.6</v>
      </c>
      <c r="BK184" s="2"/>
      <c r="BL184" s="2"/>
      <c r="BM184" s="48">
        <v>14.1</v>
      </c>
      <c r="BN184" s="48">
        <v>14.1</v>
      </c>
      <c r="BO184" s="48">
        <v>14.1</v>
      </c>
      <c r="BP184" s="48">
        <v>14.1</v>
      </c>
      <c r="BQ184" s="48">
        <v>28.3</v>
      </c>
      <c r="BR184" s="48">
        <v>28.3</v>
      </c>
      <c r="BS184" s="48">
        <v>7.1</v>
      </c>
      <c r="BT184" s="48">
        <v>0</v>
      </c>
      <c r="BU184" s="48">
        <v>7.1</v>
      </c>
      <c r="BV184" s="48">
        <f t="shared" si="138"/>
        <v>-4.7</v>
      </c>
      <c r="BW184" s="48">
        <f t="shared" si="146"/>
        <v>-4.7</v>
      </c>
      <c r="BX184" s="49">
        <f t="shared" si="139"/>
        <v>-4.7</v>
      </c>
      <c r="BY184" s="50">
        <f t="shared" si="140"/>
        <v>113.09999999999998</v>
      </c>
      <c r="BZ184" s="48">
        <f t="shared" si="141"/>
        <v>42.3</v>
      </c>
      <c r="CA184" s="48">
        <f t="shared" si="142"/>
        <v>70.7</v>
      </c>
      <c r="CB184" s="48">
        <f t="shared" si="143"/>
        <v>14.2</v>
      </c>
      <c r="CC184" s="51">
        <f t="shared" si="144"/>
        <v>-14.100000000000001</v>
      </c>
      <c r="CD184" s="50">
        <f t="shared" si="145"/>
        <v>113.1</v>
      </c>
      <c r="CE184" s="72"/>
      <c r="CF184" s="73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</row>
    <row r="185" spans="1:122" ht="21" hidden="1" outlineLevel="1" thickBot="1" x14ac:dyDescent="0.35">
      <c r="A185" s="161"/>
      <c r="B185" s="90"/>
      <c r="C185" s="90"/>
      <c r="D185" s="91"/>
      <c r="G185" s="92"/>
      <c r="H185" s="93"/>
      <c r="K185" s="94"/>
      <c r="L185" s="92"/>
      <c r="M185" s="92"/>
      <c r="N185" s="92"/>
      <c r="O185" s="92"/>
      <c r="P185" s="92"/>
      <c r="Q185" s="92"/>
      <c r="R185" s="92"/>
      <c r="S185" s="92"/>
      <c r="T185" s="92"/>
      <c r="U185" s="93"/>
      <c r="V185" s="93"/>
      <c r="W185" s="93"/>
      <c r="X185" s="93"/>
      <c r="Y185" s="93"/>
      <c r="Z185" s="92"/>
      <c r="AA185" s="92"/>
      <c r="AB185" s="92"/>
      <c r="AC185" s="39">
        <f t="shared" si="136"/>
        <v>0</v>
      </c>
      <c r="AD185" s="40">
        <f t="shared" si="137"/>
        <v>48.9</v>
      </c>
      <c r="AG185" s="70" t="s">
        <v>367</v>
      </c>
      <c r="AH185" s="24" t="s">
        <v>398</v>
      </c>
      <c r="AI185" s="24" t="s">
        <v>45</v>
      </c>
      <c r="AJ185" s="24" t="s">
        <v>399</v>
      </c>
      <c r="AK185" s="42"/>
      <c r="AL185" s="43">
        <v>14574.93</v>
      </c>
      <c r="AM185" s="43">
        <v>48980.92</v>
      </c>
      <c r="AN185" s="44">
        <v>16</v>
      </c>
      <c r="AO185" s="45"/>
      <c r="AP185" s="46">
        <v>2</v>
      </c>
      <c r="AQ185" s="46">
        <v>14</v>
      </c>
      <c r="AR185" s="43">
        <v>63555.85</v>
      </c>
      <c r="AS185" s="43">
        <v>3150.08</v>
      </c>
      <c r="AT185" s="44">
        <v>492</v>
      </c>
      <c r="AU185" s="44">
        <v>72</v>
      </c>
      <c r="AV185" s="43">
        <v>132.32</v>
      </c>
      <c r="AW185" s="43">
        <v>100.64</v>
      </c>
      <c r="AX185" s="43">
        <v>67502.89</v>
      </c>
      <c r="AY185" s="43">
        <v>3610.4</v>
      </c>
      <c r="AZ185" s="43">
        <v>727.84</v>
      </c>
      <c r="BA185" s="44">
        <v>0</v>
      </c>
      <c r="BB185" s="44">
        <v>0</v>
      </c>
      <c r="BC185" s="44">
        <v>0</v>
      </c>
      <c r="BD185" s="44">
        <v>0</v>
      </c>
      <c r="BE185" s="44">
        <v>0</v>
      </c>
      <c r="BF185" s="43">
        <v>1525.34</v>
      </c>
      <c r="BG185" s="43">
        <v>5863.58</v>
      </c>
      <c r="BH185" s="43">
        <v>73366.47</v>
      </c>
      <c r="BI185" s="44">
        <v>0</v>
      </c>
      <c r="BJ185" s="71">
        <v>73.400000000000006</v>
      </c>
      <c r="BK185" s="2"/>
      <c r="BL185" s="2"/>
      <c r="BM185" s="48">
        <v>6.1</v>
      </c>
      <c r="BN185" s="48">
        <v>6.1</v>
      </c>
      <c r="BO185" s="48">
        <v>6.1</v>
      </c>
      <c r="BP185" s="48">
        <v>6.1</v>
      </c>
      <c r="BQ185" s="48">
        <v>12.2</v>
      </c>
      <c r="BR185" s="48">
        <v>12.2</v>
      </c>
      <c r="BS185" s="48">
        <v>3.1</v>
      </c>
      <c r="BT185" s="48">
        <v>0</v>
      </c>
      <c r="BU185" s="48">
        <v>3.1</v>
      </c>
      <c r="BV185" s="48">
        <f t="shared" si="138"/>
        <v>-2</v>
      </c>
      <c r="BW185" s="48">
        <f t="shared" si="146"/>
        <v>-2</v>
      </c>
      <c r="BX185" s="49">
        <f t="shared" si="139"/>
        <v>-2.1</v>
      </c>
      <c r="BY185" s="50">
        <f t="shared" si="140"/>
        <v>48.900000000000006</v>
      </c>
      <c r="BZ185" s="48">
        <f t="shared" si="141"/>
        <v>18.299999999999997</v>
      </c>
      <c r="CA185" s="48">
        <f t="shared" si="142"/>
        <v>30.499999999999996</v>
      </c>
      <c r="CB185" s="48">
        <f t="shared" si="143"/>
        <v>6.2</v>
      </c>
      <c r="CC185" s="51">
        <f t="shared" si="144"/>
        <v>-6.1</v>
      </c>
      <c r="CD185" s="50">
        <f t="shared" si="145"/>
        <v>48.9</v>
      </c>
      <c r="CE185" s="72"/>
      <c r="CF185" s="73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</row>
    <row r="186" spans="1:122" ht="21" hidden="1" outlineLevel="1" thickBot="1" x14ac:dyDescent="0.35">
      <c r="A186" s="161"/>
      <c r="B186" s="90"/>
      <c r="C186" s="90"/>
      <c r="D186" s="91"/>
      <c r="G186" s="92"/>
      <c r="H186" s="93"/>
      <c r="K186" s="94"/>
      <c r="L186" s="92"/>
      <c r="M186" s="92"/>
      <c r="N186" s="92"/>
      <c r="O186" s="92"/>
      <c r="P186" s="92"/>
      <c r="Q186" s="92"/>
      <c r="R186" s="92"/>
      <c r="S186" s="92"/>
      <c r="T186" s="92"/>
      <c r="U186" s="93"/>
      <c r="V186" s="93"/>
      <c r="W186" s="93"/>
      <c r="X186" s="93"/>
      <c r="Y186" s="93"/>
      <c r="Z186" s="92"/>
      <c r="AA186" s="92"/>
      <c r="AB186" s="92"/>
      <c r="AC186" s="39">
        <f t="shared" si="136"/>
        <v>0</v>
      </c>
      <c r="AD186" s="40">
        <f t="shared" si="137"/>
        <v>133.1</v>
      </c>
      <c r="AG186" s="70" t="s">
        <v>367</v>
      </c>
      <c r="AH186" s="24" t="s">
        <v>400</v>
      </c>
      <c r="AI186" s="24" t="s">
        <v>45</v>
      </c>
      <c r="AJ186" s="24" t="s">
        <v>401</v>
      </c>
      <c r="AK186" s="42"/>
      <c r="AL186" s="43">
        <v>44166.46</v>
      </c>
      <c r="AM186" s="43">
        <v>119496.54</v>
      </c>
      <c r="AN186" s="44">
        <v>49</v>
      </c>
      <c r="AO186" s="45"/>
      <c r="AP186" s="46">
        <v>10</v>
      </c>
      <c r="AQ186" s="46">
        <v>39</v>
      </c>
      <c r="AR186" s="44">
        <v>163663</v>
      </c>
      <c r="AS186" s="43">
        <v>16299.38</v>
      </c>
      <c r="AT186" s="43">
        <v>1506.75</v>
      </c>
      <c r="AU186" s="43">
        <v>220.5</v>
      </c>
      <c r="AV186" s="43">
        <v>405.23</v>
      </c>
      <c r="AW186" s="43">
        <v>308.20999999999998</v>
      </c>
      <c r="AX186" s="43">
        <v>182403.07</v>
      </c>
      <c r="AY186" s="43">
        <v>11056.85</v>
      </c>
      <c r="AZ186" s="43">
        <v>2229.0100000000002</v>
      </c>
      <c r="BA186" s="44">
        <v>0</v>
      </c>
      <c r="BB186" s="44">
        <v>0</v>
      </c>
      <c r="BC186" s="44">
        <v>0</v>
      </c>
      <c r="BD186" s="44">
        <v>0</v>
      </c>
      <c r="BE186" s="44">
        <v>0</v>
      </c>
      <c r="BF186" s="43">
        <v>3927.91</v>
      </c>
      <c r="BG186" s="43">
        <v>17213.77</v>
      </c>
      <c r="BH186" s="43">
        <v>199616.84</v>
      </c>
      <c r="BI186" s="44">
        <v>0</v>
      </c>
      <c r="BJ186" s="71">
        <v>199.6</v>
      </c>
      <c r="BK186" s="2"/>
      <c r="BL186" s="2"/>
      <c r="BM186" s="48">
        <v>16.600000000000001</v>
      </c>
      <c r="BN186" s="48">
        <v>16.600000000000001</v>
      </c>
      <c r="BO186" s="48">
        <v>16.600000000000001</v>
      </c>
      <c r="BP186" s="48">
        <v>16.600000000000001</v>
      </c>
      <c r="BQ186" s="48">
        <v>33.299999999999997</v>
      </c>
      <c r="BR186" s="48">
        <v>33.299999999999997</v>
      </c>
      <c r="BS186" s="48">
        <v>8.3000000000000007</v>
      </c>
      <c r="BT186" s="48">
        <v>0</v>
      </c>
      <c r="BU186" s="48">
        <v>8.3000000000000007</v>
      </c>
      <c r="BV186" s="48">
        <f t="shared" si="138"/>
        <v>-5.5</v>
      </c>
      <c r="BW186" s="48">
        <f t="shared" si="146"/>
        <v>-5.5</v>
      </c>
      <c r="BX186" s="49">
        <f t="shared" si="139"/>
        <v>-5.5</v>
      </c>
      <c r="BY186" s="50">
        <f t="shared" si="140"/>
        <v>133.09999999999997</v>
      </c>
      <c r="BZ186" s="48">
        <f t="shared" si="141"/>
        <v>49.800000000000004</v>
      </c>
      <c r="CA186" s="48">
        <f t="shared" si="142"/>
        <v>83.199999999999989</v>
      </c>
      <c r="CB186" s="48">
        <f t="shared" si="143"/>
        <v>16.600000000000001</v>
      </c>
      <c r="CC186" s="51">
        <f t="shared" si="144"/>
        <v>-16.5</v>
      </c>
      <c r="CD186" s="50">
        <f t="shared" si="145"/>
        <v>133.1</v>
      </c>
      <c r="CE186" s="72"/>
      <c r="CF186" s="73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</row>
    <row r="187" spans="1:122" ht="21" hidden="1" outlineLevel="1" thickBot="1" x14ac:dyDescent="0.35">
      <c r="A187" s="161"/>
      <c r="B187" s="90"/>
      <c r="C187" s="90"/>
      <c r="D187" s="91"/>
      <c r="G187" s="92"/>
      <c r="H187" s="93"/>
      <c r="K187" s="94"/>
      <c r="L187" s="92"/>
      <c r="M187" s="92"/>
      <c r="N187" s="92"/>
      <c r="O187" s="92"/>
      <c r="P187" s="92"/>
      <c r="Q187" s="92"/>
      <c r="R187" s="92"/>
      <c r="S187" s="92"/>
      <c r="T187" s="92"/>
      <c r="U187" s="93"/>
      <c r="V187" s="93"/>
      <c r="W187" s="93"/>
      <c r="X187" s="93"/>
      <c r="Y187" s="93"/>
      <c r="Z187" s="92"/>
      <c r="AA187" s="92"/>
      <c r="AB187" s="92"/>
      <c r="AC187" s="39">
        <f t="shared" si="136"/>
        <v>0</v>
      </c>
      <c r="AD187" s="40">
        <f t="shared" si="137"/>
        <v>49.1</v>
      </c>
      <c r="AG187" s="70" t="s">
        <v>367</v>
      </c>
      <c r="AH187" s="24" t="s">
        <v>402</v>
      </c>
      <c r="AI187" s="24" t="s">
        <v>45</v>
      </c>
      <c r="AJ187" s="24" t="s">
        <v>403</v>
      </c>
      <c r="AK187" s="43">
        <v>52167.94</v>
      </c>
      <c r="AL187" s="42"/>
      <c r="AM187" s="42"/>
      <c r="AN187" s="44">
        <v>5</v>
      </c>
      <c r="AO187" s="46">
        <v>5</v>
      </c>
      <c r="AP187" s="45"/>
      <c r="AQ187" s="45"/>
      <c r="AR187" s="43">
        <v>52167.94</v>
      </c>
      <c r="AS187" s="43">
        <v>16961.45</v>
      </c>
      <c r="AT187" s="43">
        <v>153.75</v>
      </c>
      <c r="AU187" s="43">
        <v>22.5</v>
      </c>
      <c r="AV187" s="43">
        <v>41.35</v>
      </c>
      <c r="AW187" s="43">
        <v>31.45</v>
      </c>
      <c r="AX187" s="43">
        <v>69378.44</v>
      </c>
      <c r="AY187" s="43">
        <v>2254.6999999999998</v>
      </c>
      <c r="AZ187" s="43">
        <v>227.45</v>
      </c>
      <c r="BA187" s="43">
        <v>13.5</v>
      </c>
      <c r="BB187" s="43">
        <v>152.85</v>
      </c>
      <c r="BC187" s="43">
        <v>100.7</v>
      </c>
      <c r="BD187" s="44">
        <v>0</v>
      </c>
      <c r="BE187" s="43">
        <v>302.05</v>
      </c>
      <c r="BF187" s="43">
        <v>1252.03</v>
      </c>
      <c r="BG187" s="43">
        <v>4303.28</v>
      </c>
      <c r="BH187" s="43">
        <v>73681.72</v>
      </c>
      <c r="BI187" s="44">
        <v>0</v>
      </c>
      <c r="BJ187" s="71">
        <v>73.7</v>
      </c>
      <c r="BK187" s="74">
        <f>+BJ187*1000/AN187</f>
        <v>14740</v>
      </c>
      <c r="BL187" s="2"/>
      <c r="BM187" s="48">
        <v>6.1</v>
      </c>
      <c r="BN187" s="48">
        <v>6.1</v>
      </c>
      <c r="BO187" s="48">
        <v>6.1</v>
      </c>
      <c r="BP187" s="48">
        <v>6.1</v>
      </c>
      <c r="BQ187" s="48">
        <v>12.3</v>
      </c>
      <c r="BR187" s="48">
        <v>12.3</v>
      </c>
      <c r="BS187" s="48">
        <v>3.1</v>
      </c>
      <c r="BT187" s="48">
        <v>0</v>
      </c>
      <c r="BU187" s="48">
        <v>3.1</v>
      </c>
      <c r="BV187" s="48">
        <f t="shared" si="138"/>
        <v>-2</v>
      </c>
      <c r="BW187" s="48">
        <f t="shared" si="146"/>
        <v>-2</v>
      </c>
      <c r="BX187" s="49">
        <f t="shared" si="139"/>
        <v>-2.1</v>
      </c>
      <c r="BY187" s="50">
        <f t="shared" si="140"/>
        <v>49.100000000000009</v>
      </c>
      <c r="BZ187" s="48">
        <f t="shared" si="141"/>
        <v>18.299999999999997</v>
      </c>
      <c r="CA187" s="48">
        <f t="shared" si="142"/>
        <v>30.7</v>
      </c>
      <c r="CB187" s="48">
        <f t="shared" si="143"/>
        <v>6.2</v>
      </c>
      <c r="CC187" s="51">
        <f t="shared" si="144"/>
        <v>-6.1</v>
      </c>
      <c r="CD187" s="50">
        <f t="shared" si="145"/>
        <v>49.1</v>
      </c>
      <c r="CE187" s="72"/>
      <c r="CF187" s="73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</row>
    <row r="188" spans="1:122" ht="15" hidden="1" outlineLevel="1" thickBot="1" x14ac:dyDescent="0.35">
      <c r="A188" s="161"/>
      <c r="B188" s="90"/>
      <c r="C188" s="90"/>
      <c r="D188" s="91"/>
      <c r="G188" s="92"/>
      <c r="H188" s="93"/>
      <c r="K188" s="94"/>
      <c r="L188" s="92"/>
      <c r="M188" s="92"/>
      <c r="N188" s="92"/>
      <c r="O188" s="92"/>
      <c r="P188" s="92"/>
      <c r="Q188" s="92"/>
      <c r="R188" s="92"/>
      <c r="S188" s="92"/>
      <c r="T188" s="92"/>
      <c r="U188" s="93"/>
      <c r="V188" s="93"/>
      <c r="W188" s="93"/>
      <c r="X188" s="93"/>
      <c r="Y188" s="93"/>
      <c r="Z188" s="92"/>
      <c r="AA188" s="92"/>
      <c r="AB188" s="92"/>
      <c r="AC188" s="39">
        <f t="shared" si="136"/>
        <v>0</v>
      </c>
      <c r="AD188" s="40">
        <f t="shared" si="137"/>
        <v>621.4</v>
      </c>
      <c r="AG188" s="70" t="s">
        <v>367</v>
      </c>
      <c r="AH188" s="24" t="s">
        <v>404</v>
      </c>
      <c r="AI188" s="24" t="s">
        <v>45</v>
      </c>
      <c r="AJ188" s="24" t="s">
        <v>405</v>
      </c>
      <c r="AK188" s="43">
        <v>650837.66</v>
      </c>
      <c r="AL188" s="43">
        <v>44166.46</v>
      </c>
      <c r="AM188" s="42"/>
      <c r="AN188" s="44">
        <v>172</v>
      </c>
      <c r="AO188" s="46">
        <v>160</v>
      </c>
      <c r="AP188" s="46">
        <v>12</v>
      </c>
      <c r="AQ188" s="45"/>
      <c r="AR188" s="43">
        <v>695004.12</v>
      </c>
      <c r="AS188" s="43">
        <v>107671.01</v>
      </c>
      <c r="AT188" s="44">
        <v>5289</v>
      </c>
      <c r="AU188" s="44">
        <v>774</v>
      </c>
      <c r="AV188" s="43">
        <v>1422.44</v>
      </c>
      <c r="AW188" s="43">
        <v>1081.8800000000001</v>
      </c>
      <c r="AX188" s="43">
        <v>811242.45</v>
      </c>
      <c r="AY188" s="43">
        <v>74858.2</v>
      </c>
      <c r="AZ188" s="43">
        <v>7824.28</v>
      </c>
      <c r="BA188" s="44">
        <v>432</v>
      </c>
      <c r="BB188" s="43">
        <v>4891.2</v>
      </c>
      <c r="BC188" s="43">
        <v>3222.4</v>
      </c>
      <c r="BD188" s="43">
        <v>3327.44</v>
      </c>
      <c r="BE188" s="43">
        <v>9665.6</v>
      </c>
      <c r="BF188" s="43">
        <v>16680.080000000002</v>
      </c>
      <c r="BG188" s="43">
        <v>120901.2</v>
      </c>
      <c r="BH188" s="43">
        <v>932143.65</v>
      </c>
      <c r="BI188" s="44">
        <v>0</v>
      </c>
      <c r="BJ188" s="71">
        <v>932.1</v>
      </c>
      <c r="BK188" s="2"/>
      <c r="BL188" s="2"/>
      <c r="BM188" s="48">
        <v>77.7</v>
      </c>
      <c r="BN188" s="48">
        <v>77.7</v>
      </c>
      <c r="BO188" s="48">
        <v>77.7</v>
      </c>
      <c r="BP188" s="48">
        <v>77.7</v>
      </c>
      <c r="BQ188" s="48">
        <v>155.4</v>
      </c>
      <c r="BR188" s="48">
        <v>155.4</v>
      </c>
      <c r="BS188" s="48">
        <v>38.799999999999997</v>
      </c>
      <c r="BT188" s="48">
        <v>0</v>
      </c>
      <c r="BU188" s="48">
        <v>38.799999999999997</v>
      </c>
      <c r="BV188" s="48">
        <f t="shared" si="138"/>
        <v>-25.9</v>
      </c>
      <c r="BW188" s="48">
        <f t="shared" si="146"/>
        <v>-25.9</v>
      </c>
      <c r="BX188" s="49">
        <f t="shared" si="139"/>
        <v>-26</v>
      </c>
      <c r="BY188" s="50">
        <f t="shared" si="140"/>
        <v>621.40000000000009</v>
      </c>
      <c r="BZ188" s="48">
        <f t="shared" si="141"/>
        <v>233.10000000000002</v>
      </c>
      <c r="CA188" s="48">
        <f t="shared" si="142"/>
        <v>388.5</v>
      </c>
      <c r="CB188" s="48">
        <f t="shared" si="143"/>
        <v>77.599999999999994</v>
      </c>
      <c r="CC188" s="51">
        <f t="shared" si="144"/>
        <v>-77.8</v>
      </c>
      <c r="CD188" s="50">
        <f t="shared" si="145"/>
        <v>621.40000000000009</v>
      </c>
      <c r="CE188" s="72"/>
      <c r="CF188" s="73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</row>
    <row r="189" spans="1:122" ht="15" hidden="1" outlineLevel="1" thickBot="1" x14ac:dyDescent="0.35">
      <c r="A189" s="161"/>
      <c r="B189" s="90"/>
      <c r="C189" s="90"/>
      <c r="D189" s="91"/>
      <c r="G189" s="92"/>
      <c r="H189" s="93"/>
      <c r="K189" s="94"/>
      <c r="L189" s="92"/>
      <c r="M189" s="92"/>
      <c r="N189" s="92"/>
      <c r="O189" s="92"/>
      <c r="P189" s="92"/>
      <c r="Q189" s="92"/>
      <c r="R189" s="92"/>
      <c r="S189" s="92"/>
      <c r="T189" s="92"/>
      <c r="U189" s="93"/>
      <c r="V189" s="93"/>
      <c r="W189" s="93"/>
      <c r="X189" s="93"/>
      <c r="Y189" s="93"/>
      <c r="Z189" s="92"/>
      <c r="AA189" s="92"/>
      <c r="AB189" s="92"/>
      <c r="AC189" s="39">
        <f t="shared" si="136"/>
        <v>0</v>
      </c>
      <c r="AD189" s="40">
        <f t="shared" si="137"/>
        <v>413</v>
      </c>
      <c r="AG189" s="70" t="s">
        <v>367</v>
      </c>
      <c r="AH189" s="24" t="s">
        <v>406</v>
      </c>
      <c r="AI189" s="24" t="s">
        <v>45</v>
      </c>
      <c r="AJ189" s="24" t="s">
        <v>407</v>
      </c>
      <c r="AK189" s="42"/>
      <c r="AL189" s="43">
        <v>117482.77</v>
      </c>
      <c r="AM189" s="43">
        <v>393536.31</v>
      </c>
      <c r="AN189" s="44">
        <v>138</v>
      </c>
      <c r="AO189" s="45"/>
      <c r="AP189" s="46">
        <v>27</v>
      </c>
      <c r="AQ189" s="46">
        <v>111</v>
      </c>
      <c r="AR189" s="43">
        <v>511019.08</v>
      </c>
      <c r="AS189" s="43">
        <v>51965.7</v>
      </c>
      <c r="AT189" s="43">
        <v>4243.5</v>
      </c>
      <c r="AU189" s="44">
        <v>621</v>
      </c>
      <c r="AV189" s="43">
        <v>1141.26</v>
      </c>
      <c r="AW189" s="43">
        <v>868.02</v>
      </c>
      <c r="AX189" s="43">
        <v>569858.56000000006</v>
      </c>
      <c r="AY189" s="43">
        <v>31139.7</v>
      </c>
      <c r="AZ189" s="43">
        <v>6277.62</v>
      </c>
      <c r="BA189" s="44">
        <v>0</v>
      </c>
      <c r="BB189" s="44">
        <v>0</v>
      </c>
      <c r="BC189" s="44">
        <v>0</v>
      </c>
      <c r="BD189" s="44">
        <v>0</v>
      </c>
      <c r="BE189" s="44">
        <v>0</v>
      </c>
      <c r="BF189" s="43">
        <v>12264.46</v>
      </c>
      <c r="BG189" s="43">
        <v>49681.78</v>
      </c>
      <c r="BH189" s="43">
        <v>619540.34</v>
      </c>
      <c r="BI189" s="44">
        <v>0</v>
      </c>
      <c r="BJ189" s="71">
        <v>619.5</v>
      </c>
      <c r="BK189" s="2"/>
      <c r="BL189" s="2"/>
      <c r="BM189" s="48">
        <v>51.6</v>
      </c>
      <c r="BN189" s="48">
        <v>51.6</v>
      </c>
      <c r="BO189" s="48">
        <v>51.6</v>
      </c>
      <c r="BP189" s="48">
        <v>51.6</v>
      </c>
      <c r="BQ189" s="48">
        <v>103.3</v>
      </c>
      <c r="BR189" s="48">
        <v>103.3</v>
      </c>
      <c r="BS189" s="48">
        <v>25.8</v>
      </c>
      <c r="BT189" s="48">
        <v>0</v>
      </c>
      <c r="BU189" s="48">
        <v>25.8</v>
      </c>
      <c r="BV189" s="48">
        <f t="shared" si="138"/>
        <v>-17.2</v>
      </c>
      <c r="BW189" s="48">
        <f t="shared" si="146"/>
        <v>-17.2</v>
      </c>
      <c r="BX189" s="49">
        <f t="shared" si="139"/>
        <v>-17.2</v>
      </c>
      <c r="BY189" s="50">
        <f t="shared" si="140"/>
        <v>413.00000000000011</v>
      </c>
      <c r="BZ189" s="48">
        <f t="shared" si="141"/>
        <v>154.80000000000001</v>
      </c>
      <c r="CA189" s="48">
        <f t="shared" si="142"/>
        <v>258.2</v>
      </c>
      <c r="CB189" s="48">
        <f t="shared" si="143"/>
        <v>51.6</v>
      </c>
      <c r="CC189" s="51">
        <f t="shared" si="144"/>
        <v>-51.599999999999994</v>
      </c>
      <c r="CD189" s="50">
        <f t="shared" si="145"/>
        <v>413</v>
      </c>
      <c r="CE189" s="72"/>
      <c r="CF189" s="73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</row>
    <row r="190" spans="1:122" ht="15" hidden="1" outlineLevel="1" thickBot="1" x14ac:dyDescent="0.35">
      <c r="A190" s="161"/>
      <c r="B190" s="90"/>
      <c r="C190" s="90"/>
      <c r="D190" s="91"/>
      <c r="G190" s="92"/>
      <c r="H190" s="93"/>
      <c r="K190" s="94"/>
      <c r="L190" s="92"/>
      <c r="M190" s="92"/>
      <c r="N190" s="92"/>
      <c r="O190" s="92"/>
      <c r="P190" s="92"/>
      <c r="Q190" s="92"/>
      <c r="R190" s="92"/>
      <c r="S190" s="92"/>
      <c r="T190" s="92"/>
      <c r="U190" s="93"/>
      <c r="V190" s="93"/>
      <c r="W190" s="93"/>
      <c r="X190" s="93"/>
      <c r="Y190" s="93"/>
      <c r="Z190" s="92"/>
      <c r="AA190" s="92"/>
      <c r="AB190" s="92"/>
      <c r="AC190" s="39">
        <f t="shared" si="136"/>
        <v>0</v>
      </c>
      <c r="AD190" s="40">
        <f t="shared" si="137"/>
        <v>502.5</v>
      </c>
      <c r="AG190" s="70" t="s">
        <v>367</v>
      </c>
      <c r="AH190" s="24" t="s">
        <v>408</v>
      </c>
      <c r="AI190" s="24" t="s">
        <v>45</v>
      </c>
      <c r="AJ190" s="24" t="s">
        <v>409</v>
      </c>
      <c r="AK190" s="42"/>
      <c r="AL190" s="43">
        <v>132499.37</v>
      </c>
      <c r="AM190" s="43">
        <v>464474.19</v>
      </c>
      <c r="AN190" s="44">
        <v>189</v>
      </c>
      <c r="AO190" s="45"/>
      <c r="AP190" s="46">
        <v>40</v>
      </c>
      <c r="AQ190" s="46">
        <v>149</v>
      </c>
      <c r="AR190" s="43">
        <v>596973.56000000006</v>
      </c>
      <c r="AS190" s="43">
        <v>81811.62</v>
      </c>
      <c r="AT190" s="43">
        <v>5811.75</v>
      </c>
      <c r="AU190" s="43">
        <v>850.5</v>
      </c>
      <c r="AV190" s="43">
        <v>1563.03</v>
      </c>
      <c r="AW190" s="43">
        <v>1188.81</v>
      </c>
      <c r="AX190" s="43">
        <v>688199.27</v>
      </c>
      <c r="AY190" s="43">
        <v>42647.85</v>
      </c>
      <c r="AZ190" s="43">
        <v>8597.61</v>
      </c>
      <c r="BA190" s="44">
        <v>0</v>
      </c>
      <c r="BB190" s="44">
        <v>0</v>
      </c>
      <c r="BC190" s="44">
        <v>0</v>
      </c>
      <c r="BD190" s="44">
        <v>0</v>
      </c>
      <c r="BE190" s="44">
        <v>0</v>
      </c>
      <c r="BF190" s="43">
        <v>14327.36</v>
      </c>
      <c r="BG190" s="43">
        <v>65572.820000000007</v>
      </c>
      <c r="BH190" s="43">
        <v>753772.09</v>
      </c>
      <c r="BI190" s="44">
        <v>0</v>
      </c>
      <c r="BJ190" s="71">
        <v>753.8</v>
      </c>
      <c r="BK190" s="2"/>
      <c r="BL190" s="2"/>
      <c r="BM190" s="48">
        <v>62.8</v>
      </c>
      <c r="BN190" s="48">
        <v>62.8</v>
      </c>
      <c r="BO190" s="48">
        <v>62.8</v>
      </c>
      <c r="BP190" s="48">
        <v>62.8</v>
      </c>
      <c r="BQ190" s="48">
        <v>125.6</v>
      </c>
      <c r="BR190" s="48">
        <v>125.6</v>
      </c>
      <c r="BS190" s="48">
        <v>31.4</v>
      </c>
      <c r="BT190" s="48">
        <v>0</v>
      </c>
      <c r="BU190" s="48">
        <v>31.4</v>
      </c>
      <c r="BV190" s="48">
        <f t="shared" si="138"/>
        <v>-20.9</v>
      </c>
      <c r="BW190" s="48">
        <f t="shared" si="146"/>
        <v>-20.9</v>
      </c>
      <c r="BX190" s="49">
        <f t="shared" si="139"/>
        <v>-20.9</v>
      </c>
      <c r="BY190" s="50">
        <f t="shared" si="140"/>
        <v>502.5</v>
      </c>
      <c r="BZ190" s="48">
        <f t="shared" si="141"/>
        <v>188.39999999999998</v>
      </c>
      <c r="CA190" s="48">
        <f t="shared" si="142"/>
        <v>314</v>
      </c>
      <c r="CB190" s="48">
        <f t="shared" si="143"/>
        <v>62.8</v>
      </c>
      <c r="CC190" s="51">
        <f t="shared" si="144"/>
        <v>-62.699999999999996</v>
      </c>
      <c r="CD190" s="50">
        <f t="shared" si="145"/>
        <v>502.49999999999994</v>
      </c>
      <c r="CE190" s="72"/>
      <c r="CF190" s="73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</row>
    <row r="191" spans="1:122" ht="15" hidden="1" outlineLevel="1" thickBot="1" x14ac:dyDescent="0.35">
      <c r="A191" s="161"/>
      <c r="B191" s="90"/>
      <c r="C191" s="90"/>
      <c r="D191" s="91"/>
      <c r="G191" s="92"/>
      <c r="H191" s="93"/>
      <c r="K191" s="94"/>
      <c r="L191" s="92"/>
      <c r="M191" s="92"/>
      <c r="N191" s="92"/>
      <c r="O191" s="92"/>
      <c r="P191" s="92"/>
      <c r="Q191" s="92"/>
      <c r="R191" s="92"/>
      <c r="S191" s="92"/>
      <c r="T191" s="92"/>
      <c r="U191" s="93"/>
      <c r="V191" s="93"/>
      <c r="W191" s="93"/>
      <c r="X191" s="93"/>
      <c r="Y191" s="93"/>
      <c r="Z191" s="92"/>
      <c r="AA191" s="92"/>
      <c r="AB191" s="92"/>
      <c r="AC191" s="39">
        <f t="shared" si="136"/>
        <v>0</v>
      </c>
      <c r="AD191" s="40">
        <f t="shared" si="137"/>
        <v>387</v>
      </c>
      <c r="AG191" s="70" t="s">
        <v>367</v>
      </c>
      <c r="AH191" s="24" t="s">
        <v>410</v>
      </c>
      <c r="AI191" s="24" t="s">
        <v>45</v>
      </c>
      <c r="AJ191" s="24" t="s">
        <v>411</v>
      </c>
      <c r="AK191" s="42"/>
      <c r="AL191" s="43">
        <v>88332.91</v>
      </c>
      <c r="AM191" s="43">
        <v>380024.33</v>
      </c>
      <c r="AN191" s="44">
        <v>138</v>
      </c>
      <c r="AO191" s="45"/>
      <c r="AP191" s="46">
        <v>23</v>
      </c>
      <c r="AQ191" s="46">
        <v>115</v>
      </c>
      <c r="AR191" s="43">
        <v>468357.24</v>
      </c>
      <c r="AS191" s="43">
        <v>56649.39</v>
      </c>
      <c r="AT191" s="43">
        <v>4243.5</v>
      </c>
      <c r="AU191" s="44">
        <v>621</v>
      </c>
      <c r="AV191" s="43">
        <v>1141.26</v>
      </c>
      <c r="AW191" s="43">
        <v>868.02</v>
      </c>
      <c r="AX191" s="43">
        <v>531880.41</v>
      </c>
      <c r="AY191" s="43">
        <v>31139.7</v>
      </c>
      <c r="AZ191" s="43">
        <v>6277.62</v>
      </c>
      <c r="BA191" s="44">
        <v>0</v>
      </c>
      <c r="BB191" s="44">
        <v>0</v>
      </c>
      <c r="BC191" s="44">
        <v>0</v>
      </c>
      <c r="BD191" s="44">
        <v>0</v>
      </c>
      <c r="BE191" s="44">
        <v>0</v>
      </c>
      <c r="BF191" s="43">
        <v>11240.58</v>
      </c>
      <c r="BG191" s="43">
        <v>48657.9</v>
      </c>
      <c r="BH191" s="43">
        <v>580538.31000000006</v>
      </c>
      <c r="BI191" s="44">
        <v>0</v>
      </c>
      <c r="BJ191" s="71">
        <v>580.5</v>
      </c>
      <c r="BK191" s="2"/>
      <c r="BL191" s="2"/>
      <c r="BM191" s="48">
        <v>48.4</v>
      </c>
      <c r="BN191" s="48">
        <v>48.4</v>
      </c>
      <c r="BO191" s="48">
        <v>48.4</v>
      </c>
      <c r="BP191" s="48">
        <v>48.4</v>
      </c>
      <c r="BQ191" s="48">
        <v>96.8</v>
      </c>
      <c r="BR191" s="48">
        <v>96.8</v>
      </c>
      <c r="BS191" s="48">
        <v>24.2</v>
      </c>
      <c r="BT191" s="48">
        <v>0</v>
      </c>
      <c r="BU191" s="48">
        <v>24.2</v>
      </c>
      <c r="BV191" s="48">
        <f t="shared" si="138"/>
        <v>-16.2</v>
      </c>
      <c r="BW191" s="48">
        <f t="shared" si="146"/>
        <v>-16.2</v>
      </c>
      <c r="BX191" s="49">
        <f t="shared" si="139"/>
        <v>-16.2</v>
      </c>
      <c r="BY191" s="50">
        <f t="shared" si="140"/>
        <v>386.99999999999994</v>
      </c>
      <c r="BZ191" s="48">
        <f t="shared" si="141"/>
        <v>145.19999999999999</v>
      </c>
      <c r="CA191" s="48">
        <f t="shared" si="142"/>
        <v>242</v>
      </c>
      <c r="CB191" s="48">
        <f t="shared" si="143"/>
        <v>48.4</v>
      </c>
      <c r="CC191" s="51">
        <f t="shared" si="144"/>
        <v>-48.599999999999994</v>
      </c>
      <c r="CD191" s="50">
        <f t="shared" si="145"/>
        <v>387</v>
      </c>
      <c r="CE191" s="72"/>
      <c r="CF191" s="73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</row>
    <row r="192" spans="1:122" ht="15" hidden="1" outlineLevel="1" thickBot="1" x14ac:dyDescent="0.35">
      <c r="A192" s="161"/>
      <c r="B192" s="90"/>
      <c r="C192" s="90"/>
      <c r="D192" s="91"/>
      <c r="G192" s="92"/>
      <c r="H192" s="93"/>
      <c r="K192" s="94"/>
      <c r="L192" s="92"/>
      <c r="M192" s="92"/>
      <c r="N192" s="92"/>
      <c r="O192" s="92"/>
      <c r="P192" s="92"/>
      <c r="Q192" s="92"/>
      <c r="R192" s="92"/>
      <c r="S192" s="92"/>
      <c r="T192" s="92"/>
      <c r="U192" s="93"/>
      <c r="V192" s="93"/>
      <c r="W192" s="93"/>
      <c r="X192" s="93"/>
      <c r="Y192" s="93"/>
      <c r="Z192" s="92"/>
      <c r="AA192" s="92"/>
      <c r="AB192" s="92"/>
      <c r="AC192" s="39">
        <f t="shared" si="136"/>
        <v>0</v>
      </c>
      <c r="AD192" s="40">
        <f t="shared" si="137"/>
        <v>631.9</v>
      </c>
      <c r="AG192" s="70" t="s">
        <v>367</v>
      </c>
      <c r="AH192" s="24" t="s">
        <v>412</v>
      </c>
      <c r="AI192" s="24" t="s">
        <v>45</v>
      </c>
      <c r="AJ192" s="24" t="s">
        <v>413</v>
      </c>
      <c r="AK192" s="43">
        <v>665221.69999999995</v>
      </c>
      <c r="AL192" s="42"/>
      <c r="AM192" s="42"/>
      <c r="AN192" s="44">
        <v>176</v>
      </c>
      <c r="AO192" s="46">
        <v>176</v>
      </c>
      <c r="AP192" s="45"/>
      <c r="AQ192" s="45"/>
      <c r="AR192" s="43">
        <v>665221.69999999995</v>
      </c>
      <c r="AS192" s="43">
        <v>149310.76999999999</v>
      </c>
      <c r="AT192" s="44">
        <v>5412</v>
      </c>
      <c r="AU192" s="44">
        <v>792</v>
      </c>
      <c r="AV192" s="43">
        <v>1455.52</v>
      </c>
      <c r="AW192" s="43">
        <v>1107.04</v>
      </c>
      <c r="AX192" s="43">
        <v>823299.03</v>
      </c>
      <c r="AY192" s="43">
        <v>79365.440000000002</v>
      </c>
      <c r="AZ192" s="43">
        <v>8006.24</v>
      </c>
      <c r="BA192" s="43">
        <v>475.2</v>
      </c>
      <c r="BB192" s="43">
        <v>5380.32</v>
      </c>
      <c r="BC192" s="43">
        <v>3544.64</v>
      </c>
      <c r="BD192" s="44">
        <v>1152</v>
      </c>
      <c r="BE192" s="43">
        <v>10632.16</v>
      </c>
      <c r="BF192" s="43">
        <v>15965.32</v>
      </c>
      <c r="BG192" s="43">
        <v>124521.32</v>
      </c>
      <c r="BH192" s="43">
        <v>947820.35</v>
      </c>
      <c r="BI192" s="44">
        <v>0</v>
      </c>
      <c r="BJ192" s="71">
        <v>947.8</v>
      </c>
      <c r="BK192" s="2"/>
      <c r="BL192" s="2"/>
      <c r="BM192" s="48">
        <v>79</v>
      </c>
      <c r="BN192" s="48">
        <v>79</v>
      </c>
      <c r="BO192" s="48">
        <v>79</v>
      </c>
      <c r="BP192" s="48">
        <v>79</v>
      </c>
      <c r="BQ192" s="48">
        <v>158</v>
      </c>
      <c r="BR192" s="48">
        <v>158</v>
      </c>
      <c r="BS192" s="48">
        <v>39.5</v>
      </c>
      <c r="BT192" s="48">
        <v>0</v>
      </c>
      <c r="BU192" s="48">
        <v>39.5</v>
      </c>
      <c r="BV192" s="48">
        <f t="shared" si="138"/>
        <v>-26.4</v>
      </c>
      <c r="BW192" s="48">
        <f t="shared" si="146"/>
        <v>-26.4</v>
      </c>
      <c r="BX192" s="49">
        <f t="shared" si="139"/>
        <v>-26.3</v>
      </c>
      <c r="BY192" s="50">
        <f t="shared" si="140"/>
        <v>631.9</v>
      </c>
      <c r="BZ192" s="48">
        <f t="shared" si="141"/>
        <v>237</v>
      </c>
      <c r="CA192" s="48">
        <f t="shared" si="142"/>
        <v>395</v>
      </c>
      <c r="CB192" s="48">
        <f t="shared" si="143"/>
        <v>79</v>
      </c>
      <c r="CC192" s="51">
        <f t="shared" si="144"/>
        <v>-79.099999999999994</v>
      </c>
      <c r="CD192" s="50">
        <f t="shared" si="145"/>
        <v>631.9</v>
      </c>
      <c r="CE192" s="72"/>
      <c r="CF192" s="73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</row>
    <row r="193" spans="1:122" ht="18" customHeight="1" collapsed="1" thickBot="1" x14ac:dyDescent="0.35">
      <c r="A193" s="162"/>
      <c r="B193" s="163" t="s">
        <v>71</v>
      </c>
      <c r="C193" s="164"/>
      <c r="D193" s="165"/>
      <c r="E193" s="54">
        <f>SUM(E170:E192)</f>
        <v>6664518.3199999994</v>
      </c>
      <c r="F193" s="54">
        <f t="shared" ref="F193:AD193" si="147">SUM(F170:F192)</f>
        <v>375414.88999999996</v>
      </c>
      <c r="G193" s="54">
        <f t="shared" si="147"/>
        <v>1687730.33</v>
      </c>
      <c r="H193" s="54">
        <f t="shared" si="147"/>
        <v>2466</v>
      </c>
      <c r="I193" s="54">
        <f t="shared" si="147"/>
        <v>1854</v>
      </c>
      <c r="J193" s="54">
        <f t="shared" si="147"/>
        <v>109</v>
      </c>
      <c r="K193" s="54">
        <f t="shared" si="147"/>
        <v>503</v>
      </c>
      <c r="L193" s="54">
        <f t="shared" si="147"/>
        <v>8727663.540000001</v>
      </c>
      <c r="M193" s="54">
        <f t="shared" si="147"/>
        <v>1418398.27</v>
      </c>
      <c r="N193" s="54">
        <f t="shared" si="147"/>
        <v>75829.5</v>
      </c>
      <c r="O193" s="54">
        <f t="shared" si="147"/>
        <v>11097</v>
      </c>
      <c r="P193" s="54">
        <f t="shared" si="147"/>
        <v>20393.82</v>
      </c>
      <c r="Q193" s="54">
        <f t="shared" si="147"/>
        <v>15511.139999999998</v>
      </c>
      <c r="R193" s="54">
        <f t="shared" si="147"/>
        <v>10268893.27</v>
      </c>
      <c r="S193" s="54">
        <f t="shared" si="147"/>
        <v>974140.56</v>
      </c>
      <c r="T193" s="54">
        <f t="shared" si="147"/>
        <v>112178.34</v>
      </c>
      <c r="U193" s="54">
        <f t="shared" si="147"/>
        <v>5005.8</v>
      </c>
      <c r="V193" s="54">
        <f t="shared" si="147"/>
        <v>56676.78</v>
      </c>
      <c r="W193" s="54">
        <f t="shared" si="147"/>
        <v>37339.56</v>
      </c>
      <c r="X193" s="54">
        <f t="shared" si="147"/>
        <v>16256.019999999999</v>
      </c>
      <c r="Y193" s="54">
        <f t="shared" si="147"/>
        <v>112000.14</v>
      </c>
      <c r="Z193" s="54">
        <f t="shared" si="147"/>
        <v>209463.96</v>
      </c>
      <c r="AA193" s="54">
        <f t="shared" si="147"/>
        <v>1523061.1600000001</v>
      </c>
      <c r="AB193" s="54">
        <f t="shared" si="147"/>
        <v>11791954.429999998</v>
      </c>
      <c r="AC193" s="54">
        <f>SUM(AC170:AC192)</f>
        <v>11791.999999999998</v>
      </c>
      <c r="AD193" s="54">
        <f t="shared" si="147"/>
        <v>11886.5</v>
      </c>
      <c r="AG193" s="55" t="s">
        <v>367</v>
      </c>
      <c r="AH193" s="55" t="s">
        <v>71</v>
      </c>
      <c r="AI193" s="56"/>
      <c r="AJ193" s="57"/>
      <c r="AK193" s="58">
        <v>6554178.4000000004</v>
      </c>
      <c r="AL193" s="58">
        <v>492455.99000000005</v>
      </c>
      <c r="AM193" s="58">
        <v>1827494.84</v>
      </c>
      <c r="AN193" s="58">
        <v>2557</v>
      </c>
      <c r="AO193" s="58">
        <v>1894</v>
      </c>
      <c r="AP193" s="58">
        <v>129</v>
      </c>
      <c r="AQ193" s="58">
        <v>534</v>
      </c>
      <c r="AR193" s="58">
        <v>8874129.2300000004</v>
      </c>
      <c r="AS193" s="58">
        <v>1369964.51</v>
      </c>
      <c r="AT193" s="58">
        <v>78627.75</v>
      </c>
      <c r="AU193" s="58">
        <v>11506.5</v>
      </c>
      <c r="AV193" s="58">
        <v>21146.39</v>
      </c>
      <c r="AW193" s="58">
        <v>16083.529999999999</v>
      </c>
      <c r="AX193" s="58">
        <v>10371457.91</v>
      </c>
      <c r="AY193" s="58">
        <v>1003686.31</v>
      </c>
      <c r="AZ193" s="58">
        <v>116317.93000000001</v>
      </c>
      <c r="BA193" s="58">
        <v>5113.7999999999993</v>
      </c>
      <c r="BB193" s="58">
        <v>57899.58</v>
      </c>
      <c r="BC193" s="58">
        <v>38145.160000000003</v>
      </c>
      <c r="BD193" s="58">
        <v>13695.440000000002</v>
      </c>
      <c r="BE193" s="58">
        <v>114416.54000000001</v>
      </c>
      <c r="BF193" s="58">
        <v>212979.11000000004</v>
      </c>
      <c r="BG193" s="58">
        <v>1562253.87</v>
      </c>
      <c r="BH193" s="58">
        <v>11933711.780000001</v>
      </c>
      <c r="BI193" s="58">
        <v>0</v>
      </c>
      <c r="BJ193" s="59">
        <v>11933.8</v>
      </c>
      <c r="BK193" s="60"/>
      <c r="BL193" s="61" t="str">
        <f>+AG193</f>
        <v>Joniškio r. sav.</v>
      </c>
      <c r="BM193" s="62">
        <f t="shared" ref="BM193:CD193" si="148">SUM(BM170:BM192)</f>
        <v>994.40000000000009</v>
      </c>
      <c r="BN193" s="62">
        <f t="shared" si="148"/>
        <v>994.40000000000009</v>
      </c>
      <c r="BO193" s="62">
        <f t="shared" si="148"/>
        <v>994.40000000000009</v>
      </c>
      <c r="BP193" s="62">
        <f t="shared" si="148"/>
        <v>994.40000000000009</v>
      </c>
      <c r="BQ193" s="62">
        <f t="shared" si="148"/>
        <v>1989.1999999999998</v>
      </c>
      <c r="BR193" s="62">
        <f t="shared" si="148"/>
        <v>1989.1999999999998</v>
      </c>
      <c r="BS193" s="62">
        <f t="shared" si="148"/>
        <v>497.40000000000003</v>
      </c>
      <c r="BT193" s="62">
        <f t="shared" si="148"/>
        <v>0</v>
      </c>
      <c r="BU193" s="62">
        <f t="shared" si="148"/>
        <v>497.40000000000003</v>
      </c>
      <c r="BV193" s="62">
        <f t="shared" si="148"/>
        <v>978.59999999999945</v>
      </c>
      <c r="BW193" s="62">
        <f t="shared" si="148"/>
        <v>978.59999999999945</v>
      </c>
      <c r="BX193" s="62">
        <f t="shared" si="148"/>
        <v>978.50000000000011</v>
      </c>
      <c r="BY193" s="62">
        <f t="shared" si="148"/>
        <v>11886.5</v>
      </c>
      <c r="BZ193" s="62">
        <f t="shared" si="148"/>
        <v>2983.2</v>
      </c>
      <c r="CA193" s="62">
        <f t="shared" si="148"/>
        <v>4972.7999999999993</v>
      </c>
      <c r="CB193" s="62">
        <f t="shared" si="148"/>
        <v>994.80000000000007</v>
      </c>
      <c r="CC193" s="62">
        <f t="shared" si="148"/>
        <v>2935.7000000000007</v>
      </c>
      <c r="CD193" s="62">
        <f t="shared" si="148"/>
        <v>11886.5</v>
      </c>
      <c r="CE193" s="63"/>
      <c r="CF193" s="64" t="s">
        <v>367</v>
      </c>
      <c r="CG193" s="65">
        <v>994.4</v>
      </c>
      <c r="CH193" s="65">
        <v>991.6</v>
      </c>
      <c r="CI193" s="65">
        <v>993</v>
      </c>
      <c r="CJ193" s="65">
        <v>993</v>
      </c>
      <c r="CK193" s="65">
        <v>1986.4</v>
      </c>
      <c r="CL193" s="65">
        <v>1987.8</v>
      </c>
      <c r="CM193" s="65">
        <v>496.00000000000006</v>
      </c>
      <c r="CN193" s="65">
        <v>0</v>
      </c>
      <c r="CO193" s="65">
        <v>497.40000000000003</v>
      </c>
      <c r="CP193" s="65">
        <f>+BV193</f>
        <v>978.59999999999945</v>
      </c>
      <c r="CQ193" s="65">
        <f t="shared" ref="CQ193:CR193" si="149">+BW193</f>
        <v>978.59999999999945</v>
      </c>
      <c r="CR193" s="65">
        <f t="shared" si="149"/>
        <v>978.50000000000011</v>
      </c>
      <c r="CS193" s="66">
        <f>+CR193+CQ193+CP193+CO193+CN193+CM193+CL193+CK193+CJ193+CI193+CH193+CG193</f>
        <v>11875.3</v>
      </c>
      <c r="CT193" s="65">
        <v>2979</v>
      </c>
      <c r="CU193" s="65">
        <v>4967.2</v>
      </c>
      <c r="CV193" s="65">
        <v>993.40000000000009</v>
      </c>
      <c r="CW193" s="65">
        <f>+CP193+CQ193+CR193</f>
        <v>2935.6999999999989</v>
      </c>
      <c r="CX193" s="67">
        <f>+CW193+CV193+CU193+CT193</f>
        <v>11875.3</v>
      </c>
      <c r="CY193" s="48"/>
      <c r="CZ193" s="64" t="s">
        <v>367</v>
      </c>
      <c r="DA193" s="68">
        <v>0</v>
      </c>
      <c r="DB193" s="68">
        <v>2.8</v>
      </c>
      <c r="DC193" s="68">
        <v>1.4</v>
      </c>
      <c r="DD193" s="68">
        <v>1.4</v>
      </c>
      <c r="DE193" s="68">
        <v>2.8</v>
      </c>
      <c r="DF193" s="68">
        <v>1.4</v>
      </c>
      <c r="DG193" s="68">
        <v>1.3999999999999995</v>
      </c>
      <c r="DH193" s="69"/>
      <c r="DI193" s="69"/>
      <c r="DJ193" s="69"/>
      <c r="DK193" s="69"/>
      <c r="DL193" s="69"/>
      <c r="DM193" s="66">
        <v>11.2</v>
      </c>
      <c r="DN193" s="68">
        <v>4.1999999999999993</v>
      </c>
      <c r="DO193" s="68">
        <v>5.6</v>
      </c>
      <c r="DP193" s="68">
        <v>1.3999999999999995</v>
      </c>
      <c r="DQ193" s="68"/>
      <c r="DR193" s="66">
        <v>11.2</v>
      </c>
    </row>
    <row r="194" spans="1:122" ht="23.4" hidden="1" customHeight="1" outlineLevel="1" thickBot="1" x14ac:dyDescent="0.35">
      <c r="A194" s="160" t="s">
        <v>414</v>
      </c>
      <c r="B194" s="53" t="s">
        <v>415</v>
      </c>
      <c r="C194" s="53" t="s">
        <v>45</v>
      </c>
      <c r="D194" s="24" t="s">
        <v>416</v>
      </c>
      <c r="E194" s="34"/>
      <c r="F194" s="35">
        <v>14574.93</v>
      </c>
      <c r="G194" s="35">
        <v>63337.39</v>
      </c>
      <c r="H194" s="36">
        <v>23</v>
      </c>
      <c r="I194" s="37"/>
      <c r="J194" s="38">
        <v>2</v>
      </c>
      <c r="K194" s="38">
        <v>21</v>
      </c>
      <c r="L194" s="35">
        <v>77912.320000000007</v>
      </c>
      <c r="M194" s="35">
        <v>4528.24</v>
      </c>
      <c r="N194" s="35">
        <v>707.25</v>
      </c>
      <c r="O194" s="35">
        <v>103.5</v>
      </c>
      <c r="P194" s="35">
        <v>190.21</v>
      </c>
      <c r="Q194" s="35">
        <v>144.66999999999999</v>
      </c>
      <c r="R194" s="35">
        <v>83586.19</v>
      </c>
      <c r="S194" s="35">
        <v>5189.95</v>
      </c>
      <c r="T194" s="35">
        <v>1046.27</v>
      </c>
      <c r="U194" s="36">
        <v>0</v>
      </c>
      <c r="V194" s="36">
        <v>0</v>
      </c>
      <c r="W194" s="36">
        <v>0</v>
      </c>
      <c r="X194" s="36">
        <v>0</v>
      </c>
      <c r="Y194" s="36">
        <v>0</v>
      </c>
      <c r="Z194" s="35">
        <v>1869.9</v>
      </c>
      <c r="AA194" s="35">
        <v>8106.12</v>
      </c>
      <c r="AB194" s="35">
        <v>91692.31</v>
      </c>
      <c r="AC194" s="39">
        <f t="shared" ref="AC194:AC208" si="150">+ROUND(AB194/1000,1)</f>
        <v>91.7</v>
      </c>
      <c r="AD194" s="40">
        <f t="shared" ref="AD194:AD208" si="151">+ROUND((AC194/12*4)+(BJ194/12*8),1)</f>
        <v>106.7</v>
      </c>
      <c r="AG194" s="70" t="s">
        <v>414</v>
      </c>
      <c r="AH194" s="24" t="s">
        <v>415</v>
      </c>
      <c r="AI194" s="24" t="s">
        <v>45</v>
      </c>
      <c r="AJ194" s="24" t="s">
        <v>416</v>
      </c>
      <c r="AK194" s="42"/>
      <c r="AL194" s="43">
        <v>22083.23</v>
      </c>
      <c r="AM194" s="43">
        <v>77271.62</v>
      </c>
      <c r="AN194" s="44">
        <v>24</v>
      </c>
      <c r="AO194" s="45"/>
      <c r="AP194" s="46">
        <v>6</v>
      </c>
      <c r="AQ194" s="46">
        <v>18</v>
      </c>
      <c r="AR194" s="43">
        <v>99354.85</v>
      </c>
      <c r="AS194" s="43">
        <v>4725.12</v>
      </c>
      <c r="AT194" s="44">
        <v>738</v>
      </c>
      <c r="AU194" s="44">
        <v>108</v>
      </c>
      <c r="AV194" s="43">
        <v>198.48</v>
      </c>
      <c r="AW194" s="43">
        <v>150.96</v>
      </c>
      <c r="AX194" s="43">
        <v>105275.41</v>
      </c>
      <c r="AY194" s="43">
        <v>5415.6</v>
      </c>
      <c r="AZ194" s="43">
        <v>1091.76</v>
      </c>
      <c r="BA194" s="44">
        <v>0</v>
      </c>
      <c r="BB194" s="44">
        <v>0</v>
      </c>
      <c r="BC194" s="44">
        <v>0</v>
      </c>
      <c r="BD194" s="44">
        <v>0</v>
      </c>
      <c r="BE194" s="44">
        <v>0</v>
      </c>
      <c r="BF194" s="43">
        <v>2384.52</v>
      </c>
      <c r="BG194" s="43">
        <v>8891.8799999999992</v>
      </c>
      <c r="BH194" s="43">
        <v>114167.29</v>
      </c>
      <c r="BI194" s="44">
        <v>0</v>
      </c>
      <c r="BJ194" s="71">
        <v>114.2</v>
      </c>
      <c r="BK194" s="2"/>
      <c r="BL194" s="2"/>
      <c r="BM194" s="48">
        <v>9.5</v>
      </c>
      <c r="BN194" s="48">
        <v>9.5</v>
      </c>
      <c r="BO194" s="48">
        <v>9.5</v>
      </c>
      <c r="BP194" s="48">
        <v>9.5</v>
      </c>
      <c r="BQ194" s="48">
        <v>19</v>
      </c>
      <c r="BR194" s="48">
        <v>19</v>
      </c>
      <c r="BS194" s="48">
        <v>4.8</v>
      </c>
      <c r="BT194" s="48">
        <v>0</v>
      </c>
      <c r="BU194" s="48">
        <v>4.8</v>
      </c>
      <c r="BV194" s="48">
        <f t="shared" ref="BV194:BV208" si="152">+ROUND((AD194-BM194-BN194-BO194-BP194-BQ194-BR194-BS194-BT194-BU194)/3,1)</f>
        <v>7</v>
      </c>
      <c r="BW194" s="48">
        <f t="shared" ref="BW194:BW208" si="153">+BV194</f>
        <v>7</v>
      </c>
      <c r="BX194" s="49">
        <f t="shared" ref="BX194:BX208" si="154">+ROUND(AD194-BM194-BN194-BO194-BP194-BQ194-BR194-BS194-BT194-BU194-BV194-BW194,1)</f>
        <v>7.1</v>
      </c>
      <c r="BY194" s="50">
        <f t="shared" ref="BY194:BY208" si="155">+BX194+BW194+BV194+BU194+BT194+BS194+BR194+BQ194+BP194+BO194+BN194+BM194</f>
        <v>106.7</v>
      </c>
      <c r="BZ194" s="48">
        <f t="shared" ref="BZ194:BZ208" si="156">+BM194+BN194+BO194</f>
        <v>28.5</v>
      </c>
      <c r="CA194" s="48">
        <f t="shared" ref="CA194:CA208" si="157">+BP194+BQ194+BR194</f>
        <v>47.5</v>
      </c>
      <c r="CB194" s="48">
        <f t="shared" ref="CB194:CB208" si="158">+BS194+BT194+BU194</f>
        <v>9.6</v>
      </c>
      <c r="CC194" s="51">
        <f t="shared" ref="CC194:CC208" si="159">+BV194+BW194+BX194</f>
        <v>21.1</v>
      </c>
      <c r="CD194" s="50">
        <f t="shared" ref="CD194:CD208" si="160">SUM(BZ194:CC194)</f>
        <v>106.69999999999999</v>
      </c>
      <c r="CE194" s="72"/>
      <c r="CF194" s="73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</row>
    <row r="195" spans="1:122" ht="23.4" hidden="1" customHeight="1" outlineLevel="1" thickBot="1" x14ac:dyDescent="0.35">
      <c r="A195" s="161"/>
      <c r="B195" s="53" t="s">
        <v>417</v>
      </c>
      <c r="C195" s="53" t="s">
        <v>45</v>
      </c>
      <c r="D195" s="24" t="s">
        <v>418</v>
      </c>
      <c r="E195" s="35">
        <v>54242.33</v>
      </c>
      <c r="F195" s="35">
        <v>22083.23</v>
      </c>
      <c r="G195" s="35">
        <v>70093.39</v>
      </c>
      <c r="H195" s="36">
        <v>31</v>
      </c>
      <c r="I195" s="38">
        <v>8</v>
      </c>
      <c r="J195" s="38">
        <v>5</v>
      </c>
      <c r="K195" s="38">
        <v>18</v>
      </c>
      <c r="L195" s="35">
        <v>146418.95000000001</v>
      </c>
      <c r="M195" s="35">
        <v>14762.1</v>
      </c>
      <c r="N195" s="35">
        <v>953.25</v>
      </c>
      <c r="O195" s="35">
        <v>139.5</v>
      </c>
      <c r="P195" s="35">
        <v>256.37</v>
      </c>
      <c r="Q195" s="35">
        <v>194.99</v>
      </c>
      <c r="R195" s="35">
        <v>162725.16</v>
      </c>
      <c r="S195" s="35">
        <v>8797.4699999999993</v>
      </c>
      <c r="T195" s="35">
        <v>1410.19</v>
      </c>
      <c r="U195" s="35">
        <v>21.6</v>
      </c>
      <c r="V195" s="35">
        <v>244.56</v>
      </c>
      <c r="W195" s="35">
        <v>161.12</v>
      </c>
      <c r="X195" s="36">
        <v>0</v>
      </c>
      <c r="Y195" s="35">
        <v>483.28</v>
      </c>
      <c r="Z195" s="35">
        <v>3514.06</v>
      </c>
      <c r="AA195" s="35">
        <v>14632.28</v>
      </c>
      <c r="AB195" s="35">
        <v>177357.44</v>
      </c>
      <c r="AC195" s="39">
        <f t="shared" si="150"/>
        <v>177.4</v>
      </c>
      <c r="AD195" s="40">
        <f t="shared" si="151"/>
        <v>194.4</v>
      </c>
      <c r="AG195" s="70" t="s">
        <v>414</v>
      </c>
      <c r="AH195" s="24" t="s">
        <v>417</v>
      </c>
      <c r="AI195" s="24" t="s">
        <v>45</v>
      </c>
      <c r="AJ195" s="24" t="s">
        <v>418</v>
      </c>
      <c r="AK195" s="43">
        <v>99185.4</v>
      </c>
      <c r="AL195" s="43">
        <v>14574.93</v>
      </c>
      <c r="AM195" s="43">
        <v>56159.16</v>
      </c>
      <c r="AN195" s="44">
        <v>33</v>
      </c>
      <c r="AO195" s="46">
        <v>16</v>
      </c>
      <c r="AP195" s="46">
        <v>4</v>
      </c>
      <c r="AQ195" s="46">
        <v>13</v>
      </c>
      <c r="AR195" s="43">
        <v>169919.49</v>
      </c>
      <c r="AS195" s="43">
        <v>12887.86</v>
      </c>
      <c r="AT195" s="43">
        <v>1014.75</v>
      </c>
      <c r="AU195" s="43">
        <v>148.5</v>
      </c>
      <c r="AV195" s="43">
        <v>272.91000000000003</v>
      </c>
      <c r="AW195" s="43">
        <v>207.57</v>
      </c>
      <c r="AX195" s="43">
        <v>184451.08</v>
      </c>
      <c r="AY195" s="43">
        <v>11051.09</v>
      </c>
      <c r="AZ195" s="43">
        <v>1501.17</v>
      </c>
      <c r="BA195" s="43">
        <v>43.2</v>
      </c>
      <c r="BB195" s="43">
        <v>489.12</v>
      </c>
      <c r="BC195" s="43">
        <v>322.24</v>
      </c>
      <c r="BD195" s="44">
        <v>0</v>
      </c>
      <c r="BE195" s="43">
        <v>966.56</v>
      </c>
      <c r="BF195" s="43">
        <v>4078.07</v>
      </c>
      <c r="BG195" s="43">
        <v>18451.45</v>
      </c>
      <c r="BH195" s="43">
        <v>202902.53</v>
      </c>
      <c r="BI195" s="44">
        <v>0</v>
      </c>
      <c r="BJ195" s="71">
        <v>202.9</v>
      </c>
      <c r="BK195" s="2"/>
      <c r="BL195" s="2"/>
      <c r="BM195" s="48">
        <v>16.899999999999999</v>
      </c>
      <c r="BN195" s="48">
        <v>16.899999999999999</v>
      </c>
      <c r="BO195" s="48">
        <v>16.899999999999999</v>
      </c>
      <c r="BP195" s="48">
        <v>16.899999999999999</v>
      </c>
      <c r="BQ195" s="48">
        <v>33.799999999999997</v>
      </c>
      <c r="BR195" s="48">
        <v>33.799999999999997</v>
      </c>
      <c r="BS195" s="48">
        <v>8.5</v>
      </c>
      <c r="BT195" s="48">
        <v>0</v>
      </c>
      <c r="BU195" s="48">
        <v>8.5</v>
      </c>
      <c r="BV195" s="48">
        <f t="shared" si="152"/>
        <v>14.1</v>
      </c>
      <c r="BW195" s="48">
        <f t="shared" si="153"/>
        <v>14.1</v>
      </c>
      <c r="BX195" s="49">
        <f t="shared" si="154"/>
        <v>14</v>
      </c>
      <c r="BY195" s="50">
        <f t="shared" si="155"/>
        <v>194.4</v>
      </c>
      <c r="BZ195" s="48">
        <f t="shared" si="156"/>
        <v>50.699999999999996</v>
      </c>
      <c r="CA195" s="48">
        <f t="shared" si="157"/>
        <v>84.5</v>
      </c>
      <c r="CB195" s="48">
        <f t="shared" si="158"/>
        <v>17</v>
      </c>
      <c r="CC195" s="51">
        <f t="shared" si="159"/>
        <v>42.2</v>
      </c>
      <c r="CD195" s="50">
        <f t="shared" si="160"/>
        <v>194.39999999999998</v>
      </c>
      <c r="CE195" s="72"/>
      <c r="CF195" s="73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</row>
    <row r="196" spans="1:122" ht="23.4" hidden="1" customHeight="1" outlineLevel="1" thickBot="1" x14ac:dyDescent="0.35">
      <c r="A196" s="161"/>
      <c r="B196" s="53" t="s">
        <v>419</v>
      </c>
      <c r="C196" s="53" t="s">
        <v>45</v>
      </c>
      <c r="D196" s="24" t="s">
        <v>420</v>
      </c>
      <c r="E196" s="35">
        <v>54242.33</v>
      </c>
      <c r="F196" s="35">
        <v>14574.93</v>
      </c>
      <c r="G196" s="35">
        <v>48980.92</v>
      </c>
      <c r="H196" s="36">
        <v>26</v>
      </c>
      <c r="I196" s="38">
        <v>8</v>
      </c>
      <c r="J196" s="38">
        <v>3</v>
      </c>
      <c r="K196" s="38">
        <v>15</v>
      </c>
      <c r="L196" s="35">
        <v>117798.18</v>
      </c>
      <c r="M196" s="35">
        <v>8314.2900000000009</v>
      </c>
      <c r="N196" s="35">
        <v>799.5</v>
      </c>
      <c r="O196" s="36">
        <v>117</v>
      </c>
      <c r="P196" s="35">
        <v>215.02</v>
      </c>
      <c r="Q196" s="35">
        <v>163.54</v>
      </c>
      <c r="R196" s="35">
        <v>127407.53</v>
      </c>
      <c r="S196" s="35">
        <v>7669.22</v>
      </c>
      <c r="T196" s="35">
        <v>1182.74</v>
      </c>
      <c r="U196" s="35">
        <v>21.6</v>
      </c>
      <c r="V196" s="35">
        <v>244.56</v>
      </c>
      <c r="W196" s="35">
        <v>161.12</v>
      </c>
      <c r="X196" s="36">
        <v>0</v>
      </c>
      <c r="Y196" s="35">
        <v>483.28</v>
      </c>
      <c r="Z196" s="35">
        <v>2827.16</v>
      </c>
      <c r="AA196" s="35">
        <v>12589.68</v>
      </c>
      <c r="AB196" s="35">
        <v>139997.21</v>
      </c>
      <c r="AC196" s="39">
        <f t="shared" si="150"/>
        <v>140</v>
      </c>
      <c r="AD196" s="40">
        <f t="shared" si="151"/>
        <v>154.1</v>
      </c>
      <c r="AG196" s="70" t="s">
        <v>414</v>
      </c>
      <c r="AH196" s="24" t="s">
        <v>419</v>
      </c>
      <c r="AI196" s="24" t="s">
        <v>45</v>
      </c>
      <c r="AJ196" s="24" t="s">
        <v>420</v>
      </c>
      <c r="AK196" s="43">
        <v>54242.33</v>
      </c>
      <c r="AL196" s="43">
        <v>14574.93</v>
      </c>
      <c r="AM196" s="43">
        <v>70093.39</v>
      </c>
      <c r="AN196" s="44">
        <v>25</v>
      </c>
      <c r="AO196" s="46">
        <v>8</v>
      </c>
      <c r="AP196" s="46">
        <v>4</v>
      </c>
      <c r="AQ196" s="46">
        <v>13</v>
      </c>
      <c r="AR196" s="43">
        <v>138910.65</v>
      </c>
      <c r="AS196" s="43">
        <v>8117.41</v>
      </c>
      <c r="AT196" s="43">
        <v>768.75</v>
      </c>
      <c r="AU196" s="43">
        <v>112.5</v>
      </c>
      <c r="AV196" s="43">
        <v>206.75</v>
      </c>
      <c r="AW196" s="43">
        <v>157.25</v>
      </c>
      <c r="AX196" s="43">
        <v>148273.31</v>
      </c>
      <c r="AY196" s="43">
        <v>7443.57</v>
      </c>
      <c r="AZ196" s="43">
        <v>1137.25</v>
      </c>
      <c r="BA196" s="43">
        <v>21.6</v>
      </c>
      <c r="BB196" s="43">
        <v>244.56</v>
      </c>
      <c r="BC196" s="43">
        <v>161.12</v>
      </c>
      <c r="BD196" s="44">
        <v>0</v>
      </c>
      <c r="BE196" s="43">
        <v>483.28</v>
      </c>
      <c r="BF196" s="43">
        <v>3333.86</v>
      </c>
      <c r="BG196" s="43">
        <v>12825.24</v>
      </c>
      <c r="BH196" s="43">
        <v>161098.54999999999</v>
      </c>
      <c r="BI196" s="44">
        <v>0</v>
      </c>
      <c r="BJ196" s="71">
        <v>161.1</v>
      </c>
      <c r="BK196" s="2"/>
      <c r="BL196" s="2"/>
      <c r="BM196" s="48">
        <v>13.4</v>
      </c>
      <c r="BN196" s="48">
        <v>13.4</v>
      </c>
      <c r="BO196" s="48">
        <v>13.4</v>
      </c>
      <c r="BP196" s="48">
        <v>13.4</v>
      </c>
      <c r="BQ196" s="48">
        <v>26.9</v>
      </c>
      <c r="BR196" s="48">
        <v>26.9</v>
      </c>
      <c r="BS196" s="48">
        <v>6.7</v>
      </c>
      <c r="BT196" s="48">
        <v>0</v>
      </c>
      <c r="BU196" s="48">
        <v>6.7</v>
      </c>
      <c r="BV196" s="48">
        <f t="shared" si="152"/>
        <v>11.1</v>
      </c>
      <c r="BW196" s="48">
        <f t="shared" si="153"/>
        <v>11.1</v>
      </c>
      <c r="BX196" s="49">
        <f t="shared" si="154"/>
        <v>11.1</v>
      </c>
      <c r="BY196" s="50">
        <f t="shared" si="155"/>
        <v>154.10000000000002</v>
      </c>
      <c r="BZ196" s="48">
        <f t="shared" si="156"/>
        <v>40.200000000000003</v>
      </c>
      <c r="CA196" s="48">
        <f t="shared" si="157"/>
        <v>67.199999999999989</v>
      </c>
      <c r="CB196" s="48">
        <f t="shared" si="158"/>
        <v>13.4</v>
      </c>
      <c r="CC196" s="51">
        <f t="shared" si="159"/>
        <v>33.299999999999997</v>
      </c>
      <c r="CD196" s="50">
        <f t="shared" si="160"/>
        <v>154.1</v>
      </c>
      <c r="CE196" s="72"/>
      <c r="CF196" s="73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</row>
    <row r="197" spans="1:122" ht="23.4" hidden="1" customHeight="1" outlineLevel="1" thickBot="1" x14ac:dyDescent="0.35">
      <c r="A197" s="161"/>
      <c r="B197" s="53" t="s">
        <v>421</v>
      </c>
      <c r="C197" s="53" t="s">
        <v>45</v>
      </c>
      <c r="D197" s="24" t="s">
        <v>422</v>
      </c>
      <c r="E197" s="34"/>
      <c r="F197" s="35">
        <v>14574.93</v>
      </c>
      <c r="G197" s="35">
        <v>35046.69</v>
      </c>
      <c r="H197" s="36">
        <v>14</v>
      </c>
      <c r="I197" s="37"/>
      <c r="J197" s="38">
        <v>5</v>
      </c>
      <c r="K197" s="38">
        <v>9</v>
      </c>
      <c r="L197" s="35">
        <v>49621.62</v>
      </c>
      <c r="M197" s="35">
        <v>2756.32</v>
      </c>
      <c r="N197" s="35">
        <v>430.5</v>
      </c>
      <c r="O197" s="36">
        <v>63</v>
      </c>
      <c r="P197" s="35">
        <v>115.78</v>
      </c>
      <c r="Q197" s="35">
        <v>88.06</v>
      </c>
      <c r="R197" s="35">
        <v>53075.28</v>
      </c>
      <c r="S197" s="35">
        <v>3159.1</v>
      </c>
      <c r="T197" s="35">
        <v>636.86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5">
        <v>1190.92</v>
      </c>
      <c r="AA197" s="35">
        <v>4986.88</v>
      </c>
      <c r="AB197" s="35">
        <v>58062.16</v>
      </c>
      <c r="AC197" s="39">
        <f t="shared" si="150"/>
        <v>58.1</v>
      </c>
      <c r="AD197" s="40">
        <f t="shared" si="151"/>
        <v>100.4</v>
      </c>
      <c r="AG197" s="70" t="s">
        <v>414</v>
      </c>
      <c r="AH197" s="24" t="s">
        <v>421</v>
      </c>
      <c r="AI197" s="24" t="s">
        <v>45</v>
      </c>
      <c r="AJ197" s="24" t="s">
        <v>422</v>
      </c>
      <c r="AK197" s="42"/>
      <c r="AL197" s="43">
        <v>22083.23</v>
      </c>
      <c r="AM197" s="43">
        <v>84449.86</v>
      </c>
      <c r="AN197" s="44">
        <v>24</v>
      </c>
      <c r="AO197" s="45"/>
      <c r="AP197" s="46">
        <v>6</v>
      </c>
      <c r="AQ197" s="46">
        <v>18</v>
      </c>
      <c r="AR197" s="43">
        <v>106533.09</v>
      </c>
      <c r="AS197" s="43">
        <v>4725.12</v>
      </c>
      <c r="AT197" s="44">
        <v>738</v>
      </c>
      <c r="AU197" s="44">
        <v>108</v>
      </c>
      <c r="AV197" s="43">
        <v>198.48</v>
      </c>
      <c r="AW197" s="43">
        <v>150.96</v>
      </c>
      <c r="AX197" s="43">
        <v>112453.65</v>
      </c>
      <c r="AY197" s="43">
        <v>5415.6</v>
      </c>
      <c r="AZ197" s="43">
        <v>1091.76</v>
      </c>
      <c r="BA197" s="44">
        <v>0</v>
      </c>
      <c r="BB197" s="44">
        <v>0</v>
      </c>
      <c r="BC197" s="44">
        <v>0</v>
      </c>
      <c r="BD197" s="44">
        <v>0</v>
      </c>
      <c r="BE197" s="44">
        <v>0</v>
      </c>
      <c r="BF197" s="43">
        <v>2556.8000000000002</v>
      </c>
      <c r="BG197" s="43">
        <v>9064.16</v>
      </c>
      <c r="BH197" s="43">
        <v>121517.81</v>
      </c>
      <c r="BI197" s="44">
        <v>0</v>
      </c>
      <c r="BJ197" s="71">
        <v>121.5</v>
      </c>
      <c r="BK197" s="2"/>
      <c r="BL197" s="2"/>
      <c r="BM197" s="48">
        <v>10.1</v>
      </c>
      <c r="BN197" s="48">
        <v>10.1</v>
      </c>
      <c r="BO197" s="48">
        <v>10.1</v>
      </c>
      <c r="BP197" s="48">
        <v>10.1</v>
      </c>
      <c r="BQ197" s="48">
        <v>20.3</v>
      </c>
      <c r="BR197" s="48">
        <v>20.3</v>
      </c>
      <c r="BS197" s="48">
        <v>5.0999999999999996</v>
      </c>
      <c r="BT197" s="48">
        <v>0</v>
      </c>
      <c r="BU197" s="48">
        <v>5.0999999999999996</v>
      </c>
      <c r="BV197" s="48">
        <f t="shared" si="152"/>
        <v>3.1</v>
      </c>
      <c r="BW197" s="48">
        <f t="shared" si="153"/>
        <v>3.1</v>
      </c>
      <c r="BX197" s="49">
        <f t="shared" si="154"/>
        <v>3</v>
      </c>
      <c r="BY197" s="50">
        <f t="shared" si="155"/>
        <v>100.39999999999998</v>
      </c>
      <c r="BZ197" s="48">
        <f t="shared" si="156"/>
        <v>30.299999999999997</v>
      </c>
      <c r="CA197" s="48">
        <f t="shared" si="157"/>
        <v>50.7</v>
      </c>
      <c r="CB197" s="48">
        <f t="shared" si="158"/>
        <v>10.199999999999999</v>
      </c>
      <c r="CC197" s="51">
        <f t="shared" si="159"/>
        <v>9.1999999999999993</v>
      </c>
      <c r="CD197" s="50">
        <f t="shared" si="160"/>
        <v>100.4</v>
      </c>
      <c r="CE197" s="72"/>
      <c r="CF197" s="73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</row>
    <row r="198" spans="1:122" ht="23.4" hidden="1" customHeight="1" outlineLevel="1" thickBot="1" x14ac:dyDescent="0.35">
      <c r="A198" s="161"/>
      <c r="B198" s="53" t="s">
        <v>423</v>
      </c>
      <c r="C198" s="53" t="s">
        <v>45</v>
      </c>
      <c r="D198" s="24" t="s">
        <v>424</v>
      </c>
      <c r="E198" s="35">
        <v>355360.23</v>
      </c>
      <c r="F198" s="35">
        <v>14574.93</v>
      </c>
      <c r="G198" s="35">
        <v>56159.16</v>
      </c>
      <c r="H198" s="36">
        <v>69</v>
      </c>
      <c r="I198" s="38">
        <v>54</v>
      </c>
      <c r="J198" s="38">
        <v>2</v>
      </c>
      <c r="K198" s="38">
        <v>13</v>
      </c>
      <c r="L198" s="35">
        <v>426094.32</v>
      </c>
      <c r="M198" s="35">
        <v>50701.43</v>
      </c>
      <c r="N198" s="35">
        <v>2121.75</v>
      </c>
      <c r="O198" s="35">
        <v>310.5</v>
      </c>
      <c r="P198" s="35">
        <v>570.63</v>
      </c>
      <c r="Q198" s="35">
        <v>434.01</v>
      </c>
      <c r="R198" s="35">
        <v>480232.64</v>
      </c>
      <c r="S198" s="35">
        <v>27735.51</v>
      </c>
      <c r="T198" s="35">
        <v>3138.81</v>
      </c>
      <c r="U198" s="35">
        <v>145.80000000000001</v>
      </c>
      <c r="V198" s="35">
        <v>1650.78</v>
      </c>
      <c r="W198" s="35">
        <v>1087.56</v>
      </c>
      <c r="X198" s="35">
        <v>512.08000000000004</v>
      </c>
      <c r="Y198" s="35">
        <v>3262.14</v>
      </c>
      <c r="Z198" s="35">
        <v>10226.27</v>
      </c>
      <c r="AA198" s="35">
        <v>47758.95</v>
      </c>
      <c r="AB198" s="35">
        <v>527991.59</v>
      </c>
      <c r="AC198" s="39">
        <f t="shared" si="150"/>
        <v>528</v>
      </c>
      <c r="AD198" s="40">
        <f t="shared" si="151"/>
        <v>525.9</v>
      </c>
      <c r="AG198" s="70" t="s">
        <v>414</v>
      </c>
      <c r="AH198" s="24" t="s">
        <v>423</v>
      </c>
      <c r="AI198" s="24" t="s">
        <v>45</v>
      </c>
      <c r="AJ198" s="24" t="s">
        <v>424</v>
      </c>
      <c r="AK198" s="43">
        <v>369670.64</v>
      </c>
      <c r="AL198" s="43">
        <v>22083.23</v>
      </c>
      <c r="AM198" s="43">
        <v>35046.69</v>
      </c>
      <c r="AN198" s="44">
        <v>70</v>
      </c>
      <c r="AO198" s="46">
        <v>54</v>
      </c>
      <c r="AP198" s="46">
        <v>6</v>
      </c>
      <c r="AQ198" s="46">
        <v>10</v>
      </c>
      <c r="AR198" s="43">
        <v>426800.56</v>
      </c>
      <c r="AS198" s="43">
        <v>46897.57</v>
      </c>
      <c r="AT198" s="43">
        <v>2152.5</v>
      </c>
      <c r="AU198" s="44">
        <v>315</v>
      </c>
      <c r="AV198" s="43">
        <v>578.9</v>
      </c>
      <c r="AW198" s="43">
        <v>440.3</v>
      </c>
      <c r="AX198" s="43">
        <v>477184.83</v>
      </c>
      <c r="AY198" s="43">
        <v>27961.16</v>
      </c>
      <c r="AZ198" s="43">
        <v>3184.3</v>
      </c>
      <c r="BA198" s="43">
        <v>145.80000000000001</v>
      </c>
      <c r="BB198" s="43">
        <v>1650.78</v>
      </c>
      <c r="BC198" s="43">
        <v>1087.56</v>
      </c>
      <c r="BD198" s="43">
        <v>128.02000000000001</v>
      </c>
      <c r="BE198" s="43">
        <v>3262.14</v>
      </c>
      <c r="BF198" s="43">
        <v>10243.23</v>
      </c>
      <c r="BG198" s="43">
        <v>47662.99</v>
      </c>
      <c r="BH198" s="43">
        <v>524847.81999999995</v>
      </c>
      <c r="BI198" s="44">
        <v>0</v>
      </c>
      <c r="BJ198" s="71">
        <v>524.79999999999995</v>
      </c>
      <c r="BK198" s="2"/>
      <c r="BL198" s="2"/>
      <c r="BM198" s="48">
        <v>43.7</v>
      </c>
      <c r="BN198" s="48">
        <v>43.7</v>
      </c>
      <c r="BO198" s="48">
        <v>43.7</v>
      </c>
      <c r="BP198" s="48">
        <v>43.7</v>
      </c>
      <c r="BQ198" s="48">
        <v>87.5</v>
      </c>
      <c r="BR198" s="48">
        <v>87.5</v>
      </c>
      <c r="BS198" s="48">
        <v>21.9</v>
      </c>
      <c r="BT198" s="48">
        <v>0</v>
      </c>
      <c r="BU198" s="48">
        <v>21.9</v>
      </c>
      <c r="BV198" s="48">
        <f t="shared" si="152"/>
        <v>44.1</v>
      </c>
      <c r="BW198" s="48">
        <f t="shared" si="153"/>
        <v>44.1</v>
      </c>
      <c r="BX198" s="49">
        <f t="shared" si="154"/>
        <v>44.1</v>
      </c>
      <c r="BY198" s="50">
        <f t="shared" si="155"/>
        <v>525.9</v>
      </c>
      <c r="BZ198" s="48">
        <f t="shared" si="156"/>
        <v>131.10000000000002</v>
      </c>
      <c r="CA198" s="48">
        <f t="shared" si="157"/>
        <v>218.7</v>
      </c>
      <c r="CB198" s="48">
        <f t="shared" si="158"/>
        <v>43.8</v>
      </c>
      <c r="CC198" s="51">
        <f t="shared" si="159"/>
        <v>132.30000000000001</v>
      </c>
      <c r="CD198" s="50">
        <f t="shared" si="160"/>
        <v>525.90000000000009</v>
      </c>
      <c r="CE198" s="72"/>
      <c r="CF198" s="73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</row>
    <row r="199" spans="1:122" ht="18" hidden="1" customHeight="1" outlineLevel="1" thickBot="1" x14ac:dyDescent="0.35">
      <c r="A199" s="161"/>
      <c r="B199" s="53" t="s">
        <v>425</v>
      </c>
      <c r="C199" s="53" t="s">
        <v>45</v>
      </c>
      <c r="D199" s="24" t="s">
        <v>426</v>
      </c>
      <c r="E199" s="35">
        <v>105886.32</v>
      </c>
      <c r="F199" s="35">
        <v>88332.91</v>
      </c>
      <c r="G199" s="35">
        <v>422249.26</v>
      </c>
      <c r="H199" s="36">
        <v>174</v>
      </c>
      <c r="I199" s="38">
        <v>10</v>
      </c>
      <c r="J199" s="38">
        <v>35</v>
      </c>
      <c r="K199" s="38">
        <v>129</v>
      </c>
      <c r="L199" s="35">
        <v>616468.49</v>
      </c>
      <c r="M199" s="35">
        <v>94291.16</v>
      </c>
      <c r="N199" s="35">
        <v>5350.5</v>
      </c>
      <c r="O199" s="36">
        <v>783</v>
      </c>
      <c r="P199" s="35">
        <v>1438.98</v>
      </c>
      <c r="Q199" s="35">
        <v>1094.46</v>
      </c>
      <c r="R199" s="35">
        <v>719426.59</v>
      </c>
      <c r="S199" s="36">
        <v>41516</v>
      </c>
      <c r="T199" s="35">
        <v>7915.26</v>
      </c>
      <c r="U199" s="36">
        <v>27</v>
      </c>
      <c r="V199" s="35">
        <v>305.7</v>
      </c>
      <c r="W199" s="35">
        <v>201.4</v>
      </c>
      <c r="X199" s="36">
        <v>0</v>
      </c>
      <c r="Y199" s="35">
        <v>604.1</v>
      </c>
      <c r="Z199" s="35">
        <v>14795.26</v>
      </c>
      <c r="AA199" s="35">
        <v>65364.72</v>
      </c>
      <c r="AB199" s="35">
        <v>784791.31</v>
      </c>
      <c r="AC199" s="39">
        <f t="shared" si="150"/>
        <v>784.8</v>
      </c>
      <c r="AD199" s="40">
        <f t="shared" si="151"/>
        <v>825.5</v>
      </c>
      <c r="AG199" s="70" t="s">
        <v>414</v>
      </c>
      <c r="AH199" s="24" t="s">
        <v>425</v>
      </c>
      <c r="AI199" s="24" t="s">
        <v>45</v>
      </c>
      <c r="AJ199" s="24" t="s">
        <v>426</v>
      </c>
      <c r="AK199" s="43">
        <v>115301.62</v>
      </c>
      <c r="AL199" s="43">
        <v>132499.37</v>
      </c>
      <c r="AM199" s="43">
        <v>422249.26</v>
      </c>
      <c r="AN199" s="44">
        <v>198</v>
      </c>
      <c r="AO199" s="46">
        <v>10</v>
      </c>
      <c r="AP199" s="46">
        <v>49</v>
      </c>
      <c r="AQ199" s="46">
        <v>139</v>
      </c>
      <c r="AR199" s="43">
        <v>670050.25</v>
      </c>
      <c r="AS199" s="43">
        <v>92688.93</v>
      </c>
      <c r="AT199" s="43">
        <v>6088.5</v>
      </c>
      <c r="AU199" s="44">
        <v>891</v>
      </c>
      <c r="AV199" s="43">
        <v>1637.46</v>
      </c>
      <c r="AW199" s="43">
        <v>1245.42</v>
      </c>
      <c r="AX199" s="43">
        <v>772601.56</v>
      </c>
      <c r="AY199" s="43">
        <v>46931.6</v>
      </c>
      <c r="AZ199" s="43">
        <v>9007.02</v>
      </c>
      <c r="BA199" s="44">
        <v>27</v>
      </c>
      <c r="BB199" s="43">
        <v>305.7</v>
      </c>
      <c r="BC199" s="43">
        <v>201.4</v>
      </c>
      <c r="BD199" s="44">
        <v>0</v>
      </c>
      <c r="BE199" s="43">
        <v>604.1</v>
      </c>
      <c r="BF199" s="43">
        <v>16081.22</v>
      </c>
      <c r="BG199" s="43">
        <v>73158.039999999994</v>
      </c>
      <c r="BH199" s="43">
        <v>845759.6</v>
      </c>
      <c r="BI199" s="44">
        <v>0</v>
      </c>
      <c r="BJ199" s="71">
        <v>845.8</v>
      </c>
      <c r="BK199" s="2"/>
      <c r="BL199" s="2"/>
      <c r="BM199" s="48">
        <v>70.5</v>
      </c>
      <c r="BN199" s="48">
        <v>70.5</v>
      </c>
      <c r="BO199" s="48">
        <v>70.5</v>
      </c>
      <c r="BP199" s="48">
        <v>70.5</v>
      </c>
      <c r="BQ199" s="48">
        <v>141</v>
      </c>
      <c r="BR199" s="48">
        <v>141</v>
      </c>
      <c r="BS199" s="48">
        <v>35.200000000000003</v>
      </c>
      <c r="BT199" s="48">
        <v>0</v>
      </c>
      <c r="BU199" s="48">
        <v>35.200000000000003</v>
      </c>
      <c r="BV199" s="48">
        <f t="shared" si="152"/>
        <v>63.7</v>
      </c>
      <c r="BW199" s="48">
        <f t="shared" si="153"/>
        <v>63.7</v>
      </c>
      <c r="BX199" s="49">
        <f t="shared" si="154"/>
        <v>63.7</v>
      </c>
      <c r="BY199" s="50">
        <f t="shared" si="155"/>
        <v>825.5</v>
      </c>
      <c r="BZ199" s="48">
        <f t="shared" si="156"/>
        <v>211.5</v>
      </c>
      <c r="CA199" s="48">
        <f t="shared" si="157"/>
        <v>352.5</v>
      </c>
      <c r="CB199" s="48">
        <f t="shared" si="158"/>
        <v>70.400000000000006</v>
      </c>
      <c r="CC199" s="51">
        <f t="shared" si="159"/>
        <v>191.10000000000002</v>
      </c>
      <c r="CD199" s="50">
        <f t="shared" si="160"/>
        <v>825.5</v>
      </c>
      <c r="CE199" s="72"/>
      <c r="CF199" s="73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</row>
    <row r="200" spans="1:122" ht="18" hidden="1" customHeight="1" outlineLevel="1" thickBot="1" x14ac:dyDescent="0.35">
      <c r="A200" s="161"/>
      <c r="B200" s="53" t="s">
        <v>427</v>
      </c>
      <c r="C200" s="53" t="s">
        <v>45</v>
      </c>
      <c r="D200" s="24" t="s">
        <v>428</v>
      </c>
      <c r="E200" s="34"/>
      <c r="F200" s="35">
        <v>88332.91</v>
      </c>
      <c r="G200" s="35">
        <v>422249.26</v>
      </c>
      <c r="H200" s="36">
        <v>170</v>
      </c>
      <c r="I200" s="37"/>
      <c r="J200" s="38">
        <v>31</v>
      </c>
      <c r="K200" s="38">
        <v>139</v>
      </c>
      <c r="L200" s="35">
        <v>510582.17</v>
      </c>
      <c r="M200" s="35">
        <v>42541.599999999999</v>
      </c>
      <c r="N200" s="35">
        <v>5227.5</v>
      </c>
      <c r="O200" s="36">
        <v>765</v>
      </c>
      <c r="P200" s="35">
        <v>1405.9</v>
      </c>
      <c r="Q200" s="35">
        <v>1069.3</v>
      </c>
      <c r="R200" s="35">
        <v>561591.47</v>
      </c>
      <c r="S200" s="35">
        <v>38360.5</v>
      </c>
      <c r="T200" s="35">
        <v>7733.3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5">
        <v>12253.98</v>
      </c>
      <c r="AA200" s="35">
        <v>58347.78</v>
      </c>
      <c r="AB200" s="35">
        <v>619939.25</v>
      </c>
      <c r="AC200" s="39">
        <f t="shared" si="150"/>
        <v>619.9</v>
      </c>
      <c r="AD200" s="40">
        <f t="shared" si="151"/>
        <v>657.3</v>
      </c>
      <c r="AG200" s="70" t="s">
        <v>414</v>
      </c>
      <c r="AH200" s="24" t="s">
        <v>427</v>
      </c>
      <c r="AI200" s="24" t="s">
        <v>45</v>
      </c>
      <c r="AJ200" s="24" t="s">
        <v>428</v>
      </c>
      <c r="AK200" s="42"/>
      <c r="AL200" s="43">
        <v>132499.37</v>
      </c>
      <c r="AM200" s="43">
        <v>422249.26</v>
      </c>
      <c r="AN200" s="44">
        <v>191</v>
      </c>
      <c r="AO200" s="45"/>
      <c r="AP200" s="46">
        <v>51</v>
      </c>
      <c r="AQ200" s="46">
        <v>140</v>
      </c>
      <c r="AR200" s="43">
        <v>554748.63</v>
      </c>
      <c r="AS200" s="43">
        <v>46676.08</v>
      </c>
      <c r="AT200" s="43">
        <v>5873.25</v>
      </c>
      <c r="AU200" s="43">
        <v>859.5</v>
      </c>
      <c r="AV200" s="43">
        <v>1579.57</v>
      </c>
      <c r="AW200" s="43">
        <v>1201.3900000000001</v>
      </c>
      <c r="AX200" s="43">
        <v>610938.42000000004</v>
      </c>
      <c r="AY200" s="43">
        <v>43099.15</v>
      </c>
      <c r="AZ200" s="43">
        <v>8688.59</v>
      </c>
      <c r="BA200" s="44">
        <v>0</v>
      </c>
      <c r="BB200" s="44">
        <v>0</v>
      </c>
      <c r="BC200" s="44">
        <v>0</v>
      </c>
      <c r="BD200" s="44">
        <v>0</v>
      </c>
      <c r="BE200" s="44">
        <v>0</v>
      </c>
      <c r="BF200" s="43">
        <v>13313.97</v>
      </c>
      <c r="BG200" s="43">
        <v>65101.71</v>
      </c>
      <c r="BH200" s="43">
        <v>676040.13</v>
      </c>
      <c r="BI200" s="44">
        <v>0</v>
      </c>
      <c r="BJ200" s="71">
        <v>676</v>
      </c>
      <c r="BK200" s="2"/>
      <c r="BL200" s="2"/>
      <c r="BM200" s="48">
        <v>56.3</v>
      </c>
      <c r="BN200" s="48">
        <v>56.3</v>
      </c>
      <c r="BO200" s="48">
        <v>56.3</v>
      </c>
      <c r="BP200" s="48">
        <v>56.3</v>
      </c>
      <c r="BQ200" s="48">
        <v>112.7</v>
      </c>
      <c r="BR200" s="48">
        <v>112.7</v>
      </c>
      <c r="BS200" s="48">
        <v>28.2</v>
      </c>
      <c r="BT200" s="48">
        <v>0</v>
      </c>
      <c r="BU200" s="48">
        <v>28.2</v>
      </c>
      <c r="BV200" s="48">
        <f t="shared" si="152"/>
        <v>50.1</v>
      </c>
      <c r="BW200" s="48">
        <f t="shared" si="153"/>
        <v>50.1</v>
      </c>
      <c r="BX200" s="49">
        <f t="shared" si="154"/>
        <v>50.1</v>
      </c>
      <c r="BY200" s="50">
        <f t="shared" si="155"/>
        <v>657.29999999999984</v>
      </c>
      <c r="BZ200" s="48">
        <f t="shared" si="156"/>
        <v>168.89999999999998</v>
      </c>
      <c r="CA200" s="48">
        <f t="shared" si="157"/>
        <v>281.7</v>
      </c>
      <c r="CB200" s="48">
        <f t="shared" si="158"/>
        <v>56.4</v>
      </c>
      <c r="CC200" s="51">
        <f t="shared" si="159"/>
        <v>150.30000000000001</v>
      </c>
      <c r="CD200" s="50">
        <f t="shared" si="160"/>
        <v>657.3</v>
      </c>
      <c r="CE200" s="72"/>
      <c r="CF200" s="73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</row>
    <row r="201" spans="1:122" ht="18" hidden="1" customHeight="1" outlineLevel="1" thickBot="1" x14ac:dyDescent="0.35">
      <c r="A201" s="161"/>
      <c r="B201" s="53" t="s">
        <v>429</v>
      </c>
      <c r="C201" s="53" t="s">
        <v>45</v>
      </c>
      <c r="D201" s="24" t="s">
        <v>430</v>
      </c>
      <c r="E201" s="35">
        <v>44943.07</v>
      </c>
      <c r="F201" s="35">
        <v>44166.46</v>
      </c>
      <c r="G201" s="35">
        <v>112318.31</v>
      </c>
      <c r="H201" s="36">
        <v>59</v>
      </c>
      <c r="I201" s="38">
        <v>10</v>
      </c>
      <c r="J201" s="38">
        <v>15</v>
      </c>
      <c r="K201" s="38">
        <v>34</v>
      </c>
      <c r="L201" s="35">
        <v>201427.84</v>
      </c>
      <c r="M201" s="35">
        <v>21615.33</v>
      </c>
      <c r="N201" s="35">
        <v>1814.25</v>
      </c>
      <c r="O201" s="35">
        <v>265.5</v>
      </c>
      <c r="P201" s="35">
        <v>487.93</v>
      </c>
      <c r="Q201" s="35">
        <v>371.11</v>
      </c>
      <c r="R201" s="35">
        <v>225981.96</v>
      </c>
      <c r="S201" s="35">
        <v>15566.25</v>
      </c>
      <c r="T201" s="35">
        <v>2683.91</v>
      </c>
      <c r="U201" s="36">
        <v>27</v>
      </c>
      <c r="V201" s="35">
        <v>305.7</v>
      </c>
      <c r="W201" s="35">
        <v>201.4</v>
      </c>
      <c r="X201" s="36">
        <v>0</v>
      </c>
      <c r="Y201" s="35">
        <v>604.1</v>
      </c>
      <c r="Z201" s="35">
        <v>4834.26</v>
      </c>
      <c r="AA201" s="35">
        <v>24222.62</v>
      </c>
      <c r="AB201" s="35">
        <v>250204.58</v>
      </c>
      <c r="AC201" s="39">
        <f t="shared" si="150"/>
        <v>250.2</v>
      </c>
      <c r="AD201" s="40">
        <f t="shared" si="151"/>
        <v>256</v>
      </c>
      <c r="AG201" s="70" t="s">
        <v>414</v>
      </c>
      <c r="AH201" s="24" t="s">
        <v>429</v>
      </c>
      <c r="AI201" s="24" t="s">
        <v>45</v>
      </c>
      <c r="AJ201" s="24" t="s">
        <v>430</v>
      </c>
      <c r="AK201" s="43">
        <v>44943.07</v>
      </c>
      <c r="AL201" s="43">
        <v>44166.46</v>
      </c>
      <c r="AM201" s="43">
        <v>119496.54</v>
      </c>
      <c r="AN201" s="44">
        <v>66</v>
      </c>
      <c r="AO201" s="46">
        <v>10</v>
      </c>
      <c r="AP201" s="46">
        <v>10</v>
      </c>
      <c r="AQ201" s="46">
        <v>46</v>
      </c>
      <c r="AR201" s="43">
        <v>208606.07</v>
      </c>
      <c r="AS201" s="43">
        <v>20725.490000000002</v>
      </c>
      <c r="AT201" s="43">
        <v>2029.5</v>
      </c>
      <c r="AU201" s="44">
        <v>297</v>
      </c>
      <c r="AV201" s="43">
        <v>545.82000000000005</v>
      </c>
      <c r="AW201" s="43">
        <v>415.14</v>
      </c>
      <c r="AX201" s="43">
        <v>232619.02</v>
      </c>
      <c r="AY201" s="43">
        <v>17145.8</v>
      </c>
      <c r="AZ201" s="43">
        <v>3002.34</v>
      </c>
      <c r="BA201" s="44">
        <v>27</v>
      </c>
      <c r="BB201" s="43">
        <v>305.7</v>
      </c>
      <c r="BC201" s="43">
        <v>201.4</v>
      </c>
      <c r="BD201" s="44">
        <v>0</v>
      </c>
      <c r="BE201" s="43">
        <v>604.1</v>
      </c>
      <c r="BF201" s="43">
        <v>5006.54</v>
      </c>
      <c r="BG201" s="43">
        <v>26292.880000000001</v>
      </c>
      <c r="BH201" s="43">
        <v>258911.9</v>
      </c>
      <c r="BI201" s="44">
        <v>0</v>
      </c>
      <c r="BJ201" s="71">
        <v>258.89999999999998</v>
      </c>
      <c r="BK201" s="2"/>
      <c r="BL201" s="2"/>
      <c r="BM201" s="48">
        <v>21.6</v>
      </c>
      <c r="BN201" s="48">
        <v>21.6</v>
      </c>
      <c r="BO201" s="48">
        <v>21.6</v>
      </c>
      <c r="BP201" s="48">
        <v>21.6</v>
      </c>
      <c r="BQ201" s="48">
        <v>43.2</v>
      </c>
      <c r="BR201" s="48">
        <v>43.2</v>
      </c>
      <c r="BS201" s="48">
        <v>10.8</v>
      </c>
      <c r="BT201" s="48">
        <v>0</v>
      </c>
      <c r="BU201" s="48">
        <v>10.8</v>
      </c>
      <c r="BV201" s="48">
        <f t="shared" si="152"/>
        <v>20.5</v>
      </c>
      <c r="BW201" s="48">
        <f t="shared" si="153"/>
        <v>20.5</v>
      </c>
      <c r="BX201" s="49">
        <f t="shared" si="154"/>
        <v>20.6</v>
      </c>
      <c r="BY201" s="50">
        <f t="shared" si="155"/>
        <v>256</v>
      </c>
      <c r="BZ201" s="48">
        <f t="shared" si="156"/>
        <v>64.800000000000011</v>
      </c>
      <c r="CA201" s="48">
        <f t="shared" si="157"/>
        <v>108.00000000000001</v>
      </c>
      <c r="CB201" s="48">
        <f t="shared" si="158"/>
        <v>21.6</v>
      </c>
      <c r="CC201" s="51">
        <f t="shared" si="159"/>
        <v>61.6</v>
      </c>
      <c r="CD201" s="50">
        <f t="shared" si="160"/>
        <v>256</v>
      </c>
      <c r="CE201" s="72"/>
      <c r="CF201" s="73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</row>
    <row r="202" spans="1:122" ht="18" hidden="1" customHeight="1" outlineLevel="1" thickBot="1" x14ac:dyDescent="0.35">
      <c r="A202" s="161"/>
      <c r="B202" s="53" t="s">
        <v>431</v>
      </c>
      <c r="C202" s="53" t="s">
        <v>45</v>
      </c>
      <c r="D202" s="24" t="s">
        <v>432</v>
      </c>
      <c r="E202" s="35">
        <v>1707178.95</v>
      </c>
      <c r="F202" s="34"/>
      <c r="G202" s="34"/>
      <c r="H202" s="36">
        <v>674</v>
      </c>
      <c r="I202" s="38">
        <v>674</v>
      </c>
      <c r="J202" s="37"/>
      <c r="K202" s="37"/>
      <c r="L202" s="35">
        <v>1707178.95</v>
      </c>
      <c r="M202" s="36">
        <v>249773</v>
      </c>
      <c r="N202" s="35">
        <v>20725.5</v>
      </c>
      <c r="O202" s="36">
        <v>3033</v>
      </c>
      <c r="P202" s="35">
        <v>5573.98</v>
      </c>
      <c r="Q202" s="35">
        <v>4239.46</v>
      </c>
      <c r="R202" s="35">
        <v>1990523.89</v>
      </c>
      <c r="S202" s="35">
        <v>303933.56</v>
      </c>
      <c r="T202" s="35">
        <v>30660.26</v>
      </c>
      <c r="U202" s="35">
        <v>1819.8</v>
      </c>
      <c r="V202" s="35">
        <v>20604.18</v>
      </c>
      <c r="W202" s="35">
        <v>13574.36</v>
      </c>
      <c r="X202" s="35">
        <v>639.91999999999996</v>
      </c>
      <c r="Y202" s="35">
        <v>40716.339999999997</v>
      </c>
      <c r="Z202" s="35">
        <v>40972.29</v>
      </c>
      <c r="AA202" s="35">
        <v>452920.71</v>
      </c>
      <c r="AB202" s="35">
        <v>2443444.6</v>
      </c>
      <c r="AC202" s="39">
        <f t="shared" si="150"/>
        <v>2443.4</v>
      </c>
      <c r="AD202" s="40">
        <f t="shared" si="151"/>
        <v>2446.3000000000002</v>
      </c>
      <c r="AG202" s="70" t="s">
        <v>414</v>
      </c>
      <c r="AH202" s="24" t="s">
        <v>431</v>
      </c>
      <c r="AI202" s="24" t="s">
        <v>45</v>
      </c>
      <c r="AJ202" s="24" t="s">
        <v>432</v>
      </c>
      <c r="AK202" s="43">
        <v>1711516.72</v>
      </c>
      <c r="AL202" s="42"/>
      <c r="AM202" s="42"/>
      <c r="AN202" s="44">
        <v>687</v>
      </c>
      <c r="AO202" s="46">
        <v>687</v>
      </c>
      <c r="AP202" s="45"/>
      <c r="AQ202" s="45"/>
      <c r="AR202" s="43">
        <v>1711516.72</v>
      </c>
      <c r="AS202" s="43">
        <v>241342.15</v>
      </c>
      <c r="AT202" s="43">
        <v>21125.25</v>
      </c>
      <c r="AU202" s="43">
        <v>3091.5</v>
      </c>
      <c r="AV202" s="43">
        <v>5681.49</v>
      </c>
      <c r="AW202" s="43">
        <v>4321.2299999999996</v>
      </c>
      <c r="AX202" s="43">
        <v>1987078.34</v>
      </c>
      <c r="AY202" s="43">
        <v>309795.78000000003</v>
      </c>
      <c r="AZ202" s="43">
        <v>31251.63</v>
      </c>
      <c r="BA202" s="43">
        <v>1854.9</v>
      </c>
      <c r="BB202" s="43">
        <v>21001.59</v>
      </c>
      <c r="BC202" s="43">
        <v>13836.18</v>
      </c>
      <c r="BD202" s="43">
        <v>384.06</v>
      </c>
      <c r="BE202" s="43">
        <v>41501.67</v>
      </c>
      <c r="BF202" s="43">
        <v>41076.400000000001</v>
      </c>
      <c r="BG202" s="43">
        <v>460702.21</v>
      </c>
      <c r="BH202" s="43">
        <v>2447780.5499999998</v>
      </c>
      <c r="BI202" s="44">
        <v>0</v>
      </c>
      <c r="BJ202" s="71">
        <v>2447.8000000000002</v>
      </c>
      <c r="BK202" s="2"/>
      <c r="BL202" s="2"/>
      <c r="BM202" s="48">
        <v>204</v>
      </c>
      <c r="BN202" s="48">
        <v>204</v>
      </c>
      <c r="BO202" s="48">
        <v>204</v>
      </c>
      <c r="BP202" s="48">
        <v>204</v>
      </c>
      <c r="BQ202" s="48">
        <v>408</v>
      </c>
      <c r="BR202" s="48">
        <v>408</v>
      </c>
      <c r="BS202" s="48">
        <v>102</v>
      </c>
      <c r="BT202" s="48">
        <v>0</v>
      </c>
      <c r="BU202" s="48">
        <v>102</v>
      </c>
      <c r="BV202" s="48">
        <f t="shared" si="152"/>
        <v>203.4</v>
      </c>
      <c r="BW202" s="48">
        <f t="shared" si="153"/>
        <v>203.4</v>
      </c>
      <c r="BX202" s="49">
        <f t="shared" si="154"/>
        <v>203.5</v>
      </c>
      <c r="BY202" s="50">
        <f t="shared" si="155"/>
        <v>2446.3000000000002</v>
      </c>
      <c r="BZ202" s="48">
        <f t="shared" si="156"/>
        <v>612</v>
      </c>
      <c r="CA202" s="48">
        <f t="shared" si="157"/>
        <v>1020</v>
      </c>
      <c r="CB202" s="48">
        <f t="shared" si="158"/>
        <v>204</v>
      </c>
      <c r="CC202" s="51">
        <f t="shared" si="159"/>
        <v>610.29999999999995</v>
      </c>
      <c r="CD202" s="50">
        <f t="shared" si="160"/>
        <v>2446.3000000000002</v>
      </c>
      <c r="CE202" s="72"/>
      <c r="CF202" s="73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</row>
    <row r="203" spans="1:122" ht="18" hidden="1" customHeight="1" outlineLevel="1" thickBot="1" x14ac:dyDescent="0.35">
      <c r="A203" s="161"/>
      <c r="B203" s="53" t="s">
        <v>433</v>
      </c>
      <c r="C203" s="53" t="s">
        <v>45</v>
      </c>
      <c r="D203" s="24" t="s">
        <v>434</v>
      </c>
      <c r="E203" s="35">
        <v>845173.17</v>
      </c>
      <c r="F203" s="35">
        <v>14574.93</v>
      </c>
      <c r="G203" s="35">
        <v>98384.08</v>
      </c>
      <c r="H203" s="36">
        <v>215</v>
      </c>
      <c r="I203" s="38">
        <v>184</v>
      </c>
      <c r="J203" s="38">
        <v>4</v>
      </c>
      <c r="K203" s="38">
        <v>27</v>
      </c>
      <c r="L203" s="35">
        <v>958132.18</v>
      </c>
      <c r="M203" s="35">
        <v>110910.77</v>
      </c>
      <c r="N203" s="35">
        <v>6611.25</v>
      </c>
      <c r="O203" s="35">
        <v>967.5</v>
      </c>
      <c r="P203" s="35">
        <v>1778.05</v>
      </c>
      <c r="Q203" s="35">
        <v>1352.35</v>
      </c>
      <c r="R203" s="35">
        <v>1079752.1000000001</v>
      </c>
      <c r="S203" s="35">
        <v>89968.11</v>
      </c>
      <c r="T203" s="35">
        <v>9780.35</v>
      </c>
      <c r="U203" s="35">
        <v>496.8</v>
      </c>
      <c r="V203" s="35">
        <v>5624.88</v>
      </c>
      <c r="W203" s="35">
        <v>3705.76</v>
      </c>
      <c r="X203" s="35">
        <v>3071.94</v>
      </c>
      <c r="Y203" s="35">
        <v>11115.44</v>
      </c>
      <c r="Z203" s="35">
        <v>22995.17</v>
      </c>
      <c r="AA203" s="35">
        <v>146758.45000000001</v>
      </c>
      <c r="AB203" s="35">
        <v>1226510.55</v>
      </c>
      <c r="AC203" s="39">
        <f t="shared" si="150"/>
        <v>1226.5</v>
      </c>
      <c r="AD203" s="40">
        <f t="shared" si="151"/>
        <v>1126.0999999999999</v>
      </c>
      <c r="AG203" s="70" t="s">
        <v>414</v>
      </c>
      <c r="AH203" s="24" t="s">
        <v>433</v>
      </c>
      <c r="AI203" s="24" t="s">
        <v>45</v>
      </c>
      <c r="AJ203" s="24" t="s">
        <v>434</v>
      </c>
      <c r="AK203" s="43">
        <v>691614.8</v>
      </c>
      <c r="AL203" s="43">
        <v>14574.93</v>
      </c>
      <c r="AM203" s="43">
        <v>105562.31</v>
      </c>
      <c r="AN203" s="44">
        <v>220</v>
      </c>
      <c r="AO203" s="46">
        <v>188</v>
      </c>
      <c r="AP203" s="46">
        <v>5</v>
      </c>
      <c r="AQ203" s="46">
        <v>27</v>
      </c>
      <c r="AR203" s="43">
        <v>811752.04</v>
      </c>
      <c r="AS203" s="43">
        <v>107359.17</v>
      </c>
      <c r="AT203" s="44">
        <v>6765</v>
      </c>
      <c r="AU203" s="44">
        <v>990</v>
      </c>
      <c r="AV203" s="43">
        <v>1819.4</v>
      </c>
      <c r="AW203" s="43">
        <v>1383.8</v>
      </c>
      <c r="AX203" s="43">
        <v>930069.41</v>
      </c>
      <c r="AY203" s="43">
        <v>91997.52</v>
      </c>
      <c r="AZ203" s="43">
        <v>10007.799999999999</v>
      </c>
      <c r="BA203" s="43">
        <v>507.6</v>
      </c>
      <c r="BB203" s="43">
        <v>5747.16</v>
      </c>
      <c r="BC203" s="43">
        <v>3786.32</v>
      </c>
      <c r="BD203" s="43">
        <v>2943.74</v>
      </c>
      <c r="BE203" s="43">
        <v>11357.08</v>
      </c>
      <c r="BF203" s="43">
        <v>19482.05</v>
      </c>
      <c r="BG203" s="43">
        <v>145829.26999999999</v>
      </c>
      <c r="BH203" s="43">
        <v>1075898.68</v>
      </c>
      <c r="BI203" s="44">
        <v>0</v>
      </c>
      <c r="BJ203" s="71">
        <v>1075.9000000000001</v>
      </c>
      <c r="BK203" s="2"/>
      <c r="BL203" s="2"/>
      <c r="BM203" s="48">
        <v>89.7</v>
      </c>
      <c r="BN203" s="48">
        <v>89.7</v>
      </c>
      <c r="BO203" s="48">
        <v>89.7</v>
      </c>
      <c r="BP203" s="48">
        <v>89.7</v>
      </c>
      <c r="BQ203" s="48">
        <v>179.3</v>
      </c>
      <c r="BR203" s="48">
        <v>179.3</v>
      </c>
      <c r="BS203" s="48">
        <v>44.8</v>
      </c>
      <c r="BT203" s="48">
        <v>0</v>
      </c>
      <c r="BU203" s="48">
        <v>44.8</v>
      </c>
      <c r="BV203" s="48">
        <f t="shared" si="152"/>
        <v>106.4</v>
      </c>
      <c r="BW203" s="48">
        <f t="shared" si="153"/>
        <v>106.4</v>
      </c>
      <c r="BX203" s="49">
        <f t="shared" si="154"/>
        <v>106.3</v>
      </c>
      <c r="BY203" s="50">
        <f t="shared" si="155"/>
        <v>1126.1000000000001</v>
      </c>
      <c r="BZ203" s="48">
        <f t="shared" si="156"/>
        <v>269.10000000000002</v>
      </c>
      <c r="CA203" s="48">
        <f t="shared" si="157"/>
        <v>448.3</v>
      </c>
      <c r="CB203" s="48">
        <f t="shared" si="158"/>
        <v>89.6</v>
      </c>
      <c r="CC203" s="51">
        <f t="shared" si="159"/>
        <v>319.10000000000002</v>
      </c>
      <c r="CD203" s="50">
        <f t="shared" si="160"/>
        <v>1126.1000000000001</v>
      </c>
      <c r="CE203" s="72"/>
      <c r="CF203" s="73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</row>
    <row r="204" spans="1:122" ht="18" hidden="1" customHeight="1" outlineLevel="1" thickBot="1" x14ac:dyDescent="0.35">
      <c r="A204" s="161"/>
      <c r="B204" s="53" t="s">
        <v>435</v>
      </c>
      <c r="C204" s="53" t="s">
        <v>45</v>
      </c>
      <c r="D204" s="24" t="s">
        <v>436</v>
      </c>
      <c r="E204" s="35">
        <v>538352.76</v>
      </c>
      <c r="F204" s="35">
        <v>44166.46</v>
      </c>
      <c r="G204" s="35">
        <v>98384.08</v>
      </c>
      <c r="H204" s="36">
        <v>126</v>
      </c>
      <c r="I204" s="38">
        <v>94</v>
      </c>
      <c r="J204" s="38">
        <v>10</v>
      </c>
      <c r="K204" s="38">
        <v>22</v>
      </c>
      <c r="L204" s="35">
        <v>680903.3</v>
      </c>
      <c r="M204" s="35">
        <v>91362.64</v>
      </c>
      <c r="N204" s="35">
        <v>3874.5</v>
      </c>
      <c r="O204" s="36">
        <v>567</v>
      </c>
      <c r="P204" s="35">
        <v>1042.02</v>
      </c>
      <c r="Q204" s="35">
        <v>792.54</v>
      </c>
      <c r="R204" s="36">
        <v>778542</v>
      </c>
      <c r="S204" s="35">
        <v>49609.16</v>
      </c>
      <c r="T204" s="35">
        <v>5731.74</v>
      </c>
      <c r="U204" s="35">
        <v>253.8</v>
      </c>
      <c r="V204" s="35">
        <v>2873.58</v>
      </c>
      <c r="W204" s="35">
        <v>1893.16</v>
      </c>
      <c r="X204" s="35">
        <v>1024.1600000000001</v>
      </c>
      <c r="Y204" s="35">
        <v>5678.54</v>
      </c>
      <c r="Z204" s="35">
        <v>16341.69</v>
      </c>
      <c r="AA204" s="35">
        <v>83405.83</v>
      </c>
      <c r="AB204" s="35">
        <v>861947.83</v>
      </c>
      <c r="AC204" s="39">
        <f t="shared" si="150"/>
        <v>861.9</v>
      </c>
      <c r="AD204" s="40">
        <f t="shared" si="151"/>
        <v>859.1</v>
      </c>
      <c r="AG204" s="70" t="s">
        <v>414</v>
      </c>
      <c r="AH204" s="24" t="s">
        <v>435</v>
      </c>
      <c r="AI204" s="24" t="s">
        <v>45</v>
      </c>
      <c r="AJ204" s="24" t="s">
        <v>436</v>
      </c>
      <c r="AK204" s="43">
        <v>567074.01</v>
      </c>
      <c r="AL204" s="43">
        <v>14574.93</v>
      </c>
      <c r="AM204" s="43">
        <v>105562.31</v>
      </c>
      <c r="AN204" s="44">
        <v>126</v>
      </c>
      <c r="AO204" s="46">
        <v>96</v>
      </c>
      <c r="AP204" s="46">
        <v>3</v>
      </c>
      <c r="AQ204" s="46">
        <v>27</v>
      </c>
      <c r="AR204" s="43">
        <v>687211.25</v>
      </c>
      <c r="AS204" s="43">
        <v>80853.86</v>
      </c>
      <c r="AT204" s="43">
        <v>3874.5</v>
      </c>
      <c r="AU204" s="44">
        <v>567</v>
      </c>
      <c r="AV204" s="43">
        <v>1042.02</v>
      </c>
      <c r="AW204" s="43">
        <v>792.54</v>
      </c>
      <c r="AX204" s="43">
        <v>774341.17</v>
      </c>
      <c r="AY204" s="43">
        <v>50059.74</v>
      </c>
      <c r="AZ204" s="43">
        <v>5731.74</v>
      </c>
      <c r="BA204" s="43">
        <v>259.2</v>
      </c>
      <c r="BB204" s="43">
        <v>2934.72</v>
      </c>
      <c r="BC204" s="43">
        <v>1933.44</v>
      </c>
      <c r="BD204" s="43">
        <v>128.02000000000001</v>
      </c>
      <c r="BE204" s="43">
        <v>5799.36</v>
      </c>
      <c r="BF204" s="43">
        <v>16493.07</v>
      </c>
      <c r="BG204" s="43">
        <v>83339.289999999994</v>
      </c>
      <c r="BH204" s="43">
        <v>857680.46</v>
      </c>
      <c r="BI204" s="44">
        <v>0</v>
      </c>
      <c r="BJ204" s="71">
        <v>857.7</v>
      </c>
      <c r="BK204" s="2"/>
      <c r="BL204" s="2"/>
      <c r="BM204" s="48">
        <v>71.5</v>
      </c>
      <c r="BN204" s="48">
        <v>71.5</v>
      </c>
      <c r="BO204" s="48">
        <v>71.5</v>
      </c>
      <c r="BP204" s="48">
        <v>71.5</v>
      </c>
      <c r="BQ204" s="48">
        <v>143</v>
      </c>
      <c r="BR204" s="48">
        <v>143</v>
      </c>
      <c r="BS204" s="48">
        <v>35.700000000000003</v>
      </c>
      <c r="BT204" s="48">
        <v>0</v>
      </c>
      <c r="BU204" s="48">
        <v>35.700000000000003</v>
      </c>
      <c r="BV204" s="48">
        <f t="shared" si="152"/>
        <v>71.900000000000006</v>
      </c>
      <c r="BW204" s="48">
        <f t="shared" si="153"/>
        <v>71.900000000000006</v>
      </c>
      <c r="BX204" s="49">
        <f t="shared" si="154"/>
        <v>71.900000000000006</v>
      </c>
      <c r="BY204" s="50">
        <f t="shared" si="155"/>
        <v>859.1</v>
      </c>
      <c r="BZ204" s="48">
        <f t="shared" si="156"/>
        <v>214.5</v>
      </c>
      <c r="CA204" s="48">
        <f t="shared" si="157"/>
        <v>357.5</v>
      </c>
      <c r="CB204" s="48">
        <f t="shared" si="158"/>
        <v>71.400000000000006</v>
      </c>
      <c r="CC204" s="51">
        <f t="shared" si="159"/>
        <v>215.70000000000002</v>
      </c>
      <c r="CD204" s="50">
        <f t="shared" si="160"/>
        <v>859.1</v>
      </c>
      <c r="CE204" s="72"/>
      <c r="CF204" s="73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</row>
    <row r="205" spans="1:122" ht="18" hidden="1" customHeight="1" outlineLevel="1" thickBot="1" x14ac:dyDescent="0.35">
      <c r="A205" s="161"/>
      <c r="B205" s="53" t="s">
        <v>437</v>
      </c>
      <c r="C205" s="53" t="s">
        <v>45</v>
      </c>
      <c r="D205" s="24" t="s">
        <v>438</v>
      </c>
      <c r="E205" s="35">
        <v>666651.44999999995</v>
      </c>
      <c r="F205" s="35">
        <v>44166.46</v>
      </c>
      <c r="G205" s="35">
        <v>126674.77</v>
      </c>
      <c r="H205" s="36">
        <v>202</v>
      </c>
      <c r="I205" s="38">
        <v>160</v>
      </c>
      <c r="J205" s="38">
        <v>12</v>
      </c>
      <c r="K205" s="38">
        <v>30</v>
      </c>
      <c r="L205" s="35">
        <v>837492.68</v>
      </c>
      <c r="M205" s="35">
        <v>140455.39000000001</v>
      </c>
      <c r="N205" s="35">
        <v>6211.5</v>
      </c>
      <c r="O205" s="36">
        <v>909</v>
      </c>
      <c r="P205" s="35">
        <v>1670.54</v>
      </c>
      <c r="Q205" s="35">
        <v>1270.58</v>
      </c>
      <c r="R205" s="35">
        <v>988009.69</v>
      </c>
      <c r="S205" s="35">
        <v>81627.7</v>
      </c>
      <c r="T205" s="35">
        <v>9188.98</v>
      </c>
      <c r="U205" s="36">
        <v>432</v>
      </c>
      <c r="V205" s="35">
        <v>4891.2</v>
      </c>
      <c r="W205" s="35">
        <v>3222.4</v>
      </c>
      <c r="X205" s="35">
        <v>1024.1600000000001</v>
      </c>
      <c r="Y205" s="35">
        <v>9665.6</v>
      </c>
      <c r="Z205" s="35">
        <v>20099.830000000002</v>
      </c>
      <c r="AA205" s="35">
        <v>130151.87</v>
      </c>
      <c r="AB205" s="35">
        <v>1118161.56</v>
      </c>
      <c r="AC205" s="39">
        <f t="shared" si="150"/>
        <v>1118.2</v>
      </c>
      <c r="AD205" s="40">
        <f t="shared" si="151"/>
        <v>1111.5999999999999</v>
      </c>
      <c r="AG205" s="70" t="s">
        <v>414</v>
      </c>
      <c r="AH205" s="24" t="s">
        <v>437</v>
      </c>
      <c r="AI205" s="24" t="s">
        <v>45</v>
      </c>
      <c r="AJ205" s="24" t="s">
        <v>438</v>
      </c>
      <c r="AK205" s="43">
        <v>639705.22</v>
      </c>
      <c r="AL205" s="43">
        <v>44166.46</v>
      </c>
      <c r="AM205" s="43">
        <v>126674.78</v>
      </c>
      <c r="AN205" s="44">
        <v>215</v>
      </c>
      <c r="AO205" s="46">
        <v>166</v>
      </c>
      <c r="AP205" s="46">
        <v>15</v>
      </c>
      <c r="AQ205" s="46">
        <v>34</v>
      </c>
      <c r="AR205" s="43">
        <v>810546.46</v>
      </c>
      <c r="AS205" s="43">
        <v>152776.91</v>
      </c>
      <c r="AT205" s="43">
        <v>6611.25</v>
      </c>
      <c r="AU205" s="43">
        <v>967.5</v>
      </c>
      <c r="AV205" s="43">
        <v>1778.05</v>
      </c>
      <c r="AW205" s="43">
        <v>1352.35</v>
      </c>
      <c r="AX205" s="43">
        <v>974032.52</v>
      </c>
      <c r="AY205" s="43">
        <v>85912.89</v>
      </c>
      <c r="AZ205" s="43">
        <v>9780.35</v>
      </c>
      <c r="BA205" s="43">
        <v>448.2</v>
      </c>
      <c r="BB205" s="43">
        <v>5074.62</v>
      </c>
      <c r="BC205" s="43">
        <v>3343.24</v>
      </c>
      <c r="BD205" s="43">
        <v>256.04000000000002</v>
      </c>
      <c r="BE205" s="43">
        <v>10028.06</v>
      </c>
      <c r="BF205" s="43">
        <v>19453.12</v>
      </c>
      <c r="BG205" s="43">
        <v>134296.51999999999</v>
      </c>
      <c r="BH205" s="43">
        <v>1108329.04</v>
      </c>
      <c r="BI205" s="44">
        <v>0</v>
      </c>
      <c r="BJ205" s="71">
        <v>1108.3</v>
      </c>
      <c r="BK205" s="2"/>
      <c r="BL205" s="2"/>
      <c r="BM205" s="48">
        <v>92.4</v>
      </c>
      <c r="BN205" s="48">
        <v>92.4</v>
      </c>
      <c r="BO205" s="48">
        <v>92.4</v>
      </c>
      <c r="BP205" s="48">
        <v>92.4</v>
      </c>
      <c r="BQ205" s="48">
        <v>184.7</v>
      </c>
      <c r="BR205" s="48">
        <v>184.7</v>
      </c>
      <c r="BS205" s="48">
        <v>46.2</v>
      </c>
      <c r="BT205" s="48">
        <v>0</v>
      </c>
      <c r="BU205" s="48">
        <v>46.2</v>
      </c>
      <c r="BV205" s="48">
        <f t="shared" si="152"/>
        <v>93.4</v>
      </c>
      <c r="BW205" s="48">
        <f t="shared" si="153"/>
        <v>93.4</v>
      </c>
      <c r="BX205" s="49">
        <f t="shared" si="154"/>
        <v>93.4</v>
      </c>
      <c r="BY205" s="50">
        <f t="shared" si="155"/>
        <v>1111.5999999999999</v>
      </c>
      <c r="BZ205" s="48">
        <f t="shared" si="156"/>
        <v>277.20000000000005</v>
      </c>
      <c r="CA205" s="48">
        <f t="shared" si="157"/>
        <v>461.8</v>
      </c>
      <c r="CB205" s="48">
        <f t="shared" si="158"/>
        <v>92.4</v>
      </c>
      <c r="CC205" s="51">
        <f t="shared" si="159"/>
        <v>280.20000000000005</v>
      </c>
      <c r="CD205" s="50">
        <f t="shared" si="160"/>
        <v>1111.5999999999999</v>
      </c>
      <c r="CE205" s="72"/>
      <c r="CF205" s="73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</row>
    <row r="206" spans="1:122" ht="18" hidden="1" customHeight="1" outlineLevel="1" thickBot="1" x14ac:dyDescent="0.35">
      <c r="A206" s="161"/>
      <c r="B206" s="53" t="s">
        <v>439</v>
      </c>
      <c r="C206" s="53" t="s">
        <v>45</v>
      </c>
      <c r="D206" s="24" t="s">
        <v>440</v>
      </c>
      <c r="E206" s="35">
        <v>1023326.82</v>
      </c>
      <c r="F206" s="34"/>
      <c r="G206" s="34"/>
      <c r="H206" s="36">
        <v>361</v>
      </c>
      <c r="I206" s="38">
        <v>361</v>
      </c>
      <c r="J206" s="37"/>
      <c r="K206" s="37"/>
      <c r="L206" s="35">
        <v>1023326.82</v>
      </c>
      <c r="M206" s="35">
        <v>178774.77</v>
      </c>
      <c r="N206" s="35">
        <v>11100.75</v>
      </c>
      <c r="O206" s="35">
        <v>1624.5</v>
      </c>
      <c r="P206" s="35">
        <v>2985.47</v>
      </c>
      <c r="Q206" s="35">
        <v>2270.69</v>
      </c>
      <c r="R206" s="36">
        <v>1220083</v>
      </c>
      <c r="S206" s="35">
        <v>162789.34</v>
      </c>
      <c r="T206" s="35">
        <v>16421.89</v>
      </c>
      <c r="U206" s="35">
        <v>974.7</v>
      </c>
      <c r="V206" s="35">
        <v>11035.77</v>
      </c>
      <c r="W206" s="35">
        <v>7270.54</v>
      </c>
      <c r="X206" s="35">
        <v>2175.98</v>
      </c>
      <c r="Y206" s="35">
        <v>21808.01</v>
      </c>
      <c r="Z206" s="35">
        <v>24559.85</v>
      </c>
      <c r="AA206" s="35">
        <v>247036.08</v>
      </c>
      <c r="AB206" s="35">
        <v>1467119.08</v>
      </c>
      <c r="AC206" s="39">
        <f t="shared" si="150"/>
        <v>1467.1</v>
      </c>
      <c r="AD206" s="40">
        <f t="shared" si="151"/>
        <v>1613.4</v>
      </c>
      <c r="AG206" s="70" t="s">
        <v>414</v>
      </c>
      <c r="AH206" s="24" t="s">
        <v>439</v>
      </c>
      <c r="AI206" s="24" t="s">
        <v>45</v>
      </c>
      <c r="AJ206" s="24" t="s">
        <v>440</v>
      </c>
      <c r="AK206" s="43">
        <v>1200883.9099999999</v>
      </c>
      <c r="AL206" s="42"/>
      <c r="AM206" s="42"/>
      <c r="AN206" s="44">
        <v>387</v>
      </c>
      <c r="AO206" s="46">
        <v>387</v>
      </c>
      <c r="AP206" s="45"/>
      <c r="AQ206" s="45"/>
      <c r="AR206" s="43">
        <v>1200883.9099999999</v>
      </c>
      <c r="AS206" s="43">
        <v>199809.2</v>
      </c>
      <c r="AT206" s="43">
        <v>11900.25</v>
      </c>
      <c r="AU206" s="43">
        <v>1741.5</v>
      </c>
      <c r="AV206" s="43">
        <v>3200.49</v>
      </c>
      <c r="AW206" s="43">
        <v>2434.23</v>
      </c>
      <c r="AX206" s="43">
        <v>1419969.58</v>
      </c>
      <c r="AY206" s="43">
        <v>174513.78</v>
      </c>
      <c r="AZ206" s="43">
        <v>17604.63</v>
      </c>
      <c r="BA206" s="43">
        <v>1044.9000000000001</v>
      </c>
      <c r="BB206" s="43">
        <v>11830.59</v>
      </c>
      <c r="BC206" s="43">
        <v>7794.18</v>
      </c>
      <c r="BD206" s="43">
        <v>1535.88</v>
      </c>
      <c r="BE206" s="43">
        <v>23378.67</v>
      </c>
      <c r="BF206" s="43">
        <v>28821.200000000001</v>
      </c>
      <c r="BG206" s="43">
        <v>266523.83</v>
      </c>
      <c r="BH206" s="43">
        <v>1686493.41</v>
      </c>
      <c r="BI206" s="44">
        <v>0</v>
      </c>
      <c r="BJ206" s="71">
        <v>1686.5</v>
      </c>
      <c r="BK206" s="2"/>
      <c r="BL206" s="2"/>
      <c r="BM206" s="48">
        <v>140.5</v>
      </c>
      <c r="BN206" s="48">
        <v>140.5</v>
      </c>
      <c r="BO206" s="48">
        <v>140.5</v>
      </c>
      <c r="BP206" s="48">
        <v>140.5</v>
      </c>
      <c r="BQ206" s="48">
        <v>281.10000000000002</v>
      </c>
      <c r="BR206" s="48">
        <v>281.10000000000002</v>
      </c>
      <c r="BS206" s="48">
        <v>70.3</v>
      </c>
      <c r="BT206" s="48">
        <v>0</v>
      </c>
      <c r="BU206" s="48">
        <v>70.3</v>
      </c>
      <c r="BV206" s="48">
        <f t="shared" si="152"/>
        <v>116.2</v>
      </c>
      <c r="BW206" s="48">
        <f t="shared" si="153"/>
        <v>116.2</v>
      </c>
      <c r="BX206" s="49">
        <f t="shared" si="154"/>
        <v>116.2</v>
      </c>
      <c r="BY206" s="50">
        <f t="shared" si="155"/>
        <v>1613.4</v>
      </c>
      <c r="BZ206" s="48">
        <f t="shared" si="156"/>
        <v>421.5</v>
      </c>
      <c r="CA206" s="48">
        <f t="shared" si="157"/>
        <v>702.7</v>
      </c>
      <c r="CB206" s="48">
        <f t="shared" si="158"/>
        <v>140.6</v>
      </c>
      <c r="CC206" s="51">
        <f t="shared" si="159"/>
        <v>348.6</v>
      </c>
      <c r="CD206" s="50">
        <f t="shared" si="160"/>
        <v>1613.4</v>
      </c>
      <c r="CE206" s="72"/>
      <c r="CF206" s="73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</row>
    <row r="207" spans="1:122" ht="18" hidden="1" customHeight="1" outlineLevel="1" thickBot="1" x14ac:dyDescent="0.35">
      <c r="A207" s="161"/>
      <c r="B207" s="53" t="s">
        <v>441</v>
      </c>
      <c r="C207" s="53" t="s">
        <v>45</v>
      </c>
      <c r="D207" s="24" t="s">
        <v>442</v>
      </c>
      <c r="E207" s="35">
        <v>1498530.61</v>
      </c>
      <c r="F207" s="34"/>
      <c r="G207" s="34"/>
      <c r="H207" s="36">
        <v>489</v>
      </c>
      <c r="I207" s="38">
        <v>489</v>
      </c>
      <c r="J207" s="37"/>
      <c r="K207" s="37"/>
      <c r="L207" s="35">
        <v>1498530.61</v>
      </c>
      <c r="M207" s="35">
        <v>121383.97</v>
      </c>
      <c r="N207" s="35">
        <v>15036.75</v>
      </c>
      <c r="O207" s="35">
        <v>2200.5</v>
      </c>
      <c r="P207" s="35">
        <v>4044.03</v>
      </c>
      <c r="Q207" s="35">
        <v>3075.81</v>
      </c>
      <c r="R207" s="35">
        <v>1644271.67</v>
      </c>
      <c r="S207" s="35">
        <v>220509.66</v>
      </c>
      <c r="T207" s="35">
        <v>22244.61</v>
      </c>
      <c r="U207" s="35">
        <v>1320.3</v>
      </c>
      <c r="V207" s="35">
        <v>14948.73</v>
      </c>
      <c r="W207" s="35">
        <v>9848.4599999999991</v>
      </c>
      <c r="X207" s="35">
        <v>5760.18</v>
      </c>
      <c r="Y207" s="35">
        <v>29540.49</v>
      </c>
      <c r="Z207" s="35">
        <v>35964.730000000003</v>
      </c>
      <c r="AA207" s="35">
        <v>340137.16</v>
      </c>
      <c r="AB207" s="35">
        <v>1984408.83</v>
      </c>
      <c r="AC207" s="39">
        <f t="shared" si="150"/>
        <v>1984.4</v>
      </c>
      <c r="AD207" s="40">
        <f t="shared" si="151"/>
        <v>1944.6</v>
      </c>
      <c r="AG207" s="70" t="s">
        <v>414</v>
      </c>
      <c r="AH207" s="24" t="s">
        <v>441</v>
      </c>
      <c r="AI207" s="24" t="s">
        <v>45</v>
      </c>
      <c r="AJ207" s="24" t="s">
        <v>442</v>
      </c>
      <c r="AK207" s="43">
        <v>1453047.39</v>
      </c>
      <c r="AL207" s="42"/>
      <c r="AM207" s="42"/>
      <c r="AN207" s="44">
        <v>484</v>
      </c>
      <c r="AO207" s="46">
        <v>484</v>
      </c>
      <c r="AP207" s="45"/>
      <c r="AQ207" s="45"/>
      <c r="AR207" s="43">
        <v>1453047.39</v>
      </c>
      <c r="AS207" s="43">
        <v>110038.76</v>
      </c>
      <c r="AT207" s="44">
        <v>14883</v>
      </c>
      <c r="AU207" s="44">
        <v>2178</v>
      </c>
      <c r="AV207" s="43">
        <v>4002.68</v>
      </c>
      <c r="AW207" s="43">
        <v>3044.36</v>
      </c>
      <c r="AX207" s="43">
        <v>1587194.19</v>
      </c>
      <c r="AY207" s="43">
        <v>218254.96</v>
      </c>
      <c r="AZ207" s="43">
        <v>22017.16</v>
      </c>
      <c r="BA207" s="43">
        <v>1306.8</v>
      </c>
      <c r="BB207" s="43">
        <v>14795.88</v>
      </c>
      <c r="BC207" s="43">
        <v>9747.76</v>
      </c>
      <c r="BD207" s="43">
        <v>7296.06</v>
      </c>
      <c r="BE207" s="43">
        <v>29238.44</v>
      </c>
      <c r="BF207" s="43">
        <v>34873.129999999997</v>
      </c>
      <c r="BG207" s="43">
        <v>337530.19</v>
      </c>
      <c r="BH207" s="43">
        <v>1924724.38</v>
      </c>
      <c r="BI207" s="44">
        <v>0</v>
      </c>
      <c r="BJ207" s="71">
        <v>1924.7</v>
      </c>
      <c r="BK207" s="2"/>
      <c r="BL207" s="2"/>
      <c r="BM207" s="48">
        <v>160.4</v>
      </c>
      <c r="BN207" s="48">
        <v>160.4</v>
      </c>
      <c r="BO207" s="48">
        <v>160.4</v>
      </c>
      <c r="BP207" s="48">
        <v>160.4</v>
      </c>
      <c r="BQ207" s="48">
        <v>320.8</v>
      </c>
      <c r="BR207" s="48">
        <v>320.8</v>
      </c>
      <c r="BS207" s="48">
        <v>80.2</v>
      </c>
      <c r="BT207" s="48">
        <v>0</v>
      </c>
      <c r="BU207" s="48">
        <v>80.2</v>
      </c>
      <c r="BV207" s="48">
        <f t="shared" si="152"/>
        <v>167</v>
      </c>
      <c r="BW207" s="48">
        <f t="shared" si="153"/>
        <v>167</v>
      </c>
      <c r="BX207" s="49">
        <f t="shared" si="154"/>
        <v>167</v>
      </c>
      <c r="BY207" s="50">
        <f t="shared" si="155"/>
        <v>1944.6000000000004</v>
      </c>
      <c r="BZ207" s="48">
        <f t="shared" si="156"/>
        <v>481.20000000000005</v>
      </c>
      <c r="CA207" s="48">
        <f t="shared" si="157"/>
        <v>802</v>
      </c>
      <c r="CB207" s="48">
        <f t="shared" si="158"/>
        <v>160.4</v>
      </c>
      <c r="CC207" s="51">
        <f t="shared" si="159"/>
        <v>501</v>
      </c>
      <c r="CD207" s="50">
        <f t="shared" si="160"/>
        <v>1944.6000000000001</v>
      </c>
      <c r="CE207" s="72"/>
      <c r="CF207" s="73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</row>
    <row r="208" spans="1:122" ht="18" hidden="1" customHeight="1" outlineLevel="1" thickBot="1" x14ac:dyDescent="0.35">
      <c r="A208" s="161"/>
      <c r="B208" s="53" t="s">
        <v>443</v>
      </c>
      <c r="C208" s="53" t="s">
        <v>45</v>
      </c>
      <c r="D208" s="24" t="s">
        <v>444</v>
      </c>
      <c r="E208" s="35">
        <v>646532.80000000005</v>
      </c>
      <c r="F208" s="35">
        <v>22083.23</v>
      </c>
      <c r="G208" s="35">
        <v>63337.39</v>
      </c>
      <c r="H208" s="36">
        <v>198</v>
      </c>
      <c r="I208" s="38">
        <v>167</v>
      </c>
      <c r="J208" s="38">
        <v>8</v>
      </c>
      <c r="K208" s="38">
        <v>23</v>
      </c>
      <c r="L208" s="35">
        <v>731953.42</v>
      </c>
      <c r="M208" s="35">
        <v>130922.56</v>
      </c>
      <c r="N208" s="35">
        <v>6088.5</v>
      </c>
      <c r="O208" s="36">
        <v>891</v>
      </c>
      <c r="P208" s="35">
        <v>1637.46</v>
      </c>
      <c r="Q208" s="35">
        <v>1245.42</v>
      </c>
      <c r="R208" s="35">
        <v>872738.36</v>
      </c>
      <c r="S208" s="35">
        <v>82302.13</v>
      </c>
      <c r="T208" s="35">
        <v>9007.02</v>
      </c>
      <c r="U208" s="35">
        <v>450.9</v>
      </c>
      <c r="V208" s="35">
        <v>5105.1899999999996</v>
      </c>
      <c r="W208" s="35">
        <v>3363.38</v>
      </c>
      <c r="X208" s="35">
        <v>1663.9</v>
      </c>
      <c r="Y208" s="35">
        <v>10088.469999999999</v>
      </c>
      <c r="Z208" s="35">
        <v>17566.88</v>
      </c>
      <c r="AA208" s="35">
        <v>129547.87</v>
      </c>
      <c r="AB208" s="35">
        <v>1002286.23</v>
      </c>
      <c r="AC208" s="39">
        <f t="shared" si="150"/>
        <v>1002.3</v>
      </c>
      <c r="AD208" s="40">
        <f t="shared" si="151"/>
        <v>1082.4000000000001</v>
      </c>
      <c r="AG208" s="70" t="s">
        <v>414</v>
      </c>
      <c r="AH208" s="24" t="s">
        <v>443</v>
      </c>
      <c r="AI208" s="24" t="s">
        <v>45</v>
      </c>
      <c r="AJ208" s="24" t="s">
        <v>444</v>
      </c>
      <c r="AK208" s="43">
        <v>687360.17</v>
      </c>
      <c r="AL208" s="43">
        <v>44166.46</v>
      </c>
      <c r="AM208" s="43">
        <v>98384.08</v>
      </c>
      <c r="AN208" s="44">
        <v>216</v>
      </c>
      <c r="AO208" s="46">
        <v>176</v>
      </c>
      <c r="AP208" s="46">
        <v>12</v>
      </c>
      <c r="AQ208" s="46">
        <v>28</v>
      </c>
      <c r="AR208" s="43">
        <v>829910.71</v>
      </c>
      <c r="AS208" s="43">
        <v>140730.29999999999</v>
      </c>
      <c r="AT208" s="44">
        <v>6642</v>
      </c>
      <c r="AU208" s="44">
        <v>972</v>
      </c>
      <c r="AV208" s="43">
        <v>1786.32</v>
      </c>
      <c r="AW208" s="43">
        <v>1358.64</v>
      </c>
      <c r="AX208" s="43">
        <v>981399.97</v>
      </c>
      <c r="AY208" s="43">
        <v>88391.44</v>
      </c>
      <c r="AZ208" s="43">
        <v>9825.84</v>
      </c>
      <c r="BA208" s="43">
        <v>475.2</v>
      </c>
      <c r="BB208" s="43">
        <v>5380.32</v>
      </c>
      <c r="BC208" s="43">
        <v>3544.64</v>
      </c>
      <c r="BD208" s="43">
        <v>2815.72</v>
      </c>
      <c r="BE208" s="43">
        <v>10632.16</v>
      </c>
      <c r="BF208" s="43">
        <v>19917.849999999999</v>
      </c>
      <c r="BG208" s="43">
        <v>140983.17000000001</v>
      </c>
      <c r="BH208" s="43">
        <v>1122383.1399999999</v>
      </c>
      <c r="BI208" s="44">
        <v>0</v>
      </c>
      <c r="BJ208" s="71">
        <v>1122.4000000000001</v>
      </c>
      <c r="BK208" s="2"/>
      <c r="BL208" s="2"/>
      <c r="BM208" s="48">
        <v>93.5</v>
      </c>
      <c r="BN208" s="48">
        <v>93.5</v>
      </c>
      <c r="BO208" s="48">
        <v>93.5</v>
      </c>
      <c r="BP208" s="48">
        <v>93.5</v>
      </c>
      <c r="BQ208" s="48">
        <v>187.1</v>
      </c>
      <c r="BR208" s="48">
        <v>187.1</v>
      </c>
      <c r="BS208" s="48">
        <v>46.8</v>
      </c>
      <c r="BT208" s="48">
        <v>0</v>
      </c>
      <c r="BU208" s="48">
        <v>46.8</v>
      </c>
      <c r="BV208" s="48">
        <f t="shared" si="152"/>
        <v>80.2</v>
      </c>
      <c r="BW208" s="48">
        <f t="shared" si="153"/>
        <v>80.2</v>
      </c>
      <c r="BX208" s="49">
        <f t="shared" si="154"/>
        <v>80.2</v>
      </c>
      <c r="BY208" s="50">
        <f t="shared" si="155"/>
        <v>1082.4000000000001</v>
      </c>
      <c r="BZ208" s="48">
        <f t="shared" si="156"/>
        <v>280.5</v>
      </c>
      <c r="CA208" s="48">
        <f t="shared" si="157"/>
        <v>467.70000000000005</v>
      </c>
      <c r="CB208" s="48">
        <f t="shared" si="158"/>
        <v>93.6</v>
      </c>
      <c r="CC208" s="51">
        <f t="shared" si="159"/>
        <v>240.60000000000002</v>
      </c>
      <c r="CD208" s="50">
        <f t="shared" si="160"/>
        <v>1082.4000000000001</v>
      </c>
      <c r="CE208" s="72"/>
      <c r="CF208" s="73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</row>
    <row r="209" spans="1:122" ht="18" customHeight="1" collapsed="1" thickBot="1" x14ac:dyDescent="0.35">
      <c r="A209" s="162"/>
      <c r="B209" s="163" t="s">
        <v>71</v>
      </c>
      <c r="C209" s="164"/>
      <c r="D209" s="165"/>
      <c r="E209" s="54">
        <f>SUM(E194:E208)</f>
        <v>7540420.8400000008</v>
      </c>
      <c r="F209" s="54">
        <f t="shared" ref="F209:AD209" si="161">SUM(F194:F208)</f>
        <v>426206.31000000006</v>
      </c>
      <c r="G209" s="54">
        <f t="shared" si="161"/>
        <v>1617214.7000000002</v>
      </c>
      <c r="H209" s="54">
        <f t="shared" si="161"/>
        <v>2831</v>
      </c>
      <c r="I209" s="54">
        <f t="shared" si="161"/>
        <v>2219</v>
      </c>
      <c r="J209" s="54">
        <f t="shared" si="161"/>
        <v>132</v>
      </c>
      <c r="K209" s="54">
        <f t="shared" si="161"/>
        <v>480</v>
      </c>
      <c r="L209" s="54">
        <f t="shared" si="161"/>
        <v>9583841.8499999996</v>
      </c>
      <c r="M209" s="54">
        <f t="shared" si="161"/>
        <v>1263093.57</v>
      </c>
      <c r="N209" s="54">
        <f t="shared" si="161"/>
        <v>87053.25</v>
      </c>
      <c r="O209" s="54">
        <f t="shared" si="161"/>
        <v>12739.5</v>
      </c>
      <c r="P209" s="54">
        <f t="shared" si="161"/>
        <v>23412.37</v>
      </c>
      <c r="Q209" s="54">
        <f t="shared" si="161"/>
        <v>17806.990000000005</v>
      </c>
      <c r="R209" s="54">
        <f t="shared" si="161"/>
        <v>10987947.529999999</v>
      </c>
      <c r="S209" s="54">
        <f t="shared" si="161"/>
        <v>1138733.6600000001</v>
      </c>
      <c r="T209" s="54">
        <f t="shared" si="161"/>
        <v>128782.19</v>
      </c>
      <c r="U209" s="54">
        <f t="shared" si="161"/>
        <v>5991.3</v>
      </c>
      <c r="V209" s="54">
        <f t="shared" si="161"/>
        <v>67834.83</v>
      </c>
      <c r="W209" s="54">
        <f t="shared" si="161"/>
        <v>44690.659999999996</v>
      </c>
      <c r="X209" s="54">
        <f t="shared" si="161"/>
        <v>15872.32</v>
      </c>
      <c r="Y209" s="54">
        <f t="shared" si="161"/>
        <v>134049.79</v>
      </c>
      <c r="Z209" s="54">
        <f t="shared" si="161"/>
        <v>230012.25</v>
      </c>
      <c r="AA209" s="54">
        <f t="shared" si="161"/>
        <v>1765967</v>
      </c>
      <c r="AB209" s="54">
        <f t="shared" si="161"/>
        <v>12753914.530000001</v>
      </c>
      <c r="AC209" s="54">
        <f>SUM(AC194:AC208)</f>
        <v>12753.9</v>
      </c>
      <c r="AD209" s="54">
        <f t="shared" si="161"/>
        <v>13003.800000000001</v>
      </c>
      <c r="AG209" s="55" t="s">
        <v>414</v>
      </c>
      <c r="AH209" s="55" t="s">
        <v>71</v>
      </c>
      <c r="AI209" s="56"/>
      <c r="AJ209" s="57"/>
      <c r="AK209" s="58">
        <v>7634545.2799999993</v>
      </c>
      <c r="AL209" s="58">
        <v>522047.53</v>
      </c>
      <c r="AM209" s="58">
        <v>1723199.2600000002</v>
      </c>
      <c r="AN209" s="58">
        <v>2966</v>
      </c>
      <c r="AO209" s="58">
        <v>2282</v>
      </c>
      <c r="AP209" s="58">
        <v>171</v>
      </c>
      <c r="AQ209" s="58">
        <v>513</v>
      </c>
      <c r="AR209" s="58">
        <v>9879792.0700000003</v>
      </c>
      <c r="AS209" s="58">
        <v>1270353.9300000002</v>
      </c>
      <c r="AT209" s="58">
        <v>91204.5</v>
      </c>
      <c r="AU209" s="58">
        <v>13347</v>
      </c>
      <c r="AV209" s="58">
        <v>24528.82</v>
      </c>
      <c r="AW209" s="58">
        <v>18656.139999999996</v>
      </c>
      <c r="AX209" s="58">
        <v>11297882.460000001</v>
      </c>
      <c r="AY209" s="58">
        <v>1183389.68</v>
      </c>
      <c r="AZ209" s="58">
        <v>134923.34000000003</v>
      </c>
      <c r="BA209" s="58">
        <v>6161.4</v>
      </c>
      <c r="BB209" s="58">
        <v>69760.740000000005</v>
      </c>
      <c r="BC209" s="58">
        <v>45959.48</v>
      </c>
      <c r="BD209" s="58">
        <v>15487.539999999999</v>
      </c>
      <c r="BE209" s="58">
        <v>137855.62</v>
      </c>
      <c r="BF209" s="58">
        <v>237115.03000000003</v>
      </c>
      <c r="BG209" s="58">
        <v>1830652.83</v>
      </c>
      <c r="BH209" s="58">
        <v>13128535.289999999</v>
      </c>
      <c r="BI209" s="58">
        <v>0</v>
      </c>
      <c r="BJ209" s="59">
        <v>13128.5</v>
      </c>
      <c r="BK209" s="60"/>
      <c r="BL209" s="61" t="str">
        <f>+AG209</f>
        <v>Jurbarko r. sav.</v>
      </c>
      <c r="BM209" s="62">
        <f t="shared" ref="BM209:CD209" si="162">SUM(BM194:BM208)</f>
        <v>1094</v>
      </c>
      <c r="BN209" s="62">
        <f t="shared" si="162"/>
        <v>1094</v>
      </c>
      <c r="BO209" s="62">
        <f t="shared" si="162"/>
        <v>1094</v>
      </c>
      <c r="BP209" s="62">
        <f t="shared" si="162"/>
        <v>1094</v>
      </c>
      <c r="BQ209" s="62">
        <f t="shared" si="162"/>
        <v>2188.4</v>
      </c>
      <c r="BR209" s="62">
        <f t="shared" si="162"/>
        <v>2188.4</v>
      </c>
      <c r="BS209" s="62">
        <f t="shared" si="162"/>
        <v>547.19999999999993</v>
      </c>
      <c r="BT209" s="62">
        <f t="shared" si="162"/>
        <v>0</v>
      </c>
      <c r="BU209" s="62">
        <f t="shared" si="162"/>
        <v>547.19999999999993</v>
      </c>
      <c r="BV209" s="62">
        <f t="shared" si="162"/>
        <v>1052.2</v>
      </c>
      <c r="BW209" s="62">
        <f t="shared" si="162"/>
        <v>1052.2</v>
      </c>
      <c r="BX209" s="62">
        <f t="shared" si="162"/>
        <v>1052.2</v>
      </c>
      <c r="BY209" s="62">
        <f t="shared" si="162"/>
        <v>13003.800000000001</v>
      </c>
      <c r="BZ209" s="62">
        <f t="shared" si="162"/>
        <v>3282</v>
      </c>
      <c r="CA209" s="62">
        <f t="shared" si="162"/>
        <v>5470.8</v>
      </c>
      <c r="CB209" s="62">
        <f t="shared" si="162"/>
        <v>1094.3999999999999</v>
      </c>
      <c r="CC209" s="62">
        <f t="shared" si="162"/>
        <v>3156.6</v>
      </c>
      <c r="CD209" s="62">
        <f t="shared" si="162"/>
        <v>13003.800000000001</v>
      </c>
      <c r="CE209" s="63"/>
      <c r="CF209" s="64" t="s">
        <v>414</v>
      </c>
      <c r="CG209" s="65">
        <v>1094</v>
      </c>
      <c r="CH209" s="65">
        <v>1080.4000000000001</v>
      </c>
      <c r="CI209" s="65">
        <v>1087.2</v>
      </c>
      <c r="CJ209" s="65">
        <v>1087.2</v>
      </c>
      <c r="CK209" s="65">
        <v>2174.8000000000002</v>
      </c>
      <c r="CL209" s="65">
        <v>2181.6</v>
      </c>
      <c r="CM209" s="65">
        <v>540.4</v>
      </c>
      <c r="CN209" s="65">
        <v>0</v>
      </c>
      <c r="CO209" s="65">
        <v>547.19999999999993</v>
      </c>
      <c r="CP209" s="65">
        <f>+BV209</f>
        <v>1052.2</v>
      </c>
      <c r="CQ209" s="65">
        <f t="shared" ref="CQ209:CR209" si="163">+BW209</f>
        <v>1052.2</v>
      </c>
      <c r="CR209" s="65">
        <f t="shared" si="163"/>
        <v>1052.2</v>
      </c>
      <c r="CS209" s="66">
        <f>+CR209+CQ209+CP209+CO209+CN209+CM209+CL209+CK209+CJ209+CI209+CH209+CG209</f>
        <v>12949.4</v>
      </c>
      <c r="CT209" s="65">
        <v>3261.6000000000004</v>
      </c>
      <c r="CU209" s="65">
        <v>5443.6</v>
      </c>
      <c r="CV209" s="65">
        <v>1087.5999999999999</v>
      </c>
      <c r="CW209" s="65">
        <f>+CP209+CQ209+CR209</f>
        <v>3156.6000000000004</v>
      </c>
      <c r="CX209" s="67">
        <f>+CW209+CV209+CU209+CT209</f>
        <v>12949.400000000001</v>
      </c>
      <c r="CY209" s="48"/>
      <c r="CZ209" s="64" t="s">
        <v>414</v>
      </c>
      <c r="DA209" s="68">
        <v>0</v>
      </c>
      <c r="DB209" s="68">
        <v>13.6</v>
      </c>
      <c r="DC209" s="68">
        <v>6.8</v>
      </c>
      <c r="DD209" s="68">
        <v>6.8</v>
      </c>
      <c r="DE209" s="68">
        <v>13.6</v>
      </c>
      <c r="DF209" s="68">
        <v>6.8</v>
      </c>
      <c r="DG209" s="68">
        <v>6.7999999999999989</v>
      </c>
      <c r="DH209" s="69"/>
      <c r="DI209" s="69"/>
      <c r="DJ209" s="69"/>
      <c r="DK209" s="69"/>
      <c r="DL209" s="69"/>
      <c r="DM209" s="66">
        <v>54.399999999999991</v>
      </c>
      <c r="DN209" s="68">
        <v>20.399999999999999</v>
      </c>
      <c r="DO209" s="68">
        <v>27.2</v>
      </c>
      <c r="DP209" s="68">
        <v>6.7999999999999989</v>
      </c>
      <c r="DQ209" s="68"/>
      <c r="DR209" s="66">
        <v>54.399999999999991</v>
      </c>
    </row>
    <row r="210" spans="1:122" ht="25.2" hidden="1" customHeight="1" outlineLevel="1" thickBot="1" x14ac:dyDescent="0.35">
      <c r="A210" s="160" t="s">
        <v>445</v>
      </c>
      <c r="B210" s="53" t="s">
        <v>446</v>
      </c>
      <c r="C210" s="53" t="s">
        <v>45</v>
      </c>
      <c r="D210" s="24" t="s">
        <v>447</v>
      </c>
      <c r="E210" s="34"/>
      <c r="F210" s="35">
        <v>22083.23</v>
      </c>
      <c r="G210" s="35">
        <v>77271.62</v>
      </c>
      <c r="H210" s="36">
        <v>30</v>
      </c>
      <c r="I210" s="37"/>
      <c r="J210" s="38">
        <v>6</v>
      </c>
      <c r="K210" s="38">
        <v>24</v>
      </c>
      <c r="L210" s="35">
        <v>99354.85</v>
      </c>
      <c r="M210" s="35">
        <v>9232.5300000000007</v>
      </c>
      <c r="N210" s="35">
        <v>922.5</v>
      </c>
      <c r="O210" s="36">
        <v>135</v>
      </c>
      <c r="P210" s="35">
        <v>248.1</v>
      </c>
      <c r="Q210" s="35">
        <v>188.7</v>
      </c>
      <c r="R210" s="35">
        <v>110081.68</v>
      </c>
      <c r="S210" s="35">
        <v>6769.5</v>
      </c>
      <c r="T210" s="35">
        <v>1364.7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5">
        <v>2384.52</v>
      </c>
      <c r="AA210" s="35">
        <v>10518.72</v>
      </c>
      <c r="AB210" s="35">
        <v>120600.4</v>
      </c>
      <c r="AC210" s="39">
        <f t="shared" ref="AC210:AC234" si="164">+ROUND(AB210/1000,1)</f>
        <v>120.6</v>
      </c>
      <c r="AD210" s="40">
        <f t="shared" ref="AD210:AD234" si="165">+ROUND((AC210/12*4)+(BJ210/12*8),1)</f>
        <v>127.5</v>
      </c>
      <c r="AG210" s="70" t="s">
        <v>445</v>
      </c>
      <c r="AH210" s="24" t="s">
        <v>446</v>
      </c>
      <c r="AI210" s="24" t="s">
        <v>45</v>
      </c>
      <c r="AJ210" s="24" t="s">
        <v>447</v>
      </c>
      <c r="AK210" s="42"/>
      <c r="AL210" s="43">
        <v>44166.46</v>
      </c>
      <c r="AM210" s="43">
        <v>63337.39</v>
      </c>
      <c r="AN210" s="44">
        <v>32</v>
      </c>
      <c r="AO210" s="45"/>
      <c r="AP210" s="46">
        <v>11</v>
      </c>
      <c r="AQ210" s="46">
        <v>21</v>
      </c>
      <c r="AR210" s="43">
        <v>107503.85</v>
      </c>
      <c r="AS210" s="43">
        <v>10684.42</v>
      </c>
      <c r="AT210" s="44">
        <v>984</v>
      </c>
      <c r="AU210" s="44">
        <v>144</v>
      </c>
      <c r="AV210" s="43">
        <v>264.64</v>
      </c>
      <c r="AW210" s="43">
        <v>201.28</v>
      </c>
      <c r="AX210" s="43">
        <v>119782.19</v>
      </c>
      <c r="AY210" s="43">
        <v>7220.8</v>
      </c>
      <c r="AZ210" s="43">
        <v>1455.68</v>
      </c>
      <c r="BA210" s="44">
        <v>0</v>
      </c>
      <c r="BB210" s="44">
        <v>0</v>
      </c>
      <c r="BC210" s="44">
        <v>0</v>
      </c>
      <c r="BD210" s="44">
        <v>0</v>
      </c>
      <c r="BE210" s="44">
        <v>0</v>
      </c>
      <c r="BF210" s="43">
        <v>2580.09</v>
      </c>
      <c r="BG210" s="43">
        <v>11256.57</v>
      </c>
      <c r="BH210" s="43">
        <v>131038.76</v>
      </c>
      <c r="BI210" s="44">
        <v>0</v>
      </c>
      <c r="BJ210" s="71">
        <v>131</v>
      </c>
      <c r="BK210" s="2"/>
      <c r="BL210" s="2"/>
      <c r="BM210" s="48">
        <v>10.9</v>
      </c>
      <c r="BN210" s="48">
        <v>10.9</v>
      </c>
      <c r="BO210" s="48">
        <v>10.9</v>
      </c>
      <c r="BP210" s="48">
        <v>10.9</v>
      </c>
      <c r="BQ210" s="48">
        <v>21.8</v>
      </c>
      <c r="BR210" s="48">
        <v>21.8</v>
      </c>
      <c r="BS210" s="48">
        <v>5.5</v>
      </c>
      <c r="BT210" s="48">
        <v>0</v>
      </c>
      <c r="BU210" s="48">
        <v>5.5</v>
      </c>
      <c r="BV210" s="48">
        <f t="shared" ref="BV210:BV234" si="166">+ROUND((AD210-BM210-BN210-BO210-BP210-BQ210-BR210-BS210-BT210-BU210)/3,1)</f>
        <v>9.8000000000000007</v>
      </c>
      <c r="BW210" s="48">
        <f t="shared" ref="BW210:BW234" si="167">+BV210</f>
        <v>9.8000000000000007</v>
      </c>
      <c r="BX210" s="49">
        <f t="shared" ref="BX210:BX234" si="168">+ROUND(AD210-BM210-BN210-BO210-BP210-BQ210-BR210-BS210-BT210-BU210-BV210-BW210,1)</f>
        <v>9.6999999999999993</v>
      </c>
      <c r="BY210" s="50">
        <f t="shared" ref="BY210:BY234" si="169">+BX210+BW210+BV210+BU210+BT210+BS210+BR210+BQ210+BP210+BO210+BN210+BM210</f>
        <v>127.50000000000001</v>
      </c>
      <c r="BZ210" s="48">
        <f t="shared" ref="BZ210:BZ234" si="170">+BM210+BN210+BO210</f>
        <v>32.700000000000003</v>
      </c>
      <c r="CA210" s="48">
        <f t="shared" ref="CA210:CA234" si="171">+BP210+BQ210+BR210</f>
        <v>54.5</v>
      </c>
      <c r="CB210" s="48">
        <f t="shared" ref="CB210:CB234" si="172">+BS210+BT210+BU210</f>
        <v>11</v>
      </c>
      <c r="CC210" s="51">
        <f t="shared" ref="CC210:CC234" si="173">+BV210+BW210+BX210</f>
        <v>29.3</v>
      </c>
      <c r="CD210" s="50">
        <f t="shared" ref="CD210:CD234" si="174">SUM(BZ210:CC210)</f>
        <v>127.5</v>
      </c>
      <c r="CE210" s="72"/>
      <c r="CF210" s="73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</row>
    <row r="211" spans="1:122" ht="25.2" hidden="1" customHeight="1" outlineLevel="1" thickBot="1" x14ac:dyDescent="0.35">
      <c r="A211" s="161"/>
      <c r="B211" s="53" t="s">
        <v>448</v>
      </c>
      <c r="C211" s="53" t="s">
        <v>45</v>
      </c>
      <c r="D211" s="24" t="s">
        <v>449</v>
      </c>
      <c r="E211" s="34"/>
      <c r="F211" s="34"/>
      <c r="G211" s="35">
        <v>105562.31</v>
      </c>
      <c r="H211" s="36">
        <v>27</v>
      </c>
      <c r="I211" s="37"/>
      <c r="J211" s="37"/>
      <c r="K211" s="38">
        <v>27</v>
      </c>
      <c r="L211" s="35">
        <v>105562.31</v>
      </c>
      <c r="M211" s="35">
        <v>7583.76</v>
      </c>
      <c r="N211" s="35">
        <v>830.25</v>
      </c>
      <c r="O211" s="35">
        <v>121.5</v>
      </c>
      <c r="P211" s="35">
        <v>223.29</v>
      </c>
      <c r="Q211" s="35">
        <v>169.83</v>
      </c>
      <c r="R211" s="35">
        <v>114490.94</v>
      </c>
      <c r="S211" s="35">
        <v>6092.55</v>
      </c>
      <c r="T211" s="35">
        <v>1228.23</v>
      </c>
      <c r="U211" s="36">
        <v>0</v>
      </c>
      <c r="V211" s="36">
        <v>0</v>
      </c>
      <c r="W211" s="36">
        <v>0</v>
      </c>
      <c r="X211" s="36">
        <v>0</v>
      </c>
      <c r="Y211" s="36">
        <v>0</v>
      </c>
      <c r="Z211" s="35">
        <v>2533.5</v>
      </c>
      <c r="AA211" s="35">
        <v>9854.2800000000007</v>
      </c>
      <c r="AB211" s="35">
        <v>124345.22</v>
      </c>
      <c r="AC211" s="39">
        <f t="shared" si="164"/>
        <v>124.3</v>
      </c>
      <c r="AD211" s="40">
        <f t="shared" si="165"/>
        <v>146.4</v>
      </c>
      <c r="AG211" s="70" t="s">
        <v>445</v>
      </c>
      <c r="AH211" s="24" t="s">
        <v>448</v>
      </c>
      <c r="AI211" s="24" t="s">
        <v>45</v>
      </c>
      <c r="AJ211" s="24" t="s">
        <v>449</v>
      </c>
      <c r="AK211" s="42"/>
      <c r="AL211" s="43">
        <v>22083.23</v>
      </c>
      <c r="AM211" s="43">
        <v>112318.31</v>
      </c>
      <c r="AN211" s="44">
        <v>34</v>
      </c>
      <c r="AO211" s="45"/>
      <c r="AP211" s="46">
        <v>8</v>
      </c>
      <c r="AQ211" s="46">
        <v>26</v>
      </c>
      <c r="AR211" s="43">
        <v>134401.54</v>
      </c>
      <c r="AS211" s="43">
        <v>8961.92</v>
      </c>
      <c r="AT211" s="43">
        <v>1045.5</v>
      </c>
      <c r="AU211" s="44">
        <v>153</v>
      </c>
      <c r="AV211" s="43">
        <v>281.18</v>
      </c>
      <c r="AW211" s="43">
        <v>213.86</v>
      </c>
      <c r="AX211" s="44">
        <v>145057</v>
      </c>
      <c r="AY211" s="43">
        <v>7672.1</v>
      </c>
      <c r="AZ211" s="43">
        <v>1546.66</v>
      </c>
      <c r="BA211" s="44">
        <v>0</v>
      </c>
      <c r="BB211" s="44">
        <v>0</v>
      </c>
      <c r="BC211" s="44">
        <v>0</v>
      </c>
      <c r="BD211" s="44">
        <v>0</v>
      </c>
      <c r="BE211" s="44">
        <v>0</v>
      </c>
      <c r="BF211" s="43">
        <v>3225.64</v>
      </c>
      <c r="BG211" s="43">
        <v>12444.4</v>
      </c>
      <c r="BH211" s="43">
        <v>157501.4</v>
      </c>
      <c r="BI211" s="44">
        <v>0</v>
      </c>
      <c r="BJ211" s="71">
        <v>157.5</v>
      </c>
      <c r="BK211" s="2"/>
      <c r="BL211" s="2"/>
      <c r="BM211" s="48">
        <v>13.1</v>
      </c>
      <c r="BN211" s="48">
        <v>13.1</v>
      </c>
      <c r="BO211" s="48">
        <v>13.1</v>
      </c>
      <c r="BP211" s="48">
        <v>13.1</v>
      </c>
      <c r="BQ211" s="48">
        <v>26.3</v>
      </c>
      <c r="BR211" s="48">
        <v>26.3</v>
      </c>
      <c r="BS211" s="48">
        <v>6.6</v>
      </c>
      <c r="BT211" s="48">
        <v>0</v>
      </c>
      <c r="BU211" s="48">
        <v>6.6</v>
      </c>
      <c r="BV211" s="48">
        <f t="shared" si="166"/>
        <v>9.4</v>
      </c>
      <c r="BW211" s="48">
        <f t="shared" si="167"/>
        <v>9.4</v>
      </c>
      <c r="BX211" s="49">
        <f t="shared" si="168"/>
        <v>9.4</v>
      </c>
      <c r="BY211" s="50">
        <f t="shared" si="169"/>
        <v>146.39999999999998</v>
      </c>
      <c r="BZ211" s="48">
        <f t="shared" si="170"/>
        <v>39.299999999999997</v>
      </c>
      <c r="CA211" s="48">
        <f t="shared" si="171"/>
        <v>65.7</v>
      </c>
      <c r="CB211" s="48">
        <f t="shared" si="172"/>
        <v>13.2</v>
      </c>
      <c r="CC211" s="51">
        <f t="shared" si="173"/>
        <v>28.200000000000003</v>
      </c>
      <c r="CD211" s="50">
        <f t="shared" si="174"/>
        <v>146.4</v>
      </c>
      <c r="CE211" s="72"/>
      <c r="CF211" s="73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</row>
    <row r="212" spans="1:122" ht="25.2" hidden="1" customHeight="1" outlineLevel="1" thickBot="1" x14ac:dyDescent="0.35">
      <c r="A212" s="161"/>
      <c r="B212" s="53" t="s">
        <v>450</v>
      </c>
      <c r="C212" s="53" t="s">
        <v>45</v>
      </c>
      <c r="D212" s="24" t="s">
        <v>451</v>
      </c>
      <c r="E212" s="34"/>
      <c r="F212" s="34"/>
      <c r="G212" s="35">
        <v>56159.16</v>
      </c>
      <c r="H212" s="36">
        <v>12</v>
      </c>
      <c r="I212" s="37"/>
      <c r="J212" s="37"/>
      <c r="K212" s="38">
        <v>12</v>
      </c>
      <c r="L212" s="35">
        <v>56159.16</v>
      </c>
      <c r="M212" s="35">
        <v>6898.56</v>
      </c>
      <c r="N212" s="36">
        <v>369</v>
      </c>
      <c r="O212" s="36">
        <v>54</v>
      </c>
      <c r="P212" s="35">
        <v>99.24</v>
      </c>
      <c r="Q212" s="35">
        <v>75.48</v>
      </c>
      <c r="R212" s="35">
        <v>63655.44</v>
      </c>
      <c r="S212" s="35">
        <v>2707.8</v>
      </c>
      <c r="T212" s="35">
        <v>545.88</v>
      </c>
      <c r="U212" s="36">
        <v>0</v>
      </c>
      <c r="V212" s="36">
        <v>0</v>
      </c>
      <c r="W212" s="36">
        <v>0</v>
      </c>
      <c r="X212" s="36">
        <v>0</v>
      </c>
      <c r="Y212" s="36">
        <v>0</v>
      </c>
      <c r="Z212" s="35">
        <v>1347.82</v>
      </c>
      <c r="AA212" s="35">
        <v>4601.5</v>
      </c>
      <c r="AB212" s="35">
        <v>68256.94</v>
      </c>
      <c r="AC212" s="39">
        <f t="shared" si="164"/>
        <v>68.3</v>
      </c>
      <c r="AD212" s="40">
        <f t="shared" si="165"/>
        <v>39.200000000000003</v>
      </c>
      <c r="AG212" s="70" t="s">
        <v>445</v>
      </c>
      <c r="AH212" s="24" t="s">
        <v>450</v>
      </c>
      <c r="AI212" s="24" t="s">
        <v>45</v>
      </c>
      <c r="AJ212" s="24" t="s">
        <v>451</v>
      </c>
      <c r="AK212" s="42"/>
      <c r="AL212" s="42"/>
      <c r="AM212" s="43">
        <v>21112.46</v>
      </c>
      <c r="AN212" s="44">
        <v>6</v>
      </c>
      <c r="AO212" s="45"/>
      <c r="AP212" s="45"/>
      <c r="AQ212" s="46">
        <v>6</v>
      </c>
      <c r="AR212" s="43">
        <v>21112.46</v>
      </c>
      <c r="AS212" s="43">
        <v>1181.28</v>
      </c>
      <c r="AT212" s="43">
        <v>184.5</v>
      </c>
      <c r="AU212" s="44">
        <v>27</v>
      </c>
      <c r="AV212" s="43">
        <v>49.62</v>
      </c>
      <c r="AW212" s="43">
        <v>37.74</v>
      </c>
      <c r="AX212" s="43">
        <v>22592.6</v>
      </c>
      <c r="AY212" s="43">
        <v>1353.9</v>
      </c>
      <c r="AZ212" s="43">
        <v>272.94</v>
      </c>
      <c r="BA212" s="44">
        <v>0</v>
      </c>
      <c r="BB212" s="44">
        <v>0</v>
      </c>
      <c r="BC212" s="44">
        <v>0</v>
      </c>
      <c r="BD212" s="44">
        <v>0</v>
      </c>
      <c r="BE212" s="44">
        <v>0</v>
      </c>
      <c r="BF212" s="43">
        <v>506.7</v>
      </c>
      <c r="BG212" s="43">
        <v>2133.54</v>
      </c>
      <c r="BH212" s="43">
        <v>24726.14</v>
      </c>
      <c r="BI212" s="44">
        <v>0</v>
      </c>
      <c r="BJ212" s="71">
        <v>24.7</v>
      </c>
      <c r="BK212" s="2"/>
      <c r="BL212" s="2"/>
      <c r="BM212" s="48">
        <v>2.1</v>
      </c>
      <c r="BN212" s="48">
        <v>2.1</v>
      </c>
      <c r="BO212" s="48">
        <v>2.1</v>
      </c>
      <c r="BP212" s="48">
        <v>2.1</v>
      </c>
      <c r="BQ212" s="48">
        <v>4.0999999999999996</v>
      </c>
      <c r="BR212" s="48">
        <v>4.0999999999999996</v>
      </c>
      <c r="BS212" s="48">
        <v>1</v>
      </c>
      <c r="BT212" s="48">
        <v>0</v>
      </c>
      <c r="BU212" s="48">
        <v>1</v>
      </c>
      <c r="BV212" s="48">
        <f t="shared" si="166"/>
        <v>6.9</v>
      </c>
      <c r="BW212" s="48">
        <f t="shared" si="167"/>
        <v>6.9</v>
      </c>
      <c r="BX212" s="49">
        <f t="shared" si="168"/>
        <v>6.8</v>
      </c>
      <c r="BY212" s="50">
        <f t="shared" si="169"/>
        <v>39.20000000000001</v>
      </c>
      <c r="BZ212" s="48">
        <f t="shared" si="170"/>
        <v>6.3000000000000007</v>
      </c>
      <c r="CA212" s="48">
        <f t="shared" si="171"/>
        <v>10.299999999999999</v>
      </c>
      <c r="CB212" s="48">
        <f t="shared" si="172"/>
        <v>2</v>
      </c>
      <c r="CC212" s="51">
        <f t="shared" si="173"/>
        <v>20.6</v>
      </c>
      <c r="CD212" s="50">
        <f t="shared" si="174"/>
        <v>39.200000000000003</v>
      </c>
      <c r="CE212" s="72"/>
      <c r="CF212" s="73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</row>
    <row r="213" spans="1:122" ht="25.2" hidden="1" customHeight="1" outlineLevel="1" thickBot="1" x14ac:dyDescent="0.35">
      <c r="A213" s="161"/>
      <c r="B213" s="53" t="s">
        <v>452</v>
      </c>
      <c r="C213" s="53" t="s">
        <v>45</v>
      </c>
      <c r="D213" s="24" t="s">
        <v>453</v>
      </c>
      <c r="E213" s="35">
        <v>44943.07</v>
      </c>
      <c r="F213" s="34"/>
      <c r="G213" s="35">
        <v>126674.78</v>
      </c>
      <c r="H213" s="36">
        <v>41</v>
      </c>
      <c r="I213" s="38">
        <v>8</v>
      </c>
      <c r="J213" s="37"/>
      <c r="K213" s="38">
        <v>33</v>
      </c>
      <c r="L213" s="35">
        <v>171617.85</v>
      </c>
      <c r="M213" s="35">
        <v>15803.49</v>
      </c>
      <c r="N213" s="35">
        <v>1260.75</v>
      </c>
      <c r="O213" s="35">
        <v>184.5</v>
      </c>
      <c r="P213" s="35">
        <v>339.07</v>
      </c>
      <c r="Q213" s="35">
        <v>257.89</v>
      </c>
      <c r="R213" s="35">
        <v>189463.55</v>
      </c>
      <c r="S213" s="35">
        <v>11053.97</v>
      </c>
      <c r="T213" s="35">
        <v>1865.09</v>
      </c>
      <c r="U213" s="35">
        <v>21.6</v>
      </c>
      <c r="V213" s="35">
        <v>244.56</v>
      </c>
      <c r="W213" s="35">
        <v>161.12</v>
      </c>
      <c r="X213" s="36">
        <v>0</v>
      </c>
      <c r="Y213" s="35">
        <v>483.28</v>
      </c>
      <c r="Z213" s="35">
        <v>4118.83</v>
      </c>
      <c r="AA213" s="35">
        <v>17948.45</v>
      </c>
      <c r="AB213" s="36">
        <v>207412</v>
      </c>
      <c r="AC213" s="39">
        <f t="shared" si="164"/>
        <v>207.4</v>
      </c>
      <c r="AD213" s="40">
        <f t="shared" si="165"/>
        <v>238.7</v>
      </c>
      <c r="AG213" s="70" t="s">
        <v>445</v>
      </c>
      <c r="AH213" s="24" t="s">
        <v>452</v>
      </c>
      <c r="AI213" s="24" t="s">
        <v>45</v>
      </c>
      <c r="AJ213" s="24" t="s">
        <v>453</v>
      </c>
      <c r="AK213" s="43">
        <v>44943.07</v>
      </c>
      <c r="AL213" s="42"/>
      <c r="AM213" s="43">
        <v>168899.71</v>
      </c>
      <c r="AN213" s="44">
        <v>43</v>
      </c>
      <c r="AO213" s="46">
        <v>9</v>
      </c>
      <c r="AP213" s="45"/>
      <c r="AQ213" s="46">
        <v>34</v>
      </c>
      <c r="AR213" s="43">
        <v>213842.78</v>
      </c>
      <c r="AS213" s="43">
        <v>18465.25</v>
      </c>
      <c r="AT213" s="43">
        <v>1322.25</v>
      </c>
      <c r="AU213" s="43">
        <v>193.5</v>
      </c>
      <c r="AV213" s="43">
        <v>355.61</v>
      </c>
      <c r="AW213" s="43">
        <v>270.47000000000003</v>
      </c>
      <c r="AX213" s="43">
        <v>234449.86</v>
      </c>
      <c r="AY213" s="43">
        <v>11730.56</v>
      </c>
      <c r="AZ213" s="43">
        <v>1956.07</v>
      </c>
      <c r="BA213" s="43">
        <v>24.3</v>
      </c>
      <c r="BB213" s="43">
        <v>275.13</v>
      </c>
      <c r="BC213" s="43">
        <v>181.26</v>
      </c>
      <c r="BD213" s="44">
        <v>0</v>
      </c>
      <c r="BE213" s="43">
        <v>543.69000000000005</v>
      </c>
      <c r="BF213" s="43">
        <v>5132.2299999999996</v>
      </c>
      <c r="BG213" s="43">
        <v>19843.240000000002</v>
      </c>
      <c r="BH213" s="43">
        <v>254293.1</v>
      </c>
      <c r="BI213" s="44">
        <v>0</v>
      </c>
      <c r="BJ213" s="71">
        <v>254.3</v>
      </c>
      <c r="BK213" s="2"/>
      <c r="BL213" s="2"/>
      <c r="BM213" s="48">
        <v>21.2</v>
      </c>
      <c r="BN213" s="48">
        <v>21.2</v>
      </c>
      <c r="BO213" s="48">
        <v>21.2</v>
      </c>
      <c r="BP213" s="48">
        <v>21.2</v>
      </c>
      <c r="BQ213" s="48">
        <v>42.4</v>
      </c>
      <c r="BR213" s="48">
        <v>42.4</v>
      </c>
      <c r="BS213" s="48">
        <v>10.6</v>
      </c>
      <c r="BT213" s="48">
        <v>0</v>
      </c>
      <c r="BU213" s="48">
        <v>10.6</v>
      </c>
      <c r="BV213" s="48">
        <f t="shared" si="166"/>
        <v>16</v>
      </c>
      <c r="BW213" s="48">
        <f t="shared" si="167"/>
        <v>16</v>
      </c>
      <c r="BX213" s="49">
        <f t="shared" si="168"/>
        <v>15.9</v>
      </c>
      <c r="BY213" s="50">
        <f t="shared" si="169"/>
        <v>238.69999999999996</v>
      </c>
      <c r="BZ213" s="48">
        <f t="shared" si="170"/>
        <v>63.599999999999994</v>
      </c>
      <c r="CA213" s="48">
        <f t="shared" si="171"/>
        <v>106</v>
      </c>
      <c r="CB213" s="48">
        <f t="shared" si="172"/>
        <v>21.2</v>
      </c>
      <c r="CC213" s="51">
        <f t="shared" si="173"/>
        <v>47.9</v>
      </c>
      <c r="CD213" s="50">
        <f t="shared" si="174"/>
        <v>238.7</v>
      </c>
      <c r="CE213" s="72"/>
      <c r="CF213" s="73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</row>
    <row r="214" spans="1:122" ht="25.2" hidden="1" customHeight="1" outlineLevel="1" thickBot="1" x14ac:dyDescent="0.35">
      <c r="A214" s="161"/>
      <c r="B214" s="53" t="s">
        <v>454</v>
      </c>
      <c r="C214" s="53" t="s">
        <v>45</v>
      </c>
      <c r="D214" s="24" t="s">
        <v>455</v>
      </c>
      <c r="E214" s="34"/>
      <c r="F214" s="35">
        <v>44166.46</v>
      </c>
      <c r="G214" s="35">
        <v>182833.94</v>
      </c>
      <c r="H214" s="36">
        <v>64</v>
      </c>
      <c r="I214" s="37"/>
      <c r="J214" s="38">
        <v>13</v>
      </c>
      <c r="K214" s="38">
        <v>51</v>
      </c>
      <c r="L214" s="35">
        <v>227000.4</v>
      </c>
      <c r="M214" s="35">
        <v>19404.32</v>
      </c>
      <c r="N214" s="36">
        <v>1968</v>
      </c>
      <c r="O214" s="36">
        <v>288</v>
      </c>
      <c r="P214" s="35">
        <v>529.28</v>
      </c>
      <c r="Q214" s="35">
        <v>402.56</v>
      </c>
      <c r="R214" s="35">
        <v>249592.56</v>
      </c>
      <c r="S214" s="35">
        <v>14441.6</v>
      </c>
      <c r="T214" s="35">
        <v>2911.36</v>
      </c>
      <c r="U214" s="36">
        <v>0</v>
      </c>
      <c r="V214" s="36">
        <v>0</v>
      </c>
      <c r="W214" s="36">
        <v>0</v>
      </c>
      <c r="X214" s="36">
        <v>0</v>
      </c>
      <c r="Y214" s="36">
        <v>0</v>
      </c>
      <c r="Z214" s="36">
        <v>5448</v>
      </c>
      <c r="AA214" s="35">
        <v>22800.959999999999</v>
      </c>
      <c r="AB214" s="35">
        <v>272393.52</v>
      </c>
      <c r="AC214" s="39">
        <f t="shared" si="164"/>
        <v>272.39999999999998</v>
      </c>
      <c r="AD214" s="40">
        <f t="shared" si="165"/>
        <v>265.39999999999998</v>
      </c>
      <c r="AG214" s="70" t="s">
        <v>445</v>
      </c>
      <c r="AH214" s="24" t="s">
        <v>454</v>
      </c>
      <c r="AI214" s="24" t="s">
        <v>45</v>
      </c>
      <c r="AJ214" s="24" t="s">
        <v>455</v>
      </c>
      <c r="AK214" s="42"/>
      <c r="AL214" s="43">
        <v>44166.46</v>
      </c>
      <c r="AM214" s="43">
        <v>168899.7</v>
      </c>
      <c r="AN214" s="44">
        <v>67</v>
      </c>
      <c r="AO214" s="45"/>
      <c r="AP214" s="46">
        <v>17</v>
      </c>
      <c r="AQ214" s="46">
        <v>50</v>
      </c>
      <c r="AR214" s="43">
        <v>213066.16</v>
      </c>
      <c r="AS214" s="43">
        <v>22262.959999999999</v>
      </c>
      <c r="AT214" s="43">
        <v>2060.25</v>
      </c>
      <c r="AU214" s="43">
        <v>301.5</v>
      </c>
      <c r="AV214" s="43">
        <v>554.09</v>
      </c>
      <c r="AW214" s="43">
        <v>421.43</v>
      </c>
      <c r="AX214" s="43">
        <v>238666.39</v>
      </c>
      <c r="AY214" s="43">
        <v>15118.55</v>
      </c>
      <c r="AZ214" s="43">
        <v>3047.83</v>
      </c>
      <c r="BA214" s="44">
        <v>0</v>
      </c>
      <c r="BB214" s="44">
        <v>0</v>
      </c>
      <c r="BC214" s="44">
        <v>0</v>
      </c>
      <c r="BD214" s="44">
        <v>0</v>
      </c>
      <c r="BE214" s="44">
        <v>0</v>
      </c>
      <c r="BF214" s="43">
        <v>5113.58</v>
      </c>
      <c r="BG214" s="43">
        <v>23279.96</v>
      </c>
      <c r="BH214" s="43">
        <v>261946.35</v>
      </c>
      <c r="BI214" s="44">
        <v>0</v>
      </c>
      <c r="BJ214" s="71">
        <v>261.89999999999998</v>
      </c>
      <c r="BK214" s="2"/>
      <c r="BL214" s="2"/>
      <c r="BM214" s="48">
        <v>21.8</v>
      </c>
      <c r="BN214" s="48">
        <v>21.8</v>
      </c>
      <c r="BO214" s="48">
        <v>21.8</v>
      </c>
      <c r="BP214" s="48">
        <v>21.8</v>
      </c>
      <c r="BQ214" s="48">
        <v>43.7</v>
      </c>
      <c r="BR214" s="48">
        <v>43.7</v>
      </c>
      <c r="BS214" s="48">
        <v>10.9</v>
      </c>
      <c r="BT214" s="48">
        <v>0</v>
      </c>
      <c r="BU214" s="48">
        <v>10.9</v>
      </c>
      <c r="BV214" s="48">
        <f t="shared" si="166"/>
        <v>23</v>
      </c>
      <c r="BW214" s="48">
        <f t="shared" si="167"/>
        <v>23</v>
      </c>
      <c r="BX214" s="49">
        <f t="shared" si="168"/>
        <v>23</v>
      </c>
      <c r="BY214" s="50">
        <f t="shared" si="169"/>
        <v>265.40000000000003</v>
      </c>
      <c r="BZ214" s="48">
        <f t="shared" si="170"/>
        <v>65.400000000000006</v>
      </c>
      <c r="CA214" s="48">
        <f t="shared" si="171"/>
        <v>109.2</v>
      </c>
      <c r="CB214" s="48">
        <f t="shared" si="172"/>
        <v>21.8</v>
      </c>
      <c r="CC214" s="51">
        <f t="shared" si="173"/>
        <v>69</v>
      </c>
      <c r="CD214" s="50">
        <f t="shared" si="174"/>
        <v>265.40000000000003</v>
      </c>
      <c r="CE214" s="72"/>
      <c r="CF214" s="73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</row>
    <row r="215" spans="1:122" ht="25.2" hidden="1" customHeight="1" outlineLevel="1" thickBot="1" x14ac:dyDescent="0.35">
      <c r="A215" s="161"/>
      <c r="B215" s="53" t="s">
        <v>456</v>
      </c>
      <c r="C215" s="53" t="s">
        <v>45</v>
      </c>
      <c r="D215" s="24" t="s">
        <v>457</v>
      </c>
      <c r="E215" s="34"/>
      <c r="F215" s="34"/>
      <c r="G215" s="35">
        <v>119496.54</v>
      </c>
      <c r="H215" s="36">
        <v>29</v>
      </c>
      <c r="I215" s="37"/>
      <c r="J215" s="37"/>
      <c r="K215" s="38">
        <v>29</v>
      </c>
      <c r="L215" s="35">
        <v>119496.54</v>
      </c>
      <c r="M215" s="35">
        <v>7977.52</v>
      </c>
      <c r="N215" s="35">
        <v>891.75</v>
      </c>
      <c r="O215" s="35">
        <v>130.5</v>
      </c>
      <c r="P215" s="35">
        <v>239.83</v>
      </c>
      <c r="Q215" s="35">
        <v>182.41</v>
      </c>
      <c r="R215" s="35">
        <v>128918.55</v>
      </c>
      <c r="S215" s="35">
        <v>6543.85</v>
      </c>
      <c r="T215" s="35">
        <v>1319.21</v>
      </c>
      <c r="U215" s="36">
        <v>0</v>
      </c>
      <c r="V215" s="36">
        <v>0</v>
      </c>
      <c r="W215" s="36">
        <v>0</v>
      </c>
      <c r="X215" s="36">
        <v>0</v>
      </c>
      <c r="Y215" s="36">
        <v>0</v>
      </c>
      <c r="Z215" s="35">
        <v>2867.92</v>
      </c>
      <c r="AA215" s="35">
        <v>10730.98</v>
      </c>
      <c r="AB215" s="35">
        <v>139649.53</v>
      </c>
      <c r="AC215" s="39">
        <f t="shared" si="164"/>
        <v>139.6</v>
      </c>
      <c r="AD215" s="40">
        <f t="shared" si="165"/>
        <v>156.30000000000001</v>
      </c>
      <c r="AG215" s="70" t="s">
        <v>445</v>
      </c>
      <c r="AH215" s="24" t="s">
        <v>456</v>
      </c>
      <c r="AI215" s="24" t="s">
        <v>45</v>
      </c>
      <c r="AJ215" s="24" t="s">
        <v>457</v>
      </c>
      <c r="AK215" s="42"/>
      <c r="AL215" s="42"/>
      <c r="AM215" s="43">
        <v>140609.01</v>
      </c>
      <c r="AN215" s="44">
        <v>38</v>
      </c>
      <c r="AO215" s="45"/>
      <c r="AP215" s="45"/>
      <c r="AQ215" s="46">
        <v>38</v>
      </c>
      <c r="AR215" s="43">
        <v>140609.01</v>
      </c>
      <c r="AS215" s="43">
        <v>8539.57</v>
      </c>
      <c r="AT215" s="43">
        <v>1168.5</v>
      </c>
      <c r="AU215" s="44">
        <v>171</v>
      </c>
      <c r="AV215" s="43">
        <v>314.26</v>
      </c>
      <c r="AW215" s="43">
        <v>239.02</v>
      </c>
      <c r="AX215" s="43">
        <v>151041.35999999999</v>
      </c>
      <c r="AY215" s="43">
        <v>8574.7000000000007</v>
      </c>
      <c r="AZ215" s="43">
        <v>1728.62</v>
      </c>
      <c r="BA215" s="44">
        <v>0</v>
      </c>
      <c r="BB215" s="44">
        <v>0</v>
      </c>
      <c r="BC215" s="44">
        <v>0</v>
      </c>
      <c r="BD215" s="44">
        <v>0</v>
      </c>
      <c r="BE215" s="44">
        <v>0</v>
      </c>
      <c r="BF215" s="43">
        <v>3374.62</v>
      </c>
      <c r="BG215" s="43">
        <v>13677.94</v>
      </c>
      <c r="BH215" s="43">
        <v>164719.29999999999</v>
      </c>
      <c r="BI215" s="44">
        <v>0</v>
      </c>
      <c r="BJ215" s="71">
        <v>164.7</v>
      </c>
      <c r="BK215" s="2"/>
      <c r="BL215" s="2"/>
      <c r="BM215" s="48">
        <v>13.7</v>
      </c>
      <c r="BN215" s="48">
        <v>13.7</v>
      </c>
      <c r="BO215" s="48">
        <v>13.7</v>
      </c>
      <c r="BP215" s="48">
        <v>13.7</v>
      </c>
      <c r="BQ215" s="48">
        <v>27.5</v>
      </c>
      <c r="BR215" s="48">
        <v>27.5</v>
      </c>
      <c r="BS215" s="48">
        <v>6.9</v>
      </c>
      <c r="BT215" s="48">
        <v>0</v>
      </c>
      <c r="BU215" s="48">
        <v>6.9</v>
      </c>
      <c r="BV215" s="48">
        <f t="shared" si="166"/>
        <v>10.9</v>
      </c>
      <c r="BW215" s="48">
        <f t="shared" si="167"/>
        <v>10.9</v>
      </c>
      <c r="BX215" s="49">
        <f t="shared" si="168"/>
        <v>10.9</v>
      </c>
      <c r="BY215" s="50">
        <f t="shared" si="169"/>
        <v>156.29999999999998</v>
      </c>
      <c r="BZ215" s="48">
        <f t="shared" si="170"/>
        <v>41.099999999999994</v>
      </c>
      <c r="CA215" s="48">
        <f t="shared" si="171"/>
        <v>68.7</v>
      </c>
      <c r="CB215" s="48">
        <f t="shared" si="172"/>
        <v>13.8</v>
      </c>
      <c r="CC215" s="51">
        <f t="shared" si="173"/>
        <v>32.700000000000003</v>
      </c>
      <c r="CD215" s="50">
        <f t="shared" si="174"/>
        <v>156.30000000000001</v>
      </c>
      <c r="CE215" s="72"/>
      <c r="CF215" s="73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</row>
    <row r="216" spans="1:122" ht="25.2" hidden="1" customHeight="1" outlineLevel="1" thickBot="1" x14ac:dyDescent="0.35">
      <c r="A216" s="161"/>
      <c r="B216" s="53" t="s">
        <v>458</v>
      </c>
      <c r="C216" s="53" t="s">
        <v>45</v>
      </c>
      <c r="D216" s="24" t="s">
        <v>459</v>
      </c>
      <c r="E216" s="34"/>
      <c r="F216" s="35">
        <v>88332.91</v>
      </c>
      <c r="G216" s="35">
        <v>422249.26</v>
      </c>
      <c r="H216" s="36">
        <v>193</v>
      </c>
      <c r="I216" s="37"/>
      <c r="J216" s="38">
        <v>39</v>
      </c>
      <c r="K216" s="38">
        <v>154</v>
      </c>
      <c r="L216" s="35">
        <v>510582.17</v>
      </c>
      <c r="M216" s="35">
        <v>61280.75</v>
      </c>
      <c r="N216" s="35">
        <v>5934.75</v>
      </c>
      <c r="O216" s="35">
        <v>868.5</v>
      </c>
      <c r="P216" s="35">
        <v>1596.11</v>
      </c>
      <c r="Q216" s="35">
        <v>1213.97</v>
      </c>
      <c r="R216" s="35">
        <v>581476.25</v>
      </c>
      <c r="S216" s="35">
        <v>43550.45</v>
      </c>
      <c r="T216" s="35">
        <v>8779.57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5">
        <v>12253.98</v>
      </c>
      <c r="AA216" s="36">
        <v>64584</v>
      </c>
      <c r="AB216" s="35">
        <v>646060.25</v>
      </c>
      <c r="AC216" s="39">
        <f t="shared" si="164"/>
        <v>646.1</v>
      </c>
      <c r="AD216" s="40">
        <f t="shared" si="165"/>
        <v>671.3</v>
      </c>
      <c r="AG216" s="70" t="s">
        <v>445</v>
      </c>
      <c r="AH216" s="24" t="s">
        <v>458</v>
      </c>
      <c r="AI216" s="24" t="s">
        <v>45</v>
      </c>
      <c r="AJ216" s="24" t="s">
        <v>459</v>
      </c>
      <c r="AK216" s="42"/>
      <c r="AL216" s="43">
        <v>88332.91</v>
      </c>
      <c r="AM216" s="43">
        <v>464474.2</v>
      </c>
      <c r="AN216" s="44">
        <v>185</v>
      </c>
      <c r="AO216" s="45"/>
      <c r="AP216" s="46">
        <v>20</v>
      </c>
      <c r="AQ216" s="46">
        <v>165</v>
      </c>
      <c r="AR216" s="43">
        <v>552807.11</v>
      </c>
      <c r="AS216" s="43">
        <v>58495.839999999997</v>
      </c>
      <c r="AT216" s="43">
        <v>5688.75</v>
      </c>
      <c r="AU216" s="43">
        <v>832.5</v>
      </c>
      <c r="AV216" s="43">
        <v>1529.95</v>
      </c>
      <c r="AW216" s="43">
        <v>1163.6500000000001</v>
      </c>
      <c r="AX216" s="43">
        <v>620517.80000000005</v>
      </c>
      <c r="AY216" s="43">
        <v>41745.25</v>
      </c>
      <c r="AZ216" s="43">
        <v>8415.65</v>
      </c>
      <c r="BA216" s="44">
        <v>0</v>
      </c>
      <c r="BB216" s="44">
        <v>0</v>
      </c>
      <c r="BC216" s="44">
        <v>0</v>
      </c>
      <c r="BD216" s="44">
        <v>0</v>
      </c>
      <c r="BE216" s="44">
        <v>0</v>
      </c>
      <c r="BF216" s="43">
        <v>13267.37</v>
      </c>
      <c r="BG216" s="43">
        <v>63428.27</v>
      </c>
      <c r="BH216" s="43">
        <v>683946.07</v>
      </c>
      <c r="BI216" s="44">
        <v>0</v>
      </c>
      <c r="BJ216" s="71">
        <v>683.9</v>
      </c>
      <c r="BK216" s="2"/>
      <c r="BL216" s="2"/>
      <c r="BM216" s="48">
        <v>57</v>
      </c>
      <c r="BN216" s="48">
        <v>57</v>
      </c>
      <c r="BO216" s="48">
        <v>57</v>
      </c>
      <c r="BP216" s="48">
        <v>57</v>
      </c>
      <c r="BQ216" s="48">
        <v>114</v>
      </c>
      <c r="BR216" s="48">
        <v>114</v>
      </c>
      <c r="BS216" s="48">
        <v>28.5</v>
      </c>
      <c r="BT216" s="48">
        <v>0</v>
      </c>
      <c r="BU216" s="48">
        <v>28.5</v>
      </c>
      <c r="BV216" s="48">
        <f t="shared" si="166"/>
        <v>52.8</v>
      </c>
      <c r="BW216" s="48">
        <f t="shared" si="167"/>
        <v>52.8</v>
      </c>
      <c r="BX216" s="49">
        <f t="shared" si="168"/>
        <v>52.7</v>
      </c>
      <c r="BY216" s="50">
        <f t="shared" si="169"/>
        <v>671.3</v>
      </c>
      <c r="BZ216" s="48">
        <f t="shared" si="170"/>
        <v>171</v>
      </c>
      <c r="CA216" s="48">
        <f t="shared" si="171"/>
        <v>285</v>
      </c>
      <c r="CB216" s="48">
        <f t="shared" si="172"/>
        <v>57</v>
      </c>
      <c r="CC216" s="51">
        <f t="shared" si="173"/>
        <v>158.30000000000001</v>
      </c>
      <c r="CD216" s="50">
        <f t="shared" si="174"/>
        <v>671.3</v>
      </c>
      <c r="CE216" s="72"/>
      <c r="CF216" s="73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</row>
    <row r="217" spans="1:122" ht="25.2" hidden="1" customHeight="1" outlineLevel="1" thickBot="1" x14ac:dyDescent="0.35">
      <c r="A217" s="161"/>
      <c r="B217" s="53" t="s">
        <v>460</v>
      </c>
      <c r="C217" s="53" t="s">
        <v>45</v>
      </c>
      <c r="D217" s="24" t="s">
        <v>461</v>
      </c>
      <c r="E217" s="34"/>
      <c r="F217" s="35">
        <v>88332.91</v>
      </c>
      <c r="G217" s="35">
        <v>422249.26</v>
      </c>
      <c r="H217" s="36">
        <v>161</v>
      </c>
      <c r="I217" s="37"/>
      <c r="J217" s="38">
        <v>21</v>
      </c>
      <c r="K217" s="38">
        <v>140</v>
      </c>
      <c r="L217" s="35">
        <v>510582.17</v>
      </c>
      <c r="M217" s="35">
        <v>61936.33</v>
      </c>
      <c r="N217" s="35">
        <v>4950.75</v>
      </c>
      <c r="O217" s="35">
        <v>724.5</v>
      </c>
      <c r="P217" s="35">
        <v>1331.47</v>
      </c>
      <c r="Q217" s="35">
        <v>1012.69</v>
      </c>
      <c r="R217" s="35">
        <v>580537.91</v>
      </c>
      <c r="S217" s="35">
        <v>36329.65</v>
      </c>
      <c r="T217" s="35">
        <v>7323.89</v>
      </c>
      <c r="U217" s="36">
        <v>0</v>
      </c>
      <c r="V217" s="36">
        <v>0</v>
      </c>
      <c r="W217" s="36">
        <v>0</v>
      </c>
      <c r="X217" s="36">
        <v>0</v>
      </c>
      <c r="Y217" s="36">
        <v>0</v>
      </c>
      <c r="Z217" s="35">
        <v>12253.97</v>
      </c>
      <c r="AA217" s="35">
        <v>55907.51</v>
      </c>
      <c r="AB217" s="35">
        <v>636445.42000000004</v>
      </c>
      <c r="AC217" s="39">
        <f t="shared" si="164"/>
        <v>636.4</v>
      </c>
      <c r="AD217" s="40">
        <f t="shared" si="165"/>
        <v>600.79999999999995</v>
      </c>
      <c r="AG217" s="70" t="s">
        <v>445</v>
      </c>
      <c r="AH217" s="24" t="s">
        <v>460</v>
      </c>
      <c r="AI217" s="24" t="s">
        <v>45</v>
      </c>
      <c r="AJ217" s="24" t="s">
        <v>461</v>
      </c>
      <c r="AK217" s="42"/>
      <c r="AL217" s="43">
        <v>44166.46</v>
      </c>
      <c r="AM217" s="43">
        <v>422249.26</v>
      </c>
      <c r="AN217" s="44">
        <v>156</v>
      </c>
      <c r="AO217" s="45"/>
      <c r="AP217" s="46">
        <v>18</v>
      </c>
      <c r="AQ217" s="46">
        <v>138</v>
      </c>
      <c r="AR217" s="43">
        <v>466415.72</v>
      </c>
      <c r="AS217" s="43">
        <v>55357.8</v>
      </c>
      <c r="AT217" s="44">
        <v>4797</v>
      </c>
      <c r="AU217" s="44">
        <v>702</v>
      </c>
      <c r="AV217" s="43">
        <v>1290.1199999999999</v>
      </c>
      <c r="AW217" s="43">
        <v>981.24</v>
      </c>
      <c r="AX217" s="43">
        <v>529543.88</v>
      </c>
      <c r="AY217" s="43">
        <v>35201.4</v>
      </c>
      <c r="AZ217" s="43">
        <v>7096.44</v>
      </c>
      <c r="BA217" s="44">
        <v>0</v>
      </c>
      <c r="BB217" s="44">
        <v>0</v>
      </c>
      <c r="BC217" s="44">
        <v>0</v>
      </c>
      <c r="BD217" s="44">
        <v>0</v>
      </c>
      <c r="BE217" s="44">
        <v>0</v>
      </c>
      <c r="BF217" s="43">
        <v>11193.98</v>
      </c>
      <c r="BG217" s="43">
        <v>53491.82</v>
      </c>
      <c r="BH217" s="43">
        <v>583035.69999999995</v>
      </c>
      <c r="BI217" s="44">
        <v>0</v>
      </c>
      <c r="BJ217" s="71">
        <v>583</v>
      </c>
      <c r="BK217" s="2"/>
      <c r="BL217" s="2"/>
      <c r="BM217" s="48">
        <v>48.6</v>
      </c>
      <c r="BN217" s="48">
        <v>48.6</v>
      </c>
      <c r="BO217" s="48">
        <v>48.6</v>
      </c>
      <c r="BP217" s="48">
        <v>48.6</v>
      </c>
      <c r="BQ217" s="48">
        <v>97.2</v>
      </c>
      <c r="BR217" s="48">
        <v>97.2</v>
      </c>
      <c r="BS217" s="48">
        <v>24.3</v>
      </c>
      <c r="BT217" s="48">
        <v>0</v>
      </c>
      <c r="BU217" s="48">
        <v>24.3</v>
      </c>
      <c r="BV217" s="48">
        <f t="shared" si="166"/>
        <v>54.5</v>
      </c>
      <c r="BW217" s="48">
        <f t="shared" si="167"/>
        <v>54.5</v>
      </c>
      <c r="BX217" s="49">
        <f t="shared" si="168"/>
        <v>54.4</v>
      </c>
      <c r="BY217" s="50">
        <f t="shared" si="169"/>
        <v>600.80000000000007</v>
      </c>
      <c r="BZ217" s="48">
        <f t="shared" si="170"/>
        <v>145.80000000000001</v>
      </c>
      <c r="CA217" s="48">
        <f t="shared" si="171"/>
        <v>243</v>
      </c>
      <c r="CB217" s="48">
        <f t="shared" si="172"/>
        <v>48.6</v>
      </c>
      <c r="CC217" s="51">
        <f t="shared" si="173"/>
        <v>163.4</v>
      </c>
      <c r="CD217" s="50">
        <f t="shared" si="174"/>
        <v>600.80000000000007</v>
      </c>
      <c r="CE217" s="72"/>
      <c r="CF217" s="73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</row>
    <row r="218" spans="1:122" ht="25.2" hidden="1" customHeight="1" outlineLevel="1" thickBot="1" x14ac:dyDescent="0.35">
      <c r="A218" s="161"/>
      <c r="B218" s="53" t="s">
        <v>462</v>
      </c>
      <c r="C218" s="53" t="s">
        <v>45</v>
      </c>
      <c r="D218" s="24" t="s">
        <v>463</v>
      </c>
      <c r="E218" s="35">
        <v>229364.98</v>
      </c>
      <c r="F218" s="35">
        <v>44166.46</v>
      </c>
      <c r="G218" s="35">
        <v>140609.01</v>
      </c>
      <c r="H218" s="36">
        <v>130</v>
      </c>
      <c r="I218" s="38">
        <v>69</v>
      </c>
      <c r="J218" s="38">
        <v>19</v>
      </c>
      <c r="K218" s="38">
        <v>42</v>
      </c>
      <c r="L218" s="35">
        <v>414140.45</v>
      </c>
      <c r="M218" s="35">
        <v>69485.45</v>
      </c>
      <c r="N218" s="35">
        <v>3997.5</v>
      </c>
      <c r="O218" s="36">
        <v>585</v>
      </c>
      <c r="P218" s="35">
        <v>1075.0999999999999</v>
      </c>
      <c r="Q218" s="35">
        <v>817.7</v>
      </c>
      <c r="R218" s="35">
        <v>490101.2</v>
      </c>
      <c r="S218" s="35">
        <v>44879.51</v>
      </c>
      <c r="T218" s="35">
        <v>5913.7</v>
      </c>
      <c r="U218" s="35">
        <v>186.3</v>
      </c>
      <c r="V218" s="35">
        <v>2109.33</v>
      </c>
      <c r="W218" s="35">
        <v>1389.66</v>
      </c>
      <c r="X218" s="36">
        <v>0</v>
      </c>
      <c r="Y218" s="35">
        <v>4168.29</v>
      </c>
      <c r="Z218" s="35">
        <v>9939.3700000000008</v>
      </c>
      <c r="AA218" s="35">
        <v>68586.16</v>
      </c>
      <c r="AB218" s="35">
        <v>558687.36</v>
      </c>
      <c r="AC218" s="39">
        <f t="shared" si="164"/>
        <v>558.70000000000005</v>
      </c>
      <c r="AD218" s="40">
        <f t="shared" si="165"/>
        <v>512.20000000000005</v>
      </c>
      <c r="AG218" s="70" t="s">
        <v>445</v>
      </c>
      <c r="AH218" s="24" t="s">
        <v>462</v>
      </c>
      <c r="AI218" s="24" t="s">
        <v>45</v>
      </c>
      <c r="AJ218" s="24" t="s">
        <v>463</v>
      </c>
      <c r="AK218" s="43">
        <v>182872.04</v>
      </c>
      <c r="AL218" s="43">
        <v>44166.46</v>
      </c>
      <c r="AM218" s="43">
        <v>126674.77</v>
      </c>
      <c r="AN218" s="44">
        <v>136</v>
      </c>
      <c r="AO218" s="46">
        <v>75</v>
      </c>
      <c r="AP218" s="46">
        <v>12</v>
      </c>
      <c r="AQ218" s="46">
        <v>49</v>
      </c>
      <c r="AR218" s="43">
        <v>353713.27</v>
      </c>
      <c r="AS218" s="43">
        <v>57690.9</v>
      </c>
      <c r="AT218" s="44">
        <v>4182</v>
      </c>
      <c r="AU218" s="44">
        <v>612</v>
      </c>
      <c r="AV218" s="43">
        <v>1124.72</v>
      </c>
      <c r="AW218" s="43">
        <v>855.44</v>
      </c>
      <c r="AX218" s="43">
        <v>418178.33</v>
      </c>
      <c r="AY218" s="43">
        <v>47585.15</v>
      </c>
      <c r="AZ218" s="43">
        <v>6186.64</v>
      </c>
      <c r="BA218" s="43">
        <v>202.5</v>
      </c>
      <c r="BB218" s="43">
        <v>2292.75</v>
      </c>
      <c r="BC218" s="43">
        <v>1510.5</v>
      </c>
      <c r="BD218" s="44">
        <v>0</v>
      </c>
      <c r="BE218" s="43">
        <v>4530.75</v>
      </c>
      <c r="BF218" s="43">
        <v>8489.1200000000008</v>
      </c>
      <c r="BG218" s="43">
        <v>70797.41</v>
      </c>
      <c r="BH218" s="43">
        <v>488975.74</v>
      </c>
      <c r="BI218" s="44">
        <v>0</v>
      </c>
      <c r="BJ218" s="71">
        <v>489</v>
      </c>
      <c r="BK218" s="2"/>
      <c r="BL218" s="2"/>
      <c r="BM218" s="48">
        <v>40.799999999999997</v>
      </c>
      <c r="BN218" s="48">
        <v>40.799999999999997</v>
      </c>
      <c r="BO218" s="48">
        <v>40.799999999999997</v>
      </c>
      <c r="BP218" s="48">
        <v>40.799999999999997</v>
      </c>
      <c r="BQ218" s="48">
        <v>81.5</v>
      </c>
      <c r="BR218" s="48">
        <v>81.5</v>
      </c>
      <c r="BS218" s="48">
        <v>20.399999999999999</v>
      </c>
      <c r="BT218" s="48">
        <v>0</v>
      </c>
      <c r="BU218" s="48">
        <v>20.399999999999999</v>
      </c>
      <c r="BV218" s="48">
        <f t="shared" si="166"/>
        <v>48.4</v>
      </c>
      <c r="BW218" s="48">
        <f t="shared" si="167"/>
        <v>48.4</v>
      </c>
      <c r="BX218" s="49">
        <f t="shared" si="168"/>
        <v>48.4</v>
      </c>
      <c r="BY218" s="50">
        <f t="shared" si="169"/>
        <v>512.20000000000005</v>
      </c>
      <c r="BZ218" s="48">
        <f t="shared" si="170"/>
        <v>122.39999999999999</v>
      </c>
      <c r="CA218" s="48">
        <f t="shared" si="171"/>
        <v>203.8</v>
      </c>
      <c r="CB218" s="48">
        <f t="shared" si="172"/>
        <v>40.799999999999997</v>
      </c>
      <c r="CC218" s="51">
        <f t="shared" si="173"/>
        <v>145.19999999999999</v>
      </c>
      <c r="CD218" s="50">
        <f t="shared" si="174"/>
        <v>512.20000000000005</v>
      </c>
      <c r="CE218" s="72"/>
      <c r="CF218" s="73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</row>
    <row r="219" spans="1:122" ht="25.2" hidden="1" customHeight="1" outlineLevel="1" thickBot="1" x14ac:dyDescent="0.35">
      <c r="A219" s="161"/>
      <c r="B219" s="53" t="s">
        <v>464</v>
      </c>
      <c r="C219" s="53" t="s">
        <v>45</v>
      </c>
      <c r="D219" s="24" t="s">
        <v>465</v>
      </c>
      <c r="E219" s="34"/>
      <c r="F219" s="35">
        <v>44166.46</v>
      </c>
      <c r="G219" s="35">
        <v>147787.24</v>
      </c>
      <c r="H219" s="36">
        <v>54</v>
      </c>
      <c r="I219" s="37"/>
      <c r="J219" s="38">
        <v>11</v>
      </c>
      <c r="K219" s="38">
        <v>43</v>
      </c>
      <c r="L219" s="35">
        <v>191953.7</v>
      </c>
      <c r="M219" s="35">
        <v>18341.91</v>
      </c>
      <c r="N219" s="35">
        <v>1660.5</v>
      </c>
      <c r="O219" s="36">
        <v>243</v>
      </c>
      <c r="P219" s="35">
        <v>446.58</v>
      </c>
      <c r="Q219" s="35">
        <v>339.66</v>
      </c>
      <c r="R219" s="35">
        <v>212985.35</v>
      </c>
      <c r="S219" s="35">
        <v>12185.1</v>
      </c>
      <c r="T219" s="35">
        <v>2456.46</v>
      </c>
      <c r="U219" s="36">
        <v>0</v>
      </c>
      <c r="V219" s="36">
        <v>0</v>
      </c>
      <c r="W219" s="36">
        <v>0</v>
      </c>
      <c r="X219" s="36">
        <v>0</v>
      </c>
      <c r="Y219" s="36">
        <v>0</v>
      </c>
      <c r="Z219" s="35">
        <v>4606.8900000000003</v>
      </c>
      <c r="AA219" s="35">
        <v>19248.45</v>
      </c>
      <c r="AB219" s="35">
        <v>232233.8</v>
      </c>
      <c r="AC219" s="39">
        <f t="shared" si="164"/>
        <v>232.2</v>
      </c>
      <c r="AD219" s="40">
        <f t="shared" si="165"/>
        <v>232.5</v>
      </c>
      <c r="AG219" s="70" t="s">
        <v>445</v>
      </c>
      <c r="AH219" s="24" t="s">
        <v>464</v>
      </c>
      <c r="AI219" s="24" t="s">
        <v>45</v>
      </c>
      <c r="AJ219" s="24" t="s">
        <v>465</v>
      </c>
      <c r="AK219" s="42"/>
      <c r="AL219" s="43">
        <v>44166.46</v>
      </c>
      <c r="AM219" s="43">
        <v>147787.24</v>
      </c>
      <c r="AN219" s="44">
        <v>52</v>
      </c>
      <c r="AO219" s="45"/>
      <c r="AP219" s="46">
        <v>14</v>
      </c>
      <c r="AQ219" s="46">
        <v>38</v>
      </c>
      <c r="AR219" s="43">
        <v>191953.7</v>
      </c>
      <c r="AS219" s="43">
        <v>19309.759999999998</v>
      </c>
      <c r="AT219" s="44">
        <v>1599</v>
      </c>
      <c r="AU219" s="44">
        <v>234</v>
      </c>
      <c r="AV219" s="43">
        <v>430.04</v>
      </c>
      <c r="AW219" s="43">
        <v>327.08</v>
      </c>
      <c r="AX219" s="43">
        <v>213853.58</v>
      </c>
      <c r="AY219" s="43">
        <v>11733.8</v>
      </c>
      <c r="AZ219" s="43">
        <v>2365.48</v>
      </c>
      <c r="BA219" s="44">
        <v>0</v>
      </c>
      <c r="BB219" s="44">
        <v>0</v>
      </c>
      <c r="BC219" s="44">
        <v>0</v>
      </c>
      <c r="BD219" s="44">
        <v>0</v>
      </c>
      <c r="BE219" s="44">
        <v>0</v>
      </c>
      <c r="BF219" s="43">
        <v>4606.8900000000003</v>
      </c>
      <c r="BG219" s="43">
        <v>18706.169999999998</v>
      </c>
      <c r="BH219" s="43">
        <v>232559.75</v>
      </c>
      <c r="BI219" s="44">
        <v>0</v>
      </c>
      <c r="BJ219" s="71">
        <v>232.6</v>
      </c>
      <c r="BK219" s="2"/>
      <c r="BL219" s="2"/>
      <c r="BM219" s="48">
        <v>19.399999999999999</v>
      </c>
      <c r="BN219" s="48">
        <v>19.399999999999999</v>
      </c>
      <c r="BO219" s="48">
        <v>19.399999999999999</v>
      </c>
      <c r="BP219" s="48">
        <v>19.399999999999999</v>
      </c>
      <c r="BQ219" s="48">
        <v>38.799999999999997</v>
      </c>
      <c r="BR219" s="48">
        <v>38.799999999999997</v>
      </c>
      <c r="BS219" s="48">
        <v>9.6999999999999993</v>
      </c>
      <c r="BT219" s="48">
        <v>0</v>
      </c>
      <c r="BU219" s="48">
        <v>9.6999999999999993</v>
      </c>
      <c r="BV219" s="48">
        <f t="shared" si="166"/>
        <v>19.3</v>
      </c>
      <c r="BW219" s="48">
        <f t="shared" si="167"/>
        <v>19.3</v>
      </c>
      <c r="BX219" s="49">
        <f t="shared" si="168"/>
        <v>19.3</v>
      </c>
      <c r="BY219" s="50">
        <f t="shared" si="169"/>
        <v>232.50000000000003</v>
      </c>
      <c r="BZ219" s="48">
        <f t="shared" si="170"/>
        <v>58.199999999999996</v>
      </c>
      <c r="CA219" s="48">
        <f t="shared" si="171"/>
        <v>97</v>
      </c>
      <c r="CB219" s="48">
        <f t="shared" si="172"/>
        <v>19.399999999999999</v>
      </c>
      <c r="CC219" s="51">
        <f t="shared" si="173"/>
        <v>57.900000000000006</v>
      </c>
      <c r="CD219" s="50">
        <f t="shared" si="174"/>
        <v>232.5</v>
      </c>
      <c r="CE219" s="72"/>
      <c r="CF219" s="73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</row>
    <row r="220" spans="1:122" ht="25.2" hidden="1" customHeight="1" outlineLevel="1" thickBot="1" x14ac:dyDescent="0.35">
      <c r="A220" s="161"/>
      <c r="B220" s="53" t="s">
        <v>466</v>
      </c>
      <c r="C220" s="53" t="s">
        <v>45</v>
      </c>
      <c r="D220" s="24" t="s">
        <v>467</v>
      </c>
      <c r="E220" s="34"/>
      <c r="F220" s="35">
        <v>44166.46</v>
      </c>
      <c r="G220" s="35">
        <v>147787.24</v>
      </c>
      <c r="H220" s="36">
        <v>57</v>
      </c>
      <c r="I220" s="37"/>
      <c r="J220" s="38">
        <v>17</v>
      </c>
      <c r="K220" s="38">
        <v>40</v>
      </c>
      <c r="L220" s="35">
        <v>191953.7</v>
      </c>
      <c r="M220" s="35">
        <v>15606.42</v>
      </c>
      <c r="N220" s="35">
        <v>1752.75</v>
      </c>
      <c r="O220" s="35">
        <v>256.5</v>
      </c>
      <c r="P220" s="35">
        <v>471.39</v>
      </c>
      <c r="Q220" s="35">
        <v>358.53</v>
      </c>
      <c r="R220" s="35">
        <v>210399.29</v>
      </c>
      <c r="S220" s="35">
        <v>12862.05</v>
      </c>
      <c r="T220" s="35">
        <v>2592.9299999999998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5">
        <v>4606.8900000000003</v>
      </c>
      <c r="AA220" s="35">
        <v>20061.87</v>
      </c>
      <c r="AB220" s="35">
        <v>230461.16</v>
      </c>
      <c r="AC220" s="39">
        <f t="shared" si="164"/>
        <v>230.5</v>
      </c>
      <c r="AD220" s="40">
        <f t="shared" si="165"/>
        <v>233.7</v>
      </c>
      <c r="AG220" s="70" t="s">
        <v>445</v>
      </c>
      <c r="AH220" s="24" t="s">
        <v>466</v>
      </c>
      <c r="AI220" s="24" t="s">
        <v>45</v>
      </c>
      <c r="AJ220" s="24" t="s">
        <v>467</v>
      </c>
      <c r="AK220" s="42"/>
      <c r="AL220" s="43">
        <v>44166.46</v>
      </c>
      <c r="AM220" s="43">
        <v>147787.24</v>
      </c>
      <c r="AN220" s="44">
        <v>64</v>
      </c>
      <c r="AO220" s="45"/>
      <c r="AP220" s="46">
        <v>15</v>
      </c>
      <c r="AQ220" s="46">
        <v>49</v>
      </c>
      <c r="AR220" s="43">
        <v>191953.7</v>
      </c>
      <c r="AS220" s="43">
        <v>18194.45</v>
      </c>
      <c r="AT220" s="44">
        <v>1968</v>
      </c>
      <c r="AU220" s="44">
        <v>288</v>
      </c>
      <c r="AV220" s="43">
        <v>529.28</v>
      </c>
      <c r="AW220" s="43">
        <v>402.56</v>
      </c>
      <c r="AX220" s="43">
        <v>213335.99</v>
      </c>
      <c r="AY220" s="43">
        <v>14441.6</v>
      </c>
      <c r="AZ220" s="43">
        <v>2911.36</v>
      </c>
      <c r="BA220" s="44">
        <v>0</v>
      </c>
      <c r="BB220" s="44">
        <v>0</v>
      </c>
      <c r="BC220" s="44">
        <v>0</v>
      </c>
      <c r="BD220" s="44">
        <v>0</v>
      </c>
      <c r="BE220" s="44">
        <v>0</v>
      </c>
      <c r="BF220" s="43">
        <v>4606.8900000000003</v>
      </c>
      <c r="BG220" s="43">
        <v>21959.85</v>
      </c>
      <c r="BH220" s="43">
        <v>235295.84</v>
      </c>
      <c r="BI220" s="44">
        <v>0</v>
      </c>
      <c r="BJ220" s="71">
        <v>235.3</v>
      </c>
      <c r="BK220" s="2"/>
      <c r="BL220" s="2"/>
      <c r="BM220" s="48">
        <v>19.600000000000001</v>
      </c>
      <c r="BN220" s="48">
        <v>19.600000000000001</v>
      </c>
      <c r="BO220" s="48">
        <v>19.600000000000001</v>
      </c>
      <c r="BP220" s="48">
        <v>19.600000000000001</v>
      </c>
      <c r="BQ220" s="48">
        <v>39.200000000000003</v>
      </c>
      <c r="BR220" s="48">
        <v>39.200000000000003</v>
      </c>
      <c r="BS220" s="48">
        <v>9.8000000000000007</v>
      </c>
      <c r="BT220" s="48">
        <v>0</v>
      </c>
      <c r="BU220" s="48">
        <v>9.8000000000000007</v>
      </c>
      <c r="BV220" s="48">
        <f t="shared" si="166"/>
        <v>19.100000000000001</v>
      </c>
      <c r="BW220" s="48">
        <f t="shared" si="167"/>
        <v>19.100000000000001</v>
      </c>
      <c r="BX220" s="49">
        <f t="shared" si="168"/>
        <v>19.100000000000001</v>
      </c>
      <c r="BY220" s="50">
        <f t="shared" si="169"/>
        <v>233.7</v>
      </c>
      <c r="BZ220" s="48">
        <f t="shared" si="170"/>
        <v>58.800000000000004</v>
      </c>
      <c r="CA220" s="48">
        <f t="shared" si="171"/>
        <v>98</v>
      </c>
      <c r="CB220" s="48">
        <f t="shared" si="172"/>
        <v>19.600000000000001</v>
      </c>
      <c r="CC220" s="51">
        <f t="shared" si="173"/>
        <v>57.300000000000004</v>
      </c>
      <c r="CD220" s="50">
        <f t="shared" si="174"/>
        <v>233.70000000000002</v>
      </c>
      <c r="CE220" s="72"/>
      <c r="CF220" s="73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</row>
    <row r="221" spans="1:122" ht="25.2" hidden="1" customHeight="1" outlineLevel="1" thickBot="1" x14ac:dyDescent="0.35">
      <c r="A221" s="161"/>
      <c r="B221" s="53" t="s">
        <v>468</v>
      </c>
      <c r="C221" s="53" t="s">
        <v>45</v>
      </c>
      <c r="D221" s="24" t="s">
        <v>469</v>
      </c>
      <c r="E221" s="35">
        <v>182872.04</v>
      </c>
      <c r="F221" s="35">
        <v>44166.46</v>
      </c>
      <c r="G221" s="35">
        <v>119496.54</v>
      </c>
      <c r="H221" s="36">
        <v>112</v>
      </c>
      <c r="I221" s="38">
        <v>64</v>
      </c>
      <c r="J221" s="38">
        <v>18</v>
      </c>
      <c r="K221" s="38">
        <v>30</v>
      </c>
      <c r="L221" s="35">
        <v>346535.04</v>
      </c>
      <c r="M221" s="35">
        <v>64536.46</v>
      </c>
      <c r="N221" s="36">
        <v>3444</v>
      </c>
      <c r="O221" s="36">
        <v>504</v>
      </c>
      <c r="P221" s="35">
        <v>926.24</v>
      </c>
      <c r="Q221" s="35">
        <v>704.48</v>
      </c>
      <c r="R221" s="35">
        <v>416650.22</v>
      </c>
      <c r="S221" s="35">
        <v>39691.360000000001</v>
      </c>
      <c r="T221" s="35">
        <v>5094.88</v>
      </c>
      <c r="U221" s="35">
        <v>172.8</v>
      </c>
      <c r="V221" s="35">
        <v>1956.48</v>
      </c>
      <c r="W221" s="35">
        <v>1288.96</v>
      </c>
      <c r="X221" s="36">
        <v>0</v>
      </c>
      <c r="Y221" s="35">
        <v>3866.24</v>
      </c>
      <c r="Z221" s="35">
        <v>8316.84</v>
      </c>
      <c r="AA221" s="35">
        <v>60387.56</v>
      </c>
      <c r="AB221" s="35">
        <v>477037.78</v>
      </c>
      <c r="AC221" s="39">
        <f t="shared" si="164"/>
        <v>477</v>
      </c>
      <c r="AD221" s="40">
        <f t="shared" si="165"/>
        <v>461.9</v>
      </c>
      <c r="AG221" s="70" t="s">
        <v>445</v>
      </c>
      <c r="AH221" s="24" t="s">
        <v>468</v>
      </c>
      <c r="AI221" s="24" t="s">
        <v>45</v>
      </c>
      <c r="AJ221" s="24" t="s">
        <v>469</v>
      </c>
      <c r="AK221" s="43">
        <v>181322.17</v>
      </c>
      <c r="AL221" s="43">
        <v>44166.46</v>
      </c>
      <c r="AM221" s="43">
        <v>105562.31</v>
      </c>
      <c r="AN221" s="44">
        <v>114</v>
      </c>
      <c r="AO221" s="46">
        <v>63</v>
      </c>
      <c r="AP221" s="46">
        <v>19</v>
      </c>
      <c r="AQ221" s="46">
        <v>32</v>
      </c>
      <c r="AR221" s="43">
        <v>331050.94</v>
      </c>
      <c r="AS221" s="43">
        <v>57329.53</v>
      </c>
      <c r="AT221" s="43">
        <v>3505.5</v>
      </c>
      <c r="AU221" s="44">
        <v>513</v>
      </c>
      <c r="AV221" s="43">
        <v>942.78</v>
      </c>
      <c r="AW221" s="43">
        <v>717.06</v>
      </c>
      <c r="AX221" s="43">
        <v>394058.81</v>
      </c>
      <c r="AY221" s="43">
        <v>39917.370000000003</v>
      </c>
      <c r="AZ221" s="43">
        <v>5185.8599999999997</v>
      </c>
      <c r="BA221" s="43">
        <v>170.1</v>
      </c>
      <c r="BB221" s="43">
        <v>1925.91</v>
      </c>
      <c r="BC221" s="43">
        <v>1268.82</v>
      </c>
      <c r="BD221" s="44">
        <v>0</v>
      </c>
      <c r="BE221" s="43">
        <v>3805.83</v>
      </c>
      <c r="BF221" s="43">
        <v>7945.22</v>
      </c>
      <c r="BG221" s="43">
        <v>60219.11</v>
      </c>
      <c r="BH221" s="43">
        <v>454277.92</v>
      </c>
      <c r="BI221" s="44">
        <v>0</v>
      </c>
      <c r="BJ221" s="71">
        <v>454.3</v>
      </c>
      <c r="BK221" s="2"/>
      <c r="BL221" s="2"/>
      <c r="BM221" s="48">
        <v>37.9</v>
      </c>
      <c r="BN221" s="48">
        <v>37.9</v>
      </c>
      <c r="BO221" s="48">
        <v>37.9</v>
      </c>
      <c r="BP221" s="48">
        <v>37.9</v>
      </c>
      <c r="BQ221" s="48">
        <v>75.7</v>
      </c>
      <c r="BR221" s="48">
        <v>75.7</v>
      </c>
      <c r="BS221" s="48">
        <v>18.899999999999999</v>
      </c>
      <c r="BT221" s="48">
        <v>0</v>
      </c>
      <c r="BU221" s="48">
        <v>18.899999999999999</v>
      </c>
      <c r="BV221" s="48">
        <f t="shared" si="166"/>
        <v>40.4</v>
      </c>
      <c r="BW221" s="48">
        <f t="shared" si="167"/>
        <v>40.4</v>
      </c>
      <c r="BX221" s="49">
        <f t="shared" si="168"/>
        <v>40.299999999999997</v>
      </c>
      <c r="BY221" s="50">
        <f t="shared" si="169"/>
        <v>461.89999999999992</v>
      </c>
      <c r="BZ221" s="48">
        <f t="shared" si="170"/>
        <v>113.69999999999999</v>
      </c>
      <c r="CA221" s="48">
        <f t="shared" si="171"/>
        <v>189.3</v>
      </c>
      <c r="CB221" s="48">
        <f t="shared" si="172"/>
        <v>37.799999999999997</v>
      </c>
      <c r="CC221" s="51">
        <f t="shared" si="173"/>
        <v>121.1</v>
      </c>
      <c r="CD221" s="50">
        <f t="shared" si="174"/>
        <v>461.9</v>
      </c>
      <c r="CE221" s="72"/>
      <c r="CF221" s="73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</row>
    <row r="222" spans="1:122" ht="25.2" hidden="1" customHeight="1" outlineLevel="1" thickBot="1" x14ac:dyDescent="0.35">
      <c r="A222" s="161"/>
      <c r="B222" s="53" t="s">
        <v>470</v>
      </c>
      <c r="C222" s="53" t="s">
        <v>45</v>
      </c>
      <c r="D222" s="24" t="s">
        <v>471</v>
      </c>
      <c r="E222" s="35">
        <v>1399595.32</v>
      </c>
      <c r="F222" s="34"/>
      <c r="G222" s="34"/>
      <c r="H222" s="36">
        <v>463</v>
      </c>
      <c r="I222" s="38">
        <v>463</v>
      </c>
      <c r="J222" s="37"/>
      <c r="K222" s="37"/>
      <c r="L222" s="35">
        <v>1399595.32</v>
      </c>
      <c r="M222" s="35">
        <v>134178.59</v>
      </c>
      <c r="N222" s="35">
        <v>14237.25</v>
      </c>
      <c r="O222" s="35">
        <v>2083.5</v>
      </c>
      <c r="P222" s="35">
        <v>3829.01</v>
      </c>
      <c r="Q222" s="35">
        <v>2912.27</v>
      </c>
      <c r="R222" s="35">
        <v>1556835.94</v>
      </c>
      <c r="S222" s="35">
        <v>208785.22</v>
      </c>
      <c r="T222" s="35">
        <v>21061.87</v>
      </c>
      <c r="U222" s="35">
        <v>1250.0999999999999</v>
      </c>
      <c r="V222" s="35">
        <v>14153.91</v>
      </c>
      <c r="W222" s="35">
        <v>9324.82</v>
      </c>
      <c r="X222" s="35">
        <v>7552.64</v>
      </c>
      <c r="Y222" s="35">
        <v>27969.83</v>
      </c>
      <c r="Z222" s="35">
        <v>33590.28</v>
      </c>
      <c r="AA222" s="35">
        <v>323688.67</v>
      </c>
      <c r="AB222" s="35">
        <v>1880524.61</v>
      </c>
      <c r="AC222" s="39">
        <f t="shared" si="164"/>
        <v>1880.5</v>
      </c>
      <c r="AD222" s="40">
        <f t="shared" si="165"/>
        <v>1822.2</v>
      </c>
      <c r="AG222" s="70" t="s">
        <v>445</v>
      </c>
      <c r="AH222" s="24" t="s">
        <v>470</v>
      </c>
      <c r="AI222" s="24" t="s">
        <v>45</v>
      </c>
      <c r="AJ222" s="24" t="s">
        <v>471</v>
      </c>
      <c r="AK222" s="43">
        <v>1322379.33</v>
      </c>
      <c r="AL222" s="42"/>
      <c r="AM222" s="42"/>
      <c r="AN222" s="44">
        <v>460</v>
      </c>
      <c r="AO222" s="46">
        <v>460</v>
      </c>
      <c r="AP222" s="45"/>
      <c r="AQ222" s="45"/>
      <c r="AR222" s="43">
        <v>1322379.33</v>
      </c>
      <c r="AS222" s="43">
        <v>130841.33</v>
      </c>
      <c r="AT222" s="44">
        <v>14145</v>
      </c>
      <c r="AU222" s="44">
        <v>2070</v>
      </c>
      <c r="AV222" s="43">
        <v>3804.2</v>
      </c>
      <c r="AW222" s="43">
        <v>2893.4</v>
      </c>
      <c r="AX222" s="43">
        <v>1476133.26</v>
      </c>
      <c r="AY222" s="43">
        <v>207432.4</v>
      </c>
      <c r="AZ222" s="43">
        <v>20925.400000000001</v>
      </c>
      <c r="BA222" s="44">
        <v>1242</v>
      </c>
      <c r="BB222" s="43">
        <v>14062.2</v>
      </c>
      <c r="BC222" s="43">
        <v>9264.4</v>
      </c>
      <c r="BD222" s="43">
        <v>4479.4399999999996</v>
      </c>
      <c r="BE222" s="43">
        <v>27788.6</v>
      </c>
      <c r="BF222" s="43">
        <v>31737.09</v>
      </c>
      <c r="BG222" s="43">
        <v>316931.53000000003</v>
      </c>
      <c r="BH222" s="43">
        <v>1793064.79</v>
      </c>
      <c r="BI222" s="44">
        <v>0</v>
      </c>
      <c r="BJ222" s="71">
        <v>1793.1</v>
      </c>
      <c r="BK222" s="2"/>
      <c r="BL222" s="2"/>
      <c r="BM222" s="48">
        <v>149.4</v>
      </c>
      <c r="BN222" s="48">
        <v>149.4</v>
      </c>
      <c r="BO222" s="48">
        <v>149.4</v>
      </c>
      <c r="BP222" s="48">
        <v>149.4</v>
      </c>
      <c r="BQ222" s="48">
        <v>298.89999999999998</v>
      </c>
      <c r="BR222" s="48">
        <v>298.89999999999998</v>
      </c>
      <c r="BS222" s="48">
        <v>74.7</v>
      </c>
      <c r="BT222" s="48">
        <v>0</v>
      </c>
      <c r="BU222" s="48">
        <v>74.7</v>
      </c>
      <c r="BV222" s="48">
        <f t="shared" si="166"/>
        <v>159.1</v>
      </c>
      <c r="BW222" s="48">
        <f t="shared" si="167"/>
        <v>159.1</v>
      </c>
      <c r="BX222" s="49">
        <f t="shared" si="168"/>
        <v>159.19999999999999</v>
      </c>
      <c r="BY222" s="50">
        <f t="shared" si="169"/>
        <v>1822.2000000000003</v>
      </c>
      <c r="BZ222" s="48">
        <f t="shared" si="170"/>
        <v>448.20000000000005</v>
      </c>
      <c r="CA222" s="48">
        <f t="shared" si="171"/>
        <v>747.19999999999993</v>
      </c>
      <c r="CB222" s="48">
        <f t="shared" si="172"/>
        <v>149.4</v>
      </c>
      <c r="CC222" s="51">
        <f t="shared" si="173"/>
        <v>477.4</v>
      </c>
      <c r="CD222" s="50">
        <f t="shared" si="174"/>
        <v>1822.2000000000003</v>
      </c>
      <c r="CE222" s="72"/>
      <c r="CF222" s="73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</row>
    <row r="223" spans="1:122" ht="15" hidden="1" outlineLevel="1" thickBot="1" x14ac:dyDescent="0.35">
      <c r="A223" s="161"/>
      <c r="B223" s="53" t="s">
        <v>472</v>
      </c>
      <c r="C223" s="53" t="s">
        <v>45</v>
      </c>
      <c r="D223" s="24" t="s">
        <v>473</v>
      </c>
      <c r="E223" s="35">
        <v>2424083.35</v>
      </c>
      <c r="F223" s="35">
        <v>88332.91</v>
      </c>
      <c r="G223" s="34"/>
      <c r="H223" s="36">
        <v>972</v>
      </c>
      <c r="I223" s="38">
        <v>944</v>
      </c>
      <c r="J223" s="38">
        <v>28</v>
      </c>
      <c r="K223" s="37"/>
      <c r="L223" s="35">
        <v>2512416.2599999998</v>
      </c>
      <c r="M223" s="35">
        <v>489311.88</v>
      </c>
      <c r="N223" s="36">
        <v>29889</v>
      </c>
      <c r="O223" s="36">
        <v>4374</v>
      </c>
      <c r="P223" s="35">
        <v>8038.44</v>
      </c>
      <c r="Q223" s="35">
        <v>6113.88</v>
      </c>
      <c r="R223" s="35">
        <v>3050143.46</v>
      </c>
      <c r="S223" s="35">
        <v>432005.56</v>
      </c>
      <c r="T223" s="35">
        <v>44216.28</v>
      </c>
      <c r="U223" s="35">
        <v>2548.8000000000002</v>
      </c>
      <c r="V223" s="35">
        <v>28858.080000000002</v>
      </c>
      <c r="W223" s="35">
        <v>19012.16</v>
      </c>
      <c r="X223" s="35">
        <v>4734.9399999999996</v>
      </c>
      <c r="Y223" s="35">
        <v>57027.040000000001</v>
      </c>
      <c r="Z223" s="35">
        <v>60297.99</v>
      </c>
      <c r="AA223" s="35">
        <v>648700.85</v>
      </c>
      <c r="AB223" s="35">
        <v>3698844.31</v>
      </c>
      <c r="AC223" s="39">
        <f t="shared" si="164"/>
        <v>3698.8</v>
      </c>
      <c r="AD223" s="40">
        <f t="shared" si="165"/>
        <v>3646.6</v>
      </c>
      <c r="AG223" s="70" t="s">
        <v>445</v>
      </c>
      <c r="AH223" s="24" t="s">
        <v>472</v>
      </c>
      <c r="AI223" s="24" t="s">
        <v>45</v>
      </c>
      <c r="AJ223" s="24" t="s">
        <v>473</v>
      </c>
      <c r="AK223" s="43">
        <v>2322511.33</v>
      </c>
      <c r="AL223" s="43">
        <v>132499.37</v>
      </c>
      <c r="AM223" s="42"/>
      <c r="AN223" s="44">
        <v>1015</v>
      </c>
      <c r="AO223" s="46">
        <v>961</v>
      </c>
      <c r="AP223" s="46">
        <v>54</v>
      </c>
      <c r="AQ223" s="45"/>
      <c r="AR223" s="43">
        <v>2455010.7000000002</v>
      </c>
      <c r="AS223" s="43">
        <v>453659.05</v>
      </c>
      <c r="AT223" s="43">
        <v>31211.25</v>
      </c>
      <c r="AU223" s="43">
        <v>4567.5</v>
      </c>
      <c r="AV223" s="43">
        <v>8394.0499999999993</v>
      </c>
      <c r="AW223" s="43">
        <v>6384.35</v>
      </c>
      <c r="AX223" s="43">
        <v>2959226.9</v>
      </c>
      <c r="AY223" s="43">
        <v>445538.44</v>
      </c>
      <c r="AZ223" s="43">
        <v>46172.35</v>
      </c>
      <c r="BA223" s="43">
        <v>2594.6999999999998</v>
      </c>
      <c r="BB223" s="43">
        <v>29377.77</v>
      </c>
      <c r="BC223" s="43">
        <v>19354.54</v>
      </c>
      <c r="BD223" s="43">
        <v>1279.8399999999999</v>
      </c>
      <c r="BE223" s="43">
        <v>58054.01</v>
      </c>
      <c r="BF223" s="43">
        <v>58920.24</v>
      </c>
      <c r="BG223" s="43">
        <v>661291.89</v>
      </c>
      <c r="BH223" s="43">
        <v>3620518.79</v>
      </c>
      <c r="BI223" s="44">
        <v>0</v>
      </c>
      <c r="BJ223" s="71">
        <v>3620.5</v>
      </c>
      <c r="BK223" s="2"/>
      <c r="BL223" s="2"/>
      <c r="BM223" s="48">
        <v>301.7</v>
      </c>
      <c r="BN223" s="48">
        <v>301.7</v>
      </c>
      <c r="BO223" s="48">
        <v>301.7</v>
      </c>
      <c r="BP223" s="48">
        <v>301.7</v>
      </c>
      <c r="BQ223" s="48">
        <v>603.4</v>
      </c>
      <c r="BR223" s="48">
        <v>603.4</v>
      </c>
      <c r="BS223" s="48">
        <v>150.9</v>
      </c>
      <c r="BT223" s="48">
        <v>0</v>
      </c>
      <c r="BU223" s="48">
        <v>150.9</v>
      </c>
      <c r="BV223" s="48">
        <f t="shared" si="166"/>
        <v>310.39999999999998</v>
      </c>
      <c r="BW223" s="48">
        <f t="shared" si="167"/>
        <v>310.39999999999998</v>
      </c>
      <c r="BX223" s="49">
        <f t="shared" si="168"/>
        <v>310.39999999999998</v>
      </c>
      <c r="BY223" s="50">
        <f t="shared" si="169"/>
        <v>3646.5999999999995</v>
      </c>
      <c r="BZ223" s="48">
        <f t="shared" si="170"/>
        <v>905.09999999999991</v>
      </c>
      <c r="CA223" s="48">
        <f t="shared" si="171"/>
        <v>1508.5</v>
      </c>
      <c r="CB223" s="48">
        <f t="shared" si="172"/>
        <v>301.8</v>
      </c>
      <c r="CC223" s="51">
        <f t="shared" si="173"/>
        <v>931.19999999999993</v>
      </c>
      <c r="CD223" s="50">
        <f t="shared" si="174"/>
        <v>3646.6</v>
      </c>
      <c r="CE223" s="72"/>
      <c r="CF223" s="73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</row>
    <row r="224" spans="1:122" ht="15" hidden="1" outlineLevel="1" thickBot="1" x14ac:dyDescent="0.35">
      <c r="A224" s="161"/>
      <c r="B224" s="53" t="s">
        <v>474</v>
      </c>
      <c r="C224" s="53" t="s">
        <v>45</v>
      </c>
      <c r="D224" s="24" t="s">
        <v>475</v>
      </c>
      <c r="E224" s="35">
        <v>1377960.65</v>
      </c>
      <c r="F224" s="34"/>
      <c r="G224" s="34"/>
      <c r="H224" s="36">
        <v>402</v>
      </c>
      <c r="I224" s="38">
        <v>402</v>
      </c>
      <c r="J224" s="37"/>
      <c r="K224" s="37"/>
      <c r="L224" s="35">
        <v>1377960.65</v>
      </c>
      <c r="M224" s="35">
        <v>182779.77</v>
      </c>
      <c r="N224" s="35">
        <v>12361.5</v>
      </c>
      <c r="O224" s="36">
        <v>1809</v>
      </c>
      <c r="P224" s="35">
        <v>3324.54</v>
      </c>
      <c r="Q224" s="35">
        <v>2528.58</v>
      </c>
      <c r="R224" s="35">
        <v>1580764.04</v>
      </c>
      <c r="S224" s="35">
        <v>181277.88</v>
      </c>
      <c r="T224" s="35">
        <v>18286.98</v>
      </c>
      <c r="U224" s="35">
        <v>1085.4000000000001</v>
      </c>
      <c r="V224" s="35">
        <v>12289.14</v>
      </c>
      <c r="W224" s="35">
        <v>8096.28</v>
      </c>
      <c r="X224" s="35">
        <v>4479.9799999999996</v>
      </c>
      <c r="Y224" s="35">
        <v>24284.82</v>
      </c>
      <c r="Z224" s="35">
        <v>33071.06</v>
      </c>
      <c r="AA224" s="35">
        <v>282871.53999999998</v>
      </c>
      <c r="AB224" s="35">
        <v>1863635.58</v>
      </c>
      <c r="AC224" s="39">
        <f t="shared" si="164"/>
        <v>1863.6</v>
      </c>
      <c r="AD224" s="40">
        <f t="shared" si="165"/>
        <v>1865</v>
      </c>
      <c r="AG224" s="70" t="s">
        <v>445</v>
      </c>
      <c r="AH224" s="24" t="s">
        <v>474</v>
      </c>
      <c r="AI224" s="24" t="s">
        <v>45</v>
      </c>
      <c r="AJ224" s="24" t="s">
        <v>475</v>
      </c>
      <c r="AK224" s="43">
        <v>1387812.24</v>
      </c>
      <c r="AL224" s="42"/>
      <c r="AM224" s="42"/>
      <c r="AN224" s="44">
        <v>407</v>
      </c>
      <c r="AO224" s="46">
        <v>407</v>
      </c>
      <c r="AP224" s="45"/>
      <c r="AQ224" s="45"/>
      <c r="AR224" s="43">
        <v>1387812.24</v>
      </c>
      <c r="AS224" s="43">
        <v>172179.99</v>
      </c>
      <c r="AT224" s="43">
        <v>12515.25</v>
      </c>
      <c r="AU224" s="43">
        <v>1831.5</v>
      </c>
      <c r="AV224" s="43">
        <v>3365.89</v>
      </c>
      <c r="AW224" s="43">
        <v>2560.0300000000002</v>
      </c>
      <c r="AX224" s="43">
        <v>1580264.9</v>
      </c>
      <c r="AY224" s="43">
        <v>183532.58</v>
      </c>
      <c r="AZ224" s="43">
        <v>18514.43</v>
      </c>
      <c r="BA224" s="43">
        <v>1098.9000000000001</v>
      </c>
      <c r="BB224" s="43">
        <v>12441.99</v>
      </c>
      <c r="BC224" s="43">
        <v>8196.98</v>
      </c>
      <c r="BD224" s="43">
        <v>3712.04</v>
      </c>
      <c r="BE224" s="43">
        <v>24586.87</v>
      </c>
      <c r="BF224" s="43">
        <v>33307.480000000003</v>
      </c>
      <c r="BG224" s="43">
        <v>285391.27</v>
      </c>
      <c r="BH224" s="43">
        <v>1865656.17</v>
      </c>
      <c r="BI224" s="44">
        <v>0</v>
      </c>
      <c r="BJ224" s="71">
        <v>1865.7</v>
      </c>
      <c r="BK224" s="2"/>
      <c r="BL224" s="2"/>
      <c r="BM224" s="48">
        <v>155.5</v>
      </c>
      <c r="BN224" s="48">
        <v>155.5</v>
      </c>
      <c r="BO224" s="48">
        <v>155.5</v>
      </c>
      <c r="BP224" s="48">
        <v>155.5</v>
      </c>
      <c r="BQ224" s="48">
        <v>311</v>
      </c>
      <c r="BR224" s="48">
        <v>311</v>
      </c>
      <c r="BS224" s="48">
        <v>77.7</v>
      </c>
      <c r="BT224" s="48">
        <v>0</v>
      </c>
      <c r="BU224" s="48">
        <v>77.7</v>
      </c>
      <c r="BV224" s="48">
        <f t="shared" si="166"/>
        <v>155.19999999999999</v>
      </c>
      <c r="BW224" s="48">
        <f t="shared" si="167"/>
        <v>155.19999999999999</v>
      </c>
      <c r="BX224" s="49">
        <f t="shared" si="168"/>
        <v>155.19999999999999</v>
      </c>
      <c r="BY224" s="50">
        <f t="shared" si="169"/>
        <v>1865</v>
      </c>
      <c r="BZ224" s="48">
        <f t="shared" si="170"/>
        <v>466.5</v>
      </c>
      <c r="CA224" s="48">
        <f t="shared" si="171"/>
        <v>777.5</v>
      </c>
      <c r="CB224" s="48">
        <f t="shared" si="172"/>
        <v>155.4</v>
      </c>
      <c r="CC224" s="51">
        <f t="shared" si="173"/>
        <v>465.59999999999997</v>
      </c>
      <c r="CD224" s="50">
        <f t="shared" si="174"/>
        <v>1865</v>
      </c>
      <c r="CE224" s="72"/>
      <c r="CF224" s="73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</row>
    <row r="225" spans="1:122" ht="21" hidden="1" outlineLevel="1" thickBot="1" x14ac:dyDescent="0.35">
      <c r="A225" s="161"/>
      <c r="B225" s="53" t="s">
        <v>476</v>
      </c>
      <c r="C225" s="53" t="s">
        <v>45</v>
      </c>
      <c r="D225" s="24" t="s">
        <v>477</v>
      </c>
      <c r="E225" s="35">
        <v>1565506.2</v>
      </c>
      <c r="F225" s="34"/>
      <c r="G225" s="34"/>
      <c r="H225" s="36">
        <v>510</v>
      </c>
      <c r="I225" s="38">
        <v>510</v>
      </c>
      <c r="J225" s="37"/>
      <c r="K225" s="37"/>
      <c r="L225" s="35">
        <v>1565506.2</v>
      </c>
      <c r="M225" s="35">
        <v>270234.32</v>
      </c>
      <c r="N225" s="35">
        <v>15682.5</v>
      </c>
      <c r="O225" s="36">
        <v>2295</v>
      </c>
      <c r="P225" s="35">
        <v>4217.7</v>
      </c>
      <c r="Q225" s="35">
        <v>3207.9</v>
      </c>
      <c r="R225" s="35">
        <v>1861143.62</v>
      </c>
      <c r="S225" s="35">
        <v>229979.4</v>
      </c>
      <c r="T225" s="35">
        <v>23199.9</v>
      </c>
      <c r="U225" s="36">
        <v>1377</v>
      </c>
      <c r="V225" s="35">
        <v>15590.7</v>
      </c>
      <c r="W225" s="35">
        <v>10271.4</v>
      </c>
      <c r="X225" s="35">
        <v>2047.96</v>
      </c>
      <c r="Y225" s="35">
        <v>30809.1</v>
      </c>
      <c r="Z225" s="35">
        <v>37572.15</v>
      </c>
      <c r="AA225" s="35">
        <v>350847.61</v>
      </c>
      <c r="AB225" s="35">
        <v>2211991.23</v>
      </c>
      <c r="AC225" s="39">
        <f t="shared" si="164"/>
        <v>2212</v>
      </c>
      <c r="AD225" s="40">
        <f t="shared" si="165"/>
        <v>2193.9</v>
      </c>
      <c r="AG225" s="70" t="s">
        <v>445</v>
      </c>
      <c r="AH225" s="24" t="s">
        <v>476</v>
      </c>
      <c r="AI225" s="24" t="s">
        <v>45</v>
      </c>
      <c r="AJ225" s="24" t="s">
        <v>477</v>
      </c>
      <c r="AK225" s="43">
        <v>1550241.3</v>
      </c>
      <c r="AL225" s="42"/>
      <c r="AM225" s="42"/>
      <c r="AN225" s="44">
        <v>518</v>
      </c>
      <c r="AO225" s="46">
        <v>518</v>
      </c>
      <c r="AP225" s="45"/>
      <c r="AQ225" s="45"/>
      <c r="AR225" s="43">
        <v>1550241.3</v>
      </c>
      <c r="AS225" s="43">
        <v>252580.24</v>
      </c>
      <c r="AT225" s="43">
        <v>15928.5</v>
      </c>
      <c r="AU225" s="44">
        <v>2331</v>
      </c>
      <c r="AV225" s="43">
        <v>4283.8599999999997</v>
      </c>
      <c r="AW225" s="43">
        <v>3258.22</v>
      </c>
      <c r="AX225" s="43">
        <v>1828623.12</v>
      </c>
      <c r="AY225" s="43">
        <v>233586.92</v>
      </c>
      <c r="AZ225" s="43">
        <v>23563.82</v>
      </c>
      <c r="BA225" s="43">
        <v>1398.6</v>
      </c>
      <c r="BB225" s="43">
        <v>15835.26</v>
      </c>
      <c r="BC225" s="43">
        <v>10432.52</v>
      </c>
      <c r="BD225" s="43">
        <v>2944.28</v>
      </c>
      <c r="BE225" s="43">
        <v>31292.38</v>
      </c>
      <c r="BF225" s="43">
        <v>37205.79</v>
      </c>
      <c r="BG225" s="43">
        <v>356259.57</v>
      </c>
      <c r="BH225" s="43">
        <v>2184882.69</v>
      </c>
      <c r="BI225" s="44">
        <v>0</v>
      </c>
      <c r="BJ225" s="71">
        <v>2184.9</v>
      </c>
      <c r="BK225" s="2"/>
      <c r="BL225" s="2"/>
      <c r="BM225" s="48">
        <v>182.1</v>
      </c>
      <c r="BN225" s="48">
        <v>182.1</v>
      </c>
      <c r="BO225" s="48">
        <v>182.1</v>
      </c>
      <c r="BP225" s="48">
        <v>182.1</v>
      </c>
      <c r="BQ225" s="48">
        <v>364.2</v>
      </c>
      <c r="BR225" s="48">
        <v>364.2</v>
      </c>
      <c r="BS225" s="48">
        <v>91</v>
      </c>
      <c r="BT225" s="48">
        <v>0</v>
      </c>
      <c r="BU225" s="48">
        <v>91</v>
      </c>
      <c r="BV225" s="48">
        <f t="shared" si="166"/>
        <v>185</v>
      </c>
      <c r="BW225" s="48">
        <f t="shared" si="167"/>
        <v>185</v>
      </c>
      <c r="BX225" s="49">
        <f t="shared" si="168"/>
        <v>185.1</v>
      </c>
      <c r="BY225" s="50">
        <f t="shared" si="169"/>
        <v>2193.8999999999996</v>
      </c>
      <c r="BZ225" s="48">
        <f t="shared" si="170"/>
        <v>546.29999999999995</v>
      </c>
      <c r="CA225" s="48">
        <f t="shared" si="171"/>
        <v>910.5</v>
      </c>
      <c r="CB225" s="48">
        <f t="shared" si="172"/>
        <v>182</v>
      </c>
      <c r="CC225" s="51">
        <f t="shared" si="173"/>
        <v>555.1</v>
      </c>
      <c r="CD225" s="50">
        <f t="shared" si="174"/>
        <v>2193.9</v>
      </c>
      <c r="CE225" s="72"/>
      <c r="CF225" s="73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</row>
    <row r="226" spans="1:122" ht="15" hidden="1" outlineLevel="1" thickBot="1" x14ac:dyDescent="0.35">
      <c r="A226" s="161"/>
      <c r="B226" s="53" t="s">
        <v>478</v>
      </c>
      <c r="C226" s="53" t="s">
        <v>45</v>
      </c>
      <c r="D226" s="24" t="s">
        <v>479</v>
      </c>
      <c r="E226" s="35">
        <v>571723.65</v>
      </c>
      <c r="F226" s="35">
        <v>44166.46</v>
      </c>
      <c r="G226" s="34"/>
      <c r="H226" s="36">
        <v>140</v>
      </c>
      <c r="I226" s="38">
        <v>130</v>
      </c>
      <c r="J226" s="38">
        <v>10</v>
      </c>
      <c r="K226" s="37"/>
      <c r="L226" s="35">
        <v>615890.11</v>
      </c>
      <c r="M226" s="35">
        <v>111943.1</v>
      </c>
      <c r="N226" s="36">
        <v>4305</v>
      </c>
      <c r="O226" s="36">
        <v>630</v>
      </c>
      <c r="P226" s="35">
        <v>1157.8</v>
      </c>
      <c r="Q226" s="35">
        <v>880.6</v>
      </c>
      <c r="R226" s="35">
        <v>734806.61</v>
      </c>
      <c r="S226" s="35">
        <v>60878.7</v>
      </c>
      <c r="T226" s="35">
        <v>6368.6</v>
      </c>
      <c r="U226" s="36">
        <v>351</v>
      </c>
      <c r="V226" s="35">
        <v>3974.1</v>
      </c>
      <c r="W226" s="35">
        <v>2618.1999999999998</v>
      </c>
      <c r="X226" s="35">
        <v>1664.08</v>
      </c>
      <c r="Y226" s="35">
        <v>7853.3</v>
      </c>
      <c r="Z226" s="35">
        <v>14781.36</v>
      </c>
      <c r="AA226" s="35">
        <v>98489.34</v>
      </c>
      <c r="AB226" s="35">
        <v>833295.95</v>
      </c>
      <c r="AC226" s="39">
        <f t="shared" si="164"/>
        <v>833.3</v>
      </c>
      <c r="AD226" s="40">
        <f t="shared" si="165"/>
        <v>777.6</v>
      </c>
      <c r="AG226" s="70" t="s">
        <v>445</v>
      </c>
      <c r="AH226" s="24" t="s">
        <v>478</v>
      </c>
      <c r="AI226" s="24" t="s">
        <v>45</v>
      </c>
      <c r="AJ226" s="24" t="s">
        <v>479</v>
      </c>
      <c r="AK226" s="43">
        <v>499485.35</v>
      </c>
      <c r="AL226" s="43">
        <v>44166.46</v>
      </c>
      <c r="AM226" s="42"/>
      <c r="AN226" s="44">
        <v>142</v>
      </c>
      <c r="AO226" s="46">
        <v>133</v>
      </c>
      <c r="AP226" s="46">
        <v>9</v>
      </c>
      <c r="AQ226" s="45"/>
      <c r="AR226" s="43">
        <v>543651.81000000006</v>
      </c>
      <c r="AS226" s="43">
        <v>106168.82</v>
      </c>
      <c r="AT226" s="44">
        <v>4182</v>
      </c>
      <c r="AU226" s="44">
        <v>612</v>
      </c>
      <c r="AV226" s="43">
        <v>1124.72</v>
      </c>
      <c r="AW226" s="43">
        <v>855.44</v>
      </c>
      <c r="AX226" s="43">
        <v>656594.79</v>
      </c>
      <c r="AY226" s="43">
        <v>59300.23</v>
      </c>
      <c r="AZ226" s="43">
        <v>6186.64</v>
      </c>
      <c r="BA226" s="43">
        <v>342.9</v>
      </c>
      <c r="BB226" s="43">
        <v>3882.39</v>
      </c>
      <c r="BC226" s="43">
        <v>2557.7800000000002</v>
      </c>
      <c r="BD226" s="43">
        <v>256.04000000000002</v>
      </c>
      <c r="BE226" s="43">
        <v>7672.07</v>
      </c>
      <c r="BF226" s="43">
        <v>13047.64</v>
      </c>
      <c r="BG226" s="43">
        <v>93245.69</v>
      </c>
      <c r="BH226" s="43">
        <v>749840.48</v>
      </c>
      <c r="BI226" s="44">
        <v>0</v>
      </c>
      <c r="BJ226" s="71">
        <v>749.8</v>
      </c>
      <c r="BK226" s="2"/>
      <c r="BL226" s="2"/>
      <c r="BM226" s="48">
        <v>62.5</v>
      </c>
      <c r="BN226" s="48">
        <v>62.5</v>
      </c>
      <c r="BO226" s="48">
        <v>62.5</v>
      </c>
      <c r="BP226" s="48">
        <v>62.5</v>
      </c>
      <c r="BQ226" s="48">
        <v>125</v>
      </c>
      <c r="BR226" s="48">
        <v>125</v>
      </c>
      <c r="BS226" s="48">
        <v>31.2</v>
      </c>
      <c r="BT226" s="48">
        <v>0</v>
      </c>
      <c r="BU226" s="48">
        <v>31.2</v>
      </c>
      <c r="BV226" s="48">
        <f t="shared" si="166"/>
        <v>71.7</v>
      </c>
      <c r="BW226" s="48">
        <f t="shared" si="167"/>
        <v>71.7</v>
      </c>
      <c r="BX226" s="49">
        <f t="shared" si="168"/>
        <v>71.8</v>
      </c>
      <c r="BY226" s="50">
        <f t="shared" si="169"/>
        <v>777.59999999999991</v>
      </c>
      <c r="BZ226" s="48">
        <f t="shared" si="170"/>
        <v>187.5</v>
      </c>
      <c r="CA226" s="48">
        <f t="shared" si="171"/>
        <v>312.5</v>
      </c>
      <c r="CB226" s="48">
        <f t="shared" si="172"/>
        <v>62.4</v>
      </c>
      <c r="CC226" s="51">
        <f t="shared" si="173"/>
        <v>215.2</v>
      </c>
      <c r="CD226" s="50">
        <f t="shared" si="174"/>
        <v>777.59999999999991</v>
      </c>
      <c r="CE226" s="72"/>
      <c r="CF226" s="73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</row>
    <row r="227" spans="1:122" ht="15" hidden="1" outlineLevel="1" thickBot="1" x14ac:dyDescent="0.35">
      <c r="A227" s="161"/>
      <c r="B227" s="53" t="s">
        <v>480</v>
      </c>
      <c r="C227" s="53" t="s">
        <v>45</v>
      </c>
      <c r="D227" s="24" t="s">
        <v>481</v>
      </c>
      <c r="E227" s="35">
        <v>590494.59</v>
      </c>
      <c r="F227" s="35">
        <v>22083.23</v>
      </c>
      <c r="G227" s="34"/>
      <c r="H227" s="36">
        <v>119</v>
      </c>
      <c r="I227" s="38">
        <v>111</v>
      </c>
      <c r="J227" s="38">
        <v>8</v>
      </c>
      <c r="K227" s="37"/>
      <c r="L227" s="35">
        <v>612577.81999999995</v>
      </c>
      <c r="M227" s="35">
        <v>78759.73</v>
      </c>
      <c r="N227" s="35">
        <v>3659.25</v>
      </c>
      <c r="O227" s="35">
        <v>535.5</v>
      </c>
      <c r="P227" s="35">
        <v>984.13</v>
      </c>
      <c r="Q227" s="35">
        <v>748.51</v>
      </c>
      <c r="R227" s="35">
        <v>697264.94</v>
      </c>
      <c r="S227" s="35">
        <v>51859.54</v>
      </c>
      <c r="T227" s="35">
        <v>5413.31</v>
      </c>
      <c r="U227" s="35">
        <v>299.7</v>
      </c>
      <c r="V227" s="35">
        <v>3393.27</v>
      </c>
      <c r="W227" s="35">
        <v>2235.54</v>
      </c>
      <c r="X227" s="35">
        <v>895.96</v>
      </c>
      <c r="Y227" s="35">
        <v>6705.51</v>
      </c>
      <c r="Z227" s="35">
        <v>14701.87</v>
      </c>
      <c r="AA227" s="35">
        <v>85504.7</v>
      </c>
      <c r="AB227" s="35">
        <v>782769.64</v>
      </c>
      <c r="AC227" s="39">
        <f t="shared" si="164"/>
        <v>782.8</v>
      </c>
      <c r="AD227" s="40">
        <f t="shared" si="165"/>
        <v>757.9</v>
      </c>
      <c r="AG227" s="70" t="s">
        <v>445</v>
      </c>
      <c r="AH227" s="24" t="s">
        <v>480</v>
      </c>
      <c r="AI227" s="24" t="s">
        <v>45</v>
      </c>
      <c r="AJ227" s="24" t="s">
        <v>481</v>
      </c>
      <c r="AK227" s="43">
        <v>594868.56000000006</v>
      </c>
      <c r="AL227" s="42"/>
      <c r="AM227" s="42"/>
      <c r="AN227" s="44">
        <v>114</v>
      </c>
      <c r="AO227" s="46">
        <v>114</v>
      </c>
      <c r="AP227" s="45"/>
      <c r="AQ227" s="45"/>
      <c r="AR227" s="43">
        <v>594868.56000000006</v>
      </c>
      <c r="AS227" s="43">
        <v>60335.61</v>
      </c>
      <c r="AT227" s="43">
        <v>3505.5</v>
      </c>
      <c r="AU227" s="44">
        <v>513</v>
      </c>
      <c r="AV227" s="43">
        <v>942.78</v>
      </c>
      <c r="AW227" s="43">
        <v>717.06</v>
      </c>
      <c r="AX227" s="43">
        <v>660882.51</v>
      </c>
      <c r="AY227" s="43">
        <v>51407.16</v>
      </c>
      <c r="AZ227" s="43">
        <v>5185.8599999999997</v>
      </c>
      <c r="BA227" s="43">
        <v>307.8</v>
      </c>
      <c r="BB227" s="43">
        <v>3484.98</v>
      </c>
      <c r="BC227" s="43">
        <v>2295.96</v>
      </c>
      <c r="BD227" s="43">
        <v>639.91999999999996</v>
      </c>
      <c r="BE227" s="43">
        <v>6886.74</v>
      </c>
      <c r="BF227" s="43">
        <v>14276.85</v>
      </c>
      <c r="BG227" s="43">
        <v>84485.27</v>
      </c>
      <c r="BH227" s="43">
        <v>745367.78</v>
      </c>
      <c r="BI227" s="44">
        <v>0</v>
      </c>
      <c r="BJ227" s="71">
        <v>745.4</v>
      </c>
      <c r="BK227" s="2"/>
      <c r="BL227" s="2"/>
      <c r="BM227" s="48">
        <v>62.1</v>
      </c>
      <c r="BN227" s="48">
        <v>62.1</v>
      </c>
      <c r="BO227" s="48">
        <v>62.1</v>
      </c>
      <c r="BP227" s="48">
        <v>62.1</v>
      </c>
      <c r="BQ227" s="48">
        <v>124.2</v>
      </c>
      <c r="BR227" s="48">
        <v>124.2</v>
      </c>
      <c r="BS227" s="48">
        <v>31.1</v>
      </c>
      <c r="BT227" s="48">
        <v>0</v>
      </c>
      <c r="BU227" s="48">
        <v>31.1</v>
      </c>
      <c r="BV227" s="48">
        <f t="shared" si="166"/>
        <v>66.3</v>
      </c>
      <c r="BW227" s="48">
        <f t="shared" si="167"/>
        <v>66.3</v>
      </c>
      <c r="BX227" s="49">
        <f t="shared" si="168"/>
        <v>66.3</v>
      </c>
      <c r="BY227" s="50">
        <f t="shared" si="169"/>
        <v>757.9</v>
      </c>
      <c r="BZ227" s="48">
        <f t="shared" si="170"/>
        <v>186.3</v>
      </c>
      <c r="CA227" s="48">
        <f t="shared" si="171"/>
        <v>310.5</v>
      </c>
      <c r="CB227" s="48">
        <f t="shared" si="172"/>
        <v>62.2</v>
      </c>
      <c r="CC227" s="51">
        <f t="shared" si="173"/>
        <v>198.89999999999998</v>
      </c>
      <c r="CD227" s="50">
        <f t="shared" si="174"/>
        <v>757.9</v>
      </c>
      <c r="CE227" s="72"/>
      <c r="CF227" s="73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</row>
    <row r="228" spans="1:122" ht="21" hidden="1" outlineLevel="1" thickBot="1" x14ac:dyDescent="0.35">
      <c r="A228" s="161"/>
      <c r="B228" s="53" t="s">
        <v>482</v>
      </c>
      <c r="C228" s="53" t="s">
        <v>45</v>
      </c>
      <c r="D228" s="24" t="s">
        <v>483</v>
      </c>
      <c r="E228" s="35">
        <v>654959.43000000005</v>
      </c>
      <c r="F228" s="35">
        <v>30607.35</v>
      </c>
      <c r="G228" s="35">
        <v>29261.87</v>
      </c>
      <c r="H228" s="36">
        <v>61</v>
      </c>
      <c r="I228" s="38">
        <v>58</v>
      </c>
      <c r="J228" s="38">
        <v>2</v>
      </c>
      <c r="K228" s="38">
        <v>1</v>
      </c>
      <c r="L228" s="35">
        <v>714828.65</v>
      </c>
      <c r="M228" s="35">
        <v>204147.46</v>
      </c>
      <c r="N228" s="35">
        <v>1875.75</v>
      </c>
      <c r="O228" s="35">
        <v>274.5</v>
      </c>
      <c r="P228" s="35">
        <v>504.47</v>
      </c>
      <c r="Q228" s="35">
        <v>383.69</v>
      </c>
      <c r="R228" s="35">
        <v>922014.52</v>
      </c>
      <c r="S228" s="35">
        <v>26831.47</v>
      </c>
      <c r="T228" s="35">
        <v>2774.89</v>
      </c>
      <c r="U228" s="35">
        <v>156.6</v>
      </c>
      <c r="V228" s="35">
        <v>1773.06</v>
      </c>
      <c r="W228" s="35">
        <v>1168.1199999999999</v>
      </c>
      <c r="X228" s="36">
        <v>0</v>
      </c>
      <c r="Y228" s="35">
        <v>3503.78</v>
      </c>
      <c r="Z228" s="35">
        <v>17155.900000000001</v>
      </c>
      <c r="AA228" s="35">
        <v>53363.82</v>
      </c>
      <c r="AB228" s="35">
        <v>975378.34</v>
      </c>
      <c r="AC228" s="39">
        <f t="shared" si="164"/>
        <v>975.4</v>
      </c>
      <c r="AD228" s="40">
        <f t="shared" si="165"/>
        <v>932.7</v>
      </c>
      <c r="AG228" s="70" t="s">
        <v>445</v>
      </c>
      <c r="AH228" s="24" t="s">
        <v>482</v>
      </c>
      <c r="AI228" s="24" t="s">
        <v>45</v>
      </c>
      <c r="AJ228" s="24" t="s">
        <v>483</v>
      </c>
      <c r="AK228" s="43">
        <v>593626.67000000004</v>
      </c>
      <c r="AL228" s="43">
        <v>30607.35</v>
      </c>
      <c r="AM228" s="43">
        <v>29261.87</v>
      </c>
      <c r="AN228" s="44">
        <v>61</v>
      </c>
      <c r="AO228" s="46">
        <v>57</v>
      </c>
      <c r="AP228" s="46">
        <v>3</v>
      </c>
      <c r="AQ228" s="46">
        <v>1</v>
      </c>
      <c r="AR228" s="43">
        <v>653495.89</v>
      </c>
      <c r="AS228" s="43">
        <v>203220.05</v>
      </c>
      <c r="AT228" s="43">
        <v>1875.75</v>
      </c>
      <c r="AU228" s="43">
        <v>274.5</v>
      </c>
      <c r="AV228" s="43">
        <v>504.47</v>
      </c>
      <c r="AW228" s="43">
        <v>383.69</v>
      </c>
      <c r="AX228" s="43">
        <v>859754.35</v>
      </c>
      <c r="AY228" s="43">
        <v>26606.18</v>
      </c>
      <c r="AZ228" s="43">
        <v>2774.89</v>
      </c>
      <c r="BA228" s="43">
        <v>153.9</v>
      </c>
      <c r="BB228" s="43">
        <v>1742.49</v>
      </c>
      <c r="BC228" s="43">
        <v>1147.98</v>
      </c>
      <c r="BD228" s="44">
        <v>0</v>
      </c>
      <c r="BE228" s="43">
        <v>3443.37</v>
      </c>
      <c r="BF228" s="43">
        <v>15683.9</v>
      </c>
      <c r="BG228" s="43">
        <v>51552.71</v>
      </c>
      <c r="BH228" s="43">
        <v>911307.06</v>
      </c>
      <c r="BI228" s="44">
        <v>0</v>
      </c>
      <c r="BJ228" s="71">
        <v>911.3</v>
      </c>
      <c r="BK228" s="2"/>
      <c r="BL228" s="2"/>
      <c r="BM228" s="48">
        <v>75.900000000000006</v>
      </c>
      <c r="BN228" s="48">
        <v>75.900000000000006</v>
      </c>
      <c r="BO228" s="48">
        <v>75.900000000000006</v>
      </c>
      <c r="BP228" s="48">
        <v>75.900000000000006</v>
      </c>
      <c r="BQ228" s="48">
        <v>151.9</v>
      </c>
      <c r="BR228" s="48">
        <v>151.9</v>
      </c>
      <c r="BS228" s="48">
        <v>38</v>
      </c>
      <c r="BT228" s="48">
        <v>0</v>
      </c>
      <c r="BU228" s="48">
        <v>38</v>
      </c>
      <c r="BV228" s="48">
        <f t="shared" si="166"/>
        <v>83.1</v>
      </c>
      <c r="BW228" s="48">
        <f t="shared" si="167"/>
        <v>83.1</v>
      </c>
      <c r="BX228" s="49">
        <f t="shared" si="168"/>
        <v>83.1</v>
      </c>
      <c r="BY228" s="50">
        <f t="shared" si="169"/>
        <v>932.69999999999982</v>
      </c>
      <c r="BZ228" s="48">
        <f t="shared" si="170"/>
        <v>227.70000000000002</v>
      </c>
      <c r="CA228" s="48">
        <f t="shared" si="171"/>
        <v>379.70000000000005</v>
      </c>
      <c r="CB228" s="48">
        <f t="shared" si="172"/>
        <v>76</v>
      </c>
      <c r="CC228" s="51">
        <f t="shared" si="173"/>
        <v>249.29999999999998</v>
      </c>
      <c r="CD228" s="50">
        <f t="shared" si="174"/>
        <v>932.7</v>
      </c>
      <c r="CE228" s="72"/>
      <c r="CF228" s="73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</row>
    <row r="229" spans="1:122" ht="15" hidden="1" outlineLevel="1" thickBot="1" x14ac:dyDescent="0.35">
      <c r="A229" s="161"/>
      <c r="B229" s="53" t="s">
        <v>484</v>
      </c>
      <c r="C229" s="53" t="s">
        <v>45</v>
      </c>
      <c r="D229" s="24" t="s">
        <v>485</v>
      </c>
      <c r="E229" s="35">
        <v>68824.990000000005</v>
      </c>
      <c r="F229" s="34"/>
      <c r="G229" s="34"/>
      <c r="H229" s="36">
        <v>31</v>
      </c>
      <c r="I229" s="38">
        <v>31</v>
      </c>
      <c r="J229" s="37"/>
      <c r="K229" s="37"/>
      <c r="L229" s="35">
        <v>68824.990000000005</v>
      </c>
      <c r="M229" s="35">
        <v>6103.28</v>
      </c>
      <c r="N229" s="35">
        <v>953.25</v>
      </c>
      <c r="O229" s="35">
        <v>139.5</v>
      </c>
      <c r="P229" s="35">
        <v>256.37</v>
      </c>
      <c r="Q229" s="35">
        <v>194.99</v>
      </c>
      <c r="R229" s="35">
        <v>76472.38</v>
      </c>
      <c r="S229" s="35">
        <v>13979.14</v>
      </c>
      <c r="T229" s="35">
        <v>1410.19</v>
      </c>
      <c r="U229" s="35">
        <v>83.7</v>
      </c>
      <c r="V229" s="35">
        <v>947.67</v>
      </c>
      <c r="W229" s="35">
        <v>624.34</v>
      </c>
      <c r="X229" s="36">
        <v>0</v>
      </c>
      <c r="Y229" s="35">
        <v>1872.71</v>
      </c>
      <c r="Z229" s="35">
        <v>1651.8</v>
      </c>
      <c r="AA229" s="35">
        <v>20569.55</v>
      </c>
      <c r="AB229" s="35">
        <v>97041.93</v>
      </c>
      <c r="AC229" s="39">
        <f t="shared" si="164"/>
        <v>97</v>
      </c>
      <c r="AD229" s="40">
        <f t="shared" si="165"/>
        <v>244.4</v>
      </c>
      <c r="AG229" s="70" t="s">
        <v>445</v>
      </c>
      <c r="AH229" s="24" t="s">
        <v>484</v>
      </c>
      <c r="AI229" s="24" t="s">
        <v>45</v>
      </c>
      <c r="AJ229" s="24" t="s">
        <v>485</v>
      </c>
      <c r="AK229" s="43">
        <v>229362.42</v>
      </c>
      <c r="AL229" s="42"/>
      <c r="AM229" s="42"/>
      <c r="AN229" s="44">
        <v>97</v>
      </c>
      <c r="AO229" s="46">
        <v>97</v>
      </c>
      <c r="AP229" s="45"/>
      <c r="AQ229" s="45"/>
      <c r="AR229" s="43">
        <v>229362.42</v>
      </c>
      <c r="AS229" s="43">
        <v>19097.36</v>
      </c>
      <c r="AT229" s="43">
        <v>2982.75</v>
      </c>
      <c r="AU229" s="43">
        <v>436.5</v>
      </c>
      <c r="AV229" s="43">
        <v>802.19</v>
      </c>
      <c r="AW229" s="43">
        <v>610.13</v>
      </c>
      <c r="AX229" s="43">
        <v>253291.35</v>
      </c>
      <c r="AY229" s="43">
        <v>43741.18</v>
      </c>
      <c r="AZ229" s="43">
        <v>4412.53</v>
      </c>
      <c r="BA229" s="43">
        <v>261.89999999999998</v>
      </c>
      <c r="BB229" s="43">
        <v>2965.29</v>
      </c>
      <c r="BC229" s="43">
        <v>1953.58</v>
      </c>
      <c r="BD229" s="43">
        <v>128.02000000000001</v>
      </c>
      <c r="BE229" s="43">
        <v>5859.77</v>
      </c>
      <c r="BF229" s="43">
        <v>5504.7</v>
      </c>
      <c r="BG229" s="43">
        <v>64826.97</v>
      </c>
      <c r="BH229" s="43">
        <v>318118.32</v>
      </c>
      <c r="BI229" s="44">
        <v>0</v>
      </c>
      <c r="BJ229" s="71">
        <v>318.10000000000002</v>
      </c>
      <c r="BK229" s="2"/>
      <c r="BL229" s="2"/>
      <c r="BM229" s="48">
        <v>26.5</v>
      </c>
      <c r="BN229" s="48">
        <v>26.5</v>
      </c>
      <c r="BO229" s="48">
        <v>26.5</v>
      </c>
      <c r="BP229" s="48">
        <v>26.5</v>
      </c>
      <c r="BQ229" s="48">
        <v>53</v>
      </c>
      <c r="BR229" s="48">
        <v>53</v>
      </c>
      <c r="BS229" s="48">
        <v>13.3</v>
      </c>
      <c r="BT229" s="48">
        <v>0</v>
      </c>
      <c r="BU229" s="48">
        <v>13.3</v>
      </c>
      <c r="BV229" s="48">
        <f t="shared" si="166"/>
        <v>1.9</v>
      </c>
      <c r="BW229" s="48">
        <f t="shared" si="167"/>
        <v>1.9</v>
      </c>
      <c r="BX229" s="49">
        <f t="shared" si="168"/>
        <v>2</v>
      </c>
      <c r="BY229" s="50">
        <f t="shared" si="169"/>
        <v>244.4</v>
      </c>
      <c r="BZ229" s="48">
        <f t="shared" si="170"/>
        <v>79.5</v>
      </c>
      <c r="CA229" s="48">
        <f t="shared" si="171"/>
        <v>132.5</v>
      </c>
      <c r="CB229" s="48">
        <f t="shared" si="172"/>
        <v>26.6</v>
      </c>
      <c r="CC229" s="51">
        <f t="shared" si="173"/>
        <v>5.8</v>
      </c>
      <c r="CD229" s="50">
        <f t="shared" si="174"/>
        <v>244.4</v>
      </c>
      <c r="CE229" s="72"/>
      <c r="CF229" s="73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</row>
    <row r="230" spans="1:122" ht="15" hidden="1" outlineLevel="1" thickBot="1" x14ac:dyDescent="0.35">
      <c r="A230" s="161"/>
      <c r="B230" s="53" t="s">
        <v>486</v>
      </c>
      <c r="C230" s="53" t="s">
        <v>45</v>
      </c>
      <c r="D230" s="24" t="s">
        <v>487</v>
      </c>
      <c r="E230" s="35">
        <v>535035.43000000005</v>
      </c>
      <c r="F230" s="35">
        <v>14574.93</v>
      </c>
      <c r="G230" s="35">
        <v>35046.69</v>
      </c>
      <c r="H230" s="36">
        <v>116</v>
      </c>
      <c r="I230" s="38">
        <v>105</v>
      </c>
      <c r="J230" s="38">
        <v>1</v>
      </c>
      <c r="K230" s="38">
        <v>10</v>
      </c>
      <c r="L230" s="35">
        <v>584657.05000000005</v>
      </c>
      <c r="M230" s="35">
        <v>105426.63</v>
      </c>
      <c r="N230" s="36">
        <v>3567</v>
      </c>
      <c r="O230" s="36">
        <v>522</v>
      </c>
      <c r="P230" s="35">
        <v>959.32</v>
      </c>
      <c r="Q230" s="35">
        <v>729.64</v>
      </c>
      <c r="R230" s="35">
        <v>695861.64</v>
      </c>
      <c r="S230" s="35">
        <v>49830.85</v>
      </c>
      <c r="T230" s="35">
        <v>5276.84</v>
      </c>
      <c r="U230" s="35">
        <v>283.5</v>
      </c>
      <c r="V230" s="35">
        <v>3209.85</v>
      </c>
      <c r="W230" s="35">
        <v>2114.6999999999998</v>
      </c>
      <c r="X230" s="35">
        <v>1023.98</v>
      </c>
      <c r="Y230" s="35">
        <v>6343.05</v>
      </c>
      <c r="Z230" s="35">
        <v>14031.76</v>
      </c>
      <c r="AA230" s="35">
        <v>82114.53</v>
      </c>
      <c r="AB230" s="35">
        <v>777976.17</v>
      </c>
      <c r="AC230" s="39">
        <f t="shared" si="164"/>
        <v>778</v>
      </c>
      <c r="AD230" s="40">
        <f t="shared" si="165"/>
        <v>794.5</v>
      </c>
      <c r="AG230" s="70" t="s">
        <v>445</v>
      </c>
      <c r="AH230" s="24" t="s">
        <v>486</v>
      </c>
      <c r="AI230" s="24" t="s">
        <v>45</v>
      </c>
      <c r="AJ230" s="24" t="s">
        <v>487</v>
      </c>
      <c r="AK230" s="43">
        <v>533140.75</v>
      </c>
      <c r="AL230" s="43">
        <v>22083.23</v>
      </c>
      <c r="AM230" s="43">
        <v>56159.16</v>
      </c>
      <c r="AN230" s="44">
        <v>127</v>
      </c>
      <c r="AO230" s="46">
        <v>109</v>
      </c>
      <c r="AP230" s="46">
        <v>6</v>
      </c>
      <c r="AQ230" s="46">
        <v>12</v>
      </c>
      <c r="AR230" s="43">
        <v>611383.14</v>
      </c>
      <c r="AS230" s="43">
        <v>98454.87</v>
      </c>
      <c r="AT230" s="43">
        <v>3905.25</v>
      </c>
      <c r="AU230" s="43">
        <v>571.5</v>
      </c>
      <c r="AV230" s="43">
        <v>1050.29</v>
      </c>
      <c r="AW230" s="43">
        <v>798.83</v>
      </c>
      <c r="AX230" s="43">
        <v>716163.88</v>
      </c>
      <c r="AY230" s="43">
        <v>53214.16</v>
      </c>
      <c r="AZ230" s="43">
        <v>5777.23</v>
      </c>
      <c r="BA230" s="43">
        <v>294.3</v>
      </c>
      <c r="BB230" s="43">
        <v>3332.13</v>
      </c>
      <c r="BC230" s="43">
        <v>2195.2600000000002</v>
      </c>
      <c r="BD230" s="43">
        <v>512.08000000000004</v>
      </c>
      <c r="BE230" s="43">
        <v>6584.69</v>
      </c>
      <c r="BF230" s="43">
        <v>14673.2</v>
      </c>
      <c r="BG230" s="43">
        <v>86583.05</v>
      </c>
      <c r="BH230" s="43">
        <v>802746.93</v>
      </c>
      <c r="BI230" s="44">
        <v>0</v>
      </c>
      <c r="BJ230" s="71">
        <v>802.7</v>
      </c>
      <c r="BK230" s="2"/>
      <c r="BL230" s="2"/>
      <c r="BM230" s="48">
        <v>66.900000000000006</v>
      </c>
      <c r="BN230" s="48">
        <v>66.900000000000006</v>
      </c>
      <c r="BO230" s="48">
        <v>66.900000000000006</v>
      </c>
      <c r="BP230" s="48">
        <v>66.900000000000006</v>
      </c>
      <c r="BQ230" s="48">
        <v>133.80000000000001</v>
      </c>
      <c r="BR230" s="48">
        <v>133.80000000000001</v>
      </c>
      <c r="BS230" s="48">
        <v>33.4</v>
      </c>
      <c r="BT230" s="48">
        <v>0</v>
      </c>
      <c r="BU230" s="48">
        <v>33.4</v>
      </c>
      <c r="BV230" s="48">
        <f t="shared" si="166"/>
        <v>64.2</v>
      </c>
      <c r="BW230" s="48">
        <f t="shared" si="167"/>
        <v>64.2</v>
      </c>
      <c r="BX230" s="49">
        <f t="shared" si="168"/>
        <v>64.099999999999994</v>
      </c>
      <c r="BY230" s="50">
        <f t="shared" si="169"/>
        <v>794.5</v>
      </c>
      <c r="BZ230" s="48">
        <f t="shared" si="170"/>
        <v>200.70000000000002</v>
      </c>
      <c r="CA230" s="48">
        <f t="shared" si="171"/>
        <v>334.5</v>
      </c>
      <c r="CB230" s="48">
        <f t="shared" si="172"/>
        <v>66.8</v>
      </c>
      <c r="CC230" s="51">
        <f t="shared" si="173"/>
        <v>192.5</v>
      </c>
      <c r="CD230" s="50">
        <f t="shared" si="174"/>
        <v>794.5</v>
      </c>
      <c r="CE230" s="72"/>
      <c r="CF230" s="73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</row>
    <row r="231" spans="1:122" ht="15" hidden="1" outlineLevel="1" thickBot="1" x14ac:dyDescent="0.35">
      <c r="A231" s="161"/>
      <c r="B231" s="75" t="s">
        <v>488</v>
      </c>
      <c r="C231" s="75" t="s">
        <v>135</v>
      </c>
      <c r="D231" s="76" t="s">
        <v>489</v>
      </c>
      <c r="E231" s="78">
        <v>440246.77</v>
      </c>
      <c r="F231" s="78">
        <v>22083.23</v>
      </c>
      <c r="G231" s="77"/>
      <c r="H231" s="79">
        <v>153</v>
      </c>
      <c r="I231" s="81">
        <v>127</v>
      </c>
      <c r="J231" s="81">
        <v>26</v>
      </c>
      <c r="K231" s="80"/>
      <c r="L231" s="79">
        <v>462330</v>
      </c>
      <c r="M231" s="79">
        <v>113555</v>
      </c>
      <c r="N231" s="78">
        <v>4704.75</v>
      </c>
      <c r="O231" s="78">
        <v>688.5</v>
      </c>
      <c r="P231" s="78">
        <v>1265.31</v>
      </c>
      <c r="Q231" s="78">
        <v>962.37</v>
      </c>
      <c r="R231" s="78">
        <v>583505.93000000005</v>
      </c>
      <c r="S231" s="78">
        <v>63136.28</v>
      </c>
      <c r="T231" s="78">
        <v>6959.97</v>
      </c>
      <c r="U231" s="78">
        <v>342.9</v>
      </c>
      <c r="V231" s="78">
        <v>3882.39</v>
      </c>
      <c r="W231" s="78">
        <v>2557.7800000000002</v>
      </c>
      <c r="X231" s="78">
        <v>384.06</v>
      </c>
      <c r="Y231" s="78">
        <v>7672.07</v>
      </c>
      <c r="Z231" s="78">
        <v>11095.92</v>
      </c>
      <c r="AA231" s="78">
        <v>96031.37</v>
      </c>
      <c r="AB231" s="78">
        <v>679537.3</v>
      </c>
      <c r="AC231" s="39">
        <f t="shared" si="164"/>
        <v>679.5</v>
      </c>
      <c r="AD231" s="40">
        <f t="shared" si="165"/>
        <v>687.1</v>
      </c>
      <c r="AG231" s="70" t="s">
        <v>445</v>
      </c>
      <c r="AH231" s="24" t="s">
        <v>488</v>
      </c>
      <c r="AI231" s="24" t="s">
        <v>135</v>
      </c>
      <c r="AJ231" s="24" t="s">
        <v>489</v>
      </c>
      <c r="AK231" s="43">
        <v>476710.7</v>
      </c>
      <c r="AL231" s="43">
        <v>12785.04</v>
      </c>
      <c r="AM231" s="42"/>
      <c r="AN231" s="44">
        <v>155</v>
      </c>
      <c r="AO231" s="46">
        <v>137</v>
      </c>
      <c r="AP231" s="46">
        <v>18</v>
      </c>
      <c r="AQ231" s="45"/>
      <c r="AR231" s="43">
        <v>489495.74</v>
      </c>
      <c r="AS231" s="43">
        <v>93461.6</v>
      </c>
      <c r="AT231" s="43">
        <v>4766.25</v>
      </c>
      <c r="AU231" s="43">
        <v>697.5</v>
      </c>
      <c r="AV231" s="43">
        <v>1281.8499999999999</v>
      </c>
      <c r="AW231" s="43">
        <v>974.95</v>
      </c>
      <c r="AX231" s="43">
        <v>590677.89</v>
      </c>
      <c r="AY231" s="43">
        <v>65840.479999999996</v>
      </c>
      <c r="AZ231" s="43">
        <v>7050.95</v>
      </c>
      <c r="BA231" s="43">
        <v>369.9</v>
      </c>
      <c r="BB231" s="43">
        <v>4188.09</v>
      </c>
      <c r="BC231" s="43">
        <v>2759.18</v>
      </c>
      <c r="BD231" s="44">
        <v>0</v>
      </c>
      <c r="BE231" s="43">
        <v>8276.17</v>
      </c>
      <c r="BF231" s="43">
        <v>11747.88</v>
      </c>
      <c r="BG231" s="43">
        <v>100232.65</v>
      </c>
      <c r="BH231" s="43">
        <v>690910.54</v>
      </c>
      <c r="BI231" s="44">
        <v>0</v>
      </c>
      <c r="BJ231" s="71">
        <v>690.9</v>
      </c>
      <c r="BK231" s="2"/>
      <c r="BL231" s="2"/>
      <c r="BM231" s="48">
        <v>57.6</v>
      </c>
      <c r="BN231" s="48">
        <v>57.6</v>
      </c>
      <c r="BO231" s="48">
        <v>57.6</v>
      </c>
      <c r="BP231" s="48">
        <v>57.6</v>
      </c>
      <c r="BQ231" s="48">
        <v>115.2</v>
      </c>
      <c r="BR231" s="48">
        <v>115.2</v>
      </c>
      <c r="BS231" s="48">
        <v>28.8</v>
      </c>
      <c r="BT231" s="48">
        <v>0</v>
      </c>
      <c r="BU231" s="48">
        <v>28.8</v>
      </c>
      <c r="BV231" s="48">
        <f t="shared" si="166"/>
        <v>56.2</v>
      </c>
      <c r="BW231" s="48">
        <f t="shared" si="167"/>
        <v>56.2</v>
      </c>
      <c r="BX231" s="49">
        <f t="shared" si="168"/>
        <v>56.3</v>
      </c>
      <c r="BY231" s="50">
        <f t="shared" si="169"/>
        <v>687.1</v>
      </c>
      <c r="BZ231" s="48">
        <f t="shared" si="170"/>
        <v>172.8</v>
      </c>
      <c r="CA231" s="48">
        <f t="shared" si="171"/>
        <v>288</v>
      </c>
      <c r="CB231" s="48">
        <f t="shared" si="172"/>
        <v>57.6</v>
      </c>
      <c r="CC231" s="51">
        <f t="shared" si="173"/>
        <v>168.7</v>
      </c>
      <c r="CD231" s="50">
        <f t="shared" si="174"/>
        <v>687.09999999999991</v>
      </c>
      <c r="CE231" s="72"/>
      <c r="CF231" s="73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</row>
    <row r="232" spans="1:122" s="10" customFormat="1" ht="21" hidden="1" outlineLevel="1" thickBot="1" x14ac:dyDescent="0.35">
      <c r="A232" s="169"/>
      <c r="B232" s="53" t="s">
        <v>490</v>
      </c>
      <c r="C232" s="53" t="s">
        <v>45</v>
      </c>
      <c r="D232" s="82" t="s">
        <v>491</v>
      </c>
      <c r="E232" s="96">
        <v>207686.16</v>
      </c>
      <c r="F232" s="83"/>
      <c r="G232" s="84"/>
      <c r="H232" s="85">
        <f t="shared" ref="H232:H234" si="175">+I232+J232+K232</f>
        <v>91</v>
      </c>
      <c r="I232" s="85">
        <v>91</v>
      </c>
      <c r="J232" s="85"/>
      <c r="K232" s="84"/>
      <c r="L232" s="86">
        <v>207686.16</v>
      </c>
      <c r="M232" s="86">
        <v>17638.02</v>
      </c>
      <c r="N232" s="86">
        <v>2797.85</v>
      </c>
      <c r="O232" s="86">
        <v>409.07</v>
      </c>
      <c r="P232" s="86">
        <v>752.65</v>
      </c>
      <c r="Q232" s="86">
        <v>572.66</v>
      </c>
      <c r="R232" s="86">
        <v>229856.41</v>
      </c>
      <c r="S232" s="86">
        <v>41035.379999999997</v>
      </c>
      <c r="T232" s="86">
        <v>4139.53</v>
      </c>
      <c r="U232" s="86">
        <v>245.43</v>
      </c>
      <c r="V232" s="86">
        <v>2781.52</v>
      </c>
      <c r="W232" s="86">
        <v>1832.5</v>
      </c>
      <c r="X232" s="86"/>
      <c r="Y232" s="86">
        <v>5497.55</v>
      </c>
      <c r="Z232" s="86">
        <v>4984.47</v>
      </c>
      <c r="AA232" s="86">
        <v>60516.38</v>
      </c>
      <c r="AB232" s="86">
        <v>290372.78999999998</v>
      </c>
      <c r="AC232" s="87">
        <f t="shared" si="164"/>
        <v>290.39999999999998</v>
      </c>
      <c r="AD232" s="40">
        <f t="shared" si="165"/>
        <v>354</v>
      </c>
      <c r="AE232" s="4"/>
      <c r="AG232" s="70" t="s">
        <v>445</v>
      </c>
      <c r="AH232" s="24" t="s">
        <v>490</v>
      </c>
      <c r="AI232" s="24" t="s">
        <v>45</v>
      </c>
      <c r="AJ232" s="82" t="s">
        <v>491</v>
      </c>
      <c r="AK232" s="43">
        <v>275060.2</v>
      </c>
      <c r="AL232" s="43"/>
      <c r="AM232" s="43"/>
      <c r="AN232" s="44">
        <v>122</v>
      </c>
      <c r="AO232" s="46">
        <v>122</v>
      </c>
      <c r="AP232" s="46"/>
      <c r="AQ232" s="46"/>
      <c r="AR232" s="43">
        <v>275060.2</v>
      </c>
      <c r="AS232" s="43">
        <v>23646.58</v>
      </c>
      <c r="AT232" s="43">
        <v>3751</v>
      </c>
      <c r="AU232" s="43">
        <v>548.41</v>
      </c>
      <c r="AV232" s="43">
        <v>1009.04</v>
      </c>
      <c r="AW232" s="43">
        <v>767.76</v>
      </c>
      <c r="AX232" s="43">
        <v>304782.99</v>
      </c>
      <c r="AY232" s="43">
        <v>55014.49</v>
      </c>
      <c r="AZ232" s="43">
        <v>5549.71</v>
      </c>
      <c r="BA232" s="43">
        <v>329.04</v>
      </c>
      <c r="BB232" s="43">
        <v>3729.05</v>
      </c>
      <c r="BC232" s="43">
        <v>2456.7800000000002</v>
      </c>
      <c r="BD232" s="44"/>
      <c r="BE232" s="43">
        <v>7370.36</v>
      </c>
      <c r="BF232" s="43">
        <v>6601.45</v>
      </c>
      <c r="BG232" s="43">
        <v>81050.880000000005</v>
      </c>
      <c r="BH232" s="43">
        <v>385833.87</v>
      </c>
      <c r="BI232" s="44">
        <v>0</v>
      </c>
      <c r="BJ232" s="71">
        <v>385.8</v>
      </c>
      <c r="BK232" s="2"/>
      <c r="BL232" s="2"/>
      <c r="BM232" s="48">
        <v>32.200000000000003</v>
      </c>
      <c r="BN232" s="48">
        <v>32.200000000000003</v>
      </c>
      <c r="BO232" s="48">
        <v>32.200000000000003</v>
      </c>
      <c r="BP232" s="48">
        <v>32.200000000000003</v>
      </c>
      <c r="BQ232" s="48">
        <v>64.3</v>
      </c>
      <c r="BR232" s="48">
        <v>64.3</v>
      </c>
      <c r="BS232" s="48">
        <v>16.100000000000001</v>
      </c>
      <c r="BT232" s="48">
        <v>0</v>
      </c>
      <c r="BU232" s="48">
        <v>16.100000000000001</v>
      </c>
      <c r="BV232" s="48">
        <f t="shared" si="166"/>
        <v>21.5</v>
      </c>
      <c r="BW232" s="48">
        <f t="shared" si="167"/>
        <v>21.5</v>
      </c>
      <c r="BX232" s="49">
        <f t="shared" si="168"/>
        <v>21.4</v>
      </c>
      <c r="BY232" s="50">
        <f t="shared" si="169"/>
        <v>353.99999999999994</v>
      </c>
      <c r="BZ232" s="48">
        <f t="shared" si="170"/>
        <v>96.600000000000009</v>
      </c>
      <c r="CA232" s="48">
        <f t="shared" si="171"/>
        <v>160.80000000000001</v>
      </c>
      <c r="CB232" s="48">
        <f t="shared" si="172"/>
        <v>32.200000000000003</v>
      </c>
      <c r="CC232" s="51">
        <f t="shared" si="173"/>
        <v>64.400000000000006</v>
      </c>
      <c r="CD232" s="50">
        <f t="shared" si="174"/>
        <v>354</v>
      </c>
      <c r="CE232" s="72"/>
      <c r="CF232" s="73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</row>
    <row r="233" spans="1:122" s="10" customFormat="1" ht="21" hidden="1" outlineLevel="1" thickBot="1" x14ac:dyDescent="0.35">
      <c r="A233" s="169"/>
      <c r="B233" s="53" t="s">
        <v>492</v>
      </c>
      <c r="C233" s="53" t="s">
        <v>45</v>
      </c>
      <c r="D233" s="82" t="s">
        <v>493</v>
      </c>
      <c r="E233" s="96">
        <v>338078.07</v>
      </c>
      <c r="F233" s="83"/>
      <c r="G233" s="84"/>
      <c r="H233" s="85">
        <f t="shared" si="175"/>
        <v>146</v>
      </c>
      <c r="I233" s="85">
        <v>146</v>
      </c>
      <c r="J233" s="85"/>
      <c r="K233" s="84"/>
      <c r="L233" s="86">
        <v>338078.07</v>
      </c>
      <c r="M233" s="86">
        <v>28298.37</v>
      </c>
      <c r="N233" s="86">
        <v>4488.8900000000003</v>
      </c>
      <c r="O233" s="86">
        <v>656.28</v>
      </c>
      <c r="P233" s="86">
        <v>1207.55</v>
      </c>
      <c r="Q233" s="86">
        <v>918.78</v>
      </c>
      <c r="R233" s="86">
        <v>373647.94</v>
      </c>
      <c r="S233" s="86">
        <v>65837.009999999995</v>
      </c>
      <c r="T233" s="86">
        <v>6641.45</v>
      </c>
      <c r="U233" s="86">
        <v>393.76</v>
      </c>
      <c r="V233" s="86">
        <v>4462.63</v>
      </c>
      <c r="W233" s="86">
        <v>2940.09</v>
      </c>
      <c r="X233" s="86"/>
      <c r="Y233" s="86">
        <v>8820.2800000000007</v>
      </c>
      <c r="Z233" s="86">
        <v>8113.87</v>
      </c>
      <c r="AA233" s="86">
        <v>97209.09</v>
      </c>
      <c r="AB233" s="86">
        <v>470857.03</v>
      </c>
      <c r="AC233" s="87">
        <f t="shared" si="164"/>
        <v>470.9</v>
      </c>
      <c r="AD233" s="40">
        <f t="shared" si="165"/>
        <v>429.6</v>
      </c>
      <c r="AE233" s="4"/>
      <c r="AG233" s="70" t="s">
        <v>445</v>
      </c>
      <c r="AH233" s="24" t="s">
        <v>492</v>
      </c>
      <c r="AI233" s="24" t="s">
        <v>45</v>
      </c>
      <c r="AJ233" s="82" t="s">
        <v>493</v>
      </c>
      <c r="AK233" s="43">
        <v>291732.26</v>
      </c>
      <c r="AL233" s="43"/>
      <c r="AM233" s="43"/>
      <c r="AN233" s="44">
        <v>129</v>
      </c>
      <c r="AO233" s="46">
        <v>129</v>
      </c>
      <c r="AP233" s="46"/>
      <c r="AQ233" s="46"/>
      <c r="AR233" s="43">
        <v>291732.26</v>
      </c>
      <c r="AS233" s="43">
        <v>25003.35</v>
      </c>
      <c r="AT233" s="43">
        <v>3966.21</v>
      </c>
      <c r="AU233" s="43">
        <v>579.87</v>
      </c>
      <c r="AV233" s="43">
        <v>1066.92</v>
      </c>
      <c r="AW233" s="43">
        <v>811.79</v>
      </c>
      <c r="AX233" s="43">
        <v>323160.40000000002</v>
      </c>
      <c r="AY233" s="43">
        <v>58171.06</v>
      </c>
      <c r="AZ233" s="43">
        <v>5868.13</v>
      </c>
      <c r="BA233" s="43">
        <v>347.92</v>
      </c>
      <c r="BB233" s="43">
        <v>3943.01</v>
      </c>
      <c r="BC233" s="43">
        <v>2597.7600000000002</v>
      </c>
      <c r="BD233" s="44"/>
      <c r="BE233" s="43">
        <v>7793.25</v>
      </c>
      <c r="BF233" s="43">
        <v>7001.57</v>
      </c>
      <c r="BG233" s="43">
        <v>85722.7</v>
      </c>
      <c r="BH233" s="43">
        <v>408883.1</v>
      </c>
      <c r="BI233" s="44">
        <v>0</v>
      </c>
      <c r="BJ233" s="71">
        <v>408.9</v>
      </c>
      <c r="BK233" s="2"/>
      <c r="BL233" s="2"/>
      <c r="BM233" s="48">
        <v>34.1</v>
      </c>
      <c r="BN233" s="48">
        <v>34.1</v>
      </c>
      <c r="BO233" s="48">
        <v>34.1</v>
      </c>
      <c r="BP233" s="48">
        <v>34.1</v>
      </c>
      <c r="BQ233" s="48">
        <v>68.2</v>
      </c>
      <c r="BR233" s="48">
        <v>68.2</v>
      </c>
      <c r="BS233" s="48">
        <v>17</v>
      </c>
      <c r="BT233" s="48">
        <v>0</v>
      </c>
      <c r="BU233" s="48">
        <v>17</v>
      </c>
      <c r="BV233" s="48">
        <f t="shared" si="166"/>
        <v>40.9</v>
      </c>
      <c r="BW233" s="48">
        <f t="shared" si="167"/>
        <v>40.9</v>
      </c>
      <c r="BX233" s="49">
        <f t="shared" si="168"/>
        <v>41</v>
      </c>
      <c r="BY233" s="50">
        <f t="shared" si="169"/>
        <v>429.60000000000008</v>
      </c>
      <c r="BZ233" s="48">
        <f t="shared" si="170"/>
        <v>102.30000000000001</v>
      </c>
      <c r="CA233" s="48">
        <f t="shared" si="171"/>
        <v>170.5</v>
      </c>
      <c r="CB233" s="48">
        <f t="shared" si="172"/>
        <v>34</v>
      </c>
      <c r="CC233" s="51">
        <f t="shared" si="173"/>
        <v>122.8</v>
      </c>
      <c r="CD233" s="50">
        <f t="shared" si="174"/>
        <v>429.6</v>
      </c>
      <c r="CE233" s="72"/>
      <c r="CF233" s="73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</row>
    <row r="234" spans="1:122" s="10" customFormat="1" ht="31.2" hidden="1" outlineLevel="1" thickBot="1" x14ac:dyDescent="0.35">
      <c r="A234" s="169"/>
      <c r="B234" s="53" t="s">
        <v>494</v>
      </c>
      <c r="C234" s="53" t="s">
        <v>45</v>
      </c>
      <c r="D234" s="82" t="s">
        <v>495</v>
      </c>
      <c r="E234" s="96">
        <v>86359.11</v>
      </c>
      <c r="F234" s="83"/>
      <c r="G234" s="84"/>
      <c r="H234" s="85">
        <f t="shared" si="175"/>
        <v>37</v>
      </c>
      <c r="I234" s="85">
        <v>37</v>
      </c>
      <c r="J234" s="85"/>
      <c r="K234" s="84"/>
      <c r="L234" s="86">
        <v>86359.11</v>
      </c>
      <c r="M234" s="86">
        <v>7171.5</v>
      </c>
      <c r="N234" s="86">
        <v>1137.5899999999999</v>
      </c>
      <c r="O234" s="86">
        <v>166.33</v>
      </c>
      <c r="P234" s="86">
        <v>306.02999999999997</v>
      </c>
      <c r="Q234" s="86">
        <v>232.85</v>
      </c>
      <c r="R234" s="86">
        <v>95373.41</v>
      </c>
      <c r="S234" s="86">
        <v>16684.73</v>
      </c>
      <c r="T234" s="86">
        <v>1683.09</v>
      </c>
      <c r="U234" s="86">
        <v>99.78</v>
      </c>
      <c r="V234" s="86">
        <v>1130.93</v>
      </c>
      <c r="W234" s="86">
        <v>745.1</v>
      </c>
      <c r="X234" s="86"/>
      <c r="Y234" s="86">
        <v>2235.29</v>
      </c>
      <c r="Z234" s="86">
        <v>2072.62</v>
      </c>
      <c r="AA234" s="86">
        <v>24651.54</v>
      </c>
      <c r="AB234" s="86">
        <v>120024.95</v>
      </c>
      <c r="AC234" s="87">
        <f t="shared" si="164"/>
        <v>120</v>
      </c>
      <c r="AD234" s="40">
        <f t="shared" si="165"/>
        <v>159.4</v>
      </c>
      <c r="AE234" s="4"/>
      <c r="AG234" s="70" t="s">
        <v>445</v>
      </c>
      <c r="AH234" s="24" t="s">
        <v>494</v>
      </c>
      <c r="AI234" s="24" t="s">
        <v>45</v>
      </c>
      <c r="AJ234" s="82" t="s">
        <v>495</v>
      </c>
      <c r="AK234" s="43">
        <v>129088.54</v>
      </c>
      <c r="AL234" s="43"/>
      <c r="AM234" s="43"/>
      <c r="AN234" s="44">
        <v>55</v>
      </c>
      <c r="AO234" s="46">
        <v>55</v>
      </c>
      <c r="AP234" s="46"/>
      <c r="AQ234" s="46"/>
      <c r="AR234" s="43">
        <v>129088.54</v>
      </c>
      <c r="AS234" s="43">
        <v>10660.34</v>
      </c>
      <c r="AT234" s="43">
        <v>1691.02</v>
      </c>
      <c r="AU234" s="43">
        <v>247.24</v>
      </c>
      <c r="AV234" s="43">
        <v>454.9</v>
      </c>
      <c r="AW234" s="43">
        <v>346.12</v>
      </c>
      <c r="AX234" s="43">
        <v>142488.16</v>
      </c>
      <c r="AY234" s="43">
        <v>24801.61</v>
      </c>
      <c r="AZ234" s="43">
        <v>2501.91</v>
      </c>
      <c r="BA234" s="43">
        <v>148.33000000000001</v>
      </c>
      <c r="BB234" s="43">
        <v>1681.13</v>
      </c>
      <c r="BC234" s="43">
        <v>1107.56</v>
      </c>
      <c r="BD234" s="44"/>
      <c r="BE234" s="43">
        <v>3322.7</v>
      </c>
      <c r="BF234" s="43">
        <v>3098.12</v>
      </c>
      <c r="BG234" s="43">
        <v>36661.360000000001</v>
      </c>
      <c r="BH234" s="43">
        <v>179149.52</v>
      </c>
      <c r="BI234" s="44">
        <v>0</v>
      </c>
      <c r="BJ234" s="71">
        <v>179.1</v>
      </c>
      <c r="BK234" s="2"/>
      <c r="BL234" s="2"/>
      <c r="BM234" s="48">
        <v>14.9</v>
      </c>
      <c r="BN234" s="48">
        <v>14.9</v>
      </c>
      <c r="BO234" s="48">
        <v>14.9</v>
      </c>
      <c r="BP234" s="48">
        <v>14.9</v>
      </c>
      <c r="BQ234" s="48">
        <v>29.9</v>
      </c>
      <c r="BR234" s="48">
        <v>29.9</v>
      </c>
      <c r="BS234" s="48">
        <v>7.5</v>
      </c>
      <c r="BT234" s="48">
        <v>0</v>
      </c>
      <c r="BU234" s="48">
        <v>7.5</v>
      </c>
      <c r="BV234" s="48">
        <f t="shared" si="166"/>
        <v>8.3000000000000007</v>
      </c>
      <c r="BW234" s="48">
        <f t="shared" si="167"/>
        <v>8.3000000000000007</v>
      </c>
      <c r="BX234" s="49">
        <f t="shared" si="168"/>
        <v>8.4</v>
      </c>
      <c r="BY234" s="50">
        <f t="shared" si="169"/>
        <v>159.40000000000003</v>
      </c>
      <c r="BZ234" s="48">
        <f t="shared" si="170"/>
        <v>44.7</v>
      </c>
      <c r="CA234" s="48">
        <f t="shared" si="171"/>
        <v>74.699999999999989</v>
      </c>
      <c r="CB234" s="48">
        <f t="shared" si="172"/>
        <v>15</v>
      </c>
      <c r="CC234" s="51">
        <f t="shared" si="173"/>
        <v>25</v>
      </c>
      <c r="CD234" s="50">
        <f t="shared" si="174"/>
        <v>159.39999999999998</v>
      </c>
      <c r="CE234" s="72"/>
      <c r="CF234" s="73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</row>
    <row r="235" spans="1:122" ht="18" customHeight="1" collapsed="1" thickBot="1" x14ac:dyDescent="0.35">
      <c r="A235" s="162"/>
      <c r="B235" s="163" t="s">
        <v>71</v>
      </c>
      <c r="C235" s="164"/>
      <c r="D235" s="165"/>
      <c r="E235" s="54">
        <f>SUM(E210:E234)</f>
        <v>10717733.810000001</v>
      </c>
      <c r="F235" s="54">
        <f t="shared" ref="F235:AD235" si="176">SUM(F210:F234)</f>
        <v>641429.46000000008</v>
      </c>
      <c r="G235" s="54">
        <f t="shared" si="176"/>
        <v>2132485.46</v>
      </c>
      <c r="H235" s="54">
        <f t="shared" si="176"/>
        <v>4151</v>
      </c>
      <c r="I235" s="54">
        <f t="shared" si="176"/>
        <v>3296</v>
      </c>
      <c r="J235" s="54">
        <f t="shared" si="176"/>
        <v>219</v>
      </c>
      <c r="K235" s="54">
        <f t="shared" si="176"/>
        <v>636</v>
      </c>
      <c r="L235" s="54">
        <f t="shared" si="176"/>
        <v>13491648.73</v>
      </c>
      <c r="M235" s="54">
        <f t="shared" si="176"/>
        <v>2107635.1500000004</v>
      </c>
      <c r="N235" s="54">
        <f t="shared" si="176"/>
        <v>127642.08</v>
      </c>
      <c r="O235" s="54">
        <f t="shared" si="176"/>
        <v>18678.18</v>
      </c>
      <c r="P235" s="54">
        <f t="shared" si="176"/>
        <v>34329.020000000004</v>
      </c>
      <c r="Q235" s="54">
        <f t="shared" si="176"/>
        <v>26110.619999999992</v>
      </c>
      <c r="R235" s="54">
        <f t="shared" si="176"/>
        <v>15806043.779999999</v>
      </c>
      <c r="S235" s="54">
        <f t="shared" si="176"/>
        <v>1679228.5499999996</v>
      </c>
      <c r="T235" s="54">
        <f t="shared" si="176"/>
        <v>188828.80000000002</v>
      </c>
      <c r="U235" s="54">
        <f t="shared" si="176"/>
        <v>8898.3700000000008</v>
      </c>
      <c r="V235" s="54">
        <f t="shared" si="176"/>
        <v>100757.62000000001</v>
      </c>
      <c r="W235" s="54">
        <f t="shared" si="176"/>
        <v>66380.77</v>
      </c>
      <c r="X235" s="54">
        <f t="shared" si="176"/>
        <v>22783.599999999999</v>
      </c>
      <c r="Y235" s="54">
        <f t="shared" si="176"/>
        <v>199112.13999999998</v>
      </c>
      <c r="Z235" s="54">
        <f t="shared" si="176"/>
        <v>323799.57999999996</v>
      </c>
      <c r="AA235" s="54">
        <f t="shared" si="176"/>
        <v>2589789.4299999992</v>
      </c>
      <c r="AB235" s="54">
        <f t="shared" si="176"/>
        <v>18395833.210000001</v>
      </c>
      <c r="AC235" s="54">
        <f>SUM(AC210:AC234)</f>
        <v>18395.7</v>
      </c>
      <c r="AD235" s="54">
        <f t="shared" si="176"/>
        <v>18350.8</v>
      </c>
      <c r="AG235" s="55" t="s">
        <v>445</v>
      </c>
      <c r="AH235" s="55" t="s">
        <v>71</v>
      </c>
      <c r="AI235" s="56"/>
      <c r="AJ235" s="57"/>
      <c r="AK235" s="58">
        <v>10615156.929999998</v>
      </c>
      <c r="AL235" s="58">
        <v>661722.80999999994</v>
      </c>
      <c r="AM235" s="58">
        <v>2175132.6300000004</v>
      </c>
      <c r="AN235" s="58">
        <v>4329</v>
      </c>
      <c r="AO235" s="58">
        <v>3446</v>
      </c>
      <c r="AP235" s="58">
        <v>224</v>
      </c>
      <c r="AQ235" s="58">
        <v>659</v>
      </c>
      <c r="AR235" s="58">
        <v>13452012.370000001</v>
      </c>
      <c r="AS235" s="58">
        <v>1985782.8700000003</v>
      </c>
      <c r="AT235" s="58">
        <v>132930.97999999998</v>
      </c>
      <c r="AU235" s="58">
        <v>19452.02</v>
      </c>
      <c r="AV235" s="58">
        <v>35751.449999999997</v>
      </c>
      <c r="AW235" s="58">
        <v>27192.600000000002</v>
      </c>
      <c r="AX235" s="58">
        <v>15653122.290000003</v>
      </c>
      <c r="AY235" s="58">
        <v>1750482.0699999998</v>
      </c>
      <c r="AZ235" s="58">
        <v>196653.08000000005</v>
      </c>
      <c r="BA235" s="58">
        <v>9287.09</v>
      </c>
      <c r="BB235" s="58">
        <v>105159.56999999999</v>
      </c>
      <c r="BC235" s="58">
        <v>69280.86</v>
      </c>
      <c r="BD235" s="58">
        <v>13951.660000000002</v>
      </c>
      <c r="BE235" s="58">
        <v>207811.25</v>
      </c>
      <c r="BF235" s="58">
        <v>322848.24000000005</v>
      </c>
      <c r="BG235" s="58">
        <v>2675473.8199999998</v>
      </c>
      <c r="BH235" s="58">
        <v>18328596.110000003</v>
      </c>
      <c r="BI235" s="58">
        <v>0</v>
      </c>
      <c r="BJ235" s="59">
        <v>18328.399999999998</v>
      </c>
      <c r="BK235" s="60"/>
      <c r="BL235" s="61" t="str">
        <f>+AG235</f>
        <v>Kaišiadorių r. sav.</v>
      </c>
      <c r="BM235" s="62">
        <f t="shared" ref="BM235:CD235" si="177">SUM(BM210:BM234)</f>
        <v>1527.5</v>
      </c>
      <c r="BN235" s="62">
        <f t="shared" si="177"/>
        <v>1527.5</v>
      </c>
      <c r="BO235" s="62">
        <f t="shared" si="177"/>
        <v>1527.5</v>
      </c>
      <c r="BP235" s="62">
        <f t="shared" si="177"/>
        <v>1527.5</v>
      </c>
      <c r="BQ235" s="62">
        <f t="shared" si="177"/>
        <v>3055.2</v>
      </c>
      <c r="BR235" s="62">
        <f t="shared" si="177"/>
        <v>3055.2</v>
      </c>
      <c r="BS235" s="62">
        <f t="shared" si="177"/>
        <v>763.80000000000007</v>
      </c>
      <c r="BT235" s="62">
        <f t="shared" si="177"/>
        <v>0</v>
      </c>
      <c r="BU235" s="62">
        <f t="shared" si="177"/>
        <v>763.80000000000007</v>
      </c>
      <c r="BV235" s="62">
        <f t="shared" si="177"/>
        <v>1534.3000000000002</v>
      </c>
      <c r="BW235" s="62">
        <f t="shared" si="177"/>
        <v>1534.3000000000002</v>
      </c>
      <c r="BX235" s="62">
        <f t="shared" si="177"/>
        <v>1534.1999999999998</v>
      </c>
      <c r="BY235" s="62">
        <f t="shared" si="177"/>
        <v>18350.799999999996</v>
      </c>
      <c r="BZ235" s="62">
        <f t="shared" si="177"/>
        <v>4582.5</v>
      </c>
      <c r="CA235" s="62">
        <f t="shared" si="177"/>
        <v>7637.9</v>
      </c>
      <c r="CB235" s="62">
        <f t="shared" si="177"/>
        <v>1527.6000000000001</v>
      </c>
      <c r="CC235" s="62">
        <f t="shared" si="177"/>
        <v>4602.7999999999993</v>
      </c>
      <c r="CD235" s="62">
        <f t="shared" si="177"/>
        <v>18350.8</v>
      </c>
      <c r="CE235" s="63"/>
      <c r="CF235" s="64" t="s">
        <v>445</v>
      </c>
      <c r="CG235" s="65">
        <v>1527.5</v>
      </c>
      <c r="CH235" s="65">
        <v>1509</v>
      </c>
      <c r="CI235" s="65">
        <v>1518.2</v>
      </c>
      <c r="CJ235" s="65">
        <v>1518.2</v>
      </c>
      <c r="CK235" s="65">
        <v>3036.7</v>
      </c>
      <c r="CL235" s="65">
        <v>3045.8999999999996</v>
      </c>
      <c r="CM235" s="65">
        <v>754.6</v>
      </c>
      <c r="CN235" s="65">
        <v>0</v>
      </c>
      <c r="CO235" s="65">
        <v>763.80000000000007</v>
      </c>
      <c r="CP235" s="65">
        <f>+BV235</f>
        <v>1534.3000000000002</v>
      </c>
      <c r="CQ235" s="65">
        <f t="shared" ref="CQ235:CR235" si="178">+BW235</f>
        <v>1534.3000000000002</v>
      </c>
      <c r="CR235" s="65">
        <f t="shared" si="178"/>
        <v>1534.1999999999998</v>
      </c>
      <c r="CS235" s="66">
        <f>+CR235+CQ235+CP235+CO235+CN235+CM235+CL235+CK235+CJ235+CI235+CH235+CG235</f>
        <v>18276.7</v>
      </c>
      <c r="CT235" s="65">
        <v>4554.7</v>
      </c>
      <c r="CU235" s="65">
        <v>7600.7999999999993</v>
      </c>
      <c r="CV235" s="65">
        <v>1518.4</v>
      </c>
      <c r="CW235" s="65">
        <f>+CP235+CQ235+CR235</f>
        <v>4602.8</v>
      </c>
      <c r="CX235" s="67">
        <f>+CW235+CV235+CU235+CT235</f>
        <v>18276.7</v>
      </c>
      <c r="CY235" s="48"/>
      <c r="CZ235" s="64" t="s">
        <v>445</v>
      </c>
      <c r="DA235" s="68">
        <v>0</v>
      </c>
      <c r="DB235" s="68">
        <v>18.5</v>
      </c>
      <c r="DC235" s="68">
        <v>9.3000000000000007</v>
      </c>
      <c r="DD235" s="68">
        <v>9.3000000000000007</v>
      </c>
      <c r="DE235" s="68">
        <v>18.5</v>
      </c>
      <c r="DF235" s="68">
        <v>9.3000000000000007</v>
      </c>
      <c r="DG235" s="68">
        <v>9.1999999999999993</v>
      </c>
      <c r="DH235" s="69"/>
      <c r="DI235" s="69"/>
      <c r="DJ235" s="69"/>
      <c r="DK235" s="69"/>
      <c r="DL235" s="69"/>
      <c r="DM235" s="66">
        <v>74.100000000000009</v>
      </c>
      <c r="DN235" s="68">
        <v>27.8</v>
      </c>
      <c r="DO235" s="68">
        <v>37.1</v>
      </c>
      <c r="DP235" s="68">
        <v>9.1999999999999993</v>
      </c>
      <c r="DQ235" s="68"/>
      <c r="DR235" s="66">
        <v>74.100000000000009</v>
      </c>
    </row>
    <row r="236" spans="1:122" ht="23.4" hidden="1" customHeight="1" outlineLevel="1" thickBot="1" x14ac:dyDescent="0.35">
      <c r="A236" s="160" t="s">
        <v>496</v>
      </c>
      <c r="B236" s="53" t="s">
        <v>497</v>
      </c>
      <c r="C236" s="53" t="s">
        <v>45</v>
      </c>
      <c r="D236" s="24" t="s">
        <v>498</v>
      </c>
      <c r="E236" s="35">
        <v>569129.37</v>
      </c>
      <c r="F236" s="35">
        <v>22083.23</v>
      </c>
      <c r="G236" s="35">
        <v>56159.16</v>
      </c>
      <c r="H236" s="36">
        <v>164</v>
      </c>
      <c r="I236" s="38">
        <v>143</v>
      </c>
      <c r="J236" s="38">
        <v>8</v>
      </c>
      <c r="K236" s="38">
        <v>13</v>
      </c>
      <c r="L236" s="35">
        <v>647371.76</v>
      </c>
      <c r="M236" s="35">
        <v>114586.67</v>
      </c>
      <c r="N236" s="36">
        <v>5043</v>
      </c>
      <c r="O236" s="36">
        <v>738</v>
      </c>
      <c r="P236" s="35">
        <v>1356.28</v>
      </c>
      <c r="Q236" s="35">
        <v>1031.56</v>
      </c>
      <c r="R236" s="35">
        <v>770127.27</v>
      </c>
      <c r="S236" s="35">
        <v>69223.070000000007</v>
      </c>
      <c r="T236" s="35">
        <v>7460.36</v>
      </c>
      <c r="U236" s="35">
        <v>386.1</v>
      </c>
      <c r="V236" s="35">
        <v>4371.51</v>
      </c>
      <c r="W236" s="35">
        <v>2880.02</v>
      </c>
      <c r="X236" s="36">
        <v>0</v>
      </c>
      <c r="Y236" s="35">
        <v>8638.6299999999992</v>
      </c>
      <c r="Z236" s="35">
        <v>15536.91</v>
      </c>
      <c r="AA236" s="35">
        <v>108496.6</v>
      </c>
      <c r="AB236" s="35">
        <v>878623.87</v>
      </c>
      <c r="AC236" s="39">
        <f t="shared" ref="AC236:AC241" si="179">+ROUND(AB236/1000,1)</f>
        <v>878.6</v>
      </c>
      <c r="AD236" s="40">
        <f t="shared" ref="AD236:AD241" si="180">+ROUND((AC236/12*4)+(BJ236/12*8),1)</f>
        <v>854.9</v>
      </c>
      <c r="AG236" s="70" t="s">
        <v>496</v>
      </c>
      <c r="AH236" s="24" t="s">
        <v>497</v>
      </c>
      <c r="AI236" s="24" t="s">
        <v>45</v>
      </c>
      <c r="AJ236" s="24" t="s">
        <v>498</v>
      </c>
      <c r="AK236" s="43">
        <v>567924.28</v>
      </c>
      <c r="AL236" s="43">
        <v>44166.46</v>
      </c>
      <c r="AM236" s="42"/>
      <c r="AN236" s="44">
        <v>156</v>
      </c>
      <c r="AO236" s="46">
        <v>141</v>
      </c>
      <c r="AP236" s="46">
        <v>15</v>
      </c>
      <c r="AQ236" s="45"/>
      <c r="AR236" s="43">
        <v>612090.74</v>
      </c>
      <c r="AS236" s="43">
        <v>117998.39</v>
      </c>
      <c r="AT236" s="44">
        <v>4797</v>
      </c>
      <c r="AU236" s="44">
        <v>702</v>
      </c>
      <c r="AV236" s="43">
        <v>1290.1199999999999</v>
      </c>
      <c r="AW236" s="43">
        <v>981.24</v>
      </c>
      <c r="AX236" s="43">
        <v>737859.49</v>
      </c>
      <c r="AY236" s="43">
        <v>66967.289999999994</v>
      </c>
      <c r="AZ236" s="43">
        <v>7096.44</v>
      </c>
      <c r="BA236" s="43">
        <v>380.7</v>
      </c>
      <c r="BB236" s="43">
        <v>4310.37</v>
      </c>
      <c r="BC236" s="43">
        <v>2839.74</v>
      </c>
      <c r="BD236" s="43">
        <v>384.06</v>
      </c>
      <c r="BE236" s="43">
        <v>8517.81</v>
      </c>
      <c r="BF236" s="43">
        <v>14690.17</v>
      </c>
      <c r="BG236" s="43">
        <v>105186.58</v>
      </c>
      <c r="BH236" s="43">
        <v>843046.07</v>
      </c>
      <c r="BI236" s="44">
        <v>0</v>
      </c>
      <c r="BJ236" s="71">
        <v>843</v>
      </c>
      <c r="BK236" s="2"/>
      <c r="BL236" s="2"/>
      <c r="BM236" s="48">
        <v>70.3</v>
      </c>
      <c r="BN236" s="48">
        <v>70.3</v>
      </c>
      <c r="BO236" s="48">
        <v>70.3</v>
      </c>
      <c r="BP236" s="48">
        <v>70.3</v>
      </c>
      <c r="BQ236" s="48">
        <v>140.5</v>
      </c>
      <c r="BR236" s="48">
        <v>140.5</v>
      </c>
      <c r="BS236" s="48">
        <v>35.1</v>
      </c>
      <c r="BT236" s="48">
        <v>0</v>
      </c>
      <c r="BU236" s="48">
        <v>35.1</v>
      </c>
      <c r="BV236" s="48">
        <f t="shared" ref="BV236:BV241" si="181">+ROUND((AD236-BM236-BN236-BO236-BP236-BQ236-BR236-BS236-BT236-BU236)/3,1)</f>
        <v>74.2</v>
      </c>
      <c r="BW236" s="48">
        <f t="shared" ref="BW236:BW241" si="182">+BV236</f>
        <v>74.2</v>
      </c>
      <c r="BX236" s="49">
        <f t="shared" ref="BX236:BX241" si="183">+ROUND(AD236-BM236-BN236-BO236-BP236-BQ236-BR236-BS236-BT236-BU236-BV236-BW236,1)</f>
        <v>74.099999999999994</v>
      </c>
      <c r="BY236" s="50">
        <f t="shared" ref="BY236:BY241" si="184">+BX236+BW236+BV236+BU236+BT236+BS236+BR236+BQ236+BP236+BO236+BN236+BM236</f>
        <v>854.89999999999986</v>
      </c>
      <c r="BZ236" s="48">
        <f t="shared" ref="BZ236:BZ241" si="185">+BM236+BN236+BO236</f>
        <v>210.89999999999998</v>
      </c>
      <c r="CA236" s="48">
        <f t="shared" ref="CA236:CA241" si="186">+BP236+BQ236+BR236</f>
        <v>351.3</v>
      </c>
      <c r="CB236" s="48">
        <f t="shared" ref="CB236:CB241" si="187">+BS236+BT236+BU236</f>
        <v>70.2</v>
      </c>
      <c r="CC236" s="51">
        <f t="shared" ref="CC236:CC241" si="188">+BV236+BW236+BX236</f>
        <v>222.5</v>
      </c>
      <c r="CD236" s="50">
        <f t="shared" ref="CD236:CD241" si="189">SUM(BZ236:CC236)</f>
        <v>854.90000000000009</v>
      </c>
      <c r="CE236" s="72"/>
      <c r="CF236" s="73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</row>
    <row r="237" spans="1:122" ht="23.4" hidden="1" customHeight="1" outlineLevel="1" thickBot="1" x14ac:dyDescent="0.35">
      <c r="A237" s="161"/>
      <c r="B237" s="53" t="s">
        <v>499</v>
      </c>
      <c r="C237" s="53" t="s">
        <v>45</v>
      </c>
      <c r="D237" s="24" t="s">
        <v>500</v>
      </c>
      <c r="E237" s="35">
        <v>1716466.37</v>
      </c>
      <c r="F237" s="35">
        <v>44166.46</v>
      </c>
      <c r="G237" s="34"/>
      <c r="H237" s="36">
        <v>629</v>
      </c>
      <c r="I237" s="38">
        <v>617</v>
      </c>
      <c r="J237" s="38">
        <v>12</v>
      </c>
      <c r="K237" s="37"/>
      <c r="L237" s="35">
        <v>1760632.83</v>
      </c>
      <c r="M237" s="35">
        <v>277229.62</v>
      </c>
      <c r="N237" s="35">
        <v>19341.75</v>
      </c>
      <c r="O237" s="35">
        <v>2830.5</v>
      </c>
      <c r="P237" s="35">
        <v>5201.83</v>
      </c>
      <c r="Q237" s="35">
        <v>3956.41</v>
      </c>
      <c r="R237" s="35">
        <v>2069192.94</v>
      </c>
      <c r="S237" s="35">
        <v>280937.78000000003</v>
      </c>
      <c r="T237" s="35">
        <v>28613.21</v>
      </c>
      <c r="U237" s="35">
        <v>1665.9</v>
      </c>
      <c r="V237" s="35">
        <v>18861.689999999999</v>
      </c>
      <c r="W237" s="35">
        <v>12426.38</v>
      </c>
      <c r="X237" s="35">
        <v>8192.3799999999992</v>
      </c>
      <c r="Y237" s="35">
        <v>37272.97</v>
      </c>
      <c r="Z237" s="35">
        <v>42255.18</v>
      </c>
      <c r="AA237" s="35">
        <v>430225.49</v>
      </c>
      <c r="AB237" s="35">
        <v>2499418.4300000002</v>
      </c>
      <c r="AC237" s="39">
        <f t="shared" si="179"/>
        <v>2499.4</v>
      </c>
      <c r="AD237" s="40">
        <f t="shared" si="180"/>
        <v>2571.6999999999998</v>
      </c>
      <c r="AG237" s="70" t="s">
        <v>496</v>
      </c>
      <c r="AH237" s="24" t="s">
        <v>499</v>
      </c>
      <c r="AI237" s="24" t="s">
        <v>45</v>
      </c>
      <c r="AJ237" s="24" t="s">
        <v>500</v>
      </c>
      <c r="AK237" s="43">
        <v>1834340.67</v>
      </c>
      <c r="AL237" s="43">
        <v>44166.46</v>
      </c>
      <c r="AM237" s="42"/>
      <c r="AN237" s="44">
        <v>642</v>
      </c>
      <c r="AO237" s="46">
        <v>631</v>
      </c>
      <c r="AP237" s="46">
        <v>11</v>
      </c>
      <c r="AQ237" s="45"/>
      <c r="AR237" s="43">
        <v>1878507.13</v>
      </c>
      <c r="AS237" s="43">
        <v>260048.62</v>
      </c>
      <c r="AT237" s="43">
        <v>19741.5</v>
      </c>
      <c r="AU237" s="44">
        <v>2889</v>
      </c>
      <c r="AV237" s="43">
        <v>5309.34</v>
      </c>
      <c r="AW237" s="43">
        <v>4038.18</v>
      </c>
      <c r="AX237" s="43">
        <v>2170533.77</v>
      </c>
      <c r="AY237" s="43">
        <v>287025.28999999998</v>
      </c>
      <c r="AZ237" s="43">
        <v>29204.58</v>
      </c>
      <c r="BA237" s="43">
        <v>1703.7</v>
      </c>
      <c r="BB237" s="43">
        <v>19289.669999999998</v>
      </c>
      <c r="BC237" s="43">
        <v>12708.34</v>
      </c>
      <c r="BD237" s="43">
        <v>4223.9399999999996</v>
      </c>
      <c r="BE237" s="43">
        <v>38118.71</v>
      </c>
      <c r="BF237" s="43">
        <v>45084.17</v>
      </c>
      <c r="BG237" s="43">
        <v>437358.4</v>
      </c>
      <c r="BH237" s="43">
        <v>2607892.17</v>
      </c>
      <c r="BI237" s="44">
        <v>0</v>
      </c>
      <c r="BJ237" s="71">
        <v>2607.9</v>
      </c>
      <c r="BK237" s="2"/>
      <c r="BL237" s="2"/>
      <c r="BM237" s="48">
        <v>217.3</v>
      </c>
      <c r="BN237" s="48">
        <v>217.3</v>
      </c>
      <c r="BO237" s="48">
        <v>217.3</v>
      </c>
      <c r="BP237" s="48">
        <v>217.3</v>
      </c>
      <c r="BQ237" s="48">
        <v>434.7</v>
      </c>
      <c r="BR237" s="48">
        <v>434.7</v>
      </c>
      <c r="BS237" s="48">
        <v>108.7</v>
      </c>
      <c r="BT237" s="48">
        <v>0</v>
      </c>
      <c r="BU237" s="48">
        <v>108.7</v>
      </c>
      <c r="BV237" s="48">
        <f t="shared" si="181"/>
        <v>205.2</v>
      </c>
      <c r="BW237" s="48">
        <f t="shared" si="182"/>
        <v>205.2</v>
      </c>
      <c r="BX237" s="49">
        <f t="shared" si="183"/>
        <v>205.3</v>
      </c>
      <c r="BY237" s="50">
        <f t="shared" si="184"/>
        <v>2571.7000000000007</v>
      </c>
      <c r="BZ237" s="48">
        <f t="shared" si="185"/>
        <v>651.90000000000009</v>
      </c>
      <c r="CA237" s="48">
        <f t="shared" si="186"/>
        <v>1086.7</v>
      </c>
      <c r="CB237" s="48">
        <f t="shared" si="187"/>
        <v>217.4</v>
      </c>
      <c r="CC237" s="51">
        <f t="shared" si="188"/>
        <v>615.70000000000005</v>
      </c>
      <c r="CD237" s="50">
        <f t="shared" si="189"/>
        <v>2571.7000000000003</v>
      </c>
      <c r="CE237" s="72"/>
      <c r="CF237" s="73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</row>
    <row r="238" spans="1:122" ht="23.4" hidden="1" customHeight="1" outlineLevel="1" thickBot="1" x14ac:dyDescent="0.35">
      <c r="A238" s="161"/>
      <c r="B238" s="53" t="s">
        <v>501</v>
      </c>
      <c r="C238" s="53" t="s">
        <v>45</v>
      </c>
      <c r="D238" s="24" t="s">
        <v>502</v>
      </c>
      <c r="E238" s="34"/>
      <c r="F238" s="35">
        <v>88332.91</v>
      </c>
      <c r="G238" s="35">
        <v>380024.34</v>
      </c>
      <c r="H238" s="36">
        <v>170</v>
      </c>
      <c r="I238" s="37"/>
      <c r="J238" s="38">
        <v>35</v>
      </c>
      <c r="K238" s="38">
        <v>135</v>
      </c>
      <c r="L238" s="35">
        <v>468357.25</v>
      </c>
      <c r="M238" s="35">
        <v>50403.73</v>
      </c>
      <c r="N238" s="35">
        <v>5227.5</v>
      </c>
      <c r="O238" s="36">
        <v>765</v>
      </c>
      <c r="P238" s="35">
        <v>1405.9</v>
      </c>
      <c r="Q238" s="35">
        <v>1069.3</v>
      </c>
      <c r="R238" s="35">
        <v>527228.68000000005</v>
      </c>
      <c r="S238" s="35">
        <v>38360.5</v>
      </c>
      <c r="T238" s="35">
        <v>7733.3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5">
        <v>11240.58</v>
      </c>
      <c r="AA238" s="35">
        <v>57334.38</v>
      </c>
      <c r="AB238" s="35">
        <v>584563.06000000006</v>
      </c>
      <c r="AC238" s="39">
        <f t="shared" si="179"/>
        <v>584.6</v>
      </c>
      <c r="AD238" s="40">
        <f t="shared" si="180"/>
        <v>657.6</v>
      </c>
      <c r="AG238" s="70" t="s">
        <v>496</v>
      </c>
      <c r="AH238" s="24" t="s">
        <v>501</v>
      </c>
      <c r="AI238" s="24" t="s">
        <v>45</v>
      </c>
      <c r="AJ238" s="24" t="s">
        <v>502</v>
      </c>
      <c r="AK238" s="42"/>
      <c r="AL238" s="43">
        <v>132499.37</v>
      </c>
      <c r="AM238" s="43">
        <v>422249.27</v>
      </c>
      <c r="AN238" s="44">
        <v>180</v>
      </c>
      <c r="AO238" s="45"/>
      <c r="AP238" s="46">
        <v>34</v>
      </c>
      <c r="AQ238" s="46">
        <v>146</v>
      </c>
      <c r="AR238" s="43">
        <v>554748.64</v>
      </c>
      <c r="AS238" s="43">
        <v>68248.53</v>
      </c>
      <c r="AT238" s="44">
        <v>5535</v>
      </c>
      <c r="AU238" s="44">
        <v>810</v>
      </c>
      <c r="AV238" s="43">
        <v>1488.6</v>
      </c>
      <c r="AW238" s="43">
        <v>1132.2</v>
      </c>
      <c r="AX238" s="43">
        <v>631962.97</v>
      </c>
      <c r="AY238" s="44">
        <v>40617</v>
      </c>
      <c r="AZ238" s="43">
        <v>8188.2</v>
      </c>
      <c r="BA238" s="44">
        <v>0</v>
      </c>
      <c r="BB238" s="44">
        <v>0</v>
      </c>
      <c r="BC238" s="44">
        <v>0</v>
      </c>
      <c r="BD238" s="44">
        <v>0</v>
      </c>
      <c r="BE238" s="44">
        <v>0</v>
      </c>
      <c r="BF238" s="43">
        <v>13313.97</v>
      </c>
      <c r="BG238" s="43">
        <v>62119.17</v>
      </c>
      <c r="BH238" s="43">
        <v>694082.14</v>
      </c>
      <c r="BI238" s="44">
        <v>0</v>
      </c>
      <c r="BJ238" s="71">
        <v>694.1</v>
      </c>
      <c r="BK238" s="2"/>
      <c r="BL238" s="2"/>
      <c r="BM238" s="48">
        <v>57.8</v>
      </c>
      <c r="BN238" s="48">
        <v>57.8</v>
      </c>
      <c r="BO238" s="48">
        <v>57.8</v>
      </c>
      <c r="BP238" s="48">
        <v>57.8</v>
      </c>
      <c r="BQ238" s="48">
        <v>115.7</v>
      </c>
      <c r="BR238" s="48">
        <v>115.7</v>
      </c>
      <c r="BS238" s="48">
        <v>28.9</v>
      </c>
      <c r="BT238" s="48">
        <v>0</v>
      </c>
      <c r="BU238" s="48">
        <v>28.9</v>
      </c>
      <c r="BV238" s="48">
        <f t="shared" si="181"/>
        <v>45.7</v>
      </c>
      <c r="BW238" s="48">
        <f t="shared" si="182"/>
        <v>45.7</v>
      </c>
      <c r="BX238" s="49">
        <f t="shared" si="183"/>
        <v>45.8</v>
      </c>
      <c r="BY238" s="50">
        <f t="shared" si="184"/>
        <v>657.59999999999991</v>
      </c>
      <c r="BZ238" s="48">
        <f t="shared" si="185"/>
        <v>173.39999999999998</v>
      </c>
      <c r="CA238" s="48">
        <f t="shared" si="186"/>
        <v>289.2</v>
      </c>
      <c r="CB238" s="48">
        <f t="shared" si="187"/>
        <v>57.8</v>
      </c>
      <c r="CC238" s="51">
        <f t="shared" si="188"/>
        <v>137.19999999999999</v>
      </c>
      <c r="CD238" s="50">
        <f t="shared" si="189"/>
        <v>657.59999999999991</v>
      </c>
      <c r="CE238" s="72"/>
      <c r="CF238" s="73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</row>
    <row r="239" spans="1:122" ht="23.4" hidden="1" customHeight="1" outlineLevel="1" thickBot="1" x14ac:dyDescent="0.35">
      <c r="A239" s="161"/>
      <c r="B239" s="53" t="s">
        <v>503</v>
      </c>
      <c r="C239" s="53" t="s">
        <v>45</v>
      </c>
      <c r="D239" s="24" t="s">
        <v>504</v>
      </c>
      <c r="E239" s="35">
        <v>540086.76</v>
      </c>
      <c r="F239" s="35">
        <v>22083.23</v>
      </c>
      <c r="G239" s="35">
        <v>13934.23</v>
      </c>
      <c r="H239" s="36">
        <v>94</v>
      </c>
      <c r="I239" s="38">
        <v>83</v>
      </c>
      <c r="J239" s="38">
        <v>6</v>
      </c>
      <c r="K239" s="38">
        <v>5</v>
      </c>
      <c r="L239" s="35">
        <v>576104.22</v>
      </c>
      <c r="M239" s="35">
        <v>67895.7</v>
      </c>
      <c r="N239" s="35">
        <v>2890.5</v>
      </c>
      <c r="O239" s="36">
        <v>423</v>
      </c>
      <c r="P239" s="35">
        <v>777.38</v>
      </c>
      <c r="Q239" s="35">
        <v>591.26</v>
      </c>
      <c r="R239" s="35">
        <v>648682.06000000006</v>
      </c>
      <c r="S239" s="35">
        <v>39910.17</v>
      </c>
      <c r="T239" s="35">
        <v>4276.0600000000004</v>
      </c>
      <c r="U239" s="35">
        <v>224.1</v>
      </c>
      <c r="V239" s="35">
        <v>2537.31</v>
      </c>
      <c r="W239" s="35">
        <v>1671.62</v>
      </c>
      <c r="X239" s="35">
        <v>1791.56</v>
      </c>
      <c r="Y239" s="35">
        <v>5014.03</v>
      </c>
      <c r="Z239" s="35">
        <v>13826.5</v>
      </c>
      <c r="AA239" s="35">
        <v>69251.350000000006</v>
      </c>
      <c r="AB239" s="35">
        <v>717933.41</v>
      </c>
      <c r="AC239" s="39">
        <f t="shared" si="179"/>
        <v>717.9</v>
      </c>
      <c r="AD239" s="40">
        <f t="shared" si="180"/>
        <v>728.6</v>
      </c>
      <c r="AG239" s="70" t="s">
        <v>496</v>
      </c>
      <c r="AH239" s="24" t="s">
        <v>503</v>
      </c>
      <c r="AI239" s="24" t="s">
        <v>45</v>
      </c>
      <c r="AJ239" s="24" t="s">
        <v>504</v>
      </c>
      <c r="AK239" s="43">
        <v>534951.74</v>
      </c>
      <c r="AL239" s="43">
        <v>14574.93</v>
      </c>
      <c r="AM239" s="43">
        <v>35046.69</v>
      </c>
      <c r="AN239" s="44">
        <v>105</v>
      </c>
      <c r="AO239" s="46">
        <v>90</v>
      </c>
      <c r="AP239" s="46">
        <v>5</v>
      </c>
      <c r="AQ239" s="46">
        <v>10</v>
      </c>
      <c r="AR239" s="43">
        <v>584573.36</v>
      </c>
      <c r="AS239" s="43">
        <v>70183.460000000006</v>
      </c>
      <c r="AT239" s="43">
        <v>3228.75</v>
      </c>
      <c r="AU239" s="43">
        <v>472.5</v>
      </c>
      <c r="AV239" s="43">
        <v>868.35</v>
      </c>
      <c r="AW239" s="43">
        <v>660.45</v>
      </c>
      <c r="AX239" s="43">
        <v>659986.87</v>
      </c>
      <c r="AY239" s="43">
        <v>43969.35</v>
      </c>
      <c r="AZ239" s="43">
        <v>4776.45</v>
      </c>
      <c r="BA239" s="44">
        <v>243</v>
      </c>
      <c r="BB239" s="43">
        <v>2751.3</v>
      </c>
      <c r="BC239" s="43">
        <v>1812.6</v>
      </c>
      <c r="BD239" s="43">
        <v>1023.98</v>
      </c>
      <c r="BE239" s="43">
        <v>5436.9</v>
      </c>
      <c r="BF239" s="43">
        <v>14029.76</v>
      </c>
      <c r="BG239" s="43">
        <v>74043.34</v>
      </c>
      <c r="BH239" s="43">
        <v>734030.21</v>
      </c>
      <c r="BI239" s="44">
        <v>0</v>
      </c>
      <c r="BJ239" s="71">
        <v>734</v>
      </c>
      <c r="BK239" s="2"/>
      <c r="BL239" s="2"/>
      <c r="BM239" s="48">
        <v>61.2</v>
      </c>
      <c r="BN239" s="48">
        <v>61.2</v>
      </c>
      <c r="BO239" s="48">
        <v>61.2</v>
      </c>
      <c r="BP239" s="48">
        <v>61.2</v>
      </c>
      <c r="BQ239" s="48">
        <v>122.3</v>
      </c>
      <c r="BR239" s="48">
        <v>122.3</v>
      </c>
      <c r="BS239" s="48">
        <v>30.6</v>
      </c>
      <c r="BT239" s="48">
        <v>0</v>
      </c>
      <c r="BU239" s="48">
        <v>30.6</v>
      </c>
      <c r="BV239" s="48">
        <f t="shared" si="181"/>
        <v>59.3</v>
      </c>
      <c r="BW239" s="48">
        <f t="shared" si="182"/>
        <v>59.3</v>
      </c>
      <c r="BX239" s="49">
        <f t="shared" si="183"/>
        <v>59.4</v>
      </c>
      <c r="BY239" s="50">
        <f t="shared" si="184"/>
        <v>728.60000000000014</v>
      </c>
      <c r="BZ239" s="48">
        <f t="shared" si="185"/>
        <v>183.60000000000002</v>
      </c>
      <c r="CA239" s="48">
        <f t="shared" si="186"/>
        <v>305.8</v>
      </c>
      <c r="CB239" s="48">
        <f t="shared" si="187"/>
        <v>61.2</v>
      </c>
      <c r="CC239" s="51">
        <f t="shared" si="188"/>
        <v>178</v>
      </c>
      <c r="CD239" s="50">
        <f t="shared" si="189"/>
        <v>728.6</v>
      </c>
      <c r="CE239" s="72"/>
      <c r="CF239" s="73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</row>
    <row r="240" spans="1:122" ht="23.4" hidden="1" customHeight="1" outlineLevel="1" thickBot="1" x14ac:dyDescent="0.35">
      <c r="A240" s="161"/>
      <c r="B240" s="53" t="s">
        <v>505</v>
      </c>
      <c r="C240" s="53" t="s">
        <v>45</v>
      </c>
      <c r="D240" s="24" t="s">
        <v>506</v>
      </c>
      <c r="E240" s="35">
        <v>573511.18999999994</v>
      </c>
      <c r="F240" s="35">
        <v>44166.46</v>
      </c>
      <c r="G240" s="35">
        <v>98384.08</v>
      </c>
      <c r="H240" s="36">
        <v>160</v>
      </c>
      <c r="I240" s="38">
        <v>125</v>
      </c>
      <c r="J240" s="38">
        <v>12</v>
      </c>
      <c r="K240" s="38">
        <v>23</v>
      </c>
      <c r="L240" s="35">
        <v>716061.73</v>
      </c>
      <c r="M240" s="35">
        <v>117729.61</v>
      </c>
      <c r="N240" s="36">
        <v>4920</v>
      </c>
      <c r="O240" s="36">
        <v>720</v>
      </c>
      <c r="P240" s="35">
        <v>1323.2</v>
      </c>
      <c r="Q240" s="35">
        <v>1006.4</v>
      </c>
      <c r="R240" s="35">
        <v>841760.94</v>
      </c>
      <c r="S240" s="35">
        <v>64265.25</v>
      </c>
      <c r="T240" s="35">
        <v>7278.4</v>
      </c>
      <c r="U240" s="35">
        <v>337.5</v>
      </c>
      <c r="V240" s="35">
        <v>3821.25</v>
      </c>
      <c r="W240" s="35">
        <v>2517.5</v>
      </c>
      <c r="X240" s="35">
        <v>128.02000000000001</v>
      </c>
      <c r="Y240" s="35">
        <v>7551.25</v>
      </c>
      <c r="Z240" s="35">
        <v>17185.490000000002</v>
      </c>
      <c r="AA240" s="35">
        <v>103084.66</v>
      </c>
      <c r="AB240" s="35">
        <v>944845.6</v>
      </c>
      <c r="AC240" s="39">
        <f t="shared" si="179"/>
        <v>944.8</v>
      </c>
      <c r="AD240" s="40">
        <f t="shared" si="180"/>
        <v>937</v>
      </c>
      <c r="AG240" s="70" t="s">
        <v>496</v>
      </c>
      <c r="AH240" s="24" t="s">
        <v>505</v>
      </c>
      <c r="AI240" s="24" t="s">
        <v>45</v>
      </c>
      <c r="AJ240" s="24" t="s">
        <v>506</v>
      </c>
      <c r="AK240" s="43">
        <v>569206.36</v>
      </c>
      <c r="AL240" s="43">
        <v>44166.46</v>
      </c>
      <c r="AM240" s="43">
        <v>98384.08</v>
      </c>
      <c r="AN240" s="44">
        <v>163</v>
      </c>
      <c r="AO240" s="46">
        <v>124</v>
      </c>
      <c r="AP240" s="46">
        <v>13</v>
      </c>
      <c r="AQ240" s="46">
        <v>26</v>
      </c>
      <c r="AR240" s="43">
        <v>711756.9</v>
      </c>
      <c r="AS240" s="43">
        <v>109726.85</v>
      </c>
      <c r="AT240" s="43">
        <v>5012.25</v>
      </c>
      <c r="AU240" s="43">
        <v>733.5</v>
      </c>
      <c r="AV240" s="43">
        <v>1348.01</v>
      </c>
      <c r="AW240" s="43">
        <v>1025.27</v>
      </c>
      <c r="AX240" s="43">
        <v>829602.78</v>
      </c>
      <c r="AY240" s="43">
        <v>64716.91</v>
      </c>
      <c r="AZ240" s="43">
        <v>7414.87</v>
      </c>
      <c r="BA240" s="43">
        <v>334.8</v>
      </c>
      <c r="BB240" s="43">
        <v>3790.68</v>
      </c>
      <c r="BC240" s="43">
        <v>2497.36</v>
      </c>
      <c r="BD240" s="43">
        <v>128.02000000000001</v>
      </c>
      <c r="BE240" s="43">
        <v>7490.84</v>
      </c>
      <c r="BF240" s="43">
        <v>17082.16</v>
      </c>
      <c r="BG240" s="43">
        <v>103455.64</v>
      </c>
      <c r="BH240" s="43">
        <v>933058.42</v>
      </c>
      <c r="BI240" s="44">
        <v>0</v>
      </c>
      <c r="BJ240" s="71">
        <v>933.1</v>
      </c>
      <c r="BK240" s="2"/>
      <c r="BL240" s="2"/>
      <c r="BM240" s="48">
        <v>77.8</v>
      </c>
      <c r="BN240" s="48">
        <v>77.8</v>
      </c>
      <c r="BO240" s="48">
        <v>77.8</v>
      </c>
      <c r="BP240" s="48">
        <v>77.8</v>
      </c>
      <c r="BQ240" s="48">
        <v>155.5</v>
      </c>
      <c r="BR240" s="48">
        <v>155.5</v>
      </c>
      <c r="BS240" s="48">
        <v>38.9</v>
      </c>
      <c r="BT240" s="48">
        <v>0</v>
      </c>
      <c r="BU240" s="48">
        <v>38.9</v>
      </c>
      <c r="BV240" s="48">
        <f t="shared" si="181"/>
        <v>79</v>
      </c>
      <c r="BW240" s="48">
        <f t="shared" si="182"/>
        <v>79</v>
      </c>
      <c r="BX240" s="49">
        <f t="shared" si="183"/>
        <v>79</v>
      </c>
      <c r="BY240" s="50">
        <f t="shared" si="184"/>
        <v>936.99999999999977</v>
      </c>
      <c r="BZ240" s="48">
        <f t="shared" si="185"/>
        <v>233.39999999999998</v>
      </c>
      <c r="CA240" s="48">
        <f t="shared" si="186"/>
        <v>388.8</v>
      </c>
      <c r="CB240" s="48">
        <f t="shared" si="187"/>
        <v>77.8</v>
      </c>
      <c r="CC240" s="51">
        <f t="shared" si="188"/>
        <v>237</v>
      </c>
      <c r="CD240" s="50">
        <f t="shared" si="189"/>
        <v>937</v>
      </c>
      <c r="CE240" s="72"/>
      <c r="CF240" s="73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</row>
    <row r="241" spans="1:122" ht="23.4" hidden="1" customHeight="1" outlineLevel="1" thickBot="1" x14ac:dyDescent="0.35">
      <c r="A241" s="161"/>
      <c r="B241" s="90"/>
      <c r="C241" s="90"/>
      <c r="D241" s="91"/>
      <c r="E241" s="92"/>
      <c r="F241" s="92"/>
      <c r="G241" s="92"/>
      <c r="H241" s="93"/>
      <c r="I241" s="94"/>
      <c r="J241" s="94"/>
      <c r="K241" s="94"/>
      <c r="L241" s="92"/>
      <c r="M241" s="92"/>
      <c r="N241" s="93"/>
      <c r="O241" s="93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39">
        <f t="shared" si="179"/>
        <v>0</v>
      </c>
      <c r="AD241" s="40">
        <f t="shared" si="180"/>
        <v>57.5</v>
      </c>
      <c r="AG241" s="70" t="s">
        <v>496</v>
      </c>
      <c r="AH241" s="24" t="s">
        <v>507</v>
      </c>
      <c r="AI241" s="24" t="s">
        <v>45</v>
      </c>
      <c r="AJ241" s="24" t="s">
        <v>508</v>
      </c>
      <c r="AK241" s="42"/>
      <c r="AL241" s="43">
        <v>14574.93</v>
      </c>
      <c r="AM241" s="43">
        <v>56159.16</v>
      </c>
      <c r="AN241" s="44">
        <v>18</v>
      </c>
      <c r="AO241" s="45"/>
      <c r="AP241" s="46">
        <v>1</v>
      </c>
      <c r="AQ241" s="46">
        <v>17</v>
      </c>
      <c r="AR241" s="43">
        <v>70734.09</v>
      </c>
      <c r="AS241" s="43">
        <v>8079.84</v>
      </c>
      <c r="AT241" s="43">
        <v>553.5</v>
      </c>
      <c r="AU241" s="44">
        <v>81</v>
      </c>
      <c r="AV241" s="43">
        <v>148.86000000000001</v>
      </c>
      <c r="AW241" s="43">
        <v>113.22</v>
      </c>
      <c r="AX241" s="43">
        <v>79710.509999999995</v>
      </c>
      <c r="AY241" s="43">
        <v>4061.7</v>
      </c>
      <c r="AZ241" s="43">
        <v>818.82</v>
      </c>
      <c r="BA241" s="44">
        <v>0</v>
      </c>
      <c r="BB241" s="44">
        <v>0</v>
      </c>
      <c r="BC241" s="44">
        <v>0</v>
      </c>
      <c r="BD241" s="44">
        <v>0</v>
      </c>
      <c r="BE241" s="44">
        <v>0</v>
      </c>
      <c r="BF241" s="43">
        <v>1697.62</v>
      </c>
      <c r="BG241" s="43">
        <v>6578.14</v>
      </c>
      <c r="BH241" s="43">
        <v>86288.65</v>
      </c>
      <c r="BI241" s="44">
        <v>0</v>
      </c>
      <c r="BJ241" s="71">
        <v>86.3</v>
      </c>
      <c r="BK241" s="2"/>
      <c r="BL241" s="2"/>
      <c r="BM241" s="48">
        <v>7.2</v>
      </c>
      <c r="BN241" s="48">
        <v>7.2</v>
      </c>
      <c r="BO241" s="48">
        <v>7.2</v>
      </c>
      <c r="BP241" s="48">
        <v>7.2</v>
      </c>
      <c r="BQ241" s="48">
        <v>14.4</v>
      </c>
      <c r="BR241" s="48">
        <v>14.4</v>
      </c>
      <c r="BS241" s="48">
        <v>3.6</v>
      </c>
      <c r="BT241" s="48">
        <v>0</v>
      </c>
      <c r="BU241" s="48">
        <v>3.6</v>
      </c>
      <c r="BV241" s="48">
        <f t="shared" si="181"/>
        <v>-2.4</v>
      </c>
      <c r="BW241" s="48">
        <f t="shared" si="182"/>
        <v>-2.4</v>
      </c>
      <c r="BX241" s="49">
        <f t="shared" si="183"/>
        <v>-2.5</v>
      </c>
      <c r="BY241" s="50">
        <f t="shared" si="184"/>
        <v>57.500000000000014</v>
      </c>
      <c r="BZ241" s="48">
        <f t="shared" si="185"/>
        <v>21.6</v>
      </c>
      <c r="CA241" s="48">
        <f t="shared" si="186"/>
        <v>36</v>
      </c>
      <c r="CB241" s="48">
        <f t="shared" si="187"/>
        <v>7.2</v>
      </c>
      <c r="CC241" s="51">
        <f t="shared" si="188"/>
        <v>-7.3</v>
      </c>
      <c r="CD241" s="50">
        <f t="shared" si="189"/>
        <v>57.5</v>
      </c>
      <c r="CE241" s="72"/>
      <c r="CF241" s="73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</row>
    <row r="242" spans="1:122" ht="18" customHeight="1" collapsed="1" thickBot="1" x14ac:dyDescent="0.35">
      <c r="A242" s="162"/>
      <c r="B242" s="163" t="s">
        <v>71</v>
      </c>
      <c r="C242" s="164"/>
      <c r="D242" s="165"/>
      <c r="E242" s="54">
        <f>SUM(E236:E241)</f>
        <v>3399193.69</v>
      </c>
      <c r="F242" s="54">
        <f t="shared" ref="F242:AD242" si="190">SUM(F236:F241)</f>
        <v>220832.29</v>
      </c>
      <c r="G242" s="54">
        <f t="shared" si="190"/>
        <v>548501.80999999994</v>
      </c>
      <c r="H242" s="54">
        <f t="shared" si="190"/>
        <v>1217</v>
      </c>
      <c r="I242" s="54">
        <f t="shared" si="190"/>
        <v>968</v>
      </c>
      <c r="J242" s="54">
        <f t="shared" si="190"/>
        <v>73</v>
      </c>
      <c r="K242" s="54">
        <f t="shared" si="190"/>
        <v>176</v>
      </c>
      <c r="L242" s="54">
        <f t="shared" si="190"/>
        <v>4168527.7899999996</v>
      </c>
      <c r="M242" s="54">
        <f t="shared" si="190"/>
        <v>627845.32999999996</v>
      </c>
      <c r="N242" s="54">
        <f t="shared" si="190"/>
        <v>37422.75</v>
      </c>
      <c r="O242" s="54">
        <f t="shared" si="190"/>
        <v>5476.5</v>
      </c>
      <c r="P242" s="54">
        <f t="shared" si="190"/>
        <v>10064.59</v>
      </c>
      <c r="Q242" s="54">
        <f t="shared" si="190"/>
        <v>7654.9299999999994</v>
      </c>
      <c r="R242" s="54">
        <f t="shared" si="190"/>
        <v>4856991.8900000006</v>
      </c>
      <c r="S242" s="54">
        <f t="shared" si="190"/>
        <v>492696.77</v>
      </c>
      <c r="T242" s="54">
        <f t="shared" si="190"/>
        <v>55361.33</v>
      </c>
      <c r="U242" s="54">
        <f t="shared" si="190"/>
        <v>2613.6</v>
      </c>
      <c r="V242" s="54">
        <f t="shared" si="190"/>
        <v>29591.759999999998</v>
      </c>
      <c r="W242" s="54">
        <f t="shared" si="190"/>
        <v>19495.52</v>
      </c>
      <c r="X242" s="54">
        <f t="shared" si="190"/>
        <v>10111.959999999999</v>
      </c>
      <c r="Y242" s="54">
        <f t="shared" si="190"/>
        <v>58476.88</v>
      </c>
      <c r="Z242" s="54">
        <f t="shared" si="190"/>
        <v>100044.66</v>
      </c>
      <c r="AA242" s="54">
        <f t="shared" si="190"/>
        <v>768392.48</v>
      </c>
      <c r="AB242" s="54">
        <f t="shared" si="190"/>
        <v>5625384.3700000001</v>
      </c>
      <c r="AC242" s="54">
        <f>SUM(AC236:AC241)</f>
        <v>5625.3</v>
      </c>
      <c r="AD242" s="54">
        <f t="shared" si="190"/>
        <v>5807.3</v>
      </c>
      <c r="AG242" s="55" t="s">
        <v>496</v>
      </c>
      <c r="AH242" s="55" t="s">
        <v>71</v>
      </c>
      <c r="AI242" s="56"/>
      <c r="AJ242" s="57"/>
      <c r="AK242" s="58">
        <v>3506423.0500000003</v>
      </c>
      <c r="AL242" s="58">
        <v>294148.61</v>
      </c>
      <c r="AM242" s="58">
        <v>611839.20000000007</v>
      </c>
      <c r="AN242" s="58">
        <v>1264</v>
      </c>
      <c r="AO242" s="58">
        <v>986</v>
      </c>
      <c r="AP242" s="58">
        <v>79</v>
      </c>
      <c r="AQ242" s="58">
        <v>199</v>
      </c>
      <c r="AR242" s="58">
        <v>4412410.8600000003</v>
      </c>
      <c r="AS242" s="58">
        <v>634285.68999999994</v>
      </c>
      <c r="AT242" s="58">
        <v>38868</v>
      </c>
      <c r="AU242" s="58">
        <v>5688</v>
      </c>
      <c r="AV242" s="58">
        <v>10453.280000000001</v>
      </c>
      <c r="AW242" s="58">
        <v>7950.5599999999995</v>
      </c>
      <c r="AX242" s="58">
        <v>5109656.3900000006</v>
      </c>
      <c r="AY242" s="58">
        <v>507357.53999999992</v>
      </c>
      <c r="AZ242" s="58">
        <v>57499.360000000001</v>
      </c>
      <c r="BA242" s="58">
        <v>2662.2000000000003</v>
      </c>
      <c r="BB242" s="58">
        <v>30142.019999999997</v>
      </c>
      <c r="BC242" s="58">
        <v>19858.04</v>
      </c>
      <c r="BD242" s="58">
        <v>5760</v>
      </c>
      <c r="BE242" s="58">
        <v>59564.259999999995</v>
      </c>
      <c r="BF242" s="58">
        <v>105897.84999999999</v>
      </c>
      <c r="BG242" s="58">
        <v>788741.27</v>
      </c>
      <c r="BH242" s="58">
        <v>5898397.6599999992</v>
      </c>
      <c r="BI242" s="58">
        <v>0</v>
      </c>
      <c r="BJ242" s="59">
        <v>5898.4000000000005</v>
      </c>
      <c r="BK242" s="60"/>
      <c r="BL242" s="61" t="str">
        <f>+AG242</f>
        <v>Kalvarijos sav.</v>
      </c>
      <c r="BM242" s="62">
        <f t="shared" ref="BM242:CD242" si="191">SUM(BM236:BM241)</f>
        <v>491.6</v>
      </c>
      <c r="BN242" s="62">
        <f t="shared" si="191"/>
        <v>491.6</v>
      </c>
      <c r="BO242" s="62">
        <f t="shared" si="191"/>
        <v>491.6</v>
      </c>
      <c r="BP242" s="62">
        <f t="shared" si="191"/>
        <v>491.6</v>
      </c>
      <c r="BQ242" s="62">
        <f t="shared" si="191"/>
        <v>983.1</v>
      </c>
      <c r="BR242" s="62">
        <f t="shared" si="191"/>
        <v>983.1</v>
      </c>
      <c r="BS242" s="62">
        <f t="shared" si="191"/>
        <v>245.8</v>
      </c>
      <c r="BT242" s="62">
        <f t="shared" si="191"/>
        <v>0</v>
      </c>
      <c r="BU242" s="62">
        <f t="shared" si="191"/>
        <v>245.8</v>
      </c>
      <c r="BV242" s="62">
        <f t="shared" si="191"/>
        <v>461</v>
      </c>
      <c r="BW242" s="62">
        <f t="shared" si="191"/>
        <v>461</v>
      </c>
      <c r="BX242" s="62">
        <f t="shared" si="191"/>
        <v>461.09999999999997</v>
      </c>
      <c r="BY242" s="62">
        <f t="shared" si="191"/>
        <v>5807.3</v>
      </c>
      <c r="BZ242" s="62">
        <f t="shared" si="191"/>
        <v>1474.8000000000002</v>
      </c>
      <c r="CA242" s="62">
        <f t="shared" si="191"/>
        <v>2457.8000000000002</v>
      </c>
      <c r="CB242" s="62">
        <f t="shared" si="191"/>
        <v>491.6</v>
      </c>
      <c r="CC242" s="62">
        <f t="shared" si="191"/>
        <v>1383.1000000000001</v>
      </c>
      <c r="CD242" s="62">
        <f t="shared" si="191"/>
        <v>5807.3</v>
      </c>
      <c r="CE242" s="63"/>
      <c r="CF242" s="64" t="s">
        <v>496</v>
      </c>
      <c r="CG242" s="65">
        <v>491.6</v>
      </c>
      <c r="CH242" s="65">
        <v>484.70000000000005</v>
      </c>
      <c r="CI242" s="65">
        <v>488.20000000000005</v>
      </c>
      <c r="CJ242" s="65">
        <v>488.20000000000005</v>
      </c>
      <c r="CK242" s="65">
        <v>976.2</v>
      </c>
      <c r="CL242" s="65">
        <v>979.7</v>
      </c>
      <c r="CM242" s="65">
        <v>242.3</v>
      </c>
      <c r="CN242" s="65">
        <v>0</v>
      </c>
      <c r="CO242" s="65">
        <v>245.8</v>
      </c>
      <c r="CP242" s="65">
        <f>+BV242</f>
        <v>461</v>
      </c>
      <c r="CQ242" s="65">
        <f t="shared" ref="CQ242:CR242" si="192">+BW242</f>
        <v>461</v>
      </c>
      <c r="CR242" s="65">
        <f t="shared" si="192"/>
        <v>461.09999999999997</v>
      </c>
      <c r="CS242" s="66">
        <f>+CR242+CQ242+CP242+CO242+CN242+CM242+CL242+CK242+CJ242+CI242+CH242+CG242</f>
        <v>5779.7999999999993</v>
      </c>
      <c r="CT242" s="65">
        <v>1464.5</v>
      </c>
      <c r="CU242" s="65">
        <v>2444.1000000000004</v>
      </c>
      <c r="CV242" s="65">
        <v>488.1</v>
      </c>
      <c r="CW242" s="65">
        <f>+CP242+CQ242+CR242</f>
        <v>1383.1</v>
      </c>
      <c r="CX242" s="67">
        <f>+CW242+CV242+CU242+CT242</f>
        <v>5779.8</v>
      </c>
      <c r="CY242" s="48"/>
      <c r="CZ242" s="64" t="s">
        <v>496</v>
      </c>
      <c r="DA242" s="68">
        <v>0</v>
      </c>
      <c r="DB242" s="68">
        <v>6.9</v>
      </c>
      <c r="DC242" s="68">
        <v>3.4</v>
      </c>
      <c r="DD242" s="68">
        <v>3.4</v>
      </c>
      <c r="DE242" s="68">
        <v>6.9</v>
      </c>
      <c r="DF242" s="68">
        <v>3.4</v>
      </c>
      <c r="DG242" s="68">
        <v>3.5000000000000018</v>
      </c>
      <c r="DH242" s="69"/>
      <c r="DI242" s="69"/>
      <c r="DJ242" s="69"/>
      <c r="DK242" s="69"/>
      <c r="DL242" s="69"/>
      <c r="DM242" s="66">
        <v>27.5</v>
      </c>
      <c r="DN242" s="68">
        <v>10.3</v>
      </c>
      <c r="DO242" s="68">
        <v>13.700000000000001</v>
      </c>
      <c r="DP242" s="68">
        <v>3.5000000000000018</v>
      </c>
      <c r="DQ242" s="68"/>
      <c r="DR242" s="66">
        <v>27.5</v>
      </c>
    </row>
    <row r="243" spans="1:122" ht="21" hidden="1" outlineLevel="1" thickBot="1" x14ac:dyDescent="0.35">
      <c r="A243" s="160" t="s">
        <v>509</v>
      </c>
      <c r="B243" s="53" t="s">
        <v>510</v>
      </c>
      <c r="C243" s="53" t="s">
        <v>45</v>
      </c>
      <c r="D243" s="24" t="s">
        <v>511</v>
      </c>
      <c r="E243" s="35">
        <v>1654917.3</v>
      </c>
      <c r="F243" s="34"/>
      <c r="G243" s="34"/>
      <c r="H243" s="36">
        <v>344</v>
      </c>
      <c r="I243" s="38">
        <v>344</v>
      </c>
      <c r="J243" s="37"/>
      <c r="K243" s="37"/>
      <c r="L243" s="35">
        <v>1654917.3</v>
      </c>
      <c r="M243" s="35">
        <v>370725.08</v>
      </c>
      <c r="N243" s="36">
        <v>11440</v>
      </c>
      <c r="O243" s="36">
        <v>1548</v>
      </c>
      <c r="P243" s="35">
        <v>2844.88</v>
      </c>
      <c r="Q243" s="35">
        <v>2163.7600000000002</v>
      </c>
      <c r="R243" s="35">
        <v>2043639.02</v>
      </c>
      <c r="S243" s="35">
        <v>155123.35999999999</v>
      </c>
      <c r="T243" s="35">
        <v>15648.56</v>
      </c>
      <c r="U243" s="35">
        <v>928.8</v>
      </c>
      <c r="V243" s="35">
        <v>10516.08</v>
      </c>
      <c r="W243" s="35">
        <v>6928.16</v>
      </c>
      <c r="X243" s="35">
        <v>2303.8200000000002</v>
      </c>
      <c r="Y243" s="35">
        <v>20781.04</v>
      </c>
      <c r="Z243" s="35">
        <v>39718.01</v>
      </c>
      <c r="AA243" s="35">
        <v>251947.83</v>
      </c>
      <c r="AB243" s="35">
        <v>2295586.85</v>
      </c>
      <c r="AC243" s="39">
        <f t="shared" ref="AC243:AC306" si="193">+ROUND(AB243/1000,1)</f>
        <v>2295.6</v>
      </c>
      <c r="AD243" s="40">
        <f t="shared" ref="AD243:AD274" si="194">+ROUND((AC243/12*4)+(BJ243/12*8),1)</f>
        <v>2438.6999999999998</v>
      </c>
      <c r="AG243" s="70" t="s">
        <v>509</v>
      </c>
      <c r="AH243" s="24" t="s">
        <v>510</v>
      </c>
      <c r="AI243" s="24" t="s">
        <v>45</v>
      </c>
      <c r="AJ243" s="24" t="s">
        <v>511</v>
      </c>
      <c r="AK243" s="43">
        <v>1821833.6</v>
      </c>
      <c r="AL243" s="42"/>
      <c r="AM243" s="42"/>
      <c r="AN243" s="44">
        <v>378</v>
      </c>
      <c r="AO243" s="46">
        <v>378</v>
      </c>
      <c r="AP243" s="45"/>
      <c r="AQ243" s="45"/>
      <c r="AR243" s="43">
        <v>1821833.6</v>
      </c>
      <c r="AS243" s="43">
        <v>393055.74</v>
      </c>
      <c r="AT243" s="43">
        <v>12545.84</v>
      </c>
      <c r="AU243" s="44">
        <v>1701</v>
      </c>
      <c r="AV243" s="43">
        <v>3126.06</v>
      </c>
      <c r="AW243" s="43">
        <v>2377.62</v>
      </c>
      <c r="AX243" s="43">
        <v>2234639.86</v>
      </c>
      <c r="AY243" s="43">
        <v>170455.32</v>
      </c>
      <c r="AZ243" s="43">
        <v>17195.22</v>
      </c>
      <c r="BA243" s="43">
        <v>1020.6</v>
      </c>
      <c r="BB243" s="43">
        <v>11555.46</v>
      </c>
      <c r="BC243" s="43">
        <v>7612.92</v>
      </c>
      <c r="BD243" s="43">
        <v>1279.83</v>
      </c>
      <c r="BE243" s="43">
        <v>22834.98</v>
      </c>
      <c r="BF243" s="44">
        <v>43724</v>
      </c>
      <c r="BG243" s="43">
        <v>275678.33</v>
      </c>
      <c r="BH243" s="43">
        <v>2510318.19</v>
      </c>
      <c r="BI243" s="44">
        <v>0</v>
      </c>
      <c r="BJ243" s="71">
        <v>2510.3000000000002</v>
      </c>
      <c r="BK243" s="2"/>
      <c r="BL243" s="2"/>
      <c r="BM243" s="48">
        <v>209.2</v>
      </c>
      <c r="BN243" s="48">
        <v>209.2</v>
      </c>
      <c r="BO243" s="48">
        <v>209.2</v>
      </c>
      <c r="BP243" s="48">
        <v>209.2</v>
      </c>
      <c r="BQ243" s="48">
        <v>418.4</v>
      </c>
      <c r="BR243" s="48">
        <v>418.4</v>
      </c>
      <c r="BS243" s="48">
        <v>104.6</v>
      </c>
      <c r="BT243" s="48">
        <v>0</v>
      </c>
      <c r="BU243" s="48">
        <v>104.6</v>
      </c>
      <c r="BV243" s="48">
        <f t="shared" ref="BV243:BV274" si="195">+ROUND((AD243-BM243-BN243-BO243-BP243-BQ243-BR243-BS243-BT243-BU243)/3,1)</f>
        <v>185.3</v>
      </c>
      <c r="BW243" s="48">
        <f t="shared" ref="BW243:BW306" si="196">+BV243</f>
        <v>185.3</v>
      </c>
      <c r="BX243" s="49">
        <f t="shared" ref="BX243:BX274" si="197">+ROUND(AD243-BM243-BN243-BO243-BP243-BQ243-BR243-BS243-BT243-BU243-BV243-BW243,1)</f>
        <v>185.3</v>
      </c>
      <c r="BY243" s="50">
        <f t="shared" ref="BY243:BY306" si="198">+BX243+BW243+BV243+BU243+BT243+BS243+BR243+BQ243+BP243+BO243+BN243+BM243</f>
        <v>2438.6999999999998</v>
      </c>
      <c r="BZ243" s="48">
        <f t="shared" ref="BZ243:BZ306" si="199">+BM243+BN243+BO243</f>
        <v>627.59999999999991</v>
      </c>
      <c r="CA243" s="48">
        <f t="shared" ref="CA243:CA306" si="200">+BP243+BQ243+BR243</f>
        <v>1046</v>
      </c>
      <c r="CB243" s="48">
        <f t="shared" ref="CB243:CB306" si="201">+BS243+BT243+BU243</f>
        <v>209.2</v>
      </c>
      <c r="CC243" s="51">
        <f t="shared" ref="CC243:CC306" si="202">+BV243+BW243+BX243</f>
        <v>555.90000000000009</v>
      </c>
      <c r="CD243" s="50">
        <f t="shared" ref="CD243:CD306" si="203">SUM(BZ243:CC243)</f>
        <v>2438.6999999999998</v>
      </c>
      <c r="CE243" s="72"/>
      <c r="CF243" s="73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</row>
    <row r="244" spans="1:122" ht="15" hidden="1" outlineLevel="1" thickBot="1" x14ac:dyDescent="0.35">
      <c r="A244" s="161"/>
      <c r="B244" s="53" t="s">
        <v>512</v>
      </c>
      <c r="C244" s="53" t="s">
        <v>135</v>
      </c>
      <c r="D244" s="24" t="s">
        <v>513</v>
      </c>
      <c r="E244" s="35">
        <v>2107346.31</v>
      </c>
      <c r="F244" s="35">
        <v>58741.39</v>
      </c>
      <c r="G244" s="34"/>
      <c r="H244" s="36">
        <v>651</v>
      </c>
      <c r="I244" s="38">
        <v>632</v>
      </c>
      <c r="J244" s="38">
        <v>19</v>
      </c>
      <c r="K244" s="37"/>
      <c r="L244" s="35">
        <v>2166087.7000000002</v>
      </c>
      <c r="M244" s="35">
        <v>171899.24</v>
      </c>
      <c r="N244" s="35">
        <v>20018.25</v>
      </c>
      <c r="O244" s="35">
        <v>2929.5</v>
      </c>
      <c r="P244" s="35">
        <v>5383.77</v>
      </c>
      <c r="Q244" s="35">
        <v>4094.79</v>
      </c>
      <c r="R244" s="35">
        <v>2370413.25</v>
      </c>
      <c r="S244" s="35">
        <v>289281.43</v>
      </c>
      <c r="T244" s="35">
        <v>29613.99</v>
      </c>
      <c r="U244" s="35">
        <v>1706.4</v>
      </c>
      <c r="V244" s="35">
        <v>19320.240000000002</v>
      </c>
      <c r="W244" s="35">
        <v>12728.48</v>
      </c>
      <c r="X244" s="35">
        <v>767.94</v>
      </c>
      <c r="Y244" s="35">
        <v>38179.120000000003</v>
      </c>
      <c r="Z244" s="35">
        <v>51986.1</v>
      </c>
      <c r="AA244" s="35">
        <v>443583.7</v>
      </c>
      <c r="AB244" s="35">
        <v>2813996.95</v>
      </c>
      <c r="AC244" s="39">
        <f t="shared" si="193"/>
        <v>2814</v>
      </c>
      <c r="AD244" s="40">
        <f t="shared" si="194"/>
        <v>2756.9</v>
      </c>
      <c r="AG244" s="70" t="s">
        <v>509</v>
      </c>
      <c r="AH244" s="24" t="s">
        <v>512</v>
      </c>
      <c r="AI244" s="24" t="s">
        <v>135</v>
      </c>
      <c r="AJ244" s="24" t="s">
        <v>513</v>
      </c>
      <c r="AK244" s="43">
        <v>2040883.07</v>
      </c>
      <c r="AL244" s="43">
        <v>44166.46</v>
      </c>
      <c r="AM244" s="42"/>
      <c r="AN244" s="44">
        <v>654</v>
      </c>
      <c r="AO244" s="46">
        <v>636</v>
      </c>
      <c r="AP244" s="46">
        <v>18</v>
      </c>
      <c r="AQ244" s="45"/>
      <c r="AR244" s="43">
        <v>2085049.53</v>
      </c>
      <c r="AS244" s="43">
        <v>167167.65</v>
      </c>
      <c r="AT244" s="43">
        <v>20110.5</v>
      </c>
      <c r="AU244" s="44">
        <v>2943</v>
      </c>
      <c r="AV244" s="43">
        <v>5408.58</v>
      </c>
      <c r="AW244" s="43">
        <v>4113.66</v>
      </c>
      <c r="AX244" s="43">
        <v>2284792.92</v>
      </c>
      <c r="AY244" s="43">
        <v>290859.53999999998</v>
      </c>
      <c r="AZ244" s="43">
        <v>29750.46</v>
      </c>
      <c r="BA244" s="43">
        <v>1717.2</v>
      </c>
      <c r="BB244" s="43">
        <v>19442.52</v>
      </c>
      <c r="BC244" s="43">
        <v>12809.04</v>
      </c>
      <c r="BD244" s="43">
        <v>512.08000000000004</v>
      </c>
      <c r="BE244" s="43">
        <v>38420.76</v>
      </c>
      <c r="BF244" s="43">
        <v>50041.18</v>
      </c>
      <c r="BG244" s="43">
        <v>443552.78</v>
      </c>
      <c r="BH244" s="43">
        <v>2728345.7</v>
      </c>
      <c r="BI244" s="44">
        <v>0</v>
      </c>
      <c r="BJ244" s="71">
        <v>2728.3</v>
      </c>
      <c r="BK244" s="2"/>
      <c r="BL244" s="2"/>
      <c r="BM244" s="48">
        <v>227.4</v>
      </c>
      <c r="BN244" s="48">
        <v>227.4</v>
      </c>
      <c r="BO244" s="48">
        <v>227.4</v>
      </c>
      <c r="BP244" s="48">
        <v>227.4</v>
      </c>
      <c r="BQ244" s="48">
        <v>454.7</v>
      </c>
      <c r="BR244" s="48">
        <v>454.7</v>
      </c>
      <c r="BS244" s="48">
        <v>113.7</v>
      </c>
      <c r="BT244" s="48">
        <v>0</v>
      </c>
      <c r="BU244" s="48">
        <v>113.7</v>
      </c>
      <c r="BV244" s="48">
        <f t="shared" si="195"/>
        <v>236.8</v>
      </c>
      <c r="BW244" s="48">
        <f t="shared" si="196"/>
        <v>236.8</v>
      </c>
      <c r="BX244" s="49">
        <f t="shared" si="197"/>
        <v>236.9</v>
      </c>
      <c r="BY244" s="50">
        <f t="shared" si="198"/>
        <v>2756.9000000000005</v>
      </c>
      <c r="BZ244" s="48">
        <f t="shared" si="199"/>
        <v>682.2</v>
      </c>
      <c r="CA244" s="48">
        <f t="shared" si="200"/>
        <v>1136.8</v>
      </c>
      <c r="CB244" s="48">
        <f t="shared" si="201"/>
        <v>227.4</v>
      </c>
      <c r="CC244" s="51">
        <f t="shared" si="202"/>
        <v>710.5</v>
      </c>
      <c r="CD244" s="50">
        <f t="shared" si="203"/>
        <v>2756.9</v>
      </c>
      <c r="CE244" s="72"/>
      <c r="CF244" s="73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</row>
    <row r="245" spans="1:122" ht="21" hidden="1" outlineLevel="1" thickBot="1" x14ac:dyDescent="0.35">
      <c r="A245" s="161"/>
      <c r="B245" s="53" t="s">
        <v>514</v>
      </c>
      <c r="C245" s="53" t="s">
        <v>135</v>
      </c>
      <c r="D245" s="24" t="s">
        <v>515</v>
      </c>
      <c r="E245" s="35">
        <v>133279.32999999999</v>
      </c>
      <c r="F245" s="35">
        <v>44166.46</v>
      </c>
      <c r="G245" s="35">
        <v>182833.94</v>
      </c>
      <c r="H245" s="36">
        <v>110</v>
      </c>
      <c r="I245" s="38">
        <v>32</v>
      </c>
      <c r="J245" s="38">
        <v>14</v>
      </c>
      <c r="K245" s="38">
        <v>64</v>
      </c>
      <c r="L245" s="35">
        <v>360279.73</v>
      </c>
      <c r="M245" s="35">
        <v>40464.99</v>
      </c>
      <c r="N245" s="35">
        <v>3382.5</v>
      </c>
      <c r="O245" s="36">
        <v>495</v>
      </c>
      <c r="P245" s="35">
        <v>909.7</v>
      </c>
      <c r="Q245" s="35">
        <v>691.9</v>
      </c>
      <c r="R245" s="35">
        <v>406223.82</v>
      </c>
      <c r="S245" s="35">
        <v>32030.78</v>
      </c>
      <c r="T245" s="35">
        <v>5003.8999999999996</v>
      </c>
      <c r="U245" s="35">
        <v>86.4</v>
      </c>
      <c r="V245" s="35">
        <v>978.24</v>
      </c>
      <c r="W245" s="35">
        <v>644.48</v>
      </c>
      <c r="X245" s="36">
        <v>0</v>
      </c>
      <c r="Y245" s="35">
        <v>1933.12</v>
      </c>
      <c r="Z245" s="35">
        <v>8646.7000000000007</v>
      </c>
      <c r="AA245" s="35">
        <v>49323.62</v>
      </c>
      <c r="AB245" s="35">
        <v>455547.44</v>
      </c>
      <c r="AC245" s="39">
        <f t="shared" si="193"/>
        <v>455.5</v>
      </c>
      <c r="AD245" s="40">
        <f t="shared" si="194"/>
        <v>416</v>
      </c>
      <c r="AG245" s="70" t="s">
        <v>509</v>
      </c>
      <c r="AH245" s="24" t="s">
        <v>514</v>
      </c>
      <c r="AI245" s="24" t="s">
        <v>135</v>
      </c>
      <c r="AJ245" s="24" t="s">
        <v>515</v>
      </c>
      <c r="AK245" s="43">
        <v>110807.8</v>
      </c>
      <c r="AL245" s="43">
        <v>22083.23</v>
      </c>
      <c r="AM245" s="43">
        <v>190012.17</v>
      </c>
      <c r="AN245" s="44">
        <v>99</v>
      </c>
      <c r="AO245" s="46">
        <v>26</v>
      </c>
      <c r="AP245" s="46">
        <v>8</v>
      </c>
      <c r="AQ245" s="46">
        <v>65</v>
      </c>
      <c r="AR245" s="43">
        <v>322903.2</v>
      </c>
      <c r="AS245" s="43">
        <v>24954.53</v>
      </c>
      <c r="AT245" s="43">
        <v>3044.25</v>
      </c>
      <c r="AU245" s="43">
        <v>445.5</v>
      </c>
      <c r="AV245" s="43">
        <v>818.73</v>
      </c>
      <c r="AW245" s="43">
        <v>622.71</v>
      </c>
      <c r="AX245" s="43">
        <v>352788.92</v>
      </c>
      <c r="AY245" s="43">
        <v>28196.89</v>
      </c>
      <c r="AZ245" s="43">
        <v>4503.51</v>
      </c>
      <c r="BA245" s="43">
        <v>70.2</v>
      </c>
      <c r="BB245" s="43">
        <v>794.82</v>
      </c>
      <c r="BC245" s="43">
        <v>523.64</v>
      </c>
      <c r="BD245" s="44">
        <v>0</v>
      </c>
      <c r="BE245" s="43">
        <v>1570.66</v>
      </c>
      <c r="BF245" s="43">
        <v>7749.67</v>
      </c>
      <c r="BG245" s="43">
        <v>43409.39</v>
      </c>
      <c r="BH245" s="43">
        <v>396198.31</v>
      </c>
      <c r="BI245" s="44">
        <v>0</v>
      </c>
      <c r="BJ245" s="71">
        <v>396.2</v>
      </c>
      <c r="BK245" s="2"/>
      <c r="BL245" s="2"/>
      <c r="BM245" s="48">
        <v>33</v>
      </c>
      <c r="BN245" s="48">
        <v>33</v>
      </c>
      <c r="BO245" s="48">
        <v>33</v>
      </c>
      <c r="BP245" s="48">
        <v>33</v>
      </c>
      <c r="BQ245" s="48">
        <v>66</v>
      </c>
      <c r="BR245" s="48">
        <v>66</v>
      </c>
      <c r="BS245" s="48">
        <v>16.5</v>
      </c>
      <c r="BT245" s="48">
        <v>0</v>
      </c>
      <c r="BU245" s="48">
        <v>16.5</v>
      </c>
      <c r="BV245" s="48">
        <f t="shared" si="195"/>
        <v>39.700000000000003</v>
      </c>
      <c r="BW245" s="48">
        <f t="shared" si="196"/>
        <v>39.700000000000003</v>
      </c>
      <c r="BX245" s="49">
        <f t="shared" si="197"/>
        <v>39.6</v>
      </c>
      <c r="BY245" s="50">
        <f t="shared" si="198"/>
        <v>416</v>
      </c>
      <c r="BZ245" s="48">
        <f t="shared" si="199"/>
        <v>99</v>
      </c>
      <c r="CA245" s="48">
        <f t="shared" si="200"/>
        <v>165</v>
      </c>
      <c r="CB245" s="48">
        <f t="shared" si="201"/>
        <v>33</v>
      </c>
      <c r="CC245" s="51">
        <f t="shared" si="202"/>
        <v>119</v>
      </c>
      <c r="CD245" s="50">
        <f t="shared" si="203"/>
        <v>416</v>
      </c>
      <c r="CE245" s="72"/>
      <c r="CF245" s="73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</row>
    <row r="246" spans="1:122" ht="21" hidden="1" outlineLevel="1" thickBot="1" x14ac:dyDescent="0.35">
      <c r="A246" s="161"/>
      <c r="B246" s="53" t="s">
        <v>516</v>
      </c>
      <c r="C246" s="53" t="s">
        <v>135</v>
      </c>
      <c r="D246" s="24" t="s">
        <v>517</v>
      </c>
      <c r="E246" s="34"/>
      <c r="F246" s="35">
        <v>44166.46</v>
      </c>
      <c r="G246" s="35">
        <v>119496.54</v>
      </c>
      <c r="H246" s="36">
        <v>41</v>
      </c>
      <c r="I246" s="37"/>
      <c r="J246" s="38">
        <v>12</v>
      </c>
      <c r="K246" s="38">
        <v>29</v>
      </c>
      <c r="L246" s="36">
        <v>163663</v>
      </c>
      <c r="M246" s="35">
        <v>8072.08</v>
      </c>
      <c r="N246" s="35">
        <v>1260.75</v>
      </c>
      <c r="O246" s="35">
        <v>184.5</v>
      </c>
      <c r="P246" s="35">
        <v>339.07</v>
      </c>
      <c r="Q246" s="35">
        <v>257.89</v>
      </c>
      <c r="R246" s="35">
        <v>173777.29</v>
      </c>
      <c r="S246" s="35">
        <v>9251.65</v>
      </c>
      <c r="T246" s="35">
        <v>1865.09</v>
      </c>
      <c r="U246" s="36">
        <v>0</v>
      </c>
      <c r="V246" s="36">
        <v>0</v>
      </c>
      <c r="W246" s="36">
        <v>0</v>
      </c>
      <c r="X246" s="36">
        <v>0</v>
      </c>
      <c r="Y246" s="36">
        <v>0</v>
      </c>
      <c r="Z246" s="35">
        <v>3927.91</v>
      </c>
      <c r="AA246" s="35">
        <v>15044.65</v>
      </c>
      <c r="AB246" s="35">
        <v>188821.94</v>
      </c>
      <c r="AC246" s="39">
        <f t="shared" si="193"/>
        <v>188.8</v>
      </c>
      <c r="AD246" s="40">
        <f t="shared" si="194"/>
        <v>192.3</v>
      </c>
      <c r="AG246" s="70" t="s">
        <v>509</v>
      </c>
      <c r="AH246" s="24" t="s">
        <v>516</v>
      </c>
      <c r="AI246" s="24" t="s">
        <v>135</v>
      </c>
      <c r="AJ246" s="24" t="s">
        <v>517</v>
      </c>
      <c r="AK246" s="42"/>
      <c r="AL246" s="43">
        <v>44166.46</v>
      </c>
      <c r="AM246" s="43">
        <v>119496.54</v>
      </c>
      <c r="AN246" s="44">
        <v>49</v>
      </c>
      <c r="AO246" s="45"/>
      <c r="AP246" s="46">
        <v>14</v>
      </c>
      <c r="AQ246" s="46">
        <v>35</v>
      </c>
      <c r="AR246" s="44">
        <v>163663</v>
      </c>
      <c r="AS246" s="43">
        <v>10705.25</v>
      </c>
      <c r="AT246" s="43">
        <v>1506.75</v>
      </c>
      <c r="AU246" s="43">
        <v>220.5</v>
      </c>
      <c r="AV246" s="43">
        <v>405.23</v>
      </c>
      <c r="AW246" s="43">
        <v>308.20999999999998</v>
      </c>
      <c r="AX246" s="43">
        <v>176808.94</v>
      </c>
      <c r="AY246" s="43">
        <v>11056.85</v>
      </c>
      <c r="AZ246" s="43">
        <v>2229.0100000000002</v>
      </c>
      <c r="BA246" s="44">
        <v>0</v>
      </c>
      <c r="BB246" s="44">
        <v>0</v>
      </c>
      <c r="BC246" s="44">
        <v>0</v>
      </c>
      <c r="BD246" s="44">
        <v>0</v>
      </c>
      <c r="BE246" s="44">
        <v>0</v>
      </c>
      <c r="BF246" s="43">
        <v>3927.91</v>
      </c>
      <c r="BG246" s="43">
        <v>17213.77</v>
      </c>
      <c r="BH246" s="43">
        <v>194022.71</v>
      </c>
      <c r="BI246" s="44">
        <v>0</v>
      </c>
      <c r="BJ246" s="71">
        <v>194</v>
      </c>
      <c r="BK246" s="2"/>
      <c r="BL246" s="2"/>
      <c r="BM246" s="48">
        <v>16.2</v>
      </c>
      <c r="BN246" s="48">
        <v>16.2</v>
      </c>
      <c r="BO246" s="48">
        <v>16.2</v>
      </c>
      <c r="BP246" s="48">
        <v>16.2</v>
      </c>
      <c r="BQ246" s="48">
        <v>32.299999999999997</v>
      </c>
      <c r="BR246" s="48">
        <v>32.299999999999997</v>
      </c>
      <c r="BS246" s="48">
        <v>8.1</v>
      </c>
      <c r="BT246" s="48">
        <v>0</v>
      </c>
      <c r="BU246" s="48">
        <v>8.1</v>
      </c>
      <c r="BV246" s="48">
        <f t="shared" si="195"/>
        <v>15.6</v>
      </c>
      <c r="BW246" s="48">
        <f t="shared" si="196"/>
        <v>15.6</v>
      </c>
      <c r="BX246" s="49">
        <f t="shared" si="197"/>
        <v>15.5</v>
      </c>
      <c r="BY246" s="50">
        <f t="shared" si="198"/>
        <v>192.29999999999995</v>
      </c>
      <c r="BZ246" s="48">
        <f t="shared" si="199"/>
        <v>48.599999999999994</v>
      </c>
      <c r="CA246" s="48">
        <f t="shared" si="200"/>
        <v>80.8</v>
      </c>
      <c r="CB246" s="48">
        <f t="shared" si="201"/>
        <v>16.2</v>
      </c>
      <c r="CC246" s="51">
        <f t="shared" si="202"/>
        <v>46.7</v>
      </c>
      <c r="CD246" s="50">
        <f t="shared" si="203"/>
        <v>192.29999999999995</v>
      </c>
      <c r="CE246" s="72"/>
      <c r="CF246" s="73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</row>
    <row r="247" spans="1:122" ht="21" hidden="1" outlineLevel="1" thickBot="1" x14ac:dyDescent="0.35">
      <c r="A247" s="161"/>
      <c r="B247" s="53" t="s">
        <v>518</v>
      </c>
      <c r="C247" s="53" t="s">
        <v>135</v>
      </c>
      <c r="D247" s="24" t="s">
        <v>519</v>
      </c>
      <c r="E247" s="34"/>
      <c r="F247" s="35">
        <v>22083.23</v>
      </c>
      <c r="G247" s="35">
        <v>112318.31</v>
      </c>
      <c r="H247" s="36">
        <v>35</v>
      </c>
      <c r="I247" s="37"/>
      <c r="J247" s="38">
        <v>8</v>
      </c>
      <c r="K247" s="38">
        <v>27</v>
      </c>
      <c r="L247" s="35">
        <v>134401.54</v>
      </c>
      <c r="M247" s="35">
        <v>6890.8</v>
      </c>
      <c r="N247" s="35">
        <v>1076.25</v>
      </c>
      <c r="O247" s="35">
        <v>157.5</v>
      </c>
      <c r="P247" s="35">
        <v>289.45</v>
      </c>
      <c r="Q247" s="35">
        <v>220.15</v>
      </c>
      <c r="R247" s="35">
        <v>143035.69</v>
      </c>
      <c r="S247" s="35">
        <v>7897.75</v>
      </c>
      <c r="T247" s="35">
        <v>1592.15</v>
      </c>
      <c r="U247" s="36">
        <v>0</v>
      </c>
      <c r="V247" s="36">
        <v>0</v>
      </c>
      <c r="W247" s="36">
        <v>0</v>
      </c>
      <c r="X247" s="36">
        <v>0</v>
      </c>
      <c r="Y247" s="36">
        <v>0</v>
      </c>
      <c r="Z247" s="35">
        <v>3225.64</v>
      </c>
      <c r="AA247" s="35">
        <v>12715.54</v>
      </c>
      <c r="AB247" s="35">
        <v>155751.23000000001</v>
      </c>
      <c r="AC247" s="39">
        <f t="shared" si="193"/>
        <v>155.80000000000001</v>
      </c>
      <c r="AD247" s="40">
        <f t="shared" si="194"/>
        <v>168.4</v>
      </c>
      <c r="AG247" s="70" t="s">
        <v>509</v>
      </c>
      <c r="AH247" s="24" t="s">
        <v>518</v>
      </c>
      <c r="AI247" s="24" t="s">
        <v>135</v>
      </c>
      <c r="AJ247" s="24" t="s">
        <v>519</v>
      </c>
      <c r="AK247" s="42"/>
      <c r="AL247" s="43">
        <v>44166.46</v>
      </c>
      <c r="AM247" s="43">
        <v>105562.31</v>
      </c>
      <c r="AN247" s="44">
        <v>37</v>
      </c>
      <c r="AO247" s="45"/>
      <c r="AP247" s="46">
        <v>10</v>
      </c>
      <c r="AQ247" s="46">
        <v>27</v>
      </c>
      <c r="AR247" s="43">
        <v>149728.76999999999</v>
      </c>
      <c r="AS247" s="43">
        <v>9552.56</v>
      </c>
      <c r="AT247" s="43">
        <v>1137.75</v>
      </c>
      <c r="AU247" s="43">
        <v>166.5</v>
      </c>
      <c r="AV247" s="43">
        <v>305.99</v>
      </c>
      <c r="AW247" s="43">
        <v>232.73</v>
      </c>
      <c r="AX247" s="43">
        <v>161124.29999999999</v>
      </c>
      <c r="AY247" s="43">
        <v>8349.0499999999993</v>
      </c>
      <c r="AZ247" s="43">
        <v>1683.13</v>
      </c>
      <c r="BA247" s="44">
        <v>0</v>
      </c>
      <c r="BB247" s="44">
        <v>0</v>
      </c>
      <c r="BC247" s="44">
        <v>0</v>
      </c>
      <c r="BD247" s="44">
        <v>0</v>
      </c>
      <c r="BE247" s="44">
        <v>0</v>
      </c>
      <c r="BF247" s="43">
        <v>3593.49</v>
      </c>
      <c r="BG247" s="43">
        <v>13625.67</v>
      </c>
      <c r="BH247" s="43">
        <v>174749.97</v>
      </c>
      <c r="BI247" s="44">
        <v>0</v>
      </c>
      <c r="BJ247" s="71">
        <v>174.7</v>
      </c>
      <c r="BK247" s="2"/>
      <c r="BL247" s="2"/>
      <c r="BM247" s="48">
        <v>14.6</v>
      </c>
      <c r="BN247" s="48">
        <v>14.6</v>
      </c>
      <c r="BO247" s="48">
        <v>14.6</v>
      </c>
      <c r="BP247" s="48">
        <v>14.6</v>
      </c>
      <c r="BQ247" s="48">
        <v>29.1</v>
      </c>
      <c r="BR247" s="48">
        <v>29.1</v>
      </c>
      <c r="BS247" s="48">
        <v>7.3</v>
      </c>
      <c r="BT247" s="48">
        <v>0</v>
      </c>
      <c r="BU247" s="48">
        <v>7.3</v>
      </c>
      <c r="BV247" s="48">
        <f t="shared" si="195"/>
        <v>12.4</v>
      </c>
      <c r="BW247" s="48">
        <f t="shared" si="196"/>
        <v>12.4</v>
      </c>
      <c r="BX247" s="49">
        <f t="shared" si="197"/>
        <v>12.4</v>
      </c>
      <c r="BY247" s="50">
        <f t="shared" si="198"/>
        <v>168.39999999999998</v>
      </c>
      <c r="BZ247" s="48">
        <f t="shared" si="199"/>
        <v>43.8</v>
      </c>
      <c r="CA247" s="48">
        <f t="shared" si="200"/>
        <v>72.800000000000011</v>
      </c>
      <c r="CB247" s="48">
        <f t="shared" si="201"/>
        <v>14.6</v>
      </c>
      <c r="CC247" s="51">
        <f t="shared" si="202"/>
        <v>37.200000000000003</v>
      </c>
      <c r="CD247" s="50">
        <f t="shared" si="203"/>
        <v>168.40000000000003</v>
      </c>
      <c r="CE247" s="72"/>
      <c r="CF247" s="73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</row>
    <row r="248" spans="1:122" ht="21" hidden="1" outlineLevel="1" thickBot="1" x14ac:dyDescent="0.35">
      <c r="A248" s="161"/>
      <c r="B248" s="53" t="s">
        <v>520</v>
      </c>
      <c r="C248" s="53" t="s">
        <v>135</v>
      </c>
      <c r="D248" s="24" t="s">
        <v>521</v>
      </c>
      <c r="E248" s="34"/>
      <c r="F248" s="35">
        <v>44166.46</v>
      </c>
      <c r="G248" s="35">
        <v>211124.64</v>
      </c>
      <c r="H248" s="36">
        <v>72</v>
      </c>
      <c r="I248" s="37"/>
      <c r="J248" s="38">
        <v>13</v>
      </c>
      <c r="K248" s="38">
        <v>59</v>
      </c>
      <c r="L248" s="35">
        <v>255291.1</v>
      </c>
      <c r="M248" s="35">
        <v>15233.49</v>
      </c>
      <c r="N248" s="36">
        <v>2214</v>
      </c>
      <c r="O248" s="36">
        <v>324</v>
      </c>
      <c r="P248" s="35">
        <v>595.44000000000005</v>
      </c>
      <c r="Q248" s="35">
        <v>452.88</v>
      </c>
      <c r="R248" s="35">
        <v>274110.90999999997</v>
      </c>
      <c r="S248" s="35">
        <v>16246.8</v>
      </c>
      <c r="T248" s="35">
        <v>3275.28</v>
      </c>
      <c r="U248" s="36">
        <v>0</v>
      </c>
      <c r="V248" s="36">
        <v>0</v>
      </c>
      <c r="W248" s="36">
        <v>0</v>
      </c>
      <c r="X248" s="36">
        <v>0</v>
      </c>
      <c r="Y248" s="36">
        <v>0</v>
      </c>
      <c r="Z248" s="35">
        <v>6126.98</v>
      </c>
      <c r="AA248" s="35">
        <v>25649.06</v>
      </c>
      <c r="AB248" s="35">
        <v>299759.96999999997</v>
      </c>
      <c r="AC248" s="39">
        <f t="shared" si="193"/>
        <v>299.8</v>
      </c>
      <c r="AD248" s="40">
        <f t="shared" si="194"/>
        <v>287.10000000000002</v>
      </c>
      <c r="AG248" s="70" t="s">
        <v>509</v>
      </c>
      <c r="AH248" s="24" t="s">
        <v>520</v>
      </c>
      <c r="AI248" s="24" t="s">
        <v>135</v>
      </c>
      <c r="AJ248" s="24" t="s">
        <v>521</v>
      </c>
      <c r="AK248" s="42"/>
      <c r="AL248" s="43">
        <v>44166.46</v>
      </c>
      <c r="AM248" s="43">
        <v>190012.17</v>
      </c>
      <c r="AN248" s="44">
        <v>77</v>
      </c>
      <c r="AO248" s="45"/>
      <c r="AP248" s="46">
        <v>15</v>
      </c>
      <c r="AQ248" s="46">
        <v>62</v>
      </c>
      <c r="AR248" s="43">
        <v>234178.63</v>
      </c>
      <c r="AS248" s="43">
        <v>16217.89</v>
      </c>
      <c r="AT248" s="43">
        <v>2367.75</v>
      </c>
      <c r="AU248" s="43">
        <v>346.5</v>
      </c>
      <c r="AV248" s="43">
        <v>636.79</v>
      </c>
      <c r="AW248" s="43">
        <v>484.33</v>
      </c>
      <c r="AX248" s="43">
        <v>254231.89</v>
      </c>
      <c r="AY248" s="43">
        <v>17375.05</v>
      </c>
      <c r="AZ248" s="43">
        <v>3502.73</v>
      </c>
      <c r="BA248" s="44">
        <v>0</v>
      </c>
      <c r="BB248" s="44">
        <v>0</v>
      </c>
      <c r="BC248" s="44">
        <v>0</v>
      </c>
      <c r="BD248" s="44">
        <v>0</v>
      </c>
      <c r="BE248" s="44">
        <v>0</v>
      </c>
      <c r="BF248" s="43">
        <v>5620.28</v>
      </c>
      <c r="BG248" s="43">
        <v>26498.06</v>
      </c>
      <c r="BH248" s="43">
        <v>280729.95</v>
      </c>
      <c r="BI248" s="44">
        <v>0</v>
      </c>
      <c r="BJ248" s="71">
        <v>280.7</v>
      </c>
      <c r="BK248" s="2"/>
      <c r="BL248" s="2"/>
      <c r="BM248" s="48">
        <v>23.4</v>
      </c>
      <c r="BN248" s="48">
        <v>23.4</v>
      </c>
      <c r="BO248" s="48">
        <v>23.4</v>
      </c>
      <c r="BP248" s="48">
        <v>23.4</v>
      </c>
      <c r="BQ248" s="48">
        <v>46.8</v>
      </c>
      <c r="BR248" s="48">
        <v>46.8</v>
      </c>
      <c r="BS248" s="48">
        <v>11.7</v>
      </c>
      <c r="BT248" s="48">
        <v>0</v>
      </c>
      <c r="BU248" s="48">
        <v>11.7</v>
      </c>
      <c r="BV248" s="48">
        <f t="shared" si="195"/>
        <v>25.5</v>
      </c>
      <c r="BW248" s="48">
        <f t="shared" si="196"/>
        <v>25.5</v>
      </c>
      <c r="BX248" s="49">
        <f t="shared" si="197"/>
        <v>25.5</v>
      </c>
      <c r="BY248" s="50">
        <f t="shared" si="198"/>
        <v>287.09999999999997</v>
      </c>
      <c r="BZ248" s="48">
        <f t="shared" si="199"/>
        <v>70.199999999999989</v>
      </c>
      <c r="CA248" s="48">
        <f t="shared" si="200"/>
        <v>116.99999999999999</v>
      </c>
      <c r="CB248" s="48">
        <f t="shared" si="201"/>
        <v>23.4</v>
      </c>
      <c r="CC248" s="51">
        <f t="shared" si="202"/>
        <v>76.5</v>
      </c>
      <c r="CD248" s="50">
        <f t="shared" si="203"/>
        <v>287.10000000000002</v>
      </c>
      <c r="CE248" s="72"/>
      <c r="CF248" s="73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</row>
    <row r="249" spans="1:122" ht="15" hidden="1" outlineLevel="1" thickBot="1" x14ac:dyDescent="0.35">
      <c r="A249" s="161"/>
      <c r="B249" s="53" t="s">
        <v>522</v>
      </c>
      <c r="C249" s="53" t="s">
        <v>135</v>
      </c>
      <c r="D249" s="24" t="s">
        <v>523</v>
      </c>
      <c r="E249" s="35">
        <v>80695.929999999993</v>
      </c>
      <c r="F249" s="35">
        <v>22083.23</v>
      </c>
      <c r="G249" s="35">
        <v>126674.78</v>
      </c>
      <c r="H249" s="36">
        <v>70</v>
      </c>
      <c r="I249" s="38">
        <v>20</v>
      </c>
      <c r="J249" s="38">
        <v>6</v>
      </c>
      <c r="K249" s="38">
        <v>44</v>
      </c>
      <c r="L249" s="35">
        <v>229453.94</v>
      </c>
      <c r="M249" s="35">
        <v>14839.73</v>
      </c>
      <c r="N249" s="35">
        <v>2152.5</v>
      </c>
      <c r="O249" s="36">
        <v>315</v>
      </c>
      <c r="P249" s="35">
        <v>578.9</v>
      </c>
      <c r="Q249" s="35">
        <v>440.3</v>
      </c>
      <c r="R249" s="35">
        <v>247780.37</v>
      </c>
      <c r="S249" s="35">
        <v>20301.3</v>
      </c>
      <c r="T249" s="35">
        <v>3184.3</v>
      </c>
      <c r="U249" s="36">
        <v>54</v>
      </c>
      <c r="V249" s="35">
        <v>611.4</v>
      </c>
      <c r="W249" s="35">
        <v>402.8</v>
      </c>
      <c r="X249" s="36">
        <v>0</v>
      </c>
      <c r="Y249" s="35">
        <v>1208.2</v>
      </c>
      <c r="Z249" s="35">
        <v>5506.91</v>
      </c>
      <c r="AA249" s="35">
        <v>31268.91</v>
      </c>
      <c r="AB249" s="35">
        <v>279049.28000000003</v>
      </c>
      <c r="AC249" s="39">
        <f t="shared" si="193"/>
        <v>279</v>
      </c>
      <c r="AD249" s="40">
        <f t="shared" si="194"/>
        <v>250.1</v>
      </c>
      <c r="AG249" s="70" t="s">
        <v>509</v>
      </c>
      <c r="AH249" s="24" t="s">
        <v>522</v>
      </c>
      <c r="AI249" s="24" t="s">
        <v>135</v>
      </c>
      <c r="AJ249" s="24" t="s">
        <v>523</v>
      </c>
      <c r="AK249" s="43">
        <v>58224.4</v>
      </c>
      <c r="AL249" s="43">
        <v>14574.93</v>
      </c>
      <c r="AM249" s="43">
        <v>126674.78</v>
      </c>
      <c r="AN249" s="44">
        <v>52</v>
      </c>
      <c r="AO249" s="46">
        <v>13</v>
      </c>
      <c r="AP249" s="46">
        <v>4</v>
      </c>
      <c r="AQ249" s="46">
        <v>35</v>
      </c>
      <c r="AR249" s="43">
        <v>199474.11</v>
      </c>
      <c r="AS249" s="43">
        <v>10237.76</v>
      </c>
      <c r="AT249" s="44">
        <v>1599</v>
      </c>
      <c r="AU249" s="44">
        <v>234</v>
      </c>
      <c r="AV249" s="43">
        <v>430.04</v>
      </c>
      <c r="AW249" s="43">
        <v>327.08</v>
      </c>
      <c r="AX249" s="43">
        <v>212301.99</v>
      </c>
      <c r="AY249" s="43">
        <v>14662.57</v>
      </c>
      <c r="AZ249" s="43">
        <v>2365.48</v>
      </c>
      <c r="BA249" s="43">
        <v>35.1</v>
      </c>
      <c r="BB249" s="43">
        <v>397.41</v>
      </c>
      <c r="BC249" s="43">
        <v>261.82</v>
      </c>
      <c r="BD249" s="44">
        <v>0</v>
      </c>
      <c r="BE249" s="43">
        <v>785.33</v>
      </c>
      <c r="BF249" s="43">
        <v>4787.3900000000003</v>
      </c>
      <c r="BG249" s="43">
        <v>23295.1</v>
      </c>
      <c r="BH249" s="43">
        <v>235597.09</v>
      </c>
      <c r="BI249" s="44">
        <v>0</v>
      </c>
      <c r="BJ249" s="71">
        <v>235.6</v>
      </c>
      <c r="BK249" s="2"/>
      <c r="BL249" s="2"/>
      <c r="BM249" s="48">
        <v>19.600000000000001</v>
      </c>
      <c r="BN249" s="48">
        <v>19.600000000000001</v>
      </c>
      <c r="BO249" s="48">
        <v>19.600000000000001</v>
      </c>
      <c r="BP249" s="48">
        <v>19.600000000000001</v>
      </c>
      <c r="BQ249" s="48">
        <v>39.299999999999997</v>
      </c>
      <c r="BR249" s="48">
        <v>39.299999999999997</v>
      </c>
      <c r="BS249" s="48">
        <v>9.8000000000000007</v>
      </c>
      <c r="BT249" s="48">
        <v>0</v>
      </c>
      <c r="BU249" s="48">
        <v>9.8000000000000007</v>
      </c>
      <c r="BV249" s="48">
        <f t="shared" si="195"/>
        <v>24.5</v>
      </c>
      <c r="BW249" s="48">
        <f t="shared" si="196"/>
        <v>24.5</v>
      </c>
      <c r="BX249" s="49">
        <f t="shared" si="197"/>
        <v>24.5</v>
      </c>
      <c r="BY249" s="50">
        <f t="shared" si="198"/>
        <v>250.09999999999997</v>
      </c>
      <c r="BZ249" s="48">
        <f t="shared" si="199"/>
        <v>58.800000000000004</v>
      </c>
      <c r="CA249" s="48">
        <f t="shared" si="200"/>
        <v>98.199999999999989</v>
      </c>
      <c r="CB249" s="48">
        <f t="shared" si="201"/>
        <v>19.600000000000001</v>
      </c>
      <c r="CC249" s="51">
        <f t="shared" si="202"/>
        <v>73.5</v>
      </c>
      <c r="CD249" s="50">
        <f t="shared" si="203"/>
        <v>250.1</v>
      </c>
      <c r="CE249" s="72"/>
      <c r="CF249" s="73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</row>
    <row r="250" spans="1:122" ht="21" hidden="1" outlineLevel="1" thickBot="1" x14ac:dyDescent="0.35">
      <c r="A250" s="161"/>
      <c r="B250" s="53" t="s">
        <v>524</v>
      </c>
      <c r="C250" s="53" t="s">
        <v>135</v>
      </c>
      <c r="D250" s="24" t="s">
        <v>525</v>
      </c>
      <c r="E250" s="34"/>
      <c r="F250" s="35">
        <v>22083.23</v>
      </c>
      <c r="G250" s="35">
        <v>84449.85</v>
      </c>
      <c r="H250" s="36">
        <v>29</v>
      </c>
      <c r="I250" s="37"/>
      <c r="J250" s="38">
        <v>6</v>
      </c>
      <c r="K250" s="38">
        <v>23</v>
      </c>
      <c r="L250" s="35">
        <v>106533.08</v>
      </c>
      <c r="M250" s="35">
        <v>5709.52</v>
      </c>
      <c r="N250" s="35">
        <v>891.75</v>
      </c>
      <c r="O250" s="35">
        <v>130.5</v>
      </c>
      <c r="P250" s="35">
        <v>239.83</v>
      </c>
      <c r="Q250" s="35">
        <v>182.41</v>
      </c>
      <c r="R250" s="35">
        <v>113687.09</v>
      </c>
      <c r="S250" s="35">
        <v>6543.85</v>
      </c>
      <c r="T250" s="35">
        <v>1319.21</v>
      </c>
      <c r="U250" s="36">
        <v>0</v>
      </c>
      <c r="V250" s="36">
        <v>0</v>
      </c>
      <c r="W250" s="36">
        <v>0</v>
      </c>
      <c r="X250" s="36">
        <v>0</v>
      </c>
      <c r="Y250" s="36">
        <v>0</v>
      </c>
      <c r="Z250" s="35">
        <v>2556.8000000000002</v>
      </c>
      <c r="AA250" s="35">
        <v>10419.86</v>
      </c>
      <c r="AB250" s="35">
        <v>124106.95</v>
      </c>
      <c r="AC250" s="39">
        <f t="shared" si="193"/>
        <v>124.1</v>
      </c>
      <c r="AD250" s="40">
        <f t="shared" si="194"/>
        <v>77.599999999999994</v>
      </c>
      <c r="AG250" s="70" t="s">
        <v>509</v>
      </c>
      <c r="AH250" s="24" t="s">
        <v>524</v>
      </c>
      <c r="AI250" s="24" t="s">
        <v>135</v>
      </c>
      <c r="AJ250" s="24" t="s">
        <v>526</v>
      </c>
      <c r="AK250" s="42"/>
      <c r="AL250" s="42"/>
      <c r="AM250" s="43">
        <v>48980.92</v>
      </c>
      <c r="AN250" s="44">
        <v>8</v>
      </c>
      <c r="AO250" s="45"/>
      <c r="AP250" s="45"/>
      <c r="AQ250" s="46">
        <v>8</v>
      </c>
      <c r="AR250" s="43">
        <v>48980.92</v>
      </c>
      <c r="AS250" s="43">
        <v>1575.04</v>
      </c>
      <c r="AT250" s="44">
        <v>246</v>
      </c>
      <c r="AU250" s="44">
        <v>36</v>
      </c>
      <c r="AV250" s="43">
        <v>66.16</v>
      </c>
      <c r="AW250" s="43">
        <v>50.32</v>
      </c>
      <c r="AX250" s="43">
        <v>50954.44</v>
      </c>
      <c r="AY250" s="43">
        <v>1805.2</v>
      </c>
      <c r="AZ250" s="43">
        <v>363.92</v>
      </c>
      <c r="BA250" s="44">
        <v>0</v>
      </c>
      <c r="BB250" s="44">
        <v>0</v>
      </c>
      <c r="BC250" s="44">
        <v>0</v>
      </c>
      <c r="BD250" s="44">
        <v>0</v>
      </c>
      <c r="BE250" s="44">
        <v>0</v>
      </c>
      <c r="BF250" s="43">
        <v>1175.54</v>
      </c>
      <c r="BG250" s="43">
        <v>3344.66</v>
      </c>
      <c r="BH250" s="43">
        <v>54299.1</v>
      </c>
      <c r="BI250" s="44">
        <v>0</v>
      </c>
      <c r="BJ250" s="71">
        <v>54.3</v>
      </c>
      <c r="BK250" s="2"/>
      <c r="BL250" s="2"/>
      <c r="BM250" s="48">
        <v>4.5</v>
      </c>
      <c r="BN250" s="48">
        <v>4.5</v>
      </c>
      <c r="BO250" s="48">
        <v>4.5</v>
      </c>
      <c r="BP250" s="48">
        <v>4.5</v>
      </c>
      <c r="BQ250" s="48">
        <v>9.1</v>
      </c>
      <c r="BR250" s="48">
        <v>9.1</v>
      </c>
      <c r="BS250" s="48">
        <v>2.2999999999999998</v>
      </c>
      <c r="BT250" s="48">
        <v>0</v>
      </c>
      <c r="BU250" s="48">
        <v>2.2999999999999998</v>
      </c>
      <c r="BV250" s="48">
        <f t="shared" si="195"/>
        <v>12.3</v>
      </c>
      <c r="BW250" s="48">
        <f t="shared" si="196"/>
        <v>12.3</v>
      </c>
      <c r="BX250" s="49">
        <f t="shared" si="197"/>
        <v>12.2</v>
      </c>
      <c r="BY250" s="50">
        <f t="shared" si="198"/>
        <v>77.599999999999994</v>
      </c>
      <c r="BZ250" s="48">
        <f t="shared" si="199"/>
        <v>13.5</v>
      </c>
      <c r="CA250" s="48">
        <f t="shared" si="200"/>
        <v>22.7</v>
      </c>
      <c r="CB250" s="48">
        <f t="shared" si="201"/>
        <v>4.5999999999999996</v>
      </c>
      <c r="CC250" s="51">
        <f t="shared" si="202"/>
        <v>36.799999999999997</v>
      </c>
      <c r="CD250" s="50">
        <f t="shared" si="203"/>
        <v>77.599999999999994</v>
      </c>
      <c r="CE250" s="72"/>
      <c r="CF250" s="73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</row>
    <row r="251" spans="1:122" ht="15" hidden="1" outlineLevel="1" thickBot="1" x14ac:dyDescent="0.35">
      <c r="A251" s="161"/>
      <c r="B251" s="53" t="s">
        <v>527</v>
      </c>
      <c r="C251" s="53" t="s">
        <v>135</v>
      </c>
      <c r="D251" s="24" t="s">
        <v>528</v>
      </c>
      <c r="E251" s="34"/>
      <c r="F251" s="35">
        <v>88332.91</v>
      </c>
      <c r="G251" s="34"/>
      <c r="H251" s="36">
        <v>22</v>
      </c>
      <c r="I251" s="37"/>
      <c r="J251" s="38">
        <v>22</v>
      </c>
      <c r="K251" s="37"/>
      <c r="L251" s="35">
        <v>88332.91</v>
      </c>
      <c r="M251" s="35">
        <v>6599.36</v>
      </c>
      <c r="N251" s="35">
        <v>676.5</v>
      </c>
      <c r="O251" s="36">
        <v>99</v>
      </c>
      <c r="P251" s="35">
        <v>181.94</v>
      </c>
      <c r="Q251" s="35">
        <v>138.38</v>
      </c>
      <c r="R251" s="35">
        <v>96028.09</v>
      </c>
      <c r="S251" s="35">
        <v>4964.3</v>
      </c>
      <c r="T251" s="35">
        <v>1000.78</v>
      </c>
      <c r="U251" s="36">
        <v>0</v>
      </c>
      <c r="V251" s="36">
        <v>0</v>
      </c>
      <c r="W251" s="36">
        <v>0</v>
      </c>
      <c r="X251" s="36">
        <v>0</v>
      </c>
      <c r="Y251" s="36">
        <v>0</v>
      </c>
      <c r="Z251" s="35">
        <v>2119.9899999999998</v>
      </c>
      <c r="AA251" s="35">
        <v>8085.07</v>
      </c>
      <c r="AB251" s="35">
        <v>104113.16</v>
      </c>
      <c r="AC251" s="39">
        <f t="shared" si="193"/>
        <v>104.1</v>
      </c>
      <c r="AD251" s="40">
        <f t="shared" si="194"/>
        <v>34.700000000000003</v>
      </c>
      <c r="BV251" s="48">
        <f t="shared" si="195"/>
        <v>11.6</v>
      </c>
      <c r="BW251" s="48">
        <f t="shared" si="196"/>
        <v>11.6</v>
      </c>
      <c r="BX251" s="49">
        <f t="shared" si="197"/>
        <v>11.5</v>
      </c>
      <c r="BY251" s="50">
        <f t="shared" si="198"/>
        <v>34.700000000000003</v>
      </c>
      <c r="BZ251" s="48">
        <f t="shared" si="199"/>
        <v>0</v>
      </c>
      <c r="CA251" s="48">
        <f t="shared" si="200"/>
        <v>0</v>
      </c>
      <c r="CB251" s="48">
        <f t="shared" si="201"/>
        <v>0</v>
      </c>
      <c r="CC251" s="51">
        <f t="shared" si="202"/>
        <v>34.700000000000003</v>
      </c>
      <c r="CD251" s="50">
        <f t="shared" si="203"/>
        <v>34.700000000000003</v>
      </c>
      <c r="CE251" s="95"/>
    </row>
    <row r="252" spans="1:122" ht="21" hidden="1" outlineLevel="1" thickBot="1" x14ac:dyDescent="0.35">
      <c r="A252" s="161"/>
      <c r="B252" s="53" t="s">
        <v>529</v>
      </c>
      <c r="C252" s="53" t="s">
        <v>135</v>
      </c>
      <c r="D252" s="24" t="s">
        <v>530</v>
      </c>
      <c r="E252" s="34"/>
      <c r="F252" s="35">
        <v>22083.23</v>
      </c>
      <c r="G252" s="35">
        <v>41802.69</v>
      </c>
      <c r="H252" s="36">
        <v>17</v>
      </c>
      <c r="I252" s="37"/>
      <c r="J252" s="38">
        <v>7</v>
      </c>
      <c r="K252" s="38">
        <v>10</v>
      </c>
      <c r="L252" s="35">
        <v>63885.919999999998</v>
      </c>
      <c r="M252" s="35">
        <v>3346.96</v>
      </c>
      <c r="N252" s="35">
        <v>522.75</v>
      </c>
      <c r="O252" s="35">
        <v>76.5</v>
      </c>
      <c r="P252" s="35">
        <v>140.59</v>
      </c>
      <c r="Q252" s="35">
        <v>106.93</v>
      </c>
      <c r="R252" s="35">
        <v>68079.649999999994</v>
      </c>
      <c r="S252" s="35">
        <v>3836.05</v>
      </c>
      <c r="T252" s="35">
        <v>773.33</v>
      </c>
      <c r="U252" s="36">
        <v>0</v>
      </c>
      <c r="V252" s="36">
        <v>0</v>
      </c>
      <c r="W252" s="36">
        <v>0</v>
      </c>
      <c r="X252" s="36">
        <v>0</v>
      </c>
      <c r="Y252" s="36">
        <v>0</v>
      </c>
      <c r="Z252" s="35">
        <v>1533.26</v>
      </c>
      <c r="AA252" s="35">
        <v>6142.64</v>
      </c>
      <c r="AB252" s="35">
        <v>74222.289999999994</v>
      </c>
      <c r="AC252" s="39">
        <f t="shared" si="193"/>
        <v>74.2</v>
      </c>
      <c r="AD252" s="40">
        <f t="shared" si="194"/>
        <v>80.599999999999994</v>
      </c>
      <c r="AG252" s="70" t="s">
        <v>509</v>
      </c>
      <c r="AH252" s="24" t="s">
        <v>529</v>
      </c>
      <c r="AI252" s="24" t="s">
        <v>135</v>
      </c>
      <c r="AJ252" s="24" t="s">
        <v>530</v>
      </c>
      <c r="AK252" s="42"/>
      <c r="AL252" s="43">
        <v>14574.93</v>
      </c>
      <c r="AM252" s="43">
        <v>56159.16</v>
      </c>
      <c r="AN252" s="44">
        <v>22</v>
      </c>
      <c r="AO252" s="45"/>
      <c r="AP252" s="46">
        <v>5</v>
      </c>
      <c r="AQ252" s="46">
        <v>17</v>
      </c>
      <c r="AR252" s="43">
        <v>70734.09</v>
      </c>
      <c r="AS252" s="43">
        <v>4331.3599999999997</v>
      </c>
      <c r="AT252" s="43">
        <v>676.5</v>
      </c>
      <c r="AU252" s="44">
        <v>99</v>
      </c>
      <c r="AV252" s="43">
        <v>181.94</v>
      </c>
      <c r="AW252" s="43">
        <v>138.38</v>
      </c>
      <c r="AX252" s="43">
        <v>76161.27</v>
      </c>
      <c r="AY252" s="43">
        <v>4964.3</v>
      </c>
      <c r="AZ252" s="43">
        <v>1000.78</v>
      </c>
      <c r="BA252" s="44">
        <v>0</v>
      </c>
      <c r="BB252" s="44">
        <v>0</v>
      </c>
      <c r="BC252" s="44">
        <v>0</v>
      </c>
      <c r="BD252" s="44">
        <v>0</v>
      </c>
      <c r="BE252" s="44">
        <v>0</v>
      </c>
      <c r="BF252" s="43">
        <v>1697.62</v>
      </c>
      <c r="BG252" s="43">
        <v>7662.7</v>
      </c>
      <c r="BH252" s="43">
        <v>83823.97</v>
      </c>
      <c r="BI252" s="44">
        <v>0</v>
      </c>
      <c r="BJ252" s="71">
        <v>83.8</v>
      </c>
      <c r="BK252" s="2"/>
      <c r="BL252" s="2"/>
      <c r="BM252" s="48">
        <v>7</v>
      </c>
      <c r="BN252" s="48">
        <v>7</v>
      </c>
      <c r="BO252" s="48">
        <v>7</v>
      </c>
      <c r="BP252" s="48">
        <v>7</v>
      </c>
      <c r="BQ252" s="48">
        <v>14</v>
      </c>
      <c r="BR252" s="48">
        <v>14</v>
      </c>
      <c r="BS252" s="48">
        <v>3.5</v>
      </c>
      <c r="BT252" s="48">
        <v>0</v>
      </c>
      <c r="BU252" s="48">
        <v>3.5</v>
      </c>
      <c r="BV252" s="48">
        <f t="shared" si="195"/>
        <v>5.9</v>
      </c>
      <c r="BW252" s="48">
        <f t="shared" si="196"/>
        <v>5.9</v>
      </c>
      <c r="BX252" s="49">
        <f t="shared" si="197"/>
        <v>5.8</v>
      </c>
      <c r="BY252" s="50">
        <f t="shared" si="198"/>
        <v>80.599999999999994</v>
      </c>
      <c r="BZ252" s="48">
        <f t="shared" si="199"/>
        <v>21</v>
      </c>
      <c r="CA252" s="48">
        <f t="shared" si="200"/>
        <v>35</v>
      </c>
      <c r="CB252" s="48">
        <f t="shared" si="201"/>
        <v>7</v>
      </c>
      <c r="CC252" s="51">
        <f t="shared" si="202"/>
        <v>17.600000000000001</v>
      </c>
      <c r="CD252" s="50">
        <f t="shared" si="203"/>
        <v>80.599999999999994</v>
      </c>
      <c r="CE252" s="72"/>
      <c r="CF252" s="73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</row>
    <row r="253" spans="1:122" ht="15" hidden="1" outlineLevel="1" thickBot="1" x14ac:dyDescent="0.35">
      <c r="A253" s="161"/>
      <c r="B253" s="53" t="s">
        <v>531</v>
      </c>
      <c r="C253" s="53" t="s">
        <v>45</v>
      </c>
      <c r="D253" s="24" t="s">
        <v>532</v>
      </c>
      <c r="E253" s="35">
        <v>1478364.53</v>
      </c>
      <c r="F253" s="34"/>
      <c r="G253" s="34"/>
      <c r="H253" s="36">
        <v>551</v>
      </c>
      <c r="I253" s="38">
        <v>551</v>
      </c>
      <c r="J253" s="37"/>
      <c r="K253" s="37"/>
      <c r="L253" s="35">
        <v>1478364.53</v>
      </c>
      <c r="M253" s="35">
        <v>154668.69</v>
      </c>
      <c r="N253" s="35">
        <v>16943.25</v>
      </c>
      <c r="O253" s="35">
        <v>2479.5</v>
      </c>
      <c r="P253" s="35">
        <v>4556.7700000000004</v>
      </c>
      <c r="Q253" s="35">
        <v>3465.79</v>
      </c>
      <c r="R253" s="35">
        <v>1660478.53</v>
      </c>
      <c r="S253" s="35">
        <v>248467.94</v>
      </c>
      <c r="T253" s="35">
        <v>25064.99</v>
      </c>
      <c r="U253" s="35">
        <v>1487.7</v>
      </c>
      <c r="V253" s="35">
        <v>16844.07</v>
      </c>
      <c r="W253" s="35">
        <v>11097.14</v>
      </c>
      <c r="X253" s="35">
        <v>2816.26</v>
      </c>
      <c r="Y253" s="35">
        <v>33285.910000000003</v>
      </c>
      <c r="Z253" s="35">
        <v>35480.74</v>
      </c>
      <c r="AA253" s="35">
        <v>374544.75</v>
      </c>
      <c r="AB253" s="35">
        <v>2035023.28</v>
      </c>
      <c r="AC253" s="39">
        <f t="shared" si="193"/>
        <v>2035</v>
      </c>
      <c r="AD253" s="40">
        <f t="shared" si="194"/>
        <v>1950.1</v>
      </c>
      <c r="AG253" s="70" t="s">
        <v>509</v>
      </c>
      <c r="AH253" s="24" t="s">
        <v>531</v>
      </c>
      <c r="AI253" s="24" t="s">
        <v>45</v>
      </c>
      <c r="AJ253" s="24" t="s">
        <v>532</v>
      </c>
      <c r="AK253" s="43">
        <v>1402313.46</v>
      </c>
      <c r="AL253" s="42"/>
      <c r="AM253" s="42"/>
      <c r="AN253" s="44">
        <v>517</v>
      </c>
      <c r="AO253" s="46">
        <v>517</v>
      </c>
      <c r="AP253" s="45"/>
      <c r="AQ253" s="45"/>
      <c r="AR253" s="43">
        <v>1402313.46</v>
      </c>
      <c r="AS253" s="43">
        <v>128269.92</v>
      </c>
      <c r="AT253" s="43">
        <v>15897.75</v>
      </c>
      <c r="AU253" s="43">
        <v>2326.5</v>
      </c>
      <c r="AV253" s="43">
        <v>4275.59</v>
      </c>
      <c r="AW253" s="43">
        <v>3251.93</v>
      </c>
      <c r="AX253" s="43">
        <v>1556335.15</v>
      </c>
      <c r="AY253" s="43">
        <v>233135.98</v>
      </c>
      <c r="AZ253" s="43">
        <v>23518.33</v>
      </c>
      <c r="BA253" s="43">
        <v>1395.9</v>
      </c>
      <c r="BB253" s="43">
        <v>15804.69</v>
      </c>
      <c r="BC253" s="43">
        <v>10412.379999999999</v>
      </c>
      <c r="BD253" s="43">
        <v>2176.34</v>
      </c>
      <c r="BE253" s="43">
        <v>31231.97</v>
      </c>
      <c r="BF253" s="43">
        <v>33655.51</v>
      </c>
      <c r="BG253" s="43">
        <v>351331.1</v>
      </c>
      <c r="BH253" s="43">
        <v>1907666.25</v>
      </c>
      <c r="BI253" s="44">
        <v>0</v>
      </c>
      <c r="BJ253" s="71">
        <v>1907.7</v>
      </c>
      <c r="BK253" s="2"/>
      <c r="BL253" s="2"/>
      <c r="BM253" s="48">
        <v>159</v>
      </c>
      <c r="BN253" s="48">
        <v>159</v>
      </c>
      <c r="BO253" s="48">
        <v>159</v>
      </c>
      <c r="BP253" s="48">
        <v>159</v>
      </c>
      <c r="BQ253" s="48">
        <v>318</v>
      </c>
      <c r="BR253" s="48">
        <v>318</v>
      </c>
      <c r="BS253" s="48">
        <v>79.5</v>
      </c>
      <c r="BT253" s="48">
        <v>0</v>
      </c>
      <c r="BU253" s="48">
        <v>79.5</v>
      </c>
      <c r="BV253" s="48">
        <f t="shared" si="195"/>
        <v>173</v>
      </c>
      <c r="BW253" s="48">
        <f t="shared" si="196"/>
        <v>173</v>
      </c>
      <c r="BX253" s="49">
        <f t="shared" si="197"/>
        <v>173.1</v>
      </c>
      <c r="BY253" s="50">
        <f t="shared" si="198"/>
        <v>1950.1</v>
      </c>
      <c r="BZ253" s="48">
        <f t="shared" si="199"/>
        <v>477</v>
      </c>
      <c r="CA253" s="48">
        <f t="shared" si="200"/>
        <v>795</v>
      </c>
      <c r="CB253" s="48">
        <f t="shared" si="201"/>
        <v>159</v>
      </c>
      <c r="CC253" s="51">
        <f t="shared" si="202"/>
        <v>519.1</v>
      </c>
      <c r="CD253" s="50">
        <f t="shared" si="203"/>
        <v>1950.1</v>
      </c>
      <c r="CE253" s="72"/>
      <c r="CF253" s="73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</row>
    <row r="254" spans="1:122" ht="21" hidden="1" outlineLevel="1" thickBot="1" x14ac:dyDescent="0.35">
      <c r="A254" s="161"/>
      <c r="B254" s="53" t="s">
        <v>533</v>
      </c>
      <c r="C254" s="53" t="s">
        <v>45</v>
      </c>
      <c r="D254" s="24" t="s">
        <v>534</v>
      </c>
      <c r="E254" s="35">
        <v>1209405.73</v>
      </c>
      <c r="F254" s="34"/>
      <c r="G254" s="34"/>
      <c r="H254" s="36">
        <v>450</v>
      </c>
      <c r="I254" s="38">
        <v>450</v>
      </c>
      <c r="J254" s="37"/>
      <c r="K254" s="37"/>
      <c r="L254" s="35">
        <v>1209405.73</v>
      </c>
      <c r="M254" s="35">
        <v>216590.99</v>
      </c>
      <c r="N254" s="35">
        <v>13837.5</v>
      </c>
      <c r="O254" s="36">
        <v>2025</v>
      </c>
      <c r="P254" s="35">
        <v>3721.5</v>
      </c>
      <c r="Q254" s="35">
        <v>2830.5</v>
      </c>
      <c r="R254" s="35">
        <v>1448411.22</v>
      </c>
      <c r="S254" s="36">
        <v>202923</v>
      </c>
      <c r="T254" s="35">
        <v>20470.5</v>
      </c>
      <c r="U254" s="36">
        <v>1215</v>
      </c>
      <c r="V254" s="35">
        <v>13756.5</v>
      </c>
      <c r="W254" s="36">
        <v>9063</v>
      </c>
      <c r="X254" s="35">
        <v>6655.6</v>
      </c>
      <c r="Y254" s="35">
        <v>27184.5</v>
      </c>
      <c r="Z254" s="35">
        <v>29025.75</v>
      </c>
      <c r="AA254" s="35">
        <v>310293.84999999998</v>
      </c>
      <c r="AB254" s="35">
        <v>1758705.07</v>
      </c>
      <c r="AC254" s="39">
        <f t="shared" si="193"/>
        <v>1758.7</v>
      </c>
      <c r="AD254" s="40">
        <f t="shared" si="194"/>
        <v>1776.2</v>
      </c>
      <c r="AG254" s="70" t="s">
        <v>509</v>
      </c>
      <c r="AH254" s="24" t="s">
        <v>533</v>
      </c>
      <c r="AI254" s="24" t="s">
        <v>45</v>
      </c>
      <c r="AJ254" s="24" t="s">
        <v>534</v>
      </c>
      <c r="AK254" s="43">
        <v>1280971.2</v>
      </c>
      <c r="AL254" s="42"/>
      <c r="AM254" s="42"/>
      <c r="AN254" s="44">
        <v>443</v>
      </c>
      <c r="AO254" s="46">
        <v>443</v>
      </c>
      <c r="AP254" s="45"/>
      <c r="AQ254" s="45"/>
      <c r="AR254" s="43">
        <v>1280971.2</v>
      </c>
      <c r="AS254" s="43">
        <v>176546.96</v>
      </c>
      <c r="AT254" s="43">
        <v>13622.25</v>
      </c>
      <c r="AU254" s="43">
        <v>1993.5</v>
      </c>
      <c r="AV254" s="43">
        <v>3663.61</v>
      </c>
      <c r="AW254" s="43">
        <v>2786.47</v>
      </c>
      <c r="AX254" s="43">
        <v>1479583.99</v>
      </c>
      <c r="AY254" s="43">
        <v>199766.42</v>
      </c>
      <c r="AZ254" s="43">
        <v>20152.07</v>
      </c>
      <c r="BA254" s="43">
        <v>1196.0999999999999</v>
      </c>
      <c r="BB254" s="43">
        <v>13542.51</v>
      </c>
      <c r="BC254" s="43">
        <v>8922.02</v>
      </c>
      <c r="BD254" s="43">
        <v>4351.78</v>
      </c>
      <c r="BE254" s="43">
        <v>26761.63</v>
      </c>
      <c r="BF254" s="43">
        <v>30743.31</v>
      </c>
      <c r="BG254" s="43">
        <v>305435.84000000003</v>
      </c>
      <c r="BH254" s="43">
        <v>1785019.83</v>
      </c>
      <c r="BI254" s="44">
        <v>0</v>
      </c>
      <c r="BJ254" s="71">
        <v>1785</v>
      </c>
      <c r="BK254" s="2"/>
      <c r="BL254" s="2"/>
      <c r="BM254" s="48">
        <v>148.80000000000001</v>
      </c>
      <c r="BN254" s="48">
        <v>148.80000000000001</v>
      </c>
      <c r="BO254" s="48">
        <v>148.80000000000001</v>
      </c>
      <c r="BP254" s="48">
        <v>148.80000000000001</v>
      </c>
      <c r="BQ254" s="48">
        <v>297.5</v>
      </c>
      <c r="BR254" s="48">
        <v>297.5</v>
      </c>
      <c r="BS254" s="48">
        <v>74.400000000000006</v>
      </c>
      <c r="BT254" s="48">
        <v>0</v>
      </c>
      <c r="BU254" s="48">
        <v>74.400000000000006</v>
      </c>
      <c r="BV254" s="48">
        <f t="shared" si="195"/>
        <v>145.69999999999999</v>
      </c>
      <c r="BW254" s="48">
        <f t="shared" si="196"/>
        <v>145.69999999999999</v>
      </c>
      <c r="BX254" s="49">
        <f t="shared" si="197"/>
        <v>145.80000000000001</v>
      </c>
      <c r="BY254" s="50">
        <f t="shared" si="198"/>
        <v>1776.1999999999998</v>
      </c>
      <c r="BZ254" s="48">
        <f t="shared" si="199"/>
        <v>446.40000000000003</v>
      </c>
      <c r="CA254" s="48">
        <f t="shared" si="200"/>
        <v>743.8</v>
      </c>
      <c r="CB254" s="48">
        <f t="shared" si="201"/>
        <v>148.80000000000001</v>
      </c>
      <c r="CC254" s="51">
        <f t="shared" si="202"/>
        <v>437.2</v>
      </c>
      <c r="CD254" s="50">
        <f t="shared" si="203"/>
        <v>1776.2</v>
      </c>
      <c r="CE254" s="72"/>
      <c r="CF254" s="73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</row>
    <row r="255" spans="1:122" ht="15" hidden="1" outlineLevel="1" thickBot="1" x14ac:dyDescent="0.35">
      <c r="A255" s="161"/>
      <c r="B255" s="53" t="s">
        <v>535</v>
      </c>
      <c r="C255" s="53" t="s">
        <v>45</v>
      </c>
      <c r="D255" s="24" t="s">
        <v>536</v>
      </c>
      <c r="E255" s="35">
        <v>1361430.87</v>
      </c>
      <c r="F255" s="35">
        <v>22083.23</v>
      </c>
      <c r="G255" s="34"/>
      <c r="H255" s="36">
        <v>546</v>
      </c>
      <c r="I255" s="38">
        <v>538</v>
      </c>
      <c r="J255" s="38">
        <v>8</v>
      </c>
      <c r="K255" s="37"/>
      <c r="L255" s="35">
        <v>1383514.1</v>
      </c>
      <c r="M255" s="35">
        <v>199635.67</v>
      </c>
      <c r="N255" s="35">
        <v>16789.5</v>
      </c>
      <c r="O255" s="36">
        <v>2457</v>
      </c>
      <c r="P255" s="35">
        <v>4515.42</v>
      </c>
      <c r="Q255" s="35">
        <v>3434.34</v>
      </c>
      <c r="R255" s="35">
        <v>1610346.03</v>
      </c>
      <c r="S255" s="35">
        <v>244410.92</v>
      </c>
      <c r="T255" s="35">
        <v>24837.54</v>
      </c>
      <c r="U255" s="35">
        <v>1452.6</v>
      </c>
      <c r="V255" s="35">
        <v>16446.66</v>
      </c>
      <c r="W255" s="35">
        <v>10835.32</v>
      </c>
      <c r="X255" s="35">
        <v>1152.18</v>
      </c>
      <c r="Y255" s="35">
        <v>32500.58</v>
      </c>
      <c r="Z255" s="35">
        <v>33204.35</v>
      </c>
      <c r="AA255" s="35">
        <v>364840.15</v>
      </c>
      <c r="AB255" s="35">
        <v>1975186.18</v>
      </c>
      <c r="AC255" s="39">
        <f t="shared" si="193"/>
        <v>1975.2</v>
      </c>
      <c r="AD255" s="40">
        <f t="shared" si="194"/>
        <v>2081.3000000000002</v>
      </c>
      <c r="AG255" s="70" t="s">
        <v>509</v>
      </c>
      <c r="AH255" s="24" t="s">
        <v>535</v>
      </c>
      <c r="AI255" s="24" t="s">
        <v>45</v>
      </c>
      <c r="AJ255" s="24" t="s">
        <v>536</v>
      </c>
      <c r="AK255" s="43">
        <v>1497836.72</v>
      </c>
      <c r="AL255" s="42"/>
      <c r="AM255" s="42"/>
      <c r="AN255" s="44">
        <v>620</v>
      </c>
      <c r="AO255" s="46">
        <v>620</v>
      </c>
      <c r="AP255" s="45"/>
      <c r="AQ255" s="45"/>
      <c r="AR255" s="43">
        <v>1497836.72</v>
      </c>
      <c r="AS255" s="43">
        <v>191241.08</v>
      </c>
      <c r="AT255" s="44">
        <v>19065</v>
      </c>
      <c r="AU255" s="44">
        <v>2790</v>
      </c>
      <c r="AV255" s="43">
        <v>5127.3999999999996</v>
      </c>
      <c r="AW255" s="43">
        <v>3899.8</v>
      </c>
      <c r="AX255" s="44">
        <v>1719960</v>
      </c>
      <c r="AY255" s="43">
        <v>279582.8</v>
      </c>
      <c r="AZ255" s="43">
        <v>28203.8</v>
      </c>
      <c r="BA255" s="44">
        <v>1674</v>
      </c>
      <c r="BB255" s="43">
        <v>18953.400000000001</v>
      </c>
      <c r="BC255" s="43">
        <v>12486.8</v>
      </c>
      <c r="BD255" s="43">
        <v>128.02000000000001</v>
      </c>
      <c r="BE255" s="43">
        <v>37454.199999999997</v>
      </c>
      <c r="BF255" s="43">
        <v>35948.089999999997</v>
      </c>
      <c r="BG255" s="43">
        <v>414431.11</v>
      </c>
      <c r="BH255" s="43">
        <v>2134391.11</v>
      </c>
      <c r="BI255" s="44">
        <v>0</v>
      </c>
      <c r="BJ255" s="71">
        <v>2134.4</v>
      </c>
      <c r="BK255" s="2"/>
      <c r="BL255" s="2"/>
      <c r="BM255" s="48">
        <v>177.9</v>
      </c>
      <c r="BN255" s="48">
        <v>177.9</v>
      </c>
      <c r="BO255" s="48">
        <v>177.9</v>
      </c>
      <c r="BP255" s="48">
        <v>177.9</v>
      </c>
      <c r="BQ255" s="48">
        <v>355.7</v>
      </c>
      <c r="BR255" s="48">
        <v>355.7</v>
      </c>
      <c r="BS255" s="48">
        <v>88.9</v>
      </c>
      <c r="BT255" s="48">
        <v>0</v>
      </c>
      <c r="BU255" s="48">
        <v>88.9</v>
      </c>
      <c r="BV255" s="48">
        <f t="shared" si="195"/>
        <v>160.19999999999999</v>
      </c>
      <c r="BW255" s="48">
        <f t="shared" si="196"/>
        <v>160.19999999999999</v>
      </c>
      <c r="BX255" s="49">
        <f t="shared" si="197"/>
        <v>160.1</v>
      </c>
      <c r="BY255" s="50">
        <f t="shared" si="198"/>
        <v>2081.3000000000002</v>
      </c>
      <c r="BZ255" s="48">
        <f t="shared" si="199"/>
        <v>533.70000000000005</v>
      </c>
      <c r="CA255" s="48">
        <f t="shared" si="200"/>
        <v>889.3</v>
      </c>
      <c r="CB255" s="48">
        <f t="shared" si="201"/>
        <v>177.8</v>
      </c>
      <c r="CC255" s="51">
        <f t="shared" si="202"/>
        <v>480.5</v>
      </c>
      <c r="CD255" s="50">
        <f t="shared" si="203"/>
        <v>2081.3000000000002</v>
      </c>
      <c r="CE255" s="72"/>
      <c r="CF255" s="73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</row>
    <row r="256" spans="1:122" ht="21" hidden="1" outlineLevel="1" thickBot="1" x14ac:dyDescent="0.35">
      <c r="A256" s="161"/>
      <c r="B256" s="53" t="s">
        <v>537</v>
      </c>
      <c r="C256" s="53" t="s">
        <v>45</v>
      </c>
      <c r="D256" s="24" t="s">
        <v>538</v>
      </c>
      <c r="E256" s="35">
        <v>1442348.68</v>
      </c>
      <c r="F256" s="34"/>
      <c r="G256" s="34"/>
      <c r="H256" s="36">
        <v>548</v>
      </c>
      <c r="I256" s="38">
        <v>548</v>
      </c>
      <c r="J256" s="37"/>
      <c r="K256" s="37"/>
      <c r="L256" s="35">
        <v>1442348.68</v>
      </c>
      <c r="M256" s="35">
        <v>229896.22</v>
      </c>
      <c r="N256" s="36">
        <v>16851</v>
      </c>
      <c r="O256" s="36">
        <v>2466</v>
      </c>
      <c r="P256" s="35">
        <v>4531.96</v>
      </c>
      <c r="Q256" s="35">
        <v>3446.92</v>
      </c>
      <c r="R256" s="35">
        <v>1699540.78</v>
      </c>
      <c r="S256" s="35">
        <v>247115.12</v>
      </c>
      <c r="T256" s="35">
        <v>24928.52</v>
      </c>
      <c r="U256" s="35">
        <v>1479.6</v>
      </c>
      <c r="V256" s="35">
        <v>16752.36</v>
      </c>
      <c r="W256" s="35">
        <v>11036.72</v>
      </c>
      <c r="X256" s="35">
        <v>639.91999999999996</v>
      </c>
      <c r="Y256" s="35">
        <v>33104.68</v>
      </c>
      <c r="Z256" s="35">
        <v>34616.379999999997</v>
      </c>
      <c r="AA256" s="35">
        <v>369673.3</v>
      </c>
      <c r="AB256" s="35">
        <v>2069214.08</v>
      </c>
      <c r="AC256" s="39">
        <f t="shared" si="193"/>
        <v>2069.1999999999998</v>
      </c>
      <c r="AD256" s="40">
        <f t="shared" si="194"/>
        <v>2059.5</v>
      </c>
      <c r="AG256" s="70" t="s">
        <v>509</v>
      </c>
      <c r="AH256" s="24" t="s">
        <v>537</v>
      </c>
      <c r="AI256" s="24" t="s">
        <v>45</v>
      </c>
      <c r="AJ256" s="24" t="s">
        <v>538</v>
      </c>
      <c r="AK256" s="43">
        <v>1445195.75</v>
      </c>
      <c r="AL256" s="42"/>
      <c r="AM256" s="42"/>
      <c r="AN256" s="44">
        <v>560</v>
      </c>
      <c r="AO256" s="46">
        <v>560</v>
      </c>
      <c r="AP256" s="45"/>
      <c r="AQ256" s="45"/>
      <c r="AR256" s="43">
        <v>1445195.75</v>
      </c>
      <c r="AS256" s="43">
        <v>204965.65</v>
      </c>
      <c r="AT256" s="44">
        <v>17220</v>
      </c>
      <c r="AU256" s="44">
        <v>2520</v>
      </c>
      <c r="AV256" s="43">
        <v>4631.2</v>
      </c>
      <c r="AW256" s="43">
        <v>3522.4</v>
      </c>
      <c r="AX256" s="44">
        <v>1678055</v>
      </c>
      <c r="AY256" s="43">
        <v>252526.4</v>
      </c>
      <c r="AZ256" s="43">
        <v>25474.400000000001</v>
      </c>
      <c r="BA256" s="44">
        <v>1512</v>
      </c>
      <c r="BB256" s="43">
        <v>17119.2</v>
      </c>
      <c r="BC256" s="43">
        <v>11278.4</v>
      </c>
      <c r="BD256" s="43">
        <v>256.04000000000002</v>
      </c>
      <c r="BE256" s="43">
        <v>33829.599999999999</v>
      </c>
      <c r="BF256" s="43">
        <v>34684.71</v>
      </c>
      <c r="BG256" s="43">
        <v>376680.75</v>
      </c>
      <c r="BH256" s="43">
        <v>2054735.75</v>
      </c>
      <c r="BI256" s="44">
        <v>0</v>
      </c>
      <c r="BJ256" s="71">
        <v>2054.6999999999998</v>
      </c>
      <c r="BK256" s="2"/>
      <c r="BL256" s="2"/>
      <c r="BM256" s="48">
        <v>171.2</v>
      </c>
      <c r="BN256" s="48">
        <v>171.2</v>
      </c>
      <c r="BO256" s="48">
        <v>171.2</v>
      </c>
      <c r="BP256" s="48">
        <v>171.2</v>
      </c>
      <c r="BQ256" s="48">
        <v>342.5</v>
      </c>
      <c r="BR256" s="48">
        <v>342.5</v>
      </c>
      <c r="BS256" s="48">
        <v>85.6</v>
      </c>
      <c r="BT256" s="48">
        <v>0</v>
      </c>
      <c r="BU256" s="48">
        <v>85.6</v>
      </c>
      <c r="BV256" s="48">
        <f t="shared" si="195"/>
        <v>172.8</v>
      </c>
      <c r="BW256" s="48">
        <f t="shared" si="196"/>
        <v>172.8</v>
      </c>
      <c r="BX256" s="49">
        <f t="shared" si="197"/>
        <v>172.9</v>
      </c>
      <c r="BY256" s="50">
        <f t="shared" si="198"/>
        <v>2059.5</v>
      </c>
      <c r="BZ256" s="48">
        <f t="shared" si="199"/>
        <v>513.59999999999991</v>
      </c>
      <c r="CA256" s="48">
        <f t="shared" si="200"/>
        <v>856.2</v>
      </c>
      <c r="CB256" s="48">
        <f t="shared" si="201"/>
        <v>171.2</v>
      </c>
      <c r="CC256" s="51">
        <f t="shared" si="202"/>
        <v>518.5</v>
      </c>
      <c r="CD256" s="50">
        <f t="shared" si="203"/>
        <v>2059.5</v>
      </c>
      <c r="CE256" s="72"/>
      <c r="CF256" s="73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</row>
    <row r="257" spans="1:122" ht="21" hidden="1" outlineLevel="1" thickBot="1" x14ac:dyDescent="0.35">
      <c r="A257" s="161"/>
      <c r="B257" s="53" t="s">
        <v>539</v>
      </c>
      <c r="C257" s="53" t="s">
        <v>45</v>
      </c>
      <c r="D257" s="24" t="s">
        <v>540</v>
      </c>
      <c r="E257" s="35">
        <v>2911489.45</v>
      </c>
      <c r="F257" s="34"/>
      <c r="G257" s="34"/>
      <c r="H257" s="36">
        <v>1011</v>
      </c>
      <c r="I257" s="38">
        <v>1011</v>
      </c>
      <c r="J257" s="37"/>
      <c r="K257" s="37"/>
      <c r="L257" s="35">
        <v>2911489.45</v>
      </c>
      <c r="M257" s="35">
        <v>479685.13</v>
      </c>
      <c r="N257" s="35">
        <v>31088.25</v>
      </c>
      <c r="O257" s="35">
        <v>4549.5</v>
      </c>
      <c r="P257" s="35">
        <v>8360.9699999999993</v>
      </c>
      <c r="Q257" s="35">
        <v>6359.19</v>
      </c>
      <c r="R257" s="35">
        <v>3441532.49</v>
      </c>
      <c r="S257" s="35">
        <v>455900.34</v>
      </c>
      <c r="T257" s="35">
        <v>45990.39</v>
      </c>
      <c r="U257" s="35">
        <v>2729.7</v>
      </c>
      <c r="V257" s="35">
        <v>30906.27</v>
      </c>
      <c r="W257" s="35">
        <v>20361.54</v>
      </c>
      <c r="X257" s="35">
        <v>2432.1999999999998</v>
      </c>
      <c r="Y257" s="35">
        <v>61074.51</v>
      </c>
      <c r="Z257" s="35">
        <v>69875.75</v>
      </c>
      <c r="AA257" s="35">
        <v>689270.7</v>
      </c>
      <c r="AB257" s="35">
        <v>4130803.19</v>
      </c>
      <c r="AC257" s="39">
        <f t="shared" si="193"/>
        <v>4130.8</v>
      </c>
      <c r="AD257" s="40">
        <f t="shared" si="194"/>
        <v>3660.1</v>
      </c>
      <c r="AG257" s="70" t="s">
        <v>509</v>
      </c>
      <c r="AH257" s="24" t="s">
        <v>539</v>
      </c>
      <c r="AI257" s="24" t="s">
        <v>45</v>
      </c>
      <c r="AJ257" s="24" t="s">
        <v>540</v>
      </c>
      <c r="AK257" s="43">
        <v>2353089.12</v>
      </c>
      <c r="AL257" s="42"/>
      <c r="AM257" s="42"/>
      <c r="AN257" s="44">
        <v>946</v>
      </c>
      <c r="AO257" s="46">
        <v>946</v>
      </c>
      <c r="AP257" s="45"/>
      <c r="AQ257" s="45"/>
      <c r="AR257" s="43">
        <v>2353089.12</v>
      </c>
      <c r="AS257" s="43">
        <v>388781.61</v>
      </c>
      <c r="AT257" s="43">
        <v>29089.5</v>
      </c>
      <c r="AU257" s="44">
        <v>4257</v>
      </c>
      <c r="AV257" s="43">
        <v>7823.42</v>
      </c>
      <c r="AW257" s="43">
        <v>5950.34</v>
      </c>
      <c r="AX257" s="43">
        <v>2788990.99</v>
      </c>
      <c r="AY257" s="43">
        <v>426589.24</v>
      </c>
      <c r="AZ257" s="43">
        <v>43033.54</v>
      </c>
      <c r="BA257" s="43">
        <v>2554.1999999999998</v>
      </c>
      <c r="BB257" s="43">
        <v>28919.22</v>
      </c>
      <c r="BC257" s="43">
        <v>19052.439999999999</v>
      </c>
      <c r="BD257" s="43">
        <v>2048.14</v>
      </c>
      <c r="BE257" s="43">
        <v>57147.86</v>
      </c>
      <c r="BF257" s="43">
        <v>56474.14</v>
      </c>
      <c r="BG257" s="43">
        <v>635818.78</v>
      </c>
      <c r="BH257" s="43">
        <v>3424809.77</v>
      </c>
      <c r="BI257" s="44">
        <v>0</v>
      </c>
      <c r="BJ257" s="71">
        <v>3424.8</v>
      </c>
      <c r="BK257" s="2"/>
      <c r="BL257" s="2"/>
      <c r="BM257" s="48">
        <v>285.39999999999998</v>
      </c>
      <c r="BN257" s="48">
        <v>285.39999999999998</v>
      </c>
      <c r="BO257" s="48">
        <v>285.39999999999998</v>
      </c>
      <c r="BP257" s="48">
        <v>285.39999999999998</v>
      </c>
      <c r="BQ257" s="48">
        <v>570.79999999999995</v>
      </c>
      <c r="BR257" s="48">
        <v>570.79999999999995</v>
      </c>
      <c r="BS257" s="48">
        <v>142.69999999999999</v>
      </c>
      <c r="BT257" s="48">
        <v>0</v>
      </c>
      <c r="BU257" s="48">
        <v>142.69999999999999</v>
      </c>
      <c r="BV257" s="48">
        <f t="shared" si="195"/>
        <v>363.8</v>
      </c>
      <c r="BW257" s="48">
        <f t="shared" si="196"/>
        <v>363.8</v>
      </c>
      <c r="BX257" s="49">
        <f t="shared" si="197"/>
        <v>363.9</v>
      </c>
      <c r="BY257" s="50">
        <f t="shared" si="198"/>
        <v>3660.1000000000004</v>
      </c>
      <c r="BZ257" s="48">
        <f t="shared" si="199"/>
        <v>856.19999999999993</v>
      </c>
      <c r="CA257" s="48">
        <f t="shared" si="200"/>
        <v>1427</v>
      </c>
      <c r="CB257" s="48">
        <f t="shared" si="201"/>
        <v>285.39999999999998</v>
      </c>
      <c r="CC257" s="51">
        <f t="shared" si="202"/>
        <v>1091.5</v>
      </c>
      <c r="CD257" s="50">
        <f t="shared" si="203"/>
        <v>3660.1</v>
      </c>
      <c r="CE257" s="72"/>
      <c r="CF257" s="73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</row>
    <row r="258" spans="1:122" ht="15" hidden="1" outlineLevel="1" thickBot="1" x14ac:dyDescent="0.35">
      <c r="A258" s="161"/>
      <c r="B258" s="53" t="s">
        <v>541</v>
      </c>
      <c r="C258" s="53" t="s">
        <v>45</v>
      </c>
      <c r="D258" s="24" t="s">
        <v>542</v>
      </c>
      <c r="E258" s="35">
        <v>2800743.85</v>
      </c>
      <c r="F258" s="34"/>
      <c r="G258" s="34"/>
      <c r="H258" s="36">
        <v>1030</v>
      </c>
      <c r="I258" s="38">
        <v>1030</v>
      </c>
      <c r="J258" s="37"/>
      <c r="K258" s="37"/>
      <c r="L258" s="35">
        <v>2800743.85</v>
      </c>
      <c r="M258" s="35">
        <v>213147.21</v>
      </c>
      <c r="N258" s="35">
        <v>31672.5</v>
      </c>
      <c r="O258" s="36">
        <v>4635</v>
      </c>
      <c r="P258" s="35">
        <v>8518.1</v>
      </c>
      <c r="Q258" s="35">
        <v>6478.7</v>
      </c>
      <c r="R258" s="35">
        <v>3065195.36</v>
      </c>
      <c r="S258" s="35">
        <v>464468.2</v>
      </c>
      <c r="T258" s="35">
        <v>46854.7</v>
      </c>
      <c r="U258" s="36">
        <v>2781</v>
      </c>
      <c r="V258" s="35">
        <v>31487.1</v>
      </c>
      <c r="W258" s="35">
        <v>20744.2</v>
      </c>
      <c r="X258" s="35">
        <v>896.14</v>
      </c>
      <c r="Y258" s="35">
        <v>62222.3</v>
      </c>
      <c r="Z258" s="35">
        <v>67217.86</v>
      </c>
      <c r="AA258" s="35">
        <v>696671.5</v>
      </c>
      <c r="AB258" s="35">
        <v>3761866.86</v>
      </c>
      <c r="AC258" s="39">
        <f t="shared" si="193"/>
        <v>3761.9</v>
      </c>
      <c r="AD258" s="40">
        <f t="shared" si="194"/>
        <v>3753.4</v>
      </c>
      <c r="AG258" s="70" t="s">
        <v>509</v>
      </c>
      <c r="AH258" s="24" t="s">
        <v>541</v>
      </c>
      <c r="AI258" s="24" t="s">
        <v>45</v>
      </c>
      <c r="AJ258" s="24" t="s">
        <v>542</v>
      </c>
      <c r="AK258" s="43">
        <v>2800743.85</v>
      </c>
      <c r="AL258" s="42"/>
      <c r="AM258" s="42"/>
      <c r="AN258" s="44">
        <v>1024</v>
      </c>
      <c r="AO258" s="46">
        <v>1024</v>
      </c>
      <c r="AP258" s="45"/>
      <c r="AQ258" s="45"/>
      <c r="AR258" s="43">
        <v>2800743.85</v>
      </c>
      <c r="AS258" s="43">
        <v>205187.82</v>
      </c>
      <c r="AT258" s="44">
        <v>31488</v>
      </c>
      <c r="AU258" s="44">
        <v>4608</v>
      </c>
      <c r="AV258" s="43">
        <v>8468.48</v>
      </c>
      <c r="AW258" s="43">
        <v>6440.96</v>
      </c>
      <c r="AX258" s="43">
        <v>3056937.11</v>
      </c>
      <c r="AY258" s="43">
        <v>461762.56</v>
      </c>
      <c r="AZ258" s="43">
        <v>46581.760000000002</v>
      </c>
      <c r="BA258" s="43">
        <v>2764.8</v>
      </c>
      <c r="BB258" s="43">
        <v>31303.68</v>
      </c>
      <c r="BC258" s="43">
        <v>20623.36</v>
      </c>
      <c r="BD258" s="43">
        <v>128.02000000000001</v>
      </c>
      <c r="BE258" s="43">
        <v>61859.839999999997</v>
      </c>
      <c r="BF258" s="43">
        <v>67217.86</v>
      </c>
      <c r="BG258" s="43">
        <v>692241.88</v>
      </c>
      <c r="BH258" s="43">
        <v>3749178.99</v>
      </c>
      <c r="BI258" s="44">
        <v>0</v>
      </c>
      <c r="BJ258" s="71">
        <v>3749.2</v>
      </c>
      <c r="BK258" s="2"/>
      <c r="BL258" s="2"/>
      <c r="BM258" s="48">
        <v>312.39999999999998</v>
      </c>
      <c r="BN258" s="48">
        <v>312.39999999999998</v>
      </c>
      <c r="BO258" s="48">
        <v>312.39999999999998</v>
      </c>
      <c r="BP258" s="48">
        <v>312.39999999999998</v>
      </c>
      <c r="BQ258" s="48">
        <v>624.9</v>
      </c>
      <c r="BR258" s="48">
        <v>624.9</v>
      </c>
      <c r="BS258" s="48">
        <v>156.19999999999999</v>
      </c>
      <c r="BT258" s="48">
        <v>0</v>
      </c>
      <c r="BU258" s="48">
        <v>156.19999999999999</v>
      </c>
      <c r="BV258" s="48">
        <f t="shared" si="195"/>
        <v>313.89999999999998</v>
      </c>
      <c r="BW258" s="48">
        <f t="shared" si="196"/>
        <v>313.89999999999998</v>
      </c>
      <c r="BX258" s="49">
        <f t="shared" si="197"/>
        <v>313.8</v>
      </c>
      <c r="BY258" s="50">
        <f t="shared" si="198"/>
        <v>3753.4000000000005</v>
      </c>
      <c r="BZ258" s="48">
        <f t="shared" si="199"/>
        <v>937.19999999999993</v>
      </c>
      <c r="CA258" s="48">
        <f t="shared" si="200"/>
        <v>1562.1999999999998</v>
      </c>
      <c r="CB258" s="48">
        <f t="shared" si="201"/>
        <v>312.39999999999998</v>
      </c>
      <c r="CC258" s="51">
        <f t="shared" si="202"/>
        <v>941.59999999999991</v>
      </c>
      <c r="CD258" s="50">
        <f t="shared" si="203"/>
        <v>3753.3999999999996</v>
      </c>
      <c r="CE258" s="72"/>
      <c r="CF258" s="73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</row>
    <row r="259" spans="1:122" ht="15" hidden="1" outlineLevel="1" thickBot="1" x14ac:dyDescent="0.35">
      <c r="A259" s="161"/>
      <c r="B259" s="53" t="s">
        <v>543</v>
      </c>
      <c r="C259" s="53" t="s">
        <v>45</v>
      </c>
      <c r="D259" s="24" t="s">
        <v>544</v>
      </c>
      <c r="E259" s="35">
        <v>3086546.01</v>
      </c>
      <c r="F259" s="34"/>
      <c r="G259" s="34"/>
      <c r="H259" s="36">
        <v>1283</v>
      </c>
      <c r="I259" s="38">
        <v>1283</v>
      </c>
      <c r="J259" s="37"/>
      <c r="K259" s="37"/>
      <c r="L259" s="35">
        <v>3086546.01</v>
      </c>
      <c r="M259" s="35">
        <v>315923.77</v>
      </c>
      <c r="N259" s="35">
        <v>39452.25</v>
      </c>
      <c r="O259" s="35">
        <v>5773.5</v>
      </c>
      <c r="P259" s="35">
        <v>10610.41</v>
      </c>
      <c r="Q259" s="35">
        <v>8070.07</v>
      </c>
      <c r="R259" s="35">
        <v>3466376.01</v>
      </c>
      <c r="S259" s="35">
        <v>578556.02</v>
      </c>
      <c r="T259" s="35">
        <v>58363.67</v>
      </c>
      <c r="U259" s="35">
        <v>3464.1</v>
      </c>
      <c r="V259" s="35">
        <v>39221.31</v>
      </c>
      <c r="W259" s="35">
        <v>25839.62</v>
      </c>
      <c r="X259" s="35">
        <v>3456.18</v>
      </c>
      <c r="Y259" s="35">
        <v>77506.03</v>
      </c>
      <c r="Z259" s="35">
        <v>74077.100000000006</v>
      </c>
      <c r="AA259" s="35">
        <v>860484.03</v>
      </c>
      <c r="AB259" s="35">
        <v>4326860.04</v>
      </c>
      <c r="AC259" s="39">
        <f t="shared" si="193"/>
        <v>4326.8999999999996</v>
      </c>
      <c r="AD259" s="40">
        <f t="shared" si="194"/>
        <v>4171.8</v>
      </c>
      <c r="AG259" s="70" t="s">
        <v>509</v>
      </c>
      <c r="AH259" s="24" t="s">
        <v>543</v>
      </c>
      <c r="AI259" s="24" t="s">
        <v>45</v>
      </c>
      <c r="AJ259" s="24" t="s">
        <v>544</v>
      </c>
      <c r="AK259" s="43">
        <v>2880149.08</v>
      </c>
      <c r="AL259" s="42"/>
      <c r="AM259" s="42"/>
      <c r="AN259" s="44">
        <v>1243</v>
      </c>
      <c r="AO259" s="46">
        <v>1243</v>
      </c>
      <c r="AP259" s="45"/>
      <c r="AQ259" s="45"/>
      <c r="AR259" s="43">
        <v>2880149.08</v>
      </c>
      <c r="AS259" s="43">
        <v>323396.14</v>
      </c>
      <c r="AT259" s="43">
        <v>38222.25</v>
      </c>
      <c r="AU259" s="43">
        <v>5593.5</v>
      </c>
      <c r="AV259" s="43">
        <v>10279.61</v>
      </c>
      <c r="AW259" s="43">
        <v>7818.47</v>
      </c>
      <c r="AX259" s="43">
        <v>3265459.05</v>
      </c>
      <c r="AY259" s="43">
        <v>560518.42000000004</v>
      </c>
      <c r="AZ259" s="43">
        <v>56544.07</v>
      </c>
      <c r="BA259" s="43">
        <v>3356.1</v>
      </c>
      <c r="BB259" s="43">
        <v>37998.51</v>
      </c>
      <c r="BC259" s="43">
        <v>25034.02</v>
      </c>
      <c r="BD259" s="43">
        <v>1152.18</v>
      </c>
      <c r="BE259" s="43">
        <v>75089.63</v>
      </c>
      <c r="BF259" s="43">
        <v>69123.570000000007</v>
      </c>
      <c r="BG259" s="43">
        <v>828816.5</v>
      </c>
      <c r="BH259" s="43">
        <v>4094275.55</v>
      </c>
      <c r="BI259" s="44">
        <v>0</v>
      </c>
      <c r="BJ259" s="71">
        <v>4094.3</v>
      </c>
      <c r="BK259" s="2"/>
      <c r="BL259" s="2"/>
      <c r="BM259" s="48">
        <v>341.2</v>
      </c>
      <c r="BN259" s="48">
        <v>341.2</v>
      </c>
      <c r="BO259" s="48">
        <v>341.2</v>
      </c>
      <c r="BP259" s="48">
        <v>341.2</v>
      </c>
      <c r="BQ259" s="48">
        <v>682.4</v>
      </c>
      <c r="BR259" s="48">
        <v>682.4</v>
      </c>
      <c r="BS259" s="48">
        <v>170.6</v>
      </c>
      <c r="BT259" s="48">
        <v>0</v>
      </c>
      <c r="BU259" s="48">
        <v>170.6</v>
      </c>
      <c r="BV259" s="48">
        <f t="shared" si="195"/>
        <v>367</v>
      </c>
      <c r="BW259" s="48">
        <f t="shared" si="196"/>
        <v>367</v>
      </c>
      <c r="BX259" s="49">
        <f t="shared" si="197"/>
        <v>367</v>
      </c>
      <c r="BY259" s="50">
        <f t="shared" si="198"/>
        <v>4171.7999999999993</v>
      </c>
      <c r="BZ259" s="48">
        <f t="shared" si="199"/>
        <v>1023.5999999999999</v>
      </c>
      <c r="CA259" s="48">
        <f t="shared" si="200"/>
        <v>1706</v>
      </c>
      <c r="CB259" s="48">
        <f t="shared" si="201"/>
        <v>341.2</v>
      </c>
      <c r="CC259" s="51">
        <f t="shared" si="202"/>
        <v>1101</v>
      </c>
      <c r="CD259" s="50">
        <f t="shared" si="203"/>
        <v>4171.7999999999993</v>
      </c>
      <c r="CE259" s="72"/>
      <c r="CF259" s="73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</row>
    <row r="260" spans="1:122" ht="15" hidden="1" outlineLevel="1" thickBot="1" x14ac:dyDescent="0.35">
      <c r="A260" s="161"/>
      <c r="B260" s="53" t="s">
        <v>545</v>
      </c>
      <c r="C260" s="53" t="s">
        <v>45</v>
      </c>
      <c r="D260" s="24" t="s">
        <v>546</v>
      </c>
      <c r="E260" s="35">
        <v>1943645.44</v>
      </c>
      <c r="F260" s="35">
        <v>44166.46</v>
      </c>
      <c r="G260" s="34"/>
      <c r="H260" s="36">
        <v>833</v>
      </c>
      <c r="I260" s="38">
        <v>814</v>
      </c>
      <c r="J260" s="38">
        <v>19</v>
      </c>
      <c r="K260" s="37"/>
      <c r="L260" s="35">
        <v>1987811.9</v>
      </c>
      <c r="M260" s="35">
        <v>304568.18</v>
      </c>
      <c r="N260" s="35">
        <v>25614.75</v>
      </c>
      <c r="O260" s="35">
        <v>3748.5</v>
      </c>
      <c r="P260" s="35">
        <v>6888.91</v>
      </c>
      <c r="Q260" s="35">
        <v>5239.57</v>
      </c>
      <c r="R260" s="35">
        <v>2333871.81</v>
      </c>
      <c r="S260" s="35">
        <v>371352.51</v>
      </c>
      <c r="T260" s="35">
        <v>37893.17</v>
      </c>
      <c r="U260" s="35">
        <v>2197.8000000000002</v>
      </c>
      <c r="V260" s="35">
        <v>24883.98</v>
      </c>
      <c r="W260" s="35">
        <v>16393.96</v>
      </c>
      <c r="X260" s="35">
        <v>640.1</v>
      </c>
      <c r="Y260" s="35">
        <v>49173.74</v>
      </c>
      <c r="Z260" s="35">
        <v>47707.47</v>
      </c>
      <c r="AA260" s="35">
        <v>550242.73</v>
      </c>
      <c r="AB260" s="35">
        <v>2884114.54</v>
      </c>
      <c r="AC260" s="39">
        <f t="shared" si="193"/>
        <v>2884.1</v>
      </c>
      <c r="AD260" s="40">
        <f t="shared" si="194"/>
        <v>2822.6</v>
      </c>
      <c r="AG260" s="70" t="s">
        <v>509</v>
      </c>
      <c r="AH260" s="24" t="s">
        <v>545</v>
      </c>
      <c r="AI260" s="24" t="s">
        <v>45</v>
      </c>
      <c r="AJ260" s="24" t="s">
        <v>546</v>
      </c>
      <c r="AK260" s="43">
        <v>1870322.56</v>
      </c>
      <c r="AL260" s="43">
        <v>88332.91</v>
      </c>
      <c r="AM260" s="42"/>
      <c r="AN260" s="44">
        <v>801</v>
      </c>
      <c r="AO260" s="46">
        <v>781</v>
      </c>
      <c r="AP260" s="46">
        <v>20</v>
      </c>
      <c r="AQ260" s="45"/>
      <c r="AR260" s="43">
        <v>1958655.47</v>
      </c>
      <c r="AS260" s="43">
        <v>263964.27</v>
      </c>
      <c r="AT260" s="43">
        <v>24630.75</v>
      </c>
      <c r="AU260" s="43">
        <v>3604.5</v>
      </c>
      <c r="AV260" s="43">
        <v>6624.27</v>
      </c>
      <c r="AW260" s="43">
        <v>5038.29</v>
      </c>
      <c r="AX260" s="43">
        <v>2262517.5499999998</v>
      </c>
      <c r="AY260" s="43">
        <v>356697.14</v>
      </c>
      <c r="AZ260" s="43">
        <v>36437.49</v>
      </c>
      <c r="BA260" s="43">
        <v>2108.6999999999998</v>
      </c>
      <c r="BB260" s="43">
        <v>23875.17</v>
      </c>
      <c r="BC260" s="43">
        <v>15729.34</v>
      </c>
      <c r="BD260" s="43">
        <v>256.04000000000002</v>
      </c>
      <c r="BE260" s="43">
        <v>47180.21</v>
      </c>
      <c r="BF260" s="43">
        <v>47007.72</v>
      </c>
      <c r="BG260" s="43">
        <v>529291.81000000006</v>
      </c>
      <c r="BH260" s="43">
        <v>2791809.36</v>
      </c>
      <c r="BI260" s="44">
        <v>0</v>
      </c>
      <c r="BJ260" s="71">
        <v>2791.8</v>
      </c>
      <c r="BK260" s="2"/>
      <c r="BL260" s="2"/>
      <c r="BM260" s="48">
        <v>232.7</v>
      </c>
      <c r="BN260" s="48">
        <v>232.7</v>
      </c>
      <c r="BO260" s="48">
        <v>232.7</v>
      </c>
      <c r="BP260" s="48">
        <v>232.7</v>
      </c>
      <c r="BQ260" s="48">
        <v>465.3</v>
      </c>
      <c r="BR260" s="48">
        <v>465.3</v>
      </c>
      <c r="BS260" s="48">
        <v>116.3</v>
      </c>
      <c r="BT260" s="48">
        <v>0</v>
      </c>
      <c r="BU260" s="48">
        <v>116.3</v>
      </c>
      <c r="BV260" s="48">
        <f t="shared" si="195"/>
        <v>242.9</v>
      </c>
      <c r="BW260" s="48">
        <f t="shared" si="196"/>
        <v>242.9</v>
      </c>
      <c r="BX260" s="49">
        <f t="shared" si="197"/>
        <v>242.8</v>
      </c>
      <c r="BY260" s="50">
        <f t="shared" si="198"/>
        <v>2822.5999999999995</v>
      </c>
      <c r="BZ260" s="48">
        <f t="shared" si="199"/>
        <v>698.09999999999991</v>
      </c>
      <c r="CA260" s="48">
        <f t="shared" si="200"/>
        <v>1163.3</v>
      </c>
      <c r="CB260" s="48">
        <f t="shared" si="201"/>
        <v>232.6</v>
      </c>
      <c r="CC260" s="51">
        <f t="shared" si="202"/>
        <v>728.6</v>
      </c>
      <c r="CD260" s="50">
        <f t="shared" si="203"/>
        <v>2822.6</v>
      </c>
      <c r="CE260" s="72"/>
      <c r="CF260" s="73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</row>
    <row r="261" spans="1:122" ht="15" hidden="1" outlineLevel="1" thickBot="1" x14ac:dyDescent="0.35">
      <c r="A261" s="161"/>
      <c r="B261" s="53" t="s">
        <v>547</v>
      </c>
      <c r="C261" s="53" t="s">
        <v>45</v>
      </c>
      <c r="D261" s="24" t="s">
        <v>548</v>
      </c>
      <c r="E261" s="35">
        <v>3224909.79</v>
      </c>
      <c r="F261" s="35">
        <v>88332.91</v>
      </c>
      <c r="G261" s="34"/>
      <c r="H261" s="36">
        <v>1305</v>
      </c>
      <c r="I261" s="38">
        <v>1285</v>
      </c>
      <c r="J261" s="38">
        <v>20</v>
      </c>
      <c r="K261" s="37"/>
      <c r="L261" s="35">
        <v>3313242.7</v>
      </c>
      <c r="M261" s="35">
        <v>476055.69</v>
      </c>
      <c r="N261" s="35">
        <v>40128.75</v>
      </c>
      <c r="O261" s="35">
        <v>5872.5</v>
      </c>
      <c r="P261" s="35">
        <v>10792.35</v>
      </c>
      <c r="Q261" s="35">
        <v>8208.4500000000007</v>
      </c>
      <c r="R261" s="35">
        <v>3854300.44</v>
      </c>
      <c r="S261" s="35">
        <v>583970.9</v>
      </c>
      <c r="T261" s="35">
        <v>59364.45</v>
      </c>
      <c r="U261" s="35">
        <v>3469.5</v>
      </c>
      <c r="V261" s="35">
        <v>39282.449999999997</v>
      </c>
      <c r="W261" s="35">
        <v>25879.9</v>
      </c>
      <c r="X261" s="35">
        <v>4224.3</v>
      </c>
      <c r="Y261" s="35">
        <v>77626.850000000006</v>
      </c>
      <c r="Z261" s="35">
        <v>79517.84</v>
      </c>
      <c r="AA261" s="35">
        <v>873336.19</v>
      </c>
      <c r="AB261" s="35">
        <v>4727636.63</v>
      </c>
      <c r="AC261" s="39">
        <f t="shared" si="193"/>
        <v>4727.6000000000004</v>
      </c>
      <c r="AD261" s="40">
        <f t="shared" si="194"/>
        <v>4371.6000000000004</v>
      </c>
      <c r="AG261" s="70" t="s">
        <v>509</v>
      </c>
      <c r="AH261" s="24" t="s">
        <v>547</v>
      </c>
      <c r="AI261" s="24" t="s">
        <v>45</v>
      </c>
      <c r="AJ261" s="24" t="s">
        <v>548</v>
      </c>
      <c r="AK261" s="43">
        <v>2901454.04</v>
      </c>
      <c r="AL261" s="43">
        <v>44166.46</v>
      </c>
      <c r="AM261" s="42"/>
      <c r="AN261" s="44">
        <v>1192</v>
      </c>
      <c r="AO261" s="46">
        <v>1172</v>
      </c>
      <c r="AP261" s="46">
        <v>20</v>
      </c>
      <c r="AQ261" s="45"/>
      <c r="AR261" s="43">
        <v>2945620.5</v>
      </c>
      <c r="AS261" s="43">
        <v>394372.56</v>
      </c>
      <c r="AT261" s="44">
        <v>36654</v>
      </c>
      <c r="AU261" s="44">
        <v>5364</v>
      </c>
      <c r="AV261" s="43">
        <v>9857.84</v>
      </c>
      <c r="AW261" s="43">
        <v>7497.68</v>
      </c>
      <c r="AX261" s="43">
        <v>3399366.58</v>
      </c>
      <c r="AY261" s="43">
        <v>533014.68000000005</v>
      </c>
      <c r="AZ261" s="43">
        <v>54224.08</v>
      </c>
      <c r="BA261" s="43">
        <v>3164.4</v>
      </c>
      <c r="BB261" s="43">
        <v>35828.04</v>
      </c>
      <c r="BC261" s="43">
        <v>23604.080000000002</v>
      </c>
      <c r="BD261" s="43">
        <v>2944.28</v>
      </c>
      <c r="BE261" s="43">
        <v>70800.52</v>
      </c>
      <c r="BF261" s="43">
        <v>70694.899999999994</v>
      </c>
      <c r="BG261" s="43">
        <v>794274.98</v>
      </c>
      <c r="BH261" s="43">
        <v>4193641.56</v>
      </c>
      <c r="BI261" s="44">
        <v>0</v>
      </c>
      <c r="BJ261" s="71">
        <v>4193.6000000000004</v>
      </c>
      <c r="BK261" s="2"/>
      <c r="BL261" s="2"/>
      <c r="BM261" s="48">
        <v>349.5</v>
      </c>
      <c r="BN261" s="48">
        <v>349.5</v>
      </c>
      <c r="BO261" s="48">
        <v>349.5</v>
      </c>
      <c r="BP261" s="48">
        <v>349.5</v>
      </c>
      <c r="BQ261" s="48">
        <v>698.9</v>
      </c>
      <c r="BR261" s="48">
        <v>698.9</v>
      </c>
      <c r="BS261" s="48">
        <v>174.7</v>
      </c>
      <c r="BT261" s="48">
        <v>0</v>
      </c>
      <c r="BU261" s="48">
        <v>174.7</v>
      </c>
      <c r="BV261" s="48">
        <f t="shared" si="195"/>
        <v>408.8</v>
      </c>
      <c r="BW261" s="48">
        <f t="shared" si="196"/>
        <v>408.8</v>
      </c>
      <c r="BX261" s="49">
        <f t="shared" si="197"/>
        <v>408.8</v>
      </c>
      <c r="BY261" s="50">
        <f t="shared" si="198"/>
        <v>4371.6000000000004</v>
      </c>
      <c r="BZ261" s="48">
        <f t="shared" si="199"/>
        <v>1048.5</v>
      </c>
      <c r="CA261" s="48">
        <f t="shared" si="200"/>
        <v>1747.3000000000002</v>
      </c>
      <c r="CB261" s="48">
        <f t="shared" si="201"/>
        <v>349.4</v>
      </c>
      <c r="CC261" s="51">
        <f t="shared" si="202"/>
        <v>1226.4000000000001</v>
      </c>
      <c r="CD261" s="50">
        <f t="shared" si="203"/>
        <v>4371.6000000000004</v>
      </c>
      <c r="CE261" s="72"/>
      <c r="CF261" s="73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</row>
    <row r="262" spans="1:122" ht="15" hidden="1" outlineLevel="1" thickBot="1" x14ac:dyDescent="0.35">
      <c r="A262" s="161"/>
      <c r="B262" s="53" t="s">
        <v>549</v>
      </c>
      <c r="C262" s="53" t="s">
        <v>45</v>
      </c>
      <c r="D262" s="24" t="s">
        <v>550</v>
      </c>
      <c r="E262" s="35">
        <v>1643240.98</v>
      </c>
      <c r="F262" s="34"/>
      <c r="G262" s="34"/>
      <c r="H262" s="36">
        <v>605</v>
      </c>
      <c r="I262" s="38">
        <v>605</v>
      </c>
      <c r="J262" s="37"/>
      <c r="K262" s="37"/>
      <c r="L262" s="35">
        <v>1643240.98</v>
      </c>
      <c r="M262" s="35">
        <v>259449.92</v>
      </c>
      <c r="N262" s="35">
        <v>18603.75</v>
      </c>
      <c r="O262" s="35">
        <v>2722.5</v>
      </c>
      <c r="P262" s="35">
        <v>5003.3500000000004</v>
      </c>
      <c r="Q262" s="35">
        <v>3805.45</v>
      </c>
      <c r="R262" s="35">
        <v>1932825.95</v>
      </c>
      <c r="S262" s="35">
        <v>272818.7</v>
      </c>
      <c r="T262" s="35">
        <v>27521.45</v>
      </c>
      <c r="U262" s="35">
        <v>1633.5</v>
      </c>
      <c r="V262" s="35">
        <v>18494.849999999999</v>
      </c>
      <c r="W262" s="35">
        <v>12184.7</v>
      </c>
      <c r="X262" s="35">
        <v>384.06</v>
      </c>
      <c r="Y262" s="35">
        <v>36548.050000000003</v>
      </c>
      <c r="Z262" s="35">
        <v>39437.78</v>
      </c>
      <c r="AA262" s="35">
        <v>409023.09</v>
      </c>
      <c r="AB262" s="35">
        <v>2341849.04</v>
      </c>
      <c r="AC262" s="39">
        <f t="shared" si="193"/>
        <v>2341.8000000000002</v>
      </c>
      <c r="AD262" s="40">
        <f t="shared" si="194"/>
        <v>2330.4</v>
      </c>
      <c r="AG262" s="70" t="s">
        <v>509</v>
      </c>
      <c r="AH262" s="24" t="s">
        <v>549</v>
      </c>
      <c r="AI262" s="24" t="s">
        <v>45</v>
      </c>
      <c r="AJ262" s="24" t="s">
        <v>550</v>
      </c>
      <c r="AK262" s="43">
        <v>1637221.95</v>
      </c>
      <c r="AL262" s="42"/>
      <c r="AM262" s="42"/>
      <c r="AN262" s="44">
        <v>603</v>
      </c>
      <c r="AO262" s="46">
        <v>603</v>
      </c>
      <c r="AP262" s="45"/>
      <c r="AQ262" s="45"/>
      <c r="AR262" s="43">
        <v>1637221.95</v>
      </c>
      <c r="AS262" s="43">
        <v>249887.97</v>
      </c>
      <c r="AT262" s="43">
        <v>18542.25</v>
      </c>
      <c r="AU262" s="43">
        <v>2713.5</v>
      </c>
      <c r="AV262" s="43">
        <v>4986.8100000000004</v>
      </c>
      <c r="AW262" s="43">
        <v>3792.87</v>
      </c>
      <c r="AX262" s="43">
        <v>1917145.35</v>
      </c>
      <c r="AY262" s="43">
        <v>271916.82</v>
      </c>
      <c r="AZ262" s="43">
        <v>27430.47</v>
      </c>
      <c r="BA262" s="43">
        <v>1628.1</v>
      </c>
      <c r="BB262" s="43">
        <v>18433.71</v>
      </c>
      <c r="BC262" s="43">
        <v>12144.42</v>
      </c>
      <c r="BD262" s="43">
        <v>256.04000000000002</v>
      </c>
      <c r="BE262" s="43">
        <v>36427.230000000003</v>
      </c>
      <c r="BF262" s="43">
        <v>39293.33</v>
      </c>
      <c r="BG262" s="43">
        <v>407530.12</v>
      </c>
      <c r="BH262" s="43">
        <v>2324675.4700000002</v>
      </c>
      <c r="BI262" s="44">
        <v>0</v>
      </c>
      <c r="BJ262" s="71">
        <v>2324.6999999999998</v>
      </c>
      <c r="BK262" s="2"/>
      <c r="BL262" s="2"/>
      <c r="BM262" s="48">
        <v>193.7</v>
      </c>
      <c r="BN262" s="48">
        <v>193.7</v>
      </c>
      <c r="BO262" s="48">
        <v>193.7</v>
      </c>
      <c r="BP262" s="48">
        <v>193.7</v>
      </c>
      <c r="BQ262" s="48">
        <v>387.5</v>
      </c>
      <c r="BR262" s="48">
        <v>387.5</v>
      </c>
      <c r="BS262" s="48">
        <v>96.9</v>
      </c>
      <c r="BT262" s="48">
        <v>0</v>
      </c>
      <c r="BU262" s="48">
        <v>96.9</v>
      </c>
      <c r="BV262" s="48">
        <f t="shared" si="195"/>
        <v>195.6</v>
      </c>
      <c r="BW262" s="48">
        <f t="shared" si="196"/>
        <v>195.6</v>
      </c>
      <c r="BX262" s="49">
        <f t="shared" si="197"/>
        <v>195.6</v>
      </c>
      <c r="BY262" s="50">
        <f t="shared" si="198"/>
        <v>2330.3999999999996</v>
      </c>
      <c r="BZ262" s="48">
        <f t="shared" si="199"/>
        <v>581.09999999999991</v>
      </c>
      <c r="CA262" s="48">
        <f t="shared" si="200"/>
        <v>968.7</v>
      </c>
      <c r="CB262" s="48">
        <f t="shared" si="201"/>
        <v>193.8</v>
      </c>
      <c r="CC262" s="51">
        <f t="shared" si="202"/>
        <v>586.79999999999995</v>
      </c>
      <c r="CD262" s="50">
        <f t="shared" si="203"/>
        <v>2330.3999999999996</v>
      </c>
      <c r="CE262" s="72"/>
      <c r="CF262" s="73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</row>
    <row r="263" spans="1:122" ht="15" hidden="1" outlineLevel="1" thickBot="1" x14ac:dyDescent="0.35">
      <c r="A263" s="161"/>
      <c r="B263" s="53" t="s">
        <v>551</v>
      </c>
      <c r="C263" s="53" t="s">
        <v>45</v>
      </c>
      <c r="D263" s="24" t="s">
        <v>552</v>
      </c>
      <c r="E263" s="35">
        <v>737985.54</v>
      </c>
      <c r="F263" s="35">
        <v>44166.46</v>
      </c>
      <c r="G263" s="35">
        <v>253349.56</v>
      </c>
      <c r="H263" s="36">
        <v>333</v>
      </c>
      <c r="I263" s="38">
        <v>251</v>
      </c>
      <c r="J263" s="38">
        <v>18</v>
      </c>
      <c r="K263" s="38">
        <v>64</v>
      </c>
      <c r="L263" s="35">
        <v>1035501.56</v>
      </c>
      <c r="M263" s="35">
        <v>202264.99</v>
      </c>
      <c r="N263" s="35">
        <v>10239.75</v>
      </c>
      <c r="O263" s="35">
        <v>1498.5</v>
      </c>
      <c r="P263" s="35">
        <v>2753.91</v>
      </c>
      <c r="Q263" s="35">
        <v>2094.5700000000002</v>
      </c>
      <c r="R263" s="35">
        <v>1254353.28</v>
      </c>
      <c r="S263" s="35">
        <v>131689.24</v>
      </c>
      <c r="T263" s="35">
        <v>15148.17</v>
      </c>
      <c r="U263" s="35">
        <v>677.7</v>
      </c>
      <c r="V263" s="35">
        <v>7673.07</v>
      </c>
      <c r="W263" s="35">
        <v>5055.1400000000003</v>
      </c>
      <c r="X263" s="36">
        <v>0</v>
      </c>
      <c r="Y263" s="35">
        <v>15162.91</v>
      </c>
      <c r="Z263" s="35">
        <v>24852.04</v>
      </c>
      <c r="AA263" s="35">
        <v>200258.27</v>
      </c>
      <c r="AB263" s="35">
        <v>1454611.55</v>
      </c>
      <c r="AC263" s="39">
        <f t="shared" si="193"/>
        <v>1454.6</v>
      </c>
      <c r="AD263" s="40">
        <f t="shared" si="194"/>
        <v>1469.3</v>
      </c>
      <c r="AG263" s="70" t="s">
        <v>509</v>
      </c>
      <c r="AH263" s="24" t="s">
        <v>551</v>
      </c>
      <c r="AI263" s="24" t="s">
        <v>45</v>
      </c>
      <c r="AJ263" s="24" t="s">
        <v>552</v>
      </c>
      <c r="AK263" s="43">
        <v>792452.15</v>
      </c>
      <c r="AL263" s="43">
        <v>88332.91</v>
      </c>
      <c r="AM263" s="43">
        <v>211124.63</v>
      </c>
      <c r="AN263" s="44">
        <v>336</v>
      </c>
      <c r="AO263" s="46">
        <v>250</v>
      </c>
      <c r="AP263" s="46">
        <v>22</v>
      </c>
      <c r="AQ263" s="46">
        <v>64</v>
      </c>
      <c r="AR263" s="43">
        <v>1091909.69</v>
      </c>
      <c r="AS263" s="43">
        <v>165895.51999999999</v>
      </c>
      <c r="AT263" s="44">
        <v>10332</v>
      </c>
      <c r="AU263" s="44">
        <v>1512</v>
      </c>
      <c r="AV263" s="43">
        <v>2778.72</v>
      </c>
      <c r="AW263" s="43">
        <v>2113.44</v>
      </c>
      <c r="AX263" s="43">
        <v>1274541.3700000001</v>
      </c>
      <c r="AY263" s="43">
        <v>132140.9</v>
      </c>
      <c r="AZ263" s="43">
        <v>15284.64</v>
      </c>
      <c r="BA263" s="44">
        <v>675</v>
      </c>
      <c r="BB263" s="43">
        <v>7642.5</v>
      </c>
      <c r="BC263" s="44">
        <v>5035</v>
      </c>
      <c r="BD263" s="44">
        <v>0</v>
      </c>
      <c r="BE263" s="43">
        <v>15102.5</v>
      </c>
      <c r="BF263" s="43">
        <v>26205.84</v>
      </c>
      <c r="BG263" s="43">
        <v>202086.38</v>
      </c>
      <c r="BH263" s="43">
        <v>1476627.75</v>
      </c>
      <c r="BI263" s="44">
        <v>0</v>
      </c>
      <c r="BJ263" s="71">
        <v>1476.6</v>
      </c>
      <c r="BK263" s="2"/>
      <c r="BL263" s="2"/>
      <c r="BM263" s="48">
        <v>123.1</v>
      </c>
      <c r="BN263" s="48">
        <v>123.1</v>
      </c>
      <c r="BO263" s="48">
        <v>123.1</v>
      </c>
      <c r="BP263" s="48">
        <v>123.1</v>
      </c>
      <c r="BQ263" s="48">
        <v>246.1</v>
      </c>
      <c r="BR263" s="48">
        <v>246.1</v>
      </c>
      <c r="BS263" s="48">
        <v>61.5</v>
      </c>
      <c r="BT263" s="48">
        <v>0</v>
      </c>
      <c r="BU263" s="48">
        <v>61.5</v>
      </c>
      <c r="BV263" s="48">
        <f t="shared" si="195"/>
        <v>120.6</v>
      </c>
      <c r="BW263" s="48">
        <f t="shared" si="196"/>
        <v>120.6</v>
      </c>
      <c r="BX263" s="49">
        <f t="shared" si="197"/>
        <v>120.5</v>
      </c>
      <c r="BY263" s="50">
        <f t="shared" si="198"/>
        <v>1469.2999999999997</v>
      </c>
      <c r="BZ263" s="48">
        <f t="shared" si="199"/>
        <v>369.29999999999995</v>
      </c>
      <c r="CA263" s="48">
        <f t="shared" si="200"/>
        <v>615.29999999999995</v>
      </c>
      <c r="CB263" s="48">
        <f t="shared" si="201"/>
        <v>123</v>
      </c>
      <c r="CC263" s="51">
        <f t="shared" si="202"/>
        <v>361.7</v>
      </c>
      <c r="CD263" s="50">
        <f t="shared" si="203"/>
        <v>1469.3</v>
      </c>
      <c r="CE263" s="72"/>
      <c r="CF263" s="73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</row>
    <row r="264" spans="1:122" ht="21" hidden="1" outlineLevel="1" thickBot="1" x14ac:dyDescent="0.35">
      <c r="A264" s="161"/>
      <c r="B264" s="53" t="s">
        <v>553</v>
      </c>
      <c r="C264" s="53" t="s">
        <v>45</v>
      </c>
      <c r="D264" s="24" t="s">
        <v>554</v>
      </c>
      <c r="E264" s="35">
        <v>5757971.6500000004</v>
      </c>
      <c r="F264" s="34"/>
      <c r="G264" s="34"/>
      <c r="H264" s="36">
        <v>2127</v>
      </c>
      <c r="I264" s="38">
        <v>2127</v>
      </c>
      <c r="J264" s="37"/>
      <c r="K264" s="37"/>
      <c r="L264" s="35">
        <v>5757971.6500000004</v>
      </c>
      <c r="M264" s="35">
        <v>491821.82</v>
      </c>
      <c r="N264" s="35">
        <v>65405.25</v>
      </c>
      <c r="O264" s="35">
        <v>9571.5</v>
      </c>
      <c r="P264" s="35">
        <v>17590.29</v>
      </c>
      <c r="Q264" s="35">
        <v>13378.83</v>
      </c>
      <c r="R264" s="35">
        <v>6355739.3399999999</v>
      </c>
      <c r="S264" s="35">
        <v>959149.38</v>
      </c>
      <c r="T264" s="35">
        <v>96757.23</v>
      </c>
      <c r="U264" s="35">
        <v>5742.9</v>
      </c>
      <c r="V264" s="35">
        <v>65022.39</v>
      </c>
      <c r="W264" s="35">
        <v>42837.78</v>
      </c>
      <c r="X264" s="35">
        <v>1792.28</v>
      </c>
      <c r="Y264" s="35">
        <v>128492.07</v>
      </c>
      <c r="Z264" s="35">
        <v>138191.32999999999</v>
      </c>
      <c r="AA264" s="35">
        <v>1437985.36</v>
      </c>
      <c r="AB264" s="35">
        <v>7793724.7000000002</v>
      </c>
      <c r="AC264" s="39">
        <f t="shared" si="193"/>
        <v>7793.7</v>
      </c>
      <c r="AD264" s="40">
        <f t="shared" si="194"/>
        <v>7482.5</v>
      </c>
      <c r="AG264" s="70" t="s">
        <v>509</v>
      </c>
      <c r="AH264" s="24" t="s">
        <v>553</v>
      </c>
      <c r="AI264" s="24" t="s">
        <v>45</v>
      </c>
      <c r="AJ264" s="24" t="s">
        <v>554</v>
      </c>
      <c r="AK264" s="43">
        <v>5403080.1200000001</v>
      </c>
      <c r="AL264" s="42"/>
      <c r="AM264" s="42"/>
      <c r="AN264" s="44">
        <v>2038</v>
      </c>
      <c r="AO264" s="46">
        <v>2038</v>
      </c>
      <c r="AP264" s="45"/>
      <c r="AQ264" s="45"/>
      <c r="AR264" s="43">
        <v>5403080.1200000001</v>
      </c>
      <c r="AS264" s="43">
        <v>447816.54</v>
      </c>
      <c r="AT264" s="43">
        <v>62668.5</v>
      </c>
      <c r="AU264" s="44">
        <v>9171</v>
      </c>
      <c r="AV264" s="43">
        <v>16854.259999999998</v>
      </c>
      <c r="AW264" s="43">
        <v>12819.02</v>
      </c>
      <c r="AX264" s="43">
        <v>5952409.4400000004</v>
      </c>
      <c r="AY264" s="43">
        <v>919015.72</v>
      </c>
      <c r="AZ264" s="43">
        <v>92708.62</v>
      </c>
      <c r="BA264" s="43">
        <v>5502.6</v>
      </c>
      <c r="BB264" s="43">
        <v>62301.66</v>
      </c>
      <c r="BC264" s="43">
        <v>41045.32</v>
      </c>
      <c r="BD264" s="43">
        <v>1152.18</v>
      </c>
      <c r="BE264" s="43">
        <v>123115.58</v>
      </c>
      <c r="BF264" s="43">
        <v>129673.92</v>
      </c>
      <c r="BG264" s="43">
        <v>1374515.6</v>
      </c>
      <c r="BH264" s="43">
        <v>7326925.04</v>
      </c>
      <c r="BI264" s="44">
        <v>0</v>
      </c>
      <c r="BJ264" s="71">
        <v>7326.9</v>
      </c>
      <c r="BK264" s="2"/>
      <c r="BL264" s="2"/>
      <c r="BM264" s="48">
        <v>610.6</v>
      </c>
      <c r="BN264" s="48">
        <v>610.6</v>
      </c>
      <c r="BO264" s="48">
        <v>610.6</v>
      </c>
      <c r="BP264" s="48">
        <v>610.6</v>
      </c>
      <c r="BQ264" s="48">
        <v>1221.2</v>
      </c>
      <c r="BR264" s="48">
        <v>1221.2</v>
      </c>
      <c r="BS264" s="48">
        <v>305.3</v>
      </c>
      <c r="BT264" s="48">
        <v>0</v>
      </c>
      <c r="BU264" s="48">
        <v>305.3</v>
      </c>
      <c r="BV264" s="48">
        <f t="shared" si="195"/>
        <v>662.4</v>
      </c>
      <c r="BW264" s="48">
        <f t="shared" si="196"/>
        <v>662.4</v>
      </c>
      <c r="BX264" s="49">
        <f t="shared" si="197"/>
        <v>662.3</v>
      </c>
      <c r="BY264" s="50">
        <f t="shared" si="198"/>
        <v>7482.5000000000018</v>
      </c>
      <c r="BZ264" s="48">
        <f t="shared" si="199"/>
        <v>1831.8000000000002</v>
      </c>
      <c r="CA264" s="48">
        <f t="shared" si="200"/>
        <v>3053</v>
      </c>
      <c r="CB264" s="48">
        <f t="shared" si="201"/>
        <v>610.6</v>
      </c>
      <c r="CC264" s="51">
        <f t="shared" si="202"/>
        <v>1987.1</v>
      </c>
      <c r="CD264" s="50">
        <f t="shared" si="203"/>
        <v>7482.5</v>
      </c>
      <c r="CE264" s="72"/>
      <c r="CF264" s="73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</row>
    <row r="265" spans="1:122" ht="15" hidden="1" outlineLevel="1" thickBot="1" x14ac:dyDescent="0.35">
      <c r="A265" s="161"/>
      <c r="B265" s="53" t="s">
        <v>555</v>
      </c>
      <c r="C265" s="53" t="s">
        <v>45</v>
      </c>
      <c r="D265" s="24" t="s">
        <v>556</v>
      </c>
      <c r="E265" s="35">
        <v>1510128.63</v>
      </c>
      <c r="F265" s="35">
        <v>88332.91</v>
      </c>
      <c r="G265" s="35">
        <v>105562.31</v>
      </c>
      <c r="H265" s="36">
        <v>659</v>
      </c>
      <c r="I265" s="38">
        <v>584</v>
      </c>
      <c r="J265" s="38">
        <v>33</v>
      </c>
      <c r="K265" s="38">
        <v>42</v>
      </c>
      <c r="L265" s="35">
        <v>1704023.85</v>
      </c>
      <c r="M265" s="35">
        <v>393084.98</v>
      </c>
      <c r="N265" s="35">
        <v>20264.25</v>
      </c>
      <c r="O265" s="35">
        <v>2965.5</v>
      </c>
      <c r="P265" s="35">
        <v>5449.93</v>
      </c>
      <c r="Q265" s="35">
        <v>4145.1099999999997</v>
      </c>
      <c r="R265" s="35">
        <v>2129933.62</v>
      </c>
      <c r="S265" s="35">
        <v>280272.71000000002</v>
      </c>
      <c r="T265" s="35">
        <v>29977.91</v>
      </c>
      <c r="U265" s="35">
        <v>1576.8</v>
      </c>
      <c r="V265" s="35">
        <v>17852.88</v>
      </c>
      <c r="W265" s="35">
        <v>11761.76</v>
      </c>
      <c r="X265" s="35">
        <v>1023.98</v>
      </c>
      <c r="Y265" s="35">
        <v>35279.440000000002</v>
      </c>
      <c r="Z265" s="35">
        <v>40896.57</v>
      </c>
      <c r="AA265" s="35">
        <v>418642.05</v>
      </c>
      <c r="AB265" s="35">
        <v>2548575.67</v>
      </c>
      <c r="AC265" s="39">
        <f t="shared" si="193"/>
        <v>2548.6</v>
      </c>
      <c r="AD265" s="40">
        <f t="shared" si="194"/>
        <v>2604</v>
      </c>
      <c r="AG265" s="70" t="s">
        <v>509</v>
      </c>
      <c r="AH265" s="24" t="s">
        <v>555</v>
      </c>
      <c r="AI265" s="24" t="s">
        <v>45</v>
      </c>
      <c r="AJ265" s="24" t="s">
        <v>556</v>
      </c>
      <c r="AK265" s="43">
        <v>1551971.94</v>
      </c>
      <c r="AL265" s="43">
        <v>88332.91</v>
      </c>
      <c r="AM265" s="43">
        <v>161721.47</v>
      </c>
      <c r="AN265" s="44">
        <v>709</v>
      </c>
      <c r="AO265" s="46">
        <v>617</v>
      </c>
      <c r="AP265" s="46">
        <v>38</v>
      </c>
      <c r="AQ265" s="46">
        <v>54</v>
      </c>
      <c r="AR265" s="43">
        <v>1802026.32</v>
      </c>
      <c r="AS265" s="43">
        <v>349630.8</v>
      </c>
      <c r="AT265" s="43">
        <v>21801.75</v>
      </c>
      <c r="AU265" s="43">
        <v>3190.5</v>
      </c>
      <c r="AV265" s="43">
        <v>5863.43</v>
      </c>
      <c r="AW265" s="43">
        <v>4459.6099999999997</v>
      </c>
      <c r="AX265" s="43">
        <v>2186972.41</v>
      </c>
      <c r="AY265" s="43">
        <v>298989.78000000003</v>
      </c>
      <c r="AZ265" s="43">
        <v>32252.41</v>
      </c>
      <c r="BA265" s="43">
        <v>1665.9</v>
      </c>
      <c r="BB265" s="43">
        <v>18861.689999999999</v>
      </c>
      <c r="BC265" s="43">
        <v>12426.38</v>
      </c>
      <c r="BD265" s="44">
        <v>0</v>
      </c>
      <c r="BE265" s="43">
        <v>37272.97</v>
      </c>
      <c r="BF265" s="43">
        <v>43248.62</v>
      </c>
      <c r="BG265" s="43">
        <v>444717.75</v>
      </c>
      <c r="BH265" s="43">
        <v>2631690.16</v>
      </c>
      <c r="BI265" s="44">
        <v>0</v>
      </c>
      <c r="BJ265" s="71">
        <v>2631.7</v>
      </c>
      <c r="BK265" s="2"/>
      <c r="BL265" s="2"/>
      <c r="BM265" s="48">
        <v>219.3</v>
      </c>
      <c r="BN265" s="48">
        <v>219.3</v>
      </c>
      <c r="BO265" s="48">
        <v>219.3</v>
      </c>
      <c r="BP265" s="48">
        <v>219.3</v>
      </c>
      <c r="BQ265" s="48">
        <v>438.6</v>
      </c>
      <c r="BR265" s="48">
        <v>438.6</v>
      </c>
      <c r="BS265" s="48">
        <v>109.7</v>
      </c>
      <c r="BT265" s="48">
        <v>0</v>
      </c>
      <c r="BU265" s="48">
        <v>109.7</v>
      </c>
      <c r="BV265" s="48">
        <f t="shared" si="195"/>
        <v>210.1</v>
      </c>
      <c r="BW265" s="48">
        <f t="shared" si="196"/>
        <v>210.1</v>
      </c>
      <c r="BX265" s="49">
        <f t="shared" si="197"/>
        <v>210</v>
      </c>
      <c r="BY265" s="50">
        <f t="shared" si="198"/>
        <v>2604.0000000000005</v>
      </c>
      <c r="BZ265" s="48">
        <f t="shared" si="199"/>
        <v>657.90000000000009</v>
      </c>
      <c r="CA265" s="48">
        <f t="shared" si="200"/>
        <v>1096.5</v>
      </c>
      <c r="CB265" s="48">
        <f t="shared" si="201"/>
        <v>219.4</v>
      </c>
      <c r="CC265" s="51">
        <f t="shared" si="202"/>
        <v>630.20000000000005</v>
      </c>
      <c r="CD265" s="50">
        <f t="shared" si="203"/>
        <v>2604</v>
      </c>
      <c r="CE265" s="72"/>
      <c r="CF265" s="73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</row>
    <row r="266" spans="1:122" ht="15" hidden="1" outlineLevel="1" thickBot="1" x14ac:dyDescent="0.35">
      <c r="A266" s="161"/>
      <c r="B266" s="53" t="s">
        <v>557</v>
      </c>
      <c r="C266" s="53" t="s">
        <v>45</v>
      </c>
      <c r="D266" s="24" t="s">
        <v>558</v>
      </c>
      <c r="E266" s="35">
        <v>1724755.9</v>
      </c>
      <c r="F266" s="34"/>
      <c r="G266" s="34"/>
      <c r="H266" s="36">
        <v>469</v>
      </c>
      <c r="I266" s="38">
        <v>469</v>
      </c>
      <c r="J266" s="37"/>
      <c r="K266" s="37"/>
      <c r="L266" s="35">
        <v>1724755.9</v>
      </c>
      <c r="M266" s="35">
        <v>518064.17</v>
      </c>
      <c r="N266" s="35">
        <v>14421.75</v>
      </c>
      <c r="O266" s="35">
        <v>2110.5</v>
      </c>
      <c r="P266" s="35">
        <v>3878.63</v>
      </c>
      <c r="Q266" s="35">
        <v>2950.01</v>
      </c>
      <c r="R266" s="35">
        <v>2266180.96</v>
      </c>
      <c r="S266" s="35">
        <v>211490.86</v>
      </c>
      <c r="T266" s="35">
        <v>21334.81</v>
      </c>
      <c r="U266" s="35">
        <v>1266.3</v>
      </c>
      <c r="V266" s="35">
        <v>14337.33</v>
      </c>
      <c r="W266" s="35">
        <v>9445.66</v>
      </c>
      <c r="X266" s="35">
        <v>3712.4</v>
      </c>
      <c r="Y266" s="35">
        <v>28332.29</v>
      </c>
      <c r="Z266" s="35">
        <v>41394.15</v>
      </c>
      <c r="AA266" s="35">
        <v>331313.8</v>
      </c>
      <c r="AB266" s="35">
        <v>2597494.7599999998</v>
      </c>
      <c r="AC266" s="39">
        <f t="shared" si="193"/>
        <v>2597.5</v>
      </c>
      <c r="AD266" s="40">
        <f t="shared" si="194"/>
        <v>2552.8000000000002</v>
      </c>
      <c r="AG266" s="70" t="s">
        <v>509</v>
      </c>
      <c r="AH266" s="24" t="s">
        <v>557</v>
      </c>
      <c r="AI266" s="24" t="s">
        <v>45</v>
      </c>
      <c r="AJ266" s="24" t="s">
        <v>558</v>
      </c>
      <c r="AK266" s="43">
        <v>1656890.14</v>
      </c>
      <c r="AL266" s="42"/>
      <c r="AM266" s="42"/>
      <c r="AN266" s="44">
        <v>490</v>
      </c>
      <c r="AO266" s="46">
        <v>490</v>
      </c>
      <c r="AP266" s="45"/>
      <c r="AQ266" s="45"/>
      <c r="AR266" s="43">
        <v>1656890.14</v>
      </c>
      <c r="AS266" s="43">
        <v>509060.47</v>
      </c>
      <c r="AT266" s="43">
        <v>15067.5</v>
      </c>
      <c r="AU266" s="44">
        <v>2205</v>
      </c>
      <c r="AV266" s="43">
        <v>4052.3</v>
      </c>
      <c r="AW266" s="43">
        <v>3082.1</v>
      </c>
      <c r="AX266" s="43">
        <v>2190357.5099999998</v>
      </c>
      <c r="AY266" s="43">
        <v>220960.6</v>
      </c>
      <c r="AZ266" s="43">
        <v>22290.1</v>
      </c>
      <c r="BA266" s="44">
        <v>1323</v>
      </c>
      <c r="BB266" s="43">
        <v>14979.3</v>
      </c>
      <c r="BC266" s="43">
        <v>9868.6</v>
      </c>
      <c r="BD266" s="43">
        <v>1280.2</v>
      </c>
      <c r="BE266" s="43">
        <v>29600.9</v>
      </c>
      <c r="BF266" s="43">
        <v>39765.39</v>
      </c>
      <c r="BG266" s="43">
        <v>340068.09</v>
      </c>
      <c r="BH266" s="43">
        <v>2530425.6</v>
      </c>
      <c r="BI266" s="44">
        <v>0</v>
      </c>
      <c r="BJ266" s="71">
        <v>2530.4</v>
      </c>
      <c r="BK266" s="2"/>
      <c r="BL266" s="2"/>
      <c r="BM266" s="48">
        <v>210.9</v>
      </c>
      <c r="BN266" s="48">
        <v>210.9</v>
      </c>
      <c r="BO266" s="48">
        <v>210.9</v>
      </c>
      <c r="BP266" s="48">
        <v>210.9</v>
      </c>
      <c r="BQ266" s="48">
        <v>421.7</v>
      </c>
      <c r="BR266" s="48">
        <v>421.7</v>
      </c>
      <c r="BS266" s="48">
        <v>105.4</v>
      </c>
      <c r="BT266" s="48">
        <v>0</v>
      </c>
      <c r="BU266" s="48">
        <v>105.4</v>
      </c>
      <c r="BV266" s="48">
        <f t="shared" si="195"/>
        <v>218.3</v>
      </c>
      <c r="BW266" s="48">
        <f t="shared" si="196"/>
        <v>218.3</v>
      </c>
      <c r="BX266" s="49">
        <f t="shared" si="197"/>
        <v>218.4</v>
      </c>
      <c r="BY266" s="50">
        <f t="shared" si="198"/>
        <v>2552.8000000000002</v>
      </c>
      <c r="BZ266" s="48">
        <f t="shared" si="199"/>
        <v>632.70000000000005</v>
      </c>
      <c r="CA266" s="48">
        <f t="shared" si="200"/>
        <v>1054.3</v>
      </c>
      <c r="CB266" s="48">
        <f t="shared" si="201"/>
        <v>210.8</v>
      </c>
      <c r="CC266" s="51">
        <f t="shared" si="202"/>
        <v>655</v>
      </c>
      <c r="CD266" s="50">
        <f t="shared" si="203"/>
        <v>2552.8000000000002</v>
      </c>
      <c r="CE266" s="72"/>
      <c r="CF266" s="73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</row>
    <row r="267" spans="1:122" ht="15" hidden="1" outlineLevel="1" thickBot="1" x14ac:dyDescent="0.35">
      <c r="A267" s="161"/>
      <c r="B267" s="53" t="s">
        <v>559</v>
      </c>
      <c r="C267" s="53" t="s">
        <v>45</v>
      </c>
      <c r="D267" s="24" t="s">
        <v>560</v>
      </c>
      <c r="E267" s="35">
        <v>1565351.76</v>
      </c>
      <c r="F267" s="34"/>
      <c r="G267" s="34"/>
      <c r="H267" s="36">
        <v>642</v>
      </c>
      <c r="I267" s="38">
        <v>642</v>
      </c>
      <c r="J267" s="37"/>
      <c r="K267" s="37"/>
      <c r="L267" s="35">
        <v>1565351.76</v>
      </c>
      <c r="M267" s="35">
        <v>239767.14</v>
      </c>
      <c r="N267" s="35">
        <v>19741.5</v>
      </c>
      <c r="O267" s="36">
        <v>2889</v>
      </c>
      <c r="P267" s="35">
        <v>5309.34</v>
      </c>
      <c r="Q267" s="35">
        <v>4038.18</v>
      </c>
      <c r="R267" s="35">
        <v>1837096.92</v>
      </c>
      <c r="S267" s="35">
        <v>289503.48</v>
      </c>
      <c r="T267" s="35">
        <v>29204.58</v>
      </c>
      <c r="U267" s="35">
        <v>1733.4</v>
      </c>
      <c r="V267" s="35">
        <v>19625.939999999999</v>
      </c>
      <c r="W267" s="35">
        <v>12929.88</v>
      </c>
      <c r="X267" s="36">
        <v>0</v>
      </c>
      <c r="Y267" s="35">
        <v>38783.22</v>
      </c>
      <c r="Z267" s="35">
        <v>37568.449999999997</v>
      </c>
      <c r="AA267" s="35">
        <v>429348.95</v>
      </c>
      <c r="AB267" s="35">
        <v>2266445.87</v>
      </c>
      <c r="AC267" s="39">
        <f t="shared" si="193"/>
        <v>2266.4</v>
      </c>
      <c r="AD267" s="40">
        <f t="shared" si="194"/>
        <v>2378.5</v>
      </c>
      <c r="AG267" s="70" t="s">
        <v>509</v>
      </c>
      <c r="AH267" s="24" t="s">
        <v>559</v>
      </c>
      <c r="AI267" s="24" t="s">
        <v>45</v>
      </c>
      <c r="AJ267" s="24" t="s">
        <v>560</v>
      </c>
      <c r="AK267" s="43">
        <v>1704435.58</v>
      </c>
      <c r="AL267" s="42"/>
      <c r="AM267" s="42"/>
      <c r="AN267" s="44">
        <v>704</v>
      </c>
      <c r="AO267" s="46">
        <v>704</v>
      </c>
      <c r="AP267" s="45"/>
      <c r="AQ267" s="45"/>
      <c r="AR267" s="43">
        <v>1704435.58</v>
      </c>
      <c r="AS267" s="43">
        <v>224535.47</v>
      </c>
      <c r="AT267" s="44">
        <v>21648</v>
      </c>
      <c r="AU267" s="44">
        <v>3168</v>
      </c>
      <c r="AV267" s="43">
        <v>5822.08</v>
      </c>
      <c r="AW267" s="43">
        <v>4428.16</v>
      </c>
      <c r="AX267" s="43">
        <v>1964037.29</v>
      </c>
      <c r="AY267" s="43">
        <v>317461.76000000001</v>
      </c>
      <c r="AZ267" s="43">
        <v>32024.959999999999</v>
      </c>
      <c r="BA267" s="43">
        <v>1900.8</v>
      </c>
      <c r="BB267" s="43">
        <v>21521.279999999999</v>
      </c>
      <c r="BC267" s="43">
        <v>14178.56</v>
      </c>
      <c r="BD267" s="44">
        <v>0</v>
      </c>
      <c r="BE267" s="43">
        <v>42528.639999999999</v>
      </c>
      <c r="BF267" s="43">
        <v>40906.449999999997</v>
      </c>
      <c r="BG267" s="43">
        <v>470522.45</v>
      </c>
      <c r="BH267" s="43">
        <v>2434559.7400000002</v>
      </c>
      <c r="BI267" s="44">
        <v>0</v>
      </c>
      <c r="BJ267" s="71">
        <v>2434.6</v>
      </c>
      <c r="BK267" s="2"/>
      <c r="BL267" s="2"/>
      <c r="BM267" s="48">
        <v>202.9</v>
      </c>
      <c r="BN267" s="48">
        <v>202.9</v>
      </c>
      <c r="BO267" s="48">
        <v>202.9</v>
      </c>
      <c r="BP267" s="48">
        <v>202.9</v>
      </c>
      <c r="BQ267" s="48">
        <v>405.8</v>
      </c>
      <c r="BR267" s="48">
        <v>405.8</v>
      </c>
      <c r="BS267" s="48">
        <v>101.4</v>
      </c>
      <c r="BT267" s="48">
        <v>0</v>
      </c>
      <c r="BU267" s="48">
        <v>101.4</v>
      </c>
      <c r="BV267" s="48">
        <f t="shared" si="195"/>
        <v>184.2</v>
      </c>
      <c r="BW267" s="48">
        <f t="shared" si="196"/>
        <v>184.2</v>
      </c>
      <c r="BX267" s="49">
        <f t="shared" si="197"/>
        <v>184.1</v>
      </c>
      <c r="BY267" s="50">
        <f t="shared" si="198"/>
        <v>2378.5</v>
      </c>
      <c r="BZ267" s="48">
        <f t="shared" si="199"/>
        <v>608.70000000000005</v>
      </c>
      <c r="CA267" s="48">
        <f t="shared" si="200"/>
        <v>1014.5</v>
      </c>
      <c r="CB267" s="48">
        <f t="shared" si="201"/>
        <v>202.8</v>
      </c>
      <c r="CC267" s="51">
        <f t="shared" si="202"/>
        <v>552.5</v>
      </c>
      <c r="CD267" s="50">
        <f t="shared" si="203"/>
        <v>2378.5</v>
      </c>
      <c r="CE267" s="72"/>
      <c r="CF267" s="73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</row>
    <row r="268" spans="1:122" ht="15" hidden="1" outlineLevel="1" thickBot="1" x14ac:dyDescent="0.35">
      <c r="A268" s="161"/>
      <c r="B268" s="53" t="s">
        <v>561</v>
      </c>
      <c r="C268" s="53" t="s">
        <v>45</v>
      </c>
      <c r="D268" s="24" t="s">
        <v>562</v>
      </c>
      <c r="E268" s="35">
        <v>2789409.33</v>
      </c>
      <c r="F268" s="34"/>
      <c r="G268" s="34"/>
      <c r="H268" s="36">
        <v>1067</v>
      </c>
      <c r="I268" s="38">
        <v>1067</v>
      </c>
      <c r="J268" s="37"/>
      <c r="K268" s="37"/>
      <c r="L268" s="35">
        <v>2789409.33</v>
      </c>
      <c r="M268" s="35">
        <v>319827.69</v>
      </c>
      <c r="N268" s="35">
        <v>32810.25</v>
      </c>
      <c r="O268" s="35">
        <v>4801.5</v>
      </c>
      <c r="P268" s="35">
        <v>8824.09</v>
      </c>
      <c r="Q268" s="35">
        <v>6711.43</v>
      </c>
      <c r="R268" s="35">
        <v>3162384.29</v>
      </c>
      <c r="S268" s="35">
        <v>481152.98</v>
      </c>
      <c r="T268" s="35">
        <v>48537.83</v>
      </c>
      <c r="U268" s="35">
        <v>2880.9</v>
      </c>
      <c r="V268" s="35">
        <v>32618.19</v>
      </c>
      <c r="W268" s="35">
        <v>21489.38</v>
      </c>
      <c r="X268" s="35">
        <v>2048.3200000000002</v>
      </c>
      <c r="Y268" s="35">
        <v>64457.47</v>
      </c>
      <c r="Z268" s="35">
        <v>66945.820000000007</v>
      </c>
      <c r="AA268" s="35">
        <v>720130.89</v>
      </c>
      <c r="AB268" s="35">
        <v>3882515.18</v>
      </c>
      <c r="AC268" s="39">
        <f t="shared" si="193"/>
        <v>3882.5</v>
      </c>
      <c r="AD268" s="40">
        <f t="shared" si="194"/>
        <v>3867.4</v>
      </c>
      <c r="AG268" s="70" t="s">
        <v>509</v>
      </c>
      <c r="AH268" s="24" t="s">
        <v>561</v>
      </c>
      <c r="AI268" s="24" t="s">
        <v>45</v>
      </c>
      <c r="AJ268" s="24" t="s">
        <v>562</v>
      </c>
      <c r="AK268" s="43">
        <v>2783930.79</v>
      </c>
      <c r="AL268" s="42"/>
      <c r="AM268" s="42"/>
      <c r="AN268" s="44">
        <v>1065</v>
      </c>
      <c r="AO268" s="46">
        <v>1065</v>
      </c>
      <c r="AP268" s="45"/>
      <c r="AQ268" s="45"/>
      <c r="AR268" s="43">
        <v>2783930.79</v>
      </c>
      <c r="AS268" s="43">
        <v>304715.84000000003</v>
      </c>
      <c r="AT268" s="43">
        <v>32748.75</v>
      </c>
      <c r="AU268" s="43">
        <v>4792.5</v>
      </c>
      <c r="AV268" s="43">
        <v>8807.5499999999993</v>
      </c>
      <c r="AW268" s="43">
        <v>6698.85</v>
      </c>
      <c r="AX268" s="43">
        <v>3141694.28</v>
      </c>
      <c r="AY268" s="43">
        <v>480251.1</v>
      </c>
      <c r="AZ268" s="43">
        <v>48446.85</v>
      </c>
      <c r="BA268" s="43">
        <v>2875.5</v>
      </c>
      <c r="BB268" s="43">
        <v>32557.05</v>
      </c>
      <c r="BC268" s="43">
        <v>21449.1</v>
      </c>
      <c r="BD268" s="43">
        <v>1408.04</v>
      </c>
      <c r="BE268" s="43">
        <v>64336.65</v>
      </c>
      <c r="BF268" s="43">
        <v>66814.33</v>
      </c>
      <c r="BG268" s="43">
        <v>718138.62</v>
      </c>
      <c r="BH268" s="43">
        <v>3859832.9</v>
      </c>
      <c r="BI268" s="44">
        <v>0</v>
      </c>
      <c r="BJ268" s="71">
        <v>3859.8</v>
      </c>
      <c r="BK268" s="2"/>
      <c r="BL268" s="2"/>
      <c r="BM268" s="48">
        <v>321.7</v>
      </c>
      <c r="BN268" s="48">
        <v>321.7</v>
      </c>
      <c r="BO268" s="48">
        <v>321.7</v>
      </c>
      <c r="BP268" s="48">
        <v>321.7</v>
      </c>
      <c r="BQ268" s="48">
        <v>643.29999999999995</v>
      </c>
      <c r="BR268" s="48">
        <v>643.29999999999995</v>
      </c>
      <c r="BS268" s="48">
        <v>160.80000000000001</v>
      </c>
      <c r="BT268" s="48">
        <v>0</v>
      </c>
      <c r="BU268" s="48">
        <v>160.80000000000001</v>
      </c>
      <c r="BV268" s="48">
        <f t="shared" si="195"/>
        <v>324.10000000000002</v>
      </c>
      <c r="BW268" s="48">
        <f t="shared" si="196"/>
        <v>324.10000000000002</v>
      </c>
      <c r="BX268" s="49">
        <f t="shared" si="197"/>
        <v>324.2</v>
      </c>
      <c r="BY268" s="50">
        <f t="shared" si="198"/>
        <v>3867.3999999999992</v>
      </c>
      <c r="BZ268" s="48">
        <f t="shared" si="199"/>
        <v>965.09999999999991</v>
      </c>
      <c r="CA268" s="48">
        <f t="shared" si="200"/>
        <v>1608.3</v>
      </c>
      <c r="CB268" s="48">
        <f t="shared" si="201"/>
        <v>321.60000000000002</v>
      </c>
      <c r="CC268" s="51">
        <f t="shared" si="202"/>
        <v>972.40000000000009</v>
      </c>
      <c r="CD268" s="50">
        <f t="shared" si="203"/>
        <v>3867.3999999999996</v>
      </c>
      <c r="CE268" s="72"/>
      <c r="CF268" s="73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</row>
    <row r="269" spans="1:122" ht="15" hidden="1" outlineLevel="1" thickBot="1" x14ac:dyDescent="0.35">
      <c r="A269" s="161"/>
      <c r="B269" s="53" t="s">
        <v>563</v>
      </c>
      <c r="C269" s="53" t="s">
        <v>45</v>
      </c>
      <c r="D269" s="24" t="s">
        <v>564</v>
      </c>
      <c r="E269" s="35">
        <v>1723388.93</v>
      </c>
      <c r="F269" s="34"/>
      <c r="G269" s="34"/>
      <c r="H269" s="36">
        <v>700</v>
      </c>
      <c r="I269" s="38">
        <v>700</v>
      </c>
      <c r="J269" s="37"/>
      <c r="K269" s="37"/>
      <c r="L269" s="35">
        <v>1723388.93</v>
      </c>
      <c r="M269" s="35">
        <v>279780.40999999997</v>
      </c>
      <c r="N269" s="36">
        <v>21525</v>
      </c>
      <c r="O269" s="36">
        <v>3150</v>
      </c>
      <c r="P269" s="36">
        <v>5789</v>
      </c>
      <c r="Q269" s="36">
        <v>4403</v>
      </c>
      <c r="R269" s="35">
        <v>2038036.34</v>
      </c>
      <c r="S269" s="36">
        <v>315658</v>
      </c>
      <c r="T269" s="36">
        <v>31843</v>
      </c>
      <c r="U269" s="36">
        <v>1890</v>
      </c>
      <c r="V269" s="36">
        <v>21399</v>
      </c>
      <c r="W269" s="36">
        <v>14098</v>
      </c>
      <c r="X269" s="35">
        <v>640.1</v>
      </c>
      <c r="Y269" s="36">
        <v>42287</v>
      </c>
      <c r="Z269" s="35">
        <v>41361.339999999997</v>
      </c>
      <c r="AA269" s="35">
        <v>469176.44</v>
      </c>
      <c r="AB269" s="35">
        <v>2507212.7799999998</v>
      </c>
      <c r="AC269" s="39">
        <f t="shared" si="193"/>
        <v>2507.1999999999998</v>
      </c>
      <c r="AD269" s="40">
        <f t="shared" si="194"/>
        <v>2312.9</v>
      </c>
      <c r="AG269" s="70" t="s">
        <v>509</v>
      </c>
      <c r="AH269" s="24" t="s">
        <v>563</v>
      </c>
      <c r="AI269" s="24" t="s">
        <v>45</v>
      </c>
      <c r="AJ269" s="24" t="s">
        <v>564</v>
      </c>
      <c r="AK269" s="43">
        <v>1528703.71</v>
      </c>
      <c r="AL269" s="42"/>
      <c r="AM269" s="42"/>
      <c r="AN269" s="44">
        <v>649</v>
      </c>
      <c r="AO269" s="46">
        <v>649</v>
      </c>
      <c r="AP269" s="45"/>
      <c r="AQ269" s="45"/>
      <c r="AR269" s="43">
        <v>1528703.71</v>
      </c>
      <c r="AS269" s="43">
        <v>221879.56</v>
      </c>
      <c r="AT269" s="43">
        <v>19956.75</v>
      </c>
      <c r="AU269" s="43">
        <v>2920.5</v>
      </c>
      <c r="AV269" s="43">
        <v>5367.23</v>
      </c>
      <c r="AW269" s="43">
        <v>4082.21</v>
      </c>
      <c r="AX269" s="43">
        <v>1782909.96</v>
      </c>
      <c r="AY269" s="43">
        <v>292660.06</v>
      </c>
      <c r="AZ269" s="43">
        <v>29523.01</v>
      </c>
      <c r="BA269" s="43">
        <v>1752.3</v>
      </c>
      <c r="BB269" s="43">
        <v>19839.93</v>
      </c>
      <c r="BC269" s="43">
        <v>13070.86</v>
      </c>
      <c r="BD269" s="44">
        <v>0</v>
      </c>
      <c r="BE269" s="43">
        <v>39206.089999999997</v>
      </c>
      <c r="BF269" s="43">
        <v>36688.879999999997</v>
      </c>
      <c r="BG269" s="43">
        <v>432741.13</v>
      </c>
      <c r="BH269" s="43">
        <v>2215651.09</v>
      </c>
      <c r="BI269" s="44">
        <v>0</v>
      </c>
      <c r="BJ269" s="71">
        <v>2215.6999999999998</v>
      </c>
      <c r="BK269" s="2"/>
      <c r="BL269" s="2"/>
      <c r="BM269" s="48">
        <v>184.6</v>
      </c>
      <c r="BN269" s="48">
        <v>184.6</v>
      </c>
      <c r="BO269" s="48">
        <v>184.6</v>
      </c>
      <c r="BP269" s="48">
        <v>184.6</v>
      </c>
      <c r="BQ269" s="48">
        <v>369.3</v>
      </c>
      <c r="BR269" s="48">
        <v>369.3</v>
      </c>
      <c r="BS269" s="48">
        <v>92.3</v>
      </c>
      <c r="BT269" s="48">
        <v>0</v>
      </c>
      <c r="BU269" s="48">
        <v>92.3</v>
      </c>
      <c r="BV269" s="48">
        <f t="shared" si="195"/>
        <v>217.1</v>
      </c>
      <c r="BW269" s="48">
        <f t="shared" si="196"/>
        <v>217.1</v>
      </c>
      <c r="BX269" s="49">
        <f t="shared" si="197"/>
        <v>217.1</v>
      </c>
      <c r="BY269" s="50">
        <f t="shared" si="198"/>
        <v>2312.8999999999996</v>
      </c>
      <c r="BZ269" s="48">
        <f t="shared" si="199"/>
        <v>553.79999999999995</v>
      </c>
      <c r="CA269" s="48">
        <f t="shared" si="200"/>
        <v>923.2</v>
      </c>
      <c r="CB269" s="48">
        <f t="shared" si="201"/>
        <v>184.6</v>
      </c>
      <c r="CC269" s="51">
        <f t="shared" si="202"/>
        <v>651.29999999999995</v>
      </c>
      <c r="CD269" s="50">
        <f t="shared" si="203"/>
        <v>2312.8999999999996</v>
      </c>
      <c r="CE269" s="72"/>
      <c r="CF269" s="73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</row>
    <row r="270" spans="1:122" ht="15" hidden="1" outlineLevel="1" thickBot="1" x14ac:dyDescent="0.35">
      <c r="A270" s="161"/>
      <c r="B270" s="53" t="s">
        <v>565</v>
      </c>
      <c r="C270" s="53" t="s">
        <v>45</v>
      </c>
      <c r="D270" s="24" t="s">
        <v>566</v>
      </c>
      <c r="E270" s="35">
        <v>1002368.34</v>
      </c>
      <c r="F270" s="34"/>
      <c r="G270" s="34"/>
      <c r="H270" s="36">
        <v>414</v>
      </c>
      <c r="I270" s="38">
        <v>414</v>
      </c>
      <c r="J270" s="37"/>
      <c r="K270" s="37"/>
      <c r="L270" s="35">
        <v>1002368.34</v>
      </c>
      <c r="M270" s="35">
        <v>202347.59</v>
      </c>
      <c r="N270" s="35">
        <v>12730.5</v>
      </c>
      <c r="O270" s="36">
        <v>1863</v>
      </c>
      <c r="P270" s="35">
        <v>3423.78</v>
      </c>
      <c r="Q270" s="35">
        <v>2604.06</v>
      </c>
      <c r="R270" s="35">
        <v>1225337.27</v>
      </c>
      <c r="S270" s="35">
        <v>186689.16</v>
      </c>
      <c r="T270" s="35">
        <v>18832.86</v>
      </c>
      <c r="U270" s="35">
        <v>1117.8</v>
      </c>
      <c r="V270" s="35">
        <v>12655.98</v>
      </c>
      <c r="W270" s="35">
        <v>8337.9599999999991</v>
      </c>
      <c r="X270" s="36">
        <v>0</v>
      </c>
      <c r="Y270" s="35">
        <v>25009.74</v>
      </c>
      <c r="Z270" s="35">
        <v>24056.85</v>
      </c>
      <c r="AA270" s="35">
        <v>276700.34999999998</v>
      </c>
      <c r="AB270" s="35">
        <v>1502037.62</v>
      </c>
      <c r="AC270" s="39">
        <f t="shared" si="193"/>
        <v>1502</v>
      </c>
      <c r="AD270" s="40">
        <f t="shared" si="194"/>
        <v>1515.9</v>
      </c>
      <c r="AG270" s="70" t="s">
        <v>509</v>
      </c>
      <c r="AH270" s="24" t="s">
        <v>565</v>
      </c>
      <c r="AI270" s="24" t="s">
        <v>45</v>
      </c>
      <c r="AJ270" s="24" t="s">
        <v>566</v>
      </c>
      <c r="AK270" s="43">
        <v>1050411.1599999999</v>
      </c>
      <c r="AL270" s="42"/>
      <c r="AM270" s="42"/>
      <c r="AN270" s="44">
        <v>424</v>
      </c>
      <c r="AO270" s="46">
        <v>424</v>
      </c>
      <c r="AP270" s="45"/>
      <c r="AQ270" s="45"/>
      <c r="AR270" s="43">
        <v>1050411.1599999999</v>
      </c>
      <c r="AS270" s="43">
        <v>167411.12</v>
      </c>
      <c r="AT270" s="44">
        <v>13038</v>
      </c>
      <c r="AU270" s="44">
        <v>1908</v>
      </c>
      <c r="AV270" s="43">
        <v>3506.48</v>
      </c>
      <c r="AW270" s="43">
        <v>2666.96</v>
      </c>
      <c r="AX270" s="43">
        <v>1238941.72</v>
      </c>
      <c r="AY270" s="43">
        <v>191198.56</v>
      </c>
      <c r="AZ270" s="43">
        <v>19287.759999999998</v>
      </c>
      <c r="BA270" s="43">
        <v>1144.8</v>
      </c>
      <c r="BB270" s="43">
        <v>12961.68</v>
      </c>
      <c r="BC270" s="43">
        <v>8539.36</v>
      </c>
      <c r="BD270" s="44">
        <v>0</v>
      </c>
      <c r="BE270" s="43">
        <v>25613.84</v>
      </c>
      <c r="BF270" s="43">
        <v>25209.87</v>
      </c>
      <c r="BG270" s="43">
        <v>283955.87</v>
      </c>
      <c r="BH270" s="43">
        <v>1522897.59</v>
      </c>
      <c r="BI270" s="44">
        <v>0</v>
      </c>
      <c r="BJ270" s="71">
        <v>1522.9</v>
      </c>
      <c r="BK270" s="2"/>
      <c r="BL270" s="2"/>
      <c r="BM270" s="48">
        <v>126.9</v>
      </c>
      <c r="BN270" s="48">
        <v>126.9</v>
      </c>
      <c r="BO270" s="48">
        <v>126.9</v>
      </c>
      <c r="BP270" s="48">
        <v>126.9</v>
      </c>
      <c r="BQ270" s="48">
        <v>253.8</v>
      </c>
      <c r="BR270" s="48">
        <v>253.8</v>
      </c>
      <c r="BS270" s="48">
        <v>63.5</v>
      </c>
      <c r="BT270" s="48">
        <v>0</v>
      </c>
      <c r="BU270" s="48">
        <v>63.5</v>
      </c>
      <c r="BV270" s="48">
        <f t="shared" si="195"/>
        <v>124.6</v>
      </c>
      <c r="BW270" s="48">
        <f t="shared" si="196"/>
        <v>124.6</v>
      </c>
      <c r="BX270" s="49">
        <f t="shared" si="197"/>
        <v>124.5</v>
      </c>
      <c r="BY270" s="50">
        <f t="shared" si="198"/>
        <v>1515.9000000000003</v>
      </c>
      <c r="BZ270" s="48">
        <f t="shared" si="199"/>
        <v>380.70000000000005</v>
      </c>
      <c r="CA270" s="48">
        <f t="shared" si="200"/>
        <v>634.5</v>
      </c>
      <c r="CB270" s="48">
        <f t="shared" si="201"/>
        <v>127</v>
      </c>
      <c r="CC270" s="51">
        <f t="shared" si="202"/>
        <v>373.7</v>
      </c>
      <c r="CD270" s="50">
        <f t="shared" si="203"/>
        <v>1515.9</v>
      </c>
      <c r="CE270" s="72"/>
      <c r="CF270" s="73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</row>
    <row r="271" spans="1:122" ht="15" hidden="1" outlineLevel="1" thickBot="1" x14ac:dyDescent="0.35">
      <c r="A271" s="161"/>
      <c r="B271" s="53" t="s">
        <v>567</v>
      </c>
      <c r="C271" s="53" t="s">
        <v>45</v>
      </c>
      <c r="D271" s="24" t="s">
        <v>568</v>
      </c>
      <c r="E271" s="35">
        <v>1500446.05</v>
      </c>
      <c r="F271" s="35">
        <v>44166.46</v>
      </c>
      <c r="G271" s="34"/>
      <c r="H271" s="36">
        <v>466</v>
      </c>
      <c r="I271" s="38">
        <v>446</v>
      </c>
      <c r="J271" s="38">
        <v>20</v>
      </c>
      <c r="K271" s="37"/>
      <c r="L271" s="35">
        <v>1544612.51</v>
      </c>
      <c r="M271" s="35">
        <v>225599.65</v>
      </c>
      <c r="N271" s="35">
        <v>14329.5</v>
      </c>
      <c r="O271" s="36">
        <v>2097</v>
      </c>
      <c r="P271" s="35">
        <v>3853.82</v>
      </c>
      <c r="Q271" s="35">
        <v>2931.14</v>
      </c>
      <c r="R271" s="35">
        <v>1793423.62</v>
      </c>
      <c r="S271" s="35">
        <v>205632.24</v>
      </c>
      <c r="T271" s="35">
        <v>21198.34</v>
      </c>
      <c r="U271" s="35">
        <v>1204.2</v>
      </c>
      <c r="V271" s="35">
        <v>13634.22</v>
      </c>
      <c r="W271" s="35">
        <v>8982.44</v>
      </c>
      <c r="X271" s="35">
        <v>3839.7</v>
      </c>
      <c r="Y271" s="35">
        <v>26942.86</v>
      </c>
      <c r="Z271" s="35">
        <v>37070.699999999997</v>
      </c>
      <c r="AA271" s="35">
        <v>318504.7</v>
      </c>
      <c r="AB271" s="35">
        <v>2111928.3199999998</v>
      </c>
      <c r="AC271" s="39">
        <f t="shared" si="193"/>
        <v>2111.9</v>
      </c>
      <c r="AD271" s="40">
        <f t="shared" si="194"/>
        <v>2052.4</v>
      </c>
      <c r="AG271" s="70" t="s">
        <v>509</v>
      </c>
      <c r="AH271" s="24" t="s">
        <v>567</v>
      </c>
      <c r="AI271" s="24" t="s">
        <v>45</v>
      </c>
      <c r="AJ271" s="24" t="s">
        <v>568</v>
      </c>
      <c r="AK271" s="43">
        <v>1395623.13</v>
      </c>
      <c r="AL271" s="43">
        <v>44166.46</v>
      </c>
      <c r="AM271" s="42"/>
      <c r="AN271" s="44">
        <v>476</v>
      </c>
      <c r="AO271" s="46">
        <v>461</v>
      </c>
      <c r="AP271" s="46">
        <v>15</v>
      </c>
      <c r="AQ271" s="45"/>
      <c r="AR271" s="43">
        <v>1439789.59</v>
      </c>
      <c r="AS271" s="43">
        <v>237837.93</v>
      </c>
      <c r="AT271" s="44">
        <v>14637</v>
      </c>
      <c r="AU271" s="44">
        <v>2142</v>
      </c>
      <c r="AV271" s="43">
        <v>3936.52</v>
      </c>
      <c r="AW271" s="43">
        <v>2994.04</v>
      </c>
      <c r="AX271" s="43">
        <v>1701337.08</v>
      </c>
      <c r="AY271" s="43">
        <v>211268.09</v>
      </c>
      <c r="AZ271" s="43">
        <v>21653.24</v>
      </c>
      <c r="BA271" s="43">
        <v>1244.7</v>
      </c>
      <c r="BB271" s="43">
        <v>14092.77</v>
      </c>
      <c r="BC271" s="43">
        <v>9284.5400000000009</v>
      </c>
      <c r="BD271" s="43">
        <v>1408.22</v>
      </c>
      <c r="BE271" s="43">
        <v>27849.01</v>
      </c>
      <c r="BF271" s="43">
        <v>34554.959999999999</v>
      </c>
      <c r="BG271" s="43">
        <v>321355.53000000003</v>
      </c>
      <c r="BH271" s="43">
        <v>2022692.61</v>
      </c>
      <c r="BI271" s="44">
        <v>0</v>
      </c>
      <c r="BJ271" s="71">
        <v>2022.7</v>
      </c>
      <c r="BK271" s="2"/>
      <c r="BL271" s="2"/>
      <c r="BM271" s="48">
        <v>168.6</v>
      </c>
      <c r="BN271" s="48">
        <v>168.6</v>
      </c>
      <c r="BO271" s="48">
        <v>168.6</v>
      </c>
      <c r="BP271" s="48">
        <v>168.6</v>
      </c>
      <c r="BQ271" s="48">
        <v>337.1</v>
      </c>
      <c r="BR271" s="48">
        <v>337.1</v>
      </c>
      <c r="BS271" s="48">
        <v>84.3</v>
      </c>
      <c r="BT271" s="48">
        <v>0</v>
      </c>
      <c r="BU271" s="48">
        <v>84.3</v>
      </c>
      <c r="BV271" s="48">
        <f t="shared" si="195"/>
        <v>178.4</v>
      </c>
      <c r="BW271" s="48">
        <f t="shared" si="196"/>
        <v>178.4</v>
      </c>
      <c r="BX271" s="49">
        <f t="shared" si="197"/>
        <v>178.4</v>
      </c>
      <c r="BY271" s="50">
        <f t="shared" si="198"/>
        <v>2052.3999999999996</v>
      </c>
      <c r="BZ271" s="48">
        <f t="shared" si="199"/>
        <v>505.79999999999995</v>
      </c>
      <c r="CA271" s="48">
        <f t="shared" si="200"/>
        <v>842.80000000000007</v>
      </c>
      <c r="CB271" s="48">
        <f t="shared" si="201"/>
        <v>168.6</v>
      </c>
      <c r="CC271" s="51">
        <f t="shared" si="202"/>
        <v>535.20000000000005</v>
      </c>
      <c r="CD271" s="50">
        <f t="shared" si="203"/>
        <v>2052.3999999999996</v>
      </c>
      <c r="CE271" s="72"/>
      <c r="CF271" s="73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</row>
    <row r="272" spans="1:122" ht="15" hidden="1" outlineLevel="1" thickBot="1" x14ac:dyDescent="0.35">
      <c r="A272" s="161"/>
      <c r="B272" s="53" t="s">
        <v>569</v>
      </c>
      <c r="C272" s="53" t="s">
        <v>45</v>
      </c>
      <c r="D272" s="24" t="s">
        <v>570</v>
      </c>
      <c r="E272" s="35">
        <v>770981.69</v>
      </c>
      <c r="F272" s="35">
        <v>88332.91</v>
      </c>
      <c r="G272" s="35">
        <v>211124.64</v>
      </c>
      <c r="H272" s="36">
        <v>287</v>
      </c>
      <c r="I272" s="38">
        <v>201</v>
      </c>
      <c r="J272" s="38">
        <v>23</v>
      </c>
      <c r="K272" s="38">
        <v>63</v>
      </c>
      <c r="L272" s="35">
        <v>1070439.24</v>
      </c>
      <c r="M272" s="35">
        <v>195831.08</v>
      </c>
      <c r="N272" s="35">
        <v>8825.25</v>
      </c>
      <c r="O272" s="35">
        <v>1291.5</v>
      </c>
      <c r="P272" s="35">
        <v>2373.4899999999998</v>
      </c>
      <c r="Q272" s="35">
        <v>1805.23</v>
      </c>
      <c r="R272" s="35">
        <v>1280565.79</v>
      </c>
      <c r="S272" s="35">
        <v>110044.84</v>
      </c>
      <c r="T272" s="35">
        <v>13055.63</v>
      </c>
      <c r="U272" s="35">
        <v>542.70000000000005</v>
      </c>
      <c r="V272" s="35">
        <v>6144.57</v>
      </c>
      <c r="W272" s="35">
        <v>4048.14</v>
      </c>
      <c r="X272" s="35">
        <v>128.02000000000001</v>
      </c>
      <c r="Y272" s="35">
        <v>12142.41</v>
      </c>
      <c r="Z272" s="35">
        <v>25690.54</v>
      </c>
      <c r="AA272" s="35">
        <v>171796.85</v>
      </c>
      <c r="AB272" s="35">
        <v>1452362.64</v>
      </c>
      <c r="AC272" s="39">
        <f t="shared" si="193"/>
        <v>1452.4</v>
      </c>
      <c r="AD272" s="40">
        <f t="shared" si="194"/>
        <v>1541.1</v>
      </c>
      <c r="AG272" s="70" t="s">
        <v>509</v>
      </c>
      <c r="AH272" s="24" t="s">
        <v>569</v>
      </c>
      <c r="AI272" s="24" t="s">
        <v>45</v>
      </c>
      <c r="AJ272" s="24" t="s">
        <v>570</v>
      </c>
      <c r="AK272" s="43">
        <v>785638.04</v>
      </c>
      <c r="AL272" s="43">
        <v>88332.91</v>
      </c>
      <c r="AM272" s="43">
        <v>295574.49</v>
      </c>
      <c r="AN272" s="44">
        <v>321</v>
      </c>
      <c r="AO272" s="46">
        <v>217</v>
      </c>
      <c r="AP272" s="46">
        <v>22</v>
      </c>
      <c r="AQ272" s="46">
        <v>82</v>
      </c>
      <c r="AR272" s="43">
        <v>1169545.44</v>
      </c>
      <c r="AS272" s="43">
        <v>211183.84</v>
      </c>
      <c r="AT272" s="43">
        <v>9870.75</v>
      </c>
      <c r="AU272" s="43">
        <v>1444.5</v>
      </c>
      <c r="AV272" s="43">
        <v>2654.67</v>
      </c>
      <c r="AW272" s="43">
        <v>2019.09</v>
      </c>
      <c r="AX272" s="43">
        <v>1396718.29</v>
      </c>
      <c r="AY272" s="43">
        <v>121321.58</v>
      </c>
      <c r="AZ272" s="43">
        <v>14602.29</v>
      </c>
      <c r="BA272" s="43">
        <v>585.9</v>
      </c>
      <c r="BB272" s="43">
        <v>6633.69</v>
      </c>
      <c r="BC272" s="43">
        <v>4370.38</v>
      </c>
      <c r="BD272" s="43">
        <v>128.02000000000001</v>
      </c>
      <c r="BE272" s="43">
        <v>13108.97</v>
      </c>
      <c r="BF272" s="43">
        <v>28069.08</v>
      </c>
      <c r="BG272" s="43">
        <v>188819.91</v>
      </c>
      <c r="BH272" s="43">
        <v>1585538.2</v>
      </c>
      <c r="BI272" s="44">
        <v>0</v>
      </c>
      <c r="BJ272" s="71">
        <v>1585.5</v>
      </c>
      <c r="BK272" s="2"/>
      <c r="BL272" s="2"/>
      <c r="BM272" s="48">
        <v>132.1</v>
      </c>
      <c r="BN272" s="48">
        <v>132.1</v>
      </c>
      <c r="BO272" s="48">
        <v>132.1</v>
      </c>
      <c r="BP272" s="48">
        <v>132.1</v>
      </c>
      <c r="BQ272" s="48">
        <v>264.3</v>
      </c>
      <c r="BR272" s="48">
        <v>264.3</v>
      </c>
      <c r="BS272" s="48">
        <v>66.099999999999994</v>
      </c>
      <c r="BT272" s="48">
        <v>0</v>
      </c>
      <c r="BU272" s="48">
        <v>66.099999999999994</v>
      </c>
      <c r="BV272" s="48">
        <f t="shared" si="195"/>
        <v>117.3</v>
      </c>
      <c r="BW272" s="48">
        <f t="shared" si="196"/>
        <v>117.3</v>
      </c>
      <c r="BX272" s="49">
        <f t="shared" si="197"/>
        <v>117.3</v>
      </c>
      <c r="BY272" s="50">
        <f t="shared" si="198"/>
        <v>1541.0999999999997</v>
      </c>
      <c r="BZ272" s="48">
        <f t="shared" si="199"/>
        <v>396.29999999999995</v>
      </c>
      <c r="CA272" s="48">
        <f t="shared" si="200"/>
        <v>660.7</v>
      </c>
      <c r="CB272" s="48">
        <f t="shared" si="201"/>
        <v>132.19999999999999</v>
      </c>
      <c r="CC272" s="51">
        <f t="shared" si="202"/>
        <v>351.9</v>
      </c>
      <c r="CD272" s="50">
        <f t="shared" si="203"/>
        <v>1541.1</v>
      </c>
      <c r="CE272" s="72"/>
      <c r="CF272" s="73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</row>
    <row r="273" spans="1:122" ht="15" hidden="1" outlineLevel="1" thickBot="1" x14ac:dyDescent="0.35">
      <c r="A273" s="161"/>
      <c r="B273" s="53" t="s">
        <v>571</v>
      </c>
      <c r="C273" s="53" t="s">
        <v>45</v>
      </c>
      <c r="D273" s="24" t="s">
        <v>572</v>
      </c>
      <c r="E273" s="35">
        <v>1550759.64</v>
      </c>
      <c r="F273" s="34"/>
      <c r="G273" s="34"/>
      <c r="H273" s="36">
        <v>591</v>
      </c>
      <c r="I273" s="38">
        <v>591</v>
      </c>
      <c r="J273" s="37"/>
      <c r="K273" s="37"/>
      <c r="L273" s="35">
        <v>1550759.64</v>
      </c>
      <c r="M273" s="35">
        <v>282789.27</v>
      </c>
      <c r="N273" s="35">
        <v>18173.25</v>
      </c>
      <c r="O273" s="35">
        <v>2659.5</v>
      </c>
      <c r="P273" s="35">
        <v>4887.57</v>
      </c>
      <c r="Q273" s="35">
        <v>3717.39</v>
      </c>
      <c r="R273" s="35">
        <v>1862986.62</v>
      </c>
      <c r="S273" s="35">
        <v>266505.53999999998</v>
      </c>
      <c r="T273" s="35">
        <v>26884.59</v>
      </c>
      <c r="U273" s="35">
        <v>1595.7</v>
      </c>
      <c r="V273" s="35">
        <v>18066.87</v>
      </c>
      <c r="W273" s="35">
        <v>11902.74</v>
      </c>
      <c r="X273" s="35">
        <v>128.02000000000001</v>
      </c>
      <c r="Y273" s="35">
        <v>35702.31</v>
      </c>
      <c r="Z273" s="35">
        <v>37218.230000000003</v>
      </c>
      <c r="AA273" s="36">
        <v>398004</v>
      </c>
      <c r="AB273" s="35">
        <v>2260990.62</v>
      </c>
      <c r="AC273" s="39">
        <f t="shared" si="193"/>
        <v>2261</v>
      </c>
      <c r="AD273" s="40">
        <f t="shared" si="194"/>
        <v>2196.5</v>
      </c>
      <c r="AG273" s="70" t="s">
        <v>509</v>
      </c>
      <c r="AH273" s="24" t="s">
        <v>571</v>
      </c>
      <c r="AI273" s="24" t="s">
        <v>45</v>
      </c>
      <c r="AJ273" s="24" t="s">
        <v>572</v>
      </c>
      <c r="AK273" s="43">
        <v>1527774.57</v>
      </c>
      <c r="AL273" s="42"/>
      <c r="AM273" s="42"/>
      <c r="AN273" s="44">
        <v>558</v>
      </c>
      <c r="AO273" s="46">
        <v>558</v>
      </c>
      <c r="AP273" s="45"/>
      <c r="AQ273" s="45"/>
      <c r="AR273" s="43">
        <v>1527774.57</v>
      </c>
      <c r="AS273" s="43">
        <v>231024.1</v>
      </c>
      <c r="AT273" s="43">
        <v>17158.5</v>
      </c>
      <c r="AU273" s="44">
        <v>2511</v>
      </c>
      <c r="AV273" s="43">
        <v>4614.66</v>
      </c>
      <c r="AW273" s="43">
        <v>3509.82</v>
      </c>
      <c r="AX273" s="43">
        <v>1786592.65</v>
      </c>
      <c r="AY273" s="43">
        <v>251624.52</v>
      </c>
      <c r="AZ273" s="43">
        <v>25383.42</v>
      </c>
      <c r="BA273" s="43">
        <v>1506.6</v>
      </c>
      <c r="BB273" s="43">
        <v>17058.060000000001</v>
      </c>
      <c r="BC273" s="43">
        <v>11238.12</v>
      </c>
      <c r="BD273" s="43">
        <v>384.06</v>
      </c>
      <c r="BE273" s="43">
        <v>33708.78</v>
      </c>
      <c r="BF273" s="43">
        <v>36666.58</v>
      </c>
      <c r="BG273" s="43">
        <v>377570.14</v>
      </c>
      <c r="BH273" s="43">
        <v>2164162.79</v>
      </c>
      <c r="BI273" s="44">
        <v>0</v>
      </c>
      <c r="BJ273" s="71">
        <v>2164.1999999999998</v>
      </c>
      <c r="BK273" s="2"/>
      <c r="BL273" s="2"/>
      <c r="BM273" s="48">
        <v>180.4</v>
      </c>
      <c r="BN273" s="48">
        <v>180.4</v>
      </c>
      <c r="BO273" s="48">
        <v>180.4</v>
      </c>
      <c r="BP273" s="48">
        <v>180.4</v>
      </c>
      <c r="BQ273" s="48">
        <v>360.7</v>
      </c>
      <c r="BR273" s="48">
        <v>360.7</v>
      </c>
      <c r="BS273" s="48">
        <v>90.2</v>
      </c>
      <c r="BT273" s="48">
        <v>0</v>
      </c>
      <c r="BU273" s="48">
        <v>90.2</v>
      </c>
      <c r="BV273" s="48">
        <f t="shared" si="195"/>
        <v>191</v>
      </c>
      <c r="BW273" s="48">
        <f t="shared" si="196"/>
        <v>191</v>
      </c>
      <c r="BX273" s="49">
        <f t="shared" si="197"/>
        <v>191.1</v>
      </c>
      <c r="BY273" s="50">
        <f t="shared" si="198"/>
        <v>2196.5000000000005</v>
      </c>
      <c r="BZ273" s="48">
        <f t="shared" si="199"/>
        <v>541.20000000000005</v>
      </c>
      <c r="CA273" s="48">
        <f t="shared" si="200"/>
        <v>901.8</v>
      </c>
      <c r="CB273" s="48">
        <f t="shared" si="201"/>
        <v>180.4</v>
      </c>
      <c r="CC273" s="51">
        <f t="shared" si="202"/>
        <v>573.1</v>
      </c>
      <c r="CD273" s="50">
        <f t="shared" si="203"/>
        <v>2196.5</v>
      </c>
      <c r="CE273" s="72"/>
      <c r="CF273" s="73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</row>
    <row r="274" spans="1:122" ht="15" hidden="1" outlineLevel="1" thickBot="1" x14ac:dyDescent="0.35">
      <c r="A274" s="161"/>
      <c r="B274" s="53" t="s">
        <v>573</v>
      </c>
      <c r="C274" s="53" t="s">
        <v>45</v>
      </c>
      <c r="D274" s="24" t="s">
        <v>574</v>
      </c>
      <c r="E274" s="35">
        <v>1486053.82</v>
      </c>
      <c r="F274" s="35">
        <v>88332.91</v>
      </c>
      <c r="G274" s="34"/>
      <c r="H274" s="36">
        <v>616</v>
      </c>
      <c r="I274" s="38">
        <v>592</v>
      </c>
      <c r="J274" s="38">
        <v>24</v>
      </c>
      <c r="K274" s="37"/>
      <c r="L274" s="35">
        <v>1574386.73</v>
      </c>
      <c r="M274" s="35">
        <v>311690.77</v>
      </c>
      <c r="N274" s="36">
        <v>18942</v>
      </c>
      <c r="O274" s="36">
        <v>2772</v>
      </c>
      <c r="P274" s="35">
        <v>5094.32</v>
      </c>
      <c r="Q274" s="35">
        <v>3874.64</v>
      </c>
      <c r="R274" s="35">
        <v>1916760.46</v>
      </c>
      <c r="S274" s="35">
        <v>272372.08</v>
      </c>
      <c r="T274" s="35">
        <v>28021.84</v>
      </c>
      <c r="U274" s="35">
        <v>1598.4</v>
      </c>
      <c r="V274" s="35">
        <v>18097.439999999999</v>
      </c>
      <c r="W274" s="35">
        <v>11922.88</v>
      </c>
      <c r="X274" s="35">
        <v>895.96</v>
      </c>
      <c r="Y274" s="35">
        <v>35762.720000000001</v>
      </c>
      <c r="Z274" s="35">
        <v>37785.26</v>
      </c>
      <c r="AA274" s="35">
        <v>406456.58</v>
      </c>
      <c r="AB274" s="35">
        <v>2323217.04</v>
      </c>
      <c r="AC274" s="39">
        <f t="shared" si="193"/>
        <v>2323.1999999999998</v>
      </c>
      <c r="AD274" s="40">
        <f t="shared" si="194"/>
        <v>2258.1999999999998</v>
      </c>
      <c r="AG274" s="70" t="s">
        <v>509</v>
      </c>
      <c r="AH274" s="24" t="s">
        <v>573</v>
      </c>
      <c r="AI274" s="24" t="s">
        <v>45</v>
      </c>
      <c r="AJ274" s="24" t="s">
        <v>574</v>
      </c>
      <c r="AK274" s="43">
        <v>1406966.43</v>
      </c>
      <c r="AL274" s="43">
        <v>132499.37</v>
      </c>
      <c r="AM274" s="42"/>
      <c r="AN274" s="44">
        <v>602</v>
      </c>
      <c r="AO274" s="46">
        <v>563</v>
      </c>
      <c r="AP274" s="46">
        <v>39</v>
      </c>
      <c r="AQ274" s="45"/>
      <c r="AR274" s="43">
        <v>1539465.8</v>
      </c>
      <c r="AS274" s="43">
        <v>265010.68</v>
      </c>
      <c r="AT274" s="43">
        <v>18511.5</v>
      </c>
      <c r="AU274" s="44">
        <v>2709</v>
      </c>
      <c r="AV274" s="43">
        <v>4978.54</v>
      </c>
      <c r="AW274" s="43">
        <v>3786.58</v>
      </c>
      <c r="AX274" s="43">
        <v>1834462.1</v>
      </c>
      <c r="AY274" s="43">
        <v>262679.57</v>
      </c>
      <c r="AZ274" s="43">
        <v>27384.98</v>
      </c>
      <c r="BA274" s="43">
        <v>1520.1</v>
      </c>
      <c r="BB274" s="43">
        <v>17210.91</v>
      </c>
      <c r="BC274" s="43">
        <v>11338.82</v>
      </c>
      <c r="BD274" s="43">
        <v>128.02000000000001</v>
      </c>
      <c r="BE274" s="43">
        <v>34010.83</v>
      </c>
      <c r="BF274" s="43">
        <v>36947.17</v>
      </c>
      <c r="BG274" s="43">
        <v>391220.4</v>
      </c>
      <c r="BH274" s="43">
        <v>2225682.5</v>
      </c>
      <c r="BI274" s="44">
        <v>0</v>
      </c>
      <c r="BJ274" s="71">
        <v>2225.6999999999998</v>
      </c>
      <c r="BK274" s="2"/>
      <c r="BL274" s="2"/>
      <c r="BM274" s="48">
        <v>185.5</v>
      </c>
      <c r="BN274" s="48">
        <v>185.5</v>
      </c>
      <c r="BO274" s="48">
        <v>185.5</v>
      </c>
      <c r="BP274" s="48">
        <v>185.5</v>
      </c>
      <c r="BQ274" s="48">
        <v>371</v>
      </c>
      <c r="BR274" s="48">
        <v>371</v>
      </c>
      <c r="BS274" s="48">
        <v>92.7</v>
      </c>
      <c r="BT274" s="48">
        <v>0</v>
      </c>
      <c r="BU274" s="48">
        <v>92.7</v>
      </c>
      <c r="BV274" s="48">
        <f t="shared" si="195"/>
        <v>196.3</v>
      </c>
      <c r="BW274" s="48">
        <f t="shared" si="196"/>
        <v>196.3</v>
      </c>
      <c r="BX274" s="49">
        <f t="shared" si="197"/>
        <v>196.2</v>
      </c>
      <c r="BY274" s="50">
        <f t="shared" si="198"/>
        <v>2258.1999999999998</v>
      </c>
      <c r="BZ274" s="48">
        <f t="shared" si="199"/>
        <v>556.5</v>
      </c>
      <c r="CA274" s="48">
        <f t="shared" si="200"/>
        <v>927.5</v>
      </c>
      <c r="CB274" s="48">
        <f t="shared" si="201"/>
        <v>185.4</v>
      </c>
      <c r="CC274" s="51">
        <f t="shared" si="202"/>
        <v>588.79999999999995</v>
      </c>
      <c r="CD274" s="50">
        <f t="shared" si="203"/>
        <v>2258.1999999999998</v>
      </c>
      <c r="CE274" s="72"/>
      <c r="CF274" s="73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</row>
    <row r="275" spans="1:122" ht="15" hidden="1" outlineLevel="1" thickBot="1" x14ac:dyDescent="0.35">
      <c r="A275" s="161"/>
      <c r="B275" s="53" t="s">
        <v>575</v>
      </c>
      <c r="C275" s="53" t="s">
        <v>45</v>
      </c>
      <c r="D275" s="24" t="s">
        <v>576</v>
      </c>
      <c r="E275" s="35">
        <v>1389179.4</v>
      </c>
      <c r="F275" s="35">
        <v>44166.46</v>
      </c>
      <c r="G275" s="35">
        <v>211124.64</v>
      </c>
      <c r="H275" s="36">
        <v>576</v>
      </c>
      <c r="I275" s="38">
        <v>491</v>
      </c>
      <c r="J275" s="38">
        <v>14</v>
      </c>
      <c r="K275" s="38">
        <v>71</v>
      </c>
      <c r="L275" s="35">
        <v>1644470.5</v>
      </c>
      <c r="M275" s="35">
        <v>320032.78000000003</v>
      </c>
      <c r="N275" s="36">
        <v>17712</v>
      </c>
      <c r="O275" s="36">
        <v>2592</v>
      </c>
      <c r="P275" s="35">
        <v>4763.5200000000004</v>
      </c>
      <c r="Q275" s="35">
        <v>3623.04</v>
      </c>
      <c r="R275" s="35">
        <v>1993193.84</v>
      </c>
      <c r="S275" s="35">
        <v>240591.79</v>
      </c>
      <c r="T275" s="35">
        <v>26202.240000000002</v>
      </c>
      <c r="U275" s="35">
        <v>1325.7</v>
      </c>
      <c r="V275" s="35">
        <v>15009.87</v>
      </c>
      <c r="W275" s="35">
        <v>9888.74</v>
      </c>
      <c r="X275" s="35">
        <v>128.02000000000001</v>
      </c>
      <c r="Y275" s="35">
        <v>29661.31</v>
      </c>
      <c r="Z275" s="35">
        <v>39467.29</v>
      </c>
      <c r="AA275" s="35">
        <v>362274.96</v>
      </c>
      <c r="AB275" s="35">
        <v>2355468.7999999998</v>
      </c>
      <c r="AC275" s="39">
        <f t="shared" si="193"/>
        <v>2355.5</v>
      </c>
      <c r="AD275" s="40">
        <f t="shared" ref="AD275:AD306" si="204">+ROUND((AC275/12*4)+(BJ275/12*8),1)</f>
        <v>2414.5</v>
      </c>
      <c r="AG275" s="70" t="s">
        <v>509</v>
      </c>
      <c r="AH275" s="24" t="s">
        <v>575</v>
      </c>
      <c r="AI275" s="24" t="s">
        <v>45</v>
      </c>
      <c r="AJ275" s="24" t="s">
        <v>576</v>
      </c>
      <c r="AK275" s="43">
        <v>1398949.53</v>
      </c>
      <c r="AL275" s="43">
        <v>88332.91</v>
      </c>
      <c r="AM275" s="43">
        <v>253349.56</v>
      </c>
      <c r="AN275" s="44">
        <v>602</v>
      </c>
      <c r="AO275" s="46">
        <v>491</v>
      </c>
      <c r="AP275" s="46">
        <v>31</v>
      </c>
      <c r="AQ275" s="46">
        <v>80</v>
      </c>
      <c r="AR275" s="44">
        <v>1740632</v>
      </c>
      <c r="AS275" s="43">
        <v>301500.93</v>
      </c>
      <c r="AT275" s="43">
        <v>18511.5</v>
      </c>
      <c r="AU275" s="44">
        <v>2709</v>
      </c>
      <c r="AV275" s="43">
        <v>4978.54</v>
      </c>
      <c r="AW275" s="43">
        <v>3786.58</v>
      </c>
      <c r="AX275" s="43">
        <v>2072118.55</v>
      </c>
      <c r="AY275" s="43">
        <v>246458.69</v>
      </c>
      <c r="AZ275" s="43">
        <v>27384.98</v>
      </c>
      <c r="BA275" s="43">
        <v>1325.7</v>
      </c>
      <c r="BB275" s="43">
        <v>15009.87</v>
      </c>
      <c r="BC275" s="43">
        <v>9888.74</v>
      </c>
      <c r="BD275" s="43">
        <v>384.06</v>
      </c>
      <c r="BE275" s="43">
        <v>29661.31</v>
      </c>
      <c r="BF275" s="43">
        <v>41775.160000000003</v>
      </c>
      <c r="BG275" s="43">
        <v>371888.51</v>
      </c>
      <c r="BH275" s="43">
        <v>2444007.06</v>
      </c>
      <c r="BI275" s="44">
        <v>0</v>
      </c>
      <c r="BJ275" s="71">
        <v>2444</v>
      </c>
      <c r="BK275" s="2"/>
      <c r="BL275" s="2"/>
      <c r="BM275" s="48">
        <v>203.7</v>
      </c>
      <c r="BN275" s="48">
        <v>203.7</v>
      </c>
      <c r="BO275" s="48">
        <v>203.7</v>
      </c>
      <c r="BP275" s="48">
        <v>203.7</v>
      </c>
      <c r="BQ275" s="48">
        <v>407.3</v>
      </c>
      <c r="BR275" s="48">
        <v>407.3</v>
      </c>
      <c r="BS275" s="48">
        <v>101.8</v>
      </c>
      <c r="BT275" s="48">
        <v>0</v>
      </c>
      <c r="BU275" s="48">
        <v>101.8</v>
      </c>
      <c r="BV275" s="48">
        <f t="shared" ref="BV275:BV306" si="205">+ROUND((AD275-BM275-BN275-BO275-BP275-BQ275-BR275-BS275-BT275-BU275)/3,1)</f>
        <v>193.8</v>
      </c>
      <c r="BW275" s="48">
        <f t="shared" si="196"/>
        <v>193.8</v>
      </c>
      <c r="BX275" s="49">
        <f t="shared" ref="BX275:BX306" si="206">+ROUND(AD275-BM275-BN275-BO275-BP275-BQ275-BR275-BS275-BT275-BU275-BV275-BW275,1)</f>
        <v>193.9</v>
      </c>
      <c r="BY275" s="50">
        <f t="shared" si="198"/>
        <v>2414.4999999999995</v>
      </c>
      <c r="BZ275" s="48">
        <f t="shared" si="199"/>
        <v>611.09999999999991</v>
      </c>
      <c r="CA275" s="48">
        <f t="shared" si="200"/>
        <v>1018.3</v>
      </c>
      <c r="CB275" s="48">
        <f t="shared" si="201"/>
        <v>203.6</v>
      </c>
      <c r="CC275" s="51">
        <f t="shared" si="202"/>
        <v>581.5</v>
      </c>
      <c r="CD275" s="50">
        <f t="shared" si="203"/>
        <v>2414.5</v>
      </c>
      <c r="CE275" s="72"/>
      <c r="CF275" s="73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</row>
    <row r="276" spans="1:122" ht="21" hidden="1" outlineLevel="1" thickBot="1" x14ac:dyDescent="0.35">
      <c r="A276" s="161"/>
      <c r="B276" s="53" t="s">
        <v>577</v>
      </c>
      <c r="C276" s="53" t="s">
        <v>45</v>
      </c>
      <c r="D276" s="24" t="s">
        <v>578</v>
      </c>
      <c r="E276" s="35">
        <v>2489550.09</v>
      </c>
      <c r="F276" s="34"/>
      <c r="G276" s="34"/>
      <c r="H276" s="36">
        <v>903</v>
      </c>
      <c r="I276" s="38">
        <v>903</v>
      </c>
      <c r="J276" s="37"/>
      <c r="K276" s="37"/>
      <c r="L276" s="35">
        <v>2489550.09</v>
      </c>
      <c r="M276" s="35">
        <v>249467.39</v>
      </c>
      <c r="N276" s="35">
        <v>27767.25</v>
      </c>
      <c r="O276" s="35">
        <v>4063.5</v>
      </c>
      <c r="P276" s="35">
        <v>7467.81</v>
      </c>
      <c r="Q276" s="35">
        <v>5679.87</v>
      </c>
      <c r="R276" s="35">
        <v>2783995.91</v>
      </c>
      <c r="S276" s="35">
        <v>407198.82</v>
      </c>
      <c r="T276" s="35">
        <v>41077.47</v>
      </c>
      <c r="U276" s="35">
        <v>2438.1</v>
      </c>
      <c r="V276" s="35">
        <v>27604.71</v>
      </c>
      <c r="W276" s="35">
        <v>18186.419999999998</v>
      </c>
      <c r="X276" s="35">
        <v>4352.5</v>
      </c>
      <c r="Y276" s="35">
        <v>54550.23</v>
      </c>
      <c r="Z276" s="35">
        <v>59749.2</v>
      </c>
      <c r="AA276" s="35">
        <v>615157.44999999995</v>
      </c>
      <c r="AB276" s="35">
        <v>3399153.36</v>
      </c>
      <c r="AC276" s="39">
        <f t="shared" si="193"/>
        <v>3399.2</v>
      </c>
      <c r="AD276" s="40">
        <f t="shared" si="204"/>
        <v>3404.9</v>
      </c>
      <c r="AG276" s="70" t="s">
        <v>509</v>
      </c>
      <c r="AH276" s="24" t="s">
        <v>577</v>
      </c>
      <c r="AI276" s="24" t="s">
        <v>45</v>
      </c>
      <c r="AJ276" s="24" t="s">
        <v>578</v>
      </c>
      <c r="AK276" s="43">
        <v>2489550.09</v>
      </c>
      <c r="AL276" s="42"/>
      <c r="AM276" s="42"/>
      <c r="AN276" s="44">
        <v>913</v>
      </c>
      <c r="AO276" s="46">
        <v>913</v>
      </c>
      <c r="AP276" s="45"/>
      <c r="AQ276" s="45"/>
      <c r="AR276" s="43">
        <v>2489550.09</v>
      </c>
      <c r="AS276" s="43">
        <v>252664.4</v>
      </c>
      <c r="AT276" s="43">
        <v>28074.75</v>
      </c>
      <c r="AU276" s="43">
        <v>4108.5</v>
      </c>
      <c r="AV276" s="43">
        <v>7550.51</v>
      </c>
      <c r="AW276" s="43">
        <v>5742.77</v>
      </c>
      <c r="AX276" s="43">
        <v>2787691.02</v>
      </c>
      <c r="AY276" s="43">
        <v>411708.22</v>
      </c>
      <c r="AZ276" s="43">
        <v>41532.370000000003</v>
      </c>
      <c r="BA276" s="43">
        <v>2465.1</v>
      </c>
      <c r="BB276" s="43">
        <v>27910.41</v>
      </c>
      <c r="BC276" s="43">
        <v>18387.82</v>
      </c>
      <c r="BD276" s="43">
        <v>3199.96</v>
      </c>
      <c r="BE276" s="43">
        <v>55154.33</v>
      </c>
      <c r="BF276" s="43">
        <v>59749.2</v>
      </c>
      <c r="BG276" s="43">
        <v>620107.41</v>
      </c>
      <c r="BH276" s="43">
        <v>3407798.43</v>
      </c>
      <c r="BI276" s="44">
        <v>0</v>
      </c>
      <c r="BJ276" s="71">
        <v>3407.8</v>
      </c>
      <c r="BK276" s="2"/>
      <c r="BL276" s="2"/>
      <c r="BM276" s="48">
        <v>284</v>
      </c>
      <c r="BN276" s="48">
        <v>284</v>
      </c>
      <c r="BO276" s="48">
        <v>284</v>
      </c>
      <c r="BP276" s="48">
        <v>284</v>
      </c>
      <c r="BQ276" s="48">
        <v>568</v>
      </c>
      <c r="BR276" s="48">
        <v>568</v>
      </c>
      <c r="BS276" s="48">
        <v>142</v>
      </c>
      <c r="BT276" s="48">
        <v>0</v>
      </c>
      <c r="BU276" s="48">
        <v>142</v>
      </c>
      <c r="BV276" s="48">
        <f t="shared" si="205"/>
        <v>283</v>
      </c>
      <c r="BW276" s="48">
        <f t="shared" si="196"/>
        <v>283</v>
      </c>
      <c r="BX276" s="49">
        <f t="shared" si="206"/>
        <v>282.89999999999998</v>
      </c>
      <c r="BY276" s="50">
        <f t="shared" si="198"/>
        <v>3404.9</v>
      </c>
      <c r="BZ276" s="48">
        <f t="shared" si="199"/>
        <v>852</v>
      </c>
      <c r="CA276" s="48">
        <f t="shared" si="200"/>
        <v>1420</v>
      </c>
      <c r="CB276" s="48">
        <f t="shared" si="201"/>
        <v>284</v>
      </c>
      <c r="CC276" s="51">
        <f t="shared" si="202"/>
        <v>848.9</v>
      </c>
      <c r="CD276" s="50">
        <f t="shared" si="203"/>
        <v>3404.9</v>
      </c>
      <c r="CE276" s="72"/>
      <c r="CF276" s="73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</row>
    <row r="277" spans="1:122" ht="15" hidden="1" outlineLevel="1" thickBot="1" x14ac:dyDescent="0.35">
      <c r="A277" s="161"/>
      <c r="B277" s="53" t="s">
        <v>579</v>
      </c>
      <c r="C277" s="53" t="s">
        <v>45</v>
      </c>
      <c r="D277" s="24" t="s">
        <v>580</v>
      </c>
      <c r="E277" s="35">
        <v>1177236.6000000001</v>
      </c>
      <c r="F277" s="34"/>
      <c r="G277" s="34"/>
      <c r="H277" s="36">
        <v>440</v>
      </c>
      <c r="I277" s="38">
        <v>440</v>
      </c>
      <c r="J277" s="37"/>
      <c r="K277" s="37"/>
      <c r="L277" s="35">
        <v>1177236.6000000001</v>
      </c>
      <c r="M277" s="35">
        <v>232369.52</v>
      </c>
      <c r="N277" s="36">
        <v>13530</v>
      </c>
      <c r="O277" s="36">
        <v>1980</v>
      </c>
      <c r="P277" s="35">
        <v>3638.8</v>
      </c>
      <c r="Q277" s="35">
        <v>2767.6</v>
      </c>
      <c r="R277" s="35">
        <v>1431522.52</v>
      </c>
      <c r="S277" s="35">
        <v>198413.6</v>
      </c>
      <c r="T277" s="35">
        <v>20015.599999999999</v>
      </c>
      <c r="U277" s="36">
        <v>1188</v>
      </c>
      <c r="V277" s="35">
        <v>13450.8</v>
      </c>
      <c r="W277" s="35">
        <v>8861.6</v>
      </c>
      <c r="X277" s="35">
        <v>256.04000000000002</v>
      </c>
      <c r="Y277" s="35">
        <v>26580.400000000001</v>
      </c>
      <c r="Z277" s="35">
        <v>28253.67</v>
      </c>
      <c r="AA277" s="35">
        <v>297019.71000000002</v>
      </c>
      <c r="AB277" s="35">
        <v>1728542.23</v>
      </c>
      <c r="AC277" s="39">
        <f t="shared" si="193"/>
        <v>1728.5</v>
      </c>
      <c r="AD277" s="40">
        <f t="shared" si="204"/>
        <v>1788.3</v>
      </c>
      <c r="AG277" s="70" t="s">
        <v>509</v>
      </c>
      <c r="AH277" s="24" t="s">
        <v>579</v>
      </c>
      <c r="AI277" s="24" t="s">
        <v>45</v>
      </c>
      <c r="AJ277" s="24" t="s">
        <v>580</v>
      </c>
      <c r="AK277" s="43">
        <v>1279019.6399999999</v>
      </c>
      <c r="AL277" s="42"/>
      <c r="AM277" s="42"/>
      <c r="AN277" s="44">
        <v>450</v>
      </c>
      <c r="AO277" s="46">
        <v>450</v>
      </c>
      <c r="AP277" s="45"/>
      <c r="AQ277" s="45"/>
      <c r="AR277" s="43">
        <v>1279019.6399999999</v>
      </c>
      <c r="AS277" s="43">
        <v>211050.77</v>
      </c>
      <c r="AT277" s="43">
        <v>13837.5</v>
      </c>
      <c r="AU277" s="44">
        <v>2025</v>
      </c>
      <c r="AV277" s="43">
        <v>3721.5</v>
      </c>
      <c r="AW277" s="43">
        <v>2830.5</v>
      </c>
      <c r="AX277" s="43">
        <v>1512484.91</v>
      </c>
      <c r="AY277" s="44">
        <v>202923</v>
      </c>
      <c r="AZ277" s="43">
        <v>20470.5</v>
      </c>
      <c r="BA277" s="44">
        <v>1215</v>
      </c>
      <c r="BB277" s="43">
        <v>13756.5</v>
      </c>
      <c r="BC277" s="44">
        <v>9063</v>
      </c>
      <c r="BD277" s="43">
        <v>383.88</v>
      </c>
      <c r="BE277" s="43">
        <v>27184.5</v>
      </c>
      <c r="BF277" s="43">
        <v>30696.46</v>
      </c>
      <c r="BG277" s="43">
        <v>305692.84000000003</v>
      </c>
      <c r="BH277" s="43">
        <v>1818177.75</v>
      </c>
      <c r="BI277" s="44">
        <v>0</v>
      </c>
      <c r="BJ277" s="71">
        <v>1818.2</v>
      </c>
      <c r="BK277" s="2"/>
      <c r="BL277" s="2"/>
      <c r="BM277" s="48">
        <v>151.5</v>
      </c>
      <c r="BN277" s="48">
        <v>151.5</v>
      </c>
      <c r="BO277" s="48">
        <v>151.5</v>
      </c>
      <c r="BP277" s="48">
        <v>151.5</v>
      </c>
      <c r="BQ277" s="48">
        <v>303</v>
      </c>
      <c r="BR277" s="48">
        <v>303</v>
      </c>
      <c r="BS277" s="48">
        <v>75.8</v>
      </c>
      <c r="BT277" s="48">
        <v>0</v>
      </c>
      <c r="BU277" s="48">
        <v>75.8</v>
      </c>
      <c r="BV277" s="48">
        <f t="shared" si="205"/>
        <v>141.6</v>
      </c>
      <c r="BW277" s="48">
        <f t="shared" si="196"/>
        <v>141.6</v>
      </c>
      <c r="BX277" s="49">
        <f t="shared" si="206"/>
        <v>141.5</v>
      </c>
      <c r="BY277" s="50">
        <f t="shared" si="198"/>
        <v>1788.3000000000002</v>
      </c>
      <c r="BZ277" s="48">
        <f t="shared" si="199"/>
        <v>454.5</v>
      </c>
      <c r="CA277" s="48">
        <f t="shared" si="200"/>
        <v>757.5</v>
      </c>
      <c r="CB277" s="48">
        <f t="shared" si="201"/>
        <v>151.6</v>
      </c>
      <c r="CC277" s="51">
        <f t="shared" si="202"/>
        <v>424.7</v>
      </c>
      <c r="CD277" s="50">
        <f t="shared" si="203"/>
        <v>1788.3</v>
      </c>
      <c r="CE277" s="72"/>
      <c r="CF277" s="73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</row>
    <row r="278" spans="1:122" ht="15" hidden="1" outlineLevel="1" thickBot="1" x14ac:dyDescent="0.35">
      <c r="A278" s="161"/>
      <c r="B278" s="53" t="s">
        <v>581</v>
      </c>
      <c r="C278" s="53" t="s">
        <v>45</v>
      </c>
      <c r="D278" s="24" t="s">
        <v>582</v>
      </c>
      <c r="E278" s="35">
        <v>1709624.16</v>
      </c>
      <c r="F278" s="34"/>
      <c r="G278" s="34"/>
      <c r="H278" s="36">
        <v>596</v>
      </c>
      <c r="I278" s="38">
        <v>596</v>
      </c>
      <c r="J278" s="37"/>
      <c r="K278" s="37"/>
      <c r="L278" s="35">
        <v>1709624.16</v>
      </c>
      <c r="M278" s="35">
        <v>194848.07</v>
      </c>
      <c r="N278" s="36">
        <v>18327</v>
      </c>
      <c r="O278" s="36">
        <v>2682</v>
      </c>
      <c r="P278" s="35">
        <v>4928.92</v>
      </c>
      <c r="Q278" s="35">
        <v>3748.84</v>
      </c>
      <c r="R278" s="35">
        <v>1934158.99</v>
      </c>
      <c r="S278" s="35">
        <v>268760.24</v>
      </c>
      <c r="T278" s="35">
        <v>27112.04</v>
      </c>
      <c r="U278" s="35">
        <v>1609.2</v>
      </c>
      <c r="V278" s="35">
        <v>18219.72</v>
      </c>
      <c r="W278" s="35">
        <v>12003.44</v>
      </c>
      <c r="X278" s="35">
        <v>7168.4</v>
      </c>
      <c r="Y278" s="35">
        <v>36004.36</v>
      </c>
      <c r="Z278" s="35">
        <v>41030.980000000003</v>
      </c>
      <c r="AA278" s="35">
        <v>411908.38</v>
      </c>
      <c r="AB278" s="35">
        <v>2346067.37</v>
      </c>
      <c r="AC278" s="39">
        <f t="shared" si="193"/>
        <v>2346.1</v>
      </c>
      <c r="AD278" s="40">
        <f t="shared" si="204"/>
        <v>2312.1</v>
      </c>
      <c r="AG278" s="70" t="s">
        <v>509</v>
      </c>
      <c r="AH278" s="24" t="s">
        <v>581</v>
      </c>
      <c r="AI278" s="24" t="s">
        <v>45</v>
      </c>
      <c r="AJ278" s="24" t="s">
        <v>582</v>
      </c>
      <c r="AK278" s="43">
        <v>1705741.09</v>
      </c>
      <c r="AL278" s="42"/>
      <c r="AM278" s="42"/>
      <c r="AN278" s="44">
        <v>570</v>
      </c>
      <c r="AO278" s="46">
        <v>570</v>
      </c>
      <c r="AP278" s="45"/>
      <c r="AQ278" s="45"/>
      <c r="AR278" s="43">
        <v>1705741.09</v>
      </c>
      <c r="AS278" s="43">
        <v>167814.95</v>
      </c>
      <c r="AT278" s="43">
        <v>17527.5</v>
      </c>
      <c r="AU278" s="44">
        <v>2565</v>
      </c>
      <c r="AV278" s="43">
        <v>4713.8999999999996</v>
      </c>
      <c r="AW278" s="43">
        <v>3585.3</v>
      </c>
      <c r="AX278" s="43">
        <v>1901947.74</v>
      </c>
      <c r="AY278" s="43">
        <v>257035.8</v>
      </c>
      <c r="AZ278" s="43">
        <v>25929.3</v>
      </c>
      <c r="BA278" s="44">
        <v>1539</v>
      </c>
      <c r="BB278" s="43">
        <v>17424.900000000001</v>
      </c>
      <c r="BC278" s="43">
        <v>11479.8</v>
      </c>
      <c r="BD278" s="43">
        <v>4352.32</v>
      </c>
      <c r="BE278" s="43">
        <v>34433.699999999997</v>
      </c>
      <c r="BF278" s="43">
        <v>40937.78</v>
      </c>
      <c r="BG278" s="43">
        <v>393132.6</v>
      </c>
      <c r="BH278" s="43">
        <v>2295080.34</v>
      </c>
      <c r="BI278" s="44">
        <v>0</v>
      </c>
      <c r="BJ278" s="71">
        <v>2295.1</v>
      </c>
      <c r="BK278" s="2"/>
      <c r="BL278" s="2"/>
      <c r="BM278" s="48">
        <v>191.3</v>
      </c>
      <c r="BN278" s="48">
        <v>191.3</v>
      </c>
      <c r="BO278" s="48">
        <v>191.3</v>
      </c>
      <c r="BP278" s="48">
        <v>191.3</v>
      </c>
      <c r="BQ278" s="48">
        <v>382.5</v>
      </c>
      <c r="BR278" s="48">
        <v>382.5</v>
      </c>
      <c r="BS278" s="48">
        <v>95.6</v>
      </c>
      <c r="BT278" s="48">
        <v>0</v>
      </c>
      <c r="BU278" s="48">
        <v>95.6</v>
      </c>
      <c r="BV278" s="48">
        <f t="shared" si="205"/>
        <v>196.9</v>
      </c>
      <c r="BW278" s="48">
        <f t="shared" si="196"/>
        <v>196.9</v>
      </c>
      <c r="BX278" s="49">
        <f t="shared" si="206"/>
        <v>196.9</v>
      </c>
      <c r="BY278" s="50">
        <f t="shared" si="198"/>
        <v>2312.1000000000004</v>
      </c>
      <c r="BZ278" s="48">
        <f t="shared" si="199"/>
        <v>573.90000000000009</v>
      </c>
      <c r="CA278" s="48">
        <f t="shared" si="200"/>
        <v>956.3</v>
      </c>
      <c r="CB278" s="48">
        <f t="shared" si="201"/>
        <v>191.2</v>
      </c>
      <c r="CC278" s="51">
        <f t="shared" si="202"/>
        <v>590.70000000000005</v>
      </c>
      <c r="CD278" s="50">
        <f t="shared" si="203"/>
        <v>2312.1000000000004</v>
      </c>
      <c r="CE278" s="72"/>
      <c r="CF278" s="73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</row>
    <row r="279" spans="1:122" ht="15" hidden="1" outlineLevel="1" thickBot="1" x14ac:dyDescent="0.35">
      <c r="A279" s="161"/>
      <c r="B279" s="53" t="s">
        <v>583</v>
      </c>
      <c r="C279" s="53" t="s">
        <v>45</v>
      </c>
      <c r="D279" s="24" t="s">
        <v>584</v>
      </c>
      <c r="E279" s="35">
        <v>1908575.77</v>
      </c>
      <c r="F279" s="34"/>
      <c r="G279" s="34"/>
      <c r="H279" s="36">
        <v>766</v>
      </c>
      <c r="I279" s="38">
        <v>766</v>
      </c>
      <c r="J279" s="37"/>
      <c r="K279" s="37"/>
      <c r="L279" s="35">
        <v>1908575.77</v>
      </c>
      <c r="M279" s="35">
        <v>341160.3</v>
      </c>
      <c r="N279" s="35">
        <v>23554.5</v>
      </c>
      <c r="O279" s="36">
        <v>3447</v>
      </c>
      <c r="P279" s="35">
        <v>6334.82</v>
      </c>
      <c r="Q279" s="35">
        <v>4818.1400000000003</v>
      </c>
      <c r="R279" s="35">
        <v>2287890.5299999998</v>
      </c>
      <c r="S279" s="35">
        <v>345420.04</v>
      </c>
      <c r="T279" s="35">
        <v>34845.339999999997</v>
      </c>
      <c r="U279" s="35">
        <v>2068.1999999999998</v>
      </c>
      <c r="V279" s="35">
        <v>23416.62</v>
      </c>
      <c r="W279" s="35">
        <v>15427.24</v>
      </c>
      <c r="X279" s="35">
        <v>384.06</v>
      </c>
      <c r="Y279" s="35">
        <v>46274.06</v>
      </c>
      <c r="Z279" s="35">
        <v>45805.81</v>
      </c>
      <c r="AA279" s="35">
        <v>513641.37</v>
      </c>
      <c r="AB279" s="35">
        <v>2801531.9</v>
      </c>
      <c r="AC279" s="39">
        <f t="shared" si="193"/>
        <v>2801.5</v>
      </c>
      <c r="AD279" s="40">
        <f t="shared" si="204"/>
        <v>2767.7</v>
      </c>
      <c r="AG279" s="70" t="s">
        <v>509</v>
      </c>
      <c r="AH279" s="24" t="s">
        <v>583</v>
      </c>
      <c r="AI279" s="24" t="s">
        <v>45</v>
      </c>
      <c r="AJ279" s="24" t="s">
        <v>584</v>
      </c>
      <c r="AK279" s="43">
        <v>1883801.17</v>
      </c>
      <c r="AL279" s="42"/>
      <c r="AM279" s="42"/>
      <c r="AN279" s="44">
        <v>788</v>
      </c>
      <c r="AO279" s="46">
        <v>788</v>
      </c>
      <c r="AP279" s="45"/>
      <c r="AQ279" s="45"/>
      <c r="AR279" s="43">
        <v>1883801.17</v>
      </c>
      <c r="AS279" s="43">
        <v>301658.34000000003</v>
      </c>
      <c r="AT279" s="44">
        <v>24231</v>
      </c>
      <c r="AU279" s="44">
        <v>3546</v>
      </c>
      <c r="AV279" s="43">
        <v>6516.76</v>
      </c>
      <c r="AW279" s="43">
        <v>4956.5200000000004</v>
      </c>
      <c r="AX279" s="43">
        <v>2224709.79</v>
      </c>
      <c r="AY279" s="43">
        <v>355340.72</v>
      </c>
      <c r="AZ279" s="43">
        <v>35846.120000000003</v>
      </c>
      <c r="BA279" s="43">
        <v>2127.6</v>
      </c>
      <c r="BB279" s="43">
        <v>24089.16</v>
      </c>
      <c r="BC279" s="43">
        <v>15870.32</v>
      </c>
      <c r="BD279" s="44">
        <v>0</v>
      </c>
      <c r="BE279" s="43">
        <v>47603.08</v>
      </c>
      <c r="BF279" s="43">
        <v>45211.22</v>
      </c>
      <c r="BG279" s="43">
        <v>526088.22</v>
      </c>
      <c r="BH279" s="43">
        <v>2750798.01</v>
      </c>
      <c r="BI279" s="44">
        <v>0</v>
      </c>
      <c r="BJ279" s="71">
        <v>2750.8</v>
      </c>
      <c r="BK279" s="2"/>
      <c r="BL279" s="2"/>
      <c r="BM279" s="48">
        <v>229.2</v>
      </c>
      <c r="BN279" s="48">
        <v>229.2</v>
      </c>
      <c r="BO279" s="48">
        <v>229.2</v>
      </c>
      <c r="BP279" s="48">
        <v>229.2</v>
      </c>
      <c r="BQ279" s="48">
        <v>458.5</v>
      </c>
      <c r="BR279" s="48">
        <v>458.5</v>
      </c>
      <c r="BS279" s="48">
        <v>114.6</v>
      </c>
      <c r="BT279" s="48">
        <v>0</v>
      </c>
      <c r="BU279" s="48">
        <v>114.6</v>
      </c>
      <c r="BV279" s="48">
        <f t="shared" si="205"/>
        <v>234.9</v>
      </c>
      <c r="BW279" s="48">
        <f t="shared" si="196"/>
        <v>234.9</v>
      </c>
      <c r="BX279" s="49">
        <f t="shared" si="206"/>
        <v>234.9</v>
      </c>
      <c r="BY279" s="50">
        <f t="shared" si="198"/>
        <v>2767.6999999999994</v>
      </c>
      <c r="BZ279" s="48">
        <f t="shared" si="199"/>
        <v>687.59999999999991</v>
      </c>
      <c r="CA279" s="48">
        <f t="shared" si="200"/>
        <v>1146.2</v>
      </c>
      <c r="CB279" s="48">
        <f t="shared" si="201"/>
        <v>229.2</v>
      </c>
      <c r="CC279" s="51">
        <f t="shared" si="202"/>
        <v>704.7</v>
      </c>
      <c r="CD279" s="50">
        <f t="shared" si="203"/>
        <v>2767.7</v>
      </c>
      <c r="CE279" s="72"/>
      <c r="CF279" s="73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</row>
    <row r="280" spans="1:122" ht="15" hidden="1" outlineLevel="1" thickBot="1" x14ac:dyDescent="0.35">
      <c r="A280" s="161"/>
      <c r="B280" s="53" t="s">
        <v>585</v>
      </c>
      <c r="C280" s="53" t="s">
        <v>45</v>
      </c>
      <c r="D280" s="24" t="s">
        <v>586</v>
      </c>
      <c r="E280" s="35">
        <v>2144406.34</v>
      </c>
      <c r="F280" s="34"/>
      <c r="G280" s="34"/>
      <c r="H280" s="36">
        <v>900</v>
      </c>
      <c r="I280" s="38">
        <v>900</v>
      </c>
      <c r="J280" s="37"/>
      <c r="K280" s="37"/>
      <c r="L280" s="35">
        <v>2144406.34</v>
      </c>
      <c r="M280" s="35">
        <v>369948.53</v>
      </c>
      <c r="N280" s="36">
        <v>27675</v>
      </c>
      <c r="O280" s="36">
        <v>4050</v>
      </c>
      <c r="P280" s="36">
        <v>7443</v>
      </c>
      <c r="Q280" s="36">
        <v>5661</v>
      </c>
      <c r="R280" s="35">
        <v>2559183.87</v>
      </c>
      <c r="S280" s="36">
        <v>405846</v>
      </c>
      <c r="T280" s="36">
        <v>40941</v>
      </c>
      <c r="U280" s="36">
        <v>2430</v>
      </c>
      <c r="V280" s="36">
        <v>27513</v>
      </c>
      <c r="W280" s="36">
        <v>18126</v>
      </c>
      <c r="X280" s="35">
        <v>512.08000000000004</v>
      </c>
      <c r="Y280" s="36">
        <v>54369</v>
      </c>
      <c r="Z280" s="35">
        <v>51465.74</v>
      </c>
      <c r="AA280" s="35">
        <v>601202.81999999995</v>
      </c>
      <c r="AB280" s="35">
        <v>3160386.69</v>
      </c>
      <c r="AC280" s="39">
        <f t="shared" si="193"/>
        <v>3160.4</v>
      </c>
      <c r="AD280" s="40">
        <f t="shared" si="204"/>
        <v>3218.5</v>
      </c>
      <c r="AG280" s="70" t="s">
        <v>509</v>
      </c>
      <c r="AH280" s="24" t="s">
        <v>585</v>
      </c>
      <c r="AI280" s="24" t="s">
        <v>45</v>
      </c>
      <c r="AJ280" s="24" t="s">
        <v>586</v>
      </c>
      <c r="AK280" s="43">
        <v>2221762.91</v>
      </c>
      <c r="AL280" s="42"/>
      <c r="AM280" s="42"/>
      <c r="AN280" s="44">
        <v>942</v>
      </c>
      <c r="AO280" s="46">
        <v>942</v>
      </c>
      <c r="AP280" s="45"/>
      <c r="AQ280" s="45"/>
      <c r="AR280" s="43">
        <v>2221762.91</v>
      </c>
      <c r="AS280" s="43">
        <v>350304.56</v>
      </c>
      <c r="AT280" s="43">
        <v>28966.5</v>
      </c>
      <c r="AU280" s="44">
        <v>4239</v>
      </c>
      <c r="AV280" s="43">
        <v>7790.34</v>
      </c>
      <c r="AW280" s="43">
        <v>5925.18</v>
      </c>
      <c r="AX280" s="43">
        <v>2618988.4900000002</v>
      </c>
      <c r="AY280" s="43">
        <v>424785.48</v>
      </c>
      <c r="AZ280" s="43">
        <v>42851.58</v>
      </c>
      <c r="BA280" s="43">
        <v>2543.4</v>
      </c>
      <c r="BB280" s="43">
        <v>28796.94</v>
      </c>
      <c r="BC280" s="43">
        <v>18971.88</v>
      </c>
      <c r="BD280" s="43">
        <v>384.06</v>
      </c>
      <c r="BE280" s="43">
        <v>56906.22</v>
      </c>
      <c r="BF280" s="43">
        <v>53322.3</v>
      </c>
      <c r="BG280" s="43">
        <v>628561.86</v>
      </c>
      <c r="BH280" s="43">
        <v>3247550.35</v>
      </c>
      <c r="BI280" s="44">
        <v>0</v>
      </c>
      <c r="BJ280" s="71">
        <v>3247.6</v>
      </c>
      <c r="BK280" s="2"/>
      <c r="BL280" s="2"/>
      <c r="BM280" s="48">
        <v>270.60000000000002</v>
      </c>
      <c r="BN280" s="48">
        <v>270.60000000000002</v>
      </c>
      <c r="BO280" s="48">
        <v>270.60000000000002</v>
      </c>
      <c r="BP280" s="48">
        <v>270.60000000000002</v>
      </c>
      <c r="BQ280" s="48">
        <v>541.29999999999995</v>
      </c>
      <c r="BR280" s="48">
        <v>541.29999999999995</v>
      </c>
      <c r="BS280" s="48">
        <v>135.30000000000001</v>
      </c>
      <c r="BT280" s="48">
        <v>0</v>
      </c>
      <c r="BU280" s="48">
        <v>135.30000000000001</v>
      </c>
      <c r="BV280" s="48">
        <f t="shared" si="205"/>
        <v>261</v>
      </c>
      <c r="BW280" s="48">
        <f t="shared" si="196"/>
        <v>261</v>
      </c>
      <c r="BX280" s="49">
        <f t="shared" si="206"/>
        <v>260.89999999999998</v>
      </c>
      <c r="BY280" s="50">
        <f t="shared" si="198"/>
        <v>3218.4999999999995</v>
      </c>
      <c r="BZ280" s="48">
        <f t="shared" si="199"/>
        <v>811.80000000000007</v>
      </c>
      <c r="CA280" s="48">
        <f t="shared" si="200"/>
        <v>1353.1999999999998</v>
      </c>
      <c r="CB280" s="48">
        <f t="shared" si="201"/>
        <v>270.60000000000002</v>
      </c>
      <c r="CC280" s="51">
        <f t="shared" si="202"/>
        <v>782.9</v>
      </c>
      <c r="CD280" s="50">
        <f t="shared" si="203"/>
        <v>3218.5</v>
      </c>
      <c r="CE280" s="72"/>
      <c r="CF280" s="73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</row>
    <row r="281" spans="1:122" ht="15" hidden="1" outlineLevel="1" thickBot="1" x14ac:dyDescent="0.35">
      <c r="A281" s="161"/>
      <c r="B281" s="53" t="s">
        <v>587</v>
      </c>
      <c r="C281" s="53" t="s">
        <v>45</v>
      </c>
      <c r="D281" s="24" t="s">
        <v>588</v>
      </c>
      <c r="E281" s="35">
        <v>1917896.49</v>
      </c>
      <c r="F281" s="34"/>
      <c r="G281" s="34"/>
      <c r="H281" s="36">
        <v>651</v>
      </c>
      <c r="I281" s="38">
        <v>651</v>
      </c>
      <c r="J281" s="37"/>
      <c r="K281" s="37"/>
      <c r="L281" s="35">
        <v>1917896.49</v>
      </c>
      <c r="M281" s="35">
        <v>154264.54999999999</v>
      </c>
      <c r="N281" s="35">
        <v>20018.25</v>
      </c>
      <c r="O281" s="35">
        <v>2929.5</v>
      </c>
      <c r="P281" s="35">
        <v>5383.77</v>
      </c>
      <c r="Q281" s="35">
        <v>4094.79</v>
      </c>
      <c r="R281" s="35">
        <v>2104587.35</v>
      </c>
      <c r="S281" s="35">
        <v>293561.94</v>
      </c>
      <c r="T281" s="35">
        <v>29613.99</v>
      </c>
      <c r="U281" s="35">
        <v>1757.7</v>
      </c>
      <c r="V281" s="35">
        <v>19901.07</v>
      </c>
      <c r="W281" s="35">
        <v>13111.14</v>
      </c>
      <c r="X281" s="35">
        <v>1024.1600000000001</v>
      </c>
      <c r="Y281" s="35">
        <v>39326.910000000003</v>
      </c>
      <c r="Z281" s="35">
        <v>46029.53</v>
      </c>
      <c r="AA281" s="35">
        <v>444326.44</v>
      </c>
      <c r="AB281" s="35">
        <v>2548913.79</v>
      </c>
      <c r="AC281" s="39">
        <f t="shared" si="193"/>
        <v>2548.9</v>
      </c>
      <c r="AD281" s="40">
        <f t="shared" si="204"/>
        <v>2476.3000000000002</v>
      </c>
      <c r="AG281" s="70" t="s">
        <v>509</v>
      </c>
      <c r="AH281" s="24" t="s">
        <v>587</v>
      </c>
      <c r="AI281" s="24" t="s">
        <v>45</v>
      </c>
      <c r="AJ281" s="24" t="s">
        <v>588</v>
      </c>
      <c r="AK281" s="43">
        <v>1815026.61</v>
      </c>
      <c r="AL281" s="42"/>
      <c r="AM281" s="42"/>
      <c r="AN281" s="44">
        <v>644</v>
      </c>
      <c r="AO281" s="46">
        <v>644</v>
      </c>
      <c r="AP281" s="45"/>
      <c r="AQ281" s="45"/>
      <c r="AR281" s="43">
        <v>1815026.61</v>
      </c>
      <c r="AS281" s="43">
        <v>154677.74</v>
      </c>
      <c r="AT281" s="44">
        <v>19803</v>
      </c>
      <c r="AU281" s="44">
        <v>2898</v>
      </c>
      <c r="AV281" s="43">
        <v>5325.88</v>
      </c>
      <c r="AW281" s="43">
        <v>4050.76</v>
      </c>
      <c r="AX281" s="43">
        <v>2001781.99</v>
      </c>
      <c r="AY281" s="43">
        <v>290405.36</v>
      </c>
      <c r="AZ281" s="43">
        <v>29295.56</v>
      </c>
      <c r="BA281" s="43">
        <v>1738.8</v>
      </c>
      <c r="BB281" s="43">
        <v>19687.080000000002</v>
      </c>
      <c r="BC281" s="43">
        <v>12970.16</v>
      </c>
      <c r="BD281" s="43">
        <v>1664.26</v>
      </c>
      <c r="BE281" s="43">
        <v>38904.04</v>
      </c>
      <c r="BF281" s="43">
        <v>43560.639999999999</v>
      </c>
      <c r="BG281" s="43">
        <v>438225.9</v>
      </c>
      <c r="BH281" s="43">
        <v>2440007.89</v>
      </c>
      <c r="BI281" s="44">
        <v>0</v>
      </c>
      <c r="BJ281" s="71">
        <v>2440</v>
      </c>
      <c r="BK281" s="2"/>
      <c r="BL281" s="2"/>
      <c r="BM281" s="48">
        <v>203.3</v>
      </c>
      <c r="BN281" s="48">
        <v>203.3</v>
      </c>
      <c r="BO281" s="48">
        <v>203.3</v>
      </c>
      <c r="BP281" s="48">
        <v>203.3</v>
      </c>
      <c r="BQ281" s="48">
        <v>406.7</v>
      </c>
      <c r="BR281" s="48">
        <v>406.7</v>
      </c>
      <c r="BS281" s="48">
        <v>101.7</v>
      </c>
      <c r="BT281" s="48">
        <v>0</v>
      </c>
      <c r="BU281" s="48">
        <v>101.7</v>
      </c>
      <c r="BV281" s="48">
        <f t="shared" si="205"/>
        <v>215.4</v>
      </c>
      <c r="BW281" s="48">
        <f t="shared" si="196"/>
        <v>215.4</v>
      </c>
      <c r="BX281" s="49">
        <f t="shared" si="206"/>
        <v>215.5</v>
      </c>
      <c r="BY281" s="50">
        <f t="shared" si="198"/>
        <v>2476.3000000000006</v>
      </c>
      <c r="BZ281" s="48">
        <f t="shared" si="199"/>
        <v>609.90000000000009</v>
      </c>
      <c r="CA281" s="48">
        <f t="shared" si="200"/>
        <v>1016.7</v>
      </c>
      <c r="CB281" s="48">
        <f t="shared" si="201"/>
        <v>203.4</v>
      </c>
      <c r="CC281" s="51">
        <f t="shared" si="202"/>
        <v>646.29999999999995</v>
      </c>
      <c r="CD281" s="50">
        <f t="shared" si="203"/>
        <v>2476.3000000000002</v>
      </c>
      <c r="CE281" s="72"/>
      <c r="CF281" s="73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</row>
    <row r="282" spans="1:122" ht="15" hidden="1" outlineLevel="1" thickBot="1" x14ac:dyDescent="0.35">
      <c r="A282" s="161"/>
      <c r="B282" s="53" t="s">
        <v>589</v>
      </c>
      <c r="C282" s="53" t="s">
        <v>45</v>
      </c>
      <c r="D282" s="24" t="s">
        <v>590</v>
      </c>
      <c r="E282" s="35">
        <v>3405268.15</v>
      </c>
      <c r="F282" s="34"/>
      <c r="G282" s="34"/>
      <c r="H282" s="36">
        <v>1243</v>
      </c>
      <c r="I282" s="38">
        <v>1243</v>
      </c>
      <c r="J282" s="37"/>
      <c r="K282" s="37"/>
      <c r="L282" s="35">
        <v>3405268.15</v>
      </c>
      <c r="M282" s="35">
        <v>413866.06</v>
      </c>
      <c r="N282" s="35">
        <v>38222.25</v>
      </c>
      <c r="O282" s="35">
        <v>5593.5</v>
      </c>
      <c r="P282" s="35">
        <v>10279.61</v>
      </c>
      <c r="Q282" s="35">
        <v>7818.47</v>
      </c>
      <c r="R282" s="35">
        <v>3881048.04</v>
      </c>
      <c r="S282" s="35">
        <v>560518.42000000004</v>
      </c>
      <c r="T282" s="35">
        <v>56544.07</v>
      </c>
      <c r="U282" s="35">
        <v>3356.1</v>
      </c>
      <c r="V282" s="35">
        <v>37998.51</v>
      </c>
      <c r="W282" s="35">
        <v>25034.02</v>
      </c>
      <c r="X282" s="35">
        <v>5632.52</v>
      </c>
      <c r="Y282" s="35">
        <v>75089.63</v>
      </c>
      <c r="Z282" s="35">
        <v>81726.429999999993</v>
      </c>
      <c r="AA282" s="35">
        <v>845899.7</v>
      </c>
      <c r="AB282" s="35">
        <v>4726947.74</v>
      </c>
      <c r="AC282" s="39">
        <f t="shared" si="193"/>
        <v>4726.8999999999996</v>
      </c>
      <c r="AD282" s="40">
        <f t="shared" si="204"/>
        <v>4526</v>
      </c>
      <c r="AG282" s="70" t="s">
        <v>509</v>
      </c>
      <c r="AH282" s="24" t="s">
        <v>589</v>
      </c>
      <c r="AI282" s="24" t="s">
        <v>45</v>
      </c>
      <c r="AJ282" s="24" t="s">
        <v>590</v>
      </c>
      <c r="AK282" s="43">
        <v>3172750.74</v>
      </c>
      <c r="AL282" s="42"/>
      <c r="AM282" s="42"/>
      <c r="AN282" s="44">
        <v>1217</v>
      </c>
      <c r="AO282" s="46">
        <v>1217</v>
      </c>
      <c r="AP282" s="45"/>
      <c r="AQ282" s="45"/>
      <c r="AR282" s="43">
        <v>3172750.74</v>
      </c>
      <c r="AS282" s="43">
        <v>369095.29</v>
      </c>
      <c r="AT282" s="43">
        <v>37422.75</v>
      </c>
      <c r="AU282" s="43">
        <v>5476.5</v>
      </c>
      <c r="AV282" s="43">
        <v>10064.59</v>
      </c>
      <c r="AW282" s="43">
        <v>7654.93</v>
      </c>
      <c r="AX282" s="43">
        <v>3602464.8</v>
      </c>
      <c r="AY282" s="43">
        <v>548793.98</v>
      </c>
      <c r="AZ282" s="43">
        <v>55361.33</v>
      </c>
      <c r="BA282" s="43">
        <v>3285.9</v>
      </c>
      <c r="BB282" s="43">
        <v>37203.69</v>
      </c>
      <c r="BC282" s="43">
        <v>24510.38</v>
      </c>
      <c r="BD282" s="43">
        <v>4223.9399999999996</v>
      </c>
      <c r="BE282" s="43">
        <v>73518.97</v>
      </c>
      <c r="BF282" s="43">
        <v>76146.02</v>
      </c>
      <c r="BG282" s="43">
        <v>823044.21</v>
      </c>
      <c r="BH282" s="43">
        <v>4425509.01</v>
      </c>
      <c r="BI282" s="44">
        <v>0</v>
      </c>
      <c r="BJ282" s="71">
        <v>4425.5</v>
      </c>
      <c r="BK282" s="2"/>
      <c r="BL282" s="2"/>
      <c r="BM282" s="48">
        <v>368.8</v>
      </c>
      <c r="BN282" s="48">
        <v>368.8</v>
      </c>
      <c r="BO282" s="48">
        <v>368.8</v>
      </c>
      <c r="BP282" s="48">
        <v>368.8</v>
      </c>
      <c r="BQ282" s="48">
        <v>737.6</v>
      </c>
      <c r="BR282" s="48">
        <v>737.6</v>
      </c>
      <c r="BS282" s="48">
        <v>184.4</v>
      </c>
      <c r="BT282" s="48">
        <v>0</v>
      </c>
      <c r="BU282" s="48">
        <v>184.4</v>
      </c>
      <c r="BV282" s="48">
        <f t="shared" si="205"/>
        <v>402.3</v>
      </c>
      <c r="BW282" s="48">
        <f t="shared" si="196"/>
        <v>402.3</v>
      </c>
      <c r="BX282" s="49">
        <f t="shared" si="206"/>
        <v>402.2</v>
      </c>
      <c r="BY282" s="50">
        <f t="shared" si="198"/>
        <v>4526.0000000000009</v>
      </c>
      <c r="BZ282" s="48">
        <f t="shared" si="199"/>
        <v>1106.4000000000001</v>
      </c>
      <c r="CA282" s="48">
        <f t="shared" si="200"/>
        <v>1844</v>
      </c>
      <c r="CB282" s="48">
        <f t="shared" si="201"/>
        <v>368.8</v>
      </c>
      <c r="CC282" s="51">
        <f t="shared" si="202"/>
        <v>1206.8</v>
      </c>
      <c r="CD282" s="50">
        <f t="shared" si="203"/>
        <v>4526</v>
      </c>
      <c r="CE282" s="72"/>
      <c r="CF282" s="73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</row>
    <row r="283" spans="1:122" ht="15" hidden="1" outlineLevel="1" thickBot="1" x14ac:dyDescent="0.35">
      <c r="A283" s="161"/>
      <c r="B283" s="53" t="s">
        <v>591</v>
      </c>
      <c r="C283" s="53" t="s">
        <v>45</v>
      </c>
      <c r="D283" s="24" t="s">
        <v>592</v>
      </c>
      <c r="E283" s="35">
        <v>1808559.44</v>
      </c>
      <c r="F283" s="34"/>
      <c r="G283" s="34"/>
      <c r="H283" s="36">
        <v>560</v>
      </c>
      <c r="I283" s="38">
        <v>560</v>
      </c>
      <c r="J283" s="37"/>
      <c r="K283" s="37"/>
      <c r="L283" s="35">
        <v>1808559.44</v>
      </c>
      <c r="M283" s="35">
        <v>205885.33</v>
      </c>
      <c r="N283" s="36">
        <v>17220</v>
      </c>
      <c r="O283" s="36">
        <v>2520</v>
      </c>
      <c r="P283" s="35">
        <v>4631.2</v>
      </c>
      <c r="Q283" s="35">
        <v>3522.4</v>
      </c>
      <c r="R283" s="35">
        <v>2042338.37</v>
      </c>
      <c r="S283" s="35">
        <v>252526.4</v>
      </c>
      <c r="T283" s="35">
        <v>25474.400000000001</v>
      </c>
      <c r="U283" s="36">
        <v>1512</v>
      </c>
      <c r="V283" s="35">
        <v>17119.2</v>
      </c>
      <c r="W283" s="35">
        <v>11278.4</v>
      </c>
      <c r="X283" s="35">
        <v>5376.66</v>
      </c>
      <c r="Y283" s="35">
        <v>33829.599999999999</v>
      </c>
      <c r="Z283" s="35">
        <v>43405.43</v>
      </c>
      <c r="AA283" s="35">
        <v>390522.09</v>
      </c>
      <c r="AB283" s="35">
        <v>2432860.46</v>
      </c>
      <c r="AC283" s="39">
        <f t="shared" si="193"/>
        <v>2432.9</v>
      </c>
      <c r="AD283" s="40">
        <f t="shared" si="204"/>
        <v>2272.9</v>
      </c>
      <c r="AG283" s="70" t="s">
        <v>509</v>
      </c>
      <c r="AH283" s="24" t="s">
        <v>591</v>
      </c>
      <c r="AI283" s="24" t="s">
        <v>45</v>
      </c>
      <c r="AJ283" s="24" t="s">
        <v>592</v>
      </c>
      <c r="AK283" s="43">
        <v>1627312.04</v>
      </c>
      <c r="AL283" s="42"/>
      <c r="AM283" s="42"/>
      <c r="AN283" s="44">
        <v>519</v>
      </c>
      <c r="AO283" s="46">
        <v>519</v>
      </c>
      <c r="AP283" s="45"/>
      <c r="AQ283" s="45"/>
      <c r="AR283" s="43">
        <v>1627312.04</v>
      </c>
      <c r="AS283" s="43">
        <v>178733.04</v>
      </c>
      <c r="AT283" s="43">
        <v>15959.25</v>
      </c>
      <c r="AU283" s="43">
        <v>2335.5</v>
      </c>
      <c r="AV283" s="43">
        <v>4292.13</v>
      </c>
      <c r="AW283" s="43">
        <v>3264.51</v>
      </c>
      <c r="AX283" s="43">
        <v>1831896.47</v>
      </c>
      <c r="AY283" s="43">
        <v>234037.86</v>
      </c>
      <c r="AZ283" s="43">
        <v>23609.31</v>
      </c>
      <c r="BA283" s="43">
        <v>1401.3</v>
      </c>
      <c r="BB283" s="43">
        <v>15865.83</v>
      </c>
      <c r="BC283" s="43">
        <v>10452.66</v>
      </c>
      <c r="BD283" s="43">
        <v>5248.46</v>
      </c>
      <c r="BE283" s="43">
        <v>31352.79</v>
      </c>
      <c r="BF283" s="43">
        <v>39055.49</v>
      </c>
      <c r="BG283" s="43">
        <v>361023.7</v>
      </c>
      <c r="BH283" s="43">
        <v>2192920.17</v>
      </c>
      <c r="BI283" s="44">
        <v>0</v>
      </c>
      <c r="BJ283" s="71">
        <v>2192.9</v>
      </c>
      <c r="BK283" s="2"/>
      <c r="BL283" s="2"/>
      <c r="BM283" s="48">
        <v>182.7</v>
      </c>
      <c r="BN283" s="48">
        <v>182.7</v>
      </c>
      <c r="BO283" s="48">
        <v>182.7</v>
      </c>
      <c r="BP283" s="48">
        <v>182.7</v>
      </c>
      <c r="BQ283" s="48">
        <v>365.5</v>
      </c>
      <c r="BR283" s="48">
        <v>365.5</v>
      </c>
      <c r="BS283" s="48">
        <v>91.4</v>
      </c>
      <c r="BT283" s="48">
        <v>0</v>
      </c>
      <c r="BU283" s="48">
        <v>91.4</v>
      </c>
      <c r="BV283" s="48">
        <f t="shared" si="205"/>
        <v>209.4</v>
      </c>
      <c r="BW283" s="48">
        <f t="shared" si="196"/>
        <v>209.4</v>
      </c>
      <c r="BX283" s="49">
        <f t="shared" si="206"/>
        <v>209.5</v>
      </c>
      <c r="BY283" s="50">
        <f t="shared" si="198"/>
        <v>2272.8999999999996</v>
      </c>
      <c r="BZ283" s="48">
        <f t="shared" si="199"/>
        <v>548.09999999999991</v>
      </c>
      <c r="CA283" s="48">
        <f t="shared" si="200"/>
        <v>913.7</v>
      </c>
      <c r="CB283" s="48">
        <f t="shared" si="201"/>
        <v>182.8</v>
      </c>
      <c r="CC283" s="51">
        <f t="shared" si="202"/>
        <v>628.29999999999995</v>
      </c>
      <c r="CD283" s="50">
        <f t="shared" si="203"/>
        <v>2272.8999999999996</v>
      </c>
      <c r="CE283" s="72"/>
      <c r="CF283" s="73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</row>
    <row r="284" spans="1:122" ht="15" hidden="1" outlineLevel="1" thickBot="1" x14ac:dyDescent="0.35">
      <c r="A284" s="161"/>
      <c r="B284" s="53" t="s">
        <v>593</v>
      </c>
      <c r="C284" s="53" t="s">
        <v>45</v>
      </c>
      <c r="D284" s="24" t="s">
        <v>594</v>
      </c>
      <c r="E284" s="35">
        <v>2265326.83</v>
      </c>
      <c r="F284" s="35">
        <v>44166.46</v>
      </c>
      <c r="G284" s="34"/>
      <c r="H284" s="36">
        <v>913</v>
      </c>
      <c r="I284" s="38">
        <v>898</v>
      </c>
      <c r="J284" s="38">
        <v>15</v>
      </c>
      <c r="K284" s="37"/>
      <c r="L284" s="35">
        <v>2309493.29</v>
      </c>
      <c r="M284" s="35">
        <v>441756.77</v>
      </c>
      <c r="N284" s="35">
        <v>28074.75</v>
      </c>
      <c r="O284" s="35">
        <v>4108.5</v>
      </c>
      <c r="P284" s="35">
        <v>7550.51</v>
      </c>
      <c r="Q284" s="35">
        <v>5742.77</v>
      </c>
      <c r="R284" s="35">
        <v>2796726.59</v>
      </c>
      <c r="S284" s="35">
        <v>408328.87</v>
      </c>
      <c r="T284" s="35">
        <v>41532.370000000003</v>
      </c>
      <c r="U284" s="35">
        <v>2424.6</v>
      </c>
      <c r="V284" s="35">
        <v>27451.86</v>
      </c>
      <c r="W284" s="35">
        <v>18085.72</v>
      </c>
      <c r="X284" s="36">
        <v>0</v>
      </c>
      <c r="Y284" s="35">
        <v>54248.18</v>
      </c>
      <c r="Z284" s="35">
        <v>55427.83</v>
      </c>
      <c r="AA284" s="35">
        <v>607499.43000000005</v>
      </c>
      <c r="AB284" s="35">
        <v>3404226.02</v>
      </c>
      <c r="AC284" s="39">
        <f t="shared" si="193"/>
        <v>3404.2</v>
      </c>
      <c r="AD284" s="40">
        <f t="shared" si="204"/>
        <v>3413.3</v>
      </c>
      <c r="AG284" s="70" t="s">
        <v>509</v>
      </c>
      <c r="AH284" s="24" t="s">
        <v>593</v>
      </c>
      <c r="AI284" s="24" t="s">
        <v>45</v>
      </c>
      <c r="AJ284" s="24" t="s">
        <v>594</v>
      </c>
      <c r="AK284" s="43">
        <v>2302349.79</v>
      </c>
      <c r="AL284" s="43">
        <v>44166.46</v>
      </c>
      <c r="AM284" s="42"/>
      <c r="AN284" s="44">
        <v>970</v>
      </c>
      <c r="AO284" s="46">
        <v>950</v>
      </c>
      <c r="AP284" s="46">
        <v>20</v>
      </c>
      <c r="AQ284" s="45"/>
      <c r="AR284" s="43">
        <v>2346516.25</v>
      </c>
      <c r="AS284" s="43">
        <v>381271.9</v>
      </c>
      <c r="AT284" s="43">
        <v>29827.5</v>
      </c>
      <c r="AU284" s="44">
        <v>4365</v>
      </c>
      <c r="AV284" s="43">
        <v>8021.9</v>
      </c>
      <c r="AW284" s="43">
        <v>6101.3</v>
      </c>
      <c r="AX284" s="43">
        <v>2776103.85</v>
      </c>
      <c r="AY284" s="44">
        <v>432906</v>
      </c>
      <c r="AZ284" s="43">
        <v>44125.3</v>
      </c>
      <c r="BA284" s="44">
        <v>2565</v>
      </c>
      <c r="BB284" s="43">
        <v>29041.5</v>
      </c>
      <c r="BC284" s="44">
        <v>19133</v>
      </c>
      <c r="BD284" s="43">
        <v>256.04000000000002</v>
      </c>
      <c r="BE284" s="43">
        <v>57389.5</v>
      </c>
      <c r="BF284" s="43">
        <v>56316.37</v>
      </c>
      <c r="BG284" s="43">
        <v>641732.71</v>
      </c>
      <c r="BH284" s="43">
        <v>3417836.56</v>
      </c>
      <c r="BI284" s="44">
        <v>0</v>
      </c>
      <c r="BJ284" s="71">
        <v>3417.8</v>
      </c>
      <c r="BK284" s="2"/>
      <c r="BL284" s="2"/>
      <c r="BM284" s="48">
        <v>284.8</v>
      </c>
      <c r="BN284" s="48">
        <v>284.8</v>
      </c>
      <c r="BO284" s="48">
        <v>284.8</v>
      </c>
      <c r="BP284" s="48">
        <v>284.8</v>
      </c>
      <c r="BQ284" s="48">
        <v>569.6</v>
      </c>
      <c r="BR284" s="48">
        <v>569.6</v>
      </c>
      <c r="BS284" s="48">
        <v>142.4</v>
      </c>
      <c r="BT284" s="48">
        <v>0</v>
      </c>
      <c r="BU284" s="48">
        <v>142.4</v>
      </c>
      <c r="BV284" s="48">
        <f t="shared" si="205"/>
        <v>283.39999999999998</v>
      </c>
      <c r="BW284" s="48">
        <f t="shared" si="196"/>
        <v>283.39999999999998</v>
      </c>
      <c r="BX284" s="49">
        <f t="shared" si="206"/>
        <v>283.3</v>
      </c>
      <c r="BY284" s="50">
        <f t="shared" si="198"/>
        <v>3413.3000000000006</v>
      </c>
      <c r="BZ284" s="48">
        <f t="shared" si="199"/>
        <v>854.40000000000009</v>
      </c>
      <c r="CA284" s="48">
        <f t="shared" si="200"/>
        <v>1424</v>
      </c>
      <c r="CB284" s="48">
        <f t="shared" si="201"/>
        <v>284.8</v>
      </c>
      <c r="CC284" s="51">
        <f t="shared" si="202"/>
        <v>850.09999999999991</v>
      </c>
      <c r="CD284" s="50">
        <f t="shared" si="203"/>
        <v>3413.3</v>
      </c>
      <c r="CE284" s="72"/>
      <c r="CF284" s="73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</row>
    <row r="285" spans="1:122" ht="15" hidden="1" outlineLevel="1" thickBot="1" x14ac:dyDescent="0.35">
      <c r="A285" s="161"/>
      <c r="B285" s="53" t="s">
        <v>595</v>
      </c>
      <c r="C285" s="53" t="s">
        <v>45</v>
      </c>
      <c r="D285" s="24" t="s">
        <v>596</v>
      </c>
      <c r="E285" s="35">
        <v>560305.42000000004</v>
      </c>
      <c r="F285" s="34"/>
      <c r="G285" s="34"/>
      <c r="H285" s="36">
        <v>258</v>
      </c>
      <c r="I285" s="38">
        <v>258</v>
      </c>
      <c r="J285" s="37"/>
      <c r="K285" s="37"/>
      <c r="L285" s="35">
        <v>560305.42000000004</v>
      </c>
      <c r="M285" s="35">
        <v>155688.01</v>
      </c>
      <c r="N285" s="35">
        <v>7933.5</v>
      </c>
      <c r="O285" s="36">
        <v>1161</v>
      </c>
      <c r="P285" s="35">
        <v>2133.66</v>
      </c>
      <c r="Q285" s="35">
        <v>1622.82</v>
      </c>
      <c r="R285" s="35">
        <v>728844.41</v>
      </c>
      <c r="S285" s="35">
        <v>116342.52</v>
      </c>
      <c r="T285" s="35">
        <v>11736.42</v>
      </c>
      <c r="U285" s="35">
        <v>696.6</v>
      </c>
      <c r="V285" s="35">
        <v>7887.06</v>
      </c>
      <c r="W285" s="35">
        <v>5196.12</v>
      </c>
      <c r="X285" s="36">
        <v>0</v>
      </c>
      <c r="Y285" s="35">
        <v>15585.78</v>
      </c>
      <c r="Z285" s="35">
        <v>13447.33</v>
      </c>
      <c r="AA285" s="35">
        <v>170891.83</v>
      </c>
      <c r="AB285" s="35">
        <v>899736.24</v>
      </c>
      <c r="AC285" s="39">
        <f t="shared" si="193"/>
        <v>899.7</v>
      </c>
      <c r="AD285" s="40">
        <f t="shared" si="204"/>
        <v>943.9</v>
      </c>
      <c r="AG285" s="70" t="s">
        <v>509</v>
      </c>
      <c r="AH285" s="24" t="s">
        <v>595</v>
      </c>
      <c r="AI285" s="24" t="s">
        <v>45</v>
      </c>
      <c r="AJ285" s="24" t="s">
        <v>596</v>
      </c>
      <c r="AK285" s="43">
        <v>641601.97</v>
      </c>
      <c r="AL285" s="42"/>
      <c r="AM285" s="42"/>
      <c r="AN285" s="44">
        <v>271</v>
      </c>
      <c r="AO285" s="46">
        <v>271</v>
      </c>
      <c r="AP285" s="45"/>
      <c r="AQ285" s="45"/>
      <c r="AR285" s="43">
        <v>641601.97</v>
      </c>
      <c r="AS285" s="43">
        <v>130148.99</v>
      </c>
      <c r="AT285" s="43">
        <v>8333.25</v>
      </c>
      <c r="AU285" s="43">
        <v>1219.5</v>
      </c>
      <c r="AV285" s="43">
        <v>2241.17</v>
      </c>
      <c r="AW285" s="43">
        <v>1704.59</v>
      </c>
      <c r="AX285" s="43">
        <v>785249.47</v>
      </c>
      <c r="AY285" s="43">
        <v>122204.74</v>
      </c>
      <c r="AZ285" s="43">
        <v>12327.79</v>
      </c>
      <c r="BA285" s="43">
        <v>731.7</v>
      </c>
      <c r="BB285" s="43">
        <v>8284.4699999999993</v>
      </c>
      <c r="BC285" s="43">
        <v>5457.94</v>
      </c>
      <c r="BD285" s="44">
        <v>0</v>
      </c>
      <c r="BE285" s="43">
        <v>16371.11</v>
      </c>
      <c r="BF285" s="43">
        <v>15398.44</v>
      </c>
      <c r="BG285" s="43">
        <v>180776.19</v>
      </c>
      <c r="BH285" s="43">
        <v>966025.66</v>
      </c>
      <c r="BI285" s="44">
        <v>0</v>
      </c>
      <c r="BJ285" s="71">
        <v>966</v>
      </c>
      <c r="BK285" s="2"/>
      <c r="BL285" s="2"/>
      <c r="BM285" s="48">
        <v>80.5</v>
      </c>
      <c r="BN285" s="48">
        <v>80.5</v>
      </c>
      <c r="BO285" s="48">
        <v>80.5</v>
      </c>
      <c r="BP285" s="48">
        <v>80.5</v>
      </c>
      <c r="BQ285" s="48">
        <v>161</v>
      </c>
      <c r="BR285" s="48">
        <v>161</v>
      </c>
      <c r="BS285" s="48">
        <v>40.299999999999997</v>
      </c>
      <c r="BT285" s="48">
        <v>0</v>
      </c>
      <c r="BU285" s="48">
        <v>40.299999999999997</v>
      </c>
      <c r="BV285" s="48">
        <f t="shared" si="205"/>
        <v>73.099999999999994</v>
      </c>
      <c r="BW285" s="48">
        <f t="shared" si="196"/>
        <v>73.099999999999994</v>
      </c>
      <c r="BX285" s="49">
        <f t="shared" si="206"/>
        <v>73.099999999999994</v>
      </c>
      <c r="BY285" s="50">
        <f t="shared" si="198"/>
        <v>943.9</v>
      </c>
      <c r="BZ285" s="48">
        <f t="shared" si="199"/>
        <v>241.5</v>
      </c>
      <c r="CA285" s="48">
        <f t="shared" si="200"/>
        <v>402.5</v>
      </c>
      <c r="CB285" s="48">
        <f t="shared" si="201"/>
        <v>80.599999999999994</v>
      </c>
      <c r="CC285" s="51">
        <f t="shared" si="202"/>
        <v>219.29999999999998</v>
      </c>
      <c r="CD285" s="50">
        <f t="shared" si="203"/>
        <v>943.9</v>
      </c>
      <c r="CE285" s="72"/>
      <c r="CF285" s="73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</row>
    <row r="286" spans="1:122" ht="15" hidden="1" outlineLevel="1" thickBot="1" x14ac:dyDescent="0.35">
      <c r="A286" s="161"/>
      <c r="B286" s="53" t="s">
        <v>597</v>
      </c>
      <c r="C286" s="53" t="s">
        <v>45</v>
      </c>
      <c r="D286" s="24" t="s">
        <v>598</v>
      </c>
      <c r="E286" s="35">
        <v>798842.45</v>
      </c>
      <c r="F286" s="35">
        <v>88332.91</v>
      </c>
      <c r="G286" s="34"/>
      <c r="H286" s="36">
        <v>388</v>
      </c>
      <c r="I286" s="38">
        <v>348</v>
      </c>
      <c r="J286" s="38">
        <v>40</v>
      </c>
      <c r="K286" s="37"/>
      <c r="L286" s="35">
        <v>887175.36</v>
      </c>
      <c r="M286" s="35">
        <v>115549.62</v>
      </c>
      <c r="N286" s="36">
        <v>11931</v>
      </c>
      <c r="O286" s="36">
        <v>1746</v>
      </c>
      <c r="P286" s="35">
        <v>3208.76</v>
      </c>
      <c r="Q286" s="35">
        <v>2440.52</v>
      </c>
      <c r="R286" s="35">
        <v>1022051.26</v>
      </c>
      <c r="S286" s="35">
        <v>165953.12</v>
      </c>
      <c r="T286" s="35">
        <v>17650.12</v>
      </c>
      <c r="U286" s="35">
        <v>939.6</v>
      </c>
      <c r="V286" s="35">
        <v>10638.36</v>
      </c>
      <c r="W286" s="35">
        <v>7008.72</v>
      </c>
      <c r="X286" s="36">
        <v>0</v>
      </c>
      <c r="Y286" s="35">
        <v>21022.68</v>
      </c>
      <c r="Z286" s="35">
        <v>21292.21</v>
      </c>
      <c r="AA286" s="35">
        <v>244504.81</v>
      </c>
      <c r="AB286" s="35">
        <v>1266556.07</v>
      </c>
      <c r="AC286" s="39">
        <f t="shared" si="193"/>
        <v>1266.5999999999999</v>
      </c>
      <c r="AD286" s="40">
        <f t="shared" si="204"/>
        <v>1244</v>
      </c>
      <c r="AG286" s="70" t="s">
        <v>509</v>
      </c>
      <c r="AH286" s="24" t="s">
        <v>597</v>
      </c>
      <c r="AI286" s="24" t="s">
        <v>45</v>
      </c>
      <c r="AJ286" s="24" t="s">
        <v>598</v>
      </c>
      <c r="AK286" s="43">
        <v>779306.65</v>
      </c>
      <c r="AL286" s="43">
        <v>88332.91</v>
      </c>
      <c r="AM286" s="42"/>
      <c r="AN286" s="44">
        <v>398</v>
      </c>
      <c r="AO286" s="46">
        <v>358</v>
      </c>
      <c r="AP286" s="46">
        <v>40</v>
      </c>
      <c r="AQ286" s="45"/>
      <c r="AR286" s="43">
        <v>867639.56</v>
      </c>
      <c r="AS286" s="43">
        <v>95109.87</v>
      </c>
      <c r="AT286" s="43">
        <v>12238.5</v>
      </c>
      <c r="AU286" s="44">
        <v>1791</v>
      </c>
      <c r="AV286" s="43">
        <v>3291.46</v>
      </c>
      <c r="AW286" s="43">
        <v>2503.42</v>
      </c>
      <c r="AX286" s="43">
        <v>982573.81</v>
      </c>
      <c r="AY286" s="43">
        <v>170462.52</v>
      </c>
      <c r="AZ286" s="43">
        <v>18105.02</v>
      </c>
      <c r="BA286" s="43">
        <v>966.6</v>
      </c>
      <c r="BB286" s="43">
        <v>10944.06</v>
      </c>
      <c r="BC286" s="43">
        <v>7210.12</v>
      </c>
      <c r="BD286" s="44">
        <v>0</v>
      </c>
      <c r="BE286" s="43">
        <v>21626.78</v>
      </c>
      <c r="BF286" s="43">
        <v>20823.349999999999</v>
      </c>
      <c r="BG286" s="43">
        <v>250138.45</v>
      </c>
      <c r="BH286" s="43">
        <v>1232712.26</v>
      </c>
      <c r="BI286" s="44">
        <v>0</v>
      </c>
      <c r="BJ286" s="71">
        <v>1232.7</v>
      </c>
      <c r="BK286" s="2"/>
      <c r="BL286" s="2"/>
      <c r="BM286" s="48">
        <v>102.7</v>
      </c>
      <c r="BN286" s="48">
        <v>102.7</v>
      </c>
      <c r="BO286" s="48">
        <v>102.7</v>
      </c>
      <c r="BP286" s="48">
        <v>102.7</v>
      </c>
      <c r="BQ286" s="48">
        <v>205.5</v>
      </c>
      <c r="BR286" s="48">
        <v>205.5</v>
      </c>
      <c r="BS286" s="48">
        <v>51.4</v>
      </c>
      <c r="BT286" s="48">
        <v>0</v>
      </c>
      <c r="BU286" s="48">
        <v>51.4</v>
      </c>
      <c r="BV286" s="48">
        <f t="shared" si="205"/>
        <v>106.5</v>
      </c>
      <c r="BW286" s="48">
        <f t="shared" si="196"/>
        <v>106.5</v>
      </c>
      <c r="BX286" s="49">
        <f t="shared" si="206"/>
        <v>106.4</v>
      </c>
      <c r="BY286" s="50">
        <f t="shared" si="198"/>
        <v>1244</v>
      </c>
      <c r="BZ286" s="48">
        <f t="shared" si="199"/>
        <v>308.10000000000002</v>
      </c>
      <c r="CA286" s="48">
        <f t="shared" si="200"/>
        <v>513.70000000000005</v>
      </c>
      <c r="CB286" s="48">
        <f t="shared" si="201"/>
        <v>102.8</v>
      </c>
      <c r="CC286" s="51">
        <f t="shared" si="202"/>
        <v>319.39999999999998</v>
      </c>
      <c r="CD286" s="50">
        <f t="shared" si="203"/>
        <v>1244</v>
      </c>
      <c r="CE286" s="72"/>
      <c r="CF286" s="73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</row>
    <row r="287" spans="1:122" ht="15" hidden="1" outlineLevel="1" thickBot="1" x14ac:dyDescent="0.35">
      <c r="A287" s="161"/>
      <c r="B287" s="53" t="s">
        <v>599</v>
      </c>
      <c r="C287" s="53" t="s">
        <v>45</v>
      </c>
      <c r="D287" s="24" t="s">
        <v>600</v>
      </c>
      <c r="E287" s="35">
        <v>2161586.65</v>
      </c>
      <c r="F287" s="35">
        <v>30607.35</v>
      </c>
      <c r="G287" s="35">
        <v>29261.87</v>
      </c>
      <c r="H287" s="36">
        <v>191</v>
      </c>
      <c r="I287" s="38">
        <v>184</v>
      </c>
      <c r="J287" s="38">
        <v>3</v>
      </c>
      <c r="K287" s="38">
        <v>4</v>
      </c>
      <c r="L287" s="35">
        <v>2221455.87</v>
      </c>
      <c r="M287" s="35">
        <v>641435.52</v>
      </c>
      <c r="N287" s="35">
        <v>5873.25</v>
      </c>
      <c r="O287" s="35">
        <v>859.5</v>
      </c>
      <c r="P287" s="35">
        <v>1579.57</v>
      </c>
      <c r="Q287" s="35">
        <v>1201.3900000000001</v>
      </c>
      <c r="R287" s="35">
        <v>2872405.1</v>
      </c>
      <c r="S287" s="35">
        <v>84552.51</v>
      </c>
      <c r="T287" s="35">
        <v>8688.59</v>
      </c>
      <c r="U287" s="35">
        <v>496.8</v>
      </c>
      <c r="V287" s="35">
        <v>5624.88</v>
      </c>
      <c r="W287" s="35">
        <v>3705.76</v>
      </c>
      <c r="X287" s="36">
        <v>0</v>
      </c>
      <c r="Y287" s="35">
        <v>11115.44</v>
      </c>
      <c r="Z287" s="35">
        <v>53314.95</v>
      </c>
      <c r="AA287" s="35">
        <v>167498.93</v>
      </c>
      <c r="AB287" s="35">
        <v>3039904.03</v>
      </c>
      <c r="AC287" s="39">
        <f t="shared" si="193"/>
        <v>3039.9</v>
      </c>
      <c r="AD287" s="40">
        <f t="shared" si="204"/>
        <v>3004</v>
      </c>
      <c r="AG287" s="70" t="s">
        <v>509</v>
      </c>
      <c r="AH287" s="24" t="s">
        <v>599</v>
      </c>
      <c r="AI287" s="24" t="s">
        <v>45</v>
      </c>
      <c r="AJ287" s="24" t="s">
        <v>600</v>
      </c>
      <c r="AK287" s="43">
        <v>2100121.23</v>
      </c>
      <c r="AL287" s="43">
        <v>30607.35</v>
      </c>
      <c r="AM287" s="43">
        <v>44336.17</v>
      </c>
      <c r="AN287" s="44">
        <v>190</v>
      </c>
      <c r="AO287" s="46">
        <v>181</v>
      </c>
      <c r="AP287" s="46">
        <v>3</v>
      </c>
      <c r="AQ287" s="46">
        <v>6</v>
      </c>
      <c r="AR287" s="43">
        <v>2175064.75</v>
      </c>
      <c r="AS287" s="43">
        <v>636188.41</v>
      </c>
      <c r="AT287" s="43">
        <v>5842.5</v>
      </c>
      <c r="AU287" s="44">
        <v>855</v>
      </c>
      <c r="AV287" s="43">
        <v>1571.3</v>
      </c>
      <c r="AW287" s="43">
        <v>1195.0999999999999</v>
      </c>
      <c r="AX287" s="43">
        <v>2820717.06</v>
      </c>
      <c r="AY287" s="43">
        <v>83650.990000000005</v>
      </c>
      <c r="AZ287" s="43">
        <v>8643.1</v>
      </c>
      <c r="BA287" s="43">
        <v>488.7</v>
      </c>
      <c r="BB287" s="43">
        <v>5533.17</v>
      </c>
      <c r="BC287" s="43">
        <v>3645.34</v>
      </c>
      <c r="BD287" s="43">
        <v>255.86</v>
      </c>
      <c r="BE287" s="43">
        <v>10934.21</v>
      </c>
      <c r="BF287" s="43">
        <v>52201.58</v>
      </c>
      <c r="BG287" s="43">
        <v>165352.95000000001</v>
      </c>
      <c r="BH287" s="43">
        <v>2986070.01</v>
      </c>
      <c r="BI287" s="44">
        <v>0</v>
      </c>
      <c r="BJ287" s="71">
        <v>2986.1</v>
      </c>
      <c r="BK287" s="2"/>
      <c r="BL287" s="2"/>
      <c r="BM287" s="48">
        <v>248.8</v>
      </c>
      <c r="BN287" s="48">
        <v>248.8</v>
      </c>
      <c r="BO287" s="48">
        <v>248.8</v>
      </c>
      <c r="BP287" s="48">
        <v>248.8</v>
      </c>
      <c r="BQ287" s="48">
        <v>497.7</v>
      </c>
      <c r="BR287" s="48">
        <v>497.7</v>
      </c>
      <c r="BS287" s="48">
        <v>124.4</v>
      </c>
      <c r="BT287" s="48">
        <v>0</v>
      </c>
      <c r="BU287" s="48">
        <v>124.4</v>
      </c>
      <c r="BV287" s="48">
        <f t="shared" si="205"/>
        <v>254.9</v>
      </c>
      <c r="BW287" s="48">
        <f t="shared" si="196"/>
        <v>254.9</v>
      </c>
      <c r="BX287" s="49">
        <f t="shared" si="206"/>
        <v>254.8</v>
      </c>
      <c r="BY287" s="50">
        <f t="shared" si="198"/>
        <v>3004.0000000000005</v>
      </c>
      <c r="BZ287" s="48">
        <f t="shared" si="199"/>
        <v>746.40000000000009</v>
      </c>
      <c r="CA287" s="48">
        <f t="shared" si="200"/>
        <v>1244.2</v>
      </c>
      <c r="CB287" s="48">
        <f t="shared" si="201"/>
        <v>248.8</v>
      </c>
      <c r="CC287" s="51">
        <f t="shared" si="202"/>
        <v>764.6</v>
      </c>
      <c r="CD287" s="50">
        <f t="shared" si="203"/>
        <v>3004</v>
      </c>
      <c r="CE287" s="72"/>
      <c r="CF287" s="73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</row>
    <row r="288" spans="1:122" ht="15" hidden="1" outlineLevel="1" thickBot="1" x14ac:dyDescent="0.35">
      <c r="A288" s="161"/>
      <c r="B288" s="53" t="s">
        <v>601</v>
      </c>
      <c r="C288" s="53" t="s">
        <v>45</v>
      </c>
      <c r="D288" s="24" t="s">
        <v>602</v>
      </c>
      <c r="E288" s="35">
        <v>2158895.14</v>
      </c>
      <c r="F288" s="35">
        <v>88332.91</v>
      </c>
      <c r="G288" s="35">
        <v>112318.3</v>
      </c>
      <c r="H288" s="36">
        <v>261</v>
      </c>
      <c r="I288" s="38">
        <v>231</v>
      </c>
      <c r="J288" s="38">
        <v>15</v>
      </c>
      <c r="K288" s="38">
        <v>15</v>
      </c>
      <c r="L288" s="35">
        <v>2359546.35</v>
      </c>
      <c r="M288" s="35">
        <v>855297.39</v>
      </c>
      <c r="N288" s="35">
        <v>8025.75</v>
      </c>
      <c r="O288" s="35">
        <v>1174.5</v>
      </c>
      <c r="P288" s="35">
        <v>2158.4699999999998</v>
      </c>
      <c r="Q288" s="35">
        <v>1641.69</v>
      </c>
      <c r="R288" s="35">
        <v>3227844.15</v>
      </c>
      <c r="S288" s="35">
        <v>110936.64</v>
      </c>
      <c r="T288" s="35">
        <v>11872.89</v>
      </c>
      <c r="U288" s="35">
        <v>623.70000000000005</v>
      </c>
      <c r="V288" s="35">
        <v>7061.67</v>
      </c>
      <c r="W288" s="35">
        <v>4652.34</v>
      </c>
      <c r="X288" s="35">
        <v>1408.04</v>
      </c>
      <c r="Y288" s="35">
        <v>13954.71</v>
      </c>
      <c r="Z288" s="35">
        <v>56629.120000000003</v>
      </c>
      <c r="AA288" s="35">
        <v>207139.11</v>
      </c>
      <c r="AB288" s="35">
        <v>3434983.26</v>
      </c>
      <c r="AC288" s="39">
        <f t="shared" si="193"/>
        <v>3435</v>
      </c>
      <c r="AD288" s="40">
        <f t="shared" si="204"/>
        <v>3448.1</v>
      </c>
      <c r="AG288" s="70" t="s">
        <v>509</v>
      </c>
      <c r="AH288" s="24" t="s">
        <v>601</v>
      </c>
      <c r="AI288" s="24" t="s">
        <v>45</v>
      </c>
      <c r="AJ288" s="24" t="s">
        <v>602</v>
      </c>
      <c r="AK288" s="43">
        <v>2075504.56</v>
      </c>
      <c r="AL288" s="43">
        <v>176665.83</v>
      </c>
      <c r="AM288" s="43">
        <v>112318.3</v>
      </c>
      <c r="AN288" s="44">
        <v>270</v>
      </c>
      <c r="AO288" s="46">
        <v>222</v>
      </c>
      <c r="AP288" s="46">
        <v>28</v>
      </c>
      <c r="AQ288" s="46">
        <v>20</v>
      </c>
      <c r="AR288" s="43">
        <v>2364488.69</v>
      </c>
      <c r="AS288" s="43">
        <v>871402.62</v>
      </c>
      <c r="AT288" s="43">
        <v>8302.5</v>
      </c>
      <c r="AU288" s="44">
        <v>1215</v>
      </c>
      <c r="AV288" s="43">
        <v>2232.9</v>
      </c>
      <c r="AW288" s="43">
        <v>1698.3</v>
      </c>
      <c r="AX288" s="43">
        <v>3249340.01</v>
      </c>
      <c r="AY288" s="43">
        <v>110939.88</v>
      </c>
      <c r="AZ288" s="43">
        <v>12282.3</v>
      </c>
      <c r="BA288" s="43">
        <v>599.4</v>
      </c>
      <c r="BB288" s="43">
        <v>6786.54</v>
      </c>
      <c r="BC288" s="43">
        <v>4471.08</v>
      </c>
      <c r="BD288" s="44">
        <v>0</v>
      </c>
      <c r="BE288" s="43">
        <v>13411.02</v>
      </c>
      <c r="BF288" s="43">
        <v>56747.75</v>
      </c>
      <c r="BG288" s="43">
        <v>205237.97</v>
      </c>
      <c r="BH288" s="43">
        <v>3454577.98</v>
      </c>
      <c r="BI288" s="44">
        <v>0</v>
      </c>
      <c r="BJ288" s="71">
        <v>3454.6</v>
      </c>
      <c r="BK288" s="2"/>
      <c r="BL288" s="2"/>
      <c r="BM288" s="48">
        <v>287.89999999999998</v>
      </c>
      <c r="BN288" s="48">
        <v>287.89999999999998</v>
      </c>
      <c r="BO288" s="48">
        <v>287.89999999999998</v>
      </c>
      <c r="BP288" s="48">
        <v>287.89999999999998</v>
      </c>
      <c r="BQ288" s="48">
        <v>575.79999999999995</v>
      </c>
      <c r="BR288" s="48">
        <v>575.79999999999995</v>
      </c>
      <c r="BS288" s="48">
        <v>143.9</v>
      </c>
      <c r="BT288" s="48">
        <v>0</v>
      </c>
      <c r="BU288" s="48">
        <v>143.9</v>
      </c>
      <c r="BV288" s="48">
        <f t="shared" si="205"/>
        <v>285.7</v>
      </c>
      <c r="BW288" s="48">
        <f t="shared" si="196"/>
        <v>285.7</v>
      </c>
      <c r="BX288" s="49">
        <f t="shared" si="206"/>
        <v>285.7</v>
      </c>
      <c r="BY288" s="50">
        <f t="shared" si="198"/>
        <v>3448.1000000000004</v>
      </c>
      <c r="BZ288" s="48">
        <f t="shared" si="199"/>
        <v>863.69999999999993</v>
      </c>
      <c r="CA288" s="48">
        <f t="shared" si="200"/>
        <v>1439.5</v>
      </c>
      <c r="CB288" s="48">
        <f t="shared" si="201"/>
        <v>287.8</v>
      </c>
      <c r="CC288" s="51">
        <f t="shared" si="202"/>
        <v>857.09999999999991</v>
      </c>
      <c r="CD288" s="50">
        <f t="shared" si="203"/>
        <v>3448.1</v>
      </c>
      <c r="CE288" s="72"/>
      <c r="CF288" s="73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</row>
    <row r="289" spans="1:122" ht="15" hidden="1" outlineLevel="1" thickBot="1" x14ac:dyDescent="0.35">
      <c r="A289" s="161"/>
      <c r="B289" s="53" t="s">
        <v>603</v>
      </c>
      <c r="C289" s="53" t="s">
        <v>45</v>
      </c>
      <c r="D289" s="24" t="s">
        <v>604</v>
      </c>
      <c r="E289" s="35">
        <v>1746098.16</v>
      </c>
      <c r="F289" s="34"/>
      <c r="G289" s="34"/>
      <c r="H289" s="36">
        <v>598</v>
      </c>
      <c r="I289" s="38">
        <v>598</v>
      </c>
      <c r="J289" s="37"/>
      <c r="K289" s="37"/>
      <c r="L289" s="35">
        <v>1746098.16</v>
      </c>
      <c r="M289" s="36">
        <v>233556</v>
      </c>
      <c r="N289" s="35">
        <v>18388.5</v>
      </c>
      <c r="O289" s="36">
        <v>2691</v>
      </c>
      <c r="P289" s="35">
        <v>4945.46</v>
      </c>
      <c r="Q289" s="35">
        <v>3761.42</v>
      </c>
      <c r="R289" s="35">
        <v>2009440.54</v>
      </c>
      <c r="S289" s="35">
        <v>269662.12</v>
      </c>
      <c r="T289" s="35">
        <v>27203.02</v>
      </c>
      <c r="U289" s="35">
        <v>1614.6</v>
      </c>
      <c r="V289" s="35">
        <v>18280.86</v>
      </c>
      <c r="W289" s="35">
        <v>12043.72</v>
      </c>
      <c r="X289" s="35">
        <v>3327.98</v>
      </c>
      <c r="Y289" s="35">
        <v>36125.18</v>
      </c>
      <c r="Z289" s="35">
        <v>41906.35</v>
      </c>
      <c r="AA289" s="35">
        <v>410163.83</v>
      </c>
      <c r="AB289" s="35">
        <v>2419604.37</v>
      </c>
      <c r="AC289" s="39">
        <f t="shared" si="193"/>
        <v>2419.6</v>
      </c>
      <c r="AD289" s="40">
        <f t="shared" si="204"/>
        <v>2524.9</v>
      </c>
      <c r="AG289" s="70" t="s">
        <v>509</v>
      </c>
      <c r="AH289" s="24" t="s">
        <v>603</v>
      </c>
      <c r="AI289" s="24" t="s">
        <v>45</v>
      </c>
      <c r="AJ289" s="24" t="s">
        <v>604</v>
      </c>
      <c r="AK289" s="43">
        <v>1910033.03</v>
      </c>
      <c r="AL289" s="42"/>
      <c r="AM289" s="42"/>
      <c r="AN289" s="44">
        <v>611</v>
      </c>
      <c r="AO289" s="46">
        <v>611</v>
      </c>
      <c r="AP289" s="45"/>
      <c r="AQ289" s="45"/>
      <c r="AR289" s="43">
        <v>1910033.03</v>
      </c>
      <c r="AS289" s="43">
        <v>215605.26</v>
      </c>
      <c r="AT289" s="43">
        <v>18788.25</v>
      </c>
      <c r="AU289" s="43">
        <v>2749.5</v>
      </c>
      <c r="AV289" s="43">
        <v>5052.97</v>
      </c>
      <c r="AW289" s="43">
        <v>3843.19</v>
      </c>
      <c r="AX289" s="43">
        <v>2156072.2000000002</v>
      </c>
      <c r="AY289" s="43">
        <v>275524.34000000003</v>
      </c>
      <c r="AZ289" s="43">
        <v>27794.39</v>
      </c>
      <c r="BA289" s="43">
        <v>1649.7</v>
      </c>
      <c r="BB289" s="43">
        <v>18678.27</v>
      </c>
      <c r="BC289" s="43">
        <v>12305.54</v>
      </c>
      <c r="BD289" s="43">
        <v>2815.9</v>
      </c>
      <c r="BE289" s="43">
        <v>36910.51</v>
      </c>
      <c r="BF289" s="43">
        <v>45840.800000000003</v>
      </c>
      <c r="BG289" s="43">
        <v>421519.45</v>
      </c>
      <c r="BH289" s="43">
        <v>2577591.65</v>
      </c>
      <c r="BI289" s="44">
        <v>0</v>
      </c>
      <c r="BJ289" s="71">
        <v>2577.6</v>
      </c>
      <c r="BK289" s="2"/>
      <c r="BL289" s="2"/>
      <c r="BM289" s="48">
        <v>214.8</v>
      </c>
      <c r="BN289" s="48">
        <v>214.8</v>
      </c>
      <c r="BO289" s="48">
        <v>214.8</v>
      </c>
      <c r="BP289" s="48">
        <v>214.8</v>
      </c>
      <c r="BQ289" s="48">
        <v>429.6</v>
      </c>
      <c r="BR289" s="48">
        <v>429.6</v>
      </c>
      <c r="BS289" s="48">
        <v>107.4</v>
      </c>
      <c r="BT289" s="48">
        <v>0</v>
      </c>
      <c r="BU289" s="48">
        <v>107.4</v>
      </c>
      <c r="BV289" s="48">
        <f t="shared" si="205"/>
        <v>197.2</v>
      </c>
      <c r="BW289" s="48">
        <f t="shared" si="196"/>
        <v>197.2</v>
      </c>
      <c r="BX289" s="49">
        <f t="shared" si="206"/>
        <v>197.3</v>
      </c>
      <c r="BY289" s="50">
        <f t="shared" si="198"/>
        <v>2524.9</v>
      </c>
      <c r="BZ289" s="48">
        <f t="shared" si="199"/>
        <v>644.40000000000009</v>
      </c>
      <c r="CA289" s="48">
        <f t="shared" si="200"/>
        <v>1074</v>
      </c>
      <c r="CB289" s="48">
        <f t="shared" si="201"/>
        <v>214.8</v>
      </c>
      <c r="CC289" s="51">
        <f t="shared" si="202"/>
        <v>591.70000000000005</v>
      </c>
      <c r="CD289" s="50">
        <f t="shared" si="203"/>
        <v>2524.9</v>
      </c>
      <c r="CE289" s="72"/>
      <c r="CF289" s="73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</row>
    <row r="290" spans="1:122" ht="15" hidden="1" outlineLevel="1" thickBot="1" x14ac:dyDescent="0.35">
      <c r="A290" s="161"/>
      <c r="B290" s="53" t="s">
        <v>605</v>
      </c>
      <c r="C290" s="53" t="s">
        <v>45</v>
      </c>
      <c r="D290" s="24" t="s">
        <v>606</v>
      </c>
      <c r="E290" s="35">
        <v>427973.45</v>
      </c>
      <c r="F290" s="35">
        <v>44166.46</v>
      </c>
      <c r="G290" s="35">
        <v>147787.24</v>
      </c>
      <c r="H290" s="36">
        <v>157</v>
      </c>
      <c r="I290" s="38">
        <v>106</v>
      </c>
      <c r="J290" s="38">
        <v>10</v>
      </c>
      <c r="K290" s="38">
        <v>41</v>
      </c>
      <c r="L290" s="35">
        <v>619927.15</v>
      </c>
      <c r="M290" s="35">
        <v>109916.93</v>
      </c>
      <c r="N290" s="35">
        <v>4827.75</v>
      </c>
      <c r="O290" s="35">
        <v>706.5</v>
      </c>
      <c r="P290" s="35">
        <v>1298.3900000000001</v>
      </c>
      <c r="Q290" s="35">
        <v>987.53</v>
      </c>
      <c r="R290" s="35">
        <v>737664.25</v>
      </c>
      <c r="S290" s="35">
        <v>59307.79</v>
      </c>
      <c r="T290" s="35">
        <v>7141.93</v>
      </c>
      <c r="U290" s="35">
        <v>286.2</v>
      </c>
      <c r="V290" s="35">
        <v>3240.42</v>
      </c>
      <c r="W290" s="35">
        <v>2134.84</v>
      </c>
      <c r="X290" s="35">
        <v>128.02000000000001</v>
      </c>
      <c r="Y290" s="35">
        <v>6403.46</v>
      </c>
      <c r="Z290" s="35">
        <v>14878.25</v>
      </c>
      <c r="AA290" s="35">
        <v>93520.91</v>
      </c>
      <c r="AB290" s="35">
        <v>831185.16</v>
      </c>
      <c r="AC290" s="39">
        <f t="shared" si="193"/>
        <v>831.2</v>
      </c>
      <c r="AD290" s="40">
        <f t="shared" si="204"/>
        <v>877.5</v>
      </c>
      <c r="AG290" s="70" t="s">
        <v>509</v>
      </c>
      <c r="AH290" s="24" t="s">
        <v>605</v>
      </c>
      <c r="AI290" s="24" t="s">
        <v>45</v>
      </c>
      <c r="AJ290" s="24" t="s">
        <v>606</v>
      </c>
      <c r="AK290" s="43">
        <v>468989.94</v>
      </c>
      <c r="AL290" s="43">
        <v>44166.46</v>
      </c>
      <c r="AM290" s="43">
        <v>168899.71</v>
      </c>
      <c r="AN290" s="44">
        <v>167</v>
      </c>
      <c r="AO290" s="46">
        <v>111</v>
      </c>
      <c r="AP290" s="46">
        <v>11</v>
      </c>
      <c r="AQ290" s="46">
        <v>45</v>
      </c>
      <c r="AR290" s="43">
        <v>682056.11</v>
      </c>
      <c r="AS290" s="43">
        <v>111016.93</v>
      </c>
      <c r="AT290" s="43">
        <v>5135.25</v>
      </c>
      <c r="AU290" s="43">
        <v>751.5</v>
      </c>
      <c r="AV290" s="43">
        <v>1381.09</v>
      </c>
      <c r="AW290" s="43">
        <v>1050.43</v>
      </c>
      <c r="AX290" s="43">
        <v>801391.31</v>
      </c>
      <c r="AY290" s="43">
        <v>62690.74</v>
      </c>
      <c r="AZ290" s="43">
        <v>7596.83</v>
      </c>
      <c r="BA290" s="43">
        <v>299.7</v>
      </c>
      <c r="BB290" s="43">
        <v>3393.27</v>
      </c>
      <c r="BC290" s="43">
        <v>2235.54</v>
      </c>
      <c r="BD290" s="44">
        <v>0</v>
      </c>
      <c r="BE290" s="43">
        <v>6705.51</v>
      </c>
      <c r="BF290" s="43">
        <v>16369.35</v>
      </c>
      <c r="BG290" s="43">
        <v>99290.94</v>
      </c>
      <c r="BH290" s="43">
        <v>900682.25</v>
      </c>
      <c r="BI290" s="44">
        <v>0</v>
      </c>
      <c r="BJ290" s="71">
        <v>900.7</v>
      </c>
      <c r="BK290" s="2"/>
      <c r="BL290" s="2"/>
      <c r="BM290" s="48">
        <v>75.099999999999994</v>
      </c>
      <c r="BN290" s="48">
        <v>75.099999999999994</v>
      </c>
      <c r="BO290" s="48">
        <v>75.099999999999994</v>
      </c>
      <c r="BP290" s="48">
        <v>75.099999999999994</v>
      </c>
      <c r="BQ290" s="48">
        <v>150.1</v>
      </c>
      <c r="BR290" s="48">
        <v>150.1</v>
      </c>
      <c r="BS290" s="48">
        <v>37.5</v>
      </c>
      <c r="BT290" s="48">
        <v>0</v>
      </c>
      <c r="BU290" s="48">
        <v>37.5</v>
      </c>
      <c r="BV290" s="48">
        <f t="shared" si="205"/>
        <v>67.3</v>
      </c>
      <c r="BW290" s="48">
        <f t="shared" si="196"/>
        <v>67.3</v>
      </c>
      <c r="BX290" s="49">
        <f t="shared" si="206"/>
        <v>67.3</v>
      </c>
      <c r="BY290" s="50">
        <f t="shared" si="198"/>
        <v>877.50000000000011</v>
      </c>
      <c r="BZ290" s="48">
        <f t="shared" si="199"/>
        <v>225.29999999999998</v>
      </c>
      <c r="CA290" s="48">
        <f t="shared" si="200"/>
        <v>375.29999999999995</v>
      </c>
      <c r="CB290" s="48">
        <f t="shared" si="201"/>
        <v>75</v>
      </c>
      <c r="CC290" s="51">
        <f t="shared" si="202"/>
        <v>201.89999999999998</v>
      </c>
      <c r="CD290" s="50">
        <f t="shared" si="203"/>
        <v>877.49999999999989</v>
      </c>
      <c r="CE290" s="72"/>
      <c r="CF290" s="73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</row>
    <row r="291" spans="1:122" ht="15" hidden="1" outlineLevel="1" thickBot="1" x14ac:dyDescent="0.35">
      <c r="A291" s="161"/>
      <c r="B291" s="53" t="s">
        <v>607</v>
      </c>
      <c r="C291" s="53" t="s">
        <v>45</v>
      </c>
      <c r="D291" s="24" t="s">
        <v>608</v>
      </c>
      <c r="E291" s="35">
        <v>451777.26</v>
      </c>
      <c r="F291" s="35">
        <v>132499.37</v>
      </c>
      <c r="G291" s="35">
        <v>422249.26</v>
      </c>
      <c r="H291" s="36">
        <v>410</v>
      </c>
      <c r="I291" s="38">
        <v>202</v>
      </c>
      <c r="J291" s="38">
        <v>58</v>
      </c>
      <c r="K291" s="38">
        <v>150</v>
      </c>
      <c r="L291" s="35">
        <v>1006525.89</v>
      </c>
      <c r="M291" s="35">
        <v>133754.18</v>
      </c>
      <c r="N291" s="35">
        <v>12607.5</v>
      </c>
      <c r="O291" s="36">
        <v>1845</v>
      </c>
      <c r="P291" s="35">
        <v>3390.7</v>
      </c>
      <c r="Q291" s="35">
        <v>2578.9</v>
      </c>
      <c r="R291" s="35">
        <v>1160702.17</v>
      </c>
      <c r="S291" s="35">
        <v>138025.07999999999</v>
      </c>
      <c r="T291" s="35">
        <v>18650.900000000001</v>
      </c>
      <c r="U291" s="35">
        <v>545.4</v>
      </c>
      <c r="V291" s="35">
        <v>6175.14</v>
      </c>
      <c r="W291" s="35">
        <v>4068.28</v>
      </c>
      <c r="X291" s="36">
        <v>0</v>
      </c>
      <c r="Y291" s="35">
        <v>12202.82</v>
      </c>
      <c r="Z291" s="35">
        <v>24156.62</v>
      </c>
      <c r="AA291" s="35">
        <v>203824.24</v>
      </c>
      <c r="AB291" s="35">
        <v>1364526.41</v>
      </c>
      <c r="AC291" s="39">
        <f t="shared" si="193"/>
        <v>1364.5</v>
      </c>
      <c r="AD291" s="40">
        <f t="shared" si="204"/>
        <v>960.5</v>
      </c>
      <c r="AG291" s="70" t="s">
        <v>509</v>
      </c>
      <c r="AH291" s="24" t="s">
        <v>607</v>
      </c>
      <c r="AI291" s="24" t="s">
        <v>45</v>
      </c>
      <c r="AJ291" s="24" t="s">
        <v>609</v>
      </c>
      <c r="AK291" s="43">
        <v>320800.98</v>
      </c>
      <c r="AL291" s="43">
        <v>88332.91</v>
      </c>
      <c r="AM291" s="43">
        <v>140609.01</v>
      </c>
      <c r="AN291" s="44">
        <v>236</v>
      </c>
      <c r="AO291" s="46">
        <v>138</v>
      </c>
      <c r="AP291" s="46">
        <v>40</v>
      </c>
      <c r="AQ291" s="46">
        <v>58</v>
      </c>
      <c r="AR291" s="43">
        <v>549742.9</v>
      </c>
      <c r="AS291" s="43">
        <v>72987.12</v>
      </c>
      <c r="AT291" s="44">
        <v>7257</v>
      </c>
      <c r="AU291" s="44">
        <v>1062</v>
      </c>
      <c r="AV291" s="43">
        <v>1951.72</v>
      </c>
      <c r="AW291" s="43">
        <v>1484.44</v>
      </c>
      <c r="AX291" s="43">
        <v>634485.18000000005</v>
      </c>
      <c r="AY291" s="43">
        <v>84343.42</v>
      </c>
      <c r="AZ291" s="43">
        <v>10735.64</v>
      </c>
      <c r="BA291" s="43">
        <v>372.6</v>
      </c>
      <c r="BB291" s="43">
        <v>4218.66</v>
      </c>
      <c r="BC291" s="43">
        <v>2779.32</v>
      </c>
      <c r="BD291" s="44">
        <v>0</v>
      </c>
      <c r="BE291" s="43">
        <v>8336.58</v>
      </c>
      <c r="BF291" s="43">
        <v>13193.83</v>
      </c>
      <c r="BG291" s="43">
        <v>123980.05</v>
      </c>
      <c r="BH291" s="43">
        <v>758465.23</v>
      </c>
      <c r="BI291" s="44">
        <v>0</v>
      </c>
      <c r="BJ291" s="71">
        <v>758.5</v>
      </c>
      <c r="BK291" s="2"/>
      <c r="BL291" s="2"/>
      <c r="BM291" s="48">
        <v>63.2</v>
      </c>
      <c r="BN291" s="48">
        <v>63.2</v>
      </c>
      <c r="BO291" s="48">
        <v>63.2</v>
      </c>
      <c r="BP291" s="48">
        <v>63.2</v>
      </c>
      <c r="BQ291" s="48">
        <v>126.4</v>
      </c>
      <c r="BR291" s="48">
        <v>126.4</v>
      </c>
      <c r="BS291" s="48">
        <v>31.6</v>
      </c>
      <c r="BT291" s="48">
        <v>0</v>
      </c>
      <c r="BU291" s="48">
        <v>31.6</v>
      </c>
      <c r="BV291" s="48">
        <f t="shared" si="205"/>
        <v>130.6</v>
      </c>
      <c r="BW291" s="48">
        <f t="shared" si="196"/>
        <v>130.6</v>
      </c>
      <c r="BX291" s="49">
        <f t="shared" si="206"/>
        <v>130.5</v>
      </c>
      <c r="BY291" s="50">
        <f t="shared" si="198"/>
        <v>960.50000000000023</v>
      </c>
      <c r="BZ291" s="48">
        <f t="shared" si="199"/>
        <v>189.60000000000002</v>
      </c>
      <c r="CA291" s="48">
        <f t="shared" si="200"/>
        <v>316</v>
      </c>
      <c r="CB291" s="48">
        <f t="shared" si="201"/>
        <v>63.2</v>
      </c>
      <c r="CC291" s="51">
        <f t="shared" si="202"/>
        <v>391.7</v>
      </c>
      <c r="CD291" s="50">
        <f t="shared" si="203"/>
        <v>960.5</v>
      </c>
      <c r="CE291" s="72"/>
      <c r="CF291" s="73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</row>
    <row r="292" spans="1:122" ht="15" hidden="1" outlineLevel="1" thickBot="1" x14ac:dyDescent="0.35">
      <c r="A292" s="161"/>
      <c r="B292" s="53" t="s">
        <v>610</v>
      </c>
      <c r="C292" s="53" t="s">
        <v>45</v>
      </c>
      <c r="D292" s="24" t="s">
        <v>611</v>
      </c>
      <c r="E292" s="34"/>
      <c r="F292" s="35">
        <v>88332.91</v>
      </c>
      <c r="G292" s="35">
        <v>295574.49</v>
      </c>
      <c r="H292" s="36">
        <v>115</v>
      </c>
      <c r="I292" s="37"/>
      <c r="J292" s="38">
        <v>24</v>
      </c>
      <c r="K292" s="38">
        <v>91</v>
      </c>
      <c r="L292" s="35">
        <v>383907.4</v>
      </c>
      <c r="M292" s="35">
        <v>46227.59</v>
      </c>
      <c r="N292" s="35">
        <v>3536.25</v>
      </c>
      <c r="O292" s="35">
        <v>517.5</v>
      </c>
      <c r="P292" s="35">
        <v>951.05</v>
      </c>
      <c r="Q292" s="35">
        <v>723.35</v>
      </c>
      <c r="R292" s="35">
        <v>435863.14</v>
      </c>
      <c r="S292" s="35">
        <v>25949.75</v>
      </c>
      <c r="T292" s="35">
        <v>5231.3500000000004</v>
      </c>
      <c r="U292" s="36">
        <v>0</v>
      </c>
      <c r="V292" s="36">
        <v>0</v>
      </c>
      <c r="W292" s="36">
        <v>0</v>
      </c>
      <c r="X292" s="36">
        <v>0</v>
      </c>
      <c r="Y292" s="36">
        <v>0</v>
      </c>
      <c r="Z292" s="35">
        <v>9213.7800000000007</v>
      </c>
      <c r="AA292" s="35">
        <v>40394.879999999997</v>
      </c>
      <c r="AB292" s="35">
        <v>476258.02</v>
      </c>
      <c r="AC292" s="39">
        <f t="shared" si="193"/>
        <v>476.3</v>
      </c>
      <c r="AD292" s="40">
        <f t="shared" si="204"/>
        <v>469.5</v>
      </c>
      <c r="AG292" s="70" t="s">
        <v>509</v>
      </c>
      <c r="AH292" s="24" t="s">
        <v>610</v>
      </c>
      <c r="AI292" s="24" t="s">
        <v>45</v>
      </c>
      <c r="AJ292" s="24" t="s">
        <v>611</v>
      </c>
      <c r="AK292" s="42"/>
      <c r="AL292" s="43">
        <v>88332.91</v>
      </c>
      <c r="AM292" s="43">
        <v>295574.49</v>
      </c>
      <c r="AN292" s="44">
        <v>115</v>
      </c>
      <c r="AO292" s="45"/>
      <c r="AP292" s="46">
        <v>24</v>
      </c>
      <c r="AQ292" s="46">
        <v>91</v>
      </c>
      <c r="AR292" s="43">
        <v>383907.4</v>
      </c>
      <c r="AS292" s="43">
        <v>36097.46</v>
      </c>
      <c r="AT292" s="43">
        <v>3536.25</v>
      </c>
      <c r="AU292" s="43">
        <v>517.5</v>
      </c>
      <c r="AV292" s="43">
        <v>951.05</v>
      </c>
      <c r="AW292" s="43">
        <v>723.35</v>
      </c>
      <c r="AX292" s="43">
        <v>425733.01</v>
      </c>
      <c r="AY292" s="43">
        <v>25949.75</v>
      </c>
      <c r="AZ292" s="43">
        <v>5231.3500000000004</v>
      </c>
      <c r="BA292" s="44">
        <v>0</v>
      </c>
      <c r="BB292" s="44">
        <v>0</v>
      </c>
      <c r="BC292" s="44">
        <v>0</v>
      </c>
      <c r="BD292" s="44">
        <v>0</v>
      </c>
      <c r="BE292" s="44">
        <v>0</v>
      </c>
      <c r="BF292" s="43">
        <v>9213.7800000000007</v>
      </c>
      <c r="BG292" s="43">
        <v>40394.879999999997</v>
      </c>
      <c r="BH292" s="43">
        <v>466127.89</v>
      </c>
      <c r="BI292" s="44">
        <v>0</v>
      </c>
      <c r="BJ292" s="71">
        <v>466.1</v>
      </c>
      <c r="BK292" s="2"/>
      <c r="BL292" s="2"/>
      <c r="BM292" s="48">
        <v>38.799999999999997</v>
      </c>
      <c r="BN292" s="48">
        <v>38.799999999999997</v>
      </c>
      <c r="BO292" s="48">
        <v>38.799999999999997</v>
      </c>
      <c r="BP292" s="48">
        <v>38.799999999999997</v>
      </c>
      <c r="BQ292" s="48">
        <v>77.7</v>
      </c>
      <c r="BR292" s="48">
        <v>77.7</v>
      </c>
      <c r="BS292" s="48">
        <v>19.399999999999999</v>
      </c>
      <c r="BT292" s="48">
        <v>0</v>
      </c>
      <c r="BU292" s="48">
        <v>19.399999999999999</v>
      </c>
      <c r="BV292" s="48">
        <f t="shared" si="205"/>
        <v>40</v>
      </c>
      <c r="BW292" s="48">
        <f t="shared" si="196"/>
        <v>40</v>
      </c>
      <c r="BX292" s="49">
        <f t="shared" si="206"/>
        <v>40.1</v>
      </c>
      <c r="BY292" s="50">
        <f t="shared" si="198"/>
        <v>469.50000000000006</v>
      </c>
      <c r="BZ292" s="48">
        <f t="shared" si="199"/>
        <v>116.39999999999999</v>
      </c>
      <c r="CA292" s="48">
        <f t="shared" si="200"/>
        <v>194.2</v>
      </c>
      <c r="CB292" s="48">
        <f t="shared" si="201"/>
        <v>38.799999999999997</v>
      </c>
      <c r="CC292" s="51">
        <f t="shared" si="202"/>
        <v>120.1</v>
      </c>
      <c r="CD292" s="50">
        <f t="shared" si="203"/>
        <v>469.5</v>
      </c>
      <c r="CE292" s="72"/>
      <c r="CF292" s="73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</row>
    <row r="293" spans="1:122" ht="15" hidden="1" outlineLevel="1" thickBot="1" x14ac:dyDescent="0.35">
      <c r="A293" s="161"/>
      <c r="B293" s="53" t="s">
        <v>612</v>
      </c>
      <c r="C293" s="53" t="s">
        <v>45</v>
      </c>
      <c r="D293" s="24" t="s">
        <v>613</v>
      </c>
      <c r="E293" s="34"/>
      <c r="F293" s="35">
        <v>44166.46</v>
      </c>
      <c r="G293" s="35">
        <v>295574.48</v>
      </c>
      <c r="H293" s="36">
        <v>114</v>
      </c>
      <c r="I293" s="37"/>
      <c r="J293" s="38">
        <v>19</v>
      </c>
      <c r="K293" s="38">
        <v>95</v>
      </c>
      <c r="L293" s="35">
        <v>339740.94</v>
      </c>
      <c r="M293" s="35">
        <v>46178.400000000001</v>
      </c>
      <c r="N293" s="35">
        <v>3505.5</v>
      </c>
      <c r="O293" s="36">
        <v>513</v>
      </c>
      <c r="P293" s="35">
        <v>942.78</v>
      </c>
      <c r="Q293" s="35">
        <v>717.06</v>
      </c>
      <c r="R293" s="35">
        <v>391597.68</v>
      </c>
      <c r="S293" s="35">
        <v>25724.1</v>
      </c>
      <c r="T293" s="35">
        <v>5185.8599999999997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5">
        <v>8153.78</v>
      </c>
      <c r="AA293" s="35">
        <v>39063.74</v>
      </c>
      <c r="AB293" s="35">
        <v>430661.42</v>
      </c>
      <c r="AC293" s="39">
        <f t="shared" si="193"/>
        <v>430.7</v>
      </c>
      <c r="AD293" s="40">
        <f t="shared" si="204"/>
        <v>436.9</v>
      </c>
      <c r="AG293" s="70" t="s">
        <v>509</v>
      </c>
      <c r="AH293" s="24" t="s">
        <v>612</v>
      </c>
      <c r="AI293" s="24" t="s">
        <v>45</v>
      </c>
      <c r="AJ293" s="24" t="s">
        <v>613</v>
      </c>
      <c r="AK293" s="42"/>
      <c r="AL293" s="43">
        <v>88332.91</v>
      </c>
      <c r="AM293" s="43">
        <v>253349.56</v>
      </c>
      <c r="AN293" s="44">
        <v>116</v>
      </c>
      <c r="AO293" s="45"/>
      <c r="AP293" s="46">
        <v>21</v>
      </c>
      <c r="AQ293" s="46">
        <v>95</v>
      </c>
      <c r="AR293" s="43">
        <v>341682.47</v>
      </c>
      <c r="AS293" s="43">
        <v>52920.94</v>
      </c>
      <c r="AT293" s="44">
        <v>3567</v>
      </c>
      <c r="AU293" s="44">
        <v>522</v>
      </c>
      <c r="AV293" s="43">
        <v>959.32</v>
      </c>
      <c r="AW293" s="43">
        <v>729.64</v>
      </c>
      <c r="AX293" s="43">
        <v>400381.37</v>
      </c>
      <c r="AY293" s="43">
        <v>26175.4</v>
      </c>
      <c r="AZ293" s="43">
        <v>5276.84</v>
      </c>
      <c r="BA293" s="44">
        <v>0</v>
      </c>
      <c r="BB293" s="44">
        <v>0</v>
      </c>
      <c r="BC293" s="44">
        <v>0</v>
      </c>
      <c r="BD293" s="44">
        <v>0</v>
      </c>
      <c r="BE293" s="44">
        <v>0</v>
      </c>
      <c r="BF293" s="43">
        <v>8200.3799999999992</v>
      </c>
      <c r="BG293" s="43">
        <v>39652.620000000003</v>
      </c>
      <c r="BH293" s="43">
        <v>440033.99</v>
      </c>
      <c r="BI293" s="44">
        <v>0</v>
      </c>
      <c r="BJ293" s="71">
        <v>440</v>
      </c>
      <c r="BK293" s="2"/>
      <c r="BL293" s="2"/>
      <c r="BM293" s="48">
        <v>36.700000000000003</v>
      </c>
      <c r="BN293" s="48">
        <v>36.700000000000003</v>
      </c>
      <c r="BO293" s="48">
        <v>36.700000000000003</v>
      </c>
      <c r="BP293" s="48">
        <v>36.700000000000003</v>
      </c>
      <c r="BQ293" s="48">
        <v>73.3</v>
      </c>
      <c r="BR293" s="48">
        <v>73.3</v>
      </c>
      <c r="BS293" s="48">
        <v>18.3</v>
      </c>
      <c r="BT293" s="48">
        <v>0</v>
      </c>
      <c r="BU293" s="48">
        <v>18.3</v>
      </c>
      <c r="BV293" s="48">
        <f t="shared" si="205"/>
        <v>35.6</v>
      </c>
      <c r="BW293" s="48">
        <f t="shared" si="196"/>
        <v>35.6</v>
      </c>
      <c r="BX293" s="49">
        <f t="shared" si="206"/>
        <v>35.700000000000003</v>
      </c>
      <c r="BY293" s="50">
        <f t="shared" si="198"/>
        <v>436.9</v>
      </c>
      <c r="BZ293" s="48">
        <f t="shared" si="199"/>
        <v>110.10000000000001</v>
      </c>
      <c r="CA293" s="48">
        <f t="shared" si="200"/>
        <v>183.3</v>
      </c>
      <c r="CB293" s="48">
        <f t="shared" si="201"/>
        <v>36.6</v>
      </c>
      <c r="CC293" s="51">
        <f t="shared" si="202"/>
        <v>106.9</v>
      </c>
      <c r="CD293" s="50">
        <f t="shared" si="203"/>
        <v>436.90000000000009</v>
      </c>
      <c r="CE293" s="72"/>
      <c r="CF293" s="73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</row>
    <row r="294" spans="1:122" ht="15" hidden="1" outlineLevel="1" thickBot="1" x14ac:dyDescent="0.35">
      <c r="A294" s="161"/>
      <c r="B294" s="53" t="s">
        <v>614</v>
      </c>
      <c r="C294" s="53" t="s">
        <v>45</v>
      </c>
      <c r="D294" s="24" t="s">
        <v>615</v>
      </c>
      <c r="E294" s="34"/>
      <c r="F294" s="35">
        <v>44166.46</v>
      </c>
      <c r="G294" s="35">
        <v>295574.49</v>
      </c>
      <c r="H294" s="36">
        <v>128</v>
      </c>
      <c r="I294" s="37"/>
      <c r="J294" s="38">
        <v>19</v>
      </c>
      <c r="K294" s="38">
        <v>109</v>
      </c>
      <c r="L294" s="35">
        <v>339740.95</v>
      </c>
      <c r="M294" s="35">
        <v>54377.11</v>
      </c>
      <c r="N294" s="36">
        <v>3936</v>
      </c>
      <c r="O294" s="36">
        <v>576</v>
      </c>
      <c r="P294" s="35">
        <v>1058.56</v>
      </c>
      <c r="Q294" s="35">
        <v>805.12</v>
      </c>
      <c r="R294" s="35">
        <v>400493.74</v>
      </c>
      <c r="S294" s="35">
        <v>28883.200000000001</v>
      </c>
      <c r="T294" s="35">
        <v>5822.72</v>
      </c>
      <c r="U294" s="36">
        <v>0</v>
      </c>
      <c r="V294" s="36">
        <v>0</v>
      </c>
      <c r="W294" s="36">
        <v>0</v>
      </c>
      <c r="X294" s="36">
        <v>0</v>
      </c>
      <c r="Y294" s="36">
        <v>0</v>
      </c>
      <c r="Z294" s="35">
        <v>8153.78</v>
      </c>
      <c r="AA294" s="35">
        <v>42859.7</v>
      </c>
      <c r="AB294" s="35">
        <v>443353.44</v>
      </c>
      <c r="AC294" s="39">
        <f t="shared" si="193"/>
        <v>443.4</v>
      </c>
      <c r="AD294" s="40">
        <f t="shared" si="204"/>
        <v>510.3</v>
      </c>
      <c r="AG294" s="70" t="s">
        <v>509</v>
      </c>
      <c r="AH294" s="24" t="s">
        <v>614</v>
      </c>
      <c r="AI294" s="24" t="s">
        <v>45</v>
      </c>
      <c r="AJ294" s="24" t="s">
        <v>615</v>
      </c>
      <c r="AK294" s="42"/>
      <c r="AL294" s="43">
        <v>88332.91</v>
      </c>
      <c r="AM294" s="43">
        <v>337799.41</v>
      </c>
      <c r="AN294" s="44">
        <v>145</v>
      </c>
      <c r="AO294" s="45"/>
      <c r="AP294" s="46">
        <v>25</v>
      </c>
      <c r="AQ294" s="46">
        <v>120</v>
      </c>
      <c r="AR294" s="43">
        <v>426132.32</v>
      </c>
      <c r="AS294" s="43">
        <v>60898.46</v>
      </c>
      <c r="AT294" s="43">
        <v>4458.75</v>
      </c>
      <c r="AU294" s="43">
        <v>652.5</v>
      </c>
      <c r="AV294" s="43">
        <v>1199.1500000000001</v>
      </c>
      <c r="AW294" s="43">
        <v>912.05</v>
      </c>
      <c r="AX294" s="43">
        <v>494253.23</v>
      </c>
      <c r="AY294" s="43">
        <v>32719.25</v>
      </c>
      <c r="AZ294" s="43">
        <v>6596.05</v>
      </c>
      <c r="BA294" s="44">
        <v>0</v>
      </c>
      <c r="BB294" s="44">
        <v>0</v>
      </c>
      <c r="BC294" s="44">
        <v>0</v>
      </c>
      <c r="BD294" s="44">
        <v>0</v>
      </c>
      <c r="BE294" s="44">
        <v>0</v>
      </c>
      <c r="BF294" s="43">
        <v>10227.18</v>
      </c>
      <c r="BG294" s="43">
        <v>49542.48</v>
      </c>
      <c r="BH294" s="43">
        <v>543795.71</v>
      </c>
      <c r="BI294" s="44">
        <v>0</v>
      </c>
      <c r="BJ294" s="71">
        <v>543.79999999999995</v>
      </c>
      <c r="BK294" s="2"/>
      <c r="BL294" s="2"/>
      <c r="BM294" s="48">
        <v>45.3</v>
      </c>
      <c r="BN294" s="48">
        <v>45.3</v>
      </c>
      <c r="BO294" s="48">
        <v>45.3</v>
      </c>
      <c r="BP294" s="48">
        <v>45.3</v>
      </c>
      <c r="BQ294" s="48">
        <v>90.6</v>
      </c>
      <c r="BR294" s="48">
        <v>90.6</v>
      </c>
      <c r="BS294" s="48">
        <v>22.7</v>
      </c>
      <c r="BT294" s="48">
        <v>0</v>
      </c>
      <c r="BU294" s="48">
        <v>22.7</v>
      </c>
      <c r="BV294" s="48">
        <f t="shared" si="205"/>
        <v>34.200000000000003</v>
      </c>
      <c r="BW294" s="48">
        <f t="shared" si="196"/>
        <v>34.200000000000003</v>
      </c>
      <c r="BX294" s="49">
        <f t="shared" si="206"/>
        <v>34.1</v>
      </c>
      <c r="BY294" s="50">
        <f t="shared" si="198"/>
        <v>510.30000000000007</v>
      </c>
      <c r="BZ294" s="48">
        <f t="shared" si="199"/>
        <v>135.89999999999998</v>
      </c>
      <c r="CA294" s="48">
        <f t="shared" si="200"/>
        <v>226.49999999999997</v>
      </c>
      <c r="CB294" s="48">
        <f t="shared" si="201"/>
        <v>45.4</v>
      </c>
      <c r="CC294" s="51">
        <f t="shared" si="202"/>
        <v>102.5</v>
      </c>
      <c r="CD294" s="50">
        <f t="shared" si="203"/>
        <v>510.29999999999995</v>
      </c>
      <c r="CE294" s="72"/>
      <c r="CF294" s="73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</row>
    <row r="295" spans="1:122" ht="15" hidden="1" outlineLevel="1" thickBot="1" x14ac:dyDescent="0.35">
      <c r="A295" s="161"/>
      <c r="B295" s="53" t="s">
        <v>616</v>
      </c>
      <c r="C295" s="53" t="s">
        <v>45</v>
      </c>
      <c r="D295" s="24" t="s">
        <v>617</v>
      </c>
      <c r="E295" s="34"/>
      <c r="F295" s="35">
        <v>44166.46</v>
      </c>
      <c r="G295" s="35">
        <v>253349.56</v>
      </c>
      <c r="H295" s="36">
        <v>87</v>
      </c>
      <c r="I295" s="37"/>
      <c r="J295" s="38">
        <v>15</v>
      </c>
      <c r="K295" s="38">
        <v>72</v>
      </c>
      <c r="L295" s="35">
        <v>297516.02</v>
      </c>
      <c r="M295" s="35">
        <v>37991.730000000003</v>
      </c>
      <c r="N295" s="35">
        <v>2675.25</v>
      </c>
      <c r="O295" s="35">
        <v>391.5</v>
      </c>
      <c r="P295" s="35">
        <v>719.49</v>
      </c>
      <c r="Q295" s="35">
        <v>547.23</v>
      </c>
      <c r="R295" s="35">
        <v>339841.22</v>
      </c>
      <c r="S295" s="35">
        <v>19631.55</v>
      </c>
      <c r="T295" s="35">
        <v>3957.63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5">
        <v>7140.38</v>
      </c>
      <c r="AA295" s="35">
        <v>30729.56</v>
      </c>
      <c r="AB295" s="35">
        <v>370570.78</v>
      </c>
      <c r="AC295" s="39">
        <f t="shared" si="193"/>
        <v>370.6</v>
      </c>
      <c r="AD295" s="40">
        <f t="shared" si="204"/>
        <v>337.5</v>
      </c>
      <c r="AG295" s="70" t="s">
        <v>509</v>
      </c>
      <c r="AH295" s="24" t="s">
        <v>616</v>
      </c>
      <c r="AI295" s="24" t="s">
        <v>45</v>
      </c>
      <c r="AJ295" s="24" t="s">
        <v>617</v>
      </c>
      <c r="AK295" s="42"/>
      <c r="AL295" s="43">
        <v>44166.46</v>
      </c>
      <c r="AM295" s="43">
        <v>211124.64</v>
      </c>
      <c r="AN295" s="44">
        <v>83</v>
      </c>
      <c r="AO295" s="45"/>
      <c r="AP295" s="46">
        <v>14</v>
      </c>
      <c r="AQ295" s="46">
        <v>69</v>
      </c>
      <c r="AR295" s="43">
        <v>255291.1</v>
      </c>
      <c r="AS295" s="43">
        <v>32971.69</v>
      </c>
      <c r="AT295" s="43">
        <v>2552.25</v>
      </c>
      <c r="AU295" s="43">
        <v>373.5</v>
      </c>
      <c r="AV295" s="43">
        <v>686.41</v>
      </c>
      <c r="AW295" s="43">
        <v>522.07000000000005</v>
      </c>
      <c r="AX295" s="43">
        <v>292397.02</v>
      </c>
      <c r="AY295" s="43">
        <v>18728.95</v>
      </c>
      <c r="AZ295" s="43">
        <v>3775.67</v>
      </c>
      <c r="BA295" s="44">
        <v>0</v>
      </c>
      <c r="BB295" s="44">
        <v>0</v>
      </c>
      <c r="BC295" s="44">
        <v>0</v>
      </c>
      <c r="BD295" s="44">
        <v>0</v>
      </c>
      <c r="BE295" s="44">
        <v>0</v>
      </c>
      <c r="BF295" s="43">
        <v>6126.98</v>
      </c>
      <c r="BG295" s="43">
        <v>28631.599999999999</v>
      </c>
      <c r="BH295" s="43">
        <v>321028.62</v>
      </c>
      <c r="BI295" s="44">
        <v>0</v>
      </c>
      <c r="BJ295" s="71">
        <v>321</v>
      </c>
      <c r="BK295" s="2"/>
      <c r="BL295" s="2"/>
      <c r="BM295" s="48">
        <v>26.8</v>
      </c>
      <c r="BN295" s="48">
        <v>26.8</v>
      </c>
      <c r="BO295" s="48">
        <v>26.8</v>
      </c>
      <c r="BP295" s="48">
        <v>26.8</v>
      </c>
      <c r="BQ295" s="48">
        <v>53.5</v>
      </c>
      <c r="BR295" s="48">
        <v>53.5</v>
      </c>
      <c r="BS295" s="48">
        <v>13.4</v>
      </c>
      <c r="BT295" s="48">
        <v>0</v>
      </c>
      <c r="BU295" s="48">
        <v>13.4</v>
      </c>
      <c r="BV295" s="48">
        <f t="shared" si="205"/>
        <v>32.200000000000003</v>
      </c>
      <c r="BW295" s="48">
        <f t="shared" si="196"/>
        <v>32.200000000000003</v>
      </c>
      <c r="BX295" s="49">
        <f t="shared" si="206"/>
        <v>32.1</v>
      </c>
      <c r="BY295" s="50">
        <f t="shared" si="198"/>
        <v>337.50000000000006</v>
      </c>
      <c r="BZ295" s="48">
        <f t="shared" si="199"/>
        <v>80.400000000000006</v>
      </c>
      <c r="CA295" s="48">
        <f t="shared" si="200"/>
        <v>133.80000000000001</v>
      </c>
      <c r="CB295" s="48">
        <f t="shared" si="201"/>
        <v>26.8</v>
      </c>
      <c r="CC295" s="51">
        <f t="shared" si="202"/>
        <v>96.5</v>
      </c>
      <c r="CD295" s="50">
        <f t="shared" si="203"/>
        <v>337.5</v>
      </c>
      <c r="CE295" s="72"/>
      <c r="CF295" s="73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</row>
    <row r="296" spans="1:122" ht="15" hidden="1" outlineLevel="1" thickBot="1" x14ac:dyDescent="0.35">
      <c r="A296" s="161"/>
      <c r="B296" s="53" t="s">
        <v>618</v>
      </c>
      <c r="C296" s="53" t="s">
        <v>45</v>
      </c>
      <c r="D296" s="24" t="s">
        <v>619</v>
      </c>
      <c r="E296" s="34"/>
      <c r="F296" s="35">
        <v>88332.91</v>
      </c>
      <c r="G296" s="35">
        <v>422249.27</v>
      </c>
      <c r="H296" s="36">
        <v>191</v>
      </c>
      <c r="I296" s="37"/>
      <c r="J296" s="38">
        <v>35</v>
      </c>
      <c r="K296" s="38">
        <v>156</v>
      </c>
      <c r="L296" s="35">
        <v>510582.18</v>
      </c>
      <c r="M296" s="35">
        <v>65271.25</v>
      </c>
      <c r="N296" s="35">
        <v>5873.25</v>
      </c>
      <c r="O296" s="35">
        <v>859.5</v>
      </c>
      <c r="P296" s="35">
        <v>1579.57</v>
      </c>
      <c r="Q296" s="35">
        <v>1201.3900000000001</v>
      </c>
      <c r="R296" s="35">
        <v>585367.14</v>
      </c>
      <c r="S296" s="35">
        <v>43099.15</v>
      </c>
      <c r="T296" s="35">
        <v>8688.59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5">
        <v>12253.97</v>
      </c>
      <c r="AA296" s="35">
        <v>64041.71</v>
      </c>
      <c r="AB296" s="35">
        <v>649408.85</v>
      </c>
      <c r="AC296" s="39">
        <f t="shared" si="193"/>
        <v>649.4</v>
      </c>
      <c r="AD296" s="40">
        <f t="shared" si="204"/>
        <v>714.5</v>
      </c>
      <c r="AG296" s="70" t="s">
        <v>509</v>
      </c>
      <c r="AH296" s="24" t="s">
        <v>618</v>
      </c>
      <c r="AI296" s="24" t="s">
        <v>45</v>
      </c>
      <c r="AJ296" s="24" t="s">
        <v>619</v>
      </c>
      <c r="AK296" s="42"/>
      <c r="AL296" s="43">
        <v>88332.91</v>
      </c>
      <c r="AM296" s="43">
        <v>506699.12</v>
      </c>
      <c r="AN296" s="44">
        <v>196</v>
      </c>
      <c r="AO296" s="45"/>
      <c r="AP296" s="46">
        <v>34</v>
      </c>
      <c r="AQ296" s="46">
        <v>162</v>
      </c>
      <c r="AR296" s="43">
        <v>595032.03</v>
      </c>
      <c r="AS296" s="43">
        <v>74872.429999999993</v>
      </c>
      <c r="AT296" s="44">
        <v>6027</v>
      </c>
      <c r="AU296" s="44">
        <v>882</v>
      </c>
      <c r="AV296" s="43">
        <v>1620.92</v>
      </c>
      <c r="AW296" s="43">
        <v>1232.8399999999999</v>
      </c>
      <c r="AX296" s="43">
        <v>679667.22</v>
      </c>
      <c r="AY296" s="43">
        <v>44227.4</v>
      </c>
      <c r="AZ296" s="43">
        <v>8916.0400000000009</v>
      </c>
      <c r="BA296" s="44">
        <v>0</v>
      </c>
      <c r="BB296" s="44">
        <v>0</v>
      </c>
      <c r="BC296" s="44">
        <v>0</v>
      </c>
      <c r="BD296" s="44">
        <v>0</v>
      </c>
      <c r="BE296" s="44">
        <v>0</v>
      </c>
      <c r="BF296" s="43">
        <v>14280.77</v>
      </c>
      <c r="BG296" s="43">
        <v>67424.210000000006</v>
      </c>
      <c r="BH296" s="43">
        <v>747091.43</v>
      </c>
      <c r="BI296" s="44">
        <v>0</v>
      </c>
      <c r="BJ296" s="71">
        <v>747.1</v>
      </c>
      <c r="BK296" s="2"/>
      <c r="BL296" s="2"/>
      <c r="BM296" s="48">
        <v>62.3</v>
      </c>
      <c r="BN296" s="48">
        <v>62.3</v>
      </c>
      <c r="BO296" s="48">
        <v>62.3</v>
      </c>
      <c r="BP296" s="48">
        <v>62.3</v>
      </c>
      <c r="BQ296" s="48">
        <v>124.5</v>
      </c>
      <c r="BR296" s="48">
        <v>124.5</v>
      </c>
      <c r="BS296" s="48">
        <v>31.1</v>
      </c>
      <c r="BT296" s="48">
        <v>0</v>
      </c>
      <c r="BU296" s="48">
        <v>31.1</v>
      </c>
      <c r="BV296" s="48">
        <f t="shared" si="205"/>
        <v>51.4</v>
      </c>
      <c r="BW296" s="48">
        <f t="shared" si="196"/>
        <v>51.4</v>
      </c>
      <c r="BX296" s="49">
        <f t="shared" si="206"/>
        <v>51.3</v>
      </c>
      <c r="BY296" s="50">
        <f t="shared" si="198"/>
        <v>714.49999999999977</v>
      </c>
      <c r="BZ296" s="48">
        <f t="shared" si="199"/>
        <v>186.89999999999998</v>
      </c>
      <c r="CA296" s="48">
        <f t="shared" si="200"/>
        <v>311.3</v>
      </c>
      <c r="CB296" s="48">
        <f t="shared" si="201"/>
        <v>62.2</v>
      </c>
      <c r="CC296" s="51">
        <f t="shared" si="202"/>
        <v>154.1</v>
      </c>
      <c r="CD296" s="50">
        <f t="shared" si="203"/>
        <v>714.5</v>
      </c>
      <c r="CE296" s="72"/>
      <c r="CF296" s="73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</row>
    <row r="297" spans="1:122" ht="15" hidden="1" outlineLevel="1" thickBot="1" x14ac:dyDescent="0.35">
      <c r="A297" s="161"/>
      <c r="B297" s="53" t="s">
        <v>620</v>
      </c>
      <c r="C297" s="53" t="s">
        <v>45</v>
      </c>
      <c r="D297" s="24" t="s">
        <v>621</v>
      </c>
      <c r="E297" s="34"/>
      <c r="F297" s="35">
        <v>88332.91</v>
      </c>
      <c r="G297" s="35">
        <v>506699.12</v>
      </c>
      <c r="H297" s="36">
        <v>213</v>
      </c>
      <c r="I297" s="37"/>
      <c r="J297" s="38">
        <v>31</v>
      </c>
      <c r="K297" s="38">
        <v>182</v>
      </c>
      <c r="L297" s="35">
        <v>595032.03</v>
      </c>
      <c r="M297" s="35">
        <v>64914.87</v>
      </c>
      <c r="N297" s="35">
        <v>6549.75</v>
      </c>
      <c r="O297" s="35">
        <v>958.5</v>
      </c>
      <c r="P297" s="35">
        <v>1761.51</v>
      </c>
      <c r="Q297" s="35">
        <v>1339.77</v>
      </c>
      <c r="R297" s="35">
        <v>670556.43000000005</v>
      </c>
      <c r="S297" s="35">
        <v>48063.45</v>
      </c>
      <c r="T297" s="35">
        <v>9689.3700000000008</v>
      </c>
      <c r="U297" s="36">
        <v>0</v>
      </c>
      <c r="V297" s="36">
        <v>0</v>
      </c>
      <c r="W297" s="36">
        <v>0</v>
      </c>
      <c r="X297" s="36">
        <v>0</v>
      </c>
      <c r="Y297" s="36">
        <v>0</v>
      </c>
      <c r="Z297" s="35">
        <v>14280.77</v>
      </c>
      <c r="AA297" s="35">
        <v>72033.59</v>
      </c>
      <c r="AB297" s="35">
        <v>742590.02</v>
      </c>
      <c r="AC297" s="39">
        <f t="shared" si="193"/>
        <v>742.6</v>
      </c>
      <c r="AD297" s="40">
        <f t="shared" si="204"/>
        <v>753.7</v>
      </c>
      <c r="AG297" s="70" t="s">
        <v>509</v>
      </c>
      <c r="AH297" s="24" t="s">
        <v>620</v>
      </c>
      <c r="AI297" s="24" t="s">
        <v>45</v>
      </c>
      <c r="AJ297" s="24" t="s">
        <v>621</v>
      </c>
      <c r="AK297" s="42"/>
      <c r="AL297" s="43">
        <v>132499.37</v>
      </c>
      <c r="AM297" s="43">
        <v>464474.2</v>
      </c>
      <c r="AN297" s="44">
        <v>221</v>
      </c>
      <c r="AO297" s="45"/>
      <c r="AP297" s="46">
        <v>42</v>
      </c>
      <c r="AQ297" s="46">
        <v>179</v>
      </c>
      <c r="AR297" s="43">
        <v>596973.56999999995</v>
      </c>
      <c r="AS297" s="43">
        <v>77071.210000000006</v>
      </c>
      <c r="AT297" s="43">
        <v>6795.75</v>
      </c>
      <c r="AU297" s="43">
        <v>994.5</v>
      </c>
      <c r="AV297" s="43">
        <v>1827.67</v>
      </c>
      <c r="AW297" s="43">
        <v>1390.09</v>
      </c>
      <c r="AX297" s="43">
        <v>685052.79</v>
      </c>
      <c r="AY297" s="43">
        <v>49868.65</v>
      </c>
      <c r="AZ297" s="43">
        <v>10053.290000000001</v>
      </c>
      <c r="BA297" s="44">
        <v>0</v>
      </c>
      <c r="BB297" s="44">
        <v>0</v>
      </c>
      <c r="BC297" s="44">
        <v>0</v>
      </c>
      <c r="BD297" s="44">
        <v>0</v>
      </c>
      <c r="BE297" s="44">
        <v>0</v>
      </c>
      <c r="BF297" s="43">
        <v>14327.36</v>
      </c>
      <c r="BG297" s="43">
        <v>74249.3</v>
      </c>
      <c r="BH297" s="43">
        <v>759302.09</v>
      </c>
      <c r="BI297" s="44">
        <v>0</v>
      </c>
      <c r="BJ297" s="71">
        <v>759.3</v>
      </c>
      <c r="BK297" s="2"/>
      <c r="BL297" s="2"/>
      <c r="BM297" s="48">
        <v>63.3</v>
      </c>
      <c r="BN297" s="48">
        <v>63.3</v>
      </c>
      <c r="BO297" s="48">
        <v>63.3</v>
      </c>
      <c r="BP297" s="48">
        <v>63.3</v>
      </c>
      <c r="BQ297" s="48">
        <v>126.6</v>
      </c>
      <c r="BR297" s="48">
        <v>126.6</v>
      </c>
      <c r="BS297" s="48">
        <v>31.6</v>
      </c>
      <c r="BT297" s="48">
        <v>0</v>
      </c>
      <c r="BU297" s="48">
        <v>31.6</v>
      </c>
      <c r="BV297" s="48">
        <f t="shared" si="205"/>
        <v>61.4</v>
      </c>
      <c r="BW297" s="48">
        <f t="shared" si="196"/>
        <v>61.4</v>
      </c>
      <c r="BX297" s="49">
        <f t="shared" si="206"/>
        <v>61.3</v>
      </c>
      <c r="BY297" s="50">
        <f t="shared" si="198"/>
        <v>753.69999999999982</v>
      </c>
      <c r="BZ297" s="48">
        <f t="shared" si="199"/>
        <v>189.89999999999998</v>
      </c>
      <c r="CA297" s="48">
        <f t="shared" si="200"/>
        <v>316.5</v>
      </c>
      <c r="CB297" s="48">
        <f t="shared" si="201"/>
        <v>63.2</v>
      </c>
      <c r="CC297" s="51">
        <f t="shared" si="202"/>
        <v>184.1</v>
      </c>
      <c r="CD297" s="50">
        <f t="shared" si="203"/>
        <v>753.7</v>
      </c>
      <c r="CE297" s="72"/>
      <c r="CF297" s="73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</row>
    <row r="298" spans="1:122" ht="15" hidden="1" outlineLevel="1" thickBot="1" x14ac:dyDescent="0.35">
      <c r="A298" s="161"/>
      <c r="B298" s="53" t="s">
        <v>622</v>
      </c>
      <c r="C298" s="53" t="s">
        <v>45</v>
      </c>
      <c r="D298" s="24" t="s">
        <v>623</v>
      </c>
      <c r="E298" s="34"/>
      <c r="F298" s="35">
        <v>88332.91</v>
      </c>
      <c r="G298" s="35">
        <v>464474.19</v>
      </c>
      <c r="H298" s="36">
        <v>194</v>
      </c>
      <c r="I298" s="37"/>
      <c r="J298" s="38">
        <v>36</v>
      </c>
      <c r="K298" s="38">
        <v>158</v>
      </c>
      <c r="L298" s="35">
        <v>552807.1</v>
      </c>
      <c r="M298" s="35">
        <v>63593.89</v>
      </c>
      <c r="N298" s="35">
        <v>5965.5</v>
      </c>
      <c r="O298" s="36">
        <v>873</v>
      </c>
      <c r="P298" s="35">
        <v>1604.38</v>
      </c>
      <c r="Q298" s="35">
        <v>1220.26</v>
      </c>
      <c r="R298" s="35">
        <v>626064.13</v>
      </c>
      <c r="S298" s="35">
        <v>43776.1</v>
      </c>
      <c r="T298" s="35">
        <v>8825.06</v>
      </c>
      <c r="U298" s="36">
        <v>0</v>
      </c>
      <c r="V298" s="36">
        <v>0</v>
      </c>
      <c r="W298" s="36">
        <v>0</v>
      </c>
      <c r="X298" s="36">
        <v>0</v>
      </c>
      <c r="Y298" s="36">
        <v>0</v>
      </c>
      <c r="Z298" s="35">
        <v>13267.38</v>
      </c>
      <c r="AA298" s="35">
        <v>65868.539999999994</v>
      </c>
      <c r="AB298" s="35">
        <v>691932.67</v>
      </c>
      <c r="AC298" s="39">
        <f t="shared" si="193"/>
        <v>691.9</v>
      </c>
      <c r="AD298" s="40">
        <f t="shared" si="204"/>
        <v>667</v>
      </c>
      <c r="AG298" s="70" t="s">
        <v>509</v>
      </c>
      <c r="AH298" s="24" t="s">
        <v>622</v>
      </c>
      <c r="AI298" s="24" t="s">
        <v>45</v>
      </c>
      <c r="AJ298" s="24" t="s">
        <v>623</v>
      </c>
      <c r="AK298" s="42"/>
      <c r="AL298" s="43">
        <v>132499.37</v>
      </c>
      <c r="AM298" s="43">
        <v>380024.34</v>
      </c>
      <c r="AN298" s="44">
        <v>199</v>
      </c>
      <c r="AO298" s="45"/>
      <c r="AP298" s="46">
        <v>48</v>
      </c>
      <c r="AQ298" s="46">
        <v>151</v>
      </c>
      <c r="AR298" s="43">
        <v>512523.71</v>
      </c>
      <c r="AS298" s="43">
        <v>65939.899999999994</v>
      </c>
      <c r="AT298" s="43">
        <v>6119.25</v>
      </c>
      <c r="AU298" s="43">
        <v>895.5</v>
      </c>
      <c r="AV298" s="43">
        <v>1645.73</v>
      </c>
      <c r="AW298" s="43">
        <v>1251.71</v>
      </c>
      <c r="AX298" s="43">
        <v>588375.80000000005</v>
      </c>
      <c r="AY298" s="43">
        <v>44904.35</v>
      </c>
      <c r="AZ298" s="43">
        <v>9052.51</v>
      </c>
      <c r="BA298" s="44">
        <v>0</v>
      </c>
      <c r="BB298" s="44">
        <v>0</v>
      </c>
      <c r="BC298" s="44">
        <v>0</v>
      </c>
      <c r="BD298" s="44">
        <v>0</v>
      </c>
      <c r="BE298" s="44">
        <v>0</v>
      </c>
      <c r="BF298" s="43">
        <v>12300.57</v>
      </c>
      <c r="BG298" s="43">
        <v>66257.429999999993</v>
      </c>
      <c r="BH298" s="43">
        <v>654633.23</v>
      </c>
      <c r="BI298" s="44">
        <v>0</v>
      </c>
      <c r="BJ298" s="71">
        <v>654.6</v>
      </c>
      <c r="BK298" s="2"/>
      <c r="BL298" s="2"/>
      <c r="BM298" s="48">
        <v>54.6</v>
      </c>
      <c r="BN298" s="48">
        <v>54.6</v>
      </c>
      <c r="BO298" s="48">
        <v>54.6</v>
      </c>
      <c r="BP298" s="48">
        <v>54.6</v>
      </c>
      <c r="BQ298" s="48">
        <v>109.1</v>
      </c>
      <c r="BR298" s="48">
        <v>109.1</v>
      </c>
      <c r="BS298" s="48">
        <v>27.3</v>
      </c>
      <c r="BT298" s="48">
        <v>0</v>
      </c>
      <c r="BU298" s="48">
        <v>27.3</v>
      </c>
      <c r="BV298" s="48">
        <f t="shared" si="205"/>
        <v>58.6</v>
      </c>
      <c r="BW298" s="48">
        <f t="shared" si="196"/>
        <v>58.6</v>
      </c>
      <c r="BX298" s="49">
        <f t="shared" si="206"/>
        <v>58.6</v>
      </c>
      <c r="BY298" s="50">
        <f t="shared" si="198"/>
        <v>667.00000000000011</v>
      </c>
      <c r="BZ298" s="48">
        <f t="shared" si="199"/>
        <v>163.80000000000001</v>
      </c>
      <c r="CA298" s="48">
        <f t="shared" si="200"/>
        <v>272.79999999999995</v>
      </c>
      <c r="CB298" s="48">
        <f t="shared" si="201"/>
        <v>54.6</v>
      </c>
      <c r="CC298" s="51">
        <f t="shared" si="202"/>
        <v>175.8</v>
      </c>
      <c r="CD298" s="50">
        <f t="shared" si="203"/>
        <v>667</v>
      </c>
      <c r="CE298" s="72"/>
      <c r="CF298" s="73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</row>
    <row r="299" spans="1:122" ht="15" hidden="1" outlineLevel="1" thickBot="1" x14ac:dyDescent="0.35">
      <c r="A299" s="161"/>
      <c r="B299" s="53" t="s">
        <v>624</v>
      </c>
      <c r="C299" s="53" t="s">
        <v>45</v>
      </c>
      <c r="D299" s="24" t="s">
        <v>625</v>
      </c>
      <c r="E299" s="34"/>
      <c r="F299" s="35">
        <v>88332.91</v>
      </c>
      <c r="G299" s="35">
        <v>380024.33</v>
      </c>
      <c r="H299" s="36">
        <v>141</v>
      </c>
      <c r="I299" s="37"/>
      <c r="J299" s="38">
        <v>27</v>
      </c>
      <c r="K299" s="38">
        <v>114</v>
      </c>
      <c r="L299" s="35">
        <v>468357.24</v>
      </c>
      <c r="M299" s="35">
        <v>63437.07</v>
      </c>
      <c r="N299" s="35">
        <v>4335.75</v>
      </c>
      <c r="O299" s="35">
        <v>634.5</v>
      </c>
      <c r="P299" s="35">
        <v>1166.07</v>
      </c>
      <c r="Q299" s="35">
        <v>886.89</v>
      </c>
      <c r="R299" s="35">
        <v>538817.52</v>
      </c>
      <c r="S299" s="35">
        <v>31816.65</v>
      </c>
      <c r="T299" s="35">
        <v>6414.09</v>
      </c>
      <c r="U299" s="36">
        <v>0</v>
      </c>
      <c r="V299" s="36">
        <v>0</v>
      </c>
      <c r="W299" s="36">
        <v>0</v>
      </c>
      <c r="X299" s="36">
        <v>0</v>
      </c>
      <c r="Y299" s="36">
        <v>0</v>
      </c>
      <c r="Z299" s="35">
        <v>11240.58</v>
      </c>
      <c r="AA299" s="35">
        <v>49471.32</v>
      </c>
      <c r="AB299" s="35">
        <v>588288.84</v>
      </c>
      <c r="AC299" s="39">
        <f t="shared" si="193"/>
        <v>588.29999999999995</v>
      </c>
      <c r="AD299" s="40">
        <f t="shared" si="204"/>
        <v>553.20000000000005</v>
      </c>
      <c r="AG299" s="70" t="s">
        <v>509</v>
      </c>
      <c r="AH299" s="24" t="s">
        <v>624</v>
      </c>
      <c r="AI299" s="24" t="s">
        <v>45</v>
      </c>
      <c r="AJ299" s="24" t="s">
        <v>625</v>
      </c>
      <c r="AK299" s="42"/>
      <c r="AL299" s="43">
        <v>88332.91</v>
      </c>
      <c r="AM299" s="43">
        <v>337799.41</v>
      </c>
      <c r="AN299" s="44">
        <v>142</v>
      </c>
      <c r="AO299" s="45"/>
      <c r="AP299" s="46">
        <v>23</v>
      </c>
      <c r="AQ299" s="46">
        <v>119</v>
      </c>
      <c r="AR299" s="43">
        <v>426132.32</v>
      </c>
      <c r="AS299" s="43">
        <v>53655.56</v>
      </c>
      <c r="AT299" s="43">
        <v>4366.5</v>
      </c>
      <c r="AU299" s="44">
        <v>639</v>
      </c>
      <c r="AV299" s="43">
        <v>1174.3399999999999</v>
      </c>
      <c r="AW299" s="43">
        <v>893.18</v>
      </c>
      <c r="AX299" s="43">
        <v>486860.9</v>
      </c>
      <c r="AY299" s="43">
        <v>32042.3</v>
      </c>
      <c r="AZ299" s="43">
        <v>6459.58</v>
      </c>
      <c r="BA299" s="44">
        <v>0</v>
      </c>
      <c r="BB299" s="44">
        <v>0</v>
      </c>
      <c r="BC299" s="44">
        <v>0</v>
      </c>
      <c r="BD299" s="44">
        <v>0</v>
      </c>
      <c r="BE299" s="44">
        <v>0</v>
      </c>
      <c r="BF299" s="43">
        <v>10227.18</v>
      </c>
      <c r="BG299" s="43">
        <v>48729.06</v>
      </c>
      <c r="BH299" s="43">
        <v>535589.96</v>
      </c>
      <c r="BI299" s="44">
        <v>0</v>
      </c>
      <c r="BJ299" s="71">
        <v>535.6</v>
      </c>
      <c r="BK299" s="2"/>
      <c r="BL299" s="2"/>
      <c r="BM299" s="48">
        <v>44.6</v>
      </c>
      <c r="BN299" s="48">
        <v>44.6</v>
      </c>
      <c r="BO299" s="48">
        <v>44.6</v>
      </c>
      <c r="BP299" s="48">
        <v>44.6</v>
      </c>
      <c r="BQ299" s="48">
        <v>89.3</v>
      </c>
      <c r="BR299" s="48">
        <v>89.3</v>
      </c>
      <c r="BS299" s="48">
        <v>22.3</v>
      </c>
      <c r="BT299" s="48">
        <v>0</v>
      </c>
      <c r="BU299" s="48">
        <v>22.3</v>
      </c>
      <c r="BV299" s="48">
        <f t="shared" si="205"/>
        <v>50.5</v>
      </c>
      <c r="BW299" s="48">
        <f t="shared" si="196"/>
        <v>50.5</v>
      </c>
      <c r="BX299" s="49">
        <f t="shared" si="206"/>
        <v>50.6</v>
      </c>
      <c r="BY299" s="50">
        <f t="shared" si="198"/>
        <v>553.20000000000005</v>
      </c>
      <c r="BZ299" s="48">
        <f t="shared" si="199"/>
        <v>133.80000000000001</v>
      </c>
      <c r="CA299" s="48">
        <f t="shared" si="200"/>
        <v>223.2</v>
      </c>
      <c r="CB299" s="48">
        <f t="shared" si="201"/>
        <v>44.6</v>
      </c>
      <c r="CC299" s="51">
        <f t="shared" si="202"/>
        <v>151.6</v>
      </c>
      <c r="CD299" s="50">
        <f t="shared" si="203"/>
        <v>553.20000000000005</v>
      </c>
      <c r="CE299" s="72"/>
      <c r="CF299" s="73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</row>
    <row r="300" spans="1:122" ht="15" hidden="1" outlineLevel="1" thickBot="1" x14ac:dyDescent="0.35">
      <c r="A300" s="161"/>
      <c r="B300" s="53" t="s">
        <v>626</v>
      </c>
      <c r="C300" s="53" t="s">
        <v>45</v>
      </c>
      <c r="D300" s="24" t="s">
        <v>627</v>
      </c>
      <c r="E300" s="34"/>
      <c r="F300" s="35">
        <v>44166.46</v>
      </c>
      <c r="G300" s="35">
        <v>337799.41</v>
      </c>
      <c r="H300" s="36">
        <v>117</v>
      </c>
      <c r="I300" s="37"/>
      <c r="J300" s="38">
        <v>12</v>
      </c>
      <c r="K300" s="38">
        <v>105</v>
      </c>
      <c r="L300" s="35">
        <v>381965.87</v>
      </c>
      <c r="M300" s="35">
        <v>39513.870000000003</v>
      </c>
      <c r="N300" s="35">
        <v>3597.75</v>
      </c>
      <c r="O300" s="35">
        <v>526.5</v>
      </c>
      <c r="P300" s="35">
        <v>967.59</v>
      </c>
      <c r="Q300" s="35">
        <v>735.93</v>
      </c>
      <c r="R300" s="35">
        <v>427307.51</v>
      </c>
      <c r="S300" s="35">
        <v>26401.05</v>
      </c>
      <c r="T300" s="35">
        <v>5322.33</v>
      </c>
      <c r="U300" s="36">
        <v>0</v>
      </c>
      <c r="V300" s="36">
        <v>0</v>
      </c>
      <c r="W300" s="36">
        <v>0</v>
      </c>
      <c r="X300" s="36">
        <v>0</v>
      </c>
      <c r="Y300" s="36">
        <v>0</v>
      </c>
      <c r="Z300" s="35">
        <v>9167.18</v>
      </c>
      <c r="AA300" s="35">
        <v>40890.559999999998</v>
      </c>
      <c r="AB300" s="35">
        <v>468198.07</v>
      </c>
      <c r="AC300" s="39">
        <f t="shared" si="193"/>
        <v>468.2</v>
      </c>
      <c r="AD300" s="40">
        <f t="shared" si="204"/>
        <v>515.1</v>
      </c>
      <c r="AG300" s="70" t="s">
        <v>509</v>
      </c>
      <c r="AH300" s="24" t="s">
        <v>626</v>
      </c>
      <c r="AI300" s="24" t="s">
        <v>45</v>
      </c>
      <c r="AJ300" s="24" t="s">
        <v>627</v>
      </c>
      <c r="AK300" s="42"/>
      <c r="AL300" s="43">
        <v>88332.91</v>
      </c>
      <c r="AM300" s="43">
        <v>337799.41</v>
      </c>
      <c r="AN300" s="44">
        <v>147</v>
      </c>
      <c r="AO300" s="45"/>
      <c r="AP300" s="46">
        <v>27</v>
      </c>
      <c r="AQ300" s="46">
        <v>120</v>
      </c>
      <c r="AR300" s="43">
        <v>426132.32</v>
      </c>
      <c r="AS300" s="43">
        <v>55095.18</v>
      </c>
      <c r="AT300" s="43">
        <v>4520.25</v>
      </c>
      <c r="AU300" s="43">
        <v>661.5</v>
      </c>
      <c r="AV300" s="43">
        <v>1215.69</v>
      </c>
      <c r="AW300" s="43">
        <v>924.63</v>
      </c>
      <c r="AX300" s="43">
        <v>488549.57</v>
      </c>
      <c r="AY300" s="43">
        <v>33170.550000000003</v>
      </c>
      <c r="AZ300" s="43">
        <v>6687.03</v>
      </c>
      <c r="BA300" s="44">
        <v>0</v>
      </c>
      <c r="BB300" s="44">
        <v>0</v>
      </c>
      <c r="BC300" s="44">
        <v>0</v>
      </c>
      <c r="BD300" s="44">
        <v>0</v>
      </c>
      <c r="BE300" s="44">
        <v>0</v>
      </c>
      <c r="BF300" s="43">
        <v>10227.18</v>
      </c>
      <c r="BG300" s="43">
        <v>50084.76</v>
      </c>
      <c r="BH300" s="43">
        <v>538634.32999999996</v>
      </c>
      <c r="BI300" s="44">
        <v>0</v>
      </c>
      <c r="BJ300" s="71">
        <v>538.6</v>
      </c>
      <c r="BK300" s="2"/>
      <c r="BL300" s="2"/>
      <c r="BM300" s="48">
        <v>44.9</v>
      </c>
      <c r="BN300" s="48">
        <v>44.9</v>
      </c>
      <c r="BO300" s="48">
        <v>44.9</v>
      </c>
      <c r="BP300" s="48">
        <v>44.9</v>
      </c>
      <c r="BQ300" s="48">
        <v>89.8</v>
      </c>
      <c r="BR300" s="48">
        <v>89.8</v>
      </c>
      <c r="BS300" s="48">
        <v>22.4</v>
      </c>
      <c r="BT300" s="48">
        <v>0</v>
      </c>
      <c r="BU300" s="48">
        <v>22.4</v>
      </c>
      <c r="BV300" s="48">
        <f t="shared" si="205"/>
        <v>37</v>
      </c>
      <c r="BW300" s="48">
        <f t="shared" si="196"/>
        <v>37</v>
      </c>
      <c r="BX300" s="49">
        <f t="shared" si="206"/>
        <v>37.1</v>
      </c>
      <c r="BY300" s="50">
        <f t="shared" si="198"/>
        <v>515.09999999999991</v>
      </c>
      <c r="BZ300" s="48">
        <f t="shared" si="199"/>
        <v>134.69999999999999</v>
      </c>
      <c r="CA300" s="48">
        <f t="shared" si="200"/>
        <v>224.5</v>
      </c>
      <c r="CB300" s="48">
        <f t="shared" si="201"/>
        <v>44.8</v>
      </c>
      <c r="CC300" s="51">
        <f t="shared" si="202"/>
        <v>111.1</v>
      </c>
      <c r="CD300" s="50">
        <f t="shared" si="203"/>
        <v>515.1</v>
      </c>
      <c r="CE300" s="72"/>
      <c r="CF300" s="73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</row>
    <row r="301" spans="1:122" ht="15" hidden="1" outlineLevel="1" thickBot="1" x14ac:dyDescent="0.35">
      <c r="A301" s="161"/>
      <c r="B301" s="53" t="s">
        <v>628</v>
      </c>
      <c r="C301" s="53" t="s">
        <v>45</v>
      </c>
      <c r="D301" s="24" t="s">
        <v>629</v>
      </c>
      <c r="E301" s="34"/>
      <c r="F301" s="35">
        <v>88332.91</v>
      </c>
      <c r="G301" s="35">
        <v>422249.26</v>
      </c>
      <c r="H301" s="36">
        <v>175</v>
      </c>
      <c r="I301" s="37"/>
      <c r="J301" s="38">
        <v>34</v>
      </c>
      <c r="K301" s="38">
        <v>141</v>
      </c>
      <c r="L301" s="35">
        <v>510582.17</v>
      </c>
      <c r="M301" s="35">
        <v>78747.77</v>
      </c>
      <c r="N301" s="35">
        <v>5381.25</v>
      </c>
      <c r="O301" s="35">
        <v>787.5</v>
      </c>
      <c r="P301" s="35">
        <v>1447.25</v>
      </c>
      <c r="Q301" s="35">
        <v>1100.75</v>
      </c>
      <c r="R301" s="35">
        <v>598046.68999999994</v>
      </c>
      <c r="S301" s="35">
        <v>39488.75</v>
      </c>
      <c r="T301" s="35">
        <v>7960.75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5">
        <v>12253.98</v>
      </c>
      <c r="AA301" s="35">
        <v>59703.48</v>
      </c>
      <c r="AB301" s="35">
        <v>657750.17000000004</v>
      </c>
      <c r="AC301" s="39">
        <f t="shared" si="193"/>
        <v>657.8</v>
      </c>
      <c r="AD301" s="40">
        <f t="shared" si="204"/>
        <v>653.4</v>
      </c>
      <c r="AG301" s="70" t="s">
        <v>509</v>
      </c>
      <c r="AH301" s="24" t="s">
        <v>628</v>
      </c>
      <c r="AI301" s="24" t="s">
        <v>45</v>
      </c>
      <c r="AJ301" s="24" t="s">
        <v>629</v>
      </c>
      <c r="AK301" s="42"/>
      <c r="AL301" s="43">
        <v>88332.91</v>
      </c>
      <c r="AM301" s="43">
        <v>422249.27</v>
      </c>
      <c r="AN301" s="44">
        <v>179</v>
      </c>
      <c r="AO301" s="45"/>
      <c r="AP301" s="46">
        <v>33</v>
      </c>
      <c r="AQ301" s="46">
        <v>146</v>
      </c>
      <c r="AR301" s="43">
        <v>510582.18</v>
      </c>
      <c r="AS301" s="43">
        <v>70918.509999999995</v>
      </c>
      <c r="AT301" s="43">
        <v>5504.25</v>
      </c>
      <c r="AU301" s="43">
        <v>805.5</v>
      </c>
      <c r="AV301" s="43">
        <v>1480.33</v>
      </c>
      <c r="AW301" s="43">
        <v>1125.9100000000001</v>
      </c>
      <c r="AX301" s="43">
        <v>590416.68000000005</v>
      </c>
      <c r="AY301" s="43">
        <v>40391.35</v>
      </c>
      <c r="AZ301" s="43">
        <v>8142.71</v>
      </c>
      <c r="BA301" s="44">
        <v>0</v>
      </c>
      <c r="BB301" s="44">
        <v>0</v>
      </c>
      <c r="BC301" s="44">
        <v>0</v>
      </c>
      <c r="BD301" s="44">
        <v>0</v>
      </c>
      <c r="BE301" s="44">
        <v>0</v>
      </c>
      <c r="BF301" s="43">
        <v>12253.97</v>
      </c>
      <c r="BG301" s="43">
        <v>60788.03</v>
      </c>
      <c r="BH301" s="43">
        <v>651204.71</v>
      </c>
      <c r="BI301" s="44">
        <v>0</v>
      </c>
      <c r="BJ301" s="71">
        <v>651.20000000000005</v>
      </c>
      <c r="BK301" s="2"/>
      <c r="BL301" s="2"/>
      <c r="BM301" s="48">
        <v>54.3</v>
      </c>
      <c r="BN301" s="48">
        <v>54.3</v>
      </c>
      <c r="BO301" s="48">
        <v>54.3</v>
      </c>
      <c r="BP301" s="48">
        <v>54.3</v>
      </c>
      <c r="BQ301" s="48">
        <v>108.5</v>
      </c>
      <c r="BR301" s="48">
        <v>108.5</v>
      </c>
      <c r="BS301" s="48">
        <v>27.1</v>
      </c>
      <c r="BT301" s="48">
        <v>0</v>
      </c>
      <c r="BU301" s="48">
        <v>27.1</v>
      </c>
      <c r="BV301" s="48">
        <f t="shared" si="205"/>
        <v>55</v>
      </c>
      <c r="BW301" s="48">
        <f t="shared" si="196"/>
        <v>55</v>
      </c>
      <c r="BX301" s="49">
        <f t="shared" si="206"/>
        <v>55</v>
      </c>
      <c r="BY301" s="50">
        <f t="shared" si="198"/>
        <v>653.39999999999986</v>
      </c>
      <c r="BZ301" s="48">
        <f t="shared" si="199"/>
        <v>162.89999999999998</v>
      </c>
      <c r="CA301" s="48">
        <f t="shared" si="200"/>
        <v>271.3</v>
      </c>
      <c r="CB301" s="48">
        <f t="shared" si="201"/>
        <v>54.2</v>
      </c>
      <c r="CC301" s="51">
        <f t="shared" si="202"/>
        <v>165</v>
      </c>
      <c r="CD301" s="50">
        <f t="shared" si="203"/>
        <v>653.4</v>
      </c>
      <c r="CE301" s="72"/>
      <c r="CF301" s="73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</row>
    <row r="302" spans="1:122" ht="15" hidden="1" outlineLevel="1" thickBot="1" x14ac:dyDescent="0.35">
      <c r="A302" s="161"/>
      <c r="B302" s="53" t="s">
        <v>630</v>
      </c>
      <c r="C302" s="53" t="s">
        <v>45</v>
      </c>
      <c r="D302" s="24" t="s">
        <v>631</v>
      </c>
      <c r="E302" s="34"/>
      <c r="F302" s="35">
        <v>88332.91</v>
      </c>
      <c r="G302" s="35">
        <v>506699.12</v>
      </c>
      <c r="H302" s="36">
        <v>183</v>
      </c>
      <c r="I302" s="37"/>
      <c r="J302" s="38">
        <v>33</v>
      </c>
      <c r="K302" s="38">
        <v>150</v>
      </c>
      <c r="L302" s="35">
        <v>595032.03</v>
      </c>
      <c r="M302" s="35">
        <v>83956.47</v>
      </c>
      <c r="N302" s="35">
        <v>5627.25</v>
      </c>
      <c r="O302" s="35">
        <v>823.5</v>
      </c>
      <c r="P302" s="35">
        <v>1513.41</v>
      </c>
      <c r="Q302" s="35">
        <v>1151.07</v>
      </c>
      <c r="R302" s="35">
        <v>688103.73</v>
      </c>
      <c r="S302" s="35">
        <v>41293.949999999997</v>
      </c>
      <c r="T302" s="35">
        <v>8324.67</v>
      </c>
      <c r="U302" s="36">
        <v>0</v>
      </c>
      <c r="V302" s="36">
        <v>0</v>
      </c>
      <c r="W302" s="36">
        <v>0</v>
      </c>
      <c r="X302" s="36">
        <v>0</v>
      </c>
      <c r="Y302" s="36">
        <v>0</v>
      </c>
      <c r="Z302" s="35">
        <v>14280.76</v>
      </c>
      <c r="AA302" s="35">
        <v>63899.38</v>
      </c>
      <c r="AB302" s="35">
        <v>752003.11</v>
      </c>
      <c r="AC302" s="39">
        <f t="shared" si="193"/>
        <v>752</v>
      </c>
      <c r="AD302" s="40">
        <f t="shared" si="204"/>
        <v>786.1</v>
      </c>
      <c r="AG302" s="70" t="s">
        <v>509</v>
      </c>
      <c r="AH302" s="24" t="s">
        <v>630</v>
      </c>
      <c r="AI302" s="24" t="s">
        <v>45</v>
      </c>
      <c r="AJ302" s="24" t="s">
        <v>631</v>
      </c>
      <c r="AK302" s="42"/>
      <c r="AL302" s="43">
        <v>88332.91</v>
      </c>
      <c r="AM302" s="43">
        <v>548924.05000000005</v>
      </c>
      <c r="AN302" s="44">
        <v>202</v>
      </c>
      <c r="AO302" s="45"/>
      <c r="AP302" s="46">
        <v>32</v>
      </c>
      <c r="AQ302" s="46">
        <v>170</v>
      </c>
      <c r="AR302" s="43">
        <v>637256.95999999996</v>
      </c>
      <c r="AS302" s="43">
        <v>85732.67</v>
      </c>
      <c r="AT302" s="43">
        <v>6211.5</v>
      </c>
      <c r="AU302" s="44">
        <v>909</v>
      </c>
      <c r="AV302" s="43">
        <v>1670.54</v>
      </c>
      <c r="AW302" s="43">
        <v>1270.58</v>
      </c>
      <c r="AX302" s="43">
        <v>733051.25</v>
      </c>
      <c r="AY302" s="43">
        <v>45581.3</v>
      </c>
      <c r="AZ302" s="43">
        <v>9188.98</v>
      </c>
      <c r="BA302" s="44">
        <v>0</v>
      </c>
      <c r="BB302" s="44">
        <v>0</v>
      </c>
      <c r="BC302" s="44">
        <v>0</v>
      </c>
      <c r="BD302" s="44">
        <v>0</v>
      </c>
      <c r="BE302" s="44">
        <v>0</v>
      </c>
      <c r="BF302" s="43">
        <v>15294.16</v>
      </c>
      <c r="BG302" s="43">
        <v>70064.44</v>
      </c>
      <c r="BH302" s="43">
        <v>803115.69</v>
      </c>
      <c r="BI302" s="44">
        <v>0</v>
      </c>
      <c r="BJ302" s="71">
        <v>803.1</v>
      </c>
      <c r="BK302" s="2"/>
      <c r="BL302" s="2"/>
      <c r="BM302" s="48">
        <v>66.900000000000006</v>
      </c>
      <c r="BN302" s="48">
        <v>66.900000000000006</v>
      </c>
      <c r="BO302" s="48">
        <v>66.900000000000006</v>
      </c>
      <c r="BP302" s="48">
        <v>66.900000000000006</v>
      </c>
      <c r="BQ302" s="48">
        <v>133.9</v>
      </c>
      <c r="BR302" s="48">
        <v>133.9</v>
      </c>
      <c r="BS302" s="48">
        <v>33.5</v>
      </c>
      <c r="BT302" s="48">
        <v>0</v>
      </c>
      <c r="BU302" s="48">
        <v>33.5</v>
      </c>
      <c r="BV302" s="48">
        <f t="shared" si="205"/>
        <v>61.2</v>
      </c>
      <c r="BW302" s="48">
        <f t="shared" si="196"/>
        <v>61.2</v>
      </c>
      <c r="BX302" s="49">
        <f t="shared" si="206"/>
        <v>61.3</v>
      </c>
      <c r="BY302" s="50">
        <f t="shared" si="198"/>
        <v>786.09999999999991</v>
      </c>
      <c r="BZ302" s="48">
        <f t="shared" si="199"/>
        <v>200.70000000000002</v>
      </c>
      <c r="CA302" s="48">
        <f t="shared" si="200"/>
        <v>334.70000000000005</v>
      </c>
      <c r="CB302" s="48">
        <f t="shared" si="201"/>
        <v>67</v>
      </c>
      <c r="CC302" s="51">
        <f t="shared" si="202"/>
        <v>183.7</v>
      </c>
      <c r="CD302" s="50">
        <f t="shared" si="203"/>
        <v>786.10000000000014</v>
      </c>
      <c r="CE302" s="72"/>
      <c r="CF302" s="73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</row>
    <row r="303" spans="1:122" ht="15" hidden="1" outlineLevel="1" thickBot="1" x14ac:dyDescent="0.35">
      <c r="A303" s="161"/>
      <c r="B303" s="53" t="s">
        <v>632</v>
      </c>
      <c r="C303" s="53" t="s">
        <v>45</v>
      </c>
      <c r="D303" s="24" t="s">
        <v>633</v>
      </c>
      <c r="E303" s="34"/>
      <c r="F303" s="35">
        <v>132499.37</v>
      </c>
      <c r="G303" s="35">
        <v>309508.71000000002</v>
      </c>
      <c r="H303" s="36">
        <v>162</v>
      </c>
      <c r="I303" s="37"/>
      <c r="J303" s="38">
        <v>40</v>
      </c>
      <c r="K303" s="38">
        <v>122</v>
      </c>
      <c r="L303" s="35">
        <v>442008.08</v>
      </c>
      <c r="M303" s="35">
        <v>42779.34</v>
      </c>
      <c r="N303" s="35">
        <v>4981.5</v>
      </c>
      <c r="O303" s="36">
        <v>729</v>
      </c>
      <c r="P303" s="35">
        <v>1339.74</v>
      </c>
      <c r="Q303" s="35">
        <v>1018.98</v>
      </c>
      <c r="R303" s="35">
        <v>492856.64</v>
      </c>
      <c r="S303" s="35">
        <v>36555.300000000003</v>
      </c>
      <c r="T303" s="35">
        <v>7369.38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5">
        <v>10608.19</v>
      </c>
      <c r="AA303" s="35">
        <v>54532.87</v>
      </c>
      <c r="AB303" s="35">
        <v>547389.51</v>
      </c>
      <c r="AC303" s="39">
        <f t="shared" si="193"/>
        <v>547.4</v>
      </c>
      <c r="AD303" s="40">
        <f t="shared" si="204"/>
        <v>572.1</v>
      </c>
      <c r="AG303" s="70" t="s">
        <v>509</v>
      </c>
      <c r="AH303" s="24" t="s">
        <v>632</v>
      </c>
      <c r="AI303" s="24" t="s">
        <v>45</v>
      </c>
      <c r="AJ303" s="24" t="s">
        <v>633</v>
      </c>
      <c r="AK303" s="42"/>
      <c r="AL303" s="43">
        <v>132499.37</v>
      </c>
      <c r="AM303" s="43">
        <v>337799.41</v>
      </c>
      <c r="AN303" s="44">
        <v>180</v>
      </c>
      <c r="AO303" s="45"/>
      <c r="AP303" s="46">
        <v>42</v>
      </c>
      <c r="AQ303" s="46">
        <v>138</v>
      </c>
      <c r="AR303" s="43">
        <v>470298.78</v>
      </c>
      <c r="AS303" s="43">
        <v>45113.31</v>
      </c>
      <c r="AT303" s="44">
        <v>5535</v>
      </c>
      <c r="AU303" s="44">
        <v>810</v>
      </c>
      <c r="AV303" s="43">
        <v>1488.6</v>
      </c>
      <c r="AW303" s="43">
        <v>1132.2</v>
      </c>
      <c r="AX303" s="43">
        <v>524377.89</v>
      </c>
      <c r="AY303" s="44">
        <v>40617</v>
      </c>
      <c r="AZ303" s="43">
        <v>8188.2</v>
      </c>
      <c r="BA303" s="44">
        <v>0</v>
      </c>
      <c r="BB303" s="44">
        <v>0</v>
      </c>
      <c r="BC303" s="44">
        <v>0</v>
      </c>
      <c r="BD303" s="44">
        <v>0</v>
      </c>
      <c r="BE303" s="44">
        <v>0</v>
      </c>
      <c r="BF303" s="43">
        <v>11287.17</v>
      </c>
      <c r="BG303" s="43">
        <v>60092.37</v>
      </c>
      <c r="BH303" s="43">
        <v>584470.26</v>
      </c>
      <c r="BI303" s="44">
        <v>0</v>
      </c>
      <c r="BJ303" s="71">
        <v>584.5</v>
      </c>
      <c r="BK303" s="2"/>
      <c r="BL303" s="2"/>
      <c r="BM303" s="48">
        <v>48.7</v>
      </c>
      <c r="BN303" s="48">
        <v>48.7</v>
      </c>
      <c r="BO303" s="48">
        <v>48.7</v>
      </c>
      <c r="BP303" s="48">
        <v>48.7</v>
      </c>
      <c r="BQ303" s="48">
        <v>97.4</v>
      </c>
      <c r="BR303" s="48">
        <v>97.4</v>
      </c>
      <c r="BS303" s="48">
        <v>24.4</v>
      </c>
      <c r="BT303" s="48">
        <v>0</v>
      </c>
      <c r="BU303" s="48">
        <v>24.4</v>
      </c>
      <c r="BV303" s="48">
        <f t="shared" si="205"/>
        <v>44.6</v>
      </c>
      <c r="BW303" s="48">
        <f t="shared" si="196"/>
        <v>44.6</v>
      </c>
      <c r="BX303" s="49">
        <f t="shared" si="206"/>
        <v>44.5</v>
      </c>
      <c r="BY303" s="50">
        <f t="shared" si="198"/>
        <v>572.1</v>
      </c>
      <c r="BZ303" s="48">
        <f t="shared" si="199"/>
        <v>146.10000000000002</v>
      </c>
      <c r="CA303" s="48">
        <f t="shared" si="200"/>
        <v>243.50000000000003</v>
      </c>
      <c r="CB303" s="48">
        <f t="shared" si="201"/>
        <v>48.8</v>
      </c>
      <c r="CC303" s="51">
        <f t="shared" si="202"/>
        <v>133.69999999999999</v>
      </c>
      <c r="CD303" s="50">
        <f t="shared" si="203"/>
        <v>572.1</v>
      </c>
      <c r="CE303" s="72"/>
      <c r="CF303" s="73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</row>
    <row r="304" spans="1:122" ht="15" hidden="1" outlineLevel="1" thickBot="1" x14ac:dyDescent="0.35">
      <c r="A304" s="161"/>
      <c r="B304" s="53" t="s">
        <v>634</v>
      </c>
      <c r="C304" s="53" t="s">
        <v>45</v>
      </c>
      <c r="D304" s="24" t="s">
        <v>635</v>
      </c>
      <c r="E304" s="35">
        <v>502123.15</v>
      </c>
      <c r="F304" s="35">
        <v>132499.37</v>
      </c>
      <c r="G304" s="35">
        <v>140609.01</v>
      </c>
      <c r="H304" s="36">
        <v>275</v>
      </c>
      <c r="I304" s="38">
        <v>178</v>
      </c>
      <c r="J304" s="38">
        <v>40</v>
      </c>
      <c r="K304" s="38">
        <v>57</v>
      </c>
      <c r="L304" s="35">
        <v>775231.53</v>
      </c>
      <c r="M304" s="35">
        <v>108718.09</v>
      </c>
      <c r="N304" s="35">
        <v>8456.25</v>
      </c>
      <c r="O304" s="35">
        <v>1237.5</v>
      </c>
      <c r="P304" s="35">
        <v>2274.25</v>
      </c>
      <c r="Q304" s="35">
        <v>1729.75</v>
      </c>
      <c r="R304" s="35">
        <v>897647.37</v>
      </c>
      <c r="S304" s="35">
        <v>102155.37</v>
      </c>
      <c r="T304" s="35">
        <v>12509.75</v>
      </c>
      <c r="U304" s="35">
        <v>480.6</v>
      </c>
      <c r="V304" s="35">
        <v>5441.46</v>
      </c>
      <c r="W304" s="35">
        <v>3584.92</v>
      </c>
      <c r="X304" s="36">
        <v>0</v>
      </c>
      <c r="Y304" s="35">
        <v>10752.98</v>
      </c>
      <c r="Z304" s="35">
        <v>18605.54</v>
      </c>
      <c r="AA304" s="35">
        <v>153530.62</v>
      </c>
      <c r="AB304" s="35">
        <v>1051177.99</v>
      </c>
      <c r="AC304" s="39">
        <f t="shared" si="193"/>
        <v>1051.2</v>
      </c>
      <c r="AD304" s="40">
        <f t="shared" si="204"/>
        <v>1022.5</v>
      </c>
      <c r="AG304" s="70" t="s">
        <v>509</v>
      </c>
      <c r="AH304" s="24" t="s">
        <v>634</v>
      </c>
      <c r="AI304" s="24" t="s">
        <v>45</v>
      </c>
      <c r="AJ304" s="24" t="s">
        <v>635</v>
      </c>
      <c r="AK304" s="43">
        <v>502166.67</v>
      </c>
      <c r="AL304" s="43">
        <v>88332.91</v>
      </c>
      <c r="AM304" s="43">
        <v>140609.01</v>
      </c>
      <c r="AN304" s="44">
        <v>288</v>
      </c>
      <c r="AO304" s="46">
        <v>191</v>
      </c>
      <c r="AP304" s="46">
        <v>36</v>
      </c>
      <c r="AQ304" s="46">
        <v>61</v>
      </c>
      <c r="AR304" s="43">
        <v>731108.59</v>
      </c>
      <c r="AS304" s="43">
        <v>102192.74</v>
      </c>
      <c r="AT304" s="44">
        <v>8856</v>
      </c>
      <c r="AU304" s="44">
        <v>1296</v>
      </c>
      <c r="AV304" s="43">
        <v>2381.7600000000002</v>
      </c>
      <c r="AW304" s="43">
        <v>1811.52</v>
      </c>
      <c r="AX304" s="43">
        <v>847646.61</v>
      </c>
      <c r="AY304" s="43">
        <v>108017.59</v>
      </c>
      <c r="AZ304" s="43">
        <v>13101.12</v>
      </c>
      <c r="BA304" s="43">
        <v>515.70000000000005</v>
      </c>
      <c r="BB304" s="43">
        <v>5838.87</v>
      </c>
      <c r="BC304" s="43">
        <v>3846.74</v>
      </c>
      <c r="BD304" s="44">
        <v>0</v>
      </c>
      <c r="BE304" s="43">
        <v>11538.31</v>
      </c>
      <c r="BF304" s="43">
        <v>17546.599999999999</v>
      </c>
      <c r="BG304" s="43">
        <v>160404.93</v>
      </c>
      <c r="BH304" s="43">
        <v>1008051.54</v>
      </c>
      <c r="BI304" s="44">
        <v>0</v>
      </c>
      <c r="BJ304" s="71">
        <v>1008.1</v>
      </c>
      <c r="BK304" s="2"/>
      <c r="BL304" s="2"/>
      <c r="BM304" s="48">
        <v>84</v>
      </c>
      <c r="BN304" s="48">
        <v>84</v>
      </c>
      <c r="BO304" s="48">
        <v>84</v>
      </c>
      <c r="BP304" s="48">
        <v>84</v>
      </c>
      <c r="BQ304" s="48">
        <v>168</v>
      </c>
      <c r="BR304" s="48">
        <v>168</v>
      </c>
      <c r="BS304" s="48">
        <v>42</v>
      </c>
      <c r="BT304" s="48">
        <v>0</v>
      </c>
      <c r="BU304" s="48">
        <v>42</v>
      </c>
      <c r="BV304" s="48">
        <f t="shared" si="205"/>
        <v>88.8</v>
      </c>
      <c r="BW304" s="48">
        <f t="shared" si="196"/>
        <v>88.8</v>
      </c>
      <c r="BX304" s="49">
        <f t="shared" si="206"/>
        <v>88.9</v>
      </c>
      <c r="BY304" s="50">
        <f t="shared" si="198"/>
        <v>1022.5</v>
      </c>
      <c r="BZ304" s="48">
        <f t="shared" si="199"/>
        <v>252</v>
      </c>
      <c r="CA304" s="48">
        <f t="shared" si="200"/>
        <v>420</v>
      </c>
      <c r="CB304" s="48">
        <f t="shared" si="201"/>
        <v>84</v>
      </c>
      <c r="CC304" s="51">
        <f t="shared" si="202"/>
        <v>266.5</v>
      </c>
      <c r="CD304" s="50">
        <f t="shared" si="203"/>
        <v>1022.5</v>
      </c>
      <c r="CE304" s="72"/>
      <c r="CF304" s="73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</row>
    <row r="305" spans="1:122" ht="15" hidden="1" outlineLevel="1" thickBot="1" x14ac:dyDescent="0.35">
      <c r="A305" s="161"/>
      <c r="B305" s="53" t="s">
        <v>636</v>
      </c>
      <c r="C305" s="53" t="s">
        <v>45</v>
      </c>
      <c r="D305" s="24" t="s">
        <v>637</v>
      </c>
      <c r="E305" s="34"/>
      <c r="F305" s="35">
        <v>88332.91</v>
      </c>
      <c r="G305" s="35">
        <v>337799.41</v>
      </c>
      <c r="H305" s="36">
        <v>146</v>
      </c>
      <c r="I305" s="37"/>
      <c r="J305" s="38">
        <v>32</v>
      </c>
      <c r="K305" s="38">
        <v>114</v>
      </c>
      <c r="L305" s="35">
        <v>426132.32</v>
      </c>
      <c r="M305" s="35">
        <v>66992.95</v>
      </c>
      <c r="N305" s="35">
        <v>4489.5</v>
      </c>
      <c r="O305" s="36">
        <v>657</v>
      </c>
      <c r="P305" s="35">
        <v>1207.42</v>
      </c>
      <c r="Q305" s="35">
        <v>918.34</v>
      </c>
      <c r="R305" s="35">
        <v>500397.53</v>
      </c>
      <c r="S305" s="35">
        <v>32944.9</v>
      </c>
      <c r="T305" s="35">
        <v>6641.54</v>
      </c>
      <c r="U305" s="36">
        <v>0</v>
      </c>
      <c r="V305" s="36">
        <v>0</v>
      </c>
      <c r="W305" s="36">
        <v>0</v>
      </c>
      <c r="X305" s="36">
        <v>0</v>
      </c>
      <c r="Y305" s="36">
        <v>0</v>
      </c>
      <c r="Z305" s="35">
        <v>10227.18</v>
      </c>
      <c r="AA305" s="35">
        <v>49813.62</v>
      </c>
      <c r="AB305" s="35">
        <v>550211.15</v>
      </c>
      <c r="AC305" s="39">
        <f t="shared" si="193"/>
        <v>550.20000000000005</v>
      </c>
      <c r="AD305" s="40">
        <f t="shared" si="204"/>
        <v>574.1</v>
      </c>
      <c r="AG305" s="70" t="s">
        <v>509</v>
      </c>
      <c r="AH305" s="24" t="s">
        <v>636</v>
      </c>
      <c r="AI305" s="24" t="s">
        <v>45</v>
      </c>
      <c r="AJ305" s="24" t="s">
        <v>637</v>
      </c>
      <c r="AK305" s="42"/>
      <c r="AL305" s="43">
        <v>88332.91</v>
      </c>
      <c r="AM305" s="43">
        <v>380024.34</v>
      </c>
      <c r="AN305" s="44">
        <v>145</v>
      </c>
      <c r="AO305" s="45"/>
      <c r="AP305" s="46">
        <v>24</v>
      </c>
      <c r="AQ305" s="46">
        <v>121</v>
      </c>
      <c r="AR305" s="43">
        <v>468357.25</v>
      </c>
      <c r="AS305" s="43">
        <v>59840.33</v>
      </c>
      <c r="AT305" s="43">
        <v>4458.75</v>
      </c>
      <c r="AU305" s="43">
        <v>652.5</v>
      </c>
      <c r="AV305" s="43">
        <v>1199.1500000000001</v>
      </c>
      <c r="AW305" s="43">
        <v>912.05</v>
      </c>
      <c r="AX305" s="43">
        <v>535420.03</v>
      </c>
      <c r="AY305" s="43">
        <v>32719.25</v>
      </c>
      <c r="AZ305" s="43">
        <v>6596.05</v>
      </c>
      <c r="BA305" s="44">
        <v>0</v>
      </c>
      <c r="BB305" s="44">
        <v>0</v>
      </c>
      <c r="BC305" s="44">
        <v>0</v>
      </c>
      <c r="BD305" s="44">
        <v>0</v>
      </c>
      <c r="BE305" s="44">
        <v>0</v>
      </c>
      <c r="BF305" s="43">
        <v>11240.57</v>
      </c>
      <c r="BG305" s="43">
        <v>50555.87</v>
      </c>
      <c r="BH305" s="43">
        <v>585975.9</v>
      </c>
      <c r="BI305" s="44">
        <v>0</v>
      </c>
      <c r="BJ305" s="71">
        <v>586</v>
      </c>
      <c r="BK305" s="2"/>
      <c r="BL305" s="2"/>
      <c r="BM305" s="48">
        <v>48.8</v>
      </c>
      <c r="BN305" s="48">
        <v>48.8</v>
      </c>
      <c r="BO305" s="48">
        <v>48.8</v>
      </c>
      <c r="BP305" s="48">
        <v>48.8</v>
      </c>
      <c r="BQ305" s="48">
        <v>97.7</v>
      </c>
      <c r="BR305" s="48">
        <v>97.7</v>
      </c>
      <c r="BS305" s="48">
        <v>24.4</v>
      </c>
      <c r="BT305" s="48">
        <v>0</v>
      </c>
      <c r="BU305" s="48">
        <v>24.4</v>
      </c>
      <c r="BV305" s="48">
        <f t="shared" si="205"/>
        <v>44.9</v>
      </c>
      <c r="BW305" s="48">
        <f t="shared" si="196"/>
        <v>44.9</v>
      </c>
      <c r="BX305" s="49">
        <f t="shared" si="206"/>
        <v>44.9</v>
      </c>
      <c r="BY305" s="50">
        <f t="shared" si="198"/>
        <v>574.09999999999991</v>
      </c>
      <c r="BZ305" s="48">
        <f t="shared" si="199"/>
        <v>146.39999999999998</v>
      </c>
      <c r="CA305" s="48">
        <f t="shared" si="200"/>
        <v>244.2</v>
      </c>
      <c r="CB305" s="48">
        <f t="shared" si="201"/>
        <v>48.8</v>
      </c>
      <c r="CC305" s="51">
        <f t="shared" si="202"/>
        <v>134.69999999999999</v>
      </c>
      <c r="CD305" s="50">
        <f t="shared" si="203"/>
        <v>574.09999999999991</v>
      </c>
      <c r="CE305" s="72"/>
      <c r="CF305" s="73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</row>
    <row r="306" spans="1:122" ht="15" hidden="1" outlineLevel="1" thickBot="1" x14ac:dyDescent="0.35">
      <c r="A306" s="161"/>
      <c r="B306" s="53" t="s">
        <v>638</v>
      </c>
      <c r="C306" s="53" t="s">
        <v>45</v>
      </c>
      <c r="D306" s="24" t="s">
        <v>639</v>
      </c>
      <c r="E306" s="35">
        <v>560305.42000000004</v>
      </c>
      <c r="F306" s="35">
        <v>132499.37</v>
      </c>
      <c r="G306" s="34"/>
      <c r="H306" s="36">
        <v>323</v>
      </c>
      <c r="I306" s="38">
        <v>282</v>
      </c>
      <c r="J306" s="38">
        <v>41</v>
      </c>
      <c r="K306" s="37"/>
      <c r="L306" s="35">
        <v>692804.79</v>
      </c>
      <c r="M306" s="35">
        <v>107193.1</v>
      </c>
      <c r="N306" s="35">
        <v>9932.25</v>
      </c>
      <c r="O306" s="35">
        <v>1453.5</v>
      </c>
      <c r="P306" s="35">
        <v>2671.21</v>
      </c>
      <c r="Q306" s="35">
        <v>2031.67</v>
      </c>
      <c r="R306" s="35">
        <v>816086.52</v>
      </c>
      <c r="S306" s="35">
        <v>136416.73000000001</v>
      </c>
      <c r="T306" s="35">
        <v>14693.27</v>
      </c>
      <c r="U306" s="35">
        <v>761.4</v>
      </c>
      <c r="V306" s="35">
        <v>8620.74</v>
      </c>
      <c r="W306" s="35">
        <v>5679.48</v>
      </c>
      <c r="X306" s="36">
        <v>0</v>
      </c>
      <c r="Y306" s="35">
        <v>17035.62</v>
      </c>
      <c r="Z306" s="35">
        <v>16627.310000000001</v>
      </c>
      <c r="AA306" s="35">
        <v>199834.55</v>
      </c>
      <c r="AB306" s="35">
        <v>1015921.07</v>
      </c>
      <c r="AC306" s="39">
        <f t="shared" si="193"/>
        <v>1015.9</v>
      </c>
      <c r="AD306" s="40">
        <f t="shared" si="204"/>
        <v>1039.8</v>
      </c>
      <c r="AG306" s="70" t="s">
        <v>509</v>
      </c>
      <c r="AH306" s="24" t="s">
        <v>638</v>
      </c>
      <c r="AI306" s="24" t="s">
        <v>45</v>
      </c>
      <c r="AJ306" s="24" t="s">
        <v>639</v>
      </c>
      <c r="AK306" s="43">
        <v>599758.65</v>
      </c>
      <c r="AL306" s="43">
        <v>132499.37</v>
      </c>
      <c r="AM306" s="42"/>
      <c r="AN306" s="44">
        <v>329</v>
      </c>
      <c r="AO306" s="46">
        <v>288</v>
      </c>
      <c r="AP306" s="46">
        <v>41</v>
      </c>
      <c r="AQ306" s="45"/>
      <c r="AR306" s="43">
        <v>732258.02</v>
      </c>
      <c r="AS306" s="43">
        <v>98746.79</v>
      </c>
      <c r="AT306" s="43">
        <v>10116.75</v>
      </c>
      <c r="AU306" s="43">
        <v>1480.5</v>
      </c>
      <c r="AV306" s="43">
        <v>2720.83</v>
      </c>
      <c r="AW306" s="43">
        <v>2069.41</v>
      </c>
      <c r="AX306" s="43">
        <v>847392.3</v>
      </c>
      <c r="AY306" s="43">
        <v>139122.37</v>
      </c>
      <c r="AZ306" s="43">
        <v>14966.21</v>
      </c>
      <c r="BA306" s="43">
        <v>777.6</v>
      </c>
      <c r="BB306" s="43">
        <v>8804.16</v>
      </c>
      <c r="BC306" s="43">
        <v>5800.32</v>
      </c>
      <c r="BD306" s="44">
        <v>0</v>
      </c>
      <c r="BE306" s="43">
        <v>17398.080000000002</v>
      </c>
      <c r="BF306" s="43">
        <v>17574.18</v>
      </c>
      <c r="BG306" s="43">
        <v>204442.92</v>
      </c>
      <c r="BH306" s="43">
        <v>1051835.22</v>
      </c>
      <c r="BI306" s="44">
        <v>0</v>
      </c>
      <c r="BJ306" s="71">
        <v>1051.8</v>
      </c>
      <c r="BK306" s="2"/>
      <c r="BL306" s="2"/>
      <c r="BM306" s="48">
        <v>87.7</v>
      </c>
      <c r="BN306" s="48">
        <v>87.7</v>
      </c>
      <c r="BO306" s="48">
        <v>87.7</v>
      </c>
      <c r="BP306" s="48">
        <v>87.7</v>
      </c>
      <c r="BQ306" s="48">
        <v>175.3</v>
      </c>
      <c r="BR306" s="48">
        <v>175.3</v>
      </c>
      <c r="BS306" s="48">
        <v>43.8</v>
      </c>
      <c r="BT306" s="48">
        <v>0</v>
      </c>
      <c r="BU306" s="48">
        <v>43.8</v>
      </c>
      <c r="BV306" s="48">
        <f t="shared" si="205"/>
        <v>83.6</v>
      </c>
      <c r="BW306" s="48">
        <f t="shared" si="196"/>
        <v>83.6</v>
      </c>
      <c r="BX306" s="49">
        <f t="shared" si="206"/>
        <v>83.6</v>
      </c>
      <c r="BY306" s="50">
        <f t="shared" si="198"/>
        <v>1039.8000000000002</v>
      </c>
      <c r="BZ306" s="48">
        <f t="shared" si="199"/>
        <v>263.10000000000002</v>
      </c>
      <c r="CA306" s="48">
        <f t="shared" si="200"/>
        <v>438.3</v>
      </c>
      <c r="CB306" s="48">
        <f t="shared" si="201"/>
        <v>87.6</v>
      </c>
      <c r="CC306" s="51">
        <f t="shared" si="202"/>
        <v>250.79999999999998</v>
      </c>
      <c r="CD306" s="50">
        <f t="shared" si="203"/>
        <v>1039.8000000000002</v>
      </c>
      <c r="CE306" s="72"/>
      <c r="CF306" s="73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</row>
    <row r="307" spans="1:122" ht="15" hidden="1" outlineLevel="1" thickBot="1" x14ac:dyDescent="0.35">
      <c r="A307" s="161"/>
      <c r="B307" s="53" t="s">
        <v>640</v>
      </c>
      <c r="C307" s="53" t="s">
        <v>45</v>
      </c>
      <c r="D307" s="24" t="s">
        <v>641</v>
      </c>
      <c r="E307" s="34"/>
      <c r="F307" s="35">
        <v>132499.37</v>
      </c>
      <c r="G307" s="35">
        <v>464474.19</v>
      </c>
      <c r="H307" s="36">
        <v>216</v>
      </c>
      <c r="I307" s="37"/>
      <c r="J307" s="38">
        <v>54</v>
      </c>
      <c r="K307" s="38">
        <v>162</v>
      </c>
      <c r="L307" s="35">
        <v>596973.56000000006</v>
      </c>
      <c r="M307" s="35">
        <v>71251.38</v>
      </c>
      <c r="N307" s="36">
        <v>6642</v>
      </c>
      <c r="O307" s="36">
        <v>972</v>
      </c>
      <c r="P307" s="35">
        <v>1786.32</v>
      </c>
      <c r="Q307" s="35">
        <v>1358.64</v>
      </c>
      <c r="R307" s="35">
        <v>678983.9</v>
      </c>
      <c r="S307" s="35">
        <v>48740.4</v>
      </c>
      <c r="T307" s="35">
        <v>9825.84</v>
      </c>
      <c r="U307" s="36">
        <v>0</v>
      </c>
      <c r="V307" s="36">
        <v>0</v>
      </c>
      <c r="W307" s="36">
        <v>0</v>
      </c>
      <c r="X307" s="36">
        <v>0</v>
      </c>
      <c r="Y307" s="36">
        <v>0</v>
      </c>
      <c r="Z307" s="35">
        <v>14327.36</v>
      </c>
      <c r="AA307" s="35">
        <v>72893.600000000006</v>
      </c>
      <c r="AB307" s="35">
        <v>751877.5</v>
      </c>
      <c r="AC307" s="39">
        <f t="shared" ref="AC307:AC370" si="207">+ROUND(AB307/1000,1)</f>
        <v>751.9</v>
      </c>
      <c r="AD307" s="40">
        <f t="shared" ref="AD307:AD338" si="208">+ROUND((AC307/12*4)+(BJ307/12*8),1)</f>
        <v>817.6</v>
      </c>
      <c r="AG307" s="70" t="s">
        <v>509</v>
      </c>
      <c r="AH307" s="24" t="s">
        <v>640</v>
      </c>
      <c r="AI307" s="24" t="s">
        <v>45</v>
      </c>
      <c r="AJ307" s="24" t="s">
        <v>641</v>
      </c>
      <c r="AK307" s="42"/>
      <c r="AL307" s="43">
        <v>132499.37</v>
      </c>
      <c r="AM307" s="43">
        <v>548924.05000000005</v>
      </c>
      <c r="AN307" s="44">
        <v>221</v>
      </c>
      <c r="AO307" s="45"/>
      <c r="AP307" s="46">
        <v>36</v>
      </c>
      <c r="AQ307" s="46">
        <v>185</v>
      </c>
      <c r="AR307" s="43">
        <v>681423.42</v>
      </c>
      <c r="AS307" s="43">
        <v>81758.95</v>
      </c>
      <c r="AT307" s="43">
        <v>6795.75</v>
      </c>
      <c r="AU307" s="43">
        <v>994.5</v>
      </c>
      <c r="AV307" s="43">
        <v>1827.67</v>
      </c>
      <c r="AW307" s="43">
        <v>1390.09</v>
      </c>
      <c r="AX307" s="43">
        <v>774190.38</v>
      </c>
      <c r="AY307" s="43">
        <v>49868.65</v>
      </c>
      <c r="AZ307" s="43">
        <v>10053.290000000001</v>
      </c>
      <c r="BA307" s="44">
        <v>0</v>
      </c>
      <c r="BB307" s="44">
        <v>0</v>
      </c>
      <c r="BC307" s="44">
        <v>0</v>
      </c>
      <c r="BD307" s="44">
        <v>0</v>
      </c>
      <c r="BE307" s="44">
        <v>0</v>
      </c>
      <c r="BF307" s="43">
        <v>16354.16</v>
      </c>
      <c r="BG307" s="43">
        <v>76276.100000000006</v>
      </c>
      <c r="BH307" s="43">
        <v>850466.48</v>
      </c>
      <c r="BI307" s="44">
        <v>0</v>
      </c>
      <c r="BJ307" s="71">
        <v>850.5</v>
      </c>
      <c r="BK307" s="2"/>
      <c r="BL307" s="2"/>
      <c r="BM307" s="48">
        <v>70.900000000000006</v>
      </c>
      <c r="BN307" s="48">
        <v>70.900000000000006</v>
      </c>
      <c r="BO307" s="48">
        <v>70.900000000000006</v>
      </c>
      <c r="BP307" s="48">
        <v>70.900000000000006</v>
      </c>
      <c r="BQ307" s="48">
        <v>141.80000000000001</v>
      </c>
      <c r="BR307" s="48">
        <v>141.80000000000001</v>
      </c>
      <c r="BS307" s="48">
        <v>35.4</v>
      </c>
      <c r="BT307" s="48">
        <v>0</v>
      </c>
      <c r="BU307" s="48">
        <v>35.4</v>
      </c>
      <c r="BV307" s="48">
        <f t="shared" ref="BV307:BV338" si="209">+ROUND((AD307-BM307-BN307-BO307-BP307-BQ307-BR307-BS307-BT307-BU307)/3,1)</f>
        <v>59.9</v>
      </c>
      <c r="BW307" s="48">
        <f t="shared" ref="BW307:BW370" si="210">+BV307</f>
        <v>59.9</v>
      </c>
      <c r="BX307" s="49">
        <f t="shared" ref="BX307:BX338" si="211">+ROUND(AD307-BM307-BN307-BO307-BP307-BQ307-BR307-BS307-BT307-BU307-BV307-BW307,1)</f>
        <v>59.8</v>
      </c>
      <c r="BY307" s="50">
        <f t="shared" ref="BY307:BY370" si="212">+BX307+BW307+BV307+BU307+BT307+BS307+BR307+BQ307+BP307+BO307+BN307+BM307</f>
        <v>817.59999999999991</v>
      </c>
      <c r="BZ307" s="48">
        <f t="shared" ref="BZ307:BZ370" si="213">+BM307+BN307+BO307</f>
        <v>212.70000000000002</v>
      </c>
      <c r="CA307" s="48">
        <f t="shared" ref="CA307:CA370" si="214">+BP307+BQ307+BR307</f>
        <v>354.5</v>
      </c>
      <c r="CB307" s="48">
        <f t="shared" ref="CB307:CB370" si="215">+BS307+BT307+BU307</f>
        <v>70.8</v>
      </c>
      <c r="CC307" s="51">
        <f t="shared" ref="CC307:CC370" si="216">+BV307+BW307+BX307</f>
        <v>179.6</v>
      </c>
      <c r="CD307" s="50">
        <f t="shared" ref="CD307:CD370" si="217">SUM(BZ307:CC307)</f>
        <v>817.6</v>
      </c>
      <c r="CE307" s="72"/>
      <c r="CF307" s="73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</row>
    <row r="308" spans="1:122" ht="15" hidden="1" outlineLevel="1" thickBot="1" x14ac:dyDescent="0.35">
      <c r="A308" s="161"/>
      <c r="B308" s="53" t="s">
        <v>642</v>
      </c>
      <c r="C308" s="53" t="s">
        <v>45</v>
      </c>
      <c r="D308" s="24" t="s">
        <v>643</v>
      </c>
      <c r="E308" s="34"/>
      <c r="F308" s="35">
        <v>44166.46</v>
      </c>
      <c r="G308" s="35">
        <v>337799.41</v>
      </c>
      <c r="H308" s="36">
        <v>139</v>
      </c>
      <c r="I308" s="37"/>
      <c r="J308" s="38">
        <v>19</v>
      </c>
      <c r="K308" s="38">
        <v>120</v>
      </c>
      <c r="L308" s="35">
        <v>381965.87</v>
      </c>
      <c r="M308" s="35">
        <v>47171.360000000001</v>
      </c>
      <c r="N308" s="35">
        <v>4274.25</v>
      </c>
      <c r="O308" s="35">
        <v>625.5</v>
      </c>
      <c r="P308" s="35">
        <v>1149.53</v>
      </c>
      <c r="Q308" s="35">
        <v>874.31</v>
      </c>
      <c r="R308" s="35">
        <v>436060.82</v>
      </c>
      <c r="S308" s="35">
        <v>31365.35</v>
      </c>
      <c r="T308" s="35">
        <v>6323.11</v>
      </c>
      <c r="U308" s="36">
        <v>0</v>
      </c>
      <c r="V308" s="36">
        <v>0</v>
      </c>
      <c r="W308" s="36">
        <v>0</v>
      </c>
      <c r="X308" s="36">
        <v>0</v>
      </c>
      <c r="Y308" s="36">
        <v>0</v>
      </c>
      <c r="Z308" s="35">
        <v>9167.18</v>
      </c>
      <c r="AA308" s="35">
        <v>46855.64</v>
      </c>
      <c r="AB308" s="35">
        <v>482916.46</v>
      </c>
      <c r="AC308" s="39">
        <f t="shared" si="207"/>
        <v>482.9</v>
      </c>
      <c r="AD308" s="40">
        <f t="shared" si="208"/>
        <v>547.20000000000005</v>
      </c>
      <c r="AG308" s="70" t="s">
        <v>509</v>
      </c>
      <c r="AH308" s="24" t="s">
        <v>642</v>
      </c>
      <c r="AI308" s="24" t="s">
        <v>45</v>
      </c>
      <c r="AJ308" s="24" t="s">
        <v>643</v>
      </c>
      <c r="AK308" s="42"/>
      <c r="AL308" s="43">
        <v>88332.91</v>
      </c>
      <c r="AM308" s="43">
        <v>380024.33</v>
      </c>
      <c r="AN308" s="44">
        <v>156</v>
      </c>
      <c r="AO308" s="45"/>
      <c r="AP308" s="46">
        <v>33</v>
      </c>
      <c r="AQ308" s="46">
        <v>123</v>
      </c>
      <c r="AR308" s="43">
        <v>468357.24</v>
      </c>
      <c r="AS308" s="43">
        <v>49611.93</v>
      </c>
      <c r="AT308" s="44">
        <v>4797</v>
      </c>
      <c r="AU308" s="44">
        <v>702</v>
      </c>
      <c r="AV308" s="43">
        <v>1290.1199999999999</v>
      </c>
      <c r="AW308" s="43">
        <v>981.24</v>
      </c>
      <c r="AX308" s="43">
        <v>525739.53</v>
      </c>
      <c r="AY308" s="43">
        <v>35201.4</v>
      </c>
      <c r="AZ308" s="43">
        <v>7096.44</v>
      </c>
      <c r="BA308" s="44">
        <v>0</v>
      </c>
      <c r="BB308" s="44">
        <v>0</v>
      </c>
      <c r="BC308" s="44">
        <v>0</v>
      </c>
      <c r="BD308" s="44">
        <v>0</v>
      </c>
      <c r="BE308" s="44">
        <v>0</v>
      </c>
      <c r="BF308" s="43">
        <v>11240.58</v>
      </c>
      <c r="BG308" s="43">
        <v>53538.42</v>
      </c>
      <c r="BH308" s="43">
        <v>579277.94999999995</v>
      </c>
      <c r="BI308" s="44">
        <v>0</v>
      </c>
      <c r="BJ308" s="71">
        <v>579.29999999999995</v>
      </c>
      <c r="BK308" s="2"/>
      <c r="BL308" s="2"/>
      <c r="BM308" s="48">
        <v>48.3</v>
      </c>
      <c r="BN308" s="48">
        <v>48.3</v>
      </c>
      <c r="BO308" s="48">
        <v>48.3</v>
      </c>
      <c r="BP308" s="48">
        <v>48.3</v>
      </c>
      <c r="BQ308" s="48">
        <v>96.6</v>
      </c>
      <c r="BR308" s="48">
        <v>96.6</v>
      </c>
      <c r="BS308" s="48">
        <v>24.1</v>
      </c>
      <c r="BT308" s="48">
        <v>0</v>
      </c>
      <c r="BU308" s="48">
        <v>24.1</v>
      </c>
      <c r="BV308" s="48">
        <f t="shared" si="209"/>
        <v>37.5</v>
      </c>
      <c r="BW308" s="48">
        <f t="shared" si="210"/>
        <v>37.5</v>
      </c>
      <c r="BX308" s="49">
        <f t="shared" si="211"/>
        <v>37.6</v>
      </c>
      <c r="BY308" s="50">
        <f t="shared" si="212"/>
        <v>547.20000000000005</v>
      </c>
      <c r="BZ308" s="48">
        <f t="shared" si="213"/>
        <v>144.89999999999998</v>
      </c>
      <c r="CA308" s="48">
        <f t="shared" si="214"/>
        <v>241.49999999999997</v>
      </c>
      <c r="CB308" s="48">
        <f t="shared" si="215"/>
        <v>48.2</v>
      </c>
      <c r="CC308" s="51">
        <f t="shared" si="216"/>
        <v>112.6</v>
      </c>
      <c r="CD308" s="50">
        <f t="shared" si="217"/>
        <v>547.19999999999993</v>
      </c>
      <c r="CE308" s="72"/>
      <c r="CF308" s="73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</row>
    <row r="309" spans="1:122" ht="15" hidden="1" outlineLevel="1" thickBot="1" x14ac:dyDescent="0.35">
      <c r="A309" s="161"/>
      <c r="B309" s="53" t="s">
        <v>644</v>
      </c>
      <c r="C309" s="53" t="s">
        <v>45</v>
      </c>
      <c r="D309" s="24" t="s">
        <v>645</v>
      </c>
      <c r="E309" s="34"/>
      <c r="F309" s="35">
        <v>88332.91</v>
      </c>
      <c r="G309" s="35">
        <v>295574.49</v>
      </c>
      <c r="H309" s="36">
        <v>126</v>
      </c>
      <c r="I309" s="37"/>
      <c r="J309" s="38">
        <v>26</v>
      </c>
      <c r="K309" s="38">
        <v>100</v>
      </c>
      <c r="L309" s="35">
        <v>383907.4</v>
      </c>
      <c r="M309" s="35">
        <v>68194.259999999995</v>
      </c>
      <c r="N309" s="35">
        <v>3874.5</v>
      </c>
      <c r="O309" s="36">
        <v>567</v>
      </c>
      <c r="P309" s="35">
        <v>1042.02</v>
      </c>
      <c r="Q309" s="35">
        <v>792.54</v>
      </c>
      <c r="R309" s="35">
        <v>458377.72</v>
      </c>
      <c r="S309" s="35">
        <v>28431.9</v>
      </c>
      <c r="T309" s="35">
        <v>5731.74</v>
      </c>
      <c r="U309" s="36">
        <v>0</v>
      </c>
      <c r="V309" s="36">
        <v>0</v>
      </c>
      <c r="W309" s="36">
        <v>0</v>
      </c>
      <c r="X309" s="36">
        <v>0</v>
      </c>
      <c r="Y309" s="36">
        <v>0</v>
      </c>
      <c r="Z309" s="35">
        <v>9213.7800000000007</v>
      </c>
      <c r="AA309" s="35">
        <v>43377.42</v>
      </c>
      <c r="AB309" s="35">
        <v>501755.14</v>
      </c>
      <c r="AC309" s="39">
        <f t="shared" si="207"/>
        <v>501.8</v>
      </c>
      <c r="AD309" s="40">
        <f t="shared" si="208"/>
        <v>544.9</v>
      </c>
      <c r="AG309" s="70" t="s">
        <v>509</v>
      </c>
      <c r="AH309" s="24" t="s">
        <v>644</v>
      </c>
      <c r="AI309" s="24" t="s">
        <v>45</v>
      </c>
      <c r="AJ309" s="24" t="s">
        <v>645</v>
      </c>
      <c r="AK309" s="42"/>
      <c r="AL309" s="43">
        <v>88332.91</v>
      </c>
      <c r="AM309" s="43">
        <v>337799.41</v>
      </c>
      <c r="AN309" s="44">
        <v>142</v>
      </c>
      <c r="AO309" s="45"/>
      <c r="AP309" s="46">
        <v>26</v>
      </c>
      <c r="AQ309" s="46">
        <v>116</v>
      </c>
      <c r="AR309" s="43">
        <v>426132.32</v>
      </c>
      <c r="AS309" s="43">
        <v>84497.12</v>
      </c>
      <c r="AT309" s="43">
        <v>4366.5</v>
      </c>
      <c r="AU309" s="44">
        <v>639</v>
      </c>
      <c r="AV309" s="43">
        <v>1174.3399999999999</v>
      </c>
      <c r="AW309" s="43">
        <v>893.18</v>
      </c>
      <c r="AX309" s="43">
        <v>517702.46</v>
      </c>
      <c r="AY309" s="43">
        <v>32042.3</v>
      </c>
      <c r="AZ309" s="43">
        <v>6459.58</v>
      </c>
      <c r="BA309" s="44">
        <v>0</v>
      </c>
      <c r="BB309" s="44">
        <v>0</v>
      </c>
      <c r="BC309" s="44">
        <v>0</v>
      </c>
      <c r="BD309" s="44">
        <v>0</v>
      </c>
      <c r="BE309" s="44">
        <v>0</v>
      </c>
      <c r="BF309" s="43">
        <v>10227.18</v>
      </c>
      <c r="BG309" s="43">
        <v>48729.06</v>
      </c>
      <c r="BH309" s="43">
        <v>566431.52</v>
      </c>
      <c r="BI309" s="44">
        <v>0</v>
      </c>
      <c r="BJ309" s="71">
        <v>566.4</v>
      </c>
      <c r="BK309" s="2"/>
      <c r="BL309" s="2"/>
      <c r="BM309" s="48">
        <v>47.2</v>
      </c>
      <c r="BN309" s="48">
        <v>47.2</v>
      </c>
      <c r="BO309" s="48">
        <v>47.2</v>
      </c>
      <c r="BP309" s="48">
        <v>47.2</v>
      </c>
      <c r="BQ309" s="48">
        <v>94.4</v>
      </c>
      <c r="BR309" s="48">
        <v>94.4</v>
      </c>
      <c r="BS309" s="48">
        <v>23.6</v>
      </c>
      <c r="BT309" s="48">
        <v>0</v>
      </c>
      <c r="BU309" s="48">
        <v>23.6</v>
      </c>
      <c r="BV309" s="48">
        <f t="shared" si="209"/>
        <v>40</v>
      </c>
      <c r="BW309" s="48">
        <f t="shared" si="210"/>
        <v>40</v>
      </c>
      <c r="BX309" s="49">
        <f t="shared" si="211"/>
        <v>40.1</v>
      </c>
      <c r="BY309" s="50">
        <f t="shared" si="212"/>
        <v>544.9</v>
      </c>
      <c r="BZ309" s="48">
        <f t="shared" si="213"/>
        <v>141.60000000000002</v>
      </c>
      <c r="CA309" s="48">
        <f t="shared" si="214"/>
        <v>236.00000000000003</v>
      </c>
      <c r="CB309" s="48">
        <f t="shared" si="215"/>
        <v>47.2</v>
      </c>
      <c r="CC309" s="51">
        <f t="shared" si="216"/>
        <v>120.1</v>
      </c>
      <c r="CD309" s="50">
        <f t="shared" si="217"/>
        <v>544.9</v>
      </c>
      <c r="CE309" s="72"/>
      <c r="CF309" s="73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</row>
    <row r="310" spans="1:122" ht="15" hidden="1" outlineLevel="1" thickBot="1" x14ac:dyDescent="0.35">
      <c r="A310" s="161"/>
      <c r="B310" s="53" t="s">
        <v>646</v>
      </c>
      <c r="C310" s="53" t="s">
        <v>45</v>
      </c>
      <c r="D310" s="24" t="s">
        <v>647</v>
      </c>
      <c r="E310" s="34"/>
      <c r="F310" s="35">
        <v>88332.91</v>
      </c>
      <c r="G310" s="35">
        <v>380024.34</v>
      </c>
      <c r="H310" s="36">
        <v>177</v>
      </c>
      <c r="I310" s="37"/>
      <c r="J310" s="38">
        <v>37</v>
      </c>
      <c r="K310" s="38">
        <v>140</v>
      </c>
      <c r="L310" s="35">
        <v>468357.25</v>
      </c>
      <c r="M310" s="35">
        <v>66443.97</v>
      </c>
      <c r="N310" s="35">
        <v>5442.75</v>
      </c>
      <c r="O310" s="35">
        <v>796.5</v>
      </c>
      <c r="P310" s="35">
        <v>1463.79</v>
      </c>
      <c r="Q310" s="35">
        <v>1113.33</v>
      </c>
      <c r="R310" s="35">
        <v>543617.59</v>
      </c>
      <c r="S310" s="35">
        <v>39940.050000000003</v>
      </c>
      <c r="T310" s="35">
        <v>8051.73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5">
        <v>11240.58</v>
      </c>
      <c r="AA310" s="35">
        <v>59232.36</v>
      </c>
      <c r="AB310" s="35">
        <v>602849.94999999995</v>
      </c>
      <c r="AC310" s="39">
        <f t="shared" si="207"/>
        <v>602.79999999999995</v>
      </c>
      <c r="AD310" s="40">
        <f t="shared" si="208"/>
        <v>583.9</v>
      </c>
      <c r="AG310" s="70" t="s">
        <v>509</v>
      </c>
      <c r="AH310" s="24" t="s">
        <v>646</v>
      </c>
      <c r="AI310" s="24" t="s">
        <v>45</v>
      </c>
      <c r="AJ310" s="24" t="s">
        <v>647</v>
      </c>
      <c r="AK310" s="42"/>
      <c r="AL310" s="43">
        <v>88332.91</v>
      </c>
      <c r="AM310" s="43">
        <v>358911.87</v>
      </c>
      <c r="AN310" s="44">
        <v>179</v>
      </c>
      <c r="AO310" s="45"/>
      <c r="AP310" s="46">
        <v>33</v>
      </c>
      <c r="AQ310" s="46">
        <v>146</v>
      </c>
      <c r="AR310" s="43">
        <v>447244.78</v>
      </c>
      <c r="AS310" s="43">
        <v>58975.6</v>
      </c>
      <c r="AT310" s="43">
        <v>5504.25</v>
      </c>
      <c r="AU310" s="43">
        <v>805.5</v>
      </c>
      <c r="AV310" s="43">
        <v>1480.33</v>
      </c>
      <c r="AW310" s="43">
        <v>1125.9100000000001</v>
      </c>
      <c r="AX310" s="43">
        <v>515136.37</v>
      </c>
      <c r="AY310" s="43">
        <v>40391.35</v>
      </c>
      <c r="AZ310" s="43">
        <v>8142.71</v>
      </c>
      <c r="BA310" s="44">
        <v>0</v>
      </c>
      <c r="BB310" s="44">
        <v>0</v>
      </c>
      <c r="BC310" s="44">
        <v>0</v>
      </c>
      <c r="BD310" s="44">
        <v>0</v>
      </c>
      <c r="BE310" s="44">
        <v>0</v>
      </c>
      <c r="BF310" s="43">
        <v>10733.88</v>
      </c>
      <c r="BG310" s="43">
        <v>59267.94</v>
      </c>
      <c r="BH310" s="43">
        <v>574404.31000000006</v>
      </c>
      <c r="BI310" s="44">
        <v>0</v>
      </c>
      <c r="BJ310" s="71">
        <v>574.4</v>
      </c>
      <c r="BK310" s="2"/>
      <c r="BL310" s="2"/>
      <c r="BM310" s="48">
        <v>47.9</v>
      </c>
      <c r="BN310" s="48">
        <v>47.9</v>
      </c>
      <c r="BO310" s="48">
        <v>47.9</v>
      </c>
      <c r="BP310" s="48">
        <v>47.9</v>
      </c>
      <c r="BQ310" s="48">
        <v>95.7</v>
      </c>
      <c r="BR310" s="48">
        <v>95.7</v>
      </c>
      <c r="BS310" s="48">
        <v>23.9</v>
      </c>
      <c r="BT310" s="48">
        <v>0</v>
      </c>
      <c r="BU310" s="48">
        <v>23.9</v>
      </c>
      <c r="BV310" s="48">
        <f t="shared" si="209"/>
        <v>51</v>
      </c>
      <c r="BW310" s="48">
        <f t="shared" si="210"/>
        <v>51</v>
      </c>
      <c r="BX310" s="49">
        <f t="shared" si="211"/>
        <v>51.1</v>
      </c>
      <c r="BY310" s="50">
        <f t="shared" si="212"/>
        <v>583.9</v>
      </c>
      <c r="BZ310" s="48">
        <f t="shared" si="213"/>
        <v>143.69999999999999</v>
      </c>
      <c r="CA310" s="48">
        <f t="shared" si="214"/>
        <v>239.3</v>
      </c>
      <c r="CB310" s="48">
        <f t="shared" si="215"/>
        <v>47.8</v>
      </c>
      <c r="CC310" s="51">
        <f t="shared" si="216"/>
        <v>153.1</v>
      </c>
      <c r="CD310" s="50">
        <f t="shared" si="217"/>
        <v>583.9</v>
      </c>
      <c r="CE310" s="72"/>
      <c r="CF310" s="73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</row>
    <row r="311" spans="1:122" ht="15" hidden="1" outlineLevel="1" thickBot="1" x14ac:dyDescent="0.35">
      <c r="A311" s="161"/>
      <c r="B311" s="53" t="s">
        <v>648</v>
      </c>
      <c r="C311" s="53" t="s">
        <v>45</v>
      </c>
      <c r="D311" s="24" t="s">
        <v>649</v>
      </c>
      <c r="E311" s="34"/>
      <c r="F311" s="35">
        <v>88332.91</v>
      </c>
      <c r="G311" s="35">
        <v>464474.19</v>
      </c>
      <c r="H311" s="36">
        <v>190</v>
      </c>
      <c r="I311" s="37"/>
      <c r="J311" s="38">
        <v>36</v>
      </c>
      <c r="K311" s="38">
        <v>154</v>
      </c>
      <c r="L311" s="35">
        <v>552807.1</v>
      </c>
      <c r="M311" s="35">
        <v>57212.24</v>
      </c>
      <c r="N311" s="35">
        <v>5842.5</v>
      </c>
      <c r="O311" s="36">
        <v>855</v>
      </c>
      <c r="P311" s="35">
        <v>1571.3</v>
      </c>
      <c r="Q311" s="35">
        <v>1195.0999999999999</v>
      </c>
      <c r="R311" s="35">
        <v>619483.24</v>
      </c>
      <c r="S311" s="35">
        <v>42873.5</v>
      </c>
      <c r="T311" s="35">
        <v>8643.1</v>
      </c>
      <c r="U311" s="36">
        <v>0</v>
      </c>
      <c r="V311" s="36">
        <v>0</v>
      </c>
      <c r="W311" s="36">
        <v>0</v>
      </c>
      <c r="X311" s="36">
        <v>0</v>
      </c>
      <c r="Y311" s="36">
        <v>0</v>
      </c>
      <c r="Z311" s="35">
        <v>13267.37</v>
      </c>
      <c r="AA311" s="35">
        <v>64783.97</v>
      </c>
      <c r="AB311" s="35">
        <v>684267.21</v>
      </c>
      <c r="AC311" s="39">
        <f t="shared" si="207"/>
        <v>684.3</v>
      </c>
      <c r="AD311" s="40">
        <f t="shared" si="208"/>
        <v>684.4</v>
      </c>
      <c r="AG311" s="70" t="s">
        <v>509</v>
      </c>
      <c r="AH311" s="24" t="s">
        <v>648</v>
      </c>
      <c r="AI311" s="24" t="s">
        <v>45</v>
      </c>
      <c r="AJ311" s="24" t="s">
        <v>649</v>
      </c>
      <c r="AK311" s="42"/>
      <c r="AL311" s="43">
        <v>88332.91</v>
      </c>
      <c r="AM311" s="43">
        <v>464474.19</v>
      </c>
      <c r="AN311" s="44">
        <v>191</v>
      </c>
      <c r="AO311" s="45"/>
      <c r="AP311" s="46">
        <v>33</v>
      </c>
      <c r="AQ311" s="46">
        <v>158</v>
      </c>
      <c r="AR311" s="43">
        <v>552807.1</v>
      </c>
      <c r="AS311" s="43">
        <v>57105.64</v>
      </c>
      <c r="AT311" s="43">
        <v>5873.25</v>
      </c>
      <c r="AU311" s="43">
        <v>859.5</v>
      </c>
      <c r="AV311" s="43">
        <v>1579.57</v>
      </c>
      <c r="AW311" s="43">
        <v>1201.3900000000001</v>
      </c>
      <c r="AX311" s="43">
        <v>619426.44999999995</v>
      </c>
      <c r="AY311" s="43">
        <v>43099.15</v>
      </c>
      <c r="AZ311" s="43">
        <v>8688.59</v>
      </c>
      <c r="BA311" s="44">
        <v>0</v>
      </c>
      <c r="BB311" s="44">
        <v>0</v>
      </c>
      <c r="BC311" s="44">
        <v>0</v>
      </c>
      <c r="BD311" s="44">
        <v>0</v>
      </c>
      <c r="BE311" s="44">
        <v>0</v>
      </c>
      <c r="BF311" s="43">
        <v>13267.37</v>
      </c>
      <c r="BG311" s="43">
        <v>65055.11</v>
      </c>
      <c r="BH311" s="43">
        <v>684481.56</v>
      </c>
      <c r="BI311" s="44">
        <v>0</v>
      </c>
      <c r="BJ311" s="71">
        <v>684.5</v>
      </c>
      <c r="BK311" s="2"/>
      <c r="BL311" s="2"/>
      <c r="BM311" s="48">
        <v>57</v>
      </c>
      <c r="BN311" s="48">
        <v>57</v>
      </c>
      <c r="BO311" s="48">
        <v>57</v>
      </c>
      <c r="BP311" s="48">
        <v>57</v>
      </c>
      <c r="BQ311" s="48">
        <v>114.1</v>
      </c>
      <c r="BR311" s="48">
        <v>114.1</v>
      </c>
      <c r="BS311" s="48">
        <v>28.5</v>
      </c>
      <c r="BT311" s="48">
        <v>0</v>
      </c>
      <c r="BU311" s="48">
        <v>28.5</v>
      </c>
      <c r="BV311" s="48">
        <f t="shared" si="209"/>
        <v>57.1</v>
      </c>
      <c r="BW311" s="48">
        <f t="shared" si="210"/>
        <v>57.1</v>
      </c>
      <c r="BX311" s="49">
        <f t="shared" si="211"/>
        <v>57</v>
      </c>
      <c r="BY311" s="50">
        <f t="shared" si="212"/>
        <v>684.4</v>
      </c>
      <c r="BZ311" s="48">
        <f t="shared" si="213"/>
        <v>171</v>
      </c>
      <c r="CA311" s="48">
        <f t="shared" si="214"/>
        <v>285.2</v>
      </c>
      <c r="CB311" s="48">
        <f t="shared" si="215"/>
        <v>57</v>
      </c>
      <c r="CC311" s="51">
        <f t="shared" si="216"/>
        <v>171.2</v>
      </c>
      <c r="CD311" s="50">
        <f t="shared" si="217"/>
        <v>684.40000000000009</v>
      </c>
      <c r="CE311" s="72"/>
      <c r="CF311" s="73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</row>
    <row r="312" spans="1:122" ht="15" hidden="1" outlineLevel="1" thickBot="1" x14ac:dyDescent="0.35">
      <c r="A312" s="161"/>
      <c r="B312" s="53" t="s">
        <v>650</v>
      </c>
      <c r="C312" s="53" t="s">
        <v>45</v>
      </c>
      <c r="D312" s="24" t="s">
        <v>651</v>
      </c>
      <c r="E312" s="34"/>
      <c r="F312" s="35">
        <v>88332.91</v>
      </c>
      <c r="G312" s="35">
        <v>380024.34</v>
      </c>
      <c r="H312" s="36">
        <v>159</v>
      </c>
      <c r="I312" s="37"/>
      <c r="J312" s="38">
        <v>25</v>
      </c>
      <c r="K312" s="38">
        <v>134</v>
      </c>
      <c r="L312" s="35">
        <v>468357.25</v>
      </c>
      <c r="M312" s="35">
        <v>62900.13</v>
      </c>
      <c r="N312" s="35">
        <v>4889.25</v>
      </c>
      <c r="O312" s="35">
        <v>715.5</v>
      </c>
      <c r="P312" s="35">
        <v>1314.93</v>
      </c>
      <c r="Q312" s="35">
        <v>1000.11</v>
      </c>
      <c r="R312" s="35">
        <v>539177.17000000004</v>
      </c>
      <c r="S312" s="35">
        <v>35878.35</v>
      </c>
      <c r="T312" s="35">
        <v>7232.91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5">
        <v>11240.58</v>
      </c>
      <c r="AA312" s="35">
        <v>54351.839999999997</v>
      </c>
      <c r="AB312" s="35">
        <v>593529.01</v>
      </c>
      <c r="AC312" s="39">
        <f t="shared" si="207"/>
        <v>593.5</v>
      </c>
      <c r="AD312" s="40">
        <f t="shared" si="208"/>
        <v>684.4</v>
      </c>
      <c r="AG312" s="70" t="s">
        <v>509</v>
      </c>
      <c r="AH312" s="24" t="s">
        <v>650</v>
      </c>
      <c r="AI312" s="24" t="s">
        <v>45</v>
      </c>
      <c r="AJ312" s="24" t="s">
        <v>651</v>
      </c>
      <c r="AK312" s="42"/>
      <c r="AL312" s="43">
        <v>88332.91</v>
      </c>
      <c r="AM312" s="43">
        <v>506699.12</v>
      </c>
      <c r="AN312" s="44">
        <v>186</v>
      </c>
      <c r="AO312" s="45"/>
      <c r="AP312" s="46">
        <v>34</v>
      </c>
      <c r="AQ312" s="46">
        <v>152</v>
      </c>
      <c r="AR312" s="43">
        <v>595032.03</v>
      </c>
      <c r="AS312" s="43">
        <v>60808.98</v>
      </c>
      <c r="AT312" s="43">
        <v>5719.5</v>
      </c>
      <c r="AU312" s="44">
        <v>837</v>
      </c>
      <c r="AV312" s="43">
        <v>1538.22</v>
      </c>
      <c r="AW312" s="43">
        <v>1169.94</v>
      </c>
      <c r="AX312" s="43">
        <v>665105.67000000004</v>
      </c>
      <c r="AY312" s="43">
        <v>41970.9</v>
      </c>
      <c r="AZ312" s="43">
        <v>8461.14</v>
      </c>
      <c r="BA312" s="44">
        <v>0</v>
      </c>
      <c r="BB312" s="44">
        <v>0</v>
      </c>
      <c r="BC312" s="44">
        <v>0</v>
      </c>
      <c r="BD312" s="44">
        <v>0</v>
      </c>
      <c r="BE312" s="44">
        <v>0</v>
      </c>
      <c r="BF312" s="43">
        <v>14280.76</v>
      </c>
      <c r="BG312" s="43">
        <v>64712.800000000003</v>
      </c>
      <c r="BH312" s="43">
        <v>729818.47</v>
      </c>
      <c r="BI312" s="44">
        <v>0</v>
      </c>
      <c r="BJ312" s="71">
        <v>729.8</v>
      </c>
      <c r="BK312" s="2"/>
      <c r="BL312" s="2"/>
      <c r="BM312" s="48">
        <v>60.8</v>
      </c>
      <c r="BN312" s="48">
        <v>60.8</v>
      </c>
      <c r="BO312" s="48">
        <v>60.8</v>
      </c>
      <c r="BP312" s="48">
        <v>60.8</v>
      </c>
      <c r="BQ312" s="48">
        <v>121.6</v>
      </c>
      <c r="BR312" s="48">
        <v>121.6</v>
      </c>
      <c r="BS312" s="48">
        <v>30.4</v>
      </c>
      <c r="BT312" s="48">
        <v>0</v>
      </c>
      <c r="BU312" s="48">
        <v>30.4</v>
      </c>
      <c r="BV312" s="48">
        <f t="shared" si="209"/>
        <v>45.7</v>
      </c>
      <c r="BW312" s="48">
        <f t="shared" si="210"/>
        <v>45.7</v>
      </c>
      <c r="BX312" s="49">
        <f t="shared" si="211"/>
        <v>45.8</v>
      </c>
      <c r="BY312" s="50">
        <f t="shared" si="212"/>
        <v>684.4</v>
      </c>
      <c r="BZ312" s="48">
        <f t="shared" si="213"/>
        <v>182.39999999999998</v>
      </c>
      <c r="CA312" s="48">
        <f t="shared" si="214"/>
        <v>304</v>
      </c>
      <c r="CB312" s="48">
        <f t="shared" si="215"/>
        <v>60.8</v>
      </c>
      <c r="CC312" s="51">
        <f t="shared" si="216"/>
        <v>137.19999999999999</v>
      </c>
      <c r="CD312" s="50">
        <f t="shared" si="217"/>
        <v>684.39999999999986</v>
      </c>
      <c r="CE312" s="72"/>
      <c r="CF312" s="73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</row>
    <row r="313" spans="1:122" ht="15" hidden="1" outlineLevel="1" thickBot="1" x14ac:dyDescent="0.35">
      <c r="A313" s="161"/>
      <c r="B313" s="53" t="s">
        <v>652</v>
      </c>
      <c r="C313" s="53" t="s">
        <v>45</v>
      </c>
      <c r="D313" s="24" t="s">
        <v>653</v>
      </c>
      <c r="E313" s="34"/>
      <c r="F313" s="35">
        <v>88332.91</v>
      </c>
      <c r="G313" s="35">
        <v>464474.19</v>
      </c>
      <c r="H313" s="36">
        <v>184</v>
      </c>
      <c r="I313" s="37"/>
      <c r="J313" s="38">
        <v>37</v>
      </c>
      <c r="K313" s="38">
        <v>147</v>
      </c>
      <c r="L313" s="35">
        <v>552807.1</v>
      </c>
      <c r="M313" s="36">
        <v>66764</v>
      </c>
      <c r="N313" s="36">
        <v>5658</v>
      </c>
      <c r="O313" s="36">
        <v>828</v>
      </c>
      <c r="P313" s="35">
        <v>1521.68</v>
      </c>
      <c r="Q313" s="35">
        <v>1157.3599999999999</v>
      </c>
      <c r="R313" s="35">
        <v>628736.14</v>
      </c>
      <c r="S313" s="35">
        <v>41519.599999999999</v>
      </c>
      <c r="T313" s="35">
        <v>8370.16</v>
      </c>
      <c r="U313" s="36">
        <v>0</v>
      </c>
      <c r="V313" s="36">
        <v>0</v>
      </c>
      <c r="W313" s="36">
        <v>0</v>
      </c>
      <c r="X313" s="36">
        <v>0</v>
      </c>
      <c r="Y313" s="36">
        <v>0</v>
      </c>
      <c r="Z313" s="35">
        <v>13267.37</v>
      </c>
      <c r="AA313" s="35">
        <v>63157.13</v>
      </c>
      <c r="AB313" s="35">
        <v>691893.27</v>
      </c>
      <c r="AC313" s="39">
        <f t="shared" si="207"/>
        <v>691.9</v>
      </c>
      <c r="AD313" s="40">
        <f t="shared" si="208"/>
        <v>693.7</v>
      </c>
      <c r="AG313" s="70" t="s">
        <v>509</v>
      </c>
      <c r="AH313" s="24" t="s">
        <v>652</v>
      </c>
      <c r="AI313" s="24" t="s">
        <v>45</v>
      </c>
      <c r="AJ313" s="24" t="s">
        <v>653</v>
      </c>
      <c r="AK313" s="42"/>
      <c r="AL313" s="43">
        <v>132499.37</v>
      </c>
      <c r="AM313" s="43">
        <v>422249.26</v>
      </c>
      <c r="AN313" s="44">
        <v>185</v>
      </c>
      <c r="AO313" s="45"/>
      <c r="AP313" s="46">
        <v>38</v>
      </c>
      <c r="AQ313" s="46">
        <v>147</v>
      </c>
      <c r="AR313" s="43">
        <v>554748.63</v>
      </c>
      <c r="AS313" s="43">
        <v>67112.62</v>
      </c>
      <c r="AT313" s="43">
        <v>5688.75</v>
      </c>
      <c r="AU313" s="43">
        <v>832.5</v>
      </c>
      <c r="AV313" s="43">
        <v>1529.95</v>
      </c>
      <c r="AW313" s="43">
        <v>1163.6500000000001</v>
      </c>
      <c r="AX313" s="43">
        <v>631076.1</v>
      </c>
      <c r="AY313" s="43">
        <v>41745.25</v>
      </c>
      <c r="AZ313" s="43">
        <v>8415.65</v>
      </c>
      <c r="BA313" s="44">
        <v>0</v>
      </c>
      <c r="BB313" s="44">
        <v>0</v>
      </c>
      <c r="BC313" s="44">
        <v>0</v>
      </c>
      <c r="BD313" s="44">
        <v>0</v>
      </c>
      <c r="BE313" s="44">
        <v>0</v>
      </c>
      <c r="BF313" s="43">
        <v>13313.96</v>
      </c>
      <c r="BG313" s="43">
        <v>63474.86</v>
      </c>
      <c r="BH313" s="43">
        <v>694550.96</v>
      </c>
      <c r="BI313" s="44">
        <v>0</v>
      </c>
      <c r="BJ313" s="71">
        <v>694.6</v>
      </c>
      <c r="BK313" s="2"/>
      <c r="BL313" s="2"/>
      <c r="BM313" s="48">
        <v>57.9</v>
      </c>
      <c r="BN313" s="48">
        <v>57.9</v>
      </c>
      <c r="BO313" s="48">
        <v>57.9</v>
      </c>
      <c r="BP313" s="48">
        <v>57.9</v>
      </c>
      <c r="BQ313" s="48">
        <v>115.8</v>
      </c>
      <c r="BR313" s="48">
        <v>115.8</v>
      </c>
      <c r="BS313" s="48">
        <v>28.9</v>
      </c>
      <c r="BT313" s="48">
        <v>0</v>
      </c>
      <c r="BU313" s="48">
        <v>28.9</v>
      </c>
      <c r="BV313" s="48">
        <f t="shared" si="209"/>
        <v>57.6</v>
      </c>
      <c r="BW313" s="48">
        <f t="shared" si="210"/>
        <v>57.6</v>
      </c>
      <c r="BX313" s="49">
        <f t="shared" si="211"/>
        <v>57.5</v>
      </c>
      <c r="BY313" s="50">
        <f t="shared" si="212"/>
        <v>693.69999999999993</v>
      </c>
      <c r="BZ313" s="48">
        <f t="shared" si="213"/>
        <v>173.7</v>
      </c>
      <c r="CA313" s="48">
        <f t="shared" si="214"/>
        <v>289.5</v>
      </c>
      <c r="CB313" s="48">
        <f t="shared" si="215"/>
        <v>57.8</v>
      </c>
      <c r="CC313" s="51">
        <f t="shared" si="216"/>
        <v>172.7</v>
      </c>
      <c r="CD313" s="50">
        <f t="shared" si="217"/>
        <v>693.7</v>
      </c>
      <c r="CE313" s="72"/>
      <c r="CF313" s="73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</row>
    <row r="314" spans="1:122" ht="15" hidden="1" outlineLevel="1" thickBot="1" x14ac:dyDescent="0.35">
      <c r="A314" s="161"/>
      <c r="B314" s="53" t="s">
        <v>654</v>
      </c>
      <c r="C314" s="53" t="s">
        <v>45</v>
      </c>
      <c r="D314" s="24" t="s">
        <v>655</v>
      </c>
      <c r="E314" s="34"/>
      <c r="F314" s="35">
        <v>88332.91</v>
      </c>
      <c r="G314" s="35">
        <v>380024.33</v>
      </c>
      <c r="H314" s="36">
        <v>142</v>
      </c>
      <c r="I314" s="37"/>
      <c r="J314" s="38">
        <v>22</v>
      </c>
      <c r="K314" s="38">
        <v>120</v>
      </c>
      <c r="L314" s="35">
        <v>468357.24</v>
      </c>
      <c r="M314" s="35">
        <v>34609.22</v>
      </c>
      <c r="N314" s="35">
        <v>4366.5</v>
      </c>
      <c r="O314" s="36">
        <v>639</v>
      </c>
      <c r="P314" s="35">
        <v>1174.3399999999999</v>
      </c>
      <c r="Q314" s="35">
        <v>893.18</v>
      </c>
      <c r="R314" s="35">
        <v>510039.48</v>
      </c>
      <c r="S314" s="35">
        <v>32042.3</v>
      </c>
      <c r="T314" s="35">
        <v>6459.58</v>
      </c>
      <c r="U314" s="36">
        <v>0</v>
      </c>
      <c r="V314" s="36">
        <v>0</v>
      </c>
      <c r="W314" s="36">
        <v>0</v>
      </c>
      <c r="X314" s="36">
        <v>0</v>
      </c>
      <c r="Y314" s="36">
        <v>0</v>
      </c>
      <c r="Z314" s="35">
        <v>11240.58</v>
      </c>
      <c r="AA314" s="35">
        <v>49742.46</v>
      </c>
      <c r="AB314" s="35">
        <v>559781.93999999994</v>
      </c>
      <c r="AC314" s="39">
        <f t="shared" si="207"/>
        <v>559.79999999999995</v>
      </c>
      <c r="AD314" s="40">
        <f t="shared" si="208"/>
        <v>538.1</v>
      </c>
      <c r="AG314" s="70" t="s">
        <v>509</v>
      </c>
      <c r="AH314" s="24" t="s">
        <v>654</v>
      </c>
      <c r="AI314" s="24" t="s">
        <v>45</v>
      </c>
      <c r="AJ314" s="24" t="s">
        <v>655</v>
      </c>
      <c r="AK314" s="42"/>
      <c r="AL314" s="43">
        <v>88332.91</v>
      </c>
      <c r="AM314" s="43">
        <v>337799.41</v>
      </c>
      <c r="AN314" s="44">
        <v>150</v>
      </c>
      <c r="AO314" s="45"/>
      <c r="AP314" s="46">
        <v>24</v>
      </c>
      <c r="AQ314" s="46">
        <v>126</v>
      </c>
      <c r="AR314" s="43">
        <v>426132.32</v>
      </c>
      <c r="AS314" s="43">
        <v>42836.52</v>
      </c>
      <c r="AT314" s="43">
        <v>4612.5</v>
      </c>
      <c r="AU314" s="44">
        <v>675</v>
      </c>
      <c r="AV314" s="43">
        <v>1240.5</v>
      </c>
      <c r="AW314" s="43">
        <v>943.5</v>
      </c>
      <c r="AX314" s="43">
        <v>476440.34</v>
      </c>
      <c r="AY314" s="43">
        <v>33847.5</v>
      </c>
      <c r="AZ314" s="43">
        <v>6823.5</v>
      </c>
      <c r="BA314" s="44">
        <v>0</v>
      </c>
      <c r="BB314" s="44">
        <v>0</v>
      </c>
      <c r="BC314" s="44">
        <v>0</v>
      </c>
      <c r="BD314" s="44">
        <v>0</v>
      </c>
      <c r="BE314" s="44">
        <v>0</v>
      </c>
      <c r="BF314" s="43">
        <v>10227.18</v>
      </c>
      <c r="BG314" s="43">
        <v>50898.18</v>
      </c>
      <c r="BH314" s="43">
        <v>527338.52</v>
      </c>
      <c r="BI314" s="44">
        <v>0</v>
      </c>
      <c r="BJ314" s="71">
        <v>527.29999999999995</v>
      </c>
      <c r="BK314" s="2"/>
      <c r="BL314" s="2"/>
      <c r="BM314" s="48">
        <v>43.9</v>
      </c>
      <c r="BN314" s="48">
        <v>43.9</v>
      </c>
      <c r="BO314" s="48">
        <v>43.9</v>
      </c>
      <c r="BP314" s="48">
        <v>43.9</v>
      </c>
      <c r="BQ314" s="48">
        <v>87.9</v>
      </c>
      <c r="BR314" s="48">
        <v>87.9</v>
      </c>
      <c r="BS314" s="48">
        <v>22</v>
      </c>
      <c r="BT314" s="48">
        <v>0</v>
      </c>
      <c r="BU314" s="48">
        <v>22</v>
      </c>
      <c r="BV314" s="48">
        <f t="shared" si="209"/>
        <v>47.6</v>
      </c>
      <c r="BW314" s="48">
        <f t="shared" si="210"/>
        <v>47.6</v>
      </c>
      <c r="BX314" s="49">
        <f t="shared" si="211"/>
        <v>47.5</v>
      </c>
      <c r="BY314" s="50">
        <f t="shared" si="212"/>
        <v>538.09999999999991</v>
      </c>
      <c r="BZ314" s="48">
        <f t="shared" si="213"/>
        <v>131.69999999999999</v>
      </c>
      <c r="CA314" s="48">
        <f t="shared" si="214"/>
        <v>219.70000000000002</v>
      </c>
      <c r="CB314" s="48">
        <f t="shared" si="215"/>
        <v>44</v>
      </c>
      <c r="CC314" s="51">
        <f t="shared" si="216"/>
        <v>142.69999999999999</v>
      </c>
      <c r="CD314" s="50">
        <f t="shared" si="217"/>
        <v>538.09999999999991</v>
      </c>
      <c r="CE314" s="72"/>
      <c r="CF314" s="73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</row>
    <row r="315" spans="1:122" ht="15" hidden="1" outlineLevel="1" thickBot="1" x14ac:dyDescent="0.35">
      <c r="A315" s="161"/>
      <c r="B315" s="53" t="s">
        <v>656</v>
      </c>
      <c r="C315" s="53" t="s">
        <v>45</v>
      </c>
      <c r="D315" s="24" t="s">
        <v>657</v>
      </c>
      <c r="E315" s="34"/>
      <c r="F315" s="35">
        <v>88332.91</v>
      </c>
      <c r="G315" s="35">
        <v>380024.33</v>
      </c>
      <c r="H315" s="36">
        <v>145</v>
      </c>
      <c r="I315" s="37"/>
      <c r="J315" s="38">
        <v>21</v>
      </c>
      <c r="K315" s="38">
        <v>124</v>
      </c>
      <c r="L315" s="35">
        <v>468357.24</v>
      </c>
      <c r="M315" s="35">
        <v>68157.679999999993</v>
      </c>
      <c r="N315" s="35">
        <v>4458.75</v>
      </c>
      <c r="O315" s="35">
        <v>652.5</v>
      </c>
      <c r="P315" s="35">
        <v>1199.1500000000001</v>
      </c>
      <c r="Q315" s="35">
        <v>912.05</v>
      </c>
      <c r="R315" s="35">
        <v>543737.37</v>
      </c>
      <c r="S315" s="35">
        <v>32719.25</v>
      </c>
      <c r="T315" s="35">
        <v>6596.05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5">
        <v>11240.58</v>
      </c>
      <c r="AA315" s="35">
        <v>50555.88</v>
      </c>
      <c r="AB315" s="35">
        <v>594293.25</v>
      </c>
      <c r="AC315" s="39">
        <f t="shared" si="207"/>
        <v>594.29999999999995</v>
      </c>
      <c r="AD315" s="40">
        <f t="shared" si="208"/>
        <v>588.70000000000005</v>
      </c>
      <c r="AG315" s="70" t="s">
        <v>509</v>
      </c>
      <c r="AH315" s="24" t="s">
        <v>656</v>
      </c>
      <c r="AI315" s="24" t="s">
        <v>45</v>
      </c>
      <c r="AJ315" s="24" t="s">
        <v>657</v>
      </c>
      <c r="AK315" s="42"/>
      <c r="AL315" s="43">
        <v>88332.91</v>
      </c>
      <c r="AM315" s="43">
        <v>380024.33</v>
      </c>
      <c r="AN315" s="44">
        <v>144</v>
      </c>
      <c r="AO315" s="45"/>
      <c r="AP315" s="46">
        <v>23</v>
      </c>
      <c r="AQ315" s="46">
        <v>121</v>
      </c>
      <c r="AR315" s="43">
        <v>468357.24</v>
      </c>
      <c r="AS315" s="43">
        <v>60098.67</v>
      </c>
      <c r="AT315" s="44">
        <v>4428</v>
      </c>
      <c r="AU315" s="44">
        <v>648</v>
      </c>
      <c r="AV315" s="43">
        <v>1190.8800000000001</v>
      </c>
      <c r="AW315" s="43">
        <v>905.76</v>
      </c>
      <c r="AX315" s="43">
        <v>535628.55000000005</v>
      </c>
      <c r="AY315" s="43">
        <v>32493.599999999999</v>
      </c>
      <c r="AZ315" s="43">
        <v>6550.56</v>
      </c>
      <c r="BA315" s="44">
        <v>0</v>
      </c>
      <c r="BB315" s="44">
        <v>0</v>
      </c>
      <c r="BC315" s="44">
        <v>0</v>
      </c>
      <c r="BD315" s="44">
        <v>0</v>
      </c>
      <c r="BE315" s="44">
        <v>0</v>
      </c>
      <c r="BF315" s="43">
        <v>11240.58</v>
      </c>
      <c r="BG315" s="43">
        <v>50284.74</v>
      </c>
      <c r="BH315" s="43">
        <v>585913.29</v>
      </c>
      <c r="BI315" s="44">
        <v>0</v>
      </c>
      <c r="BJ315" s="71">
        <v>585.9</v>
      </c>
      <c r="BK315" s="2"/>
      <c r="BL315" s="2"/>
      <c r="BM315" s="48">
        <v>48.8</v>
      </c>
      <c r="BN315" s="48">
        <v>48.8</v>
      </c>
      <c r="BO315" s="48">
        <v>48.8</v>
      </c>
      <c r="BP315" s="48">
        <v>48.8</v>
      </c>
      <c r="BQ315" s="48">
        <v>97.7</v>
      </c>
      <c r="BR315" s="48">
        <v>97.7</v>
      </c>
      <c r="BS315" s="48">
        <v>24.4</v>
      </c>
      <c r="BT315" s="48">
        <v>0</v>
      </c>
      <c r="BU315" s="48">
        <v>24.4</v>
      </c>
      <c r="BV315" s="48">
        <f t="shared" si="209"/>
        <v>49.8</v>
      </c>
      <c r="BW315" s="48">
        <f t="shared" si="210"/>
        <v>49.8</v>
      </c>
      <c r="BX315" s="49">
        <f t="shared" si="211"/>
        <v>49.7</v>
      </c>
      <c r="BY315" s="50">
        <f t="shared" si="212"/>
        <v>588.69999999999993</v>
      </c>
      <c r="BZ315" s="48">
        <f t="shared" si="213"/>
        <v>146.39999999999998</v>
      </c>
      <c r="CA315" s="48">
        <f t="shared" si="214"/>
        <v>244.2</v>
      </c>
      <c r="CB315" s="48">
        <f t="shared" si="215"/>
        <v>48.8</v>
      </c>
      <c r="CC315" s="51">
        <f t="shared" si="216"/>
        <v>149.30000000000001</v>
      </c>
      <c r="CD315" s="50">
        <f t="shared" si="217"/>
        <v>588.70000000000005</v>
      </c>
      <c r="CE315" s="72"/>
      <c r="CF315" s="73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</row>
    <row r="316" spans="1:122" ht="15" hidden="1" outlineLevel="1" thickBot="1" x14ac:dyDescent="0.35">
      <c r="A316" s="161"/>
      <c r="B316" s="53" t="s">
        <v>658</v>
      </c>
      <c r="C316" s="53" t="s">
        <v>45</v>
      </c>
      <c r="D316" s="24" t="s">
        <v>659</v>
      </c>
      <c r="E316" s="34"/>
      <c r="F316" s="35">
        <v>88332.91</v>
      </c>
      <c r="G316" s="35">
        <v>380024.33</v>
      </c>
      <c r="H316" s="36">
        <v>144</v>
      </c>
      <c r="I316" s="37"/>
      <c r="J316" s="38">
        <v>25</v>
      </c>
      <c r="K316" s="38">
        <v>119</v>
      </c>
      <c r="L316" s="35">
        <v>468357.24</v>
      </c>
      <c r="M316" s="35">
        <v>53598.15</v>
      </c>
      <c r="N316" s="36">
        <v>4428</v>
      </c>
      <c r="O316" s="36">
        <v>648</v>
      </c>
      <c r="P316" s="35">
        <v>1190.8800000000001</v>
      </c>
      <c r="Q316" s="35">
        <v>905.76</v>
      </c>
      <c r="R316" s="35">
        <v>529128.03</v>
      </c>
      <c r="S316" s="35">
        <v>32493.599999999999</v>
      </c>
      <c r="T316" s="35">
        <v>6550.56</v>
      </c>
      <c r="U316" s="36">
        <v>0</v>
      </c>
      <c r="V316" s="36">
        <v>0</v>
      </c>
      <c r="W316" s="36">
        <v>0</v>
      </c>
      <c r="X316" s="36">
        <v>0</v>
      </c>
      <c r="Y316" s="36">
        <v>0</v>
      </c>
      <c r="Z316" s="35">
        <v>11240.58</v>
      </c>
      <c r="AA316" s="35">
        <v>50284.74</v>
      </c>
      <c r="AB316" s="35">
        <v>579412.77</v>
      </c>
      <c r="AC316" s="39">
        <f t="shared" si="207"/>
        <v>579.4</v>
      </c>
      <c r="AD316" s="40">
        <f t="shared" si="208"/>
        <v>603.5</v>
      </c>
      <c r="AG316" s="70" t="s">
        <v>509</v>
      </c>
      <c r="AH316" s="24" t="s">
        <v>658</v>
      </c>
      <c r="AI316" s="24" t="s">
        <v>45</v>
      </c>
      <c r="AJ316" s="24" t="s">
        <v>659</v>
      </c>
      <c r="AK316" s="42"/>
      <c r="AL316" s="43">
        <v>88332.91</v>
      </c>
      <c r="AM316" s="43">
        <v>422249.26</v>
      </c>
      <c r="AN316" s="44">
        <v>158</v>
      </c>
      <c r="AO316" s="45"/>
      <c r="AP316" s="46">
        <v>27</v>
      </c>
      <c r="AQ316" s="46">
        <v>131</v>
      </c>
      <c r="AR316" s="43">
        <v>510582.17</v>
      </c>
      <c r="AS316" s="43">
        <v>41991.82</v>
      </c>
      <c r="AT316" s="43">
        <v>4858.5</v>
      </c>
      <c r="AU316" s="44">
        <v>711</v>
      </c>
      <c r="AV316" s="43">
        <v>1306.6600000000001</v>
      </c>
      <c r="AW316" s="43">
        <v>993.82</v>
      </c>
      <c r="AX316" s="43">
        <v>560443.97</v>
      </c>
      <c r="AY316" s="43">
        <v>35652.699999999997</v>
      </c>
      <c r="AZ316" s="43">
        <v>7187.42</v>
      </c>
      <c r="BA316" s="44">
        <v>0</v>
      </c>
      <c r="BB316" s="44">
        <v>0</v>
      </c>
      <c r="BC316" s="44">
        <v>0</v>
      </c>
      <c r="BD316" s="44">
        <v>0</v>
      </c>
      <c r="BE316" s="44">
        <v>0</v>
      </c>
      <c r="BF316" s="43">
        <v>12253.97</v>
      </c>
      <c r="BG316" s="43">
        <v>55094.09</v>
      </c>
      <c r="BH316" s="43">
        <v>615538.06000000006</v>
      </c>
      <c r="BI316" s="44">
        <v>0</v>
      </c>
      <c r="BJ316" s="71">
        <v>615.5</v>
      </c>
      <c r="BK316" s="2"/>
      <c r="BL316" s="2"/>
      <c r="BM316" s="48">
        <v>51.3</v>
      </c>
      <c r="BN316" s="48">
        <v>51.3</v>
      </c>
      <c r="BO316" s="48">
        <v>51.3</v>
      </c>
      <c r="BP316" s="48">
        <v>51.3</v>
      </c>
      <c r="BQ316" s="48">
        <v>102.6</v>
      </c>
      <c r="BR316" s="48">
        <v>102.6</v>
      </c>
      <c r="BS316" s="48">
        <v>25.6</v>
      </c>
      <c r="BT316" s="48">
        <v>0</v>
      </c>
      <c r="BU316" s="48">
        <v>25.6</v>
      </c>
      <c r="BV316" s="48">
        <f t="shared" si="209"/>
        <v>47.3</v>
      </c>
      <c r="BW316" s="48">
        <f t="shared" si="210"/>
        <v>47.3</v>
      </c>
      <c r="BX316" s="49">
        <f t="shared" si="211"/>
        <v>47.3</v>
      </c>
      <c r="BY316" s="50">
        <f t="shared" si="212"/>
        <v>603.49999999999989</v>
      </c>
      <c r="BZ316" s="48">
        <f t="shared" si="213"/>
        <v>153.89999999999998</v>
      </c>
      <c r="CA316" s="48">
        <f t="shared" si="214"/>
        <v>256.5</v>
      </c>
      <c r="CB316" s="48">
        <f t="shared" si="215"/>
        <v>51.2</v>
      </c>
      <c r="CC316" s="51">
        <f t="shared" si="216"/>
        <v>141.89999999999998</v>
      </c>
      <c r="CD316" s="50">
        <f t="shared" si="217"/>
        <v>603.5</v>
      </c>
      <c r="CE316" s="72"/>
      <c r="CF316" s="73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</row>
    <row r="317" spans="1:122" ht="15" hidden="1" outlineLevel="1" thickBot="1" x14ac:dyDescent="0.35">
      <c r="A317" s="161"/>
      <c r="B317" s="53" t="s">
        <v>660</v>
      </c>
      <c r="C317" s="53" t="s">
        <v>45</v>
      </c>
      <c r="D317" s="24" t="s">
        <v>661</v>
      </c>
      <c r="E317" s="34"/>
      <c r="F317" s="35">
        <v>44166.46</v>
      </c>
      <c r="G317" s="35">
        <v>295574.49</v>
      </c>
      <c r="H317" s="36">
        <v>109</v>
      </c>
      <c r="I317" s="37"/>
      <c r="J317" s="38">
        <v>12</v>
      </c>
      <c r="K317" s="38">
        <v>97</v>
      </c>
      <c r="L317" s="35">
        <v>339740.95</v>
      </c>
      <c r="M317" s="35">
        <v>43229.48</v>
      </c>
      <c r="N317" s="35">
        <v>3351.75</v>
      </c>
      <c r="O317" s="35">
        <v>490.5</v>
      </c>
      <c r="P317" s="35">
        <v>901.43</v>
      </c>
      <c r="Q317" s="35">
        <v>685.61</v>
      </c>
      <c r="R317" s="35">
        <v>388399.72</v>
      </c>
      <c r="S317" s="35">
        <v>24595.85</v>
      </c>
      <c r="T317" s="35">
        <v>4958.41</v>
      </c>
      <c r="U317" s="36">
        <v>0</v>
      </c>
      <c r="V317" s="36">
        <v>0</v>
      </c>
      <c r="W317" s="36">
        <v>0</v>
      </c>
      <c r="X317" s="36">
        <v>0</v>
      </c>
      <c r="Y317" s="36">
        <v>0</v>
      </c>
      <c r="Z317" s="35">
        <v>8153.78</v>
      </c>
      <c r="AA317" s="35">
        <v>37708.04</v>
      </c>
      <c r="AB317" s="35">
        <v>426107.76</v>
      </c>
      <c r="AC317" s="39">
        <f t="shared" si="207"/>
        <v>426.1</v>
      </c>
      <c r="AD317" s="40">
        <f t="shared" si="208"/>
        <v>561</v>
      </c>
      <c r="AG317" s="70" t="s">
        <v>509</v>
      </c>
      <c r="AH317" s="24" t="s">
        <v>660</v>
      </c>
      <c r="AI317" s="24" t="s">
        <v>45</v>
      </c>
      <c r="AJ317" s="24" t="s">
        <v>661</v>
      </c>
      <c r="AK317" s="42"/>
      <c r="AL317" s="43">
        <v>88332.91</v>
      </c>
      <c r="AM317" s="43">
        <v>422249.26</v>
      </c>
      <c r="AN317" s="44">
        <v>153</v>
      </c>
      <c r="AO317" s="45"/>
      <c r="AP317" s="46">
        <v>27</v>
      </c>
      <c r="AQ317" s="46">
        <v>126</v>
      </c>
      <c r="AR317" s="43">
        <v>510582.17</v>
      </c>
      <c r="AS317" s="43">
        <v>56579.94</v>
      </c>
      <c r="AT317" s="43">
        <v>4704.75</v>
      </c>
      <c r="AU317" s="43">
        <v>688.5</v>
      </c>
      <c r="AV317" s="43">
        <v>1265.31</v>
      </c>
      <c r="AW317" s="43">
        <v>962.37</v>
      </c>
      <c r="AX317" s="43">
        <v>574783.04</v>
      </c>
      <c r="AY317" s="43">
        <v>34524.449999999997</v>
      </c>
      <c r="AZ317" s="43">
        <v>6959.97</v>
      </c>
      <c r="BA317" s="44">
        <v>0</v>
      </c>
      <c r="BB317" s="44">
        <v>0</v>
      </c>
      <c r="BC317" s="44">
        <v>0</v>
      </c>
      <c r="BD317" s="44">
        <v>0</v>
      </c>
      <c r="BE317" s="44">
        <v>0</v>
      </c>
      <c r="BF317" s="43">
        <v>12253.97</v>
      </c>
      <c r="BG317" s="43">
        <v>53738.39</v>
      </c>
      <c r="BH317" s="43">
        <v>628521.43000000005</v>
      </c>
      <c r="BI317" s="44">
        <v>0</v>
      </c>
      <c r="BJ317" s="71">
        <v>628.5</v>
      </c>
      <c r="BK317" s="2"/>
      <c r="BL317" s="2"/>
      <c r="BM317" s="48">
        <v>52.4</v>
      </c>
      <c r="BN317" s="48">
        <v>52.4</v>
      </c>
      <c r="BO317" s="48">
        <v>52.4</v>
      </c>
      <c r="BP317" s="48">
        <v>52.4</v>
      </c>
      <c r="BQ317" s="48">
        <v>104.8</v>
      </c>
      <c r="BR317" s="48">
        <v>104.8</v>
      </c>
      <c r="BS317" s="48">
        <v>26.2</v>
      </c>
      <c r="BT317" s="48">
        <v>0</v>
      </c>
      <c r="BU317" s="48">
        <v>26.2</v>
      </c>
      <c r="BV317" s="48">
        <f t="shared" si="209"/>
        <v>29.8</v>
      </c>
      <c r="BW317" s="48">
        <f t="shared" si="210"/>
        <v>29.8</v>
      </c>
      <c r="BX317" s="49">
        <f t="shared" si="211"/>
        <v>29.8</v>
      </c>
      <c r="BY317" s="50">
        <f t="shared" si="212"/>
        <v>561</v>
      </c>
      <c r="BZ317" s="48">
        <f t="shared" si="213"/>
        <v>157.19999999999999</v>
      </c>
      <c r="CA317" s="48">
        <f t="shared" si="214"/>
        <v>262</v>
      </c>
      <c r="CB317" s="48">
        <f t="shared" si="215"/>
        <v>52.4</v>
      </c>
      <c r="CC317" s="51">
        <f t="shared" si="216"/>
        <v>89.4</v>
      </c>
      <c r="CD317" s="50">
        <f t="shared" si="217"/>
        <v>561</v>
      </c>
      <c r="CE317" s="72"/>
      <c r="CF317" s="73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</row>
    <row r="318" spans="1:122" ht="15" hidden="1" outlineLevel="1" thickBot="1" x14ac:dyDescent="0.35">
      <c r="A318" s="161"/>
      <c r="B318" s="53" t="s">
        <v>662</v>
      </c>
      <c r="C318" s="53" t="s">
        <v>45</v>
      </c>
      <c r="D318" s="24" t="s">
        <v>663</v>
      </c>
      <c r="E318" s="34"/>
      <c r="F318" s="35">
        <v>132499.37</v>
      </c>
      <c r="G318" s="35">
        <v>422249.27</v>
      </c>
      <c r="H318" s="36">
        <v>204</v>
      </c>
      <c r="I318" s="37"/>
      <c r="J318" s="38">
        <v>46</v>
      </c>
      <c r="K318" s="38">
        <v>158</v>
      </c>
      <c r="L318" s="35">
        <v>554748.64</v>
      </c>
      <c r="M318" s="35">
        <v>74482.95</v>
      </c>
      <c r="N318" s="36">
        <v>6273</v>
      </c>
      <c r="O318" s="36">
        <v>918</v>
      </c>
      <c r="P318" s="35">
        <v>1687.08</v>
      </c>
      <c r="Q318" s="35">
        <v>1283.1600000000001</v>
      </c>
      <c r="R318" s="35">
        <v>639392.82999999996</v>
      </c>
      <c r="S318" s="35">
        <v>46032.6</v>
      </c>
      <c r="T318" s="35">
        <v>9279.9599999999991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5">
        <v>13313.97</v>
      </c>
      <c r="AA318" s="35">
        <v>68626.53</v>
      </c>
      <c r="AB318" s="35">
        <v>708019.36</v>
      </c>
      <c r="AC318" s="39">
        <f t="shared" si="207"/>
        <v>708</v>
      </c>
      <c r="AD318" s="40">
        <f t="shared" si="208"/>
        <v>744.8</v>
      </c>
      <c r="AG318" s="70" t="s">
        <v>509</v>
      </c>
      <c r="AH318" s="24" t="s">
        <v>662</v>
      </c>
      <c r="AI318" s="24" t="s">
        <v>45</v>
      </c>
      <c r="AJ318" s="24" t="s">
        <v>663</v>
      </c>
      <c r="AK318" s="42"/>
      <c r="AL318" s="43">
        <v>132499.37</v>
      </c>
      <c r="AM318" s="43">
        <v>464474.2</v>
      </c>
      <c r="AN318" s="44">
        <v>225</v>
      </c>
      <c r="AO318" s="45"/>
      <c r="AP318" s="46">
        <v>45</v>
      </c>
      <c r="AQ318" s="46">
        <v>180</v>
      </c>
      <c r="AR318" s="43">
        <v>596973.56999999995</v>
      </c>
      <c r="AS318" s="43">
        <v>79675.56</v>
      </c>
      <c r="AT318" s="43">
        <v>6918.75</v>
      </c>
      <c r="AU318" s="43">
        <v>1012.5</v>
      </c>
      <c r="AV318" s="43">
        <v>1860.75</v>
      </c>
      <c r="AW318" s="43">
        <v>1415.25</v>
      </c>
      <c r="AX318" s="43">
        <v>687856.38</v>
      </c>
      <c r="AY318" s="43">
        <v>50771.25</v>
      </c>
      <c r="AZ318" s="43">
        <v>10235.25</v>
      </c>
      <c r="BA318" s="44">
        <v>0</v>
      </c>
      <c r="BB318" s="44">
        <v>0</v>
      </c>
      <c r="BC318" s="44">
        <v>0</v>
      </c>
      <c r="BD318" s="44">
        <v>0</v>
      </c>
      <c r="BE318" s="44">
        <v>0</v>
      </c>
      <c r="BF318" s="43">
        <v>14327.36</v>
      </c>
      <c r="BG318" s="43">
        <v>75333.86</v>
      </c>
      <c r="BH318" s="43">
        <v>763190.24</v>
      </c>
      <c r="BI318" s="44">
        <v>0</v>
      </c>
      <c r="BJ318" s="71">
        <v>763.2</v>
      </c>
      <c r="BK318" s="2"/>
      <c r="BL318" s="2"/>
      <c r="BM318" s="48">
        <v>63.6</v>
      </c>
      <c r="BN318" s="48">
        <v>63.6</v>
      </c>
      <c r="BO318" s="48">
        <v>63.6</v>
      </c>
      <c r="BP318" s="48">
        <v>63.6</v>
      </c>
      <c r="BQ318" s="48">
        <v>127.2</v>
      </c>
      <c r="BR318" s="48">
        <v>127.2</v>
      </c>
      <c r="BS318" s="48">
        <v>31.8</v>
      </c>
      <c r="BT318" s="48">
        <v>0</v>
      </c>
      <c r="BU318" s="48">
        <v>31.8</v>
      </c>
      <c r="BV318" s="48">
        <f t="shared" si="209"/>
        <v>57.5</v>
      </c>
      <c r="BW318" s="48">
        <f t="shared" si="210"/>
        <v>57.5</v>
      </c>
      <c r="BX318" s="49">
        <f t="shared" si="211"/>
        <v>57.4</v>
      </c>
      <c r="BY318" s="50">
        <f t="shared" si="212"/>
        <v>744.80000000000007</v>
      </c>
      <c r="BZ318" s="48">
        <f t="shared" si="213"/>
        <v>190.8</v>
      </c>
      <c r="CA318" s="48">
        <f t="shared" si="214"/>
        <v>318</v>
      </c>
      <c r="CB318" s="48">
        <f t="shared" si="215"/>
        <v>63.6</v>
      </c>
      <c r="CC318" s="51">
        <f t="shared" si="216"/>
        <v>172.4</v>
      </c>
      <c r="CD318" s="50">
        <f t="shared" si="217"/>
        <v>744.8</v>
      </c>
      <c r="CE318" s="72"/>
      <c r="CF318" s="73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</row>
    <row r="319" spans="1:122" ht="15" hidden="1" outlineLevel="1" thickBot="1" x14ac:dyDescent="0.35">
      <c r="A319" s="161"/>
      <c r="B319" s="53" t="s">
        <v>664</v>
      </c>
      <c r="C319" s="53" t="s">
        <v>45</v>
      </c>
      <c r="D319" s="24" t="s">
        <v>665</v>
      </c>
      <c r="E319" s="34"/>
      <c r="F319" s="35">
        <v>88332.91</v>
      </c>
      <c r="G319" s="35">
        <v>464474.19</v>
      </c>
      <c r="H319" s="36">
        <v>184</v>
      </c>
      <c r="I319" s="37"/>
      <c r="J319" s="38">
        <v>31</v>
      </c>
      <c r="K319" s="38">
        <v>153</v>
      </c>
      <c r="L319" s="35">
        <v>552807.1</v>
      </c>
      <c r="M319" s="35">
        <v>91859.69</v>
      </c>
      <c r="N319" s="36">
        <v>5658</v>
      </c>
      <c r="O319" s="36">
        <v>828</v>
      </c>
      <c r="P319" s="35">
        <v>1521.68</v>
      </c>
      <c r="Q319" s="35">
        <v>1157.3599999999999</v>
      </c>
      <c r="R319" s="35">
        <v>653831.82999999996</v>
      </c>
      <c r="S319" s="35">
        <v>41519.599999999999</v>
      </c>
      <c r="T319" s="35">
        <v>8370.16</v>
      </c>
      <c r="U319" s="36">
        <v>0</v>
      </c>
      <c r="V319" s="36">
        <v>0</v>
      </c>
      <c r="W319" s="36">
        <v>0</v>
      </c>
      <c r="X319" s="36">
        <v>0</v>
      </c>
      <c r="Y319" s="36">
        <v>0</v>
      </c>
      <c r="Z319" s="35">
        <v>13267.37</v>
      </c>
      <c r="AA319" s="35">
        <v>63157.13</v>
      </c>
      <c r="AB319" s="35">
        <v>716988.96</v>
      </c>
      <c r="AC319" s="39">
        <f t="shared" si="207"/>
        <v>717</v>
      </c>
      <c r="AD319" s="40">
        <f t="shared" si="208"/>
        <v>768.7</v>
      </c>
      <c r="AG319" s="70" t="s">
        <v>509</v>
      </c>
      <c r="AH319" s="24" t="s">
        <v>664</v>
      </c>
      <c r="AI319" s="24" t="s">
        <v>45</v>
      </c>
      <c r="AJ319" s="24" t="s">
        <v>665</v>
      </c>
      <c r="AK319" s="42"/>
      <c r="AL319" s="43">
        <v>132499.37</v>
      </c>
      <c r="AM319" s="43">
        <v>464474.19</v>
      </c>
      <c r="AN319" s="44">
        <v>220</v>
      </c>
      <c r="AO319" s="45"/>
      <c r="AP319" s="46">
        <v>37</v>
      </c>
      <c r="AQ319" s="46">
        <v>183</v>
      </c>
      <c r="AR319" s="43">
        <v>596973.56000000006</v>
      </c>
      <c r="AS319" s="43">
        <v>112703.06</v>
      </c>
      <c r="AT319" s="44">
        <v>6765</v>
      </c>
      <c r="AU319" s="44">
        <v>990</v>
      </c>
      <c r="AV319" s="43">
        <v>1819.4</v>
      </c>
      <c r="AW319" s="43">
        <v>1383.8</v>
      </c>
      <c r="AX319" s="43">
        <v>720634.82</v>
      </c>
      <c r="AY319" s="44">
        <v>49643</v>
      </c>
      <c r="AZ319" s="43">
        <v>10007.799999999999</v>
      </c>
      <c r="BA319" s="44">
        <v>0</v>
      </c>
      <c r="BB319" s="44">
        <v>0</v>
      </c>
      <c r="BC319" s="44">
        <v>0</v>
      </c>
      <c r="BD319" s="44">
        <v>0</v>
      </c>
      <c r="BE319" s="44">
        <v>0</v>
      </c>
      <c r="BF319" s="43">
        <v>14327.37</v>
      </c>
      <c r="BG319" s="43">
        <v>73978.17</v>
      </c>
      <c r="BH319" s="43">
        <v>794612.99</v>
      </c>
      <c r="BI319" s="44">
        <v>0</v>
      </c>
      <c r="BJ319" s="71">
        <v>794.6</v>
      </c>
      <c r="BK319" s="2"/>
      <c r="BL319" s="2"/>
      <c r="BM319" s="48">
        <v>66.2</v>
      </c>
      <c r="BN319" s="48">
        <v>66.2</v>
      </c>
      <c r="BO319" s="48">
        <v>66.2</v>
      </c>
      <c r="BP319" s="48">
        <v>66.2</v>
      </c>
      <c r="BQ319" s="48">
        <v>132.4</v>
      </c>
      <c r="BR319" s="48">
        <v>132.4</v>
      </c>
      <c r="BS319" s="48">
        <v>33.1</v>
      </c>
      <c r="BT319" s="48">
        <v>0</v>
      </c>
      <c r="BU319" s="48">
        <v>33.1</v>
      </c>
      <c r="BV319" s="48">
        <f t="shared" si="209"/>
        <v>57.6</v>
      </c>
      <c r="BW319" s="48">
        <f t="shared" si="210"/>
        <v>57.6</v>
      </c>
      <c r="BX319" s="49">
        <f t="shared" si="211"/>
        <v>57.7</v>
      </c>
      <c r="BY319" s="50">
        <f t="shared" si="212"/>
        <v>768.70000000000016</v>
      </c>
      <c r="BZ319" s="48">
        <f t="shared" si="213"/>
        <v>198.60000000000002</v>
      </c>
      <c r="CA319" s="48">
        <f t="shared" si="214"/>
        <v>331</v>
      </c>
      <c r="CB319" s="48">
        <f t="shared" si="215"/>
        <v>66.2</v>
      </c>
      <c r="CC319" s="51">
        <f t="shared" si="216"/>
        <v>172.9</v>
      </c>
      <c r="CD319" s="50">
        <f t="shared" si="217"/>
        <v>768.7</v>
      </c>
      <c r="CE319" s="72"/>
      <c r="CF319" s="73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</row>
    <row r="320" spans="1:122" ht="15" hidden="1" outlineLevel="1" thickBot="1" x14ac:dyDescent="0.35">
      <c r="A320" s="161"/>
      <c r="B320" s="53" t="s">
        <v>666</v>
      </c>
      <c r="C320" s="53" t="s">
        <v>45</v>
      </c>
      <c r="D320" s="24" t="s">
        <v>667</v>
      </c>
      <c r="E320" s="34"/>
      <c r="F320" s="35">
        <v>44166.46</v>
      </c>
      <c r="G320" s="35">
        <v>253349.56</v>
      </c>
      <c r="H320" s="36">
        <v>107</v>
      </c>
      <c r="I320" s="37"/>
      <c r="J320" s="38">
        <v>14</v>
      </c>
      <c r="K320" s="38">
        <v>93</v>
      </c>
      <c r="L320" s="35">
        <v>297516.02</v>
      </c>
      <c r="M320" s="35">
        <v>53417.02</v>
      </c>
      <c r="N320" s="35">
        <v>3290.25</v>
      </c>
      <c r="O320" s="35">
        <v>481.5</v>
      </c>
      <c r="P320" s="35">
        <v>884.89</v>
      </c>
      <c r="Q320" s="35">
        <v>673.03</v>
      </c>
      <c r="R320" s="35">
        <v>356262.71</v>
      </c>
      <c r="S320" s="35">
        <v>24144.55</v>
      </c>
      <c r="T320" s="35">
        <v>4867.43</v>
      </c>
      <c r="U320" s="36">
        <v>0</v>
      </c>
      <c r="V320" s="36">
        <v>0</v>
      </c>
      <c r="W320" s="36">
        <v>0</v>
      </c>
      <c r="X320" s="36">
        <v>0</v>
      </c>
      <c r="Y320" s="36">
        <v>0</v>
      </c>
      <c r="Z320" s="35">
        <v>7140.38</v>
      </c>
      <c r="AA320" s="35">
        <v>36152.36</v>
      </c>
      <c r="AB320" s="35">
        <v>392415.07</v>
      </c>
      <c r="AC320" s="39">
        <f t="shared" si="207"/>
        <v>392.4</v>
      </c>
      <c r="AD320" s="40">
        <f t="shared" si="208"/>
        <v>421.5</v>
      </c>
      <c r="AG320" s="70" t="s">
        <v>509</v>
      </c>
      <c r="AH320" s="24" t="s">
        <v>666</v>
      </c>
      <c r="AI320" s="24" t="s">
        <v>45</v>
      </c>
      <c r="AJ320" s="24" t="s">
        <v>667</v>
      </c>
      <c r="AK320" s="42"/>
      <c r="AL320" s="43">
        <v>88332.91</v>
      </c>
      <c r="AM320" s="43">
        <v>253349.56</v>
      </c>
      <c r="AN320" s="44">
        <v>112</v>
      </c>
      <c r="AO320" s="45"/>
      <c r="AP320" s="46">
        <v>24</v>
      </c>
      <c r="AQ320" s="46">
        <v>88</v>
      </c>
      <c r="AR320" s="43">
        <v>341682.47</v>
      </c>
      <c r="AS320" s="43">
        <v>50320.639999999999</v>
      </c>
      <c r="AT320" s="44">
        <v>3444</v>
      </c>
      <c r="AU320" s="44">
        <v>504</v>
      </c>
      <c r="AV320" s="43">
        <v>926.24</v>
      </c>
      <c r="AW320" s="43">
        <v>704.48</v>
      </c>
      <c r="AX320" s="43">
        <v>397581.83</v>
      </c>
      <c r="AY320" s="43">
        <v>25272.799999999999</v>
      </c>
      <c r="AZ320" s="43">
        <v>5094.88</v>
      </c>
      <c r="BA320" s="44">
        <v>0</v>
      </c>
      <c r="BB320" s="44">
        <v>0</v>
      </c>
      <c r="BC320" s="44">
        <v>0</v>
      </c>
      <c r="BD320" s="44">
        <v>0</v>
      </c>
      <c r="BE320" s="44">
        <v>0</v>
      </c>
      <c r="BF320" s="43">
        <v>8200.3799999999992</v>
      </c>
      <c r="BG320" s="43">
        <v>38568.06</v>
      </c>
      <c r="BH320" s="43">
        <v>436149.89</v>
      </c>
      <c r="BI320" s="44">
        <v>0</v>
      </c>
      <c r="BJ320" s="71">
        <v>436.1</v>
      </c>
      <c r="BK320" s="2"/>
      <c r="BL320" s="2"/>
      <c r="BM320" s="48">
        <v>36.299999999999997</v>
      </c>
      <c r="BN320" s="48">
        <v>36.299999999999997</v>
      </c>
      <c r="BO320" s="48">
        <v>36.299999999999997</v>
      </c>
      <c r="BP320" s="48">
        <v>36.299999999999997</v>
      </c>
      <c r="BQ320" s="48">
        <v>72.7</v>
      </c>
      <c r="BR320" s="48">
        <v>72.7</v>
      </c>
      <c r="BS320" s="48">
        <v>18.2</v>
      </c>
      <c r="BT320" s="48">
        <v>0</v>
      </c>
      <c r="BU320" s="48">
        <v>18.2</v>
      </c>
      <c r="BV320" s="48">
        <f t="shared" si="209"/>
        <v>31.5</v>
      </c>
      <c r="BW320" s="48">
        <f t="shared" si="210"/>
        <v>31.5</v>
      </c>
      <c r="BX320" s="49">
        <f t="shared" si="211"/>
        <v>31.5</v>
      </c>
      <c r="BY320" s="50">
        <f t="shared" si="212"/>
        <v>421.50000000000006</v>
      </c>
      <c r="BZ320" s="48">
        <f t="shared" si="213"/>
        <v>108.89999999999999</v>
      </c>
      <c r="CA320" s="48">
        <f t="shared" si="214"/>
        <v>181.7</v>
      </c>
      <c r="CB320" s="48">
        <f t="shared" si="215"/>
        <v>36.4</v>
      </c>
      <c r="CC320" s="51">
        <f t="shared" si="216"/>
        <v>94.5</v>
      </c>
      <c r="CD320" s="50">
        <f t="shared" si="217"/>
        <v>421.49999999999994</v>
      </c>
      <c r="CE320" s="72"/>
      <c r="CF320" s="73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</row>
    <row r="321" spans="1:122" ht="15" hidden="1" outlineLevel="1" thickBot="1" x14ac:dyDescent="0.35">
      <c r="A321" s="161"/>
      <c r="B321" s="53" t="s">
        <v>668</v>
      </c>
      <c r="C321" s="53" t="s">
        <v>45</v>
      </c>
      <c r="D321" s="24" t="s">
        <v>669</v>
      </c>
      <c r="E321" s="34"/>
      <c r="F321" s="35">
        <v>44166.46</v>
      </c>
      <c r="G321" s="35">
        <v>295574.49</v>
      </c>
      <c r="H321" s="36">
        <v>99</v>
      </c>
      <c r="I321" s="37"/>
      <c r="J321" s="38">
        <v>13</v>
      </c>
      <c r="K321" s="38">
        <v>86</v>
      </c>
      <c r="L321" s="35">
        <v>339740.95</v>
      </c>
      <c r="M321" s="35">
        <v>48216.42</v>
      </c>
      <c r="N321" s="35">
        <v>3044.25</v>
      </c>
      <c r="O321" s="35">
        <v>445.5</v>
      </c>
      <c r="P321" s="35">
        <v>818.73</v>
      </c>
      <c r="Q321" s="35">
        <v>622.71</v>
      </c>
      <c r="R321" s="35">
        <v>392888.56</v>
      </c>
      <c r="S321" s="35">
        <v>22339.35</v>
      </c>
      <c r="T321" s="35">
        <v>4503.51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5">
        <v>8153.78</v>
      </c>
      <c r="AA321" s="35">
        <v>34996.639999999999</v>
      </c>
      <c r="AB321" s="35">
        <v>427885.2</v>
      </c>
      <c r="AC321" s="39">
        <f t="shared" si="207"/>
        <v>427.9</v>
      </c>
      <c r="AD321" s="40">
        <f t="shared" si="208"/>
        <v>429.2</v>
      </c>
      <c r="AG321" s="70" t="s">
        <v>509</v>
      </c>
      <c r="AH321" s="24" t="s">
        <v>668</v>
      </c>
      <c r="AI321" s="24" t="s">
        <v>45</v>
      </c>
      <c r="AJ321" s="24" t="s">
        <v>669</v>
      </c>
      <c r="AK321" s="42"/>
      <c r="AL321" s="43">
        <v>88332.91</v>
      </c>
      <c r="AM321" s="43">
        <v>253349.56</v>
      </c>
      <c r="AN321" s="44">
        <v>106</v>
      </c>
      <c r="AO321" s="45"/>
      <c r="AP321" s="46">
        <v>20</v>
      </c>
      <c r="AQ321" s="46">
        <v>86</v>
      </c>
      <c r="AR321" s="43">
        <v>341682.47</v>
      </c>
      <c r="AS321" s="43">
        <v>45964.97</v>
      </c>
      <c r="AT321" s="43">
        <v>3259.5</v>
      </c>
      <c r="AU321" s="44">
        <v>477</v>
      </c>
      <c r="AV321" s="43">
        <v>876.62</v>
      </c>
      <c r="AW321" s="43">
        <v>666.74</v>
      </c>
      <c r="AX321" s="43">
        <v>392927.3</v>
      </c>
      <c r="AY321" s="43">
        <v>23918.9</v>
      </c>
      <c r="AZ321" s="43">
        <v>4821.9399999999996</v>
      </c>
      <c r="BA321" s="44">
        <v>0</v>
      </c>
      <c r="BB321" s="44">
        <v>0</v>
      </c>
      <c r="BC321" s="44">
        <v>0</v>
      </c>
      <c r="BD321" s="44">
        <v>0</v>
      </c>
      <c r="BE321" s="44">
        <v>0</v>
      </c>
      <c r="BF321" s="43">
        <v>8200.3799999999992</v>
      </c>
      <c r="BG321" s="43">
        <v>36941.22</v>
      </c>
      <c r="BH321" s="43">
        <v>429868.52</v>
      </c>
      <c r="BI321" s="44">
        <v>0</v>
      </c>
      <c r="BJ321" s="71">
        <v>429.9</v>
      </c>
      <c r="BK321" s="2"/>
      <c r="BL321" s="2"/>
      <c r="BM321" s="48">
        <v>35.799999999999997</v>
      </c>
      <c r="BN321" s="48">
        <v>35.799999999999997</v>
      </c>
      <c r="BO321" s="48">
        <v>35.799999999999997</v>
      </c>
      <c r="BP321" s="48">
        <v>35.799999999999997</v>
      </c>
      <c r="BQ321" s="48">
        <v>71.7</v>
      </c>
      <c r="BR321" s="48">
        <v>71.7</v>
      </c>
      <c r="BS321" s="48">
        <v>17.899999999999999</v>
      </c>
      <c r="BT321" s="48">
        <v>0</v>
      </c>
      <c r="BU321" s="48">
        <v>17.899999999999999</v>
      </c>
      <c r="BV321" s="48">
        <f t="shared" si="209"/>
        <v>35.6</v>
      </c>
      <c r="BW321" s="48">
        <f t="shared" si="210"/>
        <v>35.6</v>
      </c>
      <c r="BX321" s="49">
        <f t="shared" si="211"/>
        <v>35.6</v>
      </c>
      <c r="BY321" s="50">
        <f t="shared" si="212"/>
        <v>429.20000000000005</v>
      </c>
      <c r="BZ321" s="48">
        <f t="shared" si="213"/>
        <v>107.39999999999999</v>
      </c>
      <c r="CA321" s="48">
        <f t="shared" si="214"/>
        <v>179.2</v>
      </c>
      <c r="CB321" s="48">
        <f t="shared" si="215"/>
        <v>35.799999999999997</v>
      </c>
      <c r="CC321" s="51">
        <f t="shared" si="216"/>
        <v>106.80000000000001</v>
      </c>
      <c r="CD321" s="50">
        <f t="shared" si="217"/>
        <v>429.2</v>
      </c>
      <c r="CE321" s="72"/>
      <c r="CF321" s="73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</row>
    <row r="322" spans="1:122" ht="15" hidden="1" outlineLevel="1" thickBot="1" x14ac:dyDescent="0.35">
      <c r="A322" s="161"/>
      <c r="B322" s="53" t="s">
        <v>670</v>
      </c>
      <c r="C322" s="53" t="s">
        <v>45</v>
      </c>
      <c r="D322" s="24" t="s">
        <v>671</v>
      </c>
      <c r="E322" s="34"/>
      <c r="F322" s="34"/>
      <c r="G322" s="35">
        <v>337799.41</v>
      </c>
      <c r="H322" s="36">
        <v>106</v>
      </c>
      <c r="I322" s="37"/>
      <c r="J322" s="37"/>
      <c r="K322" s="38">
        <v>106</v>
      </c>
      <c r="L322" s="35">
        <v>337799.41</v>
      </c>
      <c r="M322" s="35">
        <v>36441.800000000003</v>
      </c>
      <c r="N322" s="35">
        <v>3259.5</v>
      </c>
      <c r="O322" s="36">
        <v>477</v>
      </c>
      <c r="P322" s="35">
        <v>876.62</v>
      </c>
      <c r="Q322" s="35">
        <v>666.74</v>
      </c>
      <c r="R322" s="35">
        <v>379521.07</v>
      </c>
      <c r="S322" s="35">
        <v>23918.9</v>
      </c>
      <c r="T322" s="35">
        <v>4821.9399999999996</v>
      </c>
      <c r="U322" s="36">
        <v>0</v>
      </c>
      <c r="V322" s="36">
        <v>0</v>
      </c>
      <c r="W322" s="36">
        <v>0</v>
      </c>
      <c r="X322" s="36">
        <v>0</v>
      </c>
      <c r="Y322" s="36">
        <v>0</v>
      </c>
      <c r="Z322" s="35">
        <v>8107.19</v>
      </c>
      <c r="AA322" s="35">
        <v>36848.03</v>
      </c>
      <c r="AB322" s="35">
        <v>416369.1</v>
      </c>
      <c r="AC322" s="39">
        <f t="shared" si="207"/>
        <v>416.4</v>
      </c>
      <c r="AD322" s="40">
        <f t="shared" si="208"/>
        <v>416.9</v>
      </c>
      <c r="AG322" s="70" t="s">
        <v>509</v>
      </c>
      <c r="AH322" s="24" t="s">
        <v>670</v>
      </c>
      <c r="AI322" s="24" t="s">
        <v>45</v>
      </c>
      <c r="AJ322" s="24" t="s">
        <v>671</v>
      </c>
      <c r="AK322" s="42"/>
      <c r="AL322" s="42"/>
      <c r="AM322" s="43">
        <v>337799.41</v>
      </c>
      <c r="AN322" s="44">
        <v>103</v>
      </c>
      <c r="AO322" s="45"/>
      <c r="AP322" s="45"/>
      <c r="AQ322" s="46">
        <v>103</v>
      </c>
      <c r="AR322" s="43">
        <v>337799.41</v>
      </c>
      <c r="AS322" s="43">
        <v>38119.160000000003</v>
      </c>
      <c r="AT322" s="43">
        <v>3167.25</v>
      </c>
      <c r="AU322" s="43">
        <v>463.5</v>
      </c>
      <c r="AV322" s="43">
        <v>851.81</v>
      </c>
      <c r="AW322" s="43">
        <v>647.87</v>
      </c>
      <c r="AX322" s="44">
        <v>381049</v>
      </c>
      <c r="AY322" s="43">
        <v>23241.95</v>
      </c>
      <c r="AZ322" s="43">
        <v>4685.47</v>
      </c>
      <c r="BA322" s="44">
        <v>0</v>
      </c>
      <c r="BB322" s="44">
        <v>0</v>
      </c>
      <c r="BC322" s="44">
        <v>0</v>
      </c>
      <c r="BD322" s="44">
        <v>0</v>
      </c>
      <c r="BE322" s="44">
        <v>0</v>
      </c>
      <c r="BF322" s="43">
        <v>8107.19</v>
      </c>
      <c r="BG322" s="43">
        <v>36034.61</v>
      </c>
      <c r="BH322" s="43">
        <v>417083.61</v>
      </c>
      <c r="BI322" s="44">
        <v>0</v>
      </c>
      <c r="BJ322" s="71">
        <v>417.1</v>
      </c>
      <c r="BK322" s="2"/>
      <c r="BL322" s="2"/>
      <c r="BM322" s="48">
        <v>34.799999999999997</v>
      </c>
      <c r="BN322" s="48">
        <v>34.799999999999997</v>
      </c>
      <c r="BO322" s="48">
        <v>34.799999999999997</v>
      </c>
      <c r="BP322" s="48">
        <v>34.799999999999997</v>
      </c>
      <c r="BQ322" s="48">
        <v>69.5</v>
      </c>
      <c r="BR322" s="48">
        <v>69.5</v>
      </c>
      <c r="BS322" s="48">
        <v>17.399999999999999</v>
      </c>
      <c r="BT322" s="48">
        <v>0</v>
      </c>
      <c r="BU322" s="48">
        <v>17.399999999999999</v>
      </c>
      <c r="BV322" s="48">
        <f t="shared" si="209"/>
        <v>34.6</v>
      </c>
      <c r="BW322" s="48">
        <f t="shared" si="210"/>
        <v>34.6</v>
      </c>
      <c r="BX322" s="49">
        <f t="shared" si="211"/>
        <v>34.700000000000003</v>
      </c>
      <c r="BY322" s="50">
        <f t="shared" si="212"/>
        <v>416.90000000000009</v>
      </c>
      <c r="BZ322" s="48">
        <f t="shared" si="213"/>
        <v>104.39999999999999</v>
      </c>
      <c r="CA322" s="48">
        <f t="shared" si="214"/>
        <v>173.8</v>
      </c>
      <c r="CB322" s="48">
        <f t="shared" si="215"/>
        <v>34.799999999999997</v>
      </c>
      <c r="CC322" s="51">
        <f t="shared" si="216"/>
        <v>103.9</v>
      </c>
      <c r="CD322" s="50">
        <f t="shared" si="217"/>
        <v>416.9</v>
      </c>
      <c r="CE322" s="72"/>
      <c r="CF322" s="73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</row>
    <row r="323" spans="1:122" ht="15" hidden="1" outlineLevel="1" thickBot="1" x14ac:dyDescent="0.35">
      <c r="A323" s="161"/>
      <c r="B323" s="53" t="s">
        <v>672</v>
      </c>
      <c r="C323" s="53" t="s">
        <v>45</v>
      </c>
      <c r="D323" s="24" t="s">
        <v>673</v>
      </c>
      <c r="E323" s="34"/>
      <c r="F323" s="35">
        <v>88332.91</v>
      </c>
      <c r="G323" s="35">
        <v>253349.56</v>
      </c>
      <c r="H323" s="36">
        <v>100</v>
      </c>
      <c r="I323" s="37"/>
      <c r="J323" s="38">
        <v>22</v>
      </c>
      <c r="K323" s="38">
        <v>78</v>
      </c>
      <c r="L323" s="35">
        <v>341682.47</v>
      </c>
      <c r="M323" s="35">
        <v>20746.13</v>
      </c>
      <c r="N323" s="36">
        <v>3075</v>
      </c>
      <c r="O323" s="36">
        <v>450</v>
      </c>
      <c r="P323" s="36">
        <v>827</v>
      </c>
      <c r="Q323" s="36">
        <v>629</v>
      </c>
      <c r="R323" s="35">
        <v>367409.6</v>
      </c>
      <c r="S323" s="36">
        <v>22565</v>
      </c>
      <c r="T323" s="36">
        <v>4549</v>
      </c>
      <c r="U323" s="36">
        <v>0</v>
      </c>
      <c r="V323" s="36">
        <v>0</v>
      </c>
      <c r="W323" s="36">
        <v>0</v>
      </c>
      <c r="X323" s="36">
        <v>0</v>
      </c>
      <c r="Y323" s="36">
        <v>0</v>
      </c>
      <c r="Z323" s="35">
        <v>8200.3799999999992</v>
      </c>
      <c r="AA323" s="35">
        <v>35314.379999999997</v>
      </c>
      <c r="AB323" s="35">
        <v>402723.98</v>
      </c>
      <c r="AC323" s="39">
        <f t="shared" si="207"/>
        <v>402.7</v>
      </c>
      <c r="AD323" s="40">
        <f t="shared" si="208"/>
        <v>405</v>
      </c>
      <c r="AG323" s="70" t="s">
        <v>509</v>
      </c>
      <c r="AH323" s="24" t="s">
        <v>672</v>
      </c>
      <c r="AI323" s="24" t="s">
        <v>45</v>
      </c>
      <c r="AJ323" s="24" t="s">
        <v>673</v>
      </c>
      <c r="AK323" s="42"/>
      <c r="AL323" s="43">
        <v>44166.46</v>
      </c>
      <c r="AM323" s="43">
        <v>295574.48</v>
      </c>
      <c r="AN323" s="44">
        <v>100</v>
      </c>
      <c r="AO323" s="45"/>
      <c r="AP323" s="46">
        <v>19</v>
      </c>
      <c r="AQ323" s="46">
        <v>81</v>
      </c>
      <c r="AR323" s="43">
        <v>339740.94</v>
      </c>
      <c r="AS323" s="43">
        <v>26188.52</v>
      </c>
      <c r="AT323" s="44">
        <v>3075</v>
      </c>
      <c r="AU323" s="44">
        <v>450</v>
      </c>
      <c r="AV323" s="44">
        <v>827</v>
      </c>
      <c r="AW323" s="44">
        <v>629</v>
      </c>
      <c r="AX323" s="43">
        <v>370910.46</v>
      </c>
      <c r="AY323" s="44">
        <v>22565</v>
      </c>
      <c r="AZ323" s="44">
        <v>4549</v>
      </c>
      <c r="BA323" s="44">
        <v>0</v>
      </c>
      <c r="BB323" s="44">
        <v>0</v>
      </c>
      <c r="BC323" s="44">
        <v>0</v>
      </c>
      <c r="BD323" s="44">
        <v>0</v>
      </c>
      <c r="BE323" s="44">
        <v>0</v>
      </c>
      <c r="BF323" s="43">
        <v>8153.78</v>
      </c>
      <c r="BG323" s="43">
        <v>35267.78</v>
      </c>
      <c r="BH323" s="43">
        <v>406178.24</v>
      </c>
      <c r="BI323" s="44">
        <v>0</v>
      </c>
      <c r="BJ323" s="71">
        <v>406.2</v>
      </c>
      <c r="BK323" s="2"/>
      <c r="BL323" s="2"/>
      <c r="BM323" s="48">
        <v>33.9</v>
      </c>
      <c r="BN323" s="48">
        <v>33.9</v>
      </c>
      <c r="BO323" s="48">
        <v>33.9</v>
      </c>
      <c r="BP323" s="48">
        <v>33.9</v>
      </c>
      <c r="BQ323" s="48">
        <v>67.7</v>
      </c>
      <c r="BR323" s="48">
        <v>67.7</v>
      </c>
      <c r="BS323" s="48">
        <v>16.899999999999999</v>
      </c>
      <c r="BT323" s="48">
        <v>0</v>
      </c>
      <c r="BU323" s="48">
        <v>16.899999999999999</v>
      </c>
      <c r="BV323" s="48">
        <f t="shared" si="209"/>
        <v>33.4</v>
      </c>
      <c r="BW323" s="48">
        <f t="shared" si="210"/>
        <v>33.4</v>
      </c>
      <c r="BX323" s="49">
        <f t="shared" si="211"/>
        <v>33.4</v>
      </c>
      <c r="BY323" s="50">
        <f t="shared" si="212"/>
        <v>404.99999999999989</v>
      </c>
      <c r="BZ323" s="48">
        <f t="shared" si="213"/>
        <v>101.69999999999999</v>
      </c>
      <c r="CA323" s="48">
        <f t="shared" si="214"/>
        <v>169.3</v>
      </c>
      <c r="CB323" s="48">
        <f t="shared" si="215"/>
        <v>33.799999999999997</v>
      </c>
      <c r="CC323" s="51">
        <f t="shared" si="216"/>
        <v>100.19999999999999</v>
      </c>
      <c r="CD323" s="50">
        <f t="shared" si="217"/>
        <v>405</v>
      </c>
      <c r="CE323" s="72"/>
      <c r="CF323" s="73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</row>
    <row r="324" spans="1:122" ht="15" hidden="1" outlineLevel="1" thickBot="1" x14ac:dyDescent="0.35">
      <c r="A324" s="161"/>
      <c r="B324" s="53" t="s">
        <v>674</v>
      </c>
      <c r="C324" s="53" t="s">
        <v>45</v>
      </c>
      <c r="D324" s="24" t="s">
        <v>675</v>
      </c>
      <c r="E324" s="34"/>
      <c r="F324" s="35">
        <v>44166.46</v>
      </c>
      <c r="G324" s="35">
        <v>253349.56</v>
      </c>
      <c r="H324" s="36">
        <v>81</v>
      </c>
      <c r="I324" s="37"/>
      <c r="J324" s="38">
        <v>17</v>
      </c>
      <c r="K324" s="38">
        <v>64</v>
      </c>
      <c r="L324" s="35">
        <v>297516.02</v>
      </c>
      <c r="M324" s="35">
        <v>41797.620000000003</v>
      </c>
      <c r="N324" s="35">
        <v>2490.75</v>
      </c>
      <c r="O324" s="35">
        <v>364.5</v>
      </c>
      <c r="P324" s="35">
        <v>669.87</v>
      </c>
      <c r="Q324" s="35">
        <v>509.49</v>
      </c>
      <c r="R324" s="35">
        <v>343348.25</v>
      </c>
      <c r="S324" s="35">
        <v>18277.650000000001</v>
      </c>
      <c r="T324" s="35">
        <v>3684.69</v>
      </c>
      <c r="U324" s="36">
        <v>0</v>
      </c>
      <c r="V324" s="36">
        <v>0</v>
      </c>
      <c r="W324" s="36">
        <v>0</v>
      </c>
      <c r="X324" s="36">
        <v>0</v>
      </c>
      <c r="Y324" s="36">
        <v>0</v>
      </c>
      <c r="Z324" s="35">
        <v>7140.38</v>
      </c>
      <c r="AA324" s="35">
        <v>29102.720000000001</v>
      </c>
      <c r="AB324" s="35">
        <v>372450.97</v>
      </c>
      <c r="AC324" s="39">
        <f t="shared" si="207"/>
        <v>372.5</v>
      </c>
      <c r="AD324" s="40">
        <f t="shared" si="208"/>
        <v>410.2</v>
      </c>
      <c r="AG324" s="70" t="s">
        <v>509</v>
      </c>
      <c r="AH324" s="24" t="s">
        <v>674</v>
      </c>
      <c r="AI324" s="24" t="s">
        <v>45</v>
      </c>
      <c r="AJ324" s="24" t="s">
        <v>675</v>
      </c>
      <c r="AK324" s="42"/>
      <c r="AL324" s="43">
        <v>88332.91</v>
      </c>
      <c r="AM324" s="43">
        <v>253349.56</v>
      </c>
      <c r="AN324" s="44">
        <v>97</v>
      </c>
      <c r="AO324" s="45"/>
      <c r="AP324" s="46">
        <v>21</v>
      </c>
      <c r="AQ324" s="46">
        <v>76</v>
      </c>
      <c r="AR324" s="43">
        <v>341682.47</v>
      </c>
      <c r="AS324" s="43">
        <v>48122.09</v>
      </c>
      <c r="AT324" s="43">
        <v>2982.75</v>
      </c>
      <c r="AU324" s="43">
        <v>436.5</v>
      </c>
      <c r="AV324" s="43">
        <v>802.19</v>
      </c>
      <c r="AW324" s="43">
        <v>610.13</v>
      </c>
      <c r="AX324" s="43">
        <v>394636.13</v>
      </c>
      <c r="AY324" s="43">
        <v>21888.05</v>
      </c>
      <c r="AZ324" s="43">
        <v>4412.53</v>
      </c>
      <c r="BA324" s="44">
        <v>0</v>
      </c>
      <c r="BB324" s="44">
        <v>0</v>
      </c>
      <c r="BC324" s="44">
        <v>0</v>
      </c>
      <c r="BD324" s="44">
        <v>0</v>
      </c>
      <c r="BE324" s="44">
        <v>0</v>
      </c>
      <c r="BF324" s="43">
        <v>8200.3799999999992</v>
      </c>
      <c r="BG324" s="43">
        <v>34500.959999999999</v>
      </c>
      <c r="BH324" s="43">
        <v>429137.09</v>
      </c>
      <c r="BI324" s="44">
        <v>0</v>
      </c>
      <c r="BJ324" s="71">
        <v>429.1</v>
      </c>
      <c r="BK324" s="2"/>
      <c r="BL324" s="2"/>
      <c r="BM324" s="48">
        <v>35.799999999999997</v>
      </c>
      <c r="BN324" s="48">
        <v>35.799999999999997</v>
      </c>
      <c r="BO324" s="48">
        <v>35.799999999999997</v>
      </c>
      <c r="BP324" s="48">
        <v>35.799999999999997</v>
      </c>
      <c r="BQ324" s="48">
        <v>71.5</v>
      </c>
      <c r="BR324" s="48">
        <v>71.5</v>
      </c>
      <c r="BS324" s="48">
        <v>17.899999999999999</v>
      </c>
      <c r="BT324" s="48">
        <v>0</v>
      </c>
      <c r="BU324" s="48">
        <v>17.899999999999999</v>
      </c>
      <c r="BV324" s="48">
        <f t="shared" si="209"/>
        <v>29.4</v>
      </c>
      <c r="BW324" s="48">
        <f t="shared" si="210"/>
        <v>29.4</v>
      </c>
      <c r="BX324" s="49">
        <f t="shared" si="211"/>
        <v>29.4</v>
      </c>
      <c r="BY324" s="50">
        <f t="shared" si="212"/>
        <v>410.20000000000005</v>
      </c>
      <c r="BZ324" s="48">
        <f t="shared" si="213"/>
        <v>107.39999999999999</v>
      </c>
      <c r="CA324" s="48">
        <f t="shared" si="214"/>
        <v>178.8</v>
      </c>
      <c r="CB324" s="48">
        <f t="shared" si="215"/>
        <v>35.799999999999997</v>
      </c>
      <c r="CC324" s="51">
        <f t="shared" si="216"/>
        <v>88.199999999999989</v>
      </c>
      <c r="CD324" s="50">
        <f t="shared" si="217"/>
        <v>410.2</v>
      </c>
      <c r="CE324" s="72"/>
      <c r="CF324" s="73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</row>
    <row r="325" spans="1:122" ht="15" hidden="1" outlineLevel="1" thickBot="1" x14ac:dyDescent="0.35">
      <c r="A325" s="161"/>
      <c r="B325" s="53" t="s">
        <v>676</v>
      </c>
      <c r="C325" s="53" t="s">
        <v>45</v>
      </c>
      <c r="D325" s="24" t="s">
        <v>677</v>
      </c>
      <c r="E325" s="34"/>
      <c r="F325" s="35">
        <v>88332.91</v>
      </c>
      <c r="G325" s="35">
        <v>380024.34</v>
      </c>
      <c r="H325" s="36">
        <v>145</v>
      </c>
      <c r="I325" s="37"/>
      <c r="J325" s="38">
        <v>27</v>
      </c>
      <c r="K325" s="38">
        <v>118</v>
      </c>
      <c r="L325" s="35">
        <v>468357.25</v>
      </c>
      <c r="M325" s="35">
        <v>59840.33</v>
      </c>
      <c r="N325" s="35">
        <v>4458.75</v>
      </c>
      <c r="O325" s="35">
        <v>652.5</v>
      </c>
      <c r="P325" s="35">
        <v>1199.1500000000001</v>
      </c>
      <c r="Q325" s="35">
        <v>912.05</v>
      </c>
      <c r="R325" s="35">
        <v>535420.03</v>
      </c>
      <c r="S325" s="35">
        <v>32719.25</v>
      </c>
      <c r="T325" s="35">
        <v>6596.05</v>
      </c>
      <c r="U325" s="36">
        <v>0</v>
      </c>
      <c r="V325" s="36">
        <v>0</v>
      </c>
      <c r="W325" s="36">
        <v>0</v>
      </c>
      <c r="X325" s="36">
        <v>0</v>
      </c>
      <c r="Y325" s="36">
        <v>0</v>
      </c>
      <c r="Z325" s="35">
        <v>11240.57</v>
      </c>
      <c r="AA325" s="35">
        <v>50555.87</v>
      </c>
      <c r="AB325" s="35">
        <v>585975.9</v>
      </c>
      <c r="AC325" s="39">
        <f t="shared" si="207"/>
        <v>586</v>
      </c>
      <c r="AD325" s="40">
        <f t="shared" si="208"/>
        <v>647.6</v>
      </c>
      <c r="AG325" s="70" t="s">
        <v>509</v>
      </c>
      <c r="AH325" s="24" t="s">
        <v>676</v>
      </c>
      <c r="AI325" s="24" t="s">
        <v>45</v>
      </c>
      <c r="AJ325" s="24" t="s">
        <v>677</v>
      </c>
      <c r="AK325" s="42"/>
      <c r="AL325" s="43">
        <v>88332.91</v>
      </c>
      <c r="AM325" s="43">
        <v>464474.19</v>
      </c>
      <c r="AN325" s="44">
        <v>165</v>
      </c>
      <c r="AO325" s="45"/>
      <c r="AP325" s="46">
        <v>30</v>
      </c>
      <c r="AQ325" s="46">
        <v>135</v>
      </c>
      <c r="AR325" s="43">
        <v>552807.1</v>
      </c>
      <c r="AS325" s="43">
        <v>59393.67</v>
      </c>
      <c r="AT325" s="43">
        <v>5073.75</v>
      </c>
      <c r="AU325" s="43">
        <v>742.5</v>
      </c>
      <c r="AV325" s="43">
        <v>1364.55</v>
      </c>
      <c r="AW325" s="43">
        <v>1037.8499999999999</v>
      </c>
      <c r="AX325" s="43">
        <v>620419.42000000004</v>
      </c>
      <c r="AY325" s="43">
        <v>37232.25</v>
      </c>
      <c r="AZ325" s="43">
        <v>7505.85</v>
      </c>
      <c r="BA325" s="44">
        <v>0</v>
      </c>
      <c r="BB325" s="44">
        <v>0</v>
      </c>
      <c r="BC325" s="44">
        <v>0</v>
      </c>
      <c r="BD325" s="44">
        <v>0</v>
      </c>
      <c r="BE325" s="44">
        <v>0</v>
      </c>
      <c r="BF325" s="43">
        <v>13267.37</v>
      </c>
      <c r="BG325" s="43">
        <v>58005.47</v>
      </c>
      <c r="BH325" s="43">
        <v>678424.89</v>
      </c>
      <c r="BI325" s="44">
        <v>0</v>
      </c>
      <c r="BJ325" s="71">
        <v>678.4</v>
      </c>
      <c r="BK325" s="2"/>
      <c r="BL325" s="2"/>
      <c r="BM325" s="48">
        <v>56.5</v>
      </c>
      <c r="BN325" s="48">
        <v>56.5</v>
      </c>
      <c r="BO325" s="48">
        <v>56.5</v>
      </c>
      <c r="BP325" s="48">
        <v>56.5</v>
      </c>
      <c r="BQ325" s="48">
        <v>113.1</v>
      </c>
      <c r="BR325" s="48">
        <v>113.1</v>
      </c>
      <c r="BS325" s="48">
        <v>28.3</v>
      </c>
      <c r="BT325" s="48">
        <v>0</v>
      </c>
      <c r="BU325" s="48">
        <v>28.3</v>
      </c>
      <c r="BV325" s="48">
        <f t="shared" si="209"/>
        <v>46.3</v>
      </c>
      <c r="BW325" s="48">
        <f t="shared" si="210"/>
        <v>46.3</v>
      </c>
      <c r="BX325" s="49">
        <f t="shared" si="211"/>
        <v>46.2</v>
      </c>
      <c r="BY325" s="50">
        <f t="shared" si="212"/>
        <v>647.6</v>
      </c>
      <c r="BZ325" s="48">
        <f t="shared" si="213"/>
        <v>169.5</v>
      </c>
      <c r="CA325" s="48">
        <f t="shared" si="214"/>
        <v>282.7</v>
      </c>
      <c r="CB325" s="48">
        <f t="shared" si="215"/>
        <v>56.6</v>
      </c>
      <c r="CC325" s="51">
        <f t="shared" si="216"/>
        <v>138.80000000000001</v>
      </c>
      <c r="CD325" s="50">
        <f t="shared" si="217"/>
        <v>647.6</v>
      </c>
      <c r="CE325" s="72"/>
      <c r="CF325" s="73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</row>
    <row r="326" spans="1:122" ht="15" hidden="1" outlineLevel="1" thickBot="1" x14ac:dyDescent="0.35">
      <c r="A326" s="161"/>
      <c r="B326" s="53" t="s">
        <v>678</v>
      </c>
      <c r="C326" s="53" t="s">
        <v>45</v>
      </c>
      <c r="D326" s="24" t="s">
        <v>679</v>
      </c>
      <c r="E326" s="34"/>
      <c r="F326" s="35">
        <v>44166.46</v>
      </c>
      <c r="G326" s="35">
        <v>253349.56</v>
      </c>
      <c r="H326" s="36">
        <v>76</v>
      </c>
      <c r="I326" s="37"/>
      <c r="J326" s="38">
        <v>10</v>
      </c>
      <c r="K326" s="38">
        <v>66</v>
      </c>
      <c r="L326" s="35">
        <v>297516.02</v>
      </c>
      <c r="M326" s="35">
        <v>26151.14</v>
      </c>
      <c r="N326" s="36">
        <v>2337</v>
      </c>
      <c r="O326" s="36">
        <v>342</v>
      </c>
      <c r="P326" s="35">
        <v>628.52</v>
      </c>
      <c r="Q326" s="35">
        <v>478.04</v>
      </c>
      <c r="R326" s="35">
        <v>327452.71999999997</v>
      </c>
      <c r="S326" s="35">
        <v>17149.400000000001</v>
      </c>
      <c r="T326" s="35">
        <v>3457.24</v>
      </c>
      <c r="U326" s="36">
        <v>0</v>
      </c>
      <c r="V326" s="36">
        <v>0</v>
      </c>
      <c r="W326" s="36">
        <v>0</v>
      </c>
      <c r="X326" s="36">
        <v>0</v>
      </c>
      <c r="Y326" s="36">
        <v>0</v>
      </c>
      <c r="Z326" s="35">
        <v>7140.38</v>
      </c>
      <c r="AA326" s="35">
        <v>27747.02</v>
      </c>
      <c r="AB326" s="35">
        <v>355199.74</v>
      </c>
      <c r="AC326" s="39">
        <f t="shared" si="207"/>
        <v>355.2</v>
      </c>
      <c r="AD326" s="40">
        <f t="shared" si="208"/>
        <v>394.3</v>
      </c>
      <c r="AG326" s="70" t="s">
        <v>509</v>
      </c>
      <c r="AH326" s="24" t="s">
        <v>678</v>
      </c>
      <c r="AI326" s="24" t="s">
        <v>45</v>
      </c>
      <c r="AJ326" s="24" t="s">
        <v>679</v>
      </c>
      <c r="AK326" s="42"/>
      <c r="AL326" s="43">
        <v>44166.46</v>
      </c>
      <c r="AM326" s="43">
        <v>295574.49</v>
      </c>
      <c r="AN326" s="44">
        <v>102</v>
      </c>
      <c r="AO326" s="45"/>
      <c r="AP326" s="46">
        <v>14</v>
      </c>
      <c r="AQ326" s="46">
        <v>88</v>
      </c>
      <c r="AR326" s="43">
        <v>339740.95</v>
      </c>
      <c r="AS326" s="43">
        <v>33234.54</v>
      </c>
      <c r="AT326" s="43">
        <v>3136.5</v>
      </c>
      <c r="AU326" s="44">
        <v>459</v>
      </c>
      <c r="AV326" s="43">
        <v>843.54</v>
      </c>
      <c r="AW326" s="43">
        <v>641.58000000000004</v>
      </c>
      <c r="AX326" s="43">
        <v>378056.11</v>
      </c>
      <c r="AY326" s="43">
        <v>23016.3</v>
      </c>
      <c r="AZ326" s="43">
        <v>4639.9799999999996</v>
      </c>
      <c r="BA326" s="44">
        <v>0</v>
      </c>
      <c r="BB326" s="44">
        <v>0</v>
      </c>
      <c r="BC326" s="44">
        <v>0</v>
      </c>
      <c r="BD326" s="44">
        <v>0</v>
      </c>
      <c r="BE326" s="44">
        <v>0</v>
      </c>
      <c r="BF326" s="43">
        <v>8153.78</v>
      </c>
      <c r="BG326" s="43">
        <v>35810.06</v>
      </c>
      <c r="BH326" s="43">
        <v>413866.17</v>
      </c>
      <c r="BI326" s="44">
        <v>0</v>
      </c>
      <c r="BJ326" s="71">
        <v>413.9</v>
      </c>
      <c r="BK326" s="2"/>
      <c r="BL326" s="2"/>
      <c r="BM326" s="48">
        <v>34.5</v>
      </c>
      <c r="BN326" s="48">
        <v>34.5</v>
      </c>
      <c r="BO326" s="48">
        <v>34.5</v>
      </c>
      <c r="BP326" s="48">
        <v>34.5</v>
      </c>
      <c r="BQ326" s="48">
        <v>69</v>
      </c>
      <c r="BR326" s="48">
        <v>69</v>
      </c>
      <c r="BS326" s="48">
        <v>17.2</v>
      </c>
      <c r="BT326" s="48">
        <v>0</v>
      </c>
      <c r="BU326" s="48">
        <v>17.2</v>
      </c>
      <c r="BV326" s="48">
        <f t="shared" si="209"/>
        <v>28</v>
      </c>
      <c r="BW326" s="48">
        <f t="shared" si="210"/>
        <v>28</v>
      </c>
      <c r="BX326" s="49">
        <f t="shared" si="211"/>
        <v>27.9</v>
      </c>
      <c r="BY326" s="50">
        <f t="shared" si="212"/>
        <v>394.3</v>
      </c>
      <c r="BZ326" s="48">
        <f t="shared" si="213"/>
        <v>103.5</v>
      </c>
      <c r="CA326" s="48">
        <f t="shared" si="214"/>
        <v>172.5</v>
      </c>
      <c r="CB326" s="48">
        <f t="shared" si="215"/>
        <v>34.4</v>
      </c>
      <c r="CC326" s="51">
        <f t="shared" si="216"/>
        <v>83.9</v>
      </c>
      <c r="CD326" s="50">
        <f t="shared" si="217"/>
        <v>394.29999999999995</v>
      </c>
      <c r="CE326" s="72"/>
      <c r="CF326" s="73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</row>
    <row r="327" spans="1:122" ht="15" hidden="1" outlineLevel="1" thickBot="1" x14ac:dyDescent="0.35">
      <c r="A327" s="161"/>
      <c r="B327" s="53" t="s">
        <v>680</v>
      </c>
      <c r="C327" s="53" t="s">
        <v>45</v>
      </c>
      <c r="D327" s="24" t="s">
        <v>681</v>
      </c>
      <c r="E327" s="34"/>
      <c r="F327" s="35">
        <v>88332.91</v>
      </c>
      <c r="G327" s="35">
        <v>380024.34</v>
      </c>
      <c r="H327" s="36">
        <v>136</v>
      </c>
      <c r="I327" s="37"/>
      <c r="J327" s="38">
        <v>28</v>
      </c>
      <c r="K327" s="38">
        <v>108</v>
      </c>
      <c r="L327" s="35">
        <v>468357.25</v>
      </c>
      <c r="M327" s="35">
        <v>84070.49</v>
      </c>
      <c r="N327" s="36">
        <v>4182</v>
      </c>
      <c r="O327" s="36">
        <v>612</v>
      </c>
      <c r="P327" s="35">
        <v>1124.72</v>
      </c>
      <c r="Q327" s="35">
        <v>855.44</v>
      </c>
      <c r="R327" s="35">
        <v>559201.9</v>
      </c>
      <c r="S327" s="35">
        <v>30688.400000000001</v>
      </c>
      <c r="T327" s="35">
        <v>6186.64</v>
      </c>
      <c r="U327" s="36">
        <v>0</v>
      </c>
      <c r="V327" s="36">
        <v>0</v>
      </c>
      <c r="W327" s="36">
        <v>0</v>
      </c>
      <c r="X327" s="36">
        <v>0</v>
      </c>
      <c r="Y327" s="36">
        <v>0</v>
      </c>
      <c r="Z327" s="35">
        <v>11240.57</v>
      </c>
      <c r="AA327" s="35">
        <v>48115.61</v>
      </c>
      <c r="AB327" s="35">
        <v>607317.51</v>
      </c>
      <c r="AC327" s="39">
        <f t="shared" si="207"/>
        <v>607.29999999999995</v>
      </c>
      <c r="AD327" s="40">
        <f t="shared" si="208"/>
        <v>635</v>
      </c>
      <c r="AG327" s="70" t="s">
        <v>509</v>
      </c>
      <c r="AH327" s="24" t="s">
        <v>680</v>
      </c>
      <c r="AI327" s="24" t="s">
        <v>45</v>
      </c>
      <c r="AJ327" s="24" t="s">
        <v>681</v>
      </c>
      <c r="AK327" s="42"/>
      <c r="AL327" s="43">
        <v>88332.91</v>
      </c>
      <c r="AM327" s="43">
        <v>422249.26</v>
      </c>
      <c r="AN327" s="44">
        <v>155</v>
      </c>
      <c r="AO327" s="45"/>
      <c r="AP327" s="46">
        <v>28</v>
      </c>
      <c r="AQ327" s="46">
        <v>127</v>
      </c>
      <c r="AR327" s="43">
        <v>510582.17</v>
      </c>
      <c r="AS327" s="43">
        <v>76171.78</v>
      </c>
      <c r="AT327" s="43">
        <v>4766.25</v>
      </c>
      <c r="AU327" s="43">
        <v>697.5</v>
      </c>
      <c r="AV327" s="43">
        <v>1281.8499999999999</v>
      </c>
      <c r="AW327" s="43">
        <v>974.95</v>
      </c>
      <c r="AX327" s="43">
        <v>594474.5</v>
      </c>
      <c r="AY327" s="43">
        <v>34975.75</v>
      </c>
      <c r="AZ327" s="43">
        <v>7050.95</v>
      </c>
      <c r="BA327" s="44">
        <v>0</v>
      </c>
      <c r="BB327" s="44">
        <v>0</v>
      </c>
      <c r="BC327" s="44">
        <v>0</v>
      </c>
      <c r="BD327" s="44">
        <v>0</v>
      </c>
      <c r="BE327" s="44">
        <v>0</v>
      </c>
      <c r="BF327" s="43">
        <v>12253.97</v>
      </c>
      <c r="BG327" s="43">
        <v>54280.67</v>
      </c>
      <c r="BH327" s="43">
        <v>648755.17000000004</v>
      </c>
      <c r="BI327" s="44">
        <v>0</v>
      </c>
      <c r="BJ327" s="71">
        <v>648.79999999999995</v>
      </c>
      <c r="BK327" s="2"/>
      <c r="BL327" s="2"/>
      <c r="BM327" s="48">
        <v>54.1</v>
      </c>
      <c r="BN327" s="48">
        <v>54.1</v>
      </c>
      <c r="BO327" s="48">
        <v>54.1</v>
      </c>
      <c r="BP327" s="48">
        <v>54.1</v>
      </c>
      <c r="BQ327" s="48">
        <v>108.1</v>
      </c>
      <c r="BR327" s="48">
        <v>108.1</v>
      </c>
      <c r="BS327" s="48">
        <v>27</v>
      </c>
      <c r="BT327" s="48">
        <v>0</v>
      </c>
      <c r="BU327" s="48">
        <v>27</v>
      </c>
      <c r="BV327" s="48">
        <f t="shared" si="209"/>
        <v>49.5</v>
      </c>
      <c r="BW327" s="48">
        <f t="shared" si="210"/>
        <v>49.5</v>
      </c>
      <c r="BX327" s="49">
        <f t="shared" si="211"/>
        <v>49.4</v>
      </c>
      <c r="BY327" s="50">
        <f t="shared" si="212"/>
        <v>635.00000000000011</v>
      </c>
      <c r="BZ327" s="48">
        <f t="shared" si="213"/>
        <v>162.30000000000001</v>
      </c>
      <c r="CA327" s="48">
        <f t="shared" si="214"/>
        <v>270.29999999999995</v>
      </c>
      <c r="CB327" s="48">
        <f t="shared" si="215"/>
        <v>54</v>
      </c>
      <c r="CC327" s="51">
        <f t="shared" si="216"/>
        <v>148.4</v>
      </c>
      <c r="CD327" s="50">
        <f t="shared" si="217"/>
        <v>635</v>
      </c>
      <c r="CE327" s="72"/>
      <c r="CF327" s="73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</row>
    <row r="328" spans="1:122" ht="15" hidden="1" outlineLevel="1" thickBot="1" x14ac:dyDescent="0.35">
      <c r="A328" s="161"/>
      <c r="B328" s="53" t="s">
        <v>682</v>
      </c>
      <c r="C328" s="53" t="s">
        <v>45</v>
      </c>
      <c r="D328" s="24" t="s">
        <v>683</v>
      </c>
      <c r="E328" s="34"/>
      <c r="F328" s="35">
        <v>44166.46</v>
      </c>
      <c r="G328" s="35">
        <v>253349.56</v>
      </c>
      <c r="H328" s="36">
        <v>88</v>
      </c>
      <c r="I328" s="37"/>
      <c r="J328" s="38">
        <v>11</v>
      </c>
      <c r="K328" s="38">
        <v>77</v>
      </c>
      <c r="L328" s="35">
        <v>297516.02</v>
      </c>
      <c r="M328" s="35">
        <v>45747.26</v>
      </c>
      <c r="N328" s="36">
        <v>2706</v>
      </c>
      <c r="O328" s="36">
        <v>396</v>
      </c>
      <c r="P328" s="35">
        <v>727.76</v>
      </c>
      <c r="Q328" s="35">
        <v>553.52</v>
      </c>
      <c r="R328" s="35">
        <v>347646.56</v>
      </c>
      <c r="S328" s="35">
        <v>19857.2</v>
      </c>
      <c r="T328" s="35">
        <v>4003.12</v>
      </c>
      <c r="U328" s="36">
        <v>0</v>
      </c>
      <c r="V328" s="36">
        <v>0</v>
      </c>
      <c r="W328" s="36">
        <v>0</v>
      </c>
      <c r="X328" s="36">
        <v>0</v>
      </c>
      <c r="Y328" s="36">
        <v>0</v>
      </c>
      <c r="Z328" s="35">
        <v>7140.38</v>
      </c>
      <c r="AA328" s="35">
        <v>31000.7</v>
      </c>
      <c r="AB328" s="35">
        <v>378647.26</v>
      </c>
      <c r="AC328" s="39">
        <f t="shared" si="207"/>
        <v>378.6</v>
      </c>
      <c r="AD328" s="40">
        <f t="shared" si="208"/>
        <v>419.5</v>
      </c>
      <c r="AG328" s="70" t="s">
        <v>509</v>
      </c>
      <c r="AH328" s="24" t="s">
        <v>682</v>
      </c>
      <c r="AI328" s="24" t="s">
        <v>45</v>
      </c>
      <c r="AJ328" s="24" t="s">
        <v>683</v>
      </c>
      <c r="AK328" s="42"/>
      <c r="AL328" s="43">
        <v>88332.91</v>
      </c>
      <c r="AM328" s="43">
        <v>253349.57</v>
      </c>
      <c r="AN328" s="44">
        <v>113</v>
      </c>
      <c r="AO328" s="45"/>
      <c r="AP328" s="46">
        <v>28</v>
      </c>
      <c r="AQ328" s="46">
        <v>85</v>
      </c>
      <c r="AR328" s="43">
        <v>341682.48</v>
      </c>
      <c r="AS328" s="43">
        <v>53843.65</v>
      </c>
      <c r="AT328" s="43">
        <v>3474.75</v>
      </c>
      <c r="AU328" s="43">
        <v>508.5</v>
      </c>
      <c r="AV328" s="43">
        <v>934.51</v>
      </c>
      <c r="AW328" s="43">
        <v>710.77</v>
      </c>
      <c r="AX328" s="43">
        <v>401154.66</v>
      </c>
      <c r="AY328" s="43">
        <v>25498.45</v>
      </c>
      <c r="AZ328" s="43">
        <v>5140.37</v>
      </c>
      <c r="BA328" s="44">
        <v>0</v>
      </c>
      <c r="BB328" s="44">
        <v>0</v>
      </c>
      <c r="BC328" s="44">
        <v>0</v>
      </c>
      <c r="BD328" s="44">
        <v>0</v>
      </c>
      <c r="BE328" s="44">
        <v>0</v>
      </c>
      <c r="BF328" s="43">
        <v>8200.3799999999992</v>
      </c>
      <c r="BG328" s="43">
        <v>38839.199999999997</v>
      </c>
      <c r="BH328" s="43">
        <v>439993.86</v>
      </c>
      <c r="BI328" s="44">
        <v>0</v>
      </c>
      <c r="BJ328" s="71">
        <v>440</v>
      </c>
      <c r="BK328" s="2"/>
      <c r="BL328" s="2"/>
      <c r="BM328" s="48">
        <v>36.700000000000003</v>
      </c>
      <c r="BN328" s="48">
        <v>36.700000000000003</v>
      </c>
      <c r="BO328" s="48">
        <v>36.700000000000003</v>
      </c>
      <c r="BP328" s="48">
        <v>36.700000000000003</v>
      </c>
      <c r="BQ328" s="48">
        <v>73.3</v>
      </c>
      <c r="BR328" s="48">
        <v>73.3</v>
      </c>
      <c r="BS328" s="48">
        <v>18.3</v>
      </c>
      <c r="BT328" s="48">
        <v>0</v>
      </c>
      <c r="BU328" s="48">
        <v>18.3</v>
      </c>
      <c r="BV328" s="48">
        <f t="shared" si="209"/>
        <v>29.8</v>
      </c>
      <c r="BW328" s="48">
        <f t="shared" si="210"/>
        <v>29.8</v>
      </c>
      <c r="BX328" s="49">
        <f t="shared" si="211"/>
        <v>29.9</v>
      </c>
      <c r="BY328" s="50">
        <f t="shared" si="212"/>
        <v>419.49999999999994</v>
      </c>
      <c r="BZ328" s="48">
        <f t="shared" si="213"/>
        <v>110.10000000000001</v>
      </c>
      <c r="CA328" s="48">
        <f t="shared" si="214"/>
        <v>183.3</v>
      </c>
      <c r="CB328" s="48">
        <f t="shared" si="215"/>
        <v>36.6</v>
      </c>
      <c r="CC328" s="51">
        <f t="shared" si="216"/>
        <v>89.5</v>
      </c>
      <c r="CD328" s="50">
        <f t="shared" si="217"/>
        <v>419.50000000000006</v>
      </c>
      <c r="CE328" s="72"/>
      <c r="CF328" s="73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</row>
    <row r="329" spans="1:122" ht="15" hidden="1" outlineLevel="1" thickBot="1" x14ac:dyDescent="0.35">
      <c r="A329" s="161"/>
      <c r="B329" s="53" t="s">
        <v>684</v>
      </c>
      <c r="C329" s="53" t="s">
        <v>45</v>
      </c>
      <c r="D329" s="24" t="s">
        <v>685</v>
      </c>
      <c r="E329" s="34"/>
      <c r="F329" s="35">
        <v>117482.77</v>
      </c>
      <c r="G329" s="35">
        <v>450117.71</v>
      </c>
      <c r="H329" s="36">
        <v>180</v>
      </c>
      <c r="I329" s="37"/>
      <c r="J329" s="38">
        <v>35</v>
      </c>
      <c r="K329" s="38">
        <v>145</v>
      </c>
      <c r="L329" s="35">
        <v>567600.48</v>
      </c>
      <c r="M329" s="35">
        <v>95308.74</v>
      </c>
      <c r="N329" s="36">
        <v>5535</v>
      </c>
      <c r="O329" s="36">
        <v>810</v>
      </c>
      <c r="P329" s="35">
        <v>1488.6</v>
      </c>
      <c r="Q329" s="35">
        <v>1132.2</v>
      </c>
      <c r="R329" s="35">
        <v>671875.02</v>
      </c>
      <c r="S329" s="36">
        <v>40617</v>
      </c>
      <c r="T329" s="35">
        <v>8188.2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5">
        <v>13622.41</v>
      </c>
      <c r="AA329" s="35">
        <v>62427.61</v>
      </c>
      <c r="AB329" s="35">
        <v>734302.63</v>
      </c>
      <c r="AC329" s="39">
        <f t="shared" si="207"/>
        <v>734.3</v>
      </c>
      <c r="AD329" s="40">
        <f t="shared" si="208"/>
        <v>810.6</v>
      </c>
      <c r="AG329" s="70" t="s">
        <v>509</v>
      </c>
      <c r="AH329" s="24" t="s">
        <v>684</v>
      </c>
      <c r="AI329" s="24" t="s">
        <v>45</v>
      </c>
      <c r="AJ329" s="24" t="s">
        <v>685</v>
      </c>
      <c r="AK329" s="42"/>
      <c r="AL329" s="43">
        <v>161649.23000000001</v>
      </c>
      <c r="AM329" s="43">
        <v>492342.64</v>
      </c>
      <c r="AN329" s="44">
        <v>198</v>
      </c>
      <c r="AO329" s="45"/>
      <c r="AP329" s="46">
        <v>39</v>
      </c>
      <c r="AQ329" s="46">
        <v>159</v>
      </c>
      <c r="AR329" s="43">
        <v>653991.87</v>
      </c>
      <c r="AS329" s="43">
        <v>115483.23</v>
      </c>
      <c r="AT329" s="43">
        <v>6088.5</v>
      </c>
      <c r="AU329" s="44">
        <v>891</v>
      </c>
      <c r="AV329" s="43">
        <v>1637.46</v>
      </c>
      <c r="AW329" s="43">
        <v>1245.42</v>
      </c>
      <c r="AX329" s="43">
        <v>779337.48</v>
      </c>
      <c r="AY329" s="43">
        <v>44678.7</v>
      </c>
      <c r="AZ329" s="43">
        <v>9007.02</v>
      </c>
      <c r="BA329" s="44">
        <v>0</v>
      </c>
      <c r="BB329" s="44">
        <v>0</v>
      </c>
      <c r="BC329" s="44">
        <v>0</v>
      </c>
      <c r="BD329" s="44">
        <v>0</v>
      </c>
      <c r="BE329" s="44">
        <v>0</v>
      </c>
      <c r="BF329" s="43">
        <v>15695.81</v>
      </c>
      <c r="BG329" s="43">
        <v>69381.53</v>
      </c>
      <c r="BH329" s="43">
        <v>848719.01</v>
      </c>
      <c r="BI329" s="44">
        <v>0</v>
      </c>
      <c r="BJ329" s="71">
        <v>848.7</v>
      </c>
      <c r="BK329" s="2"/>
      <c r="BL329" s="2"/>
      <c r="BM329" s="48">
        <v>70.7</v>
      </c>
      <c r="BN329" s="48">
        <v>70.7</v>
      </c>
      <c r="BO329" s="48">
        <v>70.7</v>
      </c>
      <c r="BP329" s="48">
        <v>70.7</v>
      </c>
      <c r="BQ329" s="48">
        <v>141.5</v>
      </c>
      <c r="BR329" s="48">
        <v>141.5</v>
      </c>
      <c r="BS329" s="48">
        <v>35.4</v>
      </c>
      <c r="BT329" s="48">
        <v>0</v>
      </c>
      <c r="BU329" s="48">
        <v>35.4</v>
      </c>
      <c r="BV329" s="48">
        <f t="shared" si="209"/>
        <v>58</v>
      </c>
      <c r="BW329" s="48">
        <f t="shared" si="210"/>
        <v>58</v>
      </c>
      <c r="BX329" s="49">
        <f t="shared" si="211"/>
        <v>58</v>
      </c>
      <c r="BY329" s="50">
        <f t="shared" si="212"/>
        <v>810.60000000000014</v>
      </c>
      <c r="BZ329" s="48">
        <f t="shared" si="213"/>
        <v>212.10000000000002</v>
      </c>
      <c r="CA329" s="48">
        <f t="shared" si="214"/>
        <v>353.7</v>
      </c>
      <c r="CB329" s="48">
        <f t="shared" si="215"/>
        <v>70.8</v>
      </c>
      <c r="CC329" s="51">
        <f t="shared" si="216"/>
        <v>174</v>
      </c>
      <c r="CD329" s="50">
        <f t="shared" si="217"/>
        <v>810.59999999999991</v>
      </c>
      <c r="CE329" s="72"/>
      <c r="CF329" s="73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</row>
    <row r="330" spans="1:122" ht="15" hidden="1" outlineLevel="1" thickBot="1" x14ac:dyDescent="0.35">
      <c r="A330" s="161"/>
      <c r="B330" s="53" t="s">
        <v>686</v>
      </c>
      <c r="C330" s="53" t="s">
        <v>45</v>
      </c>
      <c r="D330" s="24" t="s">
        <v>687</v>
      </c>
      <c r="E330" s="34"/>
      <c r="F330" s="35">
        <v>88332.91</v>
      </c>
      <c r="G330" s="35">
        <v>380024.34</v>
      </c>
      <c r="H330" s="36">
        <v>166</v>
      </c>
      <c r="I330" s="37"/>
      <c r="J330" s="38">
        <v>33</v>
      </c>
      <c r="K330" s="38">
        <v>133</v>
      </c>
      <c r="L330" s="35">
        <v>468357.25</v>
      </c>
      <c r="M330" s="35">
        <v>64430.03</v>
      </c>
      <c r="N330" s="35">
        <v>5104.5</v>
      </c>
      <c r="O330" s="36">
        <v>747</v>
      </c>
      <c r="P330" s="35">
        <v>1372.82</v>
      </c>
      <c r="Q330" s="35">
        <v>1044.1400000000001</v>
      </c>
      <c r="R330" s="35">
        <v>541055.74</v>
      </c>
      <c r="S330" s="35">
        <v>37457.9</v>
      </c>
      <c r="T330" s="35">
        <v>7551.34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5">
        <v>11240.57</v>
      </c>
      <c r="AA330" s="35">
        <v>56249.81</v>
      </c>
      <c r="AB330" s="35">
        <v>597305.55000000005</v>
      </c>
      <c r="AC330" s="39">
        <f t="shared" si="207"/>
        <v>597.29999999999995</v>
      </c>
      <c r="AD330" s="40">
        <f t="shared" si="208"/>
        <v>657.2</v>
      </c>
      <c r="AG330" s="70" t="s">
        <v>509</v>
      </c>
      <c r="AH330" s="24" t="s">
        <v>686</v>
      </c>
      <c r="AI330" s="24" t="s">
        <v>45</v>
      </c>
      <c r="AJ330" s="24" t="s">
        <v>687</v>
      </c>
      <c r="AK330" s="42"/>
      <c r="AL330" s="43">
        <v>88332.91</v>
      </c>
      <c r="AM330" s="43">
        <v>464474.19</v>
      </c>
      <c r="AN330" s="44">
        <v>183</v>
      </c>
      <c r="AO330" s="45"/>
      <c r="AP330" s="46">
        <v>27</v>
      </c>
      <c r="AQ330" s="46">
        <v>156</v>
      </c>
      <c r="AR330" s="43">
        <v>552807.1</v>
      </c>
      <c r="AS330" s="43">
        <v>62334.6</v>
      </c>
      <c r="AT330" s="43">
        <v>5627.25</v>
      </c>
      <c r="AU330" s="43">
        <v>823.5</v>
      </c>
      <c r="AV330" s="43">
        <v>1513.41</v>
      </c>
      <c r="AW330" s="43">
        <v>1151.07</v>
      </c>
      <c r="AX330" s="43">
        <v>624256.93000000005</v>
      </c>
      <c r="AY330" s="43">
        <v>41293.949999999997</v>
      </c>
      <c r="AZ330" s="43">
        <v>8324.67</v>
      </c>
      <c r="BA330" s="44">
        <v>0</v>
      </c>
      <c r="BB330" s="44">
        <v>0</v>
      </c>
      <c r="BC330" s="44">
        <v>0</v>
      </c>
      <c r="BD330" s="44">
        <v>0</v>
      </c>
      <c r="BE330" s="44">
        <v>0</v>
      </c>
      <c r="BF330" s="43">
        <v>13267.37</v>
      </c>
      <c r="BG330" s="43">
        <v>62885.99</v>
      </c>
      <c r="BH330" s="43">
        <v>687142.92</v>
      </c>
      <c r="BI330" s="44">
        <v>0</v>
      </c>
      <c r="BJ330" s="71">
        <v>687.1</v>
      </c>
      <c r="BK330" s="2"/>
      <c r="BL330" s="2"/>
      <c r="BM330" s="48">
        <v>57.3</v>
      </c>
      <c r="BN330" s="48">
        <v>57.3</v>
      </c>
      <c r="BO330" s="48">
        <v>57.3</v>
      </c>
      <c r="BP330" s="48">
        <v>57.3</v>
      </c>
      <c r="BQ330" s="48">
        <v>114.5</v>
      </c>
      <c r="BR330" s="48">
        <v>114.5</v>
      </c>
      <c r="BS330" s="48">
        <v>28.6</v>
      </c>
      <c r="BT330" s="48">
        <v>0</v>
      </c>
      <c r="BU330" s="48">
        <v>28.6</v>
      </c>
      <c r="BV330" s="48">
        <f t="shared" si="209"/>
        <v>47.3</v>
      </c>
      <c r="BW330" s="48">
        <f t="shared" si="210"/>
        <v>47.3</v>
      </c>
      <c r="BX330" s="49">
        <f t="shared" si="211"/>
        <v>47.2</v>
      </c>
      <c r="BY330" s="50">
        <f t="shared" si="212"/>
        <v>657.19999999999993</v>
      </c>
      <c r="BZ330" s="48">
        <f t="shared" si="213"/>
        <v>171.89999999999998</v>
      </c>
      <c r="CA330" s="48">
        <f t="shared" si="214"/>
        <v>286.3</v>
      </c>
      <c r="CB330" s="48">
        <f t="shared" si="215"/>
        <v>57.2</v>
      </c>
      <c r="CC330" s="51">
        <f t="shared" si="216"/>
        <v>141.80000000000001</v>
      </c>
      <c r="CD330" s="50">
        <f t="shared" si="217"/>
        <v>657.2</v>
      </c>
      <c r="CE330" s="72"/>
      <c r="CF330" s="73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</row>
    <row r="331" spans="1:122" ht="15" hidden="1" outlineLevel="1" thickBot="1" x14ac:dyDescent="0.35">
      <c r="A331" s="161"/>
      <c r="B331" s="53" t="s">
        <v>688</v>
      </c>
      <c r="C331" s="53" t="s">
        <v>45</v>
      </c>
      <c r="D331" s="24" t="s">
        <v>689</v>
      </c>
      <c r="E331" s="34"/>
      <c r="F331" s="35">
        <v>44166.46</v>
      </c>
      <c r="G331" s="35">
        <v>295574.48</v>
      </c>
      <c r="H331" s="36">
        <v>88</v>
      </c>
      <c r="I331" s="37"/>
      <c r="J331" s="38">
        <v>12</v>
      </c>
      <c r="K331" s="38">
        <v>76</v>
      </c>
      <c r="L331" s="35">
        <v>339740.94</v>
      </c>
      <c r="M331" s="35">
        <v>38492.089999999997</v>
      </c>
      <c r="N331" s="36">
        <v>2706</v>
      </c>
      <c r="O331" s="36">
        <v>396</v>
      </c>
      <c r="P331" s="35">
        <v>727.76</v>
      </c>
      <c r="Q331" s="35">
        <v>553.52</v>
      </c>
      <c r="R331" s="35">
        <v>382616.31</v>
      </c>
      <c r="S331" s="35">
        <v>19857.2</v>
      </c>
      <c r="T331" s="35">
        <v>4003.12</v>
      </c>
      <c r="U331" s="36">
        <v>0</v>
      </c>
      <c r="V331" s="36">
        <v>0</v>
      </c>
      <c r="W331" s="36">
        <v>0</v>
      </c>
      <c r="X331" s="36">
        <v>0</v>
      </c>
      <c r="Y331" s="36">
        <v>0</v>
      </c>
      <c r="Z331" s="35">
        <v>8153.78</v>
      </c>
      <c r="AA331" s="35">
        <v>32014.1</v>
      </c>
      <c r="AB331" s="35">
        <v>414630.41</v>
      </c>
      <c r="AC331" s="39">
        <f t="shared" si="207"/>
        <v>414.6</v>
      </c>
      <c r="AD331" s="40">
        <f t="shared" si="208"/>
        <v>422.5</v>
      </c>
      <c r="AG331" s="70" t="s">
        <v>509</v>
      </c>
      <c r="AH331" s="24" t="s">
        <v>688</v>
      </c>
      <c r="AI331" s="24" t="s">
        <v>45</v>
      </c>
      <c r="AJ331" s="24" t="s">
        <v>689</v>
      </c>
      <c r="AK331" s="42"/>
      <c r="AL331" s="43">
        <v>88332.91</v>
      </c>
      <c r="AM331" s="43">
        <v>253349.57</v>
      </c>
      <c r="AN331" s="44">
        <v>96</v>
      </c>
      <c r="AO331" s="45"/>
      <c r="AP331" s="46">
        <v>20</v>
      </c>
      <c r="AQ331" s="46">
        <v>76</v>
      </c>
      <c r="AR331" s="43">
        <v>341682.48</v>
      </c>
      <c r="AS331" s="43">
        <v>45661.26</v>
      </c>
      <c r="AT331" s="44">
        <v>2952</v>
      </c>
      <c r="AU331" s="44">
        <v>432</v>
      </c>
      <c r="AV331" s="43">
        <v>793.92</v>
      </c>
      <c r="AW331" s="43">
        <v>603.84</v>
      </c>
      <c r="AX331" s="43">
        <v>392125.5</v>
      </c>
      <c r="AY331" s="43">
        <v>21662.400000000001</v>
      </c>
      <c r="AZ331" s="43">
        <v>4367.04</v>
      </c>
      <c r="BA331" s="44">
        <v>0</v>
      </c>
      <c r="BB331" s="44">
        <v>0</v>
      </c>
      <c r="BC331" s="44">
        <v>0</v>
      </c>
      <c r="BD331" s="44">
        <v>0</v>
      </c>
      <c r="BE331" s="44">
        <v>0</v>
      </c>
      <c r="BF331" s="43">
        <v>8200.3799999999992</v>
      </c>
      <c r="BG331" s="43">
        <v>34229.82</v>
      </c>
      <c r="BH331" s="43">
        <v>426355.32</v>
      </c>
      <c r="BI331" s="44">
        <v>0</v>
      </c>
      <c r="BJ331" s="71">
        <v>426.4</v>
      </c>
      <c r="BK331" s="2"/>
      <c r="BL331" s="2"/>
      <c r="BM331" s="48">
        <v>35.5</v>
      </c>
      <c r="BN331" s="48">
        <v>35.5</v>
      </c>
      <c r="BO331" s="48">
        <v>35.5</v>
      </c>
      <c r="BP331" s="48">
        <v>35.5</v>
      </c>
      <c r="BQ331" s="48">
        <v>71.099999999999994</v>
      </c>
      <c r="BR331" s="48">
        <v>71.099999999999994</v>
      </c>
      <c r="BS331" s="48">
        <v>17.8</v>
      </c>
      <c r="BT331" s="48">
        <v>0</v>
      </c>
      <c r="BU331" s="48">
        <v>17.8</v>
      </c>
      <c r="BV331" s="48">
        <f t="shared" si="209"/>
        <v>34.200000000000003</v>
      </c>
      <c r="BW331" s="48">
        <f t="shared" si="210"/>
        <v>34.200000000000003</v>
      </c>
      <c r="BX331" s="49">
        <f t="shared" si="211"/>
        <v>34.299999999999997</v>
      </c>
      <c r="BY331" s="50">
        <f t="shared" si="212"/>
        <v>422.5</v>
      </c>
      <c r="BZ331" s="48">
        <f t="shared" si="213"/>
        <v>106.5</v>
      </c>
      <c r="CA331" s="48">
        <f t="shared" si="214"/>
        <v>177.7</v>
      </c>
      <c r="CB331" s="48">
        <f t="shared" si="215"/>
        <v>35.6</v>
      </c>
      <c r="CC331" s="51">
        <f t="shared" si="216"/>
        <v>102.7</v>
      </c>
      <c r="CD331" s="50">
        <f t="shared" si="217"/>
        <v>422.5</v>
      </c>
      <c r="CE331" s="72"/>
      <c r="CF331" s="73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</row>
    <row r="332" spans="1:122" ht="15" hidden="1" outlineLevel="1" thickBot="1" x14ac:dyDescent="0.35">
      <c r="A332" s="161"/>
      <c r="B332" s="53" t="s">
        <v>690</v>
      </c>
      <c r="C332" s="53" t="s">
        <v>45</v>
      </c>
      <c r="D332" s="24" t="s">
        <v>691</v>
      </c>
      <c r="E332" s="34"/>
      <c r="F332" s="35">
        <v>44166.46</v>
      </c>
      <c r="G332" s="35">
        <v>295574.49</v>
      </c>
      <c r="H332" s="36">
        <v>106</v>
      </c>
      <c r="I332" s="37"/>
      <c r="J332" s="38">
        <v>11</v>
      </c>
      <c r="K332" s="38">
        <v>95</v>
      </c>
      <c r="L332" s="35">
        <v>339740.95</v>
      </c>
      <c r="M332" s="35">
        <v>37044.71</v>
      </c>
      <c r="N332" s="35">
        <v>3259.5</v>
      </c>
      <c r="O332" s="36">
        <v>477</v>
      </c>
      <c r="P332" s="35">
        <v>876.62</v>
      </c>
      <c r="Q332" s="35">
        <v>666.74</v>
      </c>
      <c r="R332" s="35">
        <v>382065.52</v>
      </c>
      <c r="S332" s="35">
        <v>23918.9</v>
      </c>
      <c r="T332" s="35">
        <v>4821.9399999999996</v>
      </c>
      <c r="U332" s="36">
        <v>0</v>
      </c>
      <c r="V332" s="36">
        <v>0</v>
      </c>
      <c r="W332" s="36">
        <v>0</v>
      </c>
      <c r="X332" s="36">
        <v>0</v>
      </c>
      <c r="Y332" s="36">
        <v>0</v>
      </c>
      <c r="Z332" s="35">
        <v>8153.78</v>
      </c>
      <c r="AA332" s="35">
        <v>36894.620000000003</v>
      </c>
      <c r="AB332" s="35">
        <v>418960.14</v>
      </c>
      <c r="AC332" s="39">
        <f t="shared" si="207"/>
        <v>419</v>
      </c>
      <c r="AD332" s="40">
        <f t="shared" si="208"/>
        <v>448.6</v>
      </c>
      <c r="AG332" s="70" t="s">
        <v>509</v>
      </c>
      <c r="AH332" s="24" t="s">
        <v>690</v>
      </c>
      <c r="AI332" s="24" t="s">
        <v>45</v>
      </c>
      <c r="AJ332" s="24" t="s">
        <v>691</v>
      </c>
      <c r="AK332" s="42"/>
      <c r="AL332" s="43">
        <v>88332.91</v>
      </c>
      <c r="AM332" s="43">
        <v>295574.49</v>
      </c>
      <c r="AN332" s="44">
        <v>111</v>
      </c>
      <c r="AO332" s="45"/>
      <c r="AP332" s="46">
        <v>26</v>
      </c>
      <c r="AQ332" s="46">
        <v>85</v>
      </c>
      <c r="AR332" s="43">
        <v>383907.4</v>
      </c>
      <c r="AS332" s="43">
        <v>34702.980000000003</v>
      </c>
      <c r="AT332" s="43">
        <v>3413.25</v>
      </c>
      <c r="AU332" s="43">
        <v>499.5</v>
      </c>
      <c r="AV332" s="43">
        <v>917.97</v>
      </c>
      <c r="AW332" s="43">
        <v>698.19</v>
      </c>
      <c r="AX332" s="43">
        <v>424139.29</v>
      </c>
      <c r="AY332" s="43">
        <v>25047.15</v>
      </c>
      <c r="AZ332" s="43">
        <v>5049.3900000000003</v>
      </c>
      <c r="BA332" s="44">
        <v>0</v>
      </c>
      <c r="BB332" s="44">
        <v>0</v>
      </c>
      <c r="BC332" s="44">
        <v>0</v>
      </c>
      <c r="BD332" s="44">
        <v>0</v>
      </c>
      <c r="BE332" s="44">
        <v>0</v>
      </c>
      <c r="BF332" s="43">
        <v>9213.7800000000007</v>
      </c>
      <c r="BG332" s="43">
        <v>39310.32</v>
      </c>
      <c r="BH332" s="43">
        <v>463449.61</v>
      </c>
      <c r="BI332" s="44">
        <v>0</v>
      </c>
      <c r="BJ332" s="71">
        <v>463.4</v>
      </c>
      <c r="BK332" s="2"/>
      <c r="BL332" s="2"/>
      <c r="BM332" s="48">
        <v>38.6</v>
      </c>
      <c r="BN332" s="48">
        <v>38.6</v>
      </c>
      <c r="BO332" s="48">
        <v>38.6</v>
      </c>
      <c r="BP332" s="48">
        <v>38.6</v>
      </c>
      <c r="BQ332" s="48">
        <v>77.2</v>
      </c>
      <c r="BR332" s="48">
        <v>77.2</v>
      </c>
      <c r="BS332" s="48">
        <v>19.3</v>
      </c>
      <c r="BT332" s="48">
        <v>0</v>
      </c>
      <c r="BU332" s="48">
        <v>19.3</v>
      </c>
      <c r="BV332" s="48">
        <f t="shared" si="209"/>
        <v>33.700000000000003</v>
      </c>
      <c r="BW332" s="48">
        <f t="shared" si="210"/>
        <v>33.700000000000003</v>
      </c>
      <c r="BX332" s="49">
        <f t="shared" si="211"/>
        <v>33.799999999999997</v>
      </c>
      <c r="BY332" s="50">
        <f t="shared" si="212"/>
        <v>448.60000000000008</v>
      </c>
      <c r="BZ332" s="48">
        <f t="shared" si="213"/>
        <v>115.80000000000001</v>
      </c>
      <c r="CA332" s="48">
        <f t="shared" si="214"/>
        <v>193</v>
      </c>
      <c r="CB332" s="48">
        <f t="shared" si="215"/>
        <v>38.6</v>
      </c>
      <c r="CC332" s="51">
        <f t="shared" si="216"/>
        <v>101.2</v>
      </c>
      <c r="CD332" s="50">
        <f t="shared" si="217"/>
        <v>448.6</v>
      </c>
      <c r="CE332" s="72"/>
      <c r="CF332" s="73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</row>
    <row r="333" spans="1:122" ht="15" hidden="1" outlineLevel="1" thickBot="1" x14ac:dyDescent="0.35">
      <c r="A333" s="161"/>
      <c r="B333" s="53" t="s">
        <v>692</v>
      </c>
      <c r="C333" s="53" t="s">
        <v>45</v>
      </c>
      <c r="D333" s="24" t="s">
        <v>693</v>
      </c>
      <c r="E333" s="34"/>
      <c r="F333" s="35">
        <v>44166.46</v>
      </c>
      <c r="G333" s="35">
        <v>232237.09</v>
      </c>
      <c r="H333" s="36">
        <v>88</v>
      </c>
      <c r="I333" s="37"/>
      <c r="J333" s="38">
        <v>15</v>
      </c>
      <c r="K333" s="38">
        <v>73</v>
      </c>
      <c r="L333" s="35">
        <v>276403.55</v>
      </c>
      <c r="M333" s="35">
        <v>32746.22</v>
      </c>
      <c r="N333" s="36">
        <v>2706</v>
      </c>
      <c r="O333" s="36">
        <v>396</v>
      </c>
      <c r="P333" s="35">
        <v>727.76</v>
      </c>
      <c r="Q333" s="35">
        <v>553.52</v>
      </c>
      <c r="R333" s="35">
        <v>313533.05</v>
      </c>
      <c r="S333" s="35">
        <v>19857.2</v>
      </c>
      <c r="T333" s="35">
        <v>4003.12</v>
      </c>
      <c r="U333" s="36">
        <v>0</v>
      </c>
      <c r="V333" s="36">
        <v>0</v>
      </c>
      <c r="W333" s="36">
        <v>0</v>
      </c>
      <c r="X333" s="36">
        <v>0</v>
      </c>
      <c r="Y333" s="36">
        <v>0</v>
      </c>
      <c r="Z333" s="35">
        <v>6633.68</v>
      </c>
      <c r="AA333" s="36">
        <v>30494</v>
      </c>
      <c r="AB333" s="35">
        <v>344027.05</v>
      </c>
      <c r="AC333" s="39">
        <f t="shared" si="207"/>
        <v>344</v>
      </c>
      <c r="AD333" s="40">
        <f t="shared" si="208"/>
        <v>359.1</v>
      </c>
      <c r="AG333" s="70" t="s">
        <v>509</v>
      </c>
      <c r="AH333" s="24" t="s">
        <v>692</v>
      </c>
      <c r="AI333" s="24" t="s">
        <v>45</v>
      </c>
      <c r="AJ333" s="24" t="s">
        <v>693</v>
      </c>
      <c r="AK333" s="42"/>
      <c r="AL333" s="43">
        <v>44166.46</v>
      </c>
      <c r="AM333" s="43">
        <v>253349.56</v>
      </c>
      <c r="AN333" s="44">
        <v>92</v>
      </c>
      <c r="AO333" s="45"/>
      <c r="AP333" s="46">
        <v>10</v>
      </c>
      <c r="AQ333" s="46">
        <v>82</v>
      </c>
      <c r="AR333" s="43">
        <v>297516.02</v>
      </c>
      <c r="AS333" s="43">
        <v>32475.61</v>
      </c>
      <c r="AT333" s="44">
        <v>2829</v>
      </c>
      <c r="AU333" s="44">
        <v>414</v>
      </c>
      <c r="AV333" s="43">
        <v>760.84</v>
      </c>
      <c r="AW333" s="43">
        <v>578.67999999999995</v>
      </c>
      <c r="AX333" s="43">
        <v>334574.15000000002</v>
      </c>
      <c r="AY333" s="43">
        <v>20759.8</v>
      </c>
      <c r="AZ333" s="43">
        <v>4185.08</v>
      </c>
      <c r="BA333" s="44">
        <v>0</v>
      </c>
      <c r="BB333" s="44">
        <v>0</v>
      </c>
      <c r="BC333" s="44">
        <v>0</v>
      </c>
      <c r="BD333" s="44">
        <v>0</v>
      </c>
      <c r="BE333" s="44">
        <v>0</v>
      </c>
      <c r="BF333" s="43">
        <v>7140.38</v>
      </c>
      <c r="BG333" s="43">
        <v>32085.26</v>
      </c>
      <c r="BH333" s="43">
        <v>366659.41</v>
      </c>
      <c r="BI333" s="44">
        <v>0</v>
      </c>
      <c r="BJ333" s="71">
        <v>366.7</v>
      </c>
      <c r="BK333" s="2"/>
      <c r="BL333" s="2"/>
      <c r="BM333" s="48">
        <v>30.6</v>
      </c>
      <c r="BN333" s="48">
        <v>30.6</v>
      </c>
      <c r="BO333" s="48">
        <v>30.6</v>
      </c>
      <c r="BP333" s="48">
        <v>30.6</v>
      </c>
      <c r="BQ333" s="48">
        <v>61.1</v>
      </c>
      <c r="BR333" s="48">
        <v>61.1</v>
      </c>
      <c r="BS333" s="48">
        <v>15.3</v>
      </c>
      <c r="BT333" s="48">
        <v>0</v>
      </c>
      <c r="BU333" s="48">
        <v>15.3</v>
      </c>
      <c r="BV333" s="48">
        <f t="shared" si="209"/>
        <v>28</v>
      </c>
      <c r="BW333" s="48">
        <f t="shared" si="210"/>
        <v>28</v>
      </c>
      <c r="BX333" s="49">
        <f t="shared" si="211"/>
        <v>27.9</v>
      </c>
      <c r="BY333" s="50">
        <f t="shared" si="212"/>
        <v>359.10000000000008</v>
      </c>
      <c r="BZ333" s="48">
        <f t="shared" si="213"/>
        <v>91.800000000000011</v>
      </c>
      <c r="CA333" s="48">
        <f t="shared" si="214"/>
        <v>152.80000000000001</v>
      </c>
      <c r="CB333" s="48">
        <f t="shared" si="215"/>
        <v>30.6</v>
      </c>
      <c r="CC333" s="51">
        <f t="shared" si="216"/>
        <v>83.9</v>
      </c>
      <c r="CD333" s="50">
        <f t="shared" si="217"/>
        <v>359.1</v>
      </c>
      <c r="CE333" s="72"/>
      <c r="CF333" s="73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</row>
    <row r="334" spans="1:122" ht="15" hidden="1" outlineLevel="1" thickBot="1" x14ac:dyDescent="0.35">
      <c r="A334" s="161"/>
      <c r="B334" s="53" t="s">
        <v>694</v>
      </c>
      <c r="C334" s="53" t="s">
        <v>45</v>
      </c>
      <c r="D334" s="24" t="s">
        <v>695</v>
      </c>
      <c r="E334" s="34"/>
      <c r="F334" s="35">
        <v>88332.91</v>
      </c>
      <c r="G334" s="35">
        <v>380024.34</v>
      </c>
      <c r="H334" s="36">
        <v>141</v>
      </c>
      <c r="I334" s="37"/>
      <c r="J334" s="38">
        <v>33</v>
      </c>
      <c r="K334" s="38">
        <v>108</v>
      </c>
      <c r="L334" s="35">
        <v>468357.25</v>
      </c>
      <c r="M334" s="35">
        <v>88532.76</v>
      </c>
      <c r="N334" s="35">
        <v>4335.75</v>
      </c>
      <c r="O334" s="35">
        <v>634.5</v>
      </c>
      <c r="P334" s="35">
        <v>1166.07</v>
      </c>
      <c r="Q334" s="35">
        <v>886.89</v>
      </c>
      <c r="R334" s="35">
        <v>563913.22</v>
      </c>
      <c r="S334" s="35">
        <v>31816.65</v>
      </c>
      <c r="T334" s="35">
        <v>6414.09</v>
      </c>
      <c r="U334" s="36">
        <v>0</v>
      </c>
      <c r="V334" s="36">
        <v>0</v>
      </c>
      <c r="W334" s="36">
        <v>0</v>
      </c>
      <c r="X334" s="36">
        <v>0</v>
      </c>
      <c r="Y334" s="36">
        <v>0</v>
      </c>
      <c r="Z334" s="35">
        <v>11240.57</v>
      </c>
      <c r="AA334" s="35">
        <v>49471.31</v>
      </c>
      <c r="AB334" s="35">
        <v>613384.53</v>
      </c>
      <c r="AC334" s="39">
        <f t="shared" si="207"/>
        <v>613.4</v>
      </c>
      <c r="AD334" s="40">
        <f t="shared" si="208"/>
        <v>577</v>
      </c>
      <c r="AG334" s="70" t="s">
        <v>509</v>
      </c>
      <c r="AH334" s="24" t="s">
        <v>694</v>
      </c>
      <c r="AI334" s="24" t="s">
        <v>45</v>
      </c>
      <c r="AJ334" s="24" t="s">
        <v>695</v>
      </c>
      <c r="AK334" s="42"/>
      <c r="AL334" s="43">
        <v>88332.91</v>
      </c>
      <c r="AM334" s="43">
        <v>337799.41</v>
      </c>
      <c r="AN334" s="44">
        <v>132</v>
      </c>
      <c r="AO334" s="45"/>
      <c r="AP334" s="46">
        <v>24</v>
      </c>
      <c r="AQ334" s="46">
        <v>108</v>
      </c>
      <c r="AR334" s="43">
        <v>426132.32</v>
      </c>
      <c r="AS334" s="43">
        <v>80108.58</v>
      </c>
      <c r="AT334" s="44">
        <v>4059</v>
      </c>
      <c r="AU334" s="44">
        <v>594</v>
      </c>
      <c r="AV334" s="43">
        <v>1091.6400000000001</v>
      </c>
      <c r="AW334" s="43">
        <v>830.28</v>
      </c>
      <c r="AX334" s="43">
        <v>512815.82</v>
      </c>
      <c r="AY334" s="43">
        <v>29785.8</v>
      </c>
      <c r="AZ334" s="43">
        <v>6004.68</v>
      </c>
      <c r="BA334" s="44">
        <v>0</v>
      </c>
      <c r="BB334" s="44">
        <v>0</v>
      </c>
      <c r="BC334" s="44">
        <v>0</v>
      </c>
      <c r="BD334" s="44">
        <v>0</v>
      </c>
      <c r="BE334" s="44">
        <v>0</v>
      </c>
      <c r="BF334" s="43">
        <v>10227.18</v>
      </c>
      <c r="BG334" s="43">
        <v>46017.66</v>
      </c>
      <c r="BH334" s="43">
        <v>558833.48</v>
      </c>
      <c r="BI334" s="44">
        <v>0</v>
      </c>
      <c r="BJ334" s="71">
        <v>558.79999999999995</v>
      </c>
      <c r="BK334" s="2"/>
      <c r="BL334" s="2"/>
      <c r="BM334" s="48">
        <v>46.6</v>
      </c>
      <c r="BN334" s="48">
        <v>46.6</v>
      </c>
      <c r="BO334" s="48">
        <v>46.6</v>
      </c>
      <c r="BP334" s="48">
        <v>46.6</v>
      </c>
      <c r="BQ334" s="48">
        <v>93.1</v>
      </c>
      <c r="BR334" s="48">
        <v>93.1</v>
      </c>
      <c r="BS334" s="48">
        <v>23.3</v>
      </c>
      <c r="BT334" s="48">
        <v>0</v>
      </c>
      <c r="BU334" s="48">
        <v>23.3</v>
      </c>
      <c r="BV334" s="48">
        <f t="shared" si="209"/>
        <v>52.6</v>
      </c>
      <c r="BW334" s="48">
        <f t="shared" si="210"/>
        <v>52.6</v>
      </c>
      <c r="BX334" s="49">
        <f t="shared" si="211"/>
        <v>52.6</v>
      </c>
      <c r="BY334" s="50">
        <f t="shared" si="212"/>
        <v>577.00000000000011</v>
      </c>
      <c r="BZ334" s="48">
        <f t="shared" si="213"/>
        <v>139.80000000000001</v>
      </c>
      <c r="CA334" s="48">
        <f t="shared" si="214"/>
        <v>232.79999999999998</v>
      </c>
      <c r="CB334" s="48">
        <f t="shared" si="215"/>
        <v>46.6</v>
      </c>
      <c r="CC334" s="51">
        <f t="shared" si="216"/>
        <v>157.80000000000001</v>
      </c>
      <c r="CD334" s="50">
        <f t="shared" si="217"/>
        <v>577</v>
      </c>
      <c r="CE334" s="72"/>
      <c r="CF334" s="73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</row>
    <row r="335" spans="1:122" ht="15" hidden="1" outlineLevel="1" thickBot="1" x14ac:dyDescent="0.35">
      <c r="A335" s="161"/>
      <c r="B335" s="53" t="s">
        <v>696</v>
      </c>
      <c r="C335" s="53" t="s">
        <v>45</v>
      </c>
      <c r="D335" s="24" t="s">
        <v>697</v>
      </c>
      <c r="E335" s="34"/>
      <c r="F335" s="35">
        <v>44166.46</v>
      </c>
      <c r="G335" s="35">
        <v>295574.49</v>
      </c>
      <c r="H335" s="36">
        <v>100</v>
      </c>
      <c r="I335" s="37"/>
      <c r="J335" s="38">
        <v>11</v>
      </c>
      <c r="K335" s="38">
        <v>89</v>
      </c>
      <c r="L335" s="35">
        <v>339740.95</v>
      </c>
      <c r="M335" s="35">
        <v>48261.56</v>
      </c>
      <c r="N335" s="36">
        <v>3075</v>
      </c>
      <c r="O335" s="36">
        <v>450</v>
      </c>
      <c r="P335" s="36">
        <v>827</v>
      </c>
      <c r="Q335" s="36">
        <v>629</v>
      </c>
      <c r="R335" s="35">
        <v>392983.51</v>
      </c>
      <c r="S335" s="36">
        <v>22565</v>
      </c>
      <c r="T335" s="36">
        <v>4549</v>
      </c>
      <c r="U335" s="36">
        <v>0</v>
      </c>
      <c r="V335" s="36">
        <v>0</v>
      </c>
      <c r="W335" s="36">
        <v>0</v>
      </c>
      <c r="X335" s="36">
        <v>0</v>
      </c>
      <c r="Y335" s="36">
        <v>0</v>
      </c>
      <c r="Z335" s="35">
        <v>8153.78</v>
      </c>
      <c r="AA335" s="35">
        <v>35267.78</v>
      </c>
      <c r="AB335" s="35">
        <v>428251.29</v>
      </c>
      <c r="AC335" s="39">
        <f t="shared" si="207"/>
        <v>428.3</v>
      </c>
      <c r="AD335" s="40">
        <f t="shared" si="208"/>
        <v>429.7</v>
      </c>
      <c r="AG335" s="70" t="s">
        <v>509</v>
      </c>
      <c r="AH335" s="24" t="s">
        <v>696</v>
      </c>
      <c r="AI335" s="24" t="s">
        <v>45</v>
      </c>
      <c r="AJ335" s="24" t="s">
        <v>697</v>
      </c>
      <c r="AK335" s="42"/>
      <c r="AL335" s="43">
        <v>44166.46</v>
      </c>
      <c r="AM335" s="43">
        <v>295574.49</v>
      </c>
      <c r="AN335" s="44">
        <v>100</v>
      </c>
      <c r="AO335" s="45"/>
      <c r="AP335" s="46">
        <v>17</v>
      </c>
      <c r="AQ335" s="46">
        <v>83</v>
      </c>
      <c r="AR335" s="43">
        <v>339740.95</v>
      </c>
      <c r="AS335" s="43">
        <v>50377.82</v>
      </c>
      <c r="AT335" s="44">
        <v>3075</v>
      </c>
      <c r="AU335" s="44">
        <v>450</v>
      </c>
      <c r="AV335" s="44">
        <v>827</v>
      </c>
      <c r="AW335" s="44">
        <v>629</v>
      </c>
      <c r="AX335" s="43">
        <v>395099.77</v>
      </c>
      <c r="AY335" s="44">
        <v>22565</v>
      </c>
      <c r="AZ335" s="44">
        <v>4549</v>
      </c>
      <c r="BA335" s="44">
        <v>0</v>
      </c>
      <c r="BB335" s="44">
        <v>0</v>
      </c>
      <c r="BC335" s="44">
        <v>0</v>
      </c>
      <c r="BD335" s="44">
        <v>0</v>
      </c>
      <c r="BE335" s="44">
        <v>0</v>
      </c>
      <c r="BF335" s="43">
        <v>8153.78</v>
      </c>
      <c r="BG335" s="43">
        <v>35267.78</v>
      </c>
      <c r="BH335" s="43">
        <v>430367.55</v>
      </c>
      <c r="BI335" s="44">
        <v>0</v>
      </c>
      <c r="BJ335" s="71">
        <v>430.4</v>
      </c>
      <c r="BK335" s="2"/>
      <c r="BL335" s="2"/>
      <c r="BM335" s="48">
        <v>35.9</v>
      </c>
      <c r="BN335" s="48">
        <v>35.9</v>
      </c>
      <c r="BO335" s="48">
        <v>35.9</v>
      </c>
      <c r="BP335" s="48">
        <v>35.9</v>
      </c>
      <c r="BQ335" s="48">
        <v>71.7</v>
      </c>
      <c r="BR335" s="48">
        <v>71.7</v>
      </c>
      <c r="BS335" s="48">
        <v>17.899999999999999</v>
      </c>
      <c r="BT335" s="48">
        <v>0</v>
      </c>
      <c r="BU335" s="48">
        <v>17.899999999999999</v>
      </c>
      <c r="BV335" s="48">
        <f t="shared" si="209"/>
        <v>35.6</v>
      </c>
      <c r="BW335" s="48">
        <f t="shared" si="210"/>
        <v>35.6</v>
      </c>
      <c r="BX335" s="49">
        <f t="shared" si="211"/>
        <v>35.700000000000003</v>
      </c>
      <c r="BY335" s="50">
        <f t="shared" si="212"/>
        <v>429.69999999999993</v>
      </c>
      <c r="BZ335" s="48">
        <f t="shared" si="213"/>
        <v>107.69999999999999</v>
      </c>
      <c r="CA335" s="48">
        <f t="shared" si="214"/>
        <v>179.3</v>
      </c>
      <c r="CB335" s="48">
        <f t="shared" si="215"/>
        <v>35.799999999999997</v>
      </c>
      <c r="CC335" s="51">
        <f t="shared" si="216"/>
        <v>106.9</v>
      </c>
      <c r="CD335" s="50">
        <f t="shared" si="217"/>
        <v>429.70000000000005</v>
      </c>
      <c r="CE335" s="72"/>
      <c r="CF335" s="73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</row>
    <row r="336" spans="1:122" ht="15" hidden="1" outlineLevel="1" thickBot="1" x14ac:dyDescent="0.35">
      <c r="A336" s="161"/>
      <c r="B336" s="53" t="s">
        <v>698</v>
      </c>
      <c r="C336" s="53" t="s">
        <v>45</v>
      </c>
      <c r="D336" s="24" t="s">
        <v>699</v>
      </c>
      <c r="E336" s="34"/>
      <c r="F336" s="35">
        <v>88332.91</v>
      </c>
      <c r="G336" s="35">
        <v>274462.02</v>
      </c>
      <c r="H336" s="36">
        <v>103</v>
      </c>
      <c r="I336" s="37"/>
      <c r="J336" s="38">
        <v>20</v>
      </c>
      <c r="K336" s="38">
        <v>83</v>
      </c>
      <c r="L336" s="35">
        <v>362794.93</v>
      </c>
      <c r="M336" s="35">
        <v>53084.72</v>
      </c>
      <c r="N336" s="35">
        <v>3167.25</v>
      </c>
      <c r="O336" s="35">
        <v>463.5</v>
      </c>
      <c r="P336" s="35">
        <v>851.81</v>
      </c>
      <c r="Q336" s="35">
        <v>647.87</v>
      </c>
      <c r="R336" s="35">
        <v>421010.08</v>
      </c>
      <c r="S336" s="35">
        <v>23241.95</v>
      </c>
      <c r="T336" s="35">
        <v>4685.47</v>
      </c>
      <c r="U336" s="36">
        <v>0</v>
      </c>
      <c r="V336" s="36">
        <v>0</v>
      </c>
      <c r="W336" s="36">
        <v>0</v>
      </c>
      <c r="X336" s="36">
        <v>0</v>
      </c>
      <c r="Y336" s="36">
        <v>0</v>
      </c>
      <c r="Z336" s="35">
        <v>8707.08</v>
      </c>
      <c r="AA336" s="35">
        <v>36634.5</v>
      </c>
      <c r="AB336" s="35">
        <v>457644.58</v>
      </c>
      <c r="AC336" s="39">
        <f t="shared" si="207"/>
        <v>457.6</v>
      </c>
      <c r="AD336" s="40">
        <f t="shared" si="208"/>
        <v>416.8</v>
      </c>
      <c r="AG336" s="70" t="s">
        <v>509</v>
      </c>
      <c r="AH336" s="24" t="s">
        <v>698</v>
      </c>
      <c r="AI336" s="24" t="s">
        <v>45</v>
      </c>
      <c r="AJ336" s="24" t="s">
        <v>699</v>
      </c>
      <c r="AK336" s="42"/>
      <c r="AL336" s="43">
        <v>44166.46</v>
      </c>
      <c r="AM336" s="43">
        <v>253349.56</v>
      </c>
      <c r="AN336" s="44">
        <v>112</v>
      </c>
      <c r="AO336" s="45"/>
      <c r="AP336" s="46">
        <v>20</v>
      </c>
      <c r="AQ336" s="46">
        <v>92</v>
      </c>
      <c r="AR336" s="43">
        <v>297516.02</v>
      </c>
      <c r="AS336" s="43">
        <v>55763.03</v>
      </c>
      <c r="AT336" s="44">
        <v>3444</v>
      </c>
      <c r="AU336" s="44">
        <v>504</v>
      </c>
      <c r="AV336" s="43">
        <v>926.24</v>
      </c>
      <c r="AW336" s="43">
        <v>704.48</v>
      </c>
      <c r="AX336" s="43">
        <v>358857.77</v>
      </c>
      <c r="AY336" s="43">
        <v>25272.799999999999</v>
      </c>
      <c r="AZ336" s="43">
        <v>5094.88</v>
      </c>
      <c r="BA336" s="44">
        <v>0</v>
      </c>
      <c r="BB336" s="44">
        <v>0</v>
      </c>
      <c r="BC336" s="44">
        <v>0</v>
      </c>
      <c r="BD336" s="44">
        <v>0</v>
      </c>
      <c r="BE336" s="44">
        <v>0</v>
      </c>
      <c r="BF336" s="43">
        <v>7140.38</v>
      </c>
      <c r="BG336" s="43">
        <v>37508.06</v>
      </c>
      <c r="BH336" s="43">
        <v>396365.83</v>
      </c>
      <c r="BI336" s="44">
        <v>0</v>
      </c>
      <c r="BJ336" s="71">
        <v>396.4</v>
      </c>
      <c r="BK336" s="2"/>
      <c r="BL336" s="2"/>
      <c r="BM336" s="48">
        <v>33</v>
      </c>
      <c r="BN336" s="48">
        <v>33</v>
      </c>
      <c r="BO336" s="48">
        <v>33</v>
      </c>
      <c r="BP336" s="48">
        <v>33</v>
      </c>
      <c r="BQ336" s="48">
        <v>66.099999999999994</v>
      </c>
      <c r="BR336" s="48">
        <v>66.099999999999994</v>
      </c>
      <c r="BS336" s="48">
        <v>16.5</v>
      </c>
      <c r="BT336" s="48">
        <v>0</v>
      </c>
      <c r="BU336" s="48">
        <v>16.5</v>
      </c>
      <c r="BV336" s="48">
        <f t="shared" si="209"/>
        <v>39.9</v>
      </c>
      <c r="BW336" s="48">
        <f t="shared" si="210"/>
        <v>39.9</v>
      </c>
      <c r="BX336" s="49">
        <f t="shared" si="211"/>
        <v>39.799999999999997</v>
      </c>
      <c r="BY336" s="50">
        <f t="shared" si="212"/>
        <v>416.79999999999995</v>
      </c>
      <c r="BZ336" s="48">
        <f t="shared" si="213"/>
        <v>99</v>
      </c>
      <c r="CA336" s="48">
        <f t="shared" si="214"/>
        <v>165.2</v>
      </c>
      <c r="CB336" s="48">
        <f t="shared" si="215"/>
        <v>33</v>
      </c>
      <c r="CC336" s="51">
        <f t="shared" si="216"/>
        <v>119.6</v>
      </c>
      <c r="CD336" s="50">
        <f t="shared" si="217"/>
        <v>416.79999999999995</v>
      </c>
      <c r="CE336" s="72"/>
      <c r="CF336" s="73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</row>
    <row r="337" spans="1:122" ht="15" hidden="1" outlineLevel="1" thickBot="1" x14ac:dyDescent="0.35">
      <c r="A337" s="161"/>
      <c r="B337" s="53" t="s">
        <v>700</v>
      </c>
      <c r="C337" s="53" t="s">
        <v>45</v>
      </c>
      <c r="D337" s="24" t="s">
        <v>701</v>
      </c>
      <c r="E337" s="34"/>
      <c r="F337" s="35">
        <v>88332.91</v>
      </c>
      <c r="G337" s="35">
        <v>422249.26</v>
      </c>
      <c r="H337" s="36">
        <v>168</v>
      </c>
      <c r="I337" s="37"/>
      <c r="J337" s="38">
        <v>27</v>
      </c>
      <c r="K337" s="38">
        <v>141</v>
      </c>
      <c r="L337" s="35">
        <v>510582.17</v>
      </c>
      <c r="M337" s="35">
        <v>76463.22</v>
      </c>
      <c r="N337" s="36">
        <v>5166</v>
      </c>
      <c r="O337" s="36">
        <v>756</v>
      </c>
      <c r="P337" s="35">
        <v>1389.36</v>
      </c>
      <c r="Q337" s="35">
        <v>1056.72</v>
      </c>
      <c r="R337" s="35">
        <v>595413.47</v>
      </c>
      <c r="S337" s="35">
        <v>37909.199999999997</v>
      </c>
      <c r="T337" s="35">
        <v>7642.32</v>
      </c>
      <c r="U337" s="36">
        <v>0</v>
      </c>
      <c r="V337" s="36">
        <v>0</v>
      </c>
      <c r="W337" s="36">
        <v>0</v>
      </c>
      <c r="X337" s="36">
        <v>0</v>
      </c>
      <c r="Y337" s="36">
        <v>0</v>
      </c>
      <c r="Z337" s="35">
        <v>12253.98</v>
      </c>
      <c r="AA337" s="35">
        <v>57805.5</v>
      </c>
      <c r="AB337" s="35">
        <v>653218.97</v>
      </c>
      <c r="AC337" s="39">
        <f t="shared" si="207"/>
        <v>653.20000000000005</v>
      </c>
      <c r="AD337" s="40">
        <f t="shared" si="208"/>
        <v>721.3</v>
      </c>
      <c r="AG337" s="70" t="s">
        <v>509</v>
      </c>
      <c r="AH337" s="24" t="s">
        <v>700</v>
      </c>
      <c r="AI337" s="24" t="s">
        <v>45</v>
      </c>
      <c r="AJ337" s="24" t="s">
        <v>701</v>
      </c>
      <c r="AK337" s="42"/>
      <c r="AL337" s="43">
        <v>132499.37</v>
      </c>
      <c r="AM337" s="43">
        <v>464474.19</v>
      </c>
      <c r="AN337" s="44">
        <v>196</v>
      </c>
      <c r="AO337" s="45"/>
      <c r="AP337" s="46">
        <v>41</v>
      </c>
      <c r="AQ337" s="46">
        <v>155</v>
      </c>
      <c r="AR337" s="43">
        <v>596973.56000000006</v>
      </c>
      <c r="AS337" s="43">
        <v>81069.47</v>
      </c>
      <c r="AT337" s="44">
        <v>6027</v>
      </c>
      <c r="AU337" s="44">
        <v>882</v>
      </c>
      <c r="AV337" s="43">
        <v>1620.92</v>
      </c>
      <c r="AW337" s="43">
        <v>1232.8399999999999</v>
      </c>
      <c r="AX337" s="43">
        <v>687805.79</v>
      </c>
      <c r="AY337" s="43">
        <v>44227.4</v>
      </c>
      <c r="AZ337" s="43">
        <v>8916.0400000000009</v>
      </c>
      <c r="BA337" s="44">
        <v>0</v>
      </c>
      <c r="BB337" s="44">
        <v>0</v>
      </c>
      <c r="BC337" s="44">
        <v>0</v>
      </c>
      <c r="BD337" s="44">
        <v>0</v>
      </c>
      <c r="BE337" s="44">
        <v>0</v>
      </c>
      <c r="BF337" s="43">
        <v>14327.36</v>
      </c>
      <c r="BG337" s="43">
        <v>67470.8</v>
      </c>
      <c r="BH337" s="43">
        <v>755276.59</v>
      </c>
      <c r="BI337" s="44">
        <v>0</v>
      </c>
      <c r="BJ337" s="71">
        <v>755.3</v>
      </c>
      <c r="BK337" s="2"/>
      <c r="BL337" s="2"/>
      <c r="BM337" s="48">
        <v>62.9</v>
      </c>
      <c r="BN337" s="48">
        <v>62.9</v>
      </c>
      <c r="BO337" s="48">
        <v>62.9</v>
      </c>
      <c r="BP337" s="48">
        <v>62.9</v>
      </c>
      <c r="BQ337" s="48">
        <v>125.9</v>
      </c>
      <c r="BR337" s="48">
        <v>125.9</v>
      </c>
      <c r="BS337" s="48">
        <v>31.5</v>
      </c>
      <c r="BT337" s="48">
        <v>0</v>
      </c>
      <c r="BU337" s="48">
        <v>31.5</v>
      </c>
      <c r="BV337" s="48">
        <f t="shared" si="209"/>
        <v>51.6</v>
      </c>
      <c r="BW337" s="48">
        <f t="shared" si="210"/>
        <v>51.6</v>
      </c>
      <c r="BX337" s="49">
        <f t="shared" si="211"/>
        <v>51.7</v>
      </c>
      <c r="BY337" s="50">
        <f t="shared" si="212"/>
        <v>721.3</v>
      </c>
      <c r="BZ337" s="48">
        <f t="shared" si="213"/>
        <v>188.7</v>
      </c>
      <c r="CA337" s="48">
        <f t="shared" si="214"/>
        <v>314.70000000000005</v>
      </c>
      <c r="CB337" s="48">
        <f t="shared" si="215"/>
        <v>63</v>
      </c>
      <c r="CC337" s="51">
        <f t="shared" si="216"/>
        <v>154.9</v>
      </c>
      <c r="CD337" s="50">
        <f t="shared" si="217"/>
        <v>721.30000000000007</v>
      </c>
      <c r="CE337" s="72"/>
      <c r="CF337" s="73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</row>
    <row r="338" spans="1:122" ht="15" hidden="1" outlineLevel="1" thickBot="1" x14ac:dyDescent="0.35">
      <c r="A338" s="161"/>
      <c r="B338" s="53" t="s">
        <v>702</v>
      </c>
      <c r="C338" s="53" t="s">
        <v>45</v>
      </c>
      <c r="D338" s="24" t="s">
        <v>703</v>
      </c>
      <c r="E338" s="34"/>
      <c r="F338" s="35">
        <v>132499.37</v>
      </c>
      <c r="G338" s="35">
        <v>464474.2</v>
      </c>
      <c r="H338" s="36">
        <v>215</v>
      </c>
      <c r="I338" s="37"/>
      <c r="J338" s="38">
        <v>52</v>
      </c>
      <c r="K338" s="38">
        <v>163</v>
      </c>
      <c r="L338" s="35">
        <v>596973.56999999995</v>
      </c>
      <c r="M338" s="35">
        <v>88743.28</v>
      </c>
      <c r="N338" s="35">
        <v>6611.25</v>
      </c>
      <c r="O338" s="35">
        <v>967.5</v>
      </c>
      <c r="P338" s="35">
        <v>1778.05</v>
      </c>
      <c r="Q338" s="35">
        <v>1352.35</v>
      </c>
      <c r="R338" s="36">
        <v>696426</v>
      </c>
      <c r="S338" s="35">
        <v>48514.75</v>
      </c>
      <c r="T338" s="35">
        <v>9780.35</v>
      </c>
      <c r="U338" s="36">
        <v>0</v>
      </c>
      <c r="V338" s="36">
        <v>0</v>
      </c>
      <c r="W338" s="36">
        <v>0</v>
      </c>
      <c r="X338" s="36">
        <v>0</v>
      </c>
      <c r="Y338" s="36">
        <v>0</v>
      </c>
      <c r="Z338" s="35">
        <v>14327.36</v>
      </c>
      <c r="AA338" s="35">
        <v>72622.460000000006</v>
      </c>
      <c r="AB338" s="35">
        <v>769048.46</v>
      </c>
      <c r="AC338" s="39">
        <f t="shared" si="207"/>
        <v>769</v>
      </c>
      <c r="AD338" s="40">
        <f t="shared" si="208"/>
        <v>771.1</v>
      </c>
      <c r="AG338" s="70" t="s">
        <v>509</v>
      </c>
      <c r="AH338" s="24" t="s">
        <v>702</v>
      </c>
      <c r="AI338" s="24" t="s">
        <v>45</v>
      </c>
      <c r="AJ338" s="24" t="s">
        <v>703</v>
      </c>
      <c r="AK338" s="42"/>
      <c r="AL338" s="43">
        <v>132499.37</v>
      </c>
      <c r="AM338" s="43">
        <v>464474.2</v>
      </c>
      <c r="AN338" s="44">
        <v>221</v>
      </c>
      <c r="AO338" s="45"/>
      <c r="AP338" s="46">
        <v>50</v>
      </c>
      <c r="AQ338" s="46">
        <v>171</v>
      </c>
      <c r="AR338" s="43">
        <v>596973.56999999995</v>
      </c>
      <c r="AS338" s="43">
        <v>89924.56</v>
      </c>
      <c r="AT338" s="43">
        <v>6795.75</v>
      </c>
      <c r="AU338" s="43">
        <v>994.5</v>
      </c>
      <c r="AV338" s="43">
        <v>1827.67</v>
      </c>
      <c r="AW338" s="43">
        <v>1390.09</v>
      </c>
      <c r="AX338" s="43">
        <v>697906.14</v>
      </c>
      <c r="AY338" s="43">
        <v>49868.65</v>
      </c>
      <c r="AZ338" s="43">
        <v>10053.290000000001</v>
      </c>
      <c r="BA338" s="44">
        <v>0</v>
      </c>
      <c r="BB338" s="44">
        <v>0</v>
      </c>
      <c r="BC338" s="44">
        <v>0</v>
      </c>
      <c r="BD338" s="44">
        <v>0</v>
      </c>
      <c r="BE338" s="44">
        <v>0</v>
      </c>
      <c r="BF338" s="43">
        <v>14327.37</v>
      </c>
      <c r="BG338" s="43">
        <v>74249.31</v>
      </c>
      <c r="BH338" s="43">
        <v>772155.45</v>
      </c>
      <c r="BI338" s="44">
        <v>0</v>
      </c>
      <c r="BJ338" s="71">
        <v>772.2</v>
      </c>
      <c r="BK338" s="2"/>
      <c r="BL338" s="2"/>
      <c r="BM338" s="48">
        <v>64.400000000000006</v>
      </c>
      <c r="BN338" s="48">
        <v>64.400000000000006</v>
      </c>
      <c r="BO338" s="48">
        <v>64.400000000000006</v>
      </c>
      <c r="BP338" s="48">
        <v>64.400000000000006</v>
      </c>
      <c r="BQ338" s="48">
        <v>128.69999999999999</v>
      </c>
      <c r="BR338" s="48">
        <v>128.69999999999999</v>
      </c>
      <c r="BS338" s="48">
        <v>32.200000000000003</v>
      </c>
      <c r="BT338" s="48">
        <v>0</v>
      </c>
      <c r="BU338" s="48">
        <v>32.200000000000003</v>
      </c>
      <c r="BV338" s="48">
        <f t="shared" si="209"/>
        <v>63.9</v>
      </c>
      <c r="BW338" s="48">
        <f t="shared" si="210"/>
        <v>63.9</v>
      </c>
      <c r="BX338" s="49">
        <f t="shared" si="211"/>
        <v>63.9</v>
      </c>
      <c r="BY338" s="50">
        <f t="shared" si="212"/>
        <v>771.09999999999991</v>
      </c>
      <c r="BZ338" s="48">
        <f t="shared" si="213"/>
        <v>193.20000000000002</v>
      </c>
      <c r="CA338" s="48">
        <f t="shared" si="214"/>
        <v>321.79999999999995</v>
      </c>
      <c r="CB338" s="48">
        <f t="shared" si="215"/>
        <v>64.400000000000006</v>
      </c>
      <c r="CC338" s="51">
        <f t="shared" si="216"/>
        <v>191.7</v>
      </c>
      <c r="CD338" s="50">
        <f t="shared" si="217"/>
        <v>771.09999999999991</v>
      </c>
      <c r="CE338" s="72"/>
      <c r="CF338" s="73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</row>
    <row r="339" spans="1:122" ht="15" hidden="1" outlineLevel="1" thickBot="1" x14ac:dyDescent="0.35">
      <c r="A339" s="161"/>
      <c r="B339" s="53" t="s">
        <v>704</v>
      </c>
      <c r="C339" s="53" t="s">
        <v>45</v>
      </c>
      <c r="D339" s="24" t="s">
        <v>705</v>
      </c>
      <c r="E339" s="34"/>
      <c r="F339" s="35">
        <v>132499.37</v>
      </c>
      <c r="G339" s="35">
        <v>393958.57</v>
      </c>
      <c r="H339" s="36">
        <v>192</v>
      </c>
      <c r="I339" s="37"/>
      <c r="J339" s="38">
        <v>49</v>
      </c>
      <c r="K339" s="38">
        <v>143</v>
      </c>
      <c r="L339" s="35">
        <v>526457.93999999994</v>
      </c>
      <c r="M339" s="35">
        <v>89050.47</v>
      </c>
      <c r="N339" s="36">
        <v>5904</v>
      </c>
      <c r="O339" s="36">
        <v>864</v>
      </c>
      <c r="P339" s="35">
        <v>1587.84</v>
      </c>
      <c r="Q339" s="35">
        <v>1207.68</v>
      </c>
      <c r="R339" s="35">
        <v>625071.93000000005</v>
      </c>
      <c r="S339" s="35">
        <v>43324.800000000003</v>
      </c>
      <c r="T339" s="35">
        <v>8734.08</v>
      </c>
      <c r="U339" s="36">
        <v>0</v>
      </c>
      <c r="V339" s="36">
        <v>0</v>
      </c>
      <c r="W339" s="36">
        <v>0</v>
      </c>
      <c r="X339" s="36">
        <v>0</v>
      </c>
      <c r="Y339" s="36">
        <v>0</v>
      </c>
      <c r="Z339" s="35">
        <v>12634.98</v>
      </c>
      <c r="AA339" s="35">
        <v>64693.86</v>
      </c>
      <c r="AB339" s="35">
        <v>689765.79</v>
      </c>
      <c r="AC339" s="39">
        <f t="shared" si="207"/>
        <v>689.8</v>
      </c>
      <c r="AD339" s="40">
        <f t="shared" ref="AD339:AD370" si="218">+ROUND((AC339/12*4)+(BJ339/12*8),1)</f>
        <v>714.3</v>
      </c>
      <c r="AG339" s="70" t="s">
        <v>509</v>
      </c>
      <c r="AH339" s="24" t="s">
        <v>704</v>
      </c>
      <c r="AI339" s="24" t="s">
        <v>45</v>
      </c>
      <c r="AJ339" s="24" t="s">
        <v>705</v>
      </c>
      <c r="AK339" s="42"/>
      <c r="AL339" s="43">
        <v>132499.37</v>
      </c>
      <c r="AM339" s="43">
        <v>422249.27</v>
      </c>
      <c r="AN339" s="44">
        <v>214</v>
      </c>
      <c r="AO339" s="45"/>
      <c r="AP339" s="46">
        <v>46</v>
      </c>
      <c r="AQ339" s="46">
        <v>168</v>
      </c>
      <c r="AR339" s="43">
        <v>554748.64</v>
      </c>
      <c r="AS339" s="43">
        <v>89903.96</v>
      </c>
      <c r="AT339" s="43">
        <v>6580.5</v>
      </c>
      <c r="AU339" s="44">
        <v>963</v>
      </c>
      <c r="AV339" s="43">
        <v>1769.78</v>
      </c>
      <c r="AW339" s="43">
        <v>1346.06</v>
      </c>
      <c r="AX339" s="43">
        <v>655311.93999999994</v>
      </c>
      <c r="AY339" s="43">
        <v>48289.1</v>
      </c>
      <c r="AZ339" s="43">
        <v>9734.86</v>
      </c>
      <c r="BA339" s="44">
        <v>0</v>
      </c>
      <c r="BB339" s="44">
        <v>0</v>
      </c>
      <c r="BC339" s="44">
        <v>0</v>
      </c>
      <c r="BD339" s="44">
        <v>0</v>
      </c>
      <c r="BE339" s="44">
        <v>0</v>
      </c>
      <c r="BF339" s="43">
        <v>13313.97</v>
      </c>
      <c r="BG339" s="43">
        <v>71337.929999999993</v>
      </c>
      <c r="BH339" s="43">
        <v>726649.87</v>
      </c>
      <c r="BI339" s="44">
        <v>0</v>
      </c>
      <c r="BJ339" s="71">
        <v>726.6</v>
      </c>
      <c r="BK339" s="2"/>
      <c r="BL339" s="2"/>
      <c r="BM339" s="48">
        <v>60.6</v>
      </c>
      <c r="BN339" s="48">
        <v>60.6</v>
      </c>
      <c r="BO339" s="48">
        <v>60.6</v>
      </c>
      <c r="BP339" s="48">
        <v>60.6</v>
      </c>
      <c r="BQ339" s="48">
        <v>121.1</v>
      </c>
      <c r="BR339" s="48">
        <v>121.1</v>
      </c>
      <c r="BS339" s="48">
        <v>30.3</v>
      </c>
      <c r="BT339" s="48">
        <v>0</v>
      </c>
      <c r="BU339" s="48">
        <v>30.3</v>
      </c>
      <c r="BV339" s="48">
        <f t="shared" ref="BV339:BV370" si="219">+ROUND((AD339-BM339-BN339-BO339-BP339-BQ339-BR339-BS339-BT339-BU339)/3,1)</f>
        <v>56.4</v>
      </c>
      <c r="BW339" s="48">
        <f t="shared" si="210"/>
        <v>56.4</v>
      </c>
      <c r="BX339" s="49">
        <f t="shared" ref="BX339:BX370" si="220">+ROUND(AD339-BM339-BN339-BO339-BP339-BQ339-BR339-BS339-BT339-BU339-BV339-BW339,1)</f>
        <v>56.3</v>
      </c>
      <c r="BY339" s="50">
        <f t="shared" si="212"/>
        <v>714.30000000000007</v>
      </c>
      <c r="BZ339" s="48">
        <f t="shared" si="213"/>
        <v>181.8</v>
      </c>
      <c r="CA339" s="48">
        <f t="shared" si="214"/>
        <v>302.79999999999995</v>
      </c>
      <c r="CB339" s="48">
        <f t="shared" si="215"/>
        <v>60.6</v>
      </c>
      <c r="CC339" s="51">
        <f t="shared" si="216"/>
        <v>169.1</v>
      </c>
      <c r="CD339" s="50">
        <f t="shared" si="217"/>
        <v>714.3</v>
      </c>
      <c r="CE339" s="72"/>
      <c r="CF339" s="73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</row>
    <row r="340" spans="1:122" ht="15" hidden="1" outlineLevel="1" thickBot="1" x14ac:dyDescent="0.35">
      <c r="A340" s="161"/>
      <c r="B340" s="53" t="s">
        <v>706</v>
      </c>
      <c r="C340" s="53" t="s">
        <v>45</v>
      </c>
      <c r="D340" s="24" t="s">
        <v>707</v>
      </c>
      <c r="E340" s="34"/>
      <c r="F340" s="35">
        <v>132499.37</v>
      </c>
      <c r="G340" s="35">
        <v>506699.12</v>
      </c>
      <c r="H340" s="36">
        <v>227</v>
      </c>
      <c r="I340" s="37"/>
      <c r="J340" s="38">
        <v>44</v>
      </c>
      <c r="K340" s="38">
        <v>183</v>
      </c>
      <c r="L340" s="35">
        <v>639198.49</v>
      </c>
      <c r="M340" s="35">
        <v>75078.100000000006</v>
      </c>
      <c r="N340" s="35">
        <v>6980.25</v>
      </c>
      <c r="O340" s="35">
        <v>1021.5</v>
      </c>
      <c r="P340" s="35">
        <v>1877.29</v>
      </c>
      <c r="Q340" s="35">
        <v>1427.83</v>
      </c>
      <c r="R340" s="35">
        <v>725583.46</v>
      </c>
      <c r="S340" s="35">
        <v>51222.55</v>
      </c>
      <c r="T340" s="35">
        <v>10326.23</v>
      </c>
      <c r="U340" s="36">
        <v>0</v>
      </c>
      <c r="V340" s="36">
        <v>0</v>
      </c>
      <c r="W340" s="36">
        <v>0</v>
      </c>
      <c r="X340" s="36">
        <v>0</v>
      </c>
      <c r="Y340" s="36">
        <v>0</v>
      </c>
      <c r="Z340" s="35">
        <v>15340.77</v>
      </c>
      <c r="AA340" s="35">
        <v>76889.55</v>
      </c>
      <c r="AB340" s="35">
        <v>802473.01</v>
      </c>
      <c r="AC340" s="39">
        <f t="shared" si="207"/>
        <v>802.5</v>
      </c>
      <c r="AD340" s="40">
        <f t="shared" si="218"/>
        <v>836</v>
      </c>
      <c r="AG340" s="70" t="s">
        <v>509</v>
      </c>
      <c r="AH340" s="24" t="s">
        <v>706</v>
      </c>
      <c r="AI340" s="24" t="s">
        <v>45</v>
      </c>
      <c r="AJ340" s="24" t="s">
        <v>707</v>
      </c>
      <c r="AK340" s="42"/>
      <c r="AL340" s="43">
        <v>132499.37</v>
      </c>
      <c r="AM340" s="43">
        <v>548924.05000000005</v>
      </c>
      <c r="AN340" s="44">
        <v>235</v>
      </c>
      <c r="AO340" s="45"/>
      <c r="AP340" s="46">
        <v>46</v>
      </c>
      <c r="AQ340" s="46">
        <v>189</v>
      </c>
      <c r="AR340" s="43">
        <v>681423.42</v>
      </c>
      <c r="AS340" s="43">
        <v>79524.05</v>
      </c>
      <c r="AT340" s="43">
        <v>7226.25</v>
      </c>
      <c r="AU340" s="43">
        <v>1057.5</v>
      </c>
      <c r="AV340" s="43">
        <v>1943.45</v>
      </c>
      <c r="AW340" s="43">
        <v>1478.15</v>
      </c>
      <c r="AX340" s="43">
        <v>772652.82</v>
      </c>
      <c r="AY340" s="43">
        <v>53027.75</v>
      </c>
      <c r="AZ340" s="43">
        <v>10690.15</v>
      </c>
      <c r="BA340" s="44">
        <v>0</v>
      </c>
      <c r="BB340" s="44">
        <v>0</v>
      </c>
      <c r="BC340" s="44">
        <v>0</v>
      </c>
      <c r="BD340" s="44">
        <v>0</v>
      </c>
      <c r="BE340" s="44">
        <v>0</v>
      </c>
      <c r="BF340" s="43">
        <v>16354.16</v>
      </c>
      <c r="BG340" s="43">
        <v>80072.06</v>
      </c>
      <c r="BH340" s="43">
        <v>852724.88</v>
      </c>
      <c r="BI340" s="44">
        <v>0</v>
      </c>
      <c r="BJ340" s="71">
        <v>852.7</v>
      </c>
      <c r="BK340" s="2"/>
      <c r="BL340" s="2"/>
      <c r="BM340" s="48">
        <v>71.099999999999994</v>
      </c>
      <c r="BN340" s="48">
        <v>71.099999999999994</v>
      </c>
      <c r="BO340" s="48">
        <v>71.099999999999994</v>
      </c>
      <c r="BP340" s="48">
        <v>71.099999999999994</v>
      </c>
      <c r="BQ340" s="48">
        <v>142.1</v>
      </c>
      <c r="BR340" s="48">
        <v>142.1</v>
      </c>
      <c r="BS340" s="48">
        <v>35.5</v>
      </c>
      <c r="BT340" s="48">
        <v>0</v>
      </c>
      <c r="BU340" s="48">
        <v>35.5</v>
      </c>
      <c r="BV340" s="48">
        <f t="shared" si="219"/>
        <v>65.5</v>
      </c>
      <c r="BW340" s="48">
        <f t="shared" si="210"/>
        <v>65.5</v>
      </c>
      <c r="BX340" s="49">
        <f t="shared" si="220"/>
        <v>65.400000000000006</v>
      </c>
      <c r="BY340" s="50">
        <f t="shared" si="212"/>
        <v>836.00000000000011</v>
      </c>
      <c r="BZ340" s="48">
        <f t="shared" si="213"/>
        <v>213.29999999999998</v>
      </c>
      <c r="CA340" s="48">
        <f t="shared" si="214"/>
        <v>355.29999999999995</v>
      </c>
      <c r="CB340" s="48">
        <f t="shared" si="215"/>
        <v>71</v>
      </c>
      <c r="CC340" s="51">
        <f t="shared" si="216"/>
        <v>196.4</v>
      </c>
      <c r="CD340" s="50">
        <f t="shared" si="217"/>
        <v>835.99999999999989</v>
      </c>
      <c r="CE340" s="72"/>
      <c r="CF340" s="73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</row>
    <row r="341" spans="1:122" ht="15" hidden="1" outlineLevel="1" thickBot="1" x14ac:dyDescent="0.35">
      <c r="A341" s="161"/>
      <c r="B341" s="53" t="s">
        <v>708</v>
      </c>
      <c r="C341" s="53" t="s">
        <v>45</v>
      </c>
      <c r="D341" s="24" t="s">
        <v>709</v>
      </c>
      <c r="E341" s="34"/>
      <c r="F341" s="35">
        <v>88332.91</v>
      </c>
      <c r="G341" s="35">
        <v>478408.43</v>
      </c>
      <c r="H341" s="36">
        <v>206</v>
      </c>
      <c r="I341" s="37"/>
      <c r="J341" s="38">
        <v>36</v>
      </c>
      <c r="K341" s="38">
        <v>170</v>
      </c>
      <c r="L341" s="35">
        <v>566741.34</v>
      </c>
      <c r="M341" s="35">
        <v>105410.74</v>
      </c>
      <c r="N341" s="35">
        <v>6334.5</v>
      </c>
      <c r="O341" s="36">
        <v>927</v>
      </c>
      <c r="P341" s="35">
        <v>1703.62</v>
      </c>
      <c r="Q341" s="35">
        <v>1295.74</v>
      </c>
      <c r="R341" s="35">
        <v>682412.94</v>
      </c>
      <c r="S341" s="35">
        <v>46483.9</v>
      </c>
      <c r="T341" s="35">
        <v>9370.94</v>
      </c>
      <c r="U341" s="36">
        <v>0</v>
      </c>
      <c r="V341" s="36">
        <v>0</v>
      </c>
      <c r="W341" s="36">
        <v>0</v>
      </c>
      <c r="X341" s="36">
        <v>0</v>
      </c>
      <c r="Y341" s="36">
        <v>0</v>
      </c>
      <c r="Z341" s="35">
        <v>13601.79</v>
      </c>
      <c r="AA341" s="35">
        <v>69456.63</v>
      </c>
      <c r="AB341" s="35">
        <v>751869.57</v>
      </c>
      <c r="AC341" s="39">
        <f t="shared" si="207"/>
        <v>751.9</v>
      </c>
      <c r="AD341" s="40">
        <f t="shared" si="218"/>
        <v>779.4</v>
      </c>
      <c r="AG341" s="70" t="s">
        <v>509</v>
      </c>
      <c r="AH341" s="24" t="s">
        <v>708</v>
      </c>
      <c r="AI341" s="24" t="s">
        <v>45</v>
      </c>
      <c r="AJ341" s="24" t="s">
        <v>709</v>
      </c>
      <c r="AK341" s="42"/>
      <c r="AL341" s="43">
        <v>132499.37</v>
      </c>
      <c r="AM341" s="43">
        <v>478408.43</v>
      </c>
      <c r="AN341" s="44">
        <v>214</v>
      </c>
      <c r="AO341" s="45"/>
      <c r="AP341" s="46">
        <v>41</v>
      </c>
      <c r="AQ341" s="46">
        <v>173</v>
      </c>
      <c r="AR341" s="43">
        <v>610907.80000000005</v>
      </c>
      <c r="AS341" s="43">
        <v>98975.96</v>
      </c>
      <c r="AT341" s="43">
        <v>6580.5</v>
      </c>
      <c r="AU341" s="44">
        <v>963</v>
      </c>
      <c r="AV341" s="43">
        <v>1769.78</v>
      </c>
      <c r="AW341" s="43">
        <v>1346.06</v>
      </c>
      <c r="AX341" s="43">
        <v>720543.1</v>
      </c>
      <c r="AY341" s="43">
        <v>48289.1</v>
      </c>
      <c r="AZ341" s="43">
        <v>9734.86</v>
      </c>
      <c r="BA341" s="44">
        <v>0</v>
      </c>
      <c r="BB341" s="44">
        <v>0</v>
      </c>
      <c r="BC341" s="44">
        <v>0</v>
      </c>
      <c r="BD341" s="44">
        <v>0</v>
      </c>
      <c r="BE341" s="44">
        <v>0</v>
      </c>
      <c r="BF341" s="43">
        <v>14661.78</v>
      </c>
      <c r="BG341" s="43">
        <v>72685.740000000005</v>
      </c>
      <c r="BH341" s="43">
        <v>793228.84</v>
      </c>
      <c r="BI341" s="44">
        <v>0</v>
      </c>
      <c r="BJ341" s="71">
        <v>793.2</v>
      </c>
      <c r="BK341" s="2"/>
      <c r="BL341" s="2"/>
      <c r="BM341" s="48">
        <v>66.099999999999994</v>
      </c>
      <c r="BN341" s="48">
        <v>66.099999999999994</v>
      </c>
      <c r="BO341" s="48">
        <v>66.099999999999994</v>
      </c>
      <c r="BP341" s="48">
        <v>66.099999999999994</v>
      </c>
      <c r="BQ341" s="48">
        <v>132.19999999999999</v>
      </c>
      <c r="BR341" s="48">
        <v>132.19999999999999</v>
      </c>
      <c r="BS341" s="48">
        <v>33.1</v>
      </c>
      <c r="BT341" s="48">
        <v>0</v>
      </c>
      <c r="BU341" s="48">
        <v>33.1</v>
      </c>
      <c r="BV341" s="48">
        <f t="shared" si="219"/>
        <v>61.5</v>
      </c>
      <c r="BW341" s="48">
        <f t="shared" si="210"/>
        <v>61.5</v>
      </c>
      <c r="BX341" s="49">
        <f t="shared" si="220"/>
        <v>61.4</v>
      </c>
      <c r="BY341" s="50">
        <f t="shared" si="212"/>
        <v>779.40000000000009</v>
      </c>
      <c r="BZ341" s="48">
        <f t="shared" si="213"/>
        <v>198.29999999999998</v>
      </c>
      <c r="CA341" s="48">
        <f t="shared" si="214"/>
        <v>330.5</v>
      </c>
      <c r="CB341" s="48">
        <f t="shared" si="215"/>
        <v>66.2</v>
      </c>
      <c r="CC341" s="51">
        <f t="shared" si="216"/>
        <v>184.4</v>
      </c>
      <c r="CD341" s="50">
        <f t="shared" si="217"/>
        <v>779.4</v>
      </c>
      <c r="CE341" s="72"/>
      <c r="CF341" s="73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</row>
    <row r="342" spans="1:122" ht="15" hidden="1" outlineLevel="1" thickBot="1" x14ac:dyDescent="0.35">
      <c r="A342" s="161"/>
      <c r="B342" s="53" t="s">
        <v>710</v>
      </c>
      <c r="C342" s="53" t="s">
        <v>45</v>
      </c>
      <c r="D342" s="24" t="s">
        <v>711</v>
      </c>
      <c r="E342" s="34"/>
      <c r="F342" s="35">
        <v>88332.91</v>
      </c>
      <c r="G342" s="35">
        <v>464474.2</v>
      </c>
      <c r="H342" s="36">
        <v>213</v>
      </c>
      <c r="I342" s="37"/>
      <c r="J342" s="38">
        <v>40</v>
      </c>
      <c r="K342" s="38">
        <v>173</v>
      </c>
      <c r="L342" s="35">
        <v>552807.11</v>
      </c>
      <c r="M342" s="35">
        <v>75951.39</v>
      </c>
      <c r="N342" s="35">
        <v>6549.75</v>
      </c>
      <c r="O342" s="35">
        <v>958.5</v>
      </c>
      <c r="P342" s="35">
        <v>1761.51</v>
      </c>
      <c r="Q342" s="35">
        <v>1339.77</v>
      </c>
      <c r="R342" s="35">
        <v>639368.03</v>
      </c>
      <c r="S342" s="35">
        <v>48063.45</v>
      </c>
      <c r="T342" s="35">
        <v>9689.3700000000008</v>
      </c>
      <c r="U342" s="36">
        <v>0</v>
      </c>
      <c r="V342" s="36">
        <v>0</v>
      </c>
      <c r="W342" s="36">
        <v>0</v>
      </c>
      <c r="X342" s="36">
        <v>0</v>
      </c>
      <c r="Y342" s="36">
        <v>0</v>
      </c>
      <c r="Z342" s="35">
        <v>13267.37</v>
      </c>
      <c r="AA342" s="35">
        <v>71020.19</v>
      </c>
      <c r="AB342" s="35">
        <v>710388.22</v>
      </c>
      <c r="AC342" s="39">
        <f t="shared" si="207"/>
        <v>710.4</v>
      </c>
      <c r="AD342" s="40">
        <f t="shared" si="218"/>
        <v>745.9</v>
      </c>
      <c r="AG342" s="70" t="s">
        <v>509</v>
      </c>
      <c r="AH342" s="24" t="s">
        <v>710</v>
      </c>
      <c r="AI342" s="24" t="s">
        <v>45</v>
      </c>
      <c r="AJ342" s="24" t="s">
        <v>711</v>
      </c>
      <c r="AK342" s="42"/>
      <c r="AL342" s="43">
        <v>176665.83</v>
      </c>
      <c r="AM342" s="43">
        <v>422249.27</v>
      </c>
      <c r="AN342" s="44">
        <v>229</v>
      </c>
      <c r="AO342" s="45"/>
      <c r="AP342" s="46">
        <v>73</v>
      </c>
      <c r="AQ342" s="46">
        <v>156</v>
      </c>
      <c r="AR342" s="43">
        <v>598915.1</v>
      </c>
      <c r="AS342" s="43">
        <v>76833.47</v>
      </c>
      <c r="AT342" s="43">
        <v>7041.75</v>
      </c>
      <c r="AU342" s="43">
        <v>1030.5</v>
      </c>
      <c r="AV342" s="43">
        <v>1893.83</v>
      </c>
      <c r="AW342" s="43">
        <v>1440.41</v>
      </c>
      <c r="AX342" s="43">
        <v>687155.06</v>
      </c>
      <c r="AY342" s="43">
        <v>51673.85</v>
      </c>
      <c r="AZ342" s="43">
        <v>10417.209999999999</v>
      </c>
      <c r="BA342" s="44">
        <v>0</v>
      </c>
      <c r="BB342" s="44">
        <v>0</v>
      </c>
      <c r="BC342" s="44">
        <v>0</v>
      </c>
      <c r="BD342" s="44">
        <v>0</v>
      </c>
      <c r="BE342" s="44">
        <v>0</v>
      </c>
      <c r="BF342" s="43">
        <v>14373.96</v>
      </c>
      <c r="BG342" s="43">
        <v>76465.02</v>
      </c>
      <c r="BH342" s="43">
        <v>763620.08</v>
      </c>
      <c r="BI342" s="44">
        <v>0</v>
      </c>
      <c r="BJ342" s="71">
        <v>763.6</v>
      </c>
      <c r="BK342" s="2"/>
      <c r="BL342" s="2"/>
      <c r="BM342" s="48">
        <v>63.6</v>
      </c>
      <c r="BN342" s="48">
        <v>63.6</v>
      </c>
      <c r="BO342" s="48">
        <v>63.6</v>
      </c>
      <c r="BP342" s="48">
        <v>63.6</v>
      </c>
      <c r="BQ342" s="48">
        <v>127.3</v>
      </c>
      <c r="BR342" s="48">
        <v>127.3</v>
      </c>
      <c r="BS342" s="48">
        <v>31.8</v>
      </c>
      <c r="BT342" s="48">
        <v>0</v>
      </c>
      <c r="BU342" s="48">
        <v>31.8</v>
      </c>
      <c r="BV342" s="48">
        <f t="shared" si="219"/>
        <v>57.8</v>
      </c>
      <c r="BW342" s="48">
        <f t="shared" si="210"/>
        <v>57.8</v>
      </c>
      <c r="BX342" s="49">
        <f t="shared" si="220"/>
        <v>57.7</v>
      </c>
      <c r="BY342" s="50">
        <f t="shared" si="212"/>
        <v>745.90000000000009</v>
      </c>
      <c r="BZ342" s="48">
        <f t="shared" si="213"/>
        <v>190.8</v>
      </c>
      <c r="CA342" s="48">
        <f t="shared" si="214"/>
        <v>318.2</v>
      </c>
      <c r="CB342" s="48">
        <f t="shared" si="215"/>
        <v>63.6</v>
      </c>
      <c r="CC342" s="51">
        <f t="shared" si="216"/>
        <v>173.3</v>
      </c>
      <c r="CD342" s="50">
        <f t="shared" si="217"/>
        <v>745.90000000000009</v>
      </c>
      <c r="CE342" s="72"/>
      <c r="CF342" s="73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</row>
    <row r="343" spans="1:122" ht="15" hidden="1" outlineLevel="1" thickBot="1" x14ac:dyDescent="0.35">
      <c r="A343" s="161"/>
      <c r="B343" s="53" t="s">
        <v>712</v>
      </c>
      <c r="C343" s="53" t="s">
        <v>45</v>
      </c>
      <c r="D343" s="24" t="s">
        <v>713</v>
      </c>
      <c r="E343" s="34"/>
      <c r="F343" s="35">
        <v>88332.91</v>
      </c>
      <c r="G343" s="35">
        <v>380024.34</v>
      </c>
      <c r="H343" s="36">
        <v>142</v>
      </c>
      <c r="I343" s="37"/>
      <c r="J343" s="38">
        <v>32</v>
      </c>
      <c r="K343" s="38">
        <v>110</v>
      </c>
      <c r="L343" s="35">
        <v>468357.25</v>
      </c>
      <c r="M343" s="35">
        <v>56530.52</v>
      </c>
      <c r="N343" s="35">
        <v>4366.5</v>
      </c>
      <c r="O343" s="36">
        <v>639</v>
      </c>
      <c r="P343" s="35">
        <v>1174.3399999999999</v>
      </c>
      <c r="Q343" s="35">
        <v>893.18</v>
      </c>
      <c r="R343" s="35">
        <v>531960.79</v>
      </c>
      <c r="S343" s="35">
        <v>32042.3</v>
      </c>
      <c r="T343" s="35">
        <v>6459.58</v>
      </c>
      <c r="U343" s="36">
        <v>0</v>
      </c>
      <c r="V343" s="36">
        <v>0</v>
      </c>
      <c r="W343" s="36">
        <v>0</v>
      </c>
      <c r="X343" s="36">
        <v>0</v>
      </c>
      <c r="Y343" s="36">
        <v>0</v>
      </c>
      <c r="Z343" s="35">
        <v>11240.57</v>
      </c>
      <c r="AA343" s="35">
        <v>49742.45</v>
      </c>
      <c r="AB343" s="35">
        <v>581703.24</v>
      </c>
      <c r="AC343" s="39">
        <f t="shared" si="207"/>
        <v>581.70000000000005</v>
      </c>
      <c r="AD343" s="40">
        <f t="shared" si="218"/>
        <v>583</v>
      </c>
      <c r="AG343" s="70" t="s">
        <v>509</v>
      </c>
      <c r="AH343" s="24" t="s">
        <v>712</v>
      </c>
      <c r="AI343" s="24" t="s">
        <v>45</v>
      </c>
      <c r="AJ343" s="24" t="s">
        <v>713</v>
      </c>
      <c r="AK343" s="42"/>
      <c r="AL343" s="43">
        <v>88332.91</v>
      </c>
      <c r="AM343" s="43">
        <v>380024.33</v>
      </c>
      <c r="AN343" s="44">
        <v>152</v>
      </c>
      <c r="AO343" s="45"/>
      <c r="AP343" s="46">
        <v>24</v>
      </c>
      <c r="AQ343" s="46">
        <v>128</v>
      </c>
      <c r="AR343" s="43">
        <v>468357.24</v>
      </c>
      <c r="AS343" s="43">
        <v>55173.19</v>
      </c>
      <c r="AT343" s="44">
        <v>4674</v>
      </c>
      <c r="AU343" s="44">
        <v>684</v>
      </c>
      <c r="AV343" s="43">
        <v>1257.04</v>
      </c>
      <c r="AW343" s="43">
        <v>956.08</v>
      </c>
      <c r="AX343" s="43">
        <v>531101.55000000005</v>
      </c>
      <c r="AY343" s="43">
        <v>34298.800000000003</v>
      </c>
      <c r="AZ343" s="43">
        <v>6914.48</v>
      </c>
      <c r="BA343" s="44">
        <v>0</v>
      </c>
      <c r="BB343" s="44">
        <v>0</v>
      </c>
      <c r="BC343" s="44">
        <v>0</v>
      </c>
      <c r="BD343" s="44">
        <v>0</v>
      </c>
      <c r="BE343" s="44">
        <v>0</v>
      </c>
      <c r="BF343" s="43">
        <v>11240.58</v>
      </c>
      <c r="BG343" s="43">
        <v>52453.86</v>
      </c>
      <c r="BH343" s="43">
        <v>583555.41</v>
      </c>
      <c r="BI343" s="44">
        <v>0</v>
      </c>
      <c r="BJ343" s="71">
        <v>583.6</v>
      </c>
      <c r="BK343" s="2"/>
      <c r="BL343" s="2"/>
      <c r="BM343" s="48">
        <v>48.6</v>
      </c>
      <c r="BN343" s="48">
        <v>48.6</v>
      </c>
      <c r="BO343" s="48">
        <v>48.6</v>
      </c>
      <c r="BP343" s="48">
        <v>48.6</v>
      </c>
      <c r="BQ343" s="48">
        <v>97.3</v>
      </c>
      <c r="BR343" s="48">
        <v>97.3</v>
      </c>
      <c r="BS343" s="48">
        <v>24.3</v>
      </c>
      <c r="BT343" s="48">
        <v>0</v>
      </c>
      <c r="BU343" s="48">
        <v>24.3</v>
      </c>
      <c r="BV343" s="48">
        <f t="shared" si="219"/>
        <v>48.5</v>
      </c>
      <c r="BW343" s="48">
        <f t="shared" si="210"/>
        <v>48.5</v>
      </c>
      <c r="BX343" s="49">
        <f t="shared" si="220"/>
        <v>48.4</v>
      </c>
      <c r="BY343" s="50">
        <f t="shared" si="212"/>
        <v>583.00000000000011</v>
      </c>
      <c r="BZ343" s="48">
        <f t="shared" si="213"/>
        <v>145.80000000000001</v>
      </c>
      <c r="CA343" s="48">
        <f t="shared" si="214"/>
        <v>243.2</v>
      </c>
      <c r="CB343" s="48">
        <f t="shared" si="215"/>
        <v>48.6</v>
      </c>
      <c r="CC343" s="51">
        <f t="shared" si="216"/>
        <v>145.4</v>
      </c>
      <c r="CD343" s="50">
        <f t="shared" si="217"/>
        <v>583</v>
      </c>
      <c r="CE343" s="72"/>
      <c r="CF343" s="73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</row>
    <row r="344" spans="1:122" ht="15" hidden="1" outlineLevel="1" thickBot="1" x14ac:dyDescent="0.35">
      <c r="A344" s="161"/>
      <c r="B344" s="53" t="s">
        <v>714</v>
      </c>
      <c r="C344" s="53" t="s">
        <v>45</v>
      </c>
      <c r="D344" s="24" t="s">
        <v>715</v>
      </c>
      <c r="E344" s="34"/>
      <c r="F344" s="35">
        <v>44166.46</v>
      </c>
      <c r="G344" s="35">
        <v>380024.34</v>
      </c>
      <c r="H344" s="36">
        <v>155</v>
      </c>
      <c r="I344" s="37"/>
      <c r="J344" s="38">
        <v>18</v>
      </c>
      <c r="K344" s="38">
        <v>137</v>
      </c>
      <c r="L344" s="35">
        <v>424190.8</v>
      </c>
      <c r="M344" s="35">
        <v>85391.47</v>
      </c>
      <c r="N344" s="35">
        <v>4766.25</v>
      </c>
      <c r="O344" s="35">
        <v>697.5</v>
      </c>
      <c r="P344" s="35">
        <v>1281.8499999999999</v>
      </c>
      <c r="Q344" s="35">
        <v>974.95</v>
      </c>
      <c r="R344" s="35">
        <v>517302.82</v>
      </c>
      <c r="S344" s="35">
        <v>34975.75</v>
      </c>
      <c r="T344" s="35">
        <v>7050.95</v>
      </c>
      <c r="U344" s="36">
        <v>0</v>
      </c>
      <c r="V344" s="36">
        <v>0</v>
      </c>
      <c r="W344" s="36">
        <v>0</v>
      </c>
      <c r="X344" s="36">
        <v>0</v>
      </c>
      <c r="Y344" s="36">
        <v>0</v>
      </c>
      <c r="Z344" s="35">
        <v>10180.58</v>
      </c>
      <c r="AA344" s="35">
        <v>52207.28</v>
      </c>
      <c r="AB344" s="35">
        <v>569510.1</v>
      </c>
      <c r="AC344" s="39">
        <f t="shared" si="207"/>
        <v>569.5</v>
      </c>
      <c r="AD344" s="40">
        <f t="shared" si="218"/>
        <v>598.6</v>
      </c>
      <c r="AG344" s="70" t="s">
        <v>509</v>
      </c>
      <c r="AH344" s="24" t="s">
        <v>714</v>
      </c>
      <c r="AI344" s="24" t="s">
        <v>45</v>
      </c>
      <c r="AJ344" s="24" t="s">
        <v>715</v>
      </c>
      <c r="AK344" s="42"/>
      <c r="AL344" s="43">
        <v>88332.91</v>
      </c>
      <c r="AM344" s="43">
        <v>380024.34</v>
      </c>
      <c r="AN344" s="44">
        <v>162</v>
      </c>
      <c r="AO344" s="45"/>
      <c r="AP344" s="46">
        <v>29</v>
      </c>
      <c r="AQ344" s="46">
        <v>133</v>
      </c>
      <c r="AR344" s="43">
        <v>468357.25</v>
      </c>
      <c r="AS344" s="43">
        <v>81478.98</v>
      </c>
      <c r="AT344" s="43">
        <v>4981.5</v>
      </c>
      <c r="AU344" s="44">
        <v>729</v>
      </c>
      <c r="AV344" s="43">
        <v>1339.74</v>
      </c>
      <c r="AW344" s="43">
        <v>1018.98</v>
      </c>
      <c r="AX344" s="43">
        <v>557905.44999999995</v>
      </c>
      <c r="AY344" s="43">
        <v>36555.300000000003</v>
      </c>
      <c r="AZ344" s="43">
        <v>7369.38</v>
      </c>
      <c r="BA344" s="44">
        <v>0</v>
      </c>
      <c r="BB344" s="44">
        <v>0</v>
      </c>
      <c r="BC344" s="44">
        <v>0</v>
      </c>
      <c r="BD344" s="44">
        <v>0</v>
      </c>
      <c r="BE344" s="44">
        <v>0</v>
      </c>
      <c r="BF344" s="43">
        <v>11240.58</v>
      </c>
      <c r="BG344" s="43">
        <v>55165.26</v>
      </c>
      <c r="BH344" s="43">
        <v>613070.71</v>
      </c>
      <c r="BI344" s="44">
        <v>0</v>
      </c>
      <c r="BJ344" s="71">
        <v>613.1</v>
      </c>
      <c r="BK344" s="2"/>
      <c r="BL344" s="2"/>
      <c r="BM344" s="48">
        <v>51.1</v>
      </c>
      <c r="BN344" s="48">
        <v>51.1</v>
      </c>
      <c r="BO344" s="48">
        <v>51.1</v>
      </c>
      <c r="BP344" s="48">
        <v>51.1</v>
      </c>
      <c r="BQ344" s="48">
        <v>102.2</v>
      </c>
      <c r="BR344" s="48">
        <v>102.2</v>
      </c>
      <c r="BS344" s="48">
        <v>25.5</v>
      </c>
      <c r="BT344" s="48">
        <v>0</v>
      </c>
      <c r="BU344" s="48">
        <v>25.5</v>
      </c>
      <c r="BV344" s="48">
        <f t="shared" si="219"/>
        <v>46.3</v>
      </c>
      <c r="BW344" s="48">
        <f t="shared" si="210"/>
        <v>46.3</v>
      </c>
      <c r="BX344" s="49">
        <f t="shared" si="220"/>
        <v>46.2</v>
      </c>
      <c r="BY344" s="50">
        <f t="shared" si="212"/>
        <v>598.6</v>
      </c>
      <c r="BZ344" s="48">
        <f t="shared" si="213"/>
        <v>153.30000000000001</v>
      </c>
      <c r="CA344" s="48">
        <f t="shared" si="214"/>
        <v>255.5</v>
      </c>
      <c r="CB344" s="48">
        <f t="shared" si="215"/>
        <v>51</v>
      </c>
      <c r="CC344" s="51">
        <f t="shared" si="216"/>
        <v>138.80000000000001</v>
      </c>
      <c r="CD344" s="50">
        <f t="shared" si="217"/>
        <v>598.6</v>
      </c>
      <c r="CE344" s="72"/>
      <c r="CF344" s="73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</row>
    <row r="345" spans="1:122" ht="15" hidden="1" outlineLevel="1" thickBot="1" x14ac:dyDescent="0.35">
      <c r="A345" s="161"/>
      <c r="B345" s="53" t="s">
        <v>716</v>
      </c>
      <c r="C345" s="53" t="s">
        <v>45</v>
      </c>
      <c r="D345" s="24" t="s">
        <v>717</v>
      </c>
      <c r="E345" s="34"/>
      <c r="F345" s="35">
        <v>88332.91</v>
      </c>
      <c r="G345" s="35">
        <v>253349.56</v>
      </c>
      <c r="H345" s="36">
        <v>100</v>
      </c>
      <c r="I345" s="37"/>
      <c r="J345" s="38">
        <v>20</v>
      </c>
      <c r="K345" s="38">
        <v>80</v>
      </c>
      <c r="L345" s="35">
        <v>341682.47</v>
      </c>
      <c r="M345" s="35">
        <v>55668.47</v>
      </c>
      <c r="N345" s="36">
        <v>3075</v>
      </c>
      <c r="O345" s="36">
        <v>450</v>
      </c>
      <c r="P345" s="36">
        <v>827</v>
      </c>
      <c r="Q345" s="36">
        <v>629</v>
      </c>
      <c r="R345" s="35">
        <v>402331.94</v>
      </c>
      <c r="S345" s="36">
        <v>22565</v>
      </c>
      <c r="T345" s="36">
        <v>4549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5">
        <v>8200.3799999999992</v>
      </c>
      <c r="AA345" s="35">
        <v>35314.379999999997</v>
      </c>
      <c r="AB345" s="35">
        <v>437646.32</v>
      </c>
      <c r="AC345" s="39">
        <f t="shared" si="207"/>
        <v>437.6</v>
      </c>
      <c r="AD345" s="40">
        <f t="shared" si="218"/>
        <v>436.9</v>
      </c>
      <c r="AG345" s="70" t="s">
        <v>509</v>
      </c>
      <c r="AH345" s="24" t="s">
        <v>716</v>
      </c>
      <c r="AI345" s="24" t="s">
        <v>45</v>
      </c>
      <c r="AJ345" s="24" t="s">
        <v>717</v>
      </c>
      <c r="AK345" s="42"/>
      <c r="AL345" s="43">
        <v>44166.46</v>
      </c>
      <c r="AM345" s="43">
        <v>295574.49</v>
      </c>
      <c r="AN345" s="44">
        <v>106</v>
      </c>
      <c r="AO345" s="45"/>
      <c r="AP345" s="46">
        <v>19</v>
      </c>
      <c r="AQ345" s="46">
        <v>87</v>
      </c>
      <c r="AR345" s="43">
        <v>339740.95</v>
      </c>
      <c r="AS345" s="43">
        <v>54733.49</v>
      </c>
      <c r="AT345" s="43">
        <v>3259.5</v>
      </c>
      <c r="AU345" s="44">
        <v>477</v>
      </c>
      <c r="AV345" s="43">
        <v>876.62</v>
      </c>
      <c r="AW345" s="43">
        <v>666.74</v>
      </c>
      <c r="AX345" s="43">
        <v>399754.3</v>
      </c>
      <c r="AY345" s="43">
        <v>23918.9</v>
      </c>
      <c r="AZ345" s="43">
        <v>4821.9399999999996</v>
      </c>
      <c r="BA345" s="44">
        <v>0</v>
      </c>
      <c r="BB345" s="44">
        <v>0</v>
      </c>
      <c r="BC345" s="44">
        <v>0</v>
      </c>
      <c r="BD345" s="44">
        <v>0</v>
      </c>
      <c r="BE345" s="44">
        <v>0</v>
      </c>
      <c r="BF345" s="43">
        <v>8153.78</v>
      </c>
      <c r="BG345" s="43">
        <v>36894.620000000003</v>
      </c>
      <c r="BH345" s="43">
        <v>436648.92</v>
      </c>
      <c r="BI345" s="44">
        <v>0</v>
      </c>
      <c r="BJ345" s="71">
        <v>436.6</v>
      </c>
      <c r="BK345" s="2"/>
      <c r="BL345" s="2"/>
      <c r="BM345" s="48">
        <v>36.4</v>
      </c>
      <c r="BN345" s="48">
        <v>36.4</v>
      </c>
      <c r="BO345" s="48">
        <v>36.4</v>
      </c>
      <c r="BP345" s="48">
        <v>36.4</v>
      </c>
      <c r="BQ345" s="48">
        <v>72.8</v>
      </c>
      <c r="BR345" s="48">
        <v>72.8</v>
      </c>
      <c r="BS345" s="48">
        <v>18.2</v>
      </c>
      <c r="BT345" s="48">
        <v>0</v>
      </c>
      <c r="BU345" s="48">
        <v>18.2</v>
      </c>
      <c r="BV345" s="48">
        <f t="shared" si="219"/>
        <v>36.4</v>
      </c>
      <c r="BW345" s="48">
        <f t="shared" si="210"/>
        <v>36.4</v>
      </c>
      <c r="BX345" s="49">
        <f t="shared" si="220"/>
        <v>36.5</v>
      </c>
      <c r="BY345" s="50">
        <f t="shared" si="212"/>
        <v>436.89999999999992</v>
      </c>
      <c r="BZ345" s="48">
        <f t="shared" si="213"/>
        <v>109.19999999999999</v>
      </c>
      <c r="CA345" s="48">
        <f t="shared" si="214"/>
        <v>182</v>
      </c>
      <c r="CB345" s="48">
        <f t="shared" si="215"/>
        <v>36.4</v>
      </c>
      <c r="CC345" s="51">
        <f t="shared" si="216"/>
        <v>109.3</v>
      </c>
      <c r="CD345" s="50">
        <f t="shared" si="217"/>
        <v>436.9</v>
      </c>
      <c r="CE345" s="72"/>
      <c r="CF345" s="73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</row>
    <row r="346" spans="1:122" ht="15" hidden="1" outlineLevel="1" thickBot="1" x14ac:dyDescent="0.35">
      <c r="A346" s="161"/>
      <c r="B346" s="53" t="s">
        <v>718</v>
      </c>
      <c r="C346" s="53" t="s">
        <v>45</v>
      </c>
      <c r="D346" s="24" t="s">
        <v>719</v>
      </c>
      <c r="E346" s="34"/>
      <c r="F346" s="35">
        <v>44166.46</v>
      </c>
      <c r="G346" s="35">
        <v>380024.33</v>
      </c>
      <c r="H346" s="36">
        <v>123</v>
      </c>
      <c r="I346" s="37"/>
      <c r="J346" s="38">
        <v>12</v>
      </c>
      <c r="K346" s="38">
        <v>111</v>
      </c>
      <c r="L346" s="35">
        <v>424190.79</v>
      </c>
      <c r="M346" s="35">
        <v>54754.32</v>
      </c>
      <c r="N346" s="35">
        <v>3782.25</v>
      </c>
      <c r="O346" s="35">
        <v>553.5</v>
      </c>
      <c r="P346" s="35">
        <v>1017.21</v>
      </c>
      <c r="Q346" s="35">
        <v>773.67</v>
      </c>
      <c r="R346" s="35">
        <v>485071.74</v>
      </c>
      <c r="S346" s="35">
        <v>27754.95</v>
      </c>
      <c r="T346" s="35">
        <v>5595.27</v>
      </c>
      <c r="U346" s="36">
        <v>0</v>
      </c>
      <c r="V346" s="36">
        <v>0</v>
      </c>
      <c r="W346" s="36">
        <v>0</v>
      </c>
      <c r="X346" s="36">
        <v>0</v>
      </c>
      <c r="Y346" s="36">
        <v>0</v>
      </c>
      <c r="Z346" s="35">
        <v>10180.58</v>
      </c>
      <c r="AA346" s="35">
        <v>43530.8</v>
      </c>
      <c r="AB346" s="35">
        <v>528602.54</v>
      </c>
      <c r="AC346" s="39">
        <f t="shared" si="207"/>
        <v>528.6</v>
      </c>
      <c r="AD346" s="40">
        <f t="shared" si="218"/>
        <v>506.9</v>
      </c>
      <c r="AG346" s="70" t="s">
        <v>509</v>
      </c>
      <c r="AH346" s="24" t="s">
        <v>718</v>
      </c>
      <c r="AI346" s="24" t="s">
        <v>45</v>
      </c>
      <c r="AJ346" s="24" t="s">
        <v>719</v>
      </c>
      <c r="AK346" s="42"/>
      <c r="AL346" s="43">
        <v>14574.93</v>
      </c>
      <c r="AM346" s="43">
        <v>380024.33</v>
      </c>
      <c r="AN346" s="44">
        <v>127</v>
      </c>
      <c r="AO346" s="45"/>
      <c r="AP346" s="46">
        <v>5</v>
      </c>
      <c r="AQ346" s="46">
        <v>122</v>
      </c>
      <c r="AR346" s="43">
        <v>394599.26</v>
      </c>
      <c r="AS346" s="43">
        <v>51157.58</v>
      </c>
      <c r="AT346" s="43">
        <v>3905.25</v>
      </c>
      <c r="AU346" s="43">
        <v>571.5</v>
      </c>
      <c r="AV346" s="43">
        <v>1050.29</v>
      </c>
      <c r="AW346" s="43">
        <v>798.83</v>
      </c>
      <c r="AX346" s="43">
        <v>452082.71</v>
      </c>
      <c r="AY346" s="43">
        <v>28657.55</v>
      </c>
      <c r="AZ346" s="43">
        <v>5777.23</v>
      </c>
      <c r="BA346" s="44">
        <v>0</v>
      </c>
      <c r="BB346" s="44">
        <v>0</v>
      </c>
      <c r="BC346" s="44">
        <v>0</v>
      </c>
      <c r="BD346" s="44">
        <v>0</v>
      </c>
      <c r="BE346" s="44">
        <v>0</v>
      </c>
      <c r="BF346" s="43">
        <v>9470.39</v>
      </c>
      <c r="BG346" s="43">
        <v>43905.17</v>
      </c>
      <c r="BH346" s="43">
        <v>495987.88</v>
      </c>
      <c r="BI346" s="44">
        <v>0</v>
      </c>
      <c r="BJ346" s="71">
        <v>496</v>
      </c>
      <c r="BK346" s="2"/>
      <c r="BL346" s="2"/>
      <c r="BM346" s="48">
        <v>41.3</v>
      </c>
      <c r="BN346" s="48">
        <v>41.3</v>
      </c>
      <c r="BO346" s="48">
        <v>41.3</v>
      </c>
      <c r="BP346" s="48">
        <v>41.3</v>
      </c>
      <c r="BQ346" s="48">
        <v>82.7</v>
      </c>
      <c r="BR346" s="48">
        <v>82.7</v>
      </c>
      <c r="BS346" s="48">
        <v>20.7</v>
      </c>
      <c r="BT346" s="48">
        <v>0</v>
      </c>
      <c r="BU346" s="48">
        <v>20.7</v>
      </c>
      <c r="BV346" s="48">
        <f t="shared" si="219"/>
        <v>45</v>
      </c>
      <c r="BW346" s="48">
        <f t="shared" si="210"/>
        <v>45</v>
      </c>
      <c r="BX346" s="49">
        <f t="shared" si="220"/>
        <v>44.9</v>
      </c>
      <c r="BY346" s="50">
        <f t="shared" si="212"/>
        <v>506.90000000000003</v>
      </c>
      <c r="BZ346" s="48">
        <f t="shared" si="213"/>
        <v>123.89999999999999</v>
      </c>
      <c r="CA346" s="48">
        <f t="shared" si="214"/>
        <v>206.7</v>
      </c>
      <c r="CB346" s="48">
        <f t="shared" si="215"/>
        <v>41.4</v>
      </c>
      <c r="CC346" s="51">
        <f t="shared" si="216"/>
        <v>134.9</v>
      </c>
      <c r="CD346" s="50">
        <f t="shared" si="217"/>
        <v>506.9</v>
      </c>
      <c r="CE346" s="72"/>
      <c r="CF346" s="73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</row>
    <row r="347" spans="1:122" ht="15" hidden="1" outlineLevel="1" thickBot="1" x14ac:dyDescent="0.35">
      <c r="A347" s="161"/>
      <c r="B347" s="53" t="s">
        <v>720</v>
      </c>
      <c r="C347" s="53" t="s">
        <v>45</v>
      </c>
      <c r="D347" s="24" t="s">
        <v>721</v>
      </c>
      <c r="E347" s="34"/>
      <c r="F347" s="35">
        <v>88332.91</v>
      </c>
      <c r="G347" s="35">
        <v>380024.33</v>
      </c>
      <c r="H347" s="36">
        <v>132</v>
      </c>
      <c r="I347" s="37"/>
      <c r="J347" s="38">
        <v>28</v>
      </c>
      <c r="K347" s="38">
        <v>104</v>
      </c>
      <c r="L347" s="35">
        <v>468357.24</v>
      </c>
      <c r="M347" s="35">
        <v>80108.58</v>
      </c>
      <c r="N347" s="36">
        <v>4059</v>
      </c>
      <c r="O347" s="36">
        <v>594</v>
      </c>
      <c r="P347" s="35">
        <v>1091.6400000000001</v>
      </c>
      <c r="Q347" s="35">
        <v>830.28</v>
      </c>
      <c r="R347" s="35">
        <v>555040.74</v>
      </c>
      <c r="S347" s="35">
        <v>29785.8</v>
      </c>
      <c r="T347" s="35">
        <v>6004.68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5">
        <v>11240.58</v>
      </c>
      <c r="AA347" s="35">
        <v>47031.06</v>
      </c>
      <c r="AB347" s="35">
        <v>602071.80000000005</v>
      </c>
      <c r="AC347" s="39">
        <f t="shared" si="207"/>
        <v>602.1</v>
      </c>
      <c r="AD347" s="40">
        <f t="shared" si="218"/>
        <v>575.79999999999995</v>
      </c>
      <c r="AG347" s="70" t="s">
        <v>509</v>
      </c>
      <c r="AH347" s="24" t="s">
        <v>720</v>
      </c>
      <c r="AI347" s="24" t="s">
        <v>45</v>
      </c>
      <c r="AJ347" s="24" t="s">
        <v>721</v>
      </c>
      <c r="AK347" s="42"/>
      <c r="AL347" s="43">
        <v>88332.91</v>
      </c>
      <c r="AM347" s="43">
        <v>337799.41</v>
      </c>
      <c r="AN347" s="44">
        <v>146</v>
      </c>
      <c r="AO347" s="45"/>
      <c r="AP347" s="46">
        <v>27</v>
      </c>
      <c r="AQ347" s="46">
        <v>119</v>
      </c>
      <c r="AR347" s="43">
        <v>426132.32</v>
      </c>
      <c r="AS347" s="43">
        <v>79387.03</v>
      </c>
      <c r="AT347" s="43">
        <v>4489.5</v>
      </c>
      <c r="AU347" s="44">
        <v>657</v>
      </c>
      <c r="AV347" s="43">
        <v>1207.42</v>
      </c>
      <c r="AW347" s="43">
        <v>918.34</v>
      </c>
      <c r="AX347" s="43">
        <v>512791.61</v>
      </c>
      <c r="AY347" s="43">
        <v>32944.9</v>
      </c>
      <c r="AZ347" s="43">
        <v>6641.54</v>
      </c>
      <c r="BA347" s="44">
        <v>0</v>
      </c>
      <c r="BB347" s="44">
        <v>0</v>
      </c>
      <c r="BC347" s="44">
        <v>0</v>
      </c>
      <c r="BD347" s="44">
        <v>0</v>
      </c>
      <c r="BE347" s="44">
        <v>0</v>
      </c>
      <c r="BF347" s="43">
        <v>10227.18</v>
      </c>
      <c r="BG347" s="43">
        <v>49813.62</v>
      </c>
      <c r="BH347" s="43">
        <v>562605.23</v>
      </c>
      <c r="BI347" s="44">
        <v>0</v>
      </c>
      <c r="BJ347" s="71">
        <v>562.6</v>
      </c>
      <c r="BK347" s="2"/>
      <c r="BL347" s="2"/>
      <c r="BM347" s="48">
        <v>46.9</v>
      </c>
      <c r="BN347" s="48">
        <v>46.9</v>
      </c>
      <c r="BO347" s="48">
        <v>46.9</v>
      </c>
      <c r="BP347" s="48">
        <v>46.9</v>
      </c>
      <c r="BQ347" s="48">
        <v>93.8</v>
      </c>
      <c r="BR347" s="48">
        <v>93.8</v>
      </c>
      <c r="BS347" s="48">
        <v>23.4</v>
      </c>
      <c r="BT347" s="48">
        <v>0</v>
      </c>
      <c r="BU347" s="48">
        <v>23.4</v>
      </c>
      <c r="BV347" s="48">
        <f t="shared" si="219"/>
        <v>51.3</v>
      </c>
      <c r="BW347" s="48">
        <f t="shared" si="210"/>
        <v>51.3</v>
      </c>
      <c r="BX347" s="49">
        <f t="shared" si="220"/>
        <v>51.2</v>
      </c>
      <c r="BY347" s="50">
        <f t="shared" si="212"/>
        <v>575.79999999999995</v>
      </c>
      <c r="BZ347" s="48">
        <f t="shared" si="213"/>
        <v>140.69999999999999</v>
      </c>
      <c r="CA347" s="48">
        <f t="shared" si="214"/>
        <v>234.5</v>
      </c>
      <c r="CB347" s="48">
        <f t="shared" si="215"/>
        <v>46.8</v>
      </c>
      <c r="CC347" s="51">
        <f t="shared" si="216"/>
        <v>153.80000000000001</v>
      </c>
      <c r="CD347" s="50">
        <f t="shared" si="217"/>
        <v>575.79999999999995</v>
      </c>
      <c r="CE347" s="72"/>
      <c r="CF347" s="73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</row>
    <row r="348" spans="1:122" ht="15" hidden="1" outlineLevel="1" thickBot="1" x14ac:dyDescent="0.35">
      <c r="A348" s="161"/>
      <c r="B348" s="53" t="s">
        <v>722</v>
      </c>
      <c r="C348" s="53" t="s">
        <v>45</v>
      </c>
      <c r="D348" s="24" t="s">
        <v>723</v>
      </c>
      <c r="E348" s="34"/>
      <c r="F348" s="35">
        <v>44166.46</v>
      </c>
      <c r="G348" s="35">
        <v>211124.64</v>
      </c>
      <c r="H348" s="36">
        <v>87</v>
      </c>
      <c r="I348" s="37"/>
      <c r="J348" s="38">
        <v>15</v>
      </c>
      <c r="K348" s="38">
        <v>72</v>
      </c>
      <c r="L348" s="35">
        <v>255291.1</v>
      </c>
      <c r="M348" s="35">
        <v>29071.47</v>
      </c>
      <c r="N348" s="35">
        <v>2675.25</v>
      </c>
      <c r="O348" s="35">
        <v>391.5</v>
      </c>
      <c r="P348" s="35">
        <v>719.49</v>
      </c>
      <c r="Q348" s="35">
        <v>547.23</v>
      </c>
      <c r="R348" s="35">
        <v>288696.03999999998</v>
      </c>
      <c r="S348" s="35">
        <v>19631.55</v>
      </c>
      <c r="T348" s="35">
        <v>3957.63</v>
      </c>
      <c r="U348" s="36">
        <v>0</v>
      </c>
      <c r="V348" s="36">
        <v>0</v>
      </c>
      <c r="W348" s="36">
        <v>0</v>
      </c>
      <c r="X348" s="36">
        <v>0</v>
      </c>
      <c r="Y348" s="36">
        <v>0</v>
      </c>
      <c r="Z348" s="35">
        <v>6126.98</v>
      </c>
      <c r="AA348" s="35">
        <v>29716.16</v>
      </c>
      <c r="AB348" s="35">
        <v>318412.2</v>
      </c>
      <c r="AC348" s="39">
        <f t="shared" si="207"/>
        <v>318.39999999999998</v>
      </c>
      <c r="AD348" s="40">
        <f t="shared" si="218"/>
        <v>341</v>
      </c>
      <c r="AG348" s="70" t="s">
        <v>509</v>
      </c>
      <c r="AH348" s="24" t="s">
        <v>722</v>
      </c>
      <c r="AI348" s="24" t="s">
        <v>45</v>
      </c>
      <c r="AJ348" s="24" t="s">
        <v>723</v>
      </c>
      <c r="AK348" s="42"/>
      <c r="AL348" s="43">
        <v>88332.91</v>
      </c>
      <c r="AM348" s="43">
        <v>190012.17</v>
      </c>
      <c r="AN348" s="44">
        <v>92</v>
      </c>
      <c r="AO348" s="45"/>
      <c r="AP348" s="46">
        <v>19</v>
      </c>
      <c r="AQ348" s="46">
        <v>73</v>
      </c>
      <c r="AR348" s="43">
        <v>278345.08</v>
      </c>
      <c r="AS348" s="43">
        <v>37766.26</v>
      </c>
      <c r="AT348" s="44">
        <v>2829</v>
      </c>
      <c r="AU348" s="44">
        <v>414</v>
      </c>
      <c r="AV348" s="43">
        <v>760.84</v>
      </c>
      <c r="AW348" s="43">
        <v>578.67999999999995</v>
      </c>
      <c r="AX348" s="43">
        <v>320693.86</v>
      </c>
      <c r="AY348" s="43">
        <v>20759.8</v>
      </c>
      <c r="AZ348" s="43">
        <v>4185.08</v>
      </c>
      <c r="BA348" s="44">
        <v>0</v>
      </c>
      <c r="BB348" s="44">
        <v>0</v>
      </c>
      <c r="BC348" s="44">
        <v>0</v>
      </c>
      <c r="BD348" s="44">
        <v>0</v>
      </c>
      <c r="BE348" s="44">
        <v>0</v>
      </c>
      <c r="BF348" s="43">
        <v>6680.28</v>
      </c>
      <c r="BG348" s="43">
        <v>31625.16</v>
      </c>
      <c r="BH348" s="43">
        <v>352319.02</v>
      </c>
      <c r="BI348" s="44">
        <v>0</v>
      </c>
      <c r="BJ348" s="71">
        <v>352.3</v>
      </c>
      <c r="BK348" s="2"/>
      <c r="BL348" s="2"/>
      <c r="BM348" s="48">
        <v>29.4</v>
      </c>
      <c r="BN348" s="48">
        <v>29.4</v>
      </c>
      <c r="BO348" s="48">
        <v>29.4</v>
      </c>
      <c r="BP348" s="48">
        <v>29.4</v>
      </c>
      <c r="BQ348" s="48">
        <v>58.7</v>
      </c>
      <c r="BR348" s="48">
        <v>58.7</v>
      </c>
      <c r="BS348" s="48">
        <v>14.7</v>
      </c>
      <c r="BT348" s="48">
        <v>0</v>
      </c>
      <c r="BU348" s="48">
        <v>14.7</v>
      </c>
      <c r="BV348" s="48">
        <f t="shared" si="219"/>
        <v>25.5</v>
      </c>
      <c r="BW348" s="48">
        <f t="shared" si="210"/>
        <v>25.5</v>
      </c>
      <c r="BX348" s="49">
        <f t="shared" si="220"/>
        <v>25.6</v>
      </c>
      <c r="BY348" s="50">
        <f t="shared" si="212"/>
        <v>340.99999999999994</v>
      </c>
      <c r="BZ348" s="48">
        <f t="shared" si="213"/>
        <v>88.199999999999989</v>
      </c>
      <c r="CA348" s="48">
        <f t="shared" si="214"/>
        <v>146.80000000000001</v>
      </c>
      <c r="CB348" s="48">
        <f t="shared" si="215"/>
        <v>29.4</v>
      </c>
      <c r="CC348" s="51">
        <f t="shared" si="216"/>
        <v>76.599999999999994</v>
      </c>
      <c r="CD348" s="50">
        <f t="shared" si="217"/>
        <v>341</v>
      </c>
      <c r="CE348" s="72"/>
      <c r="CF348" s="73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</row>
    <row r="349" spans="1:122" ht="15" hidden="1" outlineLevel="1" thickBot="1" x14ac:dyDescent="0.35">
      <c r="A349" s="161"/>
      <c r="B349" s="53" t="s">
        <v>724</v>
      </c>
      <c r="C349" s="53" t="s">
        <v>45</v>
      </c>
      <c r="D349" s="24" t="s">
        <v>725</v>
      </c>
      <c r="E349" s="34"/>
      <c r="F349" s="35">
        <v>44166.46</v>
      </c>
      <c r="G349" s="35">
        <v>253349.56</v>
      </c>
      <c r="H349" s="36">
        <v>97</v>
      </c>
      <c r="I349" s="37"/>
      <c r="J349" s="38">
        <v>18</v>
      </c>
      <c r="K349" s="38">
        <v>79</v>
      </c>
      <c r="L349" s="35">
        <v>297516.02</v>
      </c>
      <c r="M349" s="35">
        <v>45402.92</v>
      </c>
      <c r="N349" s="35">
        <v>2982.75</v>
      </c>
      <c r="O349" s="35">
        <v>436.5</v>
      </c>
      <c r="P349" s="35">
        <v>802.19</v>
      </c>
      <c r="Q349" s="35">
        <v>610.13</v>
      </c>
      <c r="R349" s="35">
        <v>347750.51</v>
      </c>
      <c r="S349" s="35">
        <v>21888.05</v>
      </c>
      <c r="T349" s="35">
        <v>4412.53</v>
      </c>
      <c r="U349" s="36">
        <v>0</v>
      </c>
      <c r="V349" s="36">
        <v>0</v>
      </c>
      <c r="W349" s="36">
        <v>0</v>
      </c>
      <c r="X349" s="36">
        <v>0</v>
      </c>
      <c r="Y349" s="36">
        <v>0</v>
      </c>
      <c r="Z349" s="35">
        <v>7140.38</v>
      </c>
      <c r="AA349" s="35">
        <v>33440.959999999999</v>
      </c>
      <c r="AB349" s="35">
        <v>381191.47</v>
      </c>
      <c r="AC349" s="39">
        <f t="shared" si="207"/>
        <v>381.2</v>
      </c>
      <c r="AD349" s="40">
        <f t="shared" si="218"/>
        <v>408.3</v>
      </c>
      <c r="AG349" s="70" t="s">
        <v>509</v>
      </c>
      <c r="AH349" s="24" t="s">
        <v>724</v>
      </c>
      <c r="AI349" s="24" t="s">
        <v>45</v>
      </c>
      <c r="AJ349" s="24" t="s">
        <v>725</v>
      </c>
      <c r="AK349" s="42"/>
      <c r="AL349" s="43">
        <v>44166.46</v>
      </c>
      <c r="AM349" s="43">
        <v>295574.49</v>
      </c>
      <c r="AN349" s="44">
        <v>105</v>
      </c>
      <c r="AO349" s="45"/>
      <c r="AP349" s="46">
        <v>18</v>
      </c>
      <c r="AQ349" s="46">
        <v>87</v>
      </c>
      <c r="AR349" s="43">
        <v>339740.95</v>
      </c>
      <c r="AS349" s="43">
        <v>40325.699999999997</v>
      </c>
      <c r="AT349" s="43">
        <v>3228.75</v>
      </c>
      <c r="AU349" s="43">
        <v>472.5</v>
      </c>
      <c r="AV349" s="43">
        <v>868.35</v>
      </c>
      <c r="AW349" s="43">
        <v>660.45</v>
      </c>
      <c r="AX349" s="43">
        <v>385296.7</v>
      </c>
      <c r="AY349" s="43">
        <v>23693.25</v>
      </c>
      <c r="AZ349" s="43">
        <v>4776.45</v>
      </c>
      <c r="BA349" s="44">
        <v>0</v>
      </c>
      <c r="BB349" s="44">
        <v>0</v>
      </c>
      <c r="BC349" s="44">
        <v>0</v>
      </c>
      <c r="BD349" s="44">
        <v>0</v>
      </c>
      <c r="BE349" s="44">
        <v>0</v>
      </c>
      <c r="BF349" s="43">
        <v>8153.78</v>
      </c>
      <c r="BG349" s="43">
        <v>36623.480000000003</v>
      </c>
      <c r="BH349" s="43">
        <v>421920.18</v>
      </c>
      <c r="BI349" s="44">
        <v>0</v>
      </c>
      <c r="BJ349" s="71">
        <v>421.9</v>
      </c>
      <c r="BK349" s="2"/>
      <c r="BL349" s="2"/>
      <c r="BM349" s="48">
        <v>35.200000000000003</v>
      </c>
      <c r="BN349" s="48">
        <v>35.200000000000003</v>
      </c>
      <c r="BO349" s="48">
        <v>35.200000000000003</v>
      </c>
      <c r="BP349" s="48">
        <v>35.200000000000003</v>
      </c>
      <c r="BQ349" s="48">
        <v>70.3</v>
      </c>
      <c r="BR349" s="48">
        <v>70.3</v>
      </c>
      <c r="BS349" s="48">
        <v>17.600000000000001</v>
      </c>
      <c r="BT349" s="48">
        <v>0</v>
      </c>
      <c r="BU349" s="48">
        <v>17.600000000000001</v>
      </c>
      <c r="BV349" s="48">
        <f t="shared" si="219"/>
        <v>30.6</v>
      </c>
      <c r="BW349" s="48">
        <f t="shared" si="210"/>
        <v>30.6</v>
      </c>
      <c r="BX349" s="49">
        <f t="shared" si="220"/>
        <v>30.5</v>
      </c>
      <c r="BY349" s="50">
        <f t="shared" si="212"/>
        <v>408.29999999999995</v>
      </c>
      <c r="BZ349" s="48">
        <f t="shared" si="213"/>
        <v>105.60000000000001</v>
      </c>
      <c r="CA349" s="48">
        <f t="shared" si="214"/>
        <v>175.8</v>
      </c>
      <c r="CB349" s="48">
        <f t="shared" si="215"/>
        <v>35.200000000000003</v>
      </c>
      <c r="CC349" s="51">
        <f t="shared" si="216"/>
        <v>91.7</v>
      </c>
      <c r="CD349" s="50">
        <f t="shared" si="217"/>
        <v>408.3</v>
      </c>
      <c r="CE349" s="72"/>
      <c r="CF349" s="73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</row>
    <row r="350" spans="1:122" ht="15" hidden="1" outlineLevel="1" thickBot="1" x14ac:dyDescent="0.35">
      <c r="A350" s="161"/>
      <c r="B350" s="53" t="s">
        <v>726</v>
      </c>
      <c r="C350" s="53" t="s">
        <v>45</v>
      </c>
      <c r="D350" s="24" t="s">
        <v>727</v>
      </c>
      <c r="E350" s="34"/>
      <c r="F350" s="35">
        <v>44166.46</v>
      </c>
      <c r="G350" s="35">
        <v>337799.41</v>
      </c>
      <c r="H350" s="36">
        <v>120</v>
      </c>
      <c r="I350" s="37"/>
      <c r="J350" s="38">
        <v>12</v>
      </c>
      <c r="K350" s="38">
        <v>108</v>
      </c>
      <c r="L350" s="35">
        <v>381965.87</v>
      </c>
      <c r="M350" s="35">
        <v>48721.29</v>
      </c>
      <c r="N350" s="36">
        <v>3690</v>
      </c>
      <c r="O350" s="36">
        <v>540</v>
      </c>
      <c r="P350" s="35">
        <v>992.4</v>
      </c>
      <c r="Q350" s="35">
        <v>754.8</v>
      </c>
      <c r="R350" s="35">
        <v>436664.36</v>
      </c>
      <c r="S350" s="36">
        <v>27078</v>
      </c>
      <c r="T350" s="35">
        <v>5458.8</v>
      </c>
      <c r="U350" s="36">
        <v>0</v>
      </c>
      <c r="V350" s="36">
        <v>0</v>
      </c>
      <c r="W350" s="36">
        <v>0</v>
      </c>
      <c r="X350" s="36">
        <v>0</v>
      </c>
      <c r="Y350" s="36">
        <v>0</v>
      </c>
      <c r="Z350" s="35">
        <v>9167.18</v>
      </c>
      <c r="AA350" s="35">
        <v>41703.980000000003</v>
      </c>
      <c r="AB350" s="35">
        <v>478368.34</v>
      </c>
      <c r="AC350" s="39">
        <f t="shared" si="207"/>
        <v>478.4</v>
      </c>
      <c r="AD350" s="40">
        <f t="shared" si="218"/>
        <v>513.29999999999995</v>
      </c>
      <c r="AG350" s="70" t="s">
        <v>509</v>
      </c>
      <c r="AH350" s="24" t="s">
        <v>726</v>
      </c>
      <c r="AI350" s="24" t="s">
        <v>45</v>
      </c>
      <c r="AJ350" s="24" t="s">
        <v>727</v>
      </c>
      <c r="AK350" s="42"/>
      <c r="AL350" s="43">
        <v>88332.91</v>
      </c>
      <c r="AM350" s="43">
        <v>337799.41</v>
      </c>
      <c r="AN350" s="44">
        <v>132</v>
      </c>
      <c r="AO350" s="45"/>
      <c r="AP350" s="46">
        <v>27</v>
      </c>
      <c r="AQ350" s="46">
        <v>105</v>
      </c>
      <c r="AR350" s="43">
        <v>426132.32</v>
      </c>
      <c r="AS350" s="43">
        <v>51990.239999999998</v>
      </c>
      <c r="AT350" s="44">
        <v>4059</v>
      </c>
      <c r="AU350" s="44">
        <v>594</v>
      </c>
      <c r="AV350" s="43">
        <v>1091.6400000000001</v>
      </c>
      <c r="AW350" s="43">
        <v>830.28</v>
      </c>
      <c r="AX350" s="43">
        <v>484697.48</v>
      </c>
      <c r="AY350" s="43">
        <v>29785.8</v>
      </c>
      <c r="AZ350" s="43">
        <v>6004.68</v>
      </c>
      <c r="BA350" s="44">
        <v>0</v>
      </c>
      <c r="BB350" s="44">
        <v>0</v>
      </c>
      <c r="BC350" s="44">
        <v>0</v>
      </c>
      <c r="BD350" s="44">
        <v>0</v>
      </c>
      <c r="BE350" s="44">
        <v>0</v>
      </c>
      <c r="BF350" s="43">
        <v>10227.17</v>
      </c>
      <c r="BG350" s="43">
        <v>46017.65</v>
      </c>
      <c r="BH350" s="43">
        <v>530715.13</v>
      </c>
      <c r="BI350" s="44">
        <v>0</v>
      </c>
      <c r="BJ350" s="71">
        <v>530.70000000000005</v>
      </c>
      <c r="BK350" s="2"/>
      <c r="BL350" s="2"/>
      <c r="BM350" s="48">
        <v>44.2</v>
      </c>
      <c r="BN350" s="48">
        <v>44.2</v>
      </c>
      <c r="BO350" s="48">
        <v>44.2</v>
      </c>
      <c r="BP350" s="48">
        <v>44.2</v>
      </c>
      <c r="BQ350" s="48">
        <v>88.5</v>
      </c>
      <c r="BR350" s="48">
        <v>88.5</v>
      </c>
      <c r="BS350" s="48">
        <v>22.1</v>
      </c>
      <c r="BT350" s="48">
        <v>0</v>
      </c>
      <c r="BU350" s="48">
        <v>22.1</v>
      </c>
      <c r="BV350" s="48">
        <f t="shared" si="219"/>
        <v>38.4</v>
      </c>
      <c r="BW350" s="48">
        <f t="shared" si="210"/>
        <v>38.4</v>
      </c>
      <c r="BX350" s="49">
        <f t="shared" si="220"/>
        <v>38.5</v>
      </c>
      <c r="BY350" s="50">
        <f t="shared" si="212"/>
        <v>513.29999999999995</v>
      </c>
      <c r="BZ350" s="48">
        <f t="shared" si="213"/>
        <v>132.60000000000002</v>
      </c>
      <c r="CA350" s="48">
        <f t="shared" si="214"/>
        <v>221.2</v>
      </c>
      <c r="CB350" s="48">
        <f t="shared" si="215"/>
        <v>44.2</v>
      </c>
      <c r="CC350" s="51">
        <f t="shared" si="216"/>
        <v>115.3</v>
      </c>
      <c r="CD350" s="50">
        <f t="shared" si="217"/>
        <v>513.29999999999995</v>
      </c>
      <c r="CE350" s="72"/>
      <c r="CF350" s="73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</row>
    <row r="351" spans="1:122" ht="15" hidden="1" outlineLevel="1" thickBot="1" x14ac:dyDescent="0.35">
      <c r="A351" s="161"/>
      <c r="B351" s="53" t="s">
        <v>728</v>
      </c>
      <c r="C351" s="53" t="s">
        <v>45</v>
      </c>
      <c r="D351" s="24" t="s">
        <v>729</v>
      </c>
      <c r="E351" s="35">
        <v>641601.97</v>
      </c>
      <c r="F351" s="34"/>
      <c r="G351" s="34"/>
      <c r="H351" s="36">
        <v>292</v>
      </c>
      <c r="I351" s="38">
        <v>292</v>
      </c>
      <c r="J351" s="37"/>
      <c r="K351" s="37"/>
      <c r="L351" s="35">
        <v>641601.97</v>
      </c>
      <c r="M351" s="35">
        <v>71432.47</v>
      </c>
      <c r="N351" s="36">
        <v>8979</v>
      </c>
      <c r="O351" s="36">
        <v>1314</v>
      </c>
      <c r="P351" s="35">
        <v>2414.84</v>
      </c>
      <c r="Q351" s="35">
        <v>1836.68</v>
      </c>
      <c r="R351" s="35">
        <v>727578.96</v>
      </c>
      <c r="S351" s="35">
        <v>131674.48000000001</v>
      </c>
      <c r="T351" s="35">
        <v>13283.08</v>
      </c>
      <c r="U351" s="35">
        <v>788.4</v>
      </c>
      <c r="V351" s="35">
        <v>8926.44</v>
      </c>
      <c r="W351" s="35">
        <v>5880.88</v>
      </c>
      <c r="X351" s="36">
        <v>0</v>
      </c>
      <c r="Y351" s="35">
        <v>17639.72</v>
      </c>
      <c r="Z351" s="35">
        <v>15398.44</v>
      </c>
      <c r="AA351" s="35">
        <v>193591.44</v>
      </c>
      <c r="AB351" s="35">
        <v>921170.4</v>
      </c>
      <c r="AC351" s="39">
        <f t="shared" si="207"/>
        <v>921.2</v>
      </c>
      <c r="AD351" s="40">
        <f>+ROUND((AC351/12*4)+((BH351/12*8-BI351)/1000),1)</f>
        <v>931.9</v>
      </c>
      <c r="AG351" s="70" t="s">
        <v>509</v>
      </c>
      <c r="AH351" s="24" t="s">
        <v>728</v>
      </c>
      <c r="AI351" s="24" t="s">
        <v>45</v>
      </c>
      <c r="AJ351" s="24" t="s">
        <v>729</v>
      </c>
      <c r="AK351" s="43">
        <v>692831.58</v>
      </c>
      <c r="AL351" s="42"/>
      <c r="AM351" s="42"/>
      <c r="AN351" s="44">
        <v>303</v>
      </c>
      <c r="AO351" s="46">
        <v>303</v>
      </c>
      <c r="AP351" s="45"/>
      <c r="AQ351" s="45"/>
      <c r="AR351" s="43">
        <v>692831.58</v>
      </c>
      <c r="AS351" s="43">
        <v>69628.160000000003</v>
      </c>
      <c r="AT351" s="43">
        <v>9317.25</v>
      </c>
      <c r="AU351" s="43">
        <v>1363.5</v>
      </c>
      <c r="AV351" s="43">
        <v>2505.81</v>
      </c>
      <c r="AW351" s="43">
        <v>1905.87</v>
      </c>
      <c r="AX351" s="43">
        <v>777552.17</v>
      </c>
      <c r="AY351" s="43">
        <v>136634.82</v>
      </c>
      <c r="AZ351" s="43">
        <v>13783.47</v>
      </c>
      <c r="BA351" s="43">
        <v>818.1</v>
      </c>
      <c r="BB351" s="43">
        <v>9262.7099999999991</v>
      </c>
      <c r="BC351" s="43">
        <v>6102.42</v>
      </c>
      <c r="BD351" s="44">
        <v>0</v>
      </c>
      <c r="BE351" s="43">
        <v>18304.23</v>
      </c>
      <c r="BF351" s="43">
        <v>16627.95</v>
      </c>
      <c r="BG351" s="43">
        <v>201533.7</v>
      </c>
      <c r="BH351" s="43">
        <v>979085.87</v>
      </c>
      <c r="BI351" s="97">
        <v>27896</v>
      </c>
      <c r="BJ351" s="71">
        <v>951.2</v>
      </c>
      <c r="BK351" s="2"/>
      <c r="BL351" s="2"/>
      <c r="BM351" s="48">
        <v>79.3</v>
      </c>
      <c r="BN351" s="48">
        <v>79.3</v>
      </c>
      <c r="BO351" s="48">
        <v>79.3</v>
      </c>
      <c r="BP351" s="48">
        <v>79.3</v>
      </c>
      <c r="BQ351" s="48">
        <v>158.5</v>
      </c>
      <c r="BR351" s="48">
        <v>158.5</v>
      </c>
      <c r="BS351" s="48">
        <v>39.6</v>
      </c>
      <c r="BT351" s="48">
        <v>0</v>
      </c>
      <c r="BU351" s="48">
        <v>39.6</v>
      </c>
      <c r="BV351" s="48">
        <f t="shared" si="219"/>
        <v>72.8</v>
      </c>
      <c r="BW351" s="48">
        <f t="shared" si="210"/>
        <v>72.8</v>
      </c>
      <c r="BX351" s="49">
        <f t="shared" si="220"/>
        <v>72.900000000000006</v>
      </c>
      <c r="BY351" s="50">
        <f t="shared" si="212"/>
        <v>931.89999999999986</v>
      </c>
      <c r="BZ351" s="48">
        <f t="shared" si="213"/>
        <v>237.89999999999998</v>
      </c>
      <c r="CA351" s="48">
        <f t="shared" si="214"/>
        <v>396.3</v>
      </c>
      <c r="CB351" s="48">
        <f t="shared" si="215"/>
        <v>79.2</v>
      </c>
      <c r="CC351" s="51">
        <f t="shared" si="216"/>
        <v>218.5</v>
      </c>
      <c r="CD351" s="50">
        <f t="shared" si="217"/>
        <v>931.90000000000009</v>
      </c>
      <c r="CE351" s="72"/>
      <c r="CF351" s="73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</row>
    <row r="352" spans="1:122" ht="15" hidden="1" outlineLevel="1" thickBot="1" x14ac:dyDescent="0.35">
      <c r="A352" s="161"/>
      <c r="B352" s="53" t="s">
        <v>730</v>
      </c>
      <c r="C352" s="53" t="s">
        <v>45</v>
      </c>
      <c r="D352" s="24" t="s">
        <v>731</v>
      </c>
      <c r="E352" s="34"/>
      <c r="F352" s="35">
        <v>88332.91</v>
      </c>
      <c r="G352" s="35">
        <v>295574.48</v>
      </c>
      <c r="H352" s="36">
        <v>130</v>
      </c>
      <c r="I352" s="37"/>
      <c r="J352" s="38">
        <v>21</v>
      </c>
      <c r="K352" s="38">
        <v>109</v>
      </c>
      <c r="L352" s="35">
        <v>383907.39</v>
      </c>
      <c r="M352" s="35">
        <v>35572.79</v>
      </c>
      <c r="N352" s="35">
        <v>3997.5</v>
      </c>
      <c r="O352" s="36">
        <v>585</v>
      </c>
      <c r="P352" s="35">
        <v>1075.0999999999999</v>
      </c>
      <c r="Q352" s="35">
        <v>817.7</v>
      </c>
      <c r="R352" s="35">
        <v>425955.48</v>
      </c>
      <c r="S352" s="35">
        <v>29334.5</v>
      </c>
      <c r="T352" s="35">
        <v>5913.7</v>
      </c>
      <c r="U352" s="36">
        <v>0</v>
      </c>
      <c r="V352" s="36">
        <v>0</v>
      </c>
      <c r="W352" s="36">
        <v>0</v>
      </c>
      <c r="X352" s="36">
        <v>0</v>
      </c>
      <c r="Y352" s="36">
        <v>0</v>
      </c>
      <c r="Z352" s="35">
        <v>9213.7800000000007</v>
      </c>
      <c r="AA352" s="35">
        <v>44461.98</v>
      </c>
      <c r="AB352" s="35">
        <v>470417.46</v>
      </c>
      <c r="AC352" s="39">
        <f t="shared" si="207"/>
        <v>470.4</v>
      </c>
      <c r="AD352" s="40">
        <f t="shared" ref="AD352:AD365" si="221">+ROUND((AC352/12*4)+(BJ352/12*8),1)</f>
        <v>485.5</v>
      </c>
      <c r="AG352" s="70" t="s">
        <v>509</v>
      </c>
      <c r="AH352" s="24" t="s">
        <v>730</v>
      </c>
      <c r="AI352" s="24" t="s">
        <v>45</v>
      </c>
      <c r="AJ352" s="24" t="s">
        <v>731</v>
      </c>
      <c r="AK352" s="42"/>
      <c r="AL352" s="43">
        <v>88332.91</v>
      </c>
      <c r="AM352" s="43">
        <v>309508.71000000002</v>
      </c>
      <c r="AN352" s="44">
        <v>142</v>
      </c>
      <c r="AO352" s="45"/>
      <c r="AP352" s="46">
        <v>25</v>
      </c>
      <c r="AQ352" s="46">
        <v>117</v>
      </c>
      <c r="AR352" s="43">
        <v>397841.62</v>
      </c>
      <c r="AS352" s="43">
        <v>40051.61</v>
      </c>
      <c r="AT352" s="43">
        <v>4366.5</v>
      </c>
      <c r="AU352" s="44">
        <v>639</v>
      </c>
      <c r="AV352" s="43">
        <v>1174.3399999999999</v>
      </c>
      <c r="AW352" s="43">
        <v>893.18</v>
      </c>
      <c r="AX352" s="43">
        <v>444966.25</v>
      </c>
      <c r="AY352" s="43">
        <v>32042.3</v>
      </c>
      <c r="AZ352" s="43">
        <v>6459.58</v>
      </c>
      <c r="BA352" s="44">
        <v>0</v>
      </c>
      <c r="BB352" s="44">
        <v>0</v>
      </c>
      <c r="BC352" s="44">
        <v>0</v>
      </c>
      <c r="BD352" s="44">
        <v>0</v>
      </c>
      <c r="BE352" s="44">
        <v>0</v>
      </c>
      <c r="BF352" s="43">
        <v>9548.2000000000007</v>
      </c>
      <c r="BG352" s="43">
        <v>48050.080000000002</v>
      </c>
      <c r="BH352" s="43">
        <v>493016.33</v>
      </c>
      <c r="BI352" s="44">
        <v>0</v>
      </c>
      <c r="BJ352" s="71">
        <v>493</v>
      </c>
      <c r="BK352" s="2"/>
      <c r="BL352" s="2"/>
      <c r="BM352" s="48">
        <v>41.1</v>
      </c>
      <c r="BN352" s="48">
        <v>41.1</v>
      </c>
      <c r="BO352" s="48">
        <v>41.1</v>
      </c>
      <c r="BP352" s="48">
        <v>41.1</v>
      </c>
      <c r="BQ352" s="48">
        <v>82.2</v>
      </c>
      <c r="BR352" s="48">
        <v>82.2</v>
      </c>
      <c r="BS352" s="48">
        <v>20.5</v>
      </c>
      <c r="BT352" s="48">
        <v>0</v>
      </c>
      <c r="BU352" s="48">
        <v>20.5</v>
      </c>
      <c r="BV352" s="48">
        <f t="shared" si="219"/>
        <v>38.6</v>
      </c>
      <c r="BW352" s="48">
        <f t="shared" si="210"/>
        <v>38.6</v>
      </c>
      <c r="BX352" s="49">
        <f t="shared" si="220"/>
        <v>38.5</v>
      </c>
      <c r="BY352" s="50">
        <f t="shared" si="212"/>
        <v>485.50000000000006</v>
      </c>
      <c r="BZ352" s="48">
        <f t="shared" si="213"/>
        <v>123.30000000000001</v>
      </c>
      <c r="CA352" s="48">
        <f t="shared" si="214"/>
        <v>205.5</v>
      </c>
      <c r="CB352" s="48">
        <f t="shared" si="215"/>
        <v>41</v>
      </c>
      <c r="CC352" s="51">
        <f t="shared" si="216"/>
        <v>115.7</v>
      </c>
      <c r="CD352" s="50">
        <f t="shared" si="217"/>
        <v>485.5</v>
      </c>
      <c r="CE352" s="72"/>
      <c r="CF352" s="73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</row>
    <row r="353" spans="1:122" ht="15" hidden="1" outlineLevel="1" thickBot="1" x14ac:dyDescent="0.35">
      <c r="A353" s="161"/>
      <c r="B353" s="53" t="s">
        <v>732</v>
      </c>
      <c r="C353" s="53" t="s">
        <v>45</v>
      </c>
      <c r="D353" s="24" t="s">
        <v>733</v>
      </c>
      <c r="E353" s="34"/>
      <c r="F353" s="35">
        <v>132499.37</v>
      </c>
      <c r="G353" s="35">
        <v>344555.4</v>
      </c>
      <c r="H353" s="36">
        <v>135</v>
      </c>
      <c r="I353" s="37"/>
      <c r="J353" s="38">
        <v>33</v>
      </c>
      <c r="K353" s="38">
        <v>102</v>
      </c>
      <c r="L353" s="35">
        <v>477054.77</v>
      </c>
      <c r="M353" s="35">
        <v>90382.23</v>
      </c>
      <c r="N353" s="35">
        <v>4151.25</v>
      </c>
      <c r="O353" s="35">
        <v>607.5</v>
      </c>
      <c r="P353" s="35">
        <v>1116.45</v>
      </c>
      <c r="Q353" s="35">
        <v>849.15</v>
      </c>
      <c r="R353" s="35">
        <v>574161.35</v>
      </c>
      <c r="S353" s="35">
        <v>30462.75</v>
      </c>
      <c r="T353" s="35">
        <v>6141.15</v>
      </c>
      <c r="U353" s="36">
        <v>0</v>
      </c>
      <c r="V353" s="36">
        <v>0</v>
      </c>
      <c r="W353" s="36">
        <v>0</v>
      </c>
      <c r="X353" s="36">
        <v>0</v>
      </c>
      <c r="Y353" s="36">
        <v>0</v>
      </c>
      <c r="Z353" s="35">
        <v>11449.31</v>
      </c>
      <c r="AA353" s="35">
        <v>48053.21</v>
      </c>
      <c r="AB353" s="35">
        <v>622214.56000000006</v>
      </c>
      <c r="AC353" s="39">
        <f t="shared" si="207"/>
        <v>622.20000000000005</v>
      </c>
      <c r="AD353" s="40">
        <f t="shared" si="221"/>
        <v>645.70000000000005</v>
      </c>
      <c r="AG353" s="70" t="s">
        <v>509</v>
      </c>
      <c r="AH353" s="24" t="s">
        <v>732</v>
      </c>
      <c r="AI353" s="24" t="s">
        <v>45</v>
      </c>
      <c r="AJ353" s="24" t="s">
        <v>733</v>
      </c>
      <c r="AK353" s="42"/>
      <c r="AL353" s="43">
        <v>117482.77</v>
      </c>
      <c r="AM353" s="43">
        <v>379602.09</v>
      </c>
      <c r="AN353" s="44">
        <v>140</v>
      </c>
      <c r="AO353" s="45"/>
      <c r="AP353" s="46">
        <v>25</v>
      </c>
      <c r="AQ353" s="46">
        <v>115</v>
      </c>
      <c r="AR353" s="43">
        <v>497084.86</v>
      </c>
      <c r="AS353" s="43">
        <v>103461.28</v>
      </c>
      <c r="AT353" s="44">
        <v>4305</v>
      </c>
      <c r="AU353" s="44">
        <v>630</v>
      </c>
      <c r="AV353" s="43">
        <v>1157.8</v>
      </c>
      <c r="AW353" s="43">
        <v>880.6</v>
      </c>
      <c r="AX353" s="43">
        <v>607519.54</v>
      </c>
      <c r="AY353" s="44">
        <v>31591</v>
      </c>
      <c r="AZ353" s="43">
        <v>6368.6</v>
      </c>
      <c r="BA353" s="44">
        <v>0</v>
      </c>
      <c r="BB353" s="44">
        <v>0</v>
      </c>
      <c r="BC353" s="44">
        <v>0</v>
      </c>
      <c r="BD353" s="44">
        <v>0</v>
      </c>
      <c r="BE353" s="44">
        <v>0</v>
      </c>
      <c r="BF353" s="43">
        <v>11930.04</v>
      </c>
      <c r="BG353" s="43">
        <v>49889.64</v>
      </c>
      <c r="BH353" s="43">
        <v>657409.18000000005</v>
      </c>
      <c r="BI353" s="44">
        <v>0</v>
      </c>
      <c r="BJ353" s="71">
        <v>657.4</v>
      </c>
      <c r="BK353" s="2"/>
      <c r="BL353" s="2"/>
      <c r="BM353" s="48">
        <v>54.8</v>
      </c>
      <c r="BN353" s="48">
        <v>54.8</v>
      </c>
      <c r="BO353" s="48">
        <v>54.8</v>
      </c>
      <c r="BP353" s="48">
        <v>54.8</v>
      </c>
      <c r="BQ353" s="48">
        <v>109.6</v>
      </c>
      <c r="BR353" s="48">
        <v>109.6</v>
      </c>
      <c r="BS353" s="48">
        <v>27.4</v>
      </c>
      <c r="BT353" s="48">
        <v>0</v>
      </c>
      <c r="BU353" s="48">
        <v>27.4</v>
      </c>
      <c r="BV353" s="48">
        <f t="shared" si="219"/>
        <v>50.8</v>
      </c>
      <c r="BW353" s="48">
        <f t="shared" si="210"/>
        <v>50.8</v>
      </c>
      <c r="BX353" s="49">
        <f t="shared" si="220"/>
        <v>50.9</v>
      </c>
      <c r="BY353" s="50">
        <f t="shared" si="212"/>
        <v>645.69999999999993</v>
      </c>
      <c r="BZ353" s="48">
        <f t="shared" si="213"/>
        <v>164.39999999999998</v>
      </c>
      <c r="CA353" s="48">
        <f t="shared" si="214"/>
        <v>274</v>
      </c>
      <c r="CB353" s="48">
        <f t="shared" si="215"/>
        <v>54.8</v>
      </c>
      <c r="CC353" s="51">
        <f t="shared" si="216"/>
        <v>152.5</v>
      </c>
      <c r="CD353" s="50">
        <f t="shared" si="217"/>
        <v>645.70000000000005</v>
      </c>
      <c r="CE353" s="72"/>
      <c r="CF353" s="73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</row>
    <row r="354" spans="1:122" ht="15" hidden="1" outlineLevel="1" thickBot="1" x14ac:dyDescent="0.35">
      <c r="A354" s="161"/>
      <c r="B354" s="53" t="s">
        <v>734</v>
      </c>
      <c r="C354" s="53" t="s">
        <v>45</v>
      </c>
      <c r="D354" s="24" t="s">
        <v>735</v>
      </c>
      <c r="E354" s="34"/>
      <c r="F354" s="35">
        <v>73316.320000000007</v>
      </c>
      <c r="G354" s="35">
        <v>407892.78</v>
      </c>
      <c r="H354" s="36">
        <v>105</v>
      </c>
      <c r="I354" s="37"/>
      <c r="J354" s="38">
        <v>20</v>
      </c>
      <c r="K354" s="38">
        <v>85</v>
      </c>
      <c r="L354" s="35">
        <v>481209.1</v>
      </c>
      <c r="M354" s="35">
        <v>82056.09</v>
      </c>
      <c r="N354" s="35">
        <v>3228.75</v>
      </c>
      <c r="O354" s="35">
        <v>472.5</v>
      </c>
      <c r="P354" s="35">
        <v>868.35</v>
      </c>
      <c r="Q354" s="35">
        <v>660.45</v>
      </c>
      <c r="R354" s="35">
        <v>568495.24</v>
      </c>
      <c r="S354" s="35">
        <v>23693.25</v>
      </c>
      <c r="T354" s="35">
        <v>4776.45</v>
      </c>
      <c r="U354" s="36">
        <v>0</v>
      </c>
      <c r="V354" s="36">
        <v>0</v>
      </c>
      <c r="W354" s="36">
        <v>0</v>
      </c>
      <c r="X354" s="36">
        <v>0</v>
      </c>
      <c r="Y354" s="36">
        <v>0</v>
      </c>
      <c r="Z354" s="35">
        <v>11549.02</v>
      </c>
      <c r="AA354" s="35">
        <v>40018.720000000001</v>
      </c>
      <c r="AB354" s="35">
        <v>608513.96</v>
      </c>
      <c r="AC354" s="39">
        <f t="shared" si="207"/>
        <v>608.5</v>
      </c>
      <c r="AD354" s="40">
        <f t="shared" si="221"/>
        <v>610.20000000000005</v>
      </c>
      <c r="AG354" s="70" t="s">
        <v>509</v>
      </c>
      <c r="AH354" s="24" t="s">
        <v>734</v>
      </c>
      <c r="AI354" s="24" t="s">
        <v>45</v>
      </c>
      <c r="AJ354" s="24" t="s">
        <v>735</v>
      </c>
      <c r="AK354" s="42"/>
      <c r="AL354" s="43">
        <v>88332.92</v>
      </c>
      <c r="AM354" s="43">
        <v>380024.33</v>
      </c>
      <c r="AN354" s="44">
        <v>109</v>
      </c>
      <c r="AO354" s="45"/>
      <c r="AP354" s="46">
        <v>17</v>
      </c>
      <c r="AQ354" s="46">
        <v>92</v>
      </c>
      <c r="AR354" s="43">
        <v>468357.25</v>
      </c>
      <c r="AS354" s="43">
        <v>96451.61</v>
      </c>
      <c r="AT354" s="43">
        <v>3351.75</v>
      </c>
      <c r="AU354" s="43">
        <v>490.5</v>
      </c>
      <c r="AV354" s="43">
        <v>901.43</v>
      </c>
      <c r="AW354" s="43">
        <v>685.61</v>
      </c>
      <c r="AX354" s="43">
        <v>570238.15</v>
      </c>
      <c r="AY354" s="43">
        <v>24595.85</v>
      </c>
      <c r="AZ354" s="43">
        <v>4958.41</v>
      </c>
      <c r="BA354" s="44">
        <v>0</v>
      </c>
      <c r="BB354" s="44">
        <v>0</v>
      </c>
      <c r="BC354" s="44">
        <v>0</v>
      </c>
      <c r="BD354" s="44">
        <v>0</v>
      </c>
      <c r="BE354" s="44">
        <v>0</v>
      </c>
      <c r="BF354" s="43">
        <v>11240.57</v>
      </c>
      <c r="BG354" s="43">
        <v>40794.83</v>
      </c>
      <c r="BH354" s="43">
        <v>611032.98</v>
      </c>
      <c r="BI354" s="44">
        <v>0</v>
      </c>
      <c r="BJ354" s="71">
        <v>611</v>
      </c>
      <c r="BK354" s="2"/>
      <c r="BL354" s="2"/>
      <c r="BM354" s="48">
        <v>50.9</v>
      </c>
      <c r="BN354" s="48">
        <v>50.9</v>
      </c>
      <c r="BO354" s="48">
        <v>50.9</v>
      </c>
      <c r="BP354" s="48">
        <v>50.9</v>
      </c>
      <c r="BQ354" s="48">
        <v>101.8</v>
      </c>
      <c r="BR354" s="48">
        <v>101.8</v>
      </c>
      <c r="BS354" s="48">
        <v>25.5</v>
      </c>
      <c r="BT354" s="48">
        <v>0</v>
      </c>
      <c r="BU354" s="48">
        <v>25.5</v>
      </c>
      <c r="BV354" s="48">
        <f t="shared" si="219"/>
        <v>50.7</v>
      </c>
      <c r="BW354" s="48">
        <f t="shared" si="210"/>
        <v>50.7</v>
      </c>
      <c r="BX354" s="49">
        <f t="shared" si="220"/>
        <v>50.6</v>
      </c>
      <c r="BY354" s="50">
        <f t="shared" si="212"/>
        <v>610.19999999999993</v>
      </c>
      <c r="BZ354" s="48">
        <f t="shared" si="213"/>
        <v>152.69999999999999</v>
      </c>
      <c r="CA354" s="48">
        <f t="shared" si="214"/>
        <v>254.5</v>
      </c>
      <c r="CB354" s="48">
        <f t="shared" si="215"/>
        <v>51</v>
      </c>
      <c r="CC354" s="51">
        <f t="shared" si="216"/>
        <v>152</v>
      </c>
      <c r="CD354" s="50">
        <f t="shared" si="217"/>
        <v>610.20000000000005</v>
      </c>
      <c r="CE354" s="72"/>
      <c r="CF354" s="73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</row>
    <row r="355" spans="1:122" ht="15" hidden="1" outlineLevel="1" thickBot="1" x14ac:dyDescent="0.35">
      <c r="A355" s="161"/>
      <c r="B355" s="53" t="s">
        <v>736</v>
      </c>
      <c r="C355" s="53" t="s">
        <v>45</v>
      </c>
      <c r="D355" s="24" t="s">
        <v>737</v>
      </c>
      <c r="E355" s="34"/>
      <c r="F355" s="35">
        <v>88332.91</v>
      </c>
      <c r="G355" s="35">
        <v>548924.05000000005</v>
      </c>
      <c r="H355" s="36">
        <v>206</v>
      </c>
      <c r="I355" s="37"/>
      <c r="J355" s="38">
        <v>27</v>
      </c>
      <c r="K355" s="38">
        <v>179</v>
      </c>
      <c r="L355" s="35">
        <v>637256.95999999996</v>
      </c>
      <c r="M355" s="35">
        <v>73363.360000000001</v>
      </c>
      <c r="N355" s="35">
        <v>6334.5</v>
      </c>
      <c r="O355" s="36">
        <v>927</v>
      </c>
      <c r="P355" s="35">
        <v>1703.62</v>
      </c>
      <c r="Q355" s="35">
        <v>1295.74</v>
      </c>
      <c r="R355" s="35">
        <v>720881.18</v>
      </c>
      <c r="S355" s="35">
        <v>46483.9</v>
      </c>
      <c r="T355" s="35">
        <v>9370.94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5">
        <v>15294.16</v>
      </c>
      <c r="AA355" s="36">
        <v>71149</v>
      </c>
      <c r="AB355" s="35">
        <v>792030.18</v>
      </c>
      <c r="AC355" s="39">
        <f t="shared" si="207"/>
        <v>792</v>
      </c>
      <c r="AD355" s="40">
        <f t="shared" si="221"/>
        <v>760.6</v>
      </c>
      <c r="AG355" s="70" t="s">
        <v>509</v>
      </c>
      <c r="AH355" s="24" t="s">
        <v>736</v>
      </c>
      <c r="AI355" s="24" t="s">
        <v>45</v>
      </c>
      <c r="AJ355" s="24" t="s">
        <v>737</v>
      </c>
      <c r="AK355" s="42"/>
      <c r="AL355" s="43">
        <v>132499.37</v>
      </c>
      <c r="AM355" s="43">
        <v>464474.19</v>
      </c>
      <c r="AN355" s="44">
        <v>201</v>
      </c>
      <c r="AO355" s="45"/>
      <c r="AP355" s="46">
        <v>40</v>
      </c>
      <c r="AQ355" s="46">
        <v>161</v>
      </c>
      <c r="AR355" s="43">
        <v>596973.56000000006</v>
      </c>
      <c r="AS355" s="43">
        <v>69052.83</v>
      </c>
      <c r="AT355" s="43">
        <v>6180.75</v>
      </c>
      <c r="AU355" s="43">
        <v>904.5</v>
      </c>
      <c r="AV355" s="43">
        <v>1662.27</v>
      </c>
      <c r="AW355" s="43">
        <v>1264.29</v>
      </c>
      <c r="AX355" s="43">
        <v>676038.2</v>
      </c>
      <c r="AY355" s="43">
        <v>45355.65</v>
      </c>
      <c r="AZ355" s="43">
        <v>9143.49</v>
      </c>
      <c r="BA355" s="44">
        <v>0</v>
      </c>
      <c r="BB355" s="44">
        <v>0</v>
      </c>
      <c r="BC355" s="44">
        <v>0</v>
      </c>
      <c r="BD355" s="44">
        <v>0</v>
      </c>
      <c r="BE355" s="44">
        <v>0</v>
      </c>
      <c r="BF355" s="43">
        <v>14327.36</v>
      </c>
      <c r="BG355" s="43">
        <v>68826.5</v>
      </c>
      <c r="BH355" s="43">
        <v>744864.7</v>
      </c>
      <c r="BI355" s="44">
        <v>0</v>
      </c>
      <c r="BJ355" s="71">
        <v>744.9</v>
      </c>
      <c r="BK355" s="2"/>
      <c r="BL355" s="2"/>
      <c r="BM355" s="48">
        <v>62.1</v>
      </c>
      <c r="BN355" s="48">
        <v>62.1</v>
      </c>
      <c r="BO355" s="48">
        <v>62.1</v>
      </c>
      <c r="BP355" s="48">
        <v>62.1</v>
      </c>
      <c r="BQ355" s="48">
        <v>124.2</v>
      </c>
      <c r="BR355" s="48">
        <v>124.2</v>
      </c>
      <c r="BS355" s="48">
        <v>31</v>
      </c>
      <c r="BT355" s="48">
        <v>0</v>
      </c>
      <c r="BU355" s="48">
        <v>31</v>
      </c>
      <c r="BV355" s="48">
        <f t="shared" si="219"/>
        <v>67.3</v>
      </c>
      <c r="BW355" s="48">
        <f t="shared" si="210"/>
        <v>67.3</v>
      </c>
      <c r="BX355" s="49">
        <f t="shared" si="220"/>
        <v>67.2</v>
      </c>
      <c r="BY355" s="50">
        <f t="shared" si="212"/>
        <v>760.60000000000014</v>
      </c>
      <c r="BZ355" s="48">
        <f t="shared" si="213"/>
        <v>186.3</v>
      </c>
      <c r="CA355" s="48">
        <f t="shared" si="214"/>
        <v>310.5</v>
      </c>
      <c r="CB355" s="48">
        <f t="shared" si="215"/>
        <v>62</v>
      </c>
      <c r="CC355" s="51">
        <f t="shared" si="216"/>
        <v>201.8</v>
      </c>
      <c r="CD355" s="50">
        <f t="shared" si="217"/>
        <v>760.59999999999991</v>
      </c>
      <c r="CE355" s="72"/>
      <c r="CF355" s="73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</row>
    <row r="356" spans="1:122" ht="15" hidden="1" outlineLevel="1" thickBot="1" x14ac:dyDescent="0.35">
      <c r="A356" s="161"/>
      <c r="B356" s="53" t="s">
        <v>738</v>
      </c>
      <c r="C356" s="53" t="s">
        <v>45</v>
      </c>
      <c r="D356" s="24" t="s">
        <v>739</v>
      </c>
      <c r="E356" s="34"/>
      <c r="F356" s="35">
        <v>88332.91</v>
      </c>
      <c r="G356" s="35">
        <v>422249.26</v>
      </c>
      <c r="H356" s="36">
        <v>178</v>
      </c>
      <c r="I356" s="37"/>
      <c r="J356" s="38">
        <v>32</v>
      </c>
      <c r="K356" s="38">
        <v>146</v>
      </c>
      <c r="L356" s="35">
        <v>510582.17</v>
      </c>
      <c r="M356" s="35">
        <v>58778.720000000001</v>
      </c>
      <c r="N356" s="35">
        <v>5473.5</v>
      </c>
      <c r="O356" s="36">
        <v>801</v>
      </c>
      <c r="P356" s="35">
        <v>1472.06</v>
      </c>
      <c r="Q356" s="35">
        <v>1119.6199999999999</v>
      </c>
      <c r="R356" s="35">
        <v>578227.06999999995</v>
      </c>
      <c r="S356" s="35">
        <v>40165.699999999997</v>
      </c>
      <c r="T356" s="35">
        <v>8097.22</v>
      </c>
      <c r="U356" s="36">
        <v>0</v>
      </c>
      <c r="V356" s="36">
        <v>0</v>
      </c>
      <c r="W356" s="36">
        <v>0</v>
      </c>
      <c r="X356" s="36">
        <v>0</v>
      </c>
      <c r="Y356" s="36">
        <v>0</v>
      </c>
      <c r="Z356" s="35">
        <v>12253.98</v>
      </c>
      <c r="AA356" s="35">
        <v>60516.9</v>
      </c>
      <c r="AB356" s="35">
        <v>638743.97</v>
      </c>
      <c r="AC356" s="39">
        <f t="shared" si="207"/>
        <v>638.70000000000005</v>
      </c>
      <c r="AD356" s="40">
        <f t="shared" si="221"/>
        <v>654.9</v>
      </c>
      <c r="AG356" s="70" t="s">
        <v>509</v>
      </c>
      <c r="AH356" s="24" t="s">
        <v>738</v>
      </c>
      <c r="AI356" s="24" t="s">
        <v>45</v>
      </c>
      <c r="AJ356" s="24" t="s">
        <v>739</v>
      </c>
      <c r="AK356" s="42"/>
      <c r="AL356" s="43">
        <v>132499.37</v>
      </c>
      <c r="AM356" s="43">
        <v>401136.8</v>
      </c>
      <c r="AN356" s="44">
        <v>177</v>
      </c>
      <c r="AO356" s="45"/>
      <c r="AP356" s="46">
        <v>39</v>
      </c>
      <c r="AQ356" s="46">
        <v>138</v>
      </c>
      <c r="AR356" s="43">
        <v>533636.17000000004</v>
      </c>
      <c r="AS356" s="43">
        <v>59791.71</v>
      </c>
      <c r="AT356" s="43">
        <v>5442.75</v>
      </c>
      <c r="AU356" s="43">
        <v>796.5</v>
      </c>
      <c r="AV356" s="43">
        <v>1463.79</v>
      </c>
      <c r="AW356" s="43">
        <v>1113.33</v>
      </c>
      <c r="AX356" s="43">
        <v>602244.25</v>
      </c>
      <c r="AY356" s="43">
        <v>39940.050000000003</v>
      </c>
      <c r="AZ356" s="43">
        <v>8051.73</v>
      </c>
      <c r="BA356" s="44">
        <v>0</v>
      </c>
      <c r="BB356" s="44">
        <v>0</v>
      </c>
      <c r="BC356" s="44">
        <v>0</v>
      </c>
      <c r="BD356" s="44">
        <v>0</v>
      </c>
      <c r="BE356" s="44">
        <v>0</v>
      </c>
      <c r="BF356" s="43">
        <v>12807.26</v>
      </c>
      <c r="BG356" s="43">
        <v>60799.040000000001</v>
      </c>
      <c r="BH356" s="43">
        <v>663043.29</v>
      </c>
      <c r="BI356" s="44">
        <v>0</v>
      </c>
      <c r="BJ356" s="71">
        <v>663</v>
      </c>
      <c r="BK356" s="2"/>
      <c r="BL356" s="2"/>
      <c r="BM356" s="48">
        <v>55.3</v>
      </c>
      <c r="BN356" s="48">
        <v>55.3</v>
      </c>
      <c r="BO356" s="48">
        <v>55.3</v>
      </c>
      <c r="BP356" s="48">
        <v>55.3</v>
      </c>
      <c r="BQ356" s="48">
        <v>110.5</v>
      </c>
      <c r="BR356" s="48">
        <v>110.5</v>
      </c>
      <c r="BS356" s="48">
        <v>27.6</v>
      </c>
      <c r="BT356" s="48">
        <v>0</v>
      </c>
      <c r="BU356" s="48">
        <v>27.6</v>
      </c>
      <c r="BV356" s="48">
        <f t="shared" si="219"/>
        <v>52.5</v>
      </c>
      <c r="BW356" s="48">
        <f t="shared" si="210"/>
        <v>52.5</v>
      </c>
      <c r="BX356" s="49">
        <f t="shared" si="220"/>
        <v>52.5</v>
      </c>
      <c r="BY356" s="50">
        <f t="shared" si="212"/>
        <v>654.89999999999986</v>
      </c>
      <c r="BZ356" s="48">
        <f t="shared" si="213"/>
        <v>165.89999999999998</v>
      </c>
      <c r="CA356" s="48">
        <f t="shared" si="214"/>
        <v>276.3</v>
      </c>
      <c r="CB356" s="48">
        <f t="shared" si="215"/>
        <v>55.2</v>
      </c>
      <c r="CC356" s="51">
        <f t="shared" si="216"/>
        <v>157.5</v>
      </c>
      <c r="CD356" s="50">
        <f t="shared" si="217"/>
        <v>654.9</v>
      </c>
      <c r="CE356" s="72"/>
      <c r="CF356" s="73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</row>
    <row r="357" spans="1:122" ht="15" hidden="1" outlineLevel="1" thickBot="1" x14ac:dyDescent="0.35">
      <c r="A357" s="161"/>
      <c r="B357" s="53" t="s">
        <v>740</v>
      </c>
      <c r="C357" s="53" t="s">
        <v>45</v>
      </c>
      <c r="D357" s="24" t="s">
        <v>741</v>
      </c>
      <c r="E357" s="34"/>
      <c r="F357" s="35">
        <v>88332.91</v>
      </c>
      <c r="G357" s="35">
        <v>295574.49</v>
      </c>
      <c r="H357" s="36">
        <v>125</v>
      </c>
      <c r="I357" s="37"/>
      <c r="J357" s="38">
        <v>21</v>
      </c>
      <c r="K357" s="38">
        <v>104</v>
      </c>
      <c r="L357" s="35">
        <v>383907.4</v>
      </c>
      <c r="M357" s="35">
        <v>70868.289999999994</v>
      </c>
      <c r="N357" s="35">
        <v>3843.75</v>
      </c>
      <c r="O357" s="35">
        <v>562.5</v>
      </c>
      <c r="P357" s="35">
        <v>1033.75</v>
      </c>
      <c r="Q357" s="35">
        <v>786.25</v>
      </c>
      <c r="R357" s="35">
        <v>461001.94</v>
      </c>
      <c r="S357" s="35">
        <v>28206.25</v>
      </c>
      <c r="T357" s="35">
        <v>5686.25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5">
        <v>9213.7800000000007</v>
      </c>
      <c r="AA357" s="35">
        <v>43106.28</v>
      </c>
      <c r="AB357" s="35">
        <v>504108.22</v>
      </c>
      <c r="AC357" s="39">
        <f t="shared" si="207"/>
        <v>504.1</v>
      </c>
      <c r="AD357" s="40">
        <f t="shared" si="221"/>
        <v>565.20000000000005</v>
      </c>
      <c r="AG357" s="70" t="s">
        <v>509</v>
      </c>
      <c r="AH357" s="24" t="s">
        <v>740</v>
      </c>
      <c r="AI357" s="24" t="s">
        <v>45</v>
      </c>
      <c r="AJ357" s="24" t="s">
        <v>741</v>
      </c>
      <c r="AK357" s="42"/>
      <c r="AL357" s="43">
        <v>88332.91</v>
      </c>
      <c r="AM357" s="43">
        <v>380024.33</v>
      </c>
      <c r="AN357" s="44">
        <v>157</v>
      </c>
      <c r="AO357" s="45"/>
      <c r="AP357" s="46">
        <v>32</v>
      </c>
      <c r="AQ357" s="46">
        <v>125</v>
      </c>
      <c r="AR357" s="43">
        <v>468357.24</v>
      </c>
      <c r="AS357" s="43">
        <v>65680.759999999995</v>
      </c>
      <c r="AT357" s="43">
        <v>4827.75</v>
      </c>
      <c r="AU357" s="43">
        <v>706.5</v>
      </c>
      <c r="AV357" s="43">
        <v>1298.3900000000001</v>
      </c>
      <c r="AW357" s="43">
        <v>987.53</v>
      </c>
      <c r="AX357" s="43">
        <v>541858.17000000004</v>
      </c>
      <c r="AY357" s="43">
        <v>35427.050000000003</v>
      </c>
      <c r="AZ357" s="43">
        <v>7141.93</v>
      </c>
      <c r="BA357" s="44">
        <v>0</v>
      </c>
      <c r="BB357" s="44">
        <v>0</v>
      </c>
      <c r="BC357" s="44">
        <v>0</v>
      </c>
      <c r="BD357" s="44">
        <v>0</v>
      </c>
      <c r="BE357" s="44">
        <v>0</v>
      </c>
      <c r="BF357" s="43">
        <v>11240.58</v>
      </c>
      <c r="BG357" s="43">
        <v>53809.56</v>
      </c>
      <c r="BH357" s="43">
        <v>595667.73</v>
      </c>
      <c r="BI357" s="44">
        <v>0</v>
      </c>
      <c r="BJ357" s="71">
        <v>595.70000000000005</v>
      </c>
      <c r="BK357" s="2"/>
      <c r="BL357" s="2"/>
      <c r="BM357" s="48">
        <v>49.6</v>
      </c>
      <c r="BN357" s="48">
        <v>49.6</v>
      </c>
      <c r="BO357" s="48">
        <v>49.6</v>
      </c>
      <c r="BP357" s="48">
        <v>49.6</v>
      </c>
      <c r="BQ357" s="48">
        <v>99.3</v>
      </c>
      <c r="BR357" s="48">
        <v>99.3</v>
      </c>
      <c r="BS357" s="48">
        <v>24.8</v>
      </c>
      <c r="BT357" s="48">
        <v>0</v>
      </c>
      <c r="BU357" s="48">
        <v>24.8</v>
      </c>
      <c r="BV357" s="48">
        <f t="shared" si="219"/>
        <v>39.5</v>
      </c>
      <c r="BW357" s="48">
        <f t="shared" si="210"/>
        <v>39.5</v>
      </c>
      <c r="BX357" s="49">
        <f t="shared" si="220"/>
        <v>39.6</v>
      </c>
      <c r="BY357" s="50">
        <f t="shared" si="212"/>
        <v>565.20000000000005</v>
      </c>
      <c r="BZ357" s="48">
        <f t="shared" si="213"/>
        <v>148.80000000000001</v>
      </c>
      <c r="CA357" s="48">
        <f t="shared" si="214"/>
        <v>248.2</v>
      </c>
      <c r="CB357" s="48">
        <f t="shared" si="215"/>
        <v>49.6</v>
      </c>
      <c r="CC357" s="51">
        <f t="shared" si="216"/>
        <v>118.6</v>
      </c>
      <c r="CD357" s="50">
        <f t="shared" si="217"/>
        <v>565.20000000000005</v>
      </c>
      <c r="CE357" s="72"/>
      <c r="CF357" s="73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</row>
    <row r="358" spans="1:122" ht="15" hidden="1" outlineLevel="1" thickBot="1" x14ac:dyDescent="0.35">
      <c r="A358" s="161"/>
      <c r="B358" s="53" t="s">
        <v>742</v>
      </c>
      <c r="C358" s="53" t="s">
        <v>45</v>
      </c>
      <c r="D358" s="24" t="s">
        <v>743</v>
      </c>
      <c r="E358" s="34"/>
      <c r="F358" s="35">
        <v>44166.46</v>
      </c>
      <c r="G358" s="35">
        <v>380024.33</v>
      </c>
      <c r="H358" s="36">
        <v>129</v>
      </c>
      <c r="I358" s="37"/>
      <c r="J358" s="38">
        <v>17</v>
      </c>
      <c r="K358" s="38">
        <v>112</v>
      </c>
      <c r="L358" s="35">
        <v>424190.79</v>
      </c>
      <c r="M358" s="35">
        <v>58507.08</v>
      </c>
      <c r="N358" s="35">
        <v>3966.75</v>
      </c>
      <c r="O358" s="35">
        <v>580.5</v>
      </c>
      <c r="P358" s="35">
        <v>1066.83</v>
      </c>
      <c r="Q358" s="35">
        <v>811.41</v>
      </c>
      <c r="R358" s="35">
        <v>489123.36</v>
      </c>
      <c r="S358" s="35">
        <v>29108.85</v>
      </c>
      <c r="T358" s="35">
        <v>5868.21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5">
        <v>10180.58</v>
      </c>
      <c r="AA358" s="35">
        <v>45157.64</v>
      </c>
      <c r="AB358" s="36">
        <v>534281</v>
      </c>
      <c r="AC358" s="39">
        <f t="shared" si="207"/>
        <v>534.29999999999995</v>
      </c>
      <c r="AD358" s="40">
        <f t="shared" si="221"/>
        <v>594</v>
      </c>
      <c r="AG358" s="70" t="s">
        <v>509</v>
      </c>
      <c r="AH358" s="24" t="s">
        <v>742</v>
      </c>
      <c r="AI358" s="24" t="s">
        <v>45</v>
      </c>
      <c r="AJ358" s="24" t="s">
        <v>743</v>
      </c>
      <c r="AK358" s="42"/>
      <c r="AL358" s="43">
        <v>88332.91</v>
      </c>
      <c r="AM358" s="43">
        <v>422249.26</v>
      </c>
      <c r="AN358" s="44">
        <v>152</v>
      </c>
      <c r="AO358" s="45"/>
      <c r="AP358" s="46">
        <v>27</v>
      </c>
      <c r="AQ358" s="46">
        <v>125</v>
      </c>
      <c r="AR358" s="43">
        <v>510582.17</v>
      </c>
      <c r="AS358" s="43">
        <v>52150.54</v>
      </c>
      <c r="AT358" s="44">
        <v>4674</v>
      </c>
      <c r="AU358" s="44">
        <v>684</v>
      </c>
      <c r="AV358" s="43">
        <v>1257.04</v>
      </c>
      <c r="AW358" s="43">
        <v>956.08</v>
      </c>
      <c r="AX358" s="43">
        <v>570303.82999999996</v>
      </c>
      <c r="AY358" s="43">
        <v>34298.800000000003</v>
      </c>
      <c r="AZ358" s="43">
        <v>6914.48</v>
      </c>
      <c r="BA358" s="44">
        <v>0</v>
      </c>
      <c r="BB358" s="44">
        <v>0</v>
      </c>
      <c r="BC358" s="44">
        <v>0</v>
      </c>
      <c r="BD358" s="44">
        <v>0</v>
      </c>
      <c r="BE358" s="44">
        <v>0</v>
      </c>
      <c r="BF358" s="43">
        <v>12253.97</v>
      </c>
      <c r="BG358" s="43">
        <v>53467.25</v>
      </c>
      <c r="BH358" s="43">
        <v>623771.07999999996</v>
      </c>
      <c r="BI358" s="44">
        <v>0</v>
      </c>
      <c r="BJ358" s="71">
        <v>623.79999999999995</v>
      </c>
      <c r="BK358" s="2"/>
      <c r="BL358" s="2"/>
      <c r="BM358" s="48">
        <v>52</v>
      </c>
      <c r="BN358" s="48">
        <v>52</v>
      </c>
      <c r="BO358" s="48">
        <v>52</v>
      </c>
      <c r="BP358" s="48">
        <v>52</v>
      </c>
      <c r="BQ358" s="48">
        <v>104</v>
      </c>
      <c r="BR358" s="48">
        <v>104</v>
      </c>
      <c r="BS358" s="48">
        <v>26</v>
      </c>
      <c r="BT358" s="48">
        <v>0</v>
      </c>
      <c r="BU358" s="48">
        <v>26</v>
      </c>
      <c r="BV358" s="48">
        <f t="shared" si="219"/>
        <v>42</v>
      </c>
      <c r="BW358" s="48">
        <f t="shared" si="210"/>
        <v>42</v>
      </c>
      <c r="BX358" s="49">
        <f t="shared" si="220"/>
        <v>42</v>
      </c>
      <c r="BY358" s="50">
        <f t="shared" si="212"/>
        <v>594</v>
      </c>
      <c r="BZ358" s="48">
        <f t="shared" si="213"/>
        <v>156</v>
      </c>
      <c r="CA358" s="48">
        <f t="shared" si="214"/>
        <v>260</v>
      </c>
      <c r="CB358" s="48">
        <f t="shared" si="215"/>
        <v>52</v>
      </c>
      <c r="CC358" s="51">
        <f t="shared" si="216"/>
        <v>126</v>
      </c>
      <c r="CD358" s="50">
        <f t="shared" si="217"/>
        <v>594</v>
      </c>
      <c r="CE358" s="72"/>
      <c r="CF358" s="73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</row>
    <row r="359" spans="1:122" ht="15" hidden="1" outlineLevel="1" thickBot="1" x14ac:dyDescent="0.35">
      <c r="A359" s="161"/>
      <c r="B359" s="53" t="s">
        <v>744</v>
      </c>
      <c r="C359" s="53" t="s">
        <v>45</v>
      </c>
      <c r="D359" s="24" t="s">
        <v>745</v>
      </c>
      <c r="E359" s="34"/>
      <c r="F359" s="35">
        <v>88332.91</v>
      </c>
      <c r="G359" s="35">
        <v>464474.19</v>
      </c>
      <c r="H359" s="36">
        <v>182</v>
      </c>
      <c r="I359" s="37"/>
      <c r="J359" s="38">
        <v>34</v>
      </c>
      <c r="K359" s="38">
        <v>148</v>
      </c>
      <c r="L359" s="35">
        <v>552807.1</v>
      </c>
      <c r="M359" s="35">
        <v>67883.59</v>
      </c>
      <c r="N359" s="35">
        <v>5596.5</v>
      </c>
      <c r="O359" s="36">
        <v>819</v>
      </c>
      <c r="P359" s="35">
        <v>1505.14</v>
      </c>
      <c r="Q359" s="35">
        <v>1144.78</v>
      </c>
      <c r="R359" s="35">
        <v>629756.11</v>
      </c>
      <c r="S359" s="35">
        <v>41068.300000000003</v>
      </c>
      <c r="T359" s="35">
        <v>8279.18</v>
      </c>
      <c r="U359" s="36">
        <v>0</v>
      </c>
      <c r="V359" s="36">
        <v>0</v>
      </c>
      <c r="W359" s="36">
        <v>0</v>
      </c>
      <c r="X359" s="36">
        <v>0</v>
      </c>
      <c r="Y359" s="36">
        <v>0</v>
      </c>
      <c r="Z359" s="35">
        <v>13267.37</v>
      </c>
      <c r="AA359" s="35">
        <v>62614.85</v>
      </c>
      <c r="AB359" s="35">
        <v>692370.96</v>
      </c>
      <c r="AC359" s="39">
        <f t="shared" si="207"/>
        <v>692.4</v>
      </c>
      <c r="AD359" s="40">
        <f t="shared" si="221"/>
        <v>694.5</v>
      </c>
      <c r="AG359" s="70" t="s">
        <v>509</v>
      </c>
      <c r="AH359" s="24" t="s">
        <v>744</v>
      </c>
      <c r="AI359" s="24" t="s">
        <v>45</v>
      </c>
      <c r="AJ359" s="24" t="s">
        <v>745</v>
      </c>
      <c r="AK359" s="42"/>
      <c r="AL359" s="43">
        <v>132499.37</v>
      </c>
      <c r="AM359" s="43">
        <v>422249.27</v>
      </c>
      <c r="AN359" s="44">
        <v>191</v>
      </c>
      <c r="AO359" s="45"/>
      <c r="AP359" s="46">
        <v>40</v>
      </c>
      <c r="AQ359" s="46">
        <v>151</v>
      </c>
      <c r="AR359" s="43">
        <v>554748.64</v>
      </c>
      <c r="AS359" s="43">
        <v>66177.64</v>
      </c>
      <c r="AT359" s="43">
        <v>5873.25</v>
      </c>
      <c r="AU359" s="43">
        <v>859.5</v>
      </c>
      <c r="AV359" s="43">
        <v>1579.57</v>
      </c>
      <c r="AW359" s="43">
        <v>1201.3900000000001</v>
      </c>
      <c r="AX359" s="43">
        <v>630439.99</v>
      </c>
      <c r="AY359" s="43">
        <v>43099.15</v>
      </c>
      <c r="AZ359" s="43">
        <v>8688.59</v>
      </c>
      <c r="BA359" s="44">
        <v>0</v>
      </c>
      <c r="BB359" s="44">
        <v>0</v>
      </c>
      <c r="BC359" s="44">
        <v>0</v>
      </c>
      <c r="BD359" s="44">
        <v>0</v>
      </c>
      <c r="BE359" s="44">
        <v>0</v>
      </c>
      <c r="BF359" s="43">
        <v>13313.96</v>
      </c>
      <c r="BG359" s="43">
        <v>65101.7</v>
      </c>
      <c r="BH359" s="43">
        <v>695541.69</v>
      </c>
      <c r="BI359" s="44">
        <v>0</v>
      </c>
      <c r="BJ359" s="71">
        <v>695.5</v>
      </c>
      <c r="BK359" s="2"/>
      <c r="BL359" s="2"/>
      <c r="BM359" s="48">
        <v>58</v>
      </c>
      <c r="BN359" s="48">
        <v>58</v>
      </c>
      <c r="BO359" s="48">
        <v>58</v>
      </c>
      <c r="BP359" s="48">
        <v>58</v>
      </c>
      <c r="BQ359" s="48">
        <v>115.9</v>
      </c>
      <c r="BR359" s="48">
        <v>115.9</v>
      </c>
      <c r="BS359" s="48">
        <v>29</v>
      </c>
      <c r="BT359" s="48">
        <v>0</v>
      </c>
      <c r="BU359" s="48">
        <v>29</v>
      </c>
      <c r="BV359" s="48">
        <f t="shared" si="219"/>
        <v>57.6</v>
      </c>
      <c r="BW359" s="48">
        <f t="shared" si="210"/>
        <v>57.6</v>
      </c>
      <c r="BX359" s="49">
        <f t="shared" si="220"/>
        <v>57.5</v>
      </c>
      <c r="BY359" s="50">
        <f t="shared" si="212"/>
        <v>694.5</v>
      </c>
      <c r="BZ359" s="48">
        <f t="shared" si="213"/>
        <v>174</v>
      </c>
      <c r="CA359" s="48">
        <f t="shared" si="214"/>
        <v>289.8</v>
      </c>
      <c r="CB359" s="48">
        <f t="shared" si="215"/>
        <v>58</v>
      </c>
      <c r="CC359" s="51">
        <f t="shared" si="216"/>
        <v>172.7</v>
      </c>
      <c r="CD359" s="50">
        <f t="shared" si="217"/>
        <v>694.5</v>
      </c>
      <c r="CE359" s="72"/>
      <c r="CF359" s="73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</row>
    <row r="360" spans="1:122" ht="15" hidden="1" outlineLevel="1" thickBot="1" x14ac:dyDescent="0.35">
      <c r="A360" s="161"/>
      <c r="B360" s="53" t="s">
        <v>746</v>
      </c>
      <c r="C360" s="53" t="s">
        <v>45</v>
      </c>
      <c r="D360" s="24" t="s">
        <v>747</v>
      </c>
      <c r="E360" s="35">
        <v>1644954.49</v>
      </c>
      <c r="F360" s="34"/>
      <c r="G360" s="34"/>
      <c r="H360" s="36">
        <v>679</v>
      </c>
      <c r="I360" s="38">
        <v>679</v>
      </c>
      <c r="J360" s="37"/>
      <c r="K360" s="37"/>
      <c r="L360" s="35">
        <v>1644954.49</v>
      </c>
      <c r="M360" s="35">
        <v>264846.01</v>
      </c>
      <c r="N360" s="35">
        <v>20879.25</v>
      </c>
      <c r="O360" s="35">
        <v>3055.5</v>
      </c>
      <c r="P360" s="35">
        <v>5615.33</v>
      </c>
      <c r="Q360" s="35">
        <v>4270.91</v>
      </c>
      <c r="R360" s="35">
        <v>1943621.49</v>
      </c>
      <c r="S360" s="35">
        <v>306188.26</v>
      </c>
      <c r="T360" s="35">
        <v>30887.71</v>
      </c>
      <c r="U360" s="35">
        <v>1833.3</v>
      </c>
      <c r="V360" s="35">
        <v>20757.03</v>
      </c>
      <c r="W360" s="35">
        <v>13675.06</v>
      </c>
      <c r="X360" s="35">
        <v>128.02000000000001</v>
      </c>
      <c r="Y360" s="35">
        <v>41018.39</v>
      </c>
      <c r="Z360" s="35">
        <v>39478.9</v>
      </c>
      <c r="AA360" s="35">
        <v>453966.67</v>
      </c>
      <c r="AB360" s="35">
        <v>2397588.16</v>
      </c>
      <c r="AC360" s="39">
        <f t="shared" si="207"/>
        <v>2397.6</v>
      </c>
      <c r="AD360" s="40">
        <f t="shared" si="221"/>
        <v>2468.4</v>
      </c>
      <c r="AG360" s="70" t="s">
        <v>509</v>
      </c>
      <c r="AH360" s="24" t="s">
        <v>746</v>
      </c>
      <c r="AI360" s="24" t="s">
        <v>45</v>
      </c>
      <c r="AJ360" s="24" t="s">
        <v>747</v>
      </c>
      <c r="AK360" s="43">
        <v>1734465.72</v>
      </c>
      <c r="AL360" s="42"/>
      <c r="AM360" s="42"/>
      <c r="AN360" s="44">
        <v>711</v>
      </c>
      <c r="AO360" s="46">
        <v>711</v>
      </c>
      <c r="AP360" s="45"/>
      <c r="AQ360" s="45"/>
      <c r="AR360" s="43">
        <v>1734465.72</v>
      </c>
      <c r="AS360" s="43">
        <v>258426.03</v>
      </c>
      <c r="AT360" s="43">
        <v>21863.25</v>
      </c>
      <c r="AU360" s="43">
        <v>3199.5</v>
      </c>
      <c r="AV360" s="43">
        <v>5879.97</v>
      </c>
      <c r="AW360" s="43">
        <v>4472.1899999999996</v>
      </c>
      <c r="AX360" s="43">
        <v>2028306.66</v>
      </c>
      <c r="AY360" s="43">
        <v>320618.34000000003</v>
      </c>
      <c r="AZ360" s="43">
        <v>32343.39</v>
      </c>
      <c r="BA360" s="43">
        <v>1919.7</v>
      </c>
      <c r="BB360" s="43">
        <v>21735.27</v>
      </c>
      <c r="BC360" s="43">
        <v>14319.54</v>
      </c>
      <c r="BD360" s="44">
        <v>0</v>
      </c>
      <c r="BE360" s="43">
        <v>42951.51</v>
      </c>
      <c r="BF360" s="43">
        <v>41627.17</v>
      </c>
      <c r="BG360" s="43">
        <v>475514.92</v>
      </c>
      <c r="BH360" s="43">
        <v>2503821.58</v>
      </c>
      <c r="BI360" s="44">
        <v>0</v>
      </c>
      <c r="BJ360" s="71">
        <v>2503.8000000000002</v>
      </c>
      <c r="BK360" s="2"/>
      <c r="BL360" s="2"/>
      <c r="BM360" s="48">
        <v>208.7</v>
      </c>
      <c r="BN360" s="48">
        <v>208.7</v>
      </c>
      <c r="BO360" s="48">
        <v>208.7</v>
      </c>
      <c r="BP360" s="48">
        <v>208.7</v>
      </c>
      <c r="BQ360" s="48">
        <v>417.3</v>
      </c>
      <c r="BR360" s="48">
        <v>417.3</v>
      </c>
      <c r="BS360" s="48">
        <v>104.3</v>
      </c>
      <c r="BT360" s="48">
        <v>0</v>
      </c>
      <c r="BU360" s="48">
        <v>104.3</v>
      </c>
      <c r="BV360" s="48">
        <f t="shared" si="219"/>
        <v>196.8</v>
      </c>
      <c r="BW360" s="48">
        <f t="shared" si="210"/>
        <v>196.8</v>
      </c>
      <c r="BX360" s="49">
        <f t="shared" si="220"/>
        <v>196.8</v>
      </c>
      <c r="BY360" s="50">
        <f t="shared" si="212"/>
        <v>2468.3999999999996</v>
      </c>
      <c r="BZ360" s="48">
        <f t="shared" si="213"/>
        <v>626.09999999999991</v>
      </c>
      <c r="CA360" s="48">
        <f t="shared" si="214"/>
        <v>1043.3</v>
      </c>
      <c r="CB360" s="48">
        <f t="shared" si="215"/>
        <v>208.6</v>
      </c>
      <c r="CC360" s="51">
        <f t="shared" si="216"/>
        <v>590.40000000000009</v>
      </c>
      <c r="CD360" s="50">
        <f t="shared" si="217"/>
        <v>2468.3999999999996</v>
      </c>
      <c r="CE360" s="72"/>
      <c r="CF360" s="73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</row>
    <row r="361" spans="1:122" ht="15" hidden="1" outlineLevel="1" thickBot="1" x14ac:dyDescent="0.35">
      <c r="A361" s="161"/>
      <c r="B361" s="53" t="s">
        <v>748</v>
      </c>
      <c r="C361" s="53" t="s">
        <v>45</v>
      </c>
      <c r="D361" s="24" t="s">
        <v>749</v>
      </c>
      <c r="E361" s="35">
        <v>1794743.51</v>
      </c>
      <c r="F361" s="35">
        <v>264998.74</v>
      </c>
      <c r="G361" s="34"/>
      <c r="H361" s="36">
        <v>873</v>
      </c>
      <c r="I361" s="38">
        <v>770</v>
      </c>
      <c r="J361" s="38">
        <v>103</v>
      </c>
      <c r="K361" s="37"/>
      <c r="L361" s="35">
        <v>2059742.25</v>
      </c>
      <c r="M361" s="35">
        <v>295837.45</v>
      </c>
      <c r="N361" s="35">
        <v>26844.75</v>
      </c>
      <c r="O361" s="35">
        <v>3928.5</v>
      </c>
      <c r="P361" s="35">
        <v>7219.71</v>
      </c>
      <c r="Q361" s="35">
        <v>5491.17</v>
      </c>
      <c r="R361" s="35">
        <v>2399063.83</v>
      </c>
      <c r="S361" s="35">
        <v>370465.75</v>
      </c>
      <c r="T361" s="35">
        <v>39712.769999999997</v>
      </c>
      <c r="U361" s="36">
        <v>2079</v>
      </c>
      <c r="V361" s="35">
        <v>23538.9</v>
      </c>
      <c r="W361" s="35">
        <v>15507.8</v>
      </c>
      <c r="X361" s="35">
        <v>639.91999999999996</v>
      </c>
      <c r="Y361" s="35">
        <v>46515.7</v>
      </c>
      <c r="Z361" s="35">
        <v>49433.81</v>
      </c>
      <c r="AA361" s="35">
        <v>547893.65</v>
      </c>
      <c r="AB361" s="35">
        <v>2946957.48</v>
      </c>
      <c r="AC361" s="39">
        <f t="shared" si="207"/>
        <v>2947</v>
      </c>
      <c r="AD361" s="40">
        <f t="shared" si="221"/>
        <v>2799.2</v>
      </c>
      <c r="AG361" s="70" t="s">
        <v>509</v>
      </c>
      <c r="AH361" s="24" t="s">
        <v>748</v>
      </c>
      <c r="AI361" s="24" t="s">
        <v>45</v>
      </c>
      <c r="AJ361" s="24" t="s">
        <v>749</v>
      </c>
      <c r="AK361" s="43">
        <v>1640455.48</v>
      </c>
      <c r="AL361" s="43">
        <v>264998.74</v>
      </c>
      <c r="AM361" s="42"/>
      <c r="AN361" s="44">
        <v>809</v>
      </c>
      <c r="AO361" s="46">
        <v>706</v>
      </c>
      <c r="AP361" s="46">
        <v>103</v>
      </c>
      <c r="AQ361" s="45"/>
      <c r="AR361" s="43">
        <v>1905454.22</v>
      </c>
      <c r="AS361" s="43">
        <v>275092.82</v>
      </c>
      <c r="AT361" s="43">
        <v>24876.75</v>
      </c>
      <c r="AU361" s="43">
        <v>3640.5</v>
      </c>
      <c r="AV361" s="43">
        <v>6690.43</v>
      </c>
      <c r="AW361" s="43">
        <v>5088.6099999999997</v>
      </c>
      <c r="AX361" s="43">
        <v>2220843.33</v>
      </c>
      <c r="AY361" s="43">
        <v>341605.59</v>
      </c>
      <c r="AZ361" s="43">
        <v>36801.410000000003</v>
      </c>
      <c r="BA361" s="43">
        <v>1906.2</v>
      </c>
      <c r="BB361" s="43">
        <v>21582.42</v>
      </c>
      <c r="BC361" s="43">
        <v>14218.84</v>
      </c>
      <c r="BD361" s="44">
        <v>0</v>
      </c>
      <c r="BE361" s="43">
        <v>42649.46</v>
      </c>
      <c r="BF361" s="43">
        <v>45730.91</v>
      </c>
      <c r="BG361" s="43">
        <v>504494.83</v>
      </c>
      <c r="BH361" s="43">
        <v>2725338.16</v>
      </c>
      <c r="BI361" s="44">
        <v>0</v>
      </c>
      <c r="BJ361" s="71">
        <v>2725.3</v>
      </c>
      <c r="BK361" s="2"/>
      <c r="BL361" s="2"/>
      <c r="BM361" s="48">
        <v>227.1</v>
      </c>
      <c r="BN361" s="48">
        <v>227.1</v>
      </c>
      <c r="BO361" s="48">
        <v>227.1</v>
      </c>
      <c r="BP361" s="48">
        <v>227.1</v>
      </c>
      <c r="BQ361" s="48">
        <v>454.2</v>
      </c>
      <c r="BR361" s="48">
        <v>454.2</v>
      </c>
      <c r="BS361" s="48">
        <v>113.6</v>
      </c>
      <c r="BT361" s="48">
        <v>0</v>
      </c>
      <c r="BU361" s="48">
        <v>113.6</v>
      </c>
      <c r="BV361" s="48">
        <f t="shared" si="219"/>
        <v>251.7</v>
      </c>
      <c r="BW361" s="48">
        <f t="shared" si="210"/>
        <v>251.7</v>
      </c>
      <c r="BX361" s="49">
        <f t="shared" si="220"/>
        <v>251.8</v>
      </c>
      <c r="BY361" s="50">
        <f t="shared" si="212"/>
        <v>2799.2</v>
      </c>
      <c r="BZ361" s="48">
        <f t="shared" si="213"/>
        <v>681.3</v>
      </c>
      <c r="CA361" s="48">
        <f t="shared" si="214"/>
        <v>1135.5</v>
      </c>
      <c r="CB361" s="48">
        <f t="shared" si="215"/>
        <v>227.2</v>
      </c>
      <c r="CC361" s="51">
        <f t="shared" si="216"/>
        <v>755.2</v>
      </c>
      <c r="CD361" s="50">
        <f t="shared" si="217"/>
        <v>2799.2</v>
      </c>
      <c r="CE361" s="72"/>
      <c r="CF361" s="73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</row>
    <row r="362" spans="1:122" ht="15" hidden="1" outlineLevel="1" thickBot="1" x14ac:dyDescent="0.35">
      <c r="A362" s="161"/>
      <c r="B362" s="53" t="s">
        <v>750</v>
      </c>
      <c r="C362" s="53" t="s">
        <v>45</v>
      </c>
      <c r="D362" s="24" t="s">
        <v>751</v>
      </c>
      <c r="E362" s="35">
        <v>968729.67</v>
      </c>
      <c r="F362" s="34"/>
      <c r="G362" s="34"/>
      <c r="H362" s="36">
        <v>346</v>
      </c>
      <c r="I362" s="38">
        <v>346</v>
      </c>
      <c r="J362" s="37"/>
      <c r="K362" s="37"/>
      <c r="L362" s="35">
        <v>968729.67</v>
      </c>
      <c r="M362" s="35">
        <v>176843.18</v>
      </c>
      <c r="N362" s="35">
        <v>10639.5</v>
      </c>
      <c r="O362" s="36">
        <v>1557</v>
      </c>
      <c r="P362" s="35">
        <v>2861.42</v>
      </c>
      <c r="Q362" s="35">
        <v>2176.34</v>
      </c>
      <c r="R362" s="35">
        <v>1162807.1100000001</v>
      </c>
      <c r="S362" s="35">
        <v>156025.24</v>
      </c>
      <c r="T362" s="35">
        <v>15739.54</v>
      </c>
      <c r="U362" s="35">
        <v>934.2</v>
      </c>
      <c r="V362" s="35">
        <v>10577.22</v>
      </c>
      <c r="W362" s="35">
        <v>6968.44</v>
      </c>
      <c r="X362" s="35">
        <v>256.04000000000002</v>
      </c>
      <c r="Y362" s="35">
        <v>20901.86</v>
      </c>
      <c r="Z362" s="35">
        <v>23249.51</v>
      </c>
      <c r="AA362" s="35">
        <v>234652.05</v>
      </c>
      <c r="AB362" s="35">
        <v>1397459.16</v>
      </c>
      <c r="AC362" s="39">
        <f t="shared" si="207"/>
        <v>1397.5</v>
      </c>
      <c r="AD362" s="40">
        <f t="shared" si="221"/>
        <v>1420.8</v>
      </c>
      <c r="AG362" s="70" t="s">
        <v>509</v>
      </c>
      <c r="AH362" s="24" t="s">
        <v>750</v>
      </c>
      <c r="AI362" s="24" t="s">
        <v>45</v>
      </c>
      <c r="AJ362" s="24" t="s">
        <v>751</v>
      </c>
      <c r="AK362" s="43">
        <v>1000825.18</v>
      </c>
      <c r="AL362" s="42"/>
      <c r="AM362" s="42"/>
      <c r="AN362" s="44">
        <v>356</v>
      </c>
      <c r="AO362" s="46">
        <v>356</v>
      </c>
      <c r="AP362" s="45"/>
      <c r="AQ362" s="45"/>
      <c r="AR362" s="43">
        <v>1000825.18</v>
      </c>
      <c r="AS362" s="43">
        <v>172627.76</v>
      </c>
      <c r="AT362" s="44">
        <v>10947</v>
      </c>
      <c r="AU362" s="44">
        <v>1602</v>
      </c>
      <c r="AV362" s="43">
        <v>2944.12</v>
      </c>
      <c r="AW362" s="43">
        <v>2239.2399999999998</v>
      </c>
      <c r="AX362" s="43">
        <v>1191185.3</v>
      </c>
      <c r="AY362" s="43">
        <v>160534.64000000001</v>
      </c>
      <c r="AZ362" s="43">
        <v>16194.44</v>
      </c>
      <c r="BA362" s="43">
        <v>961.2</v>
      </c>
      <c r="BB362" s="43">
        <v>10882.92</v>
      </c>
      <c r="BC362" s="43">
        <v>7169.84</v>
      </c>
      <c r="BD362" s="44">
        <v>0</v>
      </c>
      <c r="BE362" s="43">
        <v>21505.96</v>
      </c>
      <c r="BF362" s="43">
        <v>24019.8</v>
      </c>
      <c r="BG362" s="43">
        <v>241268.8</v>
      </c>
      <c r="BH362" s="43">
        <v>1432454.1</v>
      </c>
      <c r="BI362" s="44">
        <v>0</v>
      </c>
      <c r="BJ362" s="71">
        <v>1432.5</v>
      </c>
      <c r="BK362" s="2"/>
      <c r="BL362" s="2"/>
      <c r="BM362" s="48">
        <v>119.4</v>
      </c>
      <c r="BN362" s="48">
        <v>119.4</v>
      </c>
      <c r="BO362" s="48">
        <v>119.4</v>
      </c>
      <c r="BP362" s="48">
        <v>119.4</v>
      </c>
      <c r="BQ362" s="48">
        <v>238.8</v>
      </c>
      <c r="BR362" s="48">
        <v>238.8</v>
      </c>
      <c r="BS362" s="48">
        <v>59.7</v>
      </c>
      <c r="BT362" s="48">
        <v>0</v>
      </c>
      <c r="BU362" s="48">
        <v>59.7</v>
      </c>
      <c r="BV362" s="48">
        <f t="shared" si="219"/>
        <v>115.4</v>
      </c>
      <c r="BW362" s="48">
        <f t="shared" si="210"/>
        <v>115.4</v>
      </c>
      <c r="BX362" s="49">
        <f t="shared" si="220"/>
        <v>115.4</v>
      </c>
      <c r="BY362" s="50">
        <f t="shared" si="212"/>
        <v>1420.8000000000004</v>
      </c>
      <c r="BZ362" s="48">
        <f t="shared" si="213"/>
        <v>358.20000000000005</v>
      </c>
      <c r="CA362" s="48">
        <f t="shared" si="214"/>
        <v>597</v>
      </c>
      <c r="CB362" s="48">
        <f t="shared" si="215"/>
        <v>119.4</v>
      </c>
      <c r="CC362" s="51">
        <f t="shared" si="216"/>
        <v>346.20000000000005</v>
      </c>
      <c r="CD362" s="50">
        <f t="shared" si="217"/>
        <v>1420.8000000000002</v>
      </c>
      <c r="CE362" s="72"/>
      <c r="CF362" s="73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</row>
    <row r="363" spans="1:122" ht="15" hidden="1" outlineLevel="1" thickBot="1" x14ac:dyDescent="0.35">
      <c r="A363" s="161"/>
      <c r="B363" s="53" t="s">
        <v>752</v>
      </c>
      <c r="C363" s="53" t="s">
        <v>45</v>
      </c>
      <c r="D363" s="24" t="s">
        <v>753</v>
      </c>
      <c r="E363" s="35">
        <v>2479421.5099999998</v>
      </c>
      <c r="F363" s="34"/>
      <c r="G363" s="34"/>
      <c r="H363" s="36">
        <v>919</v>
      </c>
      <c r="I363" s="38">
        <v>919</v>
      </c>
      <c r="J363" s="37"/>
      <c r="K363" s="37"/>
      <c r="L363" s="35">
        <v>2479421.5099999998</v>
      </c>
      <c r="M363" s="35">
        <v>220967.06</v>
      </c>
      <c r="N363" s="35">
        <v>28259.25</v>
      </c>
      <c r="O363" s="35">
        <v>4135.5</v>
      </c>
      <c r="P363" s="35">
        <v>7600.13</v>
      </c>
      <c r="Q363" s="35">
        <v>5780.51</v>
      </c>
      <c r="R363" s="35">
        <v>2746163.96</v>
      </c>
      <c r="S363" s="35">
        <v>414413.86</v>
      </c>
      <c r="T363" s="35">
        <v>41805.31</v>
      </c>
      <c r="U363" s="35">
        <v>2481.3000000000002</v>
      </c>
      <c r="V363" s="35">
        <v>28093.83</v>
      </c>
      <c r="W363" s="35">
        <v>18508.66</v>
      </c>
      <c r="X363" s="35">
        <v>1792.28</v>
      </c>
      <c r="Y363" s="35">
        <v>55516.79</v>
      </c>
      <c r="Z363" s="35">
        <v>59506.12</v>
      </c>
      <c r="AA363" s="35">
        <v>622118.15</v>
      </c>
      <c r="AB363" s="35">
        <v>3368282.11</v>
      </c>
      <c r="AC363" s="39">
        <f t="shared" si="207"/>
        <v>3368.3</v>
      </c>
      <c r="AD363" s="40">
        <f t="shared" si="221"/>
        <v>3357.4</v>
      </c>
      <c r="AG363" s="70" t="s">
        <v>509</v>
      </c>
      <c r="AH363" s="24" t="s">
        <v>752</v>
      </c>
      <c r="AI363" s="24" t="s">
        <v>45</v>
      </c>
      <c r="AJ363" s="24" t="s">
        <v>753</v>
      </c>
      <c r="AK363" s="43">
        <v>2473843.6800000002</v>
      </c>
      <c r="AL363" s="42"/>
      <c r="AM363" s="42"/>
      <c r="AN363" s="44">
        <v>923</v>
      </c>
      <c r="AO363" s="46">
        <v>923</v>
      </c>
      <c r="AP363" s="45"/>
      <c r="AQ363" s="45"/>
      <c r="AR363" s="43">
        <v>2473843.6800000002</v>
      </c>
      <c r="AS363" s="43">
        <v>208229.11</v>
      </c>
      <c r="AT363" s="43">
        <v>28382.25</v>
      </c>
      <c r="AU363" s="43">
        <v>4153.5</v>
      </c>
      <c r="AV363" s="43">
        <v>7633.21</v>
      </c>
      <c r="AW363" s="43">
        <v>5805.67</v>
      </c>
      <c r="AX363" s="43">
        <v>2728047.42</v>
      </c>
      <c r="AY363" s="43">
        <v>416217.62</v>
      </c>
      <c r="AZ363" s="43">
        <v>41987.27</v>
      </c>
      <c r="BA363" s="43">
        <v>2492.1</v>
      </c>
      <c r="BB363" s="43">
        <v>28216.11</v>
      </c>
      <c r="BC363" s="43">
        <v>18589.22</v>
      </c>
      <c r="BD363" s="43">
        <v>1280.2</v>
      </c>
      <c r="BE363" s="43">
        <v>55758.43</v>
      </c>
      <c r="BF363" s="43">
        <v>59372.25</v>
      </c>
      <c r="BG363" s="43">
        <v>623913.19999999995</v>
      </c>
      <c r="BH363" s="43">
        <v>3351960.62</v>
      </c>
      <c r="BI363" s="44">
        <v>0</v>
      </c>
      <c r="BJ363" s="71">
        <v>3352</v>
      </c>
      <c r="BK363" s="2"/>
      <c r="BL363" s="2"/>
      <c r="BM363" s="48">
        <v>279.3</v>
      </c>
      <c r="BN363" s="48">
        <v>279.3</v>
      </c>
      <c r="BO363" s="48">
        <v>279.3</v>
      </c>
      <c r="BP363" s="48">
        <v>279.3</v>
      </c>
      <c r="BQ363" s="48">
        <v>558.70000000000005</v>
      </c>
      <c r="BR363" s="48">
        <v>558.70000000000005</v>
      </c>
      <c r="BS363" s="48">
        <v>139.69999999999999</v>
      </c>
      <c r="BT363" s="48">
        <v>0</v>
      </c>
      <c r="BU363" s="48">
        <v>139.69999999999999</v>
      </c>
      <c r="BV363" s="48">
        <f t="shared" si="219"/>
        <v>281.10000000000002</v>
      </c>
      <c r="BW363" s="48">
        <f t="shared" si="210"/>
        <v>281.10000000000002</v>
      </c>
      <c r="BX363" s="49">
        <f t="shared" si="220"/>
        <v>281.2</v>
      </c>
      <c r="BY363" s="50">
        <f t="shared" si="212"/>
        <v>3357.4000000000005</v>
      </c>
      <c r="BZ363" s="48">
        <f t="shared" si="213"/>
        <v>837.90000000000009</v>
      </c>
      <c r="CA363" s="48">
        <f t="shared" si="214"/>
        <v>1396.7</v>
      </c>
      <c r="CB363" s="48">
        <f t="shared" si="215"/>
        <v>279.39999999999998</v>
      </c>
      <c r="CC363" s="51">
        <f t="shared" si="216"/>
        <v>843.40000000000009</v>
      </c>
      <c r="CD363" s="50">
        <f t="shared" si="217"/>
        <v>3357.4000000000005</v>
      </c>
      <c r="CE363" s="72"/>
      <c r="CF363" s="73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</row>
    <row r="364" spans="1:122" ht="15" hidden="1" outlineLevel="1" thickBot="1" x14ac:dyDescent="0.35">
      <c r="A364" s="161"/>
      <c r="B364" s="53" t="s">
        <v>754</v>
      </c>
      <c r="C364" s="53" t="s">
        <v>45</v>
      </c>
      <c r="D364" s="24" t="s">
        <v>755</v>
      </c>
      <c r="E364" s="34"/>
      <c r="F364" s="35">
        <v>44166.46</v>
      </c>
      <c r="G364" s="35">
        <v>232237.1</v>
      </c>
      <c r="H364" s="36">
        <v>105</v>
      </c>
      <c r="I364" s="37"/>
      <c r="J364" s="38">
        <v>17</v>
      </c>
      <c r="K364" s="38">
        <v>88</v>
      </c>
      <c r="L364" s="35">
        <v>276403.56</v>
      </c>
      <c r="M364" s="35">
        <v>33521.699999999997</v>
      </c>
      <c r="N364" s="35">
        <v>3228.75</v>
      </c>
      <c r="O364" s="35">
        <v>472.5</v>
      </c>
      <c r="P364" s="35">
        <v>868.35</v>
      </c>
      <c r="Q364" s="35">
        <v>660.45</v>
      </c>
      <c r="R364" s="35">
        <v>315155.31</v>
      </c>
      <c r="S364" s="35">
        <v>23693.25</v>
      </c>
      <c r="T364" s="35">
        <v>4776.45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5">
        <v>6633.68</v>
      </c>
      <c r="AA364" s="35">
        <v>35103.379999999997</v>
      </c>
      <c r="AB364" s="35">
        <v>350258.69</v>
      </c>
      <c r="AC364" s="39">
        <f t="shared" si="207"/>
        <v>350.3</v>
      </c>
      <c r="AD364" s="40">
        <f t="shared" si="221"/>
        <v>379</v>
      </c>
      <c r="AG364" s="70" t="s">
        <v>509</v>
      </c>
      <c r="AH364" s="24" t="s">
        <v>754</v>
      </c>
      <c r="AI364" s="24" t="s">
        <v>45</v>
      </c>
      <c r="AJ364" s="24" t="s">
        <v>755</v>
      </c>
      <c r="AK364" s="42"/>
      <c r="AL364" s="43">
        <v>88332.91</v>
      </c>
      <c r="AM364" s="43">
        <v>225058.87</v>
      </c>
      <c r="AN364" s="44">
        <v>109</v>
      </c>
      <c r="AO364" s="45"/>
      <c r="AP364" s="46">
        <v>26</v>
      </c>
      <c r="AQ364" s="46">
        <v>83</v>
      </c>
      <c r="AR364" s="43">
        <v>313391.78000000003</v>
      </c>
      <c r="AS364" s="43">
        <v>37483.61</v>
      </c>
      <c r="AT364" s="43">
        <v>3351.75</v>
      </c>
      <c r="AU364" s="43">
        <v>490.5</v>
      </c>
      <c r="AV364" s="43">
        <v>901.43</v>
      </c>
      <c r="AW364" s="43">
        <v>685.61</v>
      </c>
      <c r="AX364" s="43">
        <v>356304.68</v>
      </c>
      <c r="AY364" s="43">
        <v>24595.85</v>
      </c>
      <c r="AZ364" s="43">
        <v>4958.41</v>
      </c>
      <c r="BA364" s="44">
        <v>0</v>
      </c>
      <c r="BB364" s="44">
        <v>0</v>
      </c>
      <c r="BC364" s="44">
        <v>0</v>
      </c>
      <c r="BD364" s="44">
        <v>0</v>
      </c>
      <c r="BE364" s="44">
        <v>0</v>
      </c>
      <c r="BF364" s="43">
        <v>7521.4</v>
      </c>
      <c r="BG364" s="43">
        <v>37075.660000000003</v>
      </c>
      <c r="BH364" s="43">
        <v>393380.34</v>
      </c>
      <c r="BI364" s="44">
        <v>0</v>
      </c>
      <c r="BJ364" s="71">
        <v>393.4</v>
      </c>
      <c r="BK364" s="2"/>
      <c r="BL364" s="2"/>
      <c r="BM364" s="48">
        <v>32.799999999999997</v>
      </c>
      <c r="BN364" s="48">
        <v>32.799999999999997</v>
      </c>
      <c r="BO364" s="48">
        <v>32.799999999999997</v>
      </c>
      <c r="BP364" s="48">
        <v>32.799999999999997</v>
      </c>
      <c r="BQ364" s="48">
        <v>65.599999999999994</v>
      </c>
      <c r="BR364" s="48">
        <v>65.599999999999994</v>
      </c>
      <c r="BS364" s="48">
        <v>16.399999999999999</v>
      </c>
      <c r="BT364" s="48">
        <v>0</v>
      </c>
      <c r="BU364" s="48">
        <v>16.399999999999999</v>
      </c>
      <c r="BV364" s="48">
        <f t="shared" si="219"/>
        <v>27.9</v>
      </c>
      <c r="BW364" s="48">
        <f t="shared" si="210"/>
        <v>27.9</v>
      </c>
      <c r="BX364" s="49">
        <f t="shared" si="220"/>
        <v>28</v>
      </c>
      <c r="BY364" s="50">
        <f t="shared" si="212"/>
        <v>379</v>
      </c>
      <c r="BZ364" s="48">
        <f t="shared" si="213"/>
        <v>98.399999999999991</v>
      </c>
      <c r="CA364" s="48">
        <f t="shared" si="214"/>
        <v>164</v>
      </c>
      <c r="CB364" s="48">
        <f t="shared" si="215"/>
        <v>32.799999999999997</v>
      </c>
      <c r="CC364" s="51">
        <f t="shared" si="216"/>
        <v>83.8</v>
      </c>
      <c r="CD364" s="50">
        <f t="shared" si="217"/>
        <v>379</v>
      </c>
      <c r="CE364" s="72"/>
      <c r="CF364" s="73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</row>
    <row r="365" spans="1:122" ht="15" hidden="1" outlineLevel="1" thickBot="1" x14ac:dyDescent="0.35">
      <c r="A365" s="161"/>
      <c r="B365" s="53" t="s">
        <v>756</v>
      </c>
      <c r="C365" s="53" t="s">
        <v>45</v>
      </c>
      <c r="D365" s="24" t="s">
        <v>757</v>
      </c>
      <c r="E365" s="35">
        <v>683445.28</v>
      </c>
      <c r="F365" s="34"/>
      <c r="G365" s="34"/>
      <c r="H365" s="36">
        <v>286</v>
      </c>
      <c r="I365" s="38">
        <v>286</v>
      </c>
      <c r="J365" s="37"/>
      <c r="K365" s="37"/>
      <c r="L365" s="35">
        <v>683445.28</v>
      </c>
      <c r="M365" s="35">
        <v>115906.61</v>
      </c>
      <c r="N365" s="35">
        <v>8794.5</v>
      </c>
      <c r="O365" s="36">
        <v>1287</v>
      </c>
      <c r="P365" s="35">
        <v>2365.2199999999998</v>
      </c>
      <c r="Q365" s="35">
        <v>1798.94</v>
      </c>
      <c r="R365" s="35">
        <v>813597.55</v>
      </c>
      <c r="S365" s="35">
        <v>128968.84</v>
      </c>
      <c r="T365" s="35">
        <v>13010.14</v>
      </c>
      <c r="U365" s="35">
        <v>772.2</v>
      </c>
      <c r="V365" s="35">
        <v>8743.02</v>
      </c>
      <c r="W365" s="35">
        <v>5760.04</v>
      </c>
      <c r="X365" s="36">
        <v>0</v>
      </c>
      <c r="Y365" s="35">
        <v>17277.259999999998</v>
      </c>
      <c r="Z365" s="35">
        <v>16402.68</v>
      </c>
      <c r="AA365" s="35">
        <v>190934.18</v>
      </c>
      <c r="AB365" s="35">
        <v>1004531.73</v>
      </c>
      <c r="AC365" s="39">
        <f t="shared" si="207"/>
        <v>1004.5</v>
      </c>
      <c r="AD365" s="40">
        <f t="shared" si="221"/>
        <v>943.2</v>
      </c>
      <c r="AG365" s="70" t="s">
        <v>509</v>
      </c>
      <c r="AH365" s="24" t="s">
        <v>756</v>
      </c>
      <c r="AI365" s="24" t="s">
        <v>45</v>
      </c>
      <c r="AJ365" s="24" t="s">
        <v>757</v>
      </c>
      <c r="AK365" s="43">
        <v>602148.73</v>
      </c>
      <c r="AL365" s="42"/>
      <c r="AM365" s="42"/>
      <c r="AN365" s="44">
        <v>285</v>
      </c>
      <c r="AO365" s="46">
        <v>285</v>
      </c>
      <c r="AP365" s="45"/>
      <c r="AQ365" s="45"/>
      <c r="AR365" s="43">
        <v>602148.73</v>
      </c>
      <c r="AS365" s="43">
        <v>107734.16</v>
      </c>
      <c r="AT365" s="43">
        <v>8763.75</v>
      </c>
      <c r="AU365" s="43">
        <v>1282.5</v>
      </c>
      <c r="AV365" s="43">
        <v>2356.9499999999998</v>
      </c>
      <c r="AW365" s="43">
        <v>1792.65</v>
      </c>
      <c r="AX365" s="43">
        <v>724078.74</v>
      </c>
      <c r="AY365" s="43">
        <v>128517.9</v>
      </c>
      <c r="AZ365" s="43">
        <v>12964.65</v>
      </c>
      <c r="BA365" s="43">
        <v>769.5</v>
      </c>
      <c r="BB365" s="43">
        <v>8712.4500000000007</v>
      </c>
      <c r="BC365" s="43">
        <v>5739.9</v>
      </c>
      <c r="BD365" s="44">
        <v>0</v>
      </c>
      <c r="BE365" s="43">
        <v>17216.849999999999</v>
      </c>
      <c r="BF365" s="43">
        <v>14451.57</v>
      </c>
      <c r="BG365" s="43">
        <v>188372.82</v>
      </c>
      <c r="BH365" s="43">
        <v>912451.56</v>
      </c>
      <c r="BI365" s="44">
        <v>0</v>
      </c>
      <c r="BJ365" s="71">
        <v>912.5</v>
      </c>
      <c r="BK365" s="2"/>
      <c r="BL365" s="2"/>
      <c r="BM365" s="48">
        <v>76</v>
      </c>
      <c r="BN365" s="48">
        <v>76</v>
      </c>
      <c r="BO365" s="48">
        <v>76</v>
      </c>
      <c r="BP365" s="48">
        <v>76</v>
      </c>
      <c r="BQ365" s="48">
        <v>152.1</v>
      </c>
      <c r="BR365" s="48">
        <v>152.1</v>
      </c>
      <c r="BS365" s="48">
        <v>38</v>
      </c>
      <c r="BT365" s="48">
        <v>0</v>
      </c>
      <c r="BU365" s="48">
        <v>38</v>
      </c>
      <c r="BV365" s="48">
        <f t="shared" si="219"/>
        <v>86.3</v>
      </c>
      <c r="BW365" s="48">
        <f t="shared" si="210"/>
        <v>86.3</v>
      </c>
      <c r="BX365" s="49">
        <f t="shared" si="220"/>
        <v>86.4</v>
      </c>
      <c r="BY365" s="50">
        <f t="shared" si="212"/>
        <v>943.2</v>
      </c>
      <c r="BZ365" s="48">
        <f t="shared" si="213"/>
        <v>228</v>
      </c>
      <c r="CA365" s="48">
        <f t="shared" si="214"/>
        <v>380.2</v>
      </c>
      <c r="CB365" s="48">
        <f t="shared" si="215"/>
        <v>76</v>
      </c>
      <c r="CC365" s="51">
        <f t="shared" si="216"/>
        <v>259</v>
      </c>
      <c r="CD365" s="50">
        <f t="shared" si="217"/>
        <v>943.2</v>
      </c>
      <c r="CE365" s="72"/>
      <c r="CF365" s="73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</row>
    <row r="366" spans="1:122" ht="15" hidden="1" outlineLevel="1" thickBot="1" x14ac:dyDescent="0.35">
      <c r="A366" s="161"/>
      <c r="B366" s="53" t="s">
        <v>758</v>
      </c>
      <c r="C366" s="53" t="s">
        <v>45</v>
      </c>
      <c r="D366" s="24" t="s">
        <v>759</v>
      </c>
      <c r="E366" s="35">
        <v>618723.74</v>
      </c>
      <c r="F366" s="34"/>
      <c r="G366" s="34"/>
      <c r="H366" s="36">
        <v>268</v>
      </c>
      <c r="I366" s="38">
        <v>268</v>
      </c>
      <c r="J366" s="37"/>
      <c r="K366" s="37"/>
      <c r="L366" s="35">
        <v>618723.74</v>
      </c>
      <c r="M366" s="35">
        <v>107582.61</v>
      </c>
      <c r="N366" s="36">
        <v>8241</v>
      </c>
      <c r="O366" s="36">
        <v>1206</v>
      </c>
      <c r="P366" s="35">
        <v>2216.36</v>
      </c>
      <c r="Q366" s="35">
        <v>1685.72</v>
      </c>
      <c r="R366" s="35">
        <v>739655.43</v>
      </c>
      <c r="S366" s="35">
        <v>120851.92</v>
      </c>
      <c r="T366" s="35">
        <v>12191.32</v>
      </c>
      <c r="U366" s="35">
        <v>723.6</v>
      </c>
      <c r="V366" s="35">
        <v>8192.76</v>
      </c>
      <c r="W366" s="35">
        <v>5397.52</v>
      </c>
      <c r="X366" s="36">
        <v>0</v>
      </c>
      <c r="Y366" s="35">
        <v>16189.88</v>
      </c>
      <c r="Z366" s="35">
        <v>14849.37</v>
      </c>
      <c r="AA366" s="35">
        <v>178396.37</v>
      </c>
      <c r="AB366" s="35">
        <v>918051.8</v>
      </c>
      <c r="AC366" s="39">
        <f t="shared" si="207"/>
        <v>918.1</v>
      </c>
      <c r="AD366" s="40">
        <f>+ROUND((AC366/12*4)+(BH366/1000/12*8)-(BI366/1000),1)</f>
        <v>882</v>
      </c>
      <c r="AG366" s="70" t="s">
        <v>509</v>
      </c>
      <c r="AH366" s="24" t="s">
        <v>758</v>
      </c>
      <c r="AI366" s="24" t="s">
        <v>45</v>
      </c>
      <c r="AJ366" s="24" t="s">
        <v>759</v>
      </c>
      <c r="AK366" s="43">
        <v>619361.93000000005</v>
      </c>
      <c r="AL366" s="42"/>
      <c r="AM366" s="42"/>
      <c r="AN366" s="44">
        <v>268</v>
      </c>
      <c r="AO366" s="46">
        <v>268</v>
      </c>
      <c r="AP366" s="45"/>
      <c r="AQ366" s="45"/>
      <c r="AR366" s="43">
        <v>619361.93000000005</v>
      </c>
      <c r="AS366" s="43">
        <v>94655.87</v>
      </c>
      <c r="AT366" s="44">
        <v>8241</v>
      </c>
      <c r="AU366" s="44">
        <v>1206</v>
      </c>
      <c r="AV366" s="43">
        <v>2216.36</v>
      </c>
      <c r="AW366" s="43">
        <v>1685.72</v>
      </c>
      <c r="AX366" s="43">
        <v>727366.88</v>
      </c>
      <c r="AY366" s="43">
        <v>120851.92</v>
      </c>
      <c r="AZ366" s="43">
        <v>12191.32</v>
      </c>
      <c r="BA366" s="43">
        <v>723.6</v>
      </c>
      <c r="BB366" s="43">
        <v>8192.76</v>
      </c>
      <c r="BC366" s="43">
        <v>5397.52</v>
      </c>
      <c r="BD366" s="44">
        <v>0</v>
      </c>
      <c r="BE366" s="43">
        <v>16189.88</v>
      </c>
      <c r="BF366" s="43">
        <v>14864.69</v>
      </c>
      <c r="BG366" s="43">
        <v>178411.69</v>
      </c>
      <c r="BH366" s="43">
        <v>905778.57</v>
      </c>
      <c r="BI366" s="97">
        <v>27896</v>
      </c>
      <c r="BJ366" s="71">
        <v>877.9</v>
      </c>
      <c r="BK366" s="2"/>
      <c r="BL366" s="2"/>
      <c r="BM366" s="48">
        <v>73.2</v>
      </c>
      <c r="BN366" s="48">
        <v>73.2</v>
      </c>
      <c r="BO366" s="48">
        <v>73.2</v>
      </c>
      <c r="BP366" s="48">
        <v>73.2</v>
      </c>
      <c r="BQ366" s="48">
        <v>146.30000000000001</v>
      </c>
      <c r="BR366" s="48">
        <v>146.30000000000001</v>
      </c>
      <c r="BS366" s="48">
        <v>36.6</v>
      </c>
      <c r="BT366" s="48">
        <v>0</v>
      </c>
      <c r="BU366" s="48">
        <v>36.6</v>
      </c>
      <c r="BV366" s="48">
        <f t="shared" si="219"/>
        <v>74.5</v>
      </c>
      <c r="BW366" s="48">
        <f t="shared" si="210"/>
        <v>74.5</v>
      </c>
      <c r="BX366" s="49">
        <f t="shared" si="220"/>
        <v>74.400000000000006</v>
      </c>
      <c r="BY366" s="50">
        <f t="shared" si="212"/>
        <v>882.00000000000023</v>
      </c>
      <c r="BZ366" s="48">
        <f t="shared" si="213"/>
        <v>219.60000000000002</v>
      </c>
      <c r="CA366" s="48">
        <f t="shared" si="214"/>
        <v>365.8</v>
      </c>
      <c r="CB366" s="48">
        <f t="shared" si="215"/>
        <v>73.2</v>
      </c>
      <c r="CC366" s="51">
        <f t="shared" si="216"/>
        <v>223.4</v>
      </c>
      <c r="CD366" s="50">
        <f t="shared" si="217"/>
        <v>882.00000000000011</v>
      </c>
      <c r="CE366" s="72"/>
      <c r="CF366" s="73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</row>
    <row r="367" spans="1:122" ht="15" hidden="1" outlineLevel="1" thickBot="1" x14ac:dyDescent="0.35">
      <c r="A367" s="161"/>
      <c r="B367" s="53" t="s">
        <v>760</v>
      </c>
      <c r="C367" s="53" t="s">
        <v>45</v>
      </c>
      <c r="D367" s="24" t="s">
        <v>761</v>
      </c>
      <c r="E367" s="35">
        <v>186768.48</v>
      </c>
      <c r="F367" s="35">
        <v>88332.91</v>
      </c>
      <c r="G367" s="35">
        <v>337799.41</v>
      </c>
      <c r="H367" s="36">
        <v>224</v>
      </c>
      <c r="I367" s="38">
        <v>91</v>
      </c>
      <c r="J367" s="38">
        <v>30</v>
      </c>
      <c r="K367" s="38">
        <v>103</v>
      </c>
      <c r="L367" s="35">
        <v>612900.80000000005</v>
      </c>
      <c r="M367" s="35">
        <v>91080.98</v>
      </c>
      <c r="N367" s="36">
        <v>6888</v>
      </c>
      <c r="O367" s="36">
        <v>1008</v>
      </c>
      <c r="P367" s="35">
        <v>1852.48</v>
      </c>
      <c r="Q367" s="35">
        <v>1408.96</v>
      </c>
      <c r="R367" s="35">
        <v>715139.22</v>
      </c>
      <c r="S367" s="35">
        <v>71046.990000000005</v>
      </c>
      <c r="T367" s="35">
        <v>10189.76</v>
      </c>
      <c r="U367" s="35">
        <v>245.7</v>
      </c>
      <c r="V367" s="35">
        <v>2781.87</v>
      </c>
      <c r="W367" s="35">
        <v>1832.74</v>
      </c>
      <c r="X367" s="36">
        <v>0</v>
      </c>
      <c r="Y367" s="35">
        <v>5497.31</v>
      </c>
      <c r="Z367" s="35">
        <v>14709.63</v>
      </c>
      <c r="AA367" s="36">
        <v>106304</v>
      </c>
      <c r="AB367" s="35">
        <v>821443.22</v>
      </c>
      <c r="AC367" s="39">
        <f t="shared" si="207"/>
        <v>821.4</v>
      </c>
      <c r="AD367" s="40">
        <f t="shared" ref="AD367:AD398" si="222">+ROUND((AC367/12*4)+(BJ367/12*8),1)</f>
        <v>882.4</v>
      </c>
      <c r="AG367" s="70" t="s">
        <v>509</v>
      </c>
      <c r="AH367" s="24" t="s">
        <v>760</v>
      </c>
      <c r="AI367" s="24" t="s">
        <v>45</v>
      </c>
      <c r="AJ367" s="24" t="s">
        <v>761</v>
      </c>
      <c r="AK367" s="43">
        <v>275857.91999999998</v>
      </c>
      <c r="AL367" s="43">
        <v>88332.91</v>
      </c>
      <c r="AM367" s="43">
        <v>337799.41</v>
      </c>
      <c r="AN367" s="44">
        <v>237</v>
      </c>
      <c r="AO367" s="46">
        <v>92</v>
      </c>
      <c r="AP367" s="46">
        <v>30</v>
      </c>
      <c r="AQ367" s="46">
        <v>115</v>
      </c>
      <c r="AR367" s="43">
        <v>701990.24</v>
      </c>
      <c r="AS367" s="43">
        <v>86761.25</v>
      </c>
      <c r="AT367" s="43">
        <v>7287.75</v>
      </c>
      <c r="AU367" s="43">
        <v>1066.5</v>
      </c>
      <c r="AV367" s="43">
        <v>1959.99</v>
      </c>
      <c r="AW367" s="43">
        <v>1490.73</v>
      </c>
      <c r="AX367" s="43">
        <v>800556.46</v>
      </c>
      <c r="AY367" s="43">
        <v>74205.73</v>
      </c>
      <c r="AZ367" s="43">
        <v>10781.13</v>
      </c>
      <c r="BA367" s="43">
        <v>248.4</v>
      </c>
      <c r="BB367" s="43">
        <v>2812.44</v>
      </c>
      <c r="BC367" s="43">
        <v>1852.88</v>
      </c>
      <c r="BD367" s="44">
        <v>0</v>
      </c>
      <c r="BE367" s="43">
        <v>5557.72</v>
      </c>
      <c r="BF367" s="43">
        <v>16847.759999999998</v>
      </c>
      <c r="BG367" s="43">
        <v>112306.06</v>
      </c>
      <c r="BH367" s="43">
        <v>912862.52</v>
      </c>
      <c r="BI367" s="44">
        <v>0</v>
      </c>
      <c r="BJ367" s="71">
        <v>912.9</v>
      </c>
      <c r="BK367" s="2"/>
      <c r="BL367" s="2"/>
      <c r="BM367" s="48">
        <v>76.099999999999994</v>
      </c>
      <c r="BN367" s="48">
        <v>76.099999999999994</v>
      </c>
      <c r="BO367" s="48">
        <v>76.099999999999994</v>
      </c>
      <c r="BP367" s="48">
        <v>76.099999999999994</v>
      </c>
      <c r="BQ367" s="48">
        <v>152.19999999999999</v>
      </c>
      <c r="BR367" s="48">
        <v>152.19999999999999</v>
      </c>
      <c r="BS367" s="48">
        <v>38</v>
      </c>
      <c r="BT367" s="48">
        <v>0</v>
      </c>
      <c r="BU367" s="48">
        <v>38</v>
      </c>
      <c r="BV367" s="48">
        <f t="shared" si="219"/>
        <v>65.900000000000006</v>
      </c>
      <c r="BW367" s="48">
        <f t="shared" si="210"/>
        <v>65.900000000000006</v>
      </c>
      <c r="BX367" s="49">
        <f t="shared" si="220"/>
        <v>65.8</v>
      </c>
      <c r="BY367" s="50">
        <f t="shared" si="212"/>
        <v>882.40000000000009</v>
      </c>
      <c r="BZ367" s="48">
        <f t="shared" si="213"/>
        <v>228.29999999999998</v>
      </c>
      <c r="CA367" s="48">
        <f t="shared" si="214"/>
        <v>380.5</v>
      </c>
      <c r="CB367" s="48">
        <f t="shared" si="215"/>
        <v>76</v>
      </c>
      <c r="CC367" s="51">
        <f t="shared" si="216"/>
        <v>197.60000000000002</v>
      </c>
      <c r="CD367" s="50">
        <f t="shared" si="217"/>
        <v>882.4</v>
      </c>
      <c r="CE367" s="72"/>
      <c r="CF367" s="73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</row>
    <row r="368" spans="1:122" ht="15" hidden="1" outlineLevel="1" thickBot="1" x14ac:dyDescent="0.35">
      <c r="A368" s="161"/>
      <c r="B368" s="53" t="s">
        <v>762</v>
      </c>
      <c r="C368" s="53" t="s">
        <v>135</v>
      </c>
      <c r="D368" s="24" t="s">
        <v>763</v>
      </c>
      <c r="E368" s="35">
        <v>58301.919999999998</v>
      </c>
      <c r="F368" s="35">
        <v>22083.23</v>
      </c>
      <c r="G368" s="35">
        <v>63337.39</v>
      </c>
      <c r="H368" s="36">
        <v>28</v>
      </c>
      <c r="I368" s="38">
        <v>8</v>
      </c>
      <c r="J368" s="38">
        <v>5</v>
      </c>
      <c r="K368" s="38">
        <v>15</v>
      </c>
      <c r="L368" s="35">
        <v>143722.54</v>
      </c>
      <c r="M368" s="35">
        <v>14976.79</v>
      </c>
      <c r="N368" s="36">
        <v>861</v>
      </c>
      <c r="O368" s="36">
        <v>126</v>
      </c>
      <c r="P368" s="35">
        <v>231.56</v>
      </c>
      <c r="Q368" s="35">
        <v>176.12</v>
      </c>
      <c r="R368" s="35">
        <v>160094.01</v>
      </c>
      <c r="S368" s="35">
        <v>8120.52</v>
      </c>
      <c r="T368" s="35">
        <v>1273.72</v>
      </c>
      <c r="U368" s="35">
        <v>21.6</v>
      </c>
      <c r="V368" s="35">
        <v>244.56</v>
      </c>
      <c r="W368" s="35">
        <v>161.12</v>
      </c>
      <c r="X368" s="36">
        <v>0</v>
      </c>
      <c r="Y368" s="35">
        <v>483.28</v>
      </c>
      <c r="Z368" s="35">
        <v>3449.35</v>
      </c>
      <c r="AA368" s="35">
        <v>13754.15</v>
      </c>
      <c r="AB368" s="35">
        <v>173848.16</v>
      </c>
      <c r="AC368" s="39">
        <f t="shared" si="207"/>
        <v>173.8</v>
      </c>
      <c r="AD368" s="40">
        <f t="shared" si="222"/>
        <v>184.7</v>
      </c>
      <c r="AG368" s="70" t="s">
        <v>509</v>
      </c>
      <c r="AH368" s="24" t="s">
        <v>762</v>
      </c>
      <c r="AI368" s="24" t="s">
        <v>135</v>
      </c>
      <c r="AJ368" s="24" t="s">
        <v>763</v>
      </c>
      <c r="AK368" s="43">
        <v>65942.240000000005</v>
      </c>
      <c r="AL368" s="43">
        <v>14574.93</v>
      </c>
      <c r="AM368" s="43">
        <v>77271.62</v>
      </c>
      <c r="AN368" s="44">
        <v>33</v>
      </c>
      <c r="AO368" s="46">
        <v>10</v>
      </c>
      <c r="AP368" s="46">
        <v>2</v>
      </c>
      <c r="AQ368" s="46">
        <v>21</v>
      </c>
      <c r="AR368" s="43">
        <v>157788.79</v>
      </c>
      <c r="AS368" s="43">
        <v>14679.21</v>
      </c>
      <c r="AT368" s="43">
        <v>1014.75</v>
      </c>
      <c r="AU368" s="43">
        <v>148.5</v>
      </c>
      <c r="AV368" s="43">
        <v>272.91000000000003</v>
      </c>
      <c r="AW368" s="43">
        <v>207.57</v>
      </c>
      <c r="AX368" s="43">
        <v>174111.73</v>
      </c>
      <c r="AY368" s="43">
        <v>9699.35</v>
      </c>
      <c r="AZ368" s="43">
        <v>1501.17</v>
      </c>
      <c r="BA368" s="44">
        <v>27</v>
      </c>
      <c r="BB368" s="43">
        <v>305.7</v>
      </c>
      <c r="BC368" s="43">
        <v>201.4</v>
      </c>
      <c r="BD368" s="44">
        <v>0</v>
      </c>
      <c r="BE368" s="43">
        <v>604.1</v>
      </c>
      <c r="BF368" s="43">
        <v>3786.94</v>
      </c>
      <c r="BG368" s="43">
        <v>16125.66</v>
      </c>
      <c r="BH368" s="43">
        <v>190237.39</v>
      </c>
      <c r="BI368" s="44">
        <v>0</v>
      </c>
      <c r="BJ368" s="71">
        <v>190.2</v>
      </c>
      <c r="BK368" s="2"/>
      <c r="BL368" s="2"/>
      <c r="BM368" s="48">
        <v>15.9</v>
      </c>
      <c r="BN368" s="48">
        <v>15.9</v>
      </c>
      <c r="BO368" s="48">
        <v>15.9</v>
      </c>
      <c r="BP368" s="48">
        <v>15.9</v>
      </c>
      <c r="BQ368" s="48">
        <v>31.7</v>
      </c>
      <c r="BR368" s="48">
        <v>31.7</v>
      </c>
      <c r="BS368" s="48">
        <v>7.9</v>
      </c>
      <c r="BT368" s="48">
        <v>0</v>
      </c>
      <c r="BU368" s="48">
        <v>7.9</v>
      </c>
      <c r="BV368" s="48">
        <f t="shared" si="219"/>
        <v>14</v>
      </c>
      <c r="BW368" s="48">
        <f t="shared" si="210"/>
        <v>14</v>
      </c>
      <c r="BX368" s="49">
        <f t="shared" si="220"/>
        <v>13.9</v>
      </c>
      <c r="BY368" s="50">
        <f t="shared" si="212"/>
        <v>184.70000000000002</v>
      </c>
      <c r="BZ368" s="48">
        <f t="shared" si="213"/>
        <v>47.7</v>
      </c>
      <c r="CA368" s="48">
        <f t="shared" si="214"/>
        <v>79.3</v>
      </c>
      <c r="CB368" s="48">
        <f t="shared" si="215"/>
        <v>15.8</v>
      </c>
      <c r="CC368" s="51">
        <f t="shared" si="216"/>
        <v>41.9</v>
      </c>
      <c r="CD368" s="50">
        <f t="shared" si="217"/>
        <v>184.70000000000002</v>
      </c>
      <c r="CE368" s="72"/>
      <c r="CF368" s="73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</row>
    <row r="369" spans="1:122" ht="15" hidden="1" outlineLevel="1" thickBot="1" x14ac:dyDescent="0.35">
      <c r="A369" s="161"/>
      <c r="B369" s="53" t="s">
        <v>764</v>
      </c>
      <c r="C369" s="53" t="s">
        <v>45</v>
      </c>
      <c r="D369" s="24" t="s">
        <v>765</v>
      </c>
      <c r="E369" s="34"/>
      <c r="F369" s="35">
        <v>44166.46</v>
      </c>
      <c r="G369" s="35">
        <v>295574.48</v>
      </c>
      <c r="H369" s="36">
        <v>104</v>
      </c>
      <c r="I369" s="37"/>
      <c r="J369" s="38">
        <v>18</v>
      </c>
      <c r="K369" s="38">
        <v>86</v>
      </c>
      <c r="L369" s="35">
        <v>339740.94</v>
      </c>
      <c r="M369" s="35">
        <v>52223.47</v>
      </c>
      <c r="N369" s="36">
        <v>3198</v>
      </c>
      <c r="O369" s="36">
        <v>468</v>
      </c>
      <c r="P369" s="35">
        <v>860.08</v>
      </c>
      <c r="Q369" s="35">
        <v>654.16</v>
      </c>
      <c r="R369" s="35">
        <v>397144.65</v>
      </c>
      <c r="S369" s="35">
        <v>23467.599999999999</v>
      </c>
      <c r="T369" s="35">
        <v>4730.96</v>
      </c>
      <c r="U369" s="36">
        <v>0</v>
      </c>
      <c r="V369" s="36">
        <v>0</v>
      </c>
      <c r="W369" s="36">
        <v>0</v>
      </c>
      <c r="X369" s="36">
        <v>0</v>
      </c>
      <c r="Y369" s="36">
        <v>0</v>
      </c>
      <c r="Z369" s="35">
        <v>8153.78</v>
      </c>
      <c r="AA369" s="35">
        <v>36352.339999999997</v>
      </c>
      <c r="AB369" s="35">
        <v>433496.99</v>
      </c>
      <c r="AC369" s="39">
        <f t="shared" si="207"/>
        <v>433.5</v>
      </c>
      <c r="AD369" s="40">
        <f t="shared" si="222"/>
        <v>468.8</v>
      </c>
      <c r="AG369" s="70" t="s">
        <v>509</v>
      </c>
      <c r="AH369" s="24" t="s">
        <v>764</v>
      </c>
      <c r="AI369" s="24" t="s">
        <v>45</v>
      </c>
      <c r="AJ369" s="24" t="s">
        <v>765</v>
      </c>
      <c r="AK369" s="42"/>
      <c r="AL369" s="43">
        <v>88332.91</v>
      </c>
      <c r="AM369" s="43">
        <v>295574.48</v>
      </c>
      <c r="AN369" s="44">
        <v>108</v>
      </c>
      <c r="AO369" s="45"/>
      <c r="AP369" s="46">
        <v>22</v>
      </c>
      <c r="AQ369" s="46">
        <v>86</v>
      </c>
      <c r="AR369" s="43">
        <v>383907.39</v>
      </c>
      <c r="AS369" s="43">
        <v>58605.120000000003</v>
      </c>
      <c r="AT369" s="44">
        <v>3321</v>
      </c>
      <c r="AU369" s="44">
        <v>486</v>
      </c>
      <c r="AV369" s="43">
        <v>893.16</v>
      </c>
      <c r="AW369" s="43">
        <v>679.32</v>
      </c>
      <c r="AX369" s="43">
        <v>447891.99</v>
      </c>
      <c r="AY369" s="43">
        <v>24370.2</v>
      </c>
      <c r="AZ369" s="43">
        <v>4912.92</v>
      </c>
      <c r="BA369" s="44">
        <v>0</v>
      </c>
      <c r="BB369" s="44">
        <v>0</v>
      </c>
      <c r="BC369" s="44">
        <v>0</v>
      </c>
      <c r="BD369" s="44">
        <v>0</v>
      </c>
      <c r="BE369" s="44">
        <v>0</v>
      </c>
      <c r="BF369" s="43">
        <v>9213.7800000000007</v>
      </c>
      <c r="BG369" s="43">
        <v>38496.9</v>
      </c>
      <c r="BH369" s="43">
        <v>486388.89</v>
      </c>
      <c r="BI369" s="44">
        <v>0</v>
      </c>
      <c r="BJ369" s="71">
        <v>486.4</v>
      </c>
      <c r="BK369" s="2"/>
      <c r="BL369" s="2"/>
      <c r="BM369" s="48">
        <v>40.5</v>
      </c>
      <c r="BN369" s="48">
        <v>40.5</v>
      </c>
      <c r="BO369" s="48">
        <v>40.5</v>
      </c>
      <c r="BP369" s="48">
        <v>40.5</v>
      </c>
      <c r="BQ369" s="48">
        <v>81.099999999999994</v>
      </c>
      <c r="BR369" s="48">
        <v>81.099999999999994</v>
      </c>
      <c r="BS369" s="48">
        <v>20.3</v>
      </c>
      <c r="BT369" s="48">
        <v>0</v>
      </c>
      <c r="BU369" s="48">
        <v>20.3</v>
      </c>
      <c r="BV369" s="48">
        <f t="shared" si="219"/>
        <v>34.700000000000003</v>
      </c>
      <c r="BW369" s="48">
        <f t="shared" si="210"/>
        <v>34.700000000000003</v>
      </c>
      <c r="BX369" s="49">
        <f t="shared" si="220"/>
        <v>34.6</v>
      </c>
      <c r="BY369" s="50">
        <f t="shared" si="212"/>
        <v>468.8</v>
      </c>
      <c r="BZ369" s="48">
        <f t="shared" si="213"/>
        <v>121.5</v>
      </c>
      <c r="CA369" s="48">
        <f t="shared" si="214"/>
        <v>202.7</v>
      </c>
      <c r="CB369" s="48">
        <f t="shared" si="215"/>
        <v>40.6</v>
      </c>
      <c r="CC369" s="51">
        <f t="shared" si="216"/>
        <v>104</v>
      </c>
      <c r="CD369" s="50">
        <f t="shared" si="217"/>
        <v>468.8</v>
      </c>
      <c r="CE369" s="72"/>
      <c r="CF369" s="73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</row>
    <row r="370" spans="1:122" ht="15" hidden="1" outlineLevel="1" thickBot="1" x14ac:dyDescent="0.35">
      <c r="A370" s="161"/>
      <c r="B370" s="53" t="s">
        <v>766</v>
      </c>
      <c r="C370" s="53" t="s">
        <v>45</v>
      </c>
      <c r="D370" s="24" t="s">
        <v>767</v>
      </c>
      <c r="E370" s="35">
        <v>777981.06</v>
      </c>
      <c r="F370" s="35">
        <v>88332.91</v>
      </c>
      <c r="G370" s="34"/>
      <c r="H370" s="36">
        <v>382</v>
      </c>
      <c r="I370" s="38">
        <v>354</v>
      </c>
      <c r="J370" s="38">
        <v>28</v>
      </c>
      <c r="K370" s="37"/>
      <c r="L370" s="35">
        <v>866313.97</v>
      </c>
      <c r="M370" s="35">
        <v>129563.08</v>
      </c>
      <c r="N370" s="35">
        <v>11746.5</v>
      </c>
      <c r="O370" s="36">
        <v>1719</v>
      </c>
      <c r="P370" s="35">
        <v>3159.14</v>
      </c>
      <c r="Q370" s="35">
        <v>2402.7800000000002</v>
      </c>
      <c r="R370" s="35">
        <v>1014904.47</v>
      </c>
      <c r="S370" s="35">
        <v>165950.96</v>
      </c>
      <c r="T370" s="35">
        <v>17377.18</v>
      </c>
      <c r="U370" s="35">
        <v>955.8</v>
      </c>
      <c r="V370" s="35">
        <v>10821.78</v>
      </c>
      <c r="W370" s="35">
        <v>7129.56</v>
      </c>
      <c r="X370" s="36">
        <v>0</v>
      </c>
      <c r="Y370" s="35">
        <v>21385.14</v>
      </c>
      <c r="Z370" s="35">
        <v>20791.53</v>
      </c>
      <c r="AA370" s="35">
        <v>244411.95</v>
      </c>
      <c r="AB370" s="35">
        <v>1259316.42</v>
      </c>
      <c r="AC370" s="39">
        <f t="shared" si="207"/>
        <v>1259.3</v>
      </c>
      <c r="AD370" s="40">
        <f t="shared" si="222"/>
        <v>1264.5</v>
      </c>
      <c r="AG370" s="70" t="s">
        <v>509</v>
      </c>
      <c r="AH370" s="24" t="s">
        <v>766</v>
      </c>
      <c r="AI370" s="24" t="s">
        <v>45</v>
      </c>
      <c r="AJ370" s="24" t="s">
        <v>767</v>
      </c>
      <c r="AK370" s="43">
        <v>787367.35</v>
      </c>
      <c r="AL370" s="43">
        <v>88332.91</v>
      </c>
      <c r="AM370" s="42"/>
      <c r="AN370" s="44">
        <v>402</v>
      </c>
      <c r="AO370" s="46">
        <v>368</v>
      </c>
      <c r="AP370" s="46">
        <v>34</v>
      </c>
      <c r="AQ370" s="45"/>
      <c r="AR370" s="43">
        <v>875700.26</v>
      </c>
      <c r="AS370" s="43">
        <v>116555.54</v>
      </c>
      <c r="AT370" s="43">
        <v>12361.5</v>
      </c>
      <c r="AU370" s="44">
        <v>1809</v>
      </c>
      <c r="AV370" s="43">
        <v>3324.54</v>
      </c>
      <c r="AW370" s="43">
        <v>2528.58</v>
      </c>
      <c r="AX370" s="43">
        <v>1012279.42</v>
      </c>
      <c r="AY370" s="43">
        <v>173618.02</v>
      </c>
      <c r="AZ370" s="43">
        <v>18286.98</v>
      </c>
      <c r="BA370" s="43">
        <v>993.6</v>
      </c>
      <c r="BB370" s="43">
        <v>11249.76</v>
      </c>
      <c r="BC370" s="43">
        <v>7411.52</v>
      </c>
      <c r="BD370" s="44">
        <v>0</v>
      </c>
      <c r="BE370" s="43">
        <v>22230.880000000001</v>
      </c>
      <c r="BF370" s="43">
        <v>21016.799999999999</v>
      </c>
      <c r="BG370" s="43">
        <v>254807.56</v>
      </c>
      <c r="BH370" s="43">
        <v>1267086.98</v>
      </c>
      <c r="BI370" s="44">
        <v>0</v>
      </c>
      <c r="BJ370" s="71">
        <v>1267.0999999999999</v>
      </c>
      <c r="BK370" s="2"/>
      <c r="BL370" s="2"/>
      <c r="BM370" s="48">
        <v>105.6</v>
      </c>
      <c r="BN370" s="48">
        <v>105.6</v>
      </c>
      <c r="BO370" s="48">
        <v>105.6</v>
      </c>
      <c r="BP370" s="48">
        <v>105.6</v>
      </c>
      <c r="BQ370" s="48">
        <v>211.2</v>
      </c>
      <c r="BR370" s="48">
        <v>211.2</v>
      </c>
      <c r="BS370" s="48">
        <v>52.8</v>
      </c>
      <c r="BT370" s="48">
        <v>0</v>
      </c>
      <c r="BU370" s="48">
        <v>52.8</v>
      </c>
      <c r="BV370" s="48">
        <f t="shared" si="219"/>
        <v>104.7</v>
      </c>
      <c r="BW370" s="48">
        <f t="shared" si="210"/>
        <v>104.7</v>
      </c>
      <c r="BX370" s="49">
        <f t="shared" si="220"/>
        <v>104.7</v>
      </c>
      <c r="BY370" s="50">
        <f t="shared" si="212"/>
        <v>1264.5</v>
      </c>
      <c r="BZ370" s="48">
        <f t="shared" si="213"/>
        <v>316.79999999999995</v>
      </c>
      <c r="CA370" s="48">
        <f t="shared" si="214"/>
        <v>528</v>
      </c>
      <c r="CB370" s="48">
        <f t="shared" si="215"/>
        <v>105.6</v>
      </c>
      <c r="CC370" s="51">
        <f t="shared" si="216"/>
        <v>314.10000000000002</v>
      </c>
      <c r="CD370" s="50">
        <f t="shared" si="217"/>
        <v>1264.5</v>
      </c>
      <c r="CE370" s="72"/>
      <c r="CF370" s="73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</row>
    <row r="371" spans="1:122" ht="15" hidden="1" outlineLevel="1" thickBot="1" x14ac:dyDescent="0.35">
      <c r="A371" s="161"/>
      <c r="B371" s="53" t="s">
        <v>768</v>
      </c>
      <c r="C371" s="53" t="s">
        <v>45</v>
      </c>
      <c r="D371" s="24" t="s">
        <v>769</v>
      </c>
      <c r="E371" s="34"/>
      <c r="F371" s="35">
        <v>132499.37</v>
      </c>
      <c r="G371" s="35">
        <v>464474.2</v>
      </c>
      <c r="H371" s="36">
        <v>231</v>
      </c>
      <c r="I371" s="37"/>
      <c r="J371" s="38">
        <v>54</v>
      </c>
      <c r="K371" s="38">
        <v>177</v>
      </c>
      <c r="L371" s="35">
        <v>596973.56999999995</v>
      </c>
      <c r="M371" s="35">
        <v>77834.19</v>
      </c>
      <c r="N371" s="35">
        <v>7103.25</v>
      </c>
      <c r="O371" s="35">
        <v>1039.5</v>
      </c>
      <c r="P371" s="35">
        <v>1910.37</v>
      </c>
      <c r="Q371" s="35">
        <v>1452.99</v>
      </c>
      <c r="R371" s="35">
        <v>686313.87</v>
      </c>
      <c r="S371" s="35">
        <v>52125.15</v>
      </c>
      <c r="T371" s="35">
        <v>10508.19</v>
      </c>
      <c r="U371" s="36">
        <v>0</v>
      </c>
      <c r="V371" s="36">
        <v>0</v>
      </c>
      <c r="W371" s="36">
        <v>0</v>
      </c>
      <c r="X371" s="36">
        <v>0</v>
      </c>
      <c r="Y371" s="36">
        <v>0</v>
      </c>
      <c r="Z371" s="35">
        <v>14327.36</v>
      </c>
      <c r="AA371" s="35">
        <v>76960.7</v>
      </c>
      <c r="AB371" s="35">
        <v>763274.57</v>
      </c>
      <c r="AC371" s="39">
        <f t="shared" ref="AC371:AC425" si="223">+ROUND(AB371/1000,1)</f>
        <v>763.3</v>
      </c>
      <c r="AD371" s="40">
        <f t="shared" si="222"/>
        <v>742.4</v>
      </c>
      <c r="AG371" s="70" t="s">
        <v>509</v>
      </c>
      <c r="AH371" s="24" t="s">
        <v>768</v>
      </c>
      <c r="AI371" s="24" t="s">
        <v>45</v>
      </c>
      <c r="AJ371" s="24" t="s">
        <v>769</v>
      </c>
      <c r="AK371" s="42"/>
      <c r="AL371" s="43">
        <v>88332.91</v>
      </c>
      <c r="AM371" s="43">
        <v>478408.43</v>
      </c>
      <c r="AN371" s="44">
        <v>231</v>
      </c>
      <c r="AO371" s="45"/>
      <c r="AP371" s="46">
        <v>37</v>
      </c>
      <c r="AQ371" s="46">
        <v>194</v>
      </c>
      <c r="AR371" s="43">
        <v>566741.34</v>
      </c>
      <c r="AS371" s="43">
        <v>77530.710000000006</v>
      </c>
      <c r="AT371" s="43">
        <v>7103.25</v>
      </c>
      <c r="AU371" s="43">
        <v>1039.5</v>
      </c>
      <c r="AV371" s="43">
        <v>1910.37</v>
      </c>
      <c r="AW371" s="43">
        <v>1452.99</v>
      </c>
      <c r="AX371" s="43">
        <v>655778.16</v>
      </c>
      <c r="AY371" s="43">
        <v>52125.15</v>
      </c>
      <c r="AZ371" s="43">
        <v>10508.19</v>
      </c>
      <c r="BA371" s="44">
        <v>0</v>
      </c>
      <c r="BB371" s="44">
        <v>0</v>
      </c>
      <c r="BC371" s="44">
        <v>0</v>
      </c>
      <c r="BD371" s="44">
        <v>0</v>
      </c>
      <c r="BE371" s="44">
        <v>0</v>
      </c>
      <c r="BF371" s="43">
        <v>13601.79</v>
      </c>
      <c r="BG371" s="43">
        <v>76235.13</v>
      </c>
      <c r="BH371" s="43">
        <v>732013.29</v>
      </c>
      <c r="BI371" s="44">
        <v>0</v>
      </c>
      <c r="BJ371" s="71">
        <v>732</v>
      </c>
      <c r="BK371" s="2"/>
      <c r="BL371" s="2"/>
      <c r="BM371" s="48">
        <v>61</v>
      </c>
      <c r="BN371" s="48">
        <v>61</v>
      </c>
      <c r="BO371" s="48">
        <v>61</v>
      </c>
      <c r="BP371" s="48">
        <v>61</v>
      </c>
      <c r="BQ371" s="48">
        <v>122</v>
      </c>
      <c r="BR371" s="48">
        <v>122</v>
      </c>
      <c r="BS371" s="48">
        <v>30.5</v>
      </c>
      <c r="BT371" s="48">
        <v>0</v>
      </c>
      <c r="BU371" s="48">
        <v>30.5</v>
      </c>
      <c r="BV371" s="48">
        <f t="shared" ref="BV371:BV402" si="224">+ROUND((AD371-BM371-BN371-BO371-BP371-BQ371-BR371-BS371-BT371-BU371)/3,1)</f>
        <v>64.5</v>
      </c>
      <c r="BW371" s="48">
        <f t="shared" ref="BW371:BW425" si="225">+BV371</f>
        <v>64.5</v>
      </c>
      <c r="BX371" s="49">
        <f t="shared" ref="BX371:BX402" si="226">+ROUND(AD371-BM371-BN371-BO371-BP371-BQ371-BR371-BS371-BT371-BU371-BV371-BW371,1)</f>
        <v>64.400000000000006</v>
      </c>
      <c r="BY371" s="50">
        <f t="shared" ref="BY371:BY425" si="227">+BX371+BW371+BV371+BU371+BT371+BS371+BR371+BQ371+BP371+BO371+BN371+BM371</f>
        <v>742.4</v>
      </c>
      <c r="BZ371" s="48">
        <f t="shared" ref="BZ371:BZ425" si="228">+BM371+BN371+BO371</f>
        <v>183</v>
      </c>
      <c r="CA371" s="48">
        <f t="shared" ref="CA371:CA425" si="229">+BP371+BQ371+BR371</f>
        <v>305</v>
      </c>
      <c r="CB371" s="48">
        <f t="shared" ref="CB371:CB425" si="230">+BS371+BT371+BU371</f>
        <v>61</v>
      </c>
      <c r="CC371" s="51">
        <f t="shared" ref="CC371:CC425" si="231">+BV371+BW371+BX371</f>
        <v>193.4</v>
      </c>
      <c r="CD371" s="50">
        <f t="shared" ref="CD371:CD425" si="232">SUM(BZ371:CC371)</f>
        <v>742.4</v>
      </c>
      <c r="CE371" s="72"/>
      <c r="CF371" s="73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</row>
    <row r="372" spans="1:122" ht="15" hidden="1" outlineLevel="1" thickBot="1" x14ac:dyDescent="0.35">
      <c r="A372" s="161"/>
      <c r="B372" s="53" t="s">
        <v>770</v>
      </c>
      <c r="C372" s="53" t="s">
        <v>45</v>
      </c>
      <c r="D372" s="24" t="s">
        <v>771</v>
      </c>
      <c r="E372" s="35">
        <v>1938454.27</v>
      </c>
      <c r="F372" s="34"/>
      <c r="G372" s="34"/>
      <c r="H372" s="36">
        <v>670</v>
      </c>
      <c r="I372" s="38">
        <v>670</v>
      </c>
      <c r="J372" s="37"/>
      <c r="K372" s="37"/>
      <c r="L372" s="35">
        <v>1938454.27</v>
      </c>
      <c r="M372" s="35">
        <v>142657.70000000001</v>
      </c>
      <c r="N372" s="35">
        <v>20602.5</v>
      </c>
      <c r="O372" s="36">
        <v>3015</v>
      </c>
      <c r="P372" s="35">
        <v>5540.9</v>
      </c>
      <c r="Q372" s="35">
        <v>4214.3</v>
      </c>
      <c r="R372" s="35">
        <v>2114484.67</v>
      </c>
      <c r="S372" s="35">
        <v>302129.8</v>
      </c>
      <c r="T372" s="35">
        <v>30478.3</v>
      </c>
      <c r="U372" s="36">
        <v>1809</v>
      </c>
      <c r="V372" s="35">
        <v>20481.900000000001</v>
      </c>
      <c r="W372" s="35">
        <v>13493.8</v>
      </c>
      <c r="X372" s="35">
        <v>1536.06</v>
      </c>
      <c r="Y372" s="35">
        <v>40474.699999999997</v>
      </c>
      <c r="Z372" s="35">
        <v>46522.91</v>
      </c>
      <c r="AA372" s="35">
        <v>456926.47</v>
      </c>
      <c r="AB372" s="35">
        <v>2571411.14</v>
      </c>
      <c r="AC372" s="39">
        <f t="shared" si="223"/>
        <v>2571.4</v>
      </c>
      <c r="AD372" s="40">
        <f t="shared" si="222"/>
        <v>2495.8000000000002</v>
      </c>
      <c r="AG372" s="70" t="s">
        <v>509</v>
      </c>
      <c r="AH372" s="24" t="s">
        <v>770</v>
      </c>
      <c r="AI372" s="24" t="s">
        <v>45</v>
      </c>
      <c r="AJ372" s="24" t="s">
        <v>771</v>
      </c>
      <c r="AK372" s="43">
        <v>1837759.64</v>
      </c>
      <c r="AL372" s="42"/>
      <c r="AM372" s="42"/>
      <c r="AN372" s="44">
        <v>659</v>
      </c>
      <c r="AO372" s="46">
        <v>659</v>
      </c>
      <c r="AP372" s="45"/>
      <c r="AQ372" s="45"/>
      <c r="AR372" s="43">
        <v>1837759.64</v>
      </c>
      <c r="AS372" s="43">
        <v>140492.01999999999</v>
      </c>
      <c r="AT372" s="43">
        <v>20264.25</v>
      </c>
      <c r="AU372" s="43">
        <v>2965.5</v>
      </c>
      <c r="AV372" s="43">
        <v>5449.93</v>
      </c>
      <c r="AW372" s="43">
        <v>4145.1099999999997</v>
      </c>
      <c r="AX372" s="43">
        <v>2011076.45</v>
      </c>
      <c r="AY372" s="43">
        <v>297169.46000000002</v>
      </c>
      <c r="AZ372" s="43">
        <v>29977.91</v>
      </c>
      <c r="BA372" s="43">
        <v>1779.3</v>
      </c>
      <c r="BB372" s="43">
        <v>20145.63</v>
      </c>
      <c r="BC372" s="43">
        <v>13272.26</v>
      </c>
      <c r="BD372" s="43">
        <v>640.1</v>
      </c>
      <c r="BE372" s="43">
        <v>39810.19</v>
      </c>
      <c r="BF372" s="43">
        <v>44106.239999999998</v>
      </c>
      <c r="BG372" s="43">
        <v>446901.09</v>
      </c>
      <c r="BH372" s="43">
        <v>2457977.54</v>
      </c>
      <c r="BI372" s="44">
        <v>0</v>
      </c>
      <c r="BJ372" s="71">
        <v>2458</v>
      </c>
      <c r="BK372" s="2"/>
      <c r="BL372" s="2"/>
      <c r="BM372" s="48">
        <v>204.8</v>
      </c>
      <c r="BN372" s="48">
        <v>204.8</v>
      </c>
      <c r="BO372" s="48">
        <v>204.8</v>
      </c>
      <c r="BP372" s="48">
        <v>204.8</v>
      </c>
      <c r="BQ372" s="48">
        <v>409.7</v>
      </c>
      <c r="BR372" s="48">
        <v>409.7</v>
      </c>
      <c r="BS372" s="48">
        <v>102.4</v>
      </c>
      <c r="BT372" s="48">
        <v>0</v>
      </c>
      <c r="BU372" s="48">
        <v>102.4</v>
      </c>
      <c r="BV372" s="48">
        <f t="shared" si="224"/>
        <v>217.5</v>
      </c>
      <c r="BW372" s="48">
        <f t="shared" si="225"/>
        <v>217.5</v>
      </c>
      <c r="BX372" s="49">
        <f t="shared" si="226"/>
        <v>217.4</v>
      </c>
      <c r="BY372" s="50">
        <f t="shared" si="227"/>
        <v>2495.8000000000002</v>
      </c>
      <c r="BZ372" s="48">
        <f t="shared" si="228"/>
        <v>614.40000000000009</v>
      </c>
      <c r="CA372" s="48">
        <f t="shared" si="229"/>
        <v>1024.2</v>
      </c>
      <c r="CB372" s="48">
        <f t="shared" si="230"/>
        <v>204.8</v>
      </c>
      <c r="CC372" s="51">
        <f t="shared" si="231"/>
        <v>652.4</v>
      </c>
      <c r="CD372" s="50">
        <f t="shared" si="232"/>
        <v>2495.8000000000002</v>
      </c>
      <c r="CE372" s="72"/>
      <c r="CF372" s="73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</row>
    <row r="373" spans="1:122" ht="21" hidden="1" outlineLevel="1" thickBot="1" x14ac:dyDescent="0.35">
      <c r="A373" s="161"/>
      <c r="B373" s="53" t="s">
        <v>772</v>
      </c>
      <c r="C373" s="53" t="s">
        <v>45</v>
      </c>
      <c r="D373" s="24" t="s">
        <v>773</v>
      </c>
      <c r="E373" s="35">
        <v>2900070.82</v>
      </c>
      <c r="F373" s="34"/>
      <c r="G373" s="34"/>
      <c r="H373" s="36">
        <v>1001</v>
      </c>
      <c r="I373" s="38">
        <v>1001</v>
      </c>
      <c r="J373" s="37"/>
      <c r="K373" s="37"/>
      <c r="L373" s="35">
        <v>2900070.82</v>
      </c>
      <c r="M373" s="35">
        <v>287123.92</v>
      </c>
      <c r="N373" s="35">
        <v>30780.75</v>
      </c>
      <c r="O373" s="35">
        <v>4504.5</v>
      </c>
      <c r="P373" s="35">
        <v>8278.27</v>
      </c>
      <c r="Q373" s="35">
        <v>6296.29</v>
      </c>
      <c r="R373" s="35">
        <v>3237054.55</v>
      </c>
      <c r="S373" s="35">
        <v>451390.94</v>
      </c>
      <c r="T373" s="35">
        <v>45535.49</v>
      </c>
      <c r="U373" s="35">
        <v>2702.7</v>
      </c>
      <c r="V373" s="35">
        <v>30600.57</v>
      </c>
      <c r="W373" s="35">
        <v>20160.14</v>
      </c>
      <c r="X373" s="35">
        <v>10240.879999999999</v>
      </c>
      <c r="Y373" s="35">
        <v>60470.41</v>
      </c>
      <c r="Z373" s="35">
        <v>69601.710000000006</v>
      </c>
      <c r="AA373" s="35">
        <v>690702.84</v>
      </c>
      <c r="AB373" s="35">
        <v>3927757.39</v>
      </c>
      <c r="AC373" s="39">
        <f t="shared" si="223"/>
        <v>3927.8</v>
      </c>
      <c r="AD373" s="40">
        <f t="shared" si="222"/>
        <v>3676.6</v>
      </c>
      <c r="AG373" s="70" t="s">
        <v>509</v>
      </c>
      <c r="AH373" s="24" t="s">
        <v>772</v>
      </c>
      <c r="AI373" s="24" t="s">
        <v>45</v>
      </c>
      <c r="AJ373" s="24" t="s">
        <v>773</v>
      </c>
      <c r="AK373" s="43">
        <v>2611472.67</v>
      </c>
      <c r="AL373" s="42"/>
      <c r="AM373" s="42"/>
      <c r="AN373" s="44">
        <v>945</v>
      </c>
      <c r="AO373" s="46">
        <v>945</v>
      </c>
      <c r="AP373" s="45"/>
      <c r="AQ373" s="45"/>
      <c r="AR373" s="43">
        <v>2611472.67</v>
      </c>
      <c r="AS373" s="43">
        <v>243405.55</v>
      </c>
      <c r="AT373" s="43">
        <v>29058.75</v>
      </c>
      <c r="AU373" s="43">
        <v>4252.5</v>
      </c>
      <c r="AV373" s="43">
        <v>7815.15</v>
      </c>
      <c r="AW373" s="43">
        <v>5944.05</v>
      </c>
      <c r="AX373" s="43">
        <v>2901948.67</v>
      </c>
      <c r="AY373" s="43">
        <v>426138.3</v>
      </c>
      <c r="AZ373" s="43">
        <v>42988.05</v>
      </c>
      <c r="BA373" s="43">
        <v>2551.5</v>
      </c>
      <c r="BB373" s="43">
        <v>28888.65</v>
      </c>
      <c r="BC373" s="43">
        <v>19032.3</v>
      </c>
      <c r="BD373" s="43">
        <v>9728.08</v>
      </c>
      <c r="BE373" s="43">
        <v>57087.45</v>
      </c>
      <c r="BF373" s="43">
        <v>62675.360000000001</v>
      </c>
      <c r="BG373" s="43">
        <v>649089.68999999994</v>
      </c>
      <c r="BH373" s="43">
        <v>3551038.36</v>
      </c>
      <c r="BI373" s="44">
        <v>0</v>
      </c>
      <c r="BJ373" s="71">
        <v>3551</v>
      </c>
      <c r="BK373" s="2"/>
      <c r="BL373" s="2"/>
      <c r="BM373" s="48">
        <v>295.89999999999998</v>
      </c>
      <c r="BN373" s="48">
        <v>295.89999999999998</v>
      </c>
      <c r="BO373" s="48">
        <v>295.89999999999998</v>
      </c>
      <c r="BP373" s="48">
        <v>295.89999999999998</v>
      </c>
      <c r="BQ373" s="48">
        <v>591.79999999999995</v>
      </c>
      <c r="BR373" s="48">
        <v>591.79999999999995</v>
      </c>
      <c r="BS373" s="48">
        <v>148</v>
      </c>
      <c r="BT373" s="48">
        <v>0</v>
      </c>
      <c r="BU373" s="48">
        <v>148</v>
      </c>
      <c r="BV373" s="48">
        <f t="shared" si="224"/>
        <v>337.8</v>
      </c>
      <c r="BW373" s="48">
        <f t="shared" si="225"/>
        <v>337.8</v>
      </c>
      <c r="BX373" s="49">
        <f t="shared" si="226"/>
        <v>337.8</v>
      </c>
      <c r="BY373" s="50">
        <f t="shared" si="227"/>
        <v>3676.6000000000004</v>
      </c>
      <c r="BZ373" s="48">
        <f t="shared" si="228"/>
        <v>887.69999999999993</v>
      </c>
      <c r="CA373" s="48">
        <f t="shared" si="229"/>
        <v>1479.5</v>
      </c>
      <c r="CB373" s="48">
        <f t="shared" si="230"/>
        <v>296</v>
      </c>
      <c r="CC373" s="51">
        <f t="shared" si="231"/>
        <v>1013.4000000000001</v>
      </c>
      <c r="CD373" s="50">
        <f t="shared" si="232"/>
        <v>3676.6</v>
      </c>
      <c r="CE373" s="72"/>
      <c r="CF373" s="73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</row>
    <row r="374" spans="1:122" ht="21" hidden="1" outlineLevel="1" thickBot="1" x14ac:dyDescent="0.35">
      <c r="A374" s="161"/>
      <c r="B374" s="53" t="s">
        <v>774</v>
      </c>
      <c r="C374" s="53" t="s">
        <v>45</v>
      </c>
      <c r="D374" s="24" t="s">
        <v>775</v>
      </c>
      <c r="E374" s="35">
        <v>1260528.23</v>
      </c>
      <c r="F374" s="34"/>
      <c r="G374" s="34"/>
      <c r="H374" s="36">
        <v>459</v>
      </c>
      <c r="I374" s="38">
        <v>459</v>
      </c>
      <c r="J374" s="37"/>
      <c r="K374" s="37"/>
      <c r="L374" s="35">
        <v>1260528.23</v>
      </c>
      <c r="M374" s="35">
        <v>270413.99</v>
      </c>
      <c r="N374" s="35">
        <v>14114.25</v>
      </c>
      <c r="O374" s="35">
        <v>2065.5</v>
      </c>
      <c r="P374" s="35">
        <v>3795.93</v>
      </c>
      <c r="Q374" s="35">
        <v>2887.11</v>
      </c>
      <c r="R374" s="35">
        <v>1553805.01</v>
      </c>
      <c r="S374" s="35">
        <v>206981.46</v>
      </c>
      <c r="T374" s="35">
        <v>20879.91</v>
      </c>
      <c r="U374" s="35">
        <v>1239.3</v>
      </c>
      <c r="V374" s="35">
        <v>14031.63</v>
      </c>
      <c r="W374" s="35">
        <v>9244.26</v>
      </c>
      <c r="X374" s="35">
        <v>1024.1600000000001</v>
      </c>
      <c r="Y374" s="35">
        <v>27728.19</v>
      </c>
      <c r="Z374" s="35">
        <v>30252.67</v>
      </c>
      <c r="AA374" s="35">
        <v>311381.58</v>
      </c>
      <c r="AB374" s="35">
        <v>1865186.59</v>
      </c>
      <c r="AC374" s="39">
        <f t="shared" si="223"/>
        <v>1865.2</v>
      </c>
      <c r="AD374" s="40">
        <f t="shared" si="222"/>
        <v>1944.9</v>
      </c>
      <c r="AG374" s="70" t="s">
        <v>509</v>
      </c>
      <c r="AH374" s="24" t="s">
        <v>774</v>
      </c>
      <c r="AI374" s="24" t="s">
        <v>45</v>
      </c>
      <c r="AJ374" s="24" t="s">
        <v>775</v>
      </c>
      <c r="AK374" s="43">
        <v>1362900.41</v>
      </c>
      <c r="AL374" s="42"/>
      <c r="AM374" s="42"/>
      <c r="AN374" s="44">
        <v>507</v>
      </c>
      <c r="AO374" s="46">
        <v>507</v>
      </c>
      <c r="AP374" s="45"/>
      <c r="AQ374" s="45"/>
      <c r="AR374" s="43">
        <v>1362900.41</v>
      </c>
      <c r="AS374" s="43">
        <v>254305.79</v>
      </c>
      <c r="AT374" s="43">
        <v>15590.25</v>
      </c>
      <c r="AU374" s="43">
        <v>2281.5</v>
      </c>
      <c r="AV374" s="43">
        <v>4192.8900000000003</v>
      </c>
      <c r="AW374" s="43">
        <v>3189.03</v>
      </c>
      <c r="AX374" s="43">
        <v>1642459.87</v>
      </c>
      <c r="AY374" s="43">
        <v>228626.58</v>
      </c>
      <c r="AZ374" s="43">
        <v>23063.43</v>
      </c>
      <c r="BA374" s="43">
        <v>1368.9</v>
      </c>
      <c r="BB374" s="43">
        <v>15498.99</v>
      </c>
      <c r="BC374" s="43">
        <v>10210.98</v>
      </c>
      <c r="BD374" s="43">
        <v>128.02000000000001</v>
      </c>
      <c r="BE374" s="43">
        <v>30627.87</v>
      </c>
      <c r="BF374" s="43">
        <v>32709.599999999999</v>
      </c>
      <c r="BG374" s="43">
        <v>342234.37</v>
      </c>
      <c r="BH374" s="43">
        <v>1984694.24</v>
      </c>
      <c r="BI374" s="44">
        <v>0</v>
      </c>
      <c r="BJ374" s="71">
        <v>1984.7</v>
      </c>
      <c r="BK374" s="2"/>
      <c r="BL374" s="2"/>
      <c r="BM374" s="48">
        <v>165.4</v>
      </c>
      <c r="BN374" s="48">
        <v>165.4</v>
      </c>
      <c r="BO374" s="48">
        <v>165.4</v>
      </c>
      <c r="BP374" s="48">
        <v>165.4</v>
      </c>
      <c r="BQ374" s="48">
        <v>330.8</v>
      </c>
      <c r="BR374" s="48">
        <v>330.8</v>
      </c>
      <c r="BS374" s="48">
        <v>82.7</v>
      </c>
      <c r="BT374" s="48">
        <v>0</v>
      </c>
      <c r="BU374" s="48">
        <v>82.7</v>
      </c>
      <c r="BV374" s="48">
        <f t="shared" si="224"/>
        <v>152.1</v>
      </c>
      <c r="BW374" s="48">
        <f t="shared" si="225"/>
        <v>152.1</v>
      </c>
      <c r="BX374" s="49">
        <f t="shared" si="226"/>
        <v>152.1</v>
      </c>
      <c r="BY374" s="50">
        <f t="shared" si="227"/>
        <v>1944.9000000000003</v>
      </c>
      <c r="BZ374" s="48">
        <f t="shared" si="228"/>
        <v>496.20000000000005</v>
      </c>
      <c r="CA374" s="48">
        <f t="shared" si="229"/>
        <v>827</v>
      </c>
      <c r="CB374" s="48">
        <f t="shared" si="230"/>
        <v>165.4</v>
      </c>
      <c r="CC374" s="51">
        <f t="shared" si="231"/>
        <v>456.29999999999995</v>
      </c>
      <c r="CD374" s="50">
        <f t="shared" si="232"/>
        <v>1944.9</v>
      </c>
      <c r="CE374" s="72"/>
      <c r="CF374" s="73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</row>
    <row r="375" spans="1:122" ht="15" hidden="1" outlineLevel="1" thickBot="1" x14ac:dyDescent="0.35">
      <c r="A375" s="161"/>
      <c r="B375" s="53" t="s">
        <v>776</v>
      </c>
      <c r="C375" s="53" t="s">
        <v>45</v>
      </c>
      <c r="D375" s="24" t="s">
        <v>777</v>
      </c>
      <c r="E375" s="35">
        <v>182872.04</v>
      </c>
      <c r="F375" s="35">
        <v>44166.46</v>
      </c>
      <c r="G375" s="35">
        <v>168899.71</v>
      </c>
      <c r="H375" s="36">
        <v>133</v>
      </c>
      <c r="I375" s="38">
        <v>66</v>
      </c>
      <c r="J375" s="38">
        <v>14</v>
      </c>
      <c r="K375" s="38">
        <v>53</v>
      </c>
      <c r="L375" s="35">
        <v>395938.21</v>
      </c>
      <c r="M375" s="35">
        <v>107672.54</v>
      </c>
      <c r="N375" s="35">
        <v>4089.75</v>
      </c>
      <c r="O375" s="35">
        <v>598.5</v>
      </c>
      <c r="P375" s="35">
        <v>1099.9100000000001</v>
      </c>
      <c r="Q375" s="35">
        <v>836.57</v>
      </c>
      <c r="R375" s="35">
        <v>510235.48</v>
      </c>
      <c r="S375" s="35">
        <v>44880.59</v>
      </c>
      <c r="T375" s="35">
        <v>6050.17</v>
      </c>
      <c r="U375" s="35">
        <v>178.2</v>
      </c>
      <c r="V375" s="35">
        <v>2017.62</v>
      </c>
      <c r="W375" s="35">
        <v>1329.24</v>
      </c>
      <c r="X375" s="36">
        <v>0</v>
      </c>
      <c r="Y375" s="35">
        <v>3987.06</v>
      </c>
      <c r="Z375" s="35">
        <v>9502.52</v>
      </c>
      <c r="AA375" s="35">
        <v>67945.399999999994</v>
      </c>
      <c r="AB375" s="35">
        <v>578180.88</v>
      </c>
      <c r="AC375" s="39">
        <f t="shared" si="223"/>
        <v>578.20000000000005</v>
      </c>
      <c r="AD375" s="40">
        <f t="shared" si="222"/>
        <v>589.79999999999995</v>
      </c>
      <c r="AG375" s="70" t="s">
        <v>509</v>
      </c>
      <c r="AH375" s="24" t="s">
        <v>776</v>
      </c>
      <c r="AI375" s="24" t="s">
        <v>45</v>
      </c>
      <c r="AJ375" s="24" t="s">
        <v>777</v>
      </c>
      <c r="AK375" s="43">
        <v>182872.03</v>
      </c>
      <c r="AL375" s="43">
        <v>88332.91</v>
      </c>
      <c r="AM375" s="43">
        <v>147787.24</v>
      </c>
      <c r="AN375" s="44">
        <v>138</v>
      </c>
      <c r="AO375" s="46">
        <v>67</v>
      </c>
      <c r="AP375" s="46">
        <v>25</v>
      </c>
      <c r="AQ375" s="46">
        <v>46</v>
      </c>
      <c r="AR375" s="43">
        <v>418992.18</v>
      </c>
      <c r="AS375" s="43">
        <v>99564.61</v>
      </c>
      <c r="AT375" s="43">
        <v>4243.5</v>
      </c>
      <c r="AU375" s="44">
        <v>621</v>
      </c>
      <c r="AV375" s="43">
        <v>1141.26</v>
      </c>
      <c r="AW375" s="43">
        <v>868.02</v>
      </c>
      <c r="AX375" s="43">
        <v>525430.56999999995</v>
      </c>
      <c r="AY375" s="43">
        <v>46234.13</v>
      </c>
      <c r="AZ375" s="43">
        <v>6277.62</v>
      </c>
      <c r="BA375" s="43">
        <v>180.9</v>
      </c>
      <c r="BB375" s="43">
        <v>2048.19</v>
      </c>
      <c r="BC375" s="43">
        <v>1349.38</v>
      </c>
      <c r="BD375" s="44">
        <v>0</v>
      </c>
      <c r="BE375" s="43">
        <v>4047.47</v>
      </c>
      <c r="BF375" s="43">
        <v>10055.82</v>
      </c>
      <c r="BG375" s="43">
        <v>70193.509999999995</v>
      </c>
      <c r="BH375" s="43">
        <v>595624.07999999996</v>
      </c>
      <c r="BI375" s="44">
        <v>0</v>
      </c>
      <c r="BJ375" s="71">
        <v>595.6</v>
      </c>
      <c r="BK375" s="2"/>
      <c r="BL375" s="2"/>
      <c r="BM375" s="48">
        <v>49.6</v>
      </c>
      <c r="BN375" s="48">
        <v>49.6</v>
      </c>
      <c r="BO375" s="48">
        <v>49.6</v>
      </c>
      <c r="BP375" s="48">
        <v>49.6</v>
      </c>
      <c r="BQ375" s="48">
        <v>99.3</v>
      </c>
      <c r="BR375" s="48">
        <v>99.3</v>
      </c>
      <c r="BS375" s="48">
        <v>24.8</v>
      </c>
      <c r="BT375" s="48">
        <v>0</v>
      </c>
      <c r="BU375" s="48">
        <v>24.8</v>
      </c>
      <c r="BV375" s="48">
        <f t="shared" si="224"/>
        <v>47.7</v>
      </c>
      <c r="BW375" s="48">
        <f t="shared" si="225"/>
        <v>47.7</v>
      </c>
      <c r="BX375" s="49">
        <f t="shared" si="226"/>
        <v>47.8</v>
      </c>
      <c r="BY375" s="50">
        <f t="shared" si="227"/>
        <v>589.80000000000007</v>
      </c>
      <c r="BZ375" s="48">
        <f t="shared" si="228"/>
        <v>148.80000000000001</v>
      </c>
      <c r="CA375" s="48">
        <f t="shared" si="229"/>
        <v>248.2</v>
      </c>
      <c r="CB375" s="48">
        <f t="shared" si="230"/>
        <v>49.6</v>
      </c>
      <c r="CC375" s="51">
        <f t="shared" si="231"/>
        <v>143.19999999999999</v>
      </c>
      <c r="CD375" s="50">
        <f t="shared" si="232"/>
        <v>589.79999999999995</v>
      </c>
      <c r="CE375" s="72"/>
      <c r="CF375" s="73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</row>
    <row r="376" spans="1:122" ht="15" hidden="1" outlineLevel="1" thickBot="1" x14ac:dyDescent="0.35">
      <c r="A376" s="161"/>
      <c r="B376" s="53" t="s">
        <v>778</v>
      </c>
      <c r="C376" s="53" t="s">
        <v>45</v>
      </c>
      <c r="D376" s="24" t="s">
        <v>779</v>
      </c>
      <c r="E376" s="35">
        <v>1263157.55</v>
      </c>
      <c r="F376" s="34"/>
      <c r="G376" s="34"/>
      <c r="H376" s="36">
        <v>126</v>
      </c>
      <c r="I376" s="38">
        <v>126</v>
      </c>
      <c r="J376" s="37"/>
      <c r="K376" s="37"/>
      <c r="L376" s="35">
        <v>1263157.55</v>
      </c>
      <c r="M376" s="35">
        <v>424233.13</v>
      </c>
      <c r="N376" s="35">
        <v>3874.5</v>
      </c>
      <c r="O376" s="36">
        <v>567</v>
      </c>
      <c r="P376" s="35">
        <v>1042.02</v>
      </c>
      <c r="Q376" s="35">
        <v>792.54</v>
      </c>
      <c r="R376" s="35">
        <v>1693666.74</v>
      </c>
      <c r="S376" s="35">
        <v>56818.44</v>
      </c>
      <c r="T376" s="35">
        <v>5731.74</v>
      </c>
      <c r="U376" s="35">
        <v>340.2</v>
      </c>
      <c r="V376" s="35">
        <v>3851.82</v>
      </c>
      <c r="W376" s="35">
        <v>2537.64</v>
      </c>
      <c r="X376" s="36">
        <v>0</v>
      </c>
      <c r="Y376" s="35">
        <v>7611.66</v>
      </c>
      <c r="Z376" s="35">
        <v>30315.79</v>
      </c>
      <c r="AA376" s="35">
        <v>107207.29</v>
      </c>
      <c r="AB376" s="35">
        <v>1800874.03</v>
      </c>
      <c r="AC376" s="39">
        <f t="shared" si="223"/>
        <v>1800.9</v>
      </c>
      <c r="AD376" s="40">
        <f t="shared" si="222"/>
        <v>1782.8</v>
      </c>
      <c r="AG376" s="70" t="s">
        <v>509</v>
      </c>
      <c r="AH376" s="24" t="s">
        <v>778</v>
      </c>
      <c r="AI376" s="24" t="s">
        <v>45</v>
      </c>
      <c r="AJ376" s="24" t="s">
        <v>779</v>
      </c>
      <c r="AK376" s="43">
        <v>1245388.83</v>
      </c>
      <c r="AL376" s="42"/>
      <c r="AM376" s="42"/>
      <c r="AN376" s="44">
        <v>123</v>
      </c>
      <c r="AO376" s="46">
        <v>123</v>
      </c>
      <c r="AP376" s="45"/>
      <c r="AQ376" s="45"/>
      <c r="AR376" s="43">
        <v>1245388.83</v>
      </c>
      <c r="AS376" s="43">
        <v>417251.67</v>
      </c>
      <c r="AT376" s="43">
        <v>3782.25</v>
      </c>
      <c r="AU376" s="43">
        <v>553.5</v>
      </c>
      <c r="AV376" s="43">
        <v>1017.21</v>
      </c>
      <c r="AW376" s="43">
        <v>773.67</v>
      </c>
      <c r="AX376" s="43">
        <v>1668767.13</v>
      </c>
      <c r="AY376" s="43">
        <v>55465.62</v>
      </c>
      <c r="AZ376" s="43">
        <v>5595.27</v>
      </c>
      <c r="BA376" s="43">
        <v>332.1</v>
      </c>
      <c r="BB376" s="43">
        <v>3760.11</v>
      </c>
      <c r="BC376" s="43">
        <v>2477.2199999999998</v>
      </c>
      <c r="BD376" s="44">
        <v>0</v>
      </c>
      <c r="BE376" s="43">
        <v>7430.43</v>
      </c>
      <c r="BF376" s="43">
        <v>29889.35</v>
      </c>
      <c r="BG376" s="43">
        <v>104950.1</v>
      </c>
      <c r="BH376" s="43">
        <v>1773717.23</v>
      </c>
      <c r="BI376" s="44">
        <v>0</v>
      </c>
      <c r="BJ376" s="71">
        <v>1773.7</v>
      </c>
      <c r="BK376" s="2"/>
      <c r="BL376" s="2"/>
      <c r="BM376" s="48">
        <v>147.80000000000001</v>
      </c>
      <c r="BN376" s="48">
        <v>147.80000000000001</v>
      </c>
      <c r="BO376" s="48">
        <v>147.80000000000001</v>
      </c>
      <c r="BP376" s="48">
        <v>147.80000000000001</v>
      </c>
      <c r="BQ376" s="48">
        <v>295.60000000000002</v>
      </c>
      <c r="BR376" s="48">
        <v>295.60000000000002</v>
      </c>
      <c r="BS376" s="48">
        <v>73.900000000000006</v>
      </c>
      <c r="BT376" s="48">
        <v>0</v>
      </c>
      <c r="BU376" s="48">
        <v>73.900000000000006</v>
      </c>
      <c r="BV376" s="48">
        <f t="shared" si="224"/>
        <v>150.9</v>
      </c>
      <c r="BW376" s="48">
        <f t="shared" si="225"/>
        <v>150.9</v>
      </c>
      <c r="BX376" s="49">
        <f t="shared" si="226"/>
        <v>150.80000000000001</v>
      </c>
      <c r="BY376" s="50">
        <f t="shared" si="227"/>
        <v>1782.7999999999997</v>
      </c>
      <c r="BZ376" s="48">
        <f t="shared" si="228"/>
        <v>443.40000000000003</v>
      </c>
      <c r="CA376" s="48">
        <f t="shared" si="229"/>
        <v>739</v>
      </c>
      <c r="CB376" s="48">
        <f t="shared" si="230"/>
        <v>147.80000000000001</v>
      </c>
      <c r="CC376" s="51">
        <f t="shared" si="231"/>
        <v>452.6</v>
      </c>
      <c r="CD376" s="50">
        <f t="shared" si="232"/>
        <v>1782.8000000000002</v>
      </c>
      <c r="CE376" s="72"/>
      <c r="CF376" s="73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</row>
    <row r="377" spans="1:122" ht="15" hidden="1" outlineLevel="1" thickBot="1" x14ac:dyDescent="0.35">
      <c r="A377" s="161"/>
      <c r="B377" s="53" t="s">
        <v>780</v>
      </c>
      <c r="C377" s="53" t="s">
        <v>45</v>
      </c>
      <c r="D377" s="24" t="s">
        <v>781</v>
      </c>
      <c r="E377" s="34"/>
      <c r="F377" s="35">
        <v>132499.37</v>
      </c>
      <c r="G377" s="35">
        <v>422249.26</v>
      </c>
      <c r="H377" s="36">
        <v>170</v>
      </c>
      <c r="I377" s="37"/>
      <c r="J377" s="38">
        <v>41</v>
      </c>
      <c r="K377" s="38">
        <v>129</v>
      </c>
      <c r="L377" s="35">
        <v>554748.63</v>
      </c>
      <c r="M377" s="35">
        <v>75499.42</v>
      </c>
      <c r="N377" s="35">
        <v>5227.5</v>
      </c>
      <c r="O377" s="36">
        <v>765</v>
      </c>
      <c r="P377" s="35">
        <v>1405.9</v>
      </c>
      <c r="Q377" s="35">
        <v>1069.3</v>
      </c>
      <c r="R377" s="35">
        <v>638715.75</v>
      </c>
      <c r="S377" s="35">
        <v>38360.5</v>
      </c>
      <c r="T377" s="35">
        <v>7733.3</v>
      </c>
      <c r="U377" s="36">
        <v>0</v>
      </c>
      <c r="V377" s="36">
        <v>0</v>
      </c>
      <c r="W377" s="36">
        <v>0</v>
      </c>
      <c r="X377" s="36">
        <v>0</v>
      </c>
      <c r="Y377" s="36">
        <v>0</v>
      </c>
      <c r="Z377" s="35">
        <v>13313.96</v>
      </c>
      <c r="AA377" s="35">
        <v>59407.76</v>
      </c>
      <c r="AB377" s="35">
        <v>698123.51</v>
      </c>
      <c r="AC377" s="39">
        <f t="shared" si="223"/>
        <v>698.1</v>
      </c>
      <c r="AD377" s="40">
        <f t="shared" si="222"/>
        <v>727.8</v>
      </c>
      <c r="AG377" s="70" t="s">
        <v>509</v>
      </c>
      <c r="AH377" s="24" t="s">
        <v>780</v>
      </c>
      <c r="AI377" s="24" t="s">
        <v>45</v>
      </c>
      <c r="AJ377" s="24" t="s">
        <v>781</v>
      </c>
      <c r="AK377" s="42"/>
      <c r="AL377" s="43">
        <v>132499.37</v>
      </c>
      <c r="AM377" s="43">
        <v>464474.19</v>
      </c>
      <c r="AN377" s="44">
        <v>184</v>
      </c>
      <c r="AO377" s="45"/>
      <c r="AP377" s="46">
        <v>39</v>
      </c>
      <c r="AQ377" s="46">
        <v>145</v>
      </c>
      <c r="AR377" s="43">
        <v>596973.56000000006</v>
      </c>
      <c r="AS377" s="43">
        <v>72358.13</v>
      </c>
      <c r="AT377" s="44">
        <v>5658</v>
      </c>
      <c r="AU377" s="44">
        <v>828</v>
      </c>
      <c r="AV377" s="43">
        <v>1521.68</v>
      </c>
      <c r="AW377" s="43">
        <v>1157.3599999999999</v>
      </c>
      <c r="AX377" s="43">
        <v>678496.73</v>
      </c>
      <c r="AY377" s="43">
        <v>41519.599999999999</v>
      </c>
      <c r="AZ377" s="43">
        <v>8370.16</v>
      </c>
      <c r="BA377" s="44">
        <v>0</v>
      </c>
      <c r="BB377" s="44">
        <v>0</v>
      </c>
      <c r="BC377" s="44">
        <v>0</v>
      </c>
      <c r="BD377" s="44">
        <v>0</v>
      </c>
      <c r="BE377" s="44">
        <v>0</v>
      </c>
      <c r="BF377" s="43">
        <v>14327.35</v>
      </c>
      <c r="BG377" s="43">
        <v>64217.11</v>
      </c>
      <c r="BH377" s="43">
        <v>742713.84</v>
      </c>
      <c r="BI377" s="44">
        <v>0</v>
      </c>
      <c r="BJ377" s="71">
        <v>742.7</v>
      </c>
      <c r="BK377" s="2"/>
      <c r="BL377" s="2"/>
      <c r="BM377" s="48">
        <v>61.9</v>
      </c>
      <c r="BN377" s="48">
        <v>61.9</v>
      </c>
      <c r="BO377" s="48">
        <v>61.9</v>
      </c>
      <c r="BP377" s="48">
        <v>61.9</v>
      </c>
      <c r="BQ377" s="48">
        <v>123.8</v>
      </c>
      <c r="BR377" s="48">
        <v>123.8</v>
      </c>
      <c r="BS377" s="48">
        <v>30.9</v>
      </c>
      <c r="BT377" s="48">
        <v>0</v>
      </c>
      <c r="BU377" s="48">
        <v>30.9</v>
      </c>
      <c r="BV377" s="48">
        <f t="shared" si="224"/>
        <v>56.9</v>
      </c>
      <c r="BW377" s="48">
        <f t="shared" si="225"/>
        <v>56.9</v>
      </c>
      <c r="BX377" s="49">
        <f t="shared" si="226"/>
        <v>57</v>
      </c>
      <c r="BY377" s="50">
        <f t="shared" si="227"/>
        <v>727.8</v>
      </c>
      <c r="BZ377" s="48">
        <f t="shared" si="228"/>
        <v>185.7</v>
      </c>
      <c r="CA377" s="48">
        <f t="shared" si="229"/>
        <v>309.5</v>
      </c>
      <c r="CB377" s="48">
        <f t="shared" si="230"/>
        <v>61.8</v>
      </c>
      <c r="CC377" s="51">
        <f t="shared" si="231"/>
        <v>170.8</v>
      </c>
      <c r="CD377" s="50">
        <f t="shared" si="232"/>
        <v>727.8</v>
      </c>
      <c r="CE377" s="72"/>
      <c r="CF377" s="73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</row>
    <row r="378" spans="1:122" ht="15" hidden="1" outlineLevel="1" thickBot="1" x14ac:dyDescent="0.35">
      <c r="A378" s="161"/>
      <c r="B378" s="53" t="s">
        <v>782</v>
      </c>
      <c r="C378" s="53" t="s">
        <v>45</v>
      </c>
      <c r="D378" s="24" t="s">
        <v>783</v>
      </c>
      <c r="E378" s="34"/>
      <c r="F378" s="35">
        <v>88332.91</v>
      </c>
      <c r="G378" s="35">
        <v>464474.19</v>
      </c>
      <c r="H378" s="36">
        <v>183</v>
      </c>
      <c r="I378" s="37"/>
      <c r="J378" s="38">
        <v>31</v>
      </c>
      <c r="K378" s="38">
        <v>152</v>
      </c>
      <c r="L378" s="35">
        <v>552807.1</v>
      </c>
      <c r="M378" s="35">
        <v>72616.47</v>
      </c>
      <c r="N378" s="35">
        <v>5627.25</v>
      </c>
      <c r="O378" s="35">
        <v>823.5</v>
      </c>
      <c r="P378" s="35">
        <v>1513.41</v>
      </c>
      <c r="Q378" s="35">
        <v>1151.07</v>
      </c>
      <c r="R378" s="35">
        <v>634538.80000000005</v>
      </c>
      <c r="S378" s="35">
        <v>41293.949999999997</v>
      </c>
      <c r="T378" s="35">
        <v>8324.67</v>
      </c>
      <c r="U378" s="36">
        <v>0</v>
      </c>
      <c r="V378" s="36">
        <v>0</v>
      </c>
      <c r="W378" s="36">
        <v>0</v>
      </c>
      <c r="X378" s="36">
        <v>0</v>
      </c>
      <c r="Y378" s="36">
        <v>0</v>
      </c>
      <c r="Z378" s="35">
        <v>13267.38</v>
      </c>
      <c r="AA378" s="36">
        <v>62886</v>
      </c>
      <c r="AB378" s="35">
        <v>697424.8</v>
      </c>
      <c r="AC378" s="39">
        <f t="shared" si="223"/>
        <v>697.4</v>
      </c>
      <c r="AD378" s="40">
        <f t="shared" si="222"/>
        <v>698.9</v>
      </c>
      <c r="AG378" s="70" t="s">
        <v>509</v>
      </c>
      <c r="AH378" s="24" t="s">
        <v>782</v>
      </c>
      <c r="AI378" s="24" t="s">
        <v>45</v>
      </c>
      <c r="AJ378" s="24" t="s">
        <v>783</v>
      </c>
      <c r="AK378" s="42"/>
      <c r="AL378" s="43">
        <v>88332.91</v>
      </c>
      <c r="AM378" s="43">
        <v>464474.19</v>
      </c>
      <c r="AN378" s="44">
        <v>196</v>
      </c>
      <c r="AO378" s="45"/>
      <c r="AP378" s="46">
        <v>33</v>
      </c>
      <c r="AQ378" s="46">
        <v>163</v>
      </c>
      <c r="AR378" s="43">
        <v>552807.1</v>
      </c>
      <c r="AS378" s="43">
        <v>70639.91</v>
      </c>
      <c r="AT378" s="44">
        <v>6027</v>
      </c>
      <c r="AU378" s="44">
        <v>882</v>
      </c>
      <c r="AV378" s="43">
        <v>1620.92</v>
      </c>
      <c r="AW378" s="43">
        <v>1232.8399999999999</v>
      </c>
      <c r="AX378" s="43">
        <v>633209.77</v>
      </c>
      <c r="AY378" s="43">
        <v>44227.4</v>
      </c>
      <c r="AZ378" s="43">
        <v>8916.0400000000009</v>
      </c>
      <c r="BA378" s="44">
        <v>0</v>
      </c>
      <c r="BB378" s="44">
        <v>0</v>
      </c>
      <c r="BC378" s="44">
        <v>0</v>
      </c>
      <c r="BD378" s="44">
        <v>0</v>
      </c>
      <c r="BE378" s="44">
        <v>0</v>
      </c>
      <c r="BF378" s="43">
        <v>13267.37</v>
      </c>
      <c r="BG378" s="43">
        <v>66410.81</v>
      </c>
      <c r="BH378" s="43">
        <v>699620.58</v>
      </c>
      <c r="BI378" s="44">
        <v>0</v>
      </c>
      <c r="BJ378" s="71">
        <v>699.6</v>
      </c>
      <c r="BK378" s="2"/>
      <c r="BL378" s="2"/>
      <c r="BM378" s="48">
        <v>58.3</v>
      </c>
      <c r="BN378" s="48">
        <v>58.3</v>
      </c>
      <c r="BO378" s="48">
        <v>58.3</v>
      </c>
      <c r="BP378" s="48">
        <v>58.3</v>
      </c>
      <c r="BQ378" s="48">
        <v>116.6</v>
      </c>
      <c r="BR378" s="48">
        <v>116.6</v>
      </c>
      <c r="BS378" s="48">
        <v>29.2</v>
      </c>
      <c r="BT378" s="48">
        <v>0</v>
      </c>
      <c r="BU378" s="48">
        <v>29.2</v>
      </c>
      <c r="BV378" s="48">
        <f t="shared" si="224"/>
        <v>58</v>
      </c>
      <c r="BW378" s="48">
        <f t="shared" si="225"/>
        <v>58</v>
      </c>
      <c r="BX378" s="49">
        <f t="shared" si="226"/>
        <v>58.1</v>
      </c>
      <c r="BY378" s="50">
        <f t="shared" si="227"/>
        <v>698.89999999999975</v>
      </c>
      <c r="BZ378" s="48">
        <f t="shared" si="228"/>
        <v>174.89999999999998</v>
      </c>
      <c r="CA378" s="48">
        <f t="shared" si="229"/>
        <v>291.5</v>
      </c>
      <c r="CB378" s="48">
        <f t="shared" si="230"/>
        <v>58.4</v>
      </c>
      <c r="CC378" s="51">
        <f t="shared" si="231"/>
        <v>174.1</v>
      </c>
      <c r="CD378" s="50">
        <f t="shared" si="232"/>
        <v>698.9</v>
      </c>
      <c r="CE378" s="72"/>
      <c r="CF378" s="73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</row>
    <row r="379" spans="1:122" ht="15" hidden="1" outlineLevel="1" thickBot="1" x14ac:dyDescent="0.35">
      <c r="A379" s="161"/>
      <c r="B379" s="53" t="s">
        <v>784</v>
      </c>
      <c r="C379" s="53" t="s">
        <v>45</v>
      </c>
      <c r="D379" s="24" t="s">
        <v>785</v>
      </c>
      <c r="E379" s="34"/>
      <c r="F379" s="35">
        <v>88332.91</v>
      </c>
      <c r="G379" s="35">
        <v>295574.49</v>
      </c>
      <c r="H379" s="36">
        <v>128</v>
      </c>
      <c r="I379" s="37"/>
      <c r="J379" s="38">
        <v>38</v>
      </c>
      <c r="K379" s="38">
        <v>90</v>
      </c>
      <c r="L379" s="35">
        <v>383907.4</v>
      </c>
      <c r="M379" s="35">
        <v>84915.19</v>
      </c>
      <c r="N379" s="36">
        <v>3936</v>
      </c>
      <c r="O379" s="36">
        <v>576</v>
      </c>
      <c r="P379" s="35">
        <v>1058.56</v>
      </c>
      <c r="Q379" s="35">
        <v>805.12</v>
      </c>
      <c r="R379" s="35">
        <v>475198.27</v>
      </c>
      <c r="S379" s="35">
        <v>28883.200000000001</v>
      </c>
      <c r="T379" s="35">
        <v>5822.72</v>
      </c>
      <c r="U379" s="36">
        <v>0</v>
      </c>
      <c r="V379" s="36">
        <v>0</v>
      </c>
      <c r="W379" s="36">
        <v>0</v>
      </c>
      <c r="X379" s="36">
        <v>0</v>
      </c>
      <c r="Y379" s="36">
        <v>0</v>
      </c>
      <c r="Z379" s="35">
        <v>9213.7800000000007</v>
      </c>
      <c r="AA379" s="35">
        <v>43919.7</v>
      </c>
      <c r="AB379" s="35">
        <v>519117.97</v>
      </c>
      <c r="AC379" s="39">
        <f t="shared" si="223"/>
        <v>519.1</v>
      </c>
      <c r="AD379" s="40">
        <f t="shared" si="222"/>
        <v>556.4</v>
      </c>
      <c r="AG379" s="70" t="s">
        <v>509</v>
      </c>
      <c r="AH379" s="24" t="s">
        <v>784</v>
      </c>
      <c r="AI379" s="24" t="s">
        <v>45</v>
      </c>
      <c r="AJ379" s="24" t="s">
        <v>785</v>
      </c>
      <c r="AK379" s="42"/>
      <c r="AL379" s="43">
        <v>88332.91</v>
      </c>
      <c r="AM379" s="43">
        <v>337799.41</v>
      </c>
      <c r="AN379" s="44">
        <v>145</v>
      </c>
      <c r="AO379" s="45"/>
      <c r="AP379" s="46">
        <v>27</v>
      </c>
      <c r="AQ379" s="46">
        <v>118</v>
      </c>
      <c r="AR379" s="43">
        <v>426132.32</v>
      </c>
      <c r="AS379" s="43">
        <v>92191.19</v>
      </c>
      <c r="AT379" s="43">
        <v>4458.75</v>
      </c>
      <c r="AU379" s="43">
        <v>652.5</v>
      </c>
      <c r="AV379" s="43">
        <v>1199.1500000000001</v>
      </c>
      <c r="AW379" s="43">
        <v>912.05</v>
      </c>
      <c r="AX379" s="43">
        <v>525545.96</v>
      </c>
      <c r="AY379" s="43">
        <v>32719.25</v>
      </c>
      <c r="AZ379" s="43">
        <v>6596.05</v>
      </c>
      <c r="BA379" s="44">
        <v>0</v>
      </c>
      <c r="BB379" s="44">
        <v>0</v>
      </c>
      <c r="BC379" s="44">
        <v>0</v>
      </c>
      <c r="BD379" s="44">
        <v>0</v>
      </c>
      <c r="BE379" s="44">
        <v>0</v>
      </c>
      <c r="BF379" s="43">
        <v>10227.18</v>
      </c>
      <c r="BG379" s="43">
        <v>49542.48</v>
      </c>
      <c r="BH379" s="43">
        <v>575088.43999999994</v>
      </c>
      <c r="BI379" s="44">
        <v>0</v>
      </c>
      <c r="BJ379" s="71">
        <v>575.1</v>
      </c>
      <c r="BK379" s="2"/>
      <c r="BL379" s="2"/>
      <c r="BM379" s="48">
        <v>47.9</v>
      </c>
      <c r="BN379" s="48">
        <v>47.9</v>
      </c>
      <c r="BO379" s="48">
        <v>47.9</v>
      </c>
      <c r="BP379" s="48">
        <v>47.9</v>
      </c>
      <c r="BQ379" s="48">
        <v>95.9</v>
      </c>
      <c r="BR379" s="48">
        <v>95.9</v>
      </c>
      <c r="BS379" s="48">
        <v>24</v>
      </c>
      <c r="BT379" s="48">
        <v>0</v>
      </c>
      <c r="BU379" s="48">
        <v>24</v>
      </c>
      <c r="BV379" s="48">
        <f t="shared" si="224"/>
        <v>41.7</v>
      </c>
      <c r="BW379" s="48">
        <f t="shared" si="225"/>
        <v>41.7</v>
      </c>
      <c r="BX379" s="49">
        <f t="shared" si="226"/>
        <v>41.6</v>
      </c>
      <c r="BY379" s="50">
        <f t="shared" si="227"/>
        <v>556.39999999999986</v>
      </c>
      <c r="BZ379" s="48">
        <f t="shared" si="228"/>
        <v>143.69999999999999</v>
      </c>
      <c r="CA379" s="48">
        <f t="shared" si="229"/>
        <v>239.70000000000002</v>
      </c>
      <c r="CB379" s="48">
        <f t="shared" si="230"/>
        <v>48</v>
      </c>
      <c r="CC379" s="51">
        <f t="shared" si="231"/>
        <v>125</v>
      </c>
      <c r="CD379" s="50">
        <f t="shared" si="232"/>
        <v>556.4</v>
      </c>
      <c r="CE379" s="72"/>
      <c r="CF379" s="73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</row>
    <row r="380" spans="1:122" ht="15" hidden="1" outlineLevel="1" thickBot="1" x14ac:dyDescent="0.35">
      <c r="A380" s="161"/>
      <c r="B380" s="53" t="s">
        <v>786</v>
      </c>
      <c r="C380" s="53" t="s">
        <v>45</v>
      </c>
      <c r="D380" s="24" t="s">
        <v>787</v>
      </c>
      <c r="E380" s="34"/>
      <c r="F380" s="35">
        <v>88332.91</v>
      </c>
      <c r="G380" s="35">
        <v>422249.26</v>
      </c>
      <c r="H380" s="36">
        <v>188</v>
      </c>
      <c r="I380" s="37"/>
      <c r="J380" s="38">
        <v>32</v>
      </c>
      <c r="K380" s="38">
        <v>156</v>
      </c>
      <c r="L380" s="35">
        <v>510582.17</v>
      </c>
      <c r="M380" s="35">
        <v>65738.740000000005</v>
      </c>
      <c r="N380" s="36">
        <v>5781</v>
      </c>
      <c r="O380" s="36">
        <v>846</v>
      </c>
      <c r="P380" s="35">
        <v>1554.76</v>
      </c>
      <c r="Q380" s="35">
        <v>1182.52</v>
      </c>
      <c r="R380" s="35">
        <v>585685.18999999994</v>
      </c>
      <c r="S380" s="35">
        <v>42422.2</v>
      </c>
      <c r="T380" s="35">
        <v>8552.1200000000008</v>
      </c>
      <c r="U380" s="36">
        <v>0</v>
      </c>
      <c r="V380" s="36">
        <v>0</v>
      </c>
      <c r="W380" s="36">
        <v>0</v>
      </c>
      <c r="X380" s="36">
        <v>0</v>
      </c>
      <c r="Y380" s="36">
        <v>0</v>
      </c>
      <c r="Z380" s="35">
        <v>12253.98</v>
      </c>
      <c r="AA380" s="35">
        <v>63228.3</v>
      </c>
      <c r="AB380" s="35">
        <v>648913.49</v>
      </c>
      <c r="AC380" s="39">
        <f t="shared" si="223"/>
        <v>648.9</v>
      </c>
      <c r="AD380" s="40">
        <f t="shared" si="222"/>
        <v>712</v>
      </c>
      <c r="AG380" s="70" t="s">
        <v>509</v>
      </c>
      <c r="AH380" s="24" t="s">
        <v>786</v>
      </c>
      <c r="AI380" s="24" t="s">
        <v>45</v>
      </c>
      <c r="AJ380" s="24" t="s">
        <v>787</v>
      </c>
      <c r="AK380" s="42"/>
      <c r="AL380" s="43">
        <v>132499.37</v>
      </c>
      <c r="AM380" s="43">
        <v>464474.2</v>
      </c>
      <c r="AN380" s="44">
        <v>210</v>
      </c>
      <c r="AO380" s="45"/>
      <c r="AP380" s="46">
        <v>41</v>
      </c>
      <c r="AQ380" s="46">
        <v>169</v>
      </c>
      <c r="AR380" s="43">
        <v>596973.56999999995</v>
      </c>
      <c r="AS380" s="43">
        <v>64779.45</v>
      </c>
      <c r="AT380" s="43">
        <v>6457.5</v>
      </c>
      <c r="AU380" s="44">
        <v>945</v>
      </c>
      <c r="AV380" s="43">
        <v>1736.7</v>
      </c>
      <c r="AW380" s="43">
        <v>1320.9</v>
      </c>
      <c r="AX380" s="43">
        <v>672213.12</v>
      </c>
      <c r="AY380" s="43">
        <v>47386.5</v>
      </c>
      <c r="AZ380" s="43">
        <v>9552.9</v>
      </c>
      <c r="BA380" s="44">
        <v>0</v>
      </c>
      <c r="BB380" s="44">
        <v>0</v>
      </c>
      <c r="BC380" s="44">
        <v>0</v>
      </c>
      <c r="BD380" s="44">
        <v>0</v>
      </c>
      <c r="BE380" s="44">
        <v>0</v>
      </c>
      <c r="BF380" s="43">
        <v>14327.36</v>
      </c>
      <c r="BG380" s="43">
        <v>71266.759999999995</v>
      </c>
      <c r="BH380" s="43">
        <v>743479.88</v>
      </c>
      <c r="BI380" s="44">
        <v>0</v>
      </c>
      <c r="BJ380" s="71">
        <v>743.5</v>
      </c>
      <c r="BK380" s="2"/>
      <c r="BL380" s="2"/>
      <c r="BM380" s="48">
        <v>62</v>
      </c>
      <c r="BN380" s="48">
        <v>62</v>
      </c>
      <c r="BO380" s="48">
        <v>62</v>
      </c>
      <c r="BP380" s="48">
        <v>62</v>
      </c>
      <c r="BQ380" s="48">
        <v>123.9</v>
      </c>
      <c r="BR380" s="48">
        <v>123.9</v>
      </c>
      <c r="BS380" s="48">
        <v>31</v>
      </c>
      <c r="BT380" s="48">
        <v>0</v>
      </c>
      <c r="BU380" s="48">
        <v>31</v>
      </c>
      <c r="BV380" s="48">
        <f t="shared" si="224"/>
        <v>51.4</v>
      </c>
      <c r="BW380" s="48">
        <f t="shared" si="225"/>
        <v>51.4</v>
      </c>
      <c r="BX380" s="49">
        <f t="shared" si="226"/>
        <v>51.4</v>
      </c>
      <c r="BY380" s="50">
        <f t="shared" si="227"/>
        <v>712</v>
      </c>
      <c r="BZ380" s="48">
        <f t="shared" si="228"/>
        <v>186</v>
      </c>
      <c r="CA380" s="48">
        <f t="shared" si="229"/>
        <v>309.8</v>
      </c>
      <c r="CB380" s="48">
        <f t="shared" si="230"/>
        <v>62</v>
      </c>
      <c r="CC380" s="51">
        <f t="shared" si="231"/>
        <v>154.19999999999999</v>
      </c>
      <c r="CD380" s="50">
        <f t="shared" si="232"/>
        <v>712</v>
      </c>
      <c r="CE380" s="72"/>
      <c r="CF380" s="73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</row>
    <row r="381" spans="1:122" ht="15" hidden="1" outlineLevel="1" thickBot="1" x14ac:dyDescent="0.35">
      <c r="A381" s="161"/>
      <c r="B381" s="53" t="s">
        <v>788</v>
      </c>
      <c r="C381" s="53" t="s">
        <v>45</v>
      </c>
      <c r="D381" s="24" t="s">
        <v>789</v>
      </c>
      <c r="E381" s="34"/>
      <c r="F381" s="35">
        <v>44166.46</v>
      </c>
      <c r="G381" s="35">
        <v>211124.64</v>
      </c>
      <c r="H381" s="36">
        <v>81</v>
      </c>
      <c r="I381" s="37"/>
      <c r="J381" s="38">
        <v>14</v>
      </c>
      <c r="K381" s="38">
        <v>67</v>
      </c>
      <c r="L381" s="35">
        <v>255291.1</v>
      </c>
      <c r="M381" s="35">
        <v>23354.19</v>
      </c>
      <c r="N381" s="35">
        <v>2490.75</v>
      </c>
      <c r="O381" s="35">
        <v>364.5</v>
      </c>
      <c r="P381" s="35">
        <v>669.87</v>
      </c>
      <c r="Q381" s="35">
        <v>509.49</v>
      </c>
      <c r="R381" s="35">
        <v>282679.90000000002</v>
      </c>
      <c r="S381" s="35">
        <v>18277.650000000001</v>
      </c>
      <c r="T381" s="35">
        <v>3684.69</v>
      </c>
      <c r="U381" s="36">
        <v>0</v>
      </c>
      <c r="V381" s="36">
        <v>0</v>
      </c>
      <c r="W381" s="36">
        <v>0</v>
      </c>
      <c r="X381" s="36">
        <v>0</v>
      </c>
      <c r="Y381" s="36">
        <v>0</v>
      </c>
      <c r="Z381" s="35">
        <v>6126.98</v>
      </c>
      <c r="AA381" s="35">
        <v>28089.32</v>
      </c>
      <c r="AB381" s="35">
        <v>310769.21999999997</v>
      </c>
      <c r="AC381" s="39">
        <f t="shared" si="223"/>
        <v>310.8</v>
      </c>
      <c r="AD381" s="40">
        <f t="shared" si="222"/>
        <v>323.10000000000002</v>
      </c>
      <c r="AG381" s="70" t="s">
        <v>509</v>
      </c>
      <c r="AH381" s="24" t="s">
        <v>788</v>
      </c>
      <c r="AI381" s="24" t="s">
        <v>45</v>
      </c>
      <c r="AJ381" s="24" t="s">
        <v>789</v>
      </c>
      <c r="AK381" s="42"/>
      <c r="AL381" s="43">
        <v>14574.93</v>
      </c>
      <c r="AM381" s="43">
        <v>253349.56</v>
      </c>
      <c r="AN381" s="44">
        <v>83</v>
      </c>
      <c r="AO381" s="45"/>
      <c r="AP381" s="46">
        <v>4</v>
      </c>
      <c r="AQ381" s="46">
        <v>79</v>
      </c>
      <c r="AR381" s="43">
        <v>267924.49</v>
      </c>
      <c r="AS381" s="43">
        <v>28283.95</v>
      </c>
      <c r="AT381" s="43">
        <v>2552.25</v>
      </c>
      <c r="AU381" s="43">
        <v>373.5</v>
      </c>
      <c r="AV381" s="43">
        <v>686.41</v>
      </c>
      <c r="AW381" s="43">
        <v>522.07000000000005</v>
      </c>
      <c r="AX381" s="43">
        <v>300342.67</v>
      </c>
      <c r="AY381" s="43">
        <v>18728.95</v>
      </c>
      <c r="AZ381" s="43">
        <v>3775.67</v>
      </c>
      <c r="BA381" s="44">
        <v>0</v>
      </c>
      <c r="BB381" s="44">
        <v>0</v>
      </c>
      <c r="BC381" s="44">
        <v>0</v>
      </c>
      <c r="BD381" s="44">
        <v>0</v>
      </c>
      <c r="BE381" s="44">
        <v>0</v>
      </c>
      <c r="BF381" s="43">
        <v>6430.19</v>
      </c>
      <c r="BG381" s="43">
        <v>28934.81</v>
      </c>
      <c r="BH381" s="43">
        <v>329277.48</v>
      </c>
      <c r="BI381" s="44">
        <v>0</v>
      </c>
      <c r="BJ381" s="71">
        <v>329.3</v>
      </c>
      <c r="BK381" s="2"/>
      <c r="BL381" s="2"/>
      <c r="BM381" s="48">
        <v>27.4</v>
      </c>
      <c r="BN381" s="48">
        <v>27.4</v>
      </c>
      <c r="BO381" s="48">
        <v>27.4</v>
      </c>
      <c r="BP381" s="48">
        <v>27.4</v>
      </c>
      <c r="BQ381" s="48">
        <v>54.9</v>
      </c>
      <c r="BR381" s="48">
        <v>54.9</v>
      </c>
      <c r="BS381" s="48">
        <v>13.7</v>
      </c>
      <c r="BT381" s="48">
        <v>0</v>
      </c>
      <c r="BU381" s="48">
        <v>13.7</v>
      </c>
      <c r="BV381" s="48">
        <f t="shared" si="224"/>
        <v>25.4</v>
      </c>
      <c r="BW381" s="48">
        <f t="shared" si="225"/>
        <v>25.4</v>
      </c>
      <c r="BX381" s="49">
        <f t="shared" si="226"/>
        <v>25.5</v>
      </c>
      <c r="BY381" s="50">
        <f t="shared" si="227"/>
        <v>323.09999999999997</v>
      </c>
      <c r="BZ381" s="48">
        <f t="shared" si="228"/>
        <v>82.199999999999989</v>
      </c>
      <c r="CA381" s="48">
        <f t="shared" si="229"/>
        <v>137.19999999999999</v>
      </c>
      <c r="CB381" s="48">
        <f t="shared" si="230"/>
        <v>27.4</v>
      </c>
      <c r="CC381" s="51">
        <f t="shared" si="231"/>
        <v>76.3</v>
      </c>
      <c r="CD381" s="50">
        <f t="shared" si="232"/>
        <v>323.09999999999997</v>
      </c>
      <c r="CE381" s="72"/>
      <c r="CF381" s="73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</row>
    <row r="382" spans="1:122" ht="21" hidden="1" outlineLevel="1" thickBot="1" x14ac:dyDescent="0.35">
      <c r="A382" s="161"/>
      <c r="B382" s="53" t="s">
        <v>790</v>
      </c>
      <c r="C382" s="53" t="s">
        <v>45</v>
      </c>
      <c r="D382" s="24" t="s">
        <v>791</v>
      </c>
      <c r="E382" s="35">
        <v>2580426.39</v>
      </c>
      <c r="F382" s="34"/>
      <c r="G382" s="34"/>
      <c r="H382" s="36">
        <v>759</v>
      </c>
      <c r="I382" s="38">
        <v>759</v>
      </c>
      <c r="J382" s="37"/>
      <c r="K382" s="37"/>
      <c r="L382" s="35">
        <v>2580426.39</v>
      </c>
      <c r="M382" s="35">
        <v>393686.07</v>
      </c>
      <c r="N382" s="35">
        <v>23339.25</v>
      </c>
      <c r="O382" s="35">
        <v>3415.5</v>
      </c>
      <c r="P382" s="35">
        <v>6276.93</v>
      </c>
      <c r="Q382" s="35">
        <v>4774.1099999999997</v>
      </c>
      <c r="R382" s="35">
        <v>3011918.25</v>
      </c>
      <c r="S382" s="35">
        <v>342263.46</v>
      </c>
      <c r="T382" s="35">
        <v>34526.910000000003</v>
      </c>
      <c r="U382" s="35">
        <v>2049.3000000000002</v>
      </c>
      <c r="V382" s="35">
        <v>23202.63</v>
      </c>
      <c r="W382" s="35">
        <v>15286.26</v>
      </c>
      <c r="X382" s="35">
        <v>17532.8</v>
      </c>
      <c r="Y382" s="35">
        <v>45851.19</v>
      </c>
      <c r="Z382" s="35">
        <v>61930.23</v>
      </c>
      <c r="AA382" s="35">
        <v>542642.78</v>
      </c>
      <c r="AB382" s="35">
        <v>3554561.03</v>
      </c>
      <c r="AC382" s="39">
        <f t="shared" si="223"/>
        <v>3554.6</v>
      </c>
      <c r="AD382" s="40">
        <f t="shared" si="222"/>
        <v>3483.9</v>
      </c>
      <c r="AG382" s="70" t="s">
        <v>509</v>
      </c>
      <c r="AH382" s="24" t="s">
        <v>790</v>
      </c>
      <c r="AI382" s="24" t="s">
        <v>45</v>
      </c>
      <c r="AJ382" s="24" t="s">
        <v>791</v>
      </c>
      <c r="AK382" s="43">
        <v>2569315.13</v>
      </c>
      <c r="AL382" s="42"/>
      <c r="AM382" s="42"/>
      <c r="AN382" s="44">
        <v>696</v>
      </c>
      <c r="AO382" s="46">
        <v>696</v>
      </c>
      <c r="AP382" s="45"/>
      <c r="AQ382" s="45"/>
      <c r="AR382" s="43">
        <v>2569315.13</v>
      </c>
      <c r="AS382" s="43">
        <v>345389.29</v>
      </c>
      <c r="AT382" s="44">
        <v>21402</v>
      </c>
      <c r="AU382" s="44">
        <v>3132</v>
      </c>
      <c r="AV382" s="43">
        <v>5755.92</v>
      </c>
      <c r="AW382" s="43">
        <v>4377.84</v>
      </c>
      <c r="AX382" s="43">
        <v>2949372.18</v>
      </c>
      <c r="AY382" s="43">
        <v>313854.24</v>
      </c>
      <c r="AZ382" s="43">
        <v>31661.040000000001</v>
      </c>
      <c r="BA382" s="43">
        <v>1879.2</v>
      </c>
      <c r="BB382" s="43">
        <v>21276.720000000001</v>
      </c>
      <c r="BC382" s="43">
        <v>14017.44</v>
      </c>
      <c r="BD382" s="43">
        <v>12797.5</v>
      </c>
      <c r="BE382" s="43">
        <v>42045.36</v>
      </c>
      <c r="BF382" s="43">
        <v>61663.57</v>
      </c>
      <c r="BG382" s="43">
        <v>499195.07</v>
      </c>
      <c r="BH382" s="43">
        <v>3448567.25</v>
      </c>
      <c r="BI382" s="44">
        <v>0</v>
      </c>
      <c r="BJ382" s="71">
        <v>3448.6</v>
      </c>
      <c r="BK382" s="2"/>
      <c r="BL382" s="2"/>
      <c r="BM382" s="48">
        <v>287.39999999999998</v>
      </c>
      <c r="BN382" s="48">
        <v>287.39999999999998</v>
      </c>
      <c r="BO382" s="48">
        <v>287.39999999999998</v>
      </c>
      <c r="BP382" s="48">
        <v>287.39999999999998</v>
      </c>
      <c r="BQ382" s="48">
        <v>574.79999999999995</v>
      </c>
      <c r="BR382" s="48">
        <v>574.79999999999995</v>
      </c>
      <c r="BS382" s="48">
        <v>143.69999999999999</v>
      </c>
      <c r="BT382" s="48">
        <v>0</v>
      </c>
      <c r="BU382" s="48">
        <v>143.69999999999999</v>
      </c>
      <c r="BV382" s="48">
        <f t="shared" si="224"/>
        <v>299.10000000000002</v>
      </c>
      <c r="BW382" s="48">
        <f t="shared" si="225"/>
        <v>299.10000000000002</v>
      </c>
      <c r="BX382" s="49">
        <f t="shared" si="226"/>
        <v>299.10000000000002</v>
      </c>
      <c r="BY382" s="50">
        <f t="shared" si="227"/>
        <v>3483.9000000000005</v>
      </c>
      <c r="BZ382" s="48">
        <f t="shared" si="228"/>
        <v>862.19999999999993</v>
      </c>
      <c r="CA382" s="48">
        <f t="shared" si="229"/>
        <v>1437</v>
      </c>
      <c r="CB382" s="48">
        <f t="shared" si="230"/>
        <v>287.39999999999998</v>
      </c>
      <c r="CC382" s="51">
        <f t="shared" si="231"/>
        <v>897.30000000000007</v>
      </c>
      <c r="CD382" s="50">
        <f t="shared" si="232"/>
        <v>3483.9</v>
      </c>
      <c r="CE382" s="72"/>
      <c r="CF382" s="73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</row>
    <row r="383" spans="1:122" ht="15" hidden="1" outlineLevel="1" thickBot="1" x14ac:dyDescent="0.35">
      <c r="A383" s="161"/>
      <c r="B383" s="53" t="s">
        <v>792</v>
      </c>
      <c r="C383" s="53" t="s">
        <v>135</v>
      </c>
      <c r="D383" s="24" t="s">
        <v>793</v>
      </c>
      <c r="E383" s="35">
        <v>2623735.66</v>
      </c>
      <c r="F383" s="34"/>
      <c r="G383" s="34"/>
      <c r="H383" s="36">
        <v>924</v>
      </c>
      <c r="I383" s="38">
        <v>924</v>
      </c>
      <c r="J383" s="37"/>
      <c r="K383" s="37"/>
      <c r="L383" s="35">
        <v>2623735.66</v>
      </c>
      <c r="M383" s="35">
        <v>190873.87</v>
      </c>
      <c r="N383" s="36">
        <v>28413</v>
      </c>
      <c r="O383" s="36">
        <v>4158</v>
      </c>
      <c r="P383" s="35">
        <v>7641.48</v>
      </c>
      <c r="Q383" s="35">
        <v>5811.96</v>
      </c>
      <c r="R383" s="35">
        <v>2860633.97</v>
      </c>
      <c r="S383" s="35">
        <v>416668.56</v>
      </c>
      <c r="T383" s="35">
        <v>42032.76</v>
      </c>
      <c r="U383" s="35">
        <v>2494.8000000000002</v>
      </c>
      <c r="V383" s="35">
        <v>28246.68</v>
      </c>
      <c r="W383" s="35">
        <v>18609.36</v>
      </c>
      <c r="X383" s="36">
        <v>0</v>
      </c>
      <c r="Y383" s="35">
        <v>55818.84</v>
      </c>
      <c r="Z383" s="35">
        <v>62969.65</v>
      </c>
      <c r="AA383" s="35">
        <v>626840.65</v>
      </c>
      <c r="AB383" s="35">
        <v>3487474.62</v>
      </c>
      <c r="AC383" s="39">
        <f t="shared" si="223"/>
        <v>3487.5</v>
      </c>
      <c r="AD383" s="40">
        <f t="shared" si="222"/>
        <v>3395.6</v>
      </c>
      <c r="AG383" s="70" t="s">
        <v>509</v>
      </c>
      <c r="AH383" s="24" t="s">
        <v>792</v>
      </c>
      <c r="AI383" s="24" t="s">
        <v>135</v>
      </c>
      <c r="AJ383" s="24" t="s">
        <v>793</v>
      </c>
      <c r="AK383" s="43">
        <v>2530367.15</v>
      </c>
      <c r="AL383" s="42"/>
      <c r="AM383" s="42"/>
      <c r="AN383" s="44">
        <v>883</v>
      </c>
      <c r="AO383" s="46">
        <v>883</v>
      </c>
      <c r="AP383" s="45"/>
      <c r="AQ383" s="45"/>
      <c r="AR383" s="43">
        <v>2530367.15</v>
      </c>
      <c r="AS383" s="43">
        <v>175636.39</v>
      </c>
      <c r="AT383" s="43">
        <v>27152.25</v>
      </c>
      <c r="AU383" s="43">
        <v>3973.5</v>
      </c>
      <c r="AV383" s="43">
        <v>7302.41</v>
      </c>
      <c r="AW383" s="43">
        <v>5554.07</v>
      </c>
      <c r="AX383" s="43">
        <v>2749985.77</v>
      </c>
      <c r="AY383" s="43">
        <v>398180.02</v>
      </c>
      <c r="AZ383" s="43">
        <v>40167.67</v>
      </c>
      <c r="BA383" s="43">
        <v>2384.1</v>
      </c>
      <c r="BB383" s="43">
        <v>26993.31</v>
      </c>
      <c r="BC383" s="43">
        <v>17783.62</v>
      </c>
      <c r="BD383" s="44">
        <v>0</v>
      </c>
      <c r="BE383" s="43">
        <v>53342.03</v>
      </c>
      <c r="BF383" s="43">
        <v>60728.81</v>
      </c>
      <c r="BG383" s="43">
        <v>599579.56000000006</v>
      </c>
      <c r="BH383" s="43">
        <v>3349565.33</v>
      </c>
      <c r="BI383" s="44">
        <v>0</v>
      </c>
      <c r="BJ383" s="71">
        <v>3349.6</v>
      </c>
      <c r="BK383" s="2"/>
      <c r="BL383" s="2"/>
      <c r="BM383" s="48">
        <v>279.10000000000002</v>
      </c>
      <c r="BN383" s="48">
        <v>279.10000000000002</v>
      </c>
      <c r="BO383" s="48">
        <v>279.10000000000002</v>
      </c>
      <c r="BP383" s="48">
        <v>279.10000000000002</v>
      </c>
      <c r="BQ383" s="48">
        <v>558.29999999999995</v>
      </c>
      <c r="BR383" s="48">
        <v>558.29999999999995</v>
      </c>
      <c r="BS383" s="48">
        <v>139.6</v>
      </c>
      <c r="BT383" s="48">
        <v>0</v>
      </c>
      <c r="BU383" s="48">
        <v>139.6</v>
      </c>
      <c r="BV383" s="48">
        <f t="shared" si="224"/>
        <v>294.5</v>
      </c>
      <c r="BW383" s="48">
        <f t="shared" si="225"/>
        <v>294.5</v>
      </c>
      <c r="BX383" s="49">
        <f t="shared" si="226"/>
        <v>294.39999999999998</v>
      </c>
      <c r="BY383" s="50">
        <f t="shared" si="227"/>
        <v>3395.5999999999995</v>
      </c>
      <c r="BZ383" s="48">
        <f t="shared" si="228"/>
        <v>837.30000000000007</v>
      </c>
      <c r="CA383" s="48">
        <f t="shared" si="229"/>
        <v>1395.6999999999998</v>
      </c>
      <c r="CB383" s="48">
        <f t="shared" si="230"/>
        <v>279.2</v>
      </c>
      <c r="CC383" s="51">
        <f t="shared" si="231"/>
        <v>883.4</v>
      </c>
      <c r="CD383" s="50">
        <f t="shared" si="232"/>
        <v>3395.6</v>
      </c>
      <c r="CE383" s="72"/>
      <c r="CF383" s="73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</row>
    <row r="384" spans="1:122" ht="15" hidden="1" outlineLevel="1" thickBot="1" x14ac:dyDescent="0.35">
      <c r="A384" s="161"/>
      <c r="B384" s="53" t="s">
        <v>794</v>
      </c>
      <c r="C384" s="53" t="s">
        <v>45</v>
      </c>
      <c r="D384" s="24" t="s">
        <v>795</v>
      </c>
      <c r="E384" s="35">
        <v>3496911.56</v>
      </c>
      <c r="F384" s="35">
        <v>138020.18</v>
      </c>
      <c r="G384" s="35">
        <v>224319.91</v>
      </c>
      <c r="H384" s="36">
        <v>1097</v>
      </c>
      <c r="I384" s="38">
        <v>988</v>
      </c>
      <c r="J384" s="38">
        <v>44</v>
      </c>
      <c r="K384" s="38">
        <v>65</v>
      </c>
      <c r="L384" s="35">
        <v>3859251.65</v>
      </c>
      <c r="M384" s="35">
        <v>417212.72</v>
      </c>
      <c r="N384" s="35">
        <v>36240.959999999999</v>
      </c>
      <c r="O384" s="35">
        <v>4936.5</v>
      </c>
      <c r="P384" s="35">
        <v>9072.19</v>
      </c>
      <c r="Q384" s="35">
        <v>6900.13</v>
      </c>
      <c r="R384" s="35">
        <v>4333614.1500000004</v>
      </c>
      <c r="S384" s="35">
        <v>470124.57</v>
      </c>
      <c r="T384" s="35">
        <v>49902.53</v>
      </c>
      <c r="U384" s="35">
        <v>2667.6</v>
      </c>
      <c r="V384" s="35">
        <v>30203.16</v>
      </c>
      <c r="W384" s="35">
        <v>19898.32</v>
      </c>
      <c r="X384" s="35">
        <v>6528.48</v>
      </c>
      <c r="Y384" s="35">
        <v>59685.08</v>
      </c>
      <c r="Z384" s="35">
        <v>92622.07</v>
      </c>
      <c r="AA384" s="35">
        <v>731631.81</v>
      </c>
      <c r="AB384" s="35">
        <v>5065245.96</v>
      </c>
      <c r="AC384" s="39">
        <f t="shared" si="223"/>
        <v>5065.2</v>
      </c>
      <c r="AD384" s="40">
        <f t="shared" si="222"/>
        <v>5080.1000000000004</v>
      </c>
      <c r="AG384" s="70" t="s">
        <v>509</v>
      </c>
      <c r="AH384" s="24" t="s">
        <v>794</v>
      </c>
      <c r="AI384" s="24" t="s">
        <v>45</v>
      </c>
      <c r="AJ384" s="24" t="s">
        <v>795</v>
      </c>
      <c r="AK384" s="43">
        <v>3351479.85</v>
      </c>
      <c r="AL384" s="43">
        <v>138020.18</v>
      </c>
      <c r="AM384" s="43">
        <v>314047.89</v>
      </c>
      <c r="AN384" s="44">
        <v>1206</v>
      </c>
      <c r="AO384" s="46">
        <v>1063</v>
      </c>
      <c r="AP384" s="46">
        <v>48</v>
      </c>
      <c r="AQ384" s="46">
        <v>95</v>
      </c>
      <c r="AR384" s="43">
        <v>3803547.92</v>
      </c>
      <c r="AS384" s="43">
        <v>430850.58</v>
      </c>
      <c r="AT384" s="43">
        <v>39813.589999999997</v>
      </c>
      <c r="AU384" s="44">
        <v>5427</v>
      </c>
      <c r="AV384" s="43">
        <v>9973.6200000000008</v>
      </c>
      <c r="AW384" s="43">
        <v>7585.74</v>
      </c>
      <c r="AX384" s="43">
        <v>4297198.45</v>
      </c>
      <c r="AY384" s="43">
        <v>511617.17</v>
      </c>
      <c r="AZ384" s="43">
        <v>54860.94</v>
      </c>
      <c r="BA384" s="43">
        <v>2870.1</v>
      </c>
      <c r="BB384" s="43">
        <v>32495.91</v>
      </c>
      <c r="BC384" s="43">
        <v>21408.82</v>
      </c>
      <c r="BD384" s="43">
        <v>11648.56</v>
      </c>
      <c r="BE384" s="43">
        <v>64215.83</v>
      </c>
      <c r="BF384" s="43">
        <v>91285.14</v>
      </c>
      <c r="BG384" s="43">
        <v>790402.47</v>
      </c>
      <c r="BH384" s="43">
        <v>5087600.92</v>
      </c>
      <c r="BI384" s="44">
        <v>0</v>
      </c>
      <c r="BJ384" s="71">
        <v>5087.6000000000004</v>
      </c>
      <c r="BK384" s="2"/>
      <c r="BL384" s="2"/>
      <c r="BM384" s="48">
        <v>424</v>
      </c>
      <c r="BN384" s="48">
        <v>424</v>
      </c>
      <c r="BO384" s="48">
        <v>424</v>
      </c>
      <c r="BP384" s="48">
        <v>424</v>
      </c>
      <c r="BQ384" s="48">
        <v>847.9</v>
      </c>
      <c r="BR384" s="48">
        <v>847.9</v>
      </c>
      <c r="BS384" s="48">
        <v>212</v>
      </c>
      <c r="BT384" s="48">
        <v>0</v>
      </c>
      <c r="BU384" s="48">
        <v>212</v>
      </c>
      <c r="BV384" s="48">
        <f t="shared" si="224"/>
        <v>421.4</v>
      </c>
      <c r="BW384" s="48">
        <f t="shared" si="225"/>
        <v>421.4</v>
      </c>
      <c r="BX384" s="49">
        <f t="shared" si="226"/>
        <v>421.5</v>
      </c>
      <c r="BY384" s="50">
        <f t="shared" si="227"/>
        <v>5080.1000000000004</v>
      </c>
      <c r="BZ384" s="48">
        <f t="shared" si="228"/>
        <v>1272</v>
      </c>
      <c r="CA384" s="48">
        <f t="shared" si="229"/>
        <v>2119.8000000000002</v>
      </c>
      <c r="CB384" s="48">
        <f t="shared" si="230"/>
        <v>424</v>
      </c>
      <c r="CC384" s="51">
        <f t="shared" si="231"/>
        <v>1264.3</v>
      </c>
      <c r="CD384" s="50">
        <f t="shared" si="232"/>
        <v>5080.1000000000004</v>
      </c>
      <c r="CE384" s="72"/>
      <c r="CF384" s="73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</row>
    <row r="385" spans="1:122" ht="15" hidden="1" outlineLevel="1" thickBot="1" x14ac:dyDescent="0.35">
      <c r="A385" s="161"/>
      <c r="B385" s="53" t="s">
        <v>796</v>
      </c>
      <c r="C385" s="53" t="s">
        <v>135</v>
      </c>
      <c r="D385" s="24" t="s">
        <v>797</v>
      </c>
      <c r="E385" s="34"/>
      <c r="F385" s="35">
        <v>14574.93</v>
      </c>
      <c r="G385" s="35">
        <v>56159.16</v>
      </c>
      <c r="H385" s="36">
        <v>12</v>
      </c>
      <c r="I385" s="37"/>
      <c r="J385" s="38">
        <v>1</v>
      </c>
      <c r="K385" s="38">
        <v>11</v>
      </c>
      <c r="L385" s="35">
        <v>70734.09</v>
      </c>
      <c r="M385" s="35">
        <v>2362.56</v>
      </c>
      <c r="N385" s="36">
        <v>369</v>
      </c>
      <c r="O385" s="36">
        <v>54</v>
      </c>
      <c r="P385" s="35">
        <v>99.24</v>
      </c>
      <c r="Q385" s="35">
        <v>75.48</v>
      </c>
      <c r="R385" s="35">
        <v>73694.37</v>
      </c>
      <c r="S385" s="35">
        <v>2707.8</v>
      </c>
      <c r="T385" s="35">
        <v>545.88</v>
      </c>
      <c r="U385" s="36">
        <v>0</v>
      </c>
      <c r="V385" s="36">
        <v>0</v>
      </c>
      <c r="W385" s="36">
        <v>0</v>
      </c>
      <c r="X385" s="36">
        <v>0</v>
      </c>
      <c r="Y385" s="36">
        <v>0</v>
      </c>
      <c r="Z385" s="35">
        <v>1697.62</v>
      </c>
      <c r="AA385" s="35">
        <v>4951.3</v>
      </c>
      <c r="AB385" s="35">
        <v>78645.67</v>
      </c>
      <c r="AC385" s="39">
        <f t="shared" si="223"/>
        <v>78.599999999999994</v>
      </c>
      <c r="AD385" s="40">
        <f t="shared" si="222"/>
        <v>87.1</v>
      </c>
      <c r="AG385" s="70" t="s">
        <v>509</v>
      </c>
      <c r="AH385" s="24" t="s">
        <v>796</v>
      </c>
      <c r="AI385" s="24" t="s">
        <v>135</v>
      </c>
      <c r="AJ385" s="24" t="s">
        <v>797</v>
      </c>
      <c r="AK385" s="42"/>
      <c r="AL385" s="43">
        <v>14574.93</v>
      </c>
      <c r="AM385" s="43">
        <v>70093.39</v>
      </c>
      <c r="AN385" s="44">
        <v>9</v>
      </c>
      <c r="AO385" s="45"/>
      <c r="AP385" s="46">
        <v>1</v>
      </c>
      <c r="AQ385" s="46">
        <v>8</v>
      </c>
      <c r="AR385" s="43">
        <v>84668.32</v>
      </c>
      <c r="AS385" s="43">
        <v>1771.92</v>
      </c>
      <c r="AT385" s="43">
        <v>276.75</v>
      </c>
      <c r="AU385" s="43">
        <v>40.5</v>
      </c>
      <c r="AV385" s="43">
        <v>74.430000000000007</v>
      </c>
      <c r="AW385" s="43">
        <v>56.61</v>
      </c>
      <c r="AX385" s="43">
        <v>86888.53</v>
      </c>
      <c r="AY385" s="43">
        <v>2030.85</v>
      </c>
      <c r="AZ385" s="43">
        <v>409.41</v>
      </c>
      <c r="BA385" s="44">
        <v>0</v>
      </c>
      <c r="BB385" s="44">
        <v>0</v>
      </c>
      <c r="BC385" s="44">
        <v>0</v>
      </c>
      <c r="BD385" s="44">
        <v>0</v>
      </c>
      <c r="BE385" s="44">
        <v>0</v>
      </c>
      <c r="BF385" s="43">
        <v>2032.04</v>
      </c>
      <c r="BG385" s="43">
        <v>4472.3</v>
      </c>
      <c r="BH385" s="43">
        <v>91360.83</v>
      </c>
      <c r="BI385" s="44">
        <v>0</v>
      </c>
      <c r="BJ385" s="71">
        <v>91.4</v>
      </c>
      <c r="BK385" s="2"/>
      <c r="BL385" s="2"/>
      <c r="BM385" s="48">
        <v>7.6</v>
      </c>
      <c r="BN385" s="48">
        <v>7.6</v>
      </c>
      <c r="BO385" s="48">
        <v>7.6</v>
      </c>
      <c r="BP385" s="48">
        <v>7.6</v>
      </c>
      <c r="BQ385" s="48">
        <v>15.2</v>
      </c>
      <c r="BR385" s="48">
        <v>15.2</v>
      </c>
      <c r="BS385" s="48">
        <v>3.8</v>
      </c>
      <c r="BT385" s="48">
        <v>0</v>
      </c>
      <c r="BU385" s="48">
        <v>3.8</v>
      </c>
      <c r="BV385" s="48">
        <f t="shared" si="224"/>
        <v>6.2</v>
      </c>
      <c r="BW385" s="48">
        <f t="shared" si="225"/>
        <v>6.2</v>
      </c>
      <c r="BX385" s="49">
        <f t="shared" si="226"/>
        <v>6.3</v>
      </c>
      <c r="BY385" s="50">
        <f t="shared" si="227"/>
        <v>87.09999999999998</v>
      </c>
      <c r="BZ385" s="48">
        <f t="shared" si="228"/>
        <v>22.799999999999997</v>
      </c>
      <c r="CA385" s="48">
        <f t="shared" si="229"/>
        <v>38</v>
      </c>
      <c r="CB385" s="48">
        <f t="shared" si="230"/>
        <v>7.6</v>
      </c>
      <c r="CC385" s="51">
        <f t="shared" si="231"/>
        <v>18.7</v>
      </c>
      <c r="CD385" s="50">
        <f t="shared" si="232"/>
        <v>87.1</v>
      </c>
      <c r="CE385" s="72"/>
      <c r="CF385" s="73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</row>
    <row r="386" spans="1:122" ht="15" hidden="1" outlineLevel="1" thickBot="1" x14ac:dyDescent="0.35">
      <c r="A386" s="161"/>
      <c r="B386" s="53" t="s">
        <v>798</v>
      </c>
      <c r="C386" s="53" t="s">
        <v>135</v>
      </c>
      <c r="D386" s="24" t="s">
        <v>799</v>
      </c>
      <c r="E386" s="34"/>
      <c r="F386" s="35">
        <v>14574.93</v>
      </c>
      <c r="G386" s="35">
        <v>63337.39</v>
      </c>
      <c r="H386" s="36">
        <v>19</v>
      </c>
      <c r="I386" s="37"/>
      <c r="J386" s="38">
        <v>3</v>
      </c>
      <c r="K386" s="38">
        <v>16</v>
      </c>
      <c r="L386" s="35">
        <v>77912.320000000007</v>
      </c>
      <c r="M386" s="35">
        <v>3740.72</v>
      </c>
      <c r="N386" s="35">
        <v>584.25</v>
      </c>
      <c r="O386" s="35">
        <v>85.5</v>
      </c>
      <c r="P386" s="35">
        <v>157.13</v>
      </c>
      <c r="Q386" s="35">
        <v>119.51</v>
      </c>
      <c r="R386" s="35">
        <v>82599.429999999993</v>
      </c>
      <c r="S386" s="35">
        <v>4287.3500000000004</v>
      </c>
      <c r="T386" s="35">
        <v>864.31</v>
      </c>
      <c r="U386" s="36">
        <v>0</v>
      </c>
      <c r="V386" s="36">
        <v>0</v>
      </c>
      <c r="W386" s="36">
        <v>0</v>
      </c>
      <c r="X386" s="36">
        <v>0</v>
      </c>
      <c r="Y386" s="36">
        <v>0</v>
      </c>
      <c r="Z386" s="35">
        <v>1869.9</v>
      </c>
      <c r="AA386" s="35">
        <v>7021.56</v>
      </c>
      <c r="AB386" s="35">
        <v>89620.99</v>
      </c>
      <c r="AC386" s="39">
        <f t="shared" si="223"/>
        <v>89.6</v>
      </c>
      <c r="AD386" s="40">
        <f t="shared" si="222"/>
        <v>86.2</v>
      </c>
      <c r="AG386" s="70" t="s">
        <v>509</v>
      </c>
      <c r="AH386" s="24" t="s">
        <v>798</v>
      </c>
      <c r="AI386" s="24" t="s">
        <v>135</v>
      </c>
      <c r="AJ386" s="24" t="s">
        <v>799</v>
      </c>
      <c r="AK386" s="42"/>
      <c r="AL386" s="43">
        <v>14574.93</v>
      </c>
      <c r="AM386" s="43">
        <v>56159.16</v>
      </c>
      <c r="AN386" s="44">
        <v>19</v>
      </c>
      <c r="AO386" s="45"/>
      <c r="AP386" s="46">
        <v>4</v>
      </c>
      <c r="AQ386" s="46">
        <v>15</v>
      </c>
      <c r="AR386" s="43">
        <v>70734.09</v>
      </c>
      <c r="AS386" s="43">
        <v>6008.72</v>
      </c>
      <c r="AT386" s="43">
        <v>584.25</v>
      </c>
      <c r="AU386" s="43">
        <v>85.5</v>
      </c>
      <c r="AV386" s="43">
        <v>157.13</v>
      </c>
      <c r="AW386" s="43">
        <v>119.51</v>
      </c>
      <c r="AX386" s="43">
        <v>77689.2</v>
      </c>
      <c r="AY386" s="43">
        <v>4287.3500000000004</v>
      </c>
      <c r="AZ386" s="43">
        <v>864.31</v>
      </c>
      <c r="BA386" s="44">
        <v>0</v>
      </c>
      <c r="BB386" s="44">
        <v>0</v>
      </c>
      <c r="BC386" s="44">
        <v>0</v>
      </c>
      <c r="BD386" s="44">
        <v>0</v>
      </c>
      <c r="BE386" s="44">
        <v>0</v>
      </c>
      <c r="BF386" s="43">
        <v>1697.62</v>
      </c>
      <c r="BG386" s="43">
        <v>6849.28</v>
      </c>
      <c r="BH386" s="43">
        <v>84538.48</v>
      </c>
      <c r="BI386" s="44">
        <v>0</v>
      </c>
      <c r="BJ386" s="71">
        <v>84.5</v>
      </c>
      <c r="BK386" s="2"/>
      <c r="BL386" s="2"/>
      <c r="BM386" s="48">
        <v>7</v>
      </c>
      <c r="BN386" s="48">
        <v>7</v>
      </c>
      <c r="BO386" s="48">
        <v>7</v>
      </c>
      <c r="BP386" s="48">
        <v>7</v>
      </c>
      <c r="BQ386" s="48">
        <v>14.1</v>
      </c>
      <c r="BR386" s="48">
        <v>14.1</v>
      </c>
      <c r="BS386" s="48">
        <v>3.5</v>
      </c>
      <c r="BT386" s="48">
        <v>0</v>
      </c>
      <c r="BU386" s="48">
        <v>3.5</v>
      </c>
      <c r="BV386" s="48">
        <f t="shared" si="224"/>
        <v>7.7</v>
      </c>
      <c r="BW386" s="48">
        <f t="shared" si="225"/>
        <v>7.7</v>
      </c>
      <c r="BX386" s="49">
        <f t="shared" si="226"/>
        <v>7.6</v>
      </c>
      <c r="BY386" s="50">
        <f t="shared" si="227"/>
        <v>86.2</v>
      </c>
      <c r="BZ386" s="48">
        <f t="shared" si="228"/>
        <v>21</v>
      </c>
      <c r="CA386" s="48">
        <f t="shared" si="229"/>
        <v>35.200000000000003</v>
      </c>
      <c r="CB386" s="48">
        <f t="shared" si="230"/>
        <v>7</v>
      </c>
      <c r="CC386" s="51">
        <f t="shared" si="231"/>
        <v>23</v>
      </c>
      <c r="CD386" s="50">
        <f t="shared" si="232"/>
        <v>86.2</v>
      </c>
      <c r="CE386" s="72"/>
      <c r="CF386" s="73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</row>
    <row r="387" spans="1:122" ht="15" hidden="1" outlineLevel="1" thickBot="1" x14ac:dyDescent="0.35">
      <c r="A387" s="161"/>
      <c r="B387" s="53" t="s">
        <v>800</v>
      </c>
      <c r="C387" s="53" t="s">
        <v>135</v>
      </c>
      <c r="D387" s="24" t="s">
        <v>801</v>
      </c>
      <c r="E387" s="35">
        <v>1034915.76</v>
      </c>
      <c r="F387" s="35">
        <v>22083.23</v>
      </c>
      <c r="G387" s="35">
        <v>140609.01</v>
      </c>
      <c r="H387" s="36">
        <v>368</v>
      </c>
      <c r="I387" s="38">
        <v>329</v>
      </c>
      <c r="J387" s="38">
        <v>7</v>
      </c>
      <c r="K387" s="38">
        <v>32</v>
      </c>
      <c r="L387" s="36">
        <v>1197608</v>
      </c>
      <c r="M387" s="35">
        <v>199450.35</v>
      </c>
      <c r="N387" s="36">
        <v>11316</v>
      </c>
      <c r="O387" s="36">
        <v>1656</v>
      </c>
      <c r="P387" s="35">
        <v>3043.36</v>
      </c>
      <c r="Q387" s="35">
        <v>2314.7199999999998</v>
      </c>
      <c r="R387" s="35">
        <v>1415388.43</v>
      </c>
      <c r="S387" s="35">
        <v>157159.60999999999</v>
      </c>
      <c r="T387" s="35">
        <v>16740.32</v>
      </c>
      <c r="U387" s="35">
        <v>888.3</v>
      </c>
      <c r="V387" s="35">
        <v>10057.530000000001</v>
      </c>
      <c r="W387" s="35">
        <v>6626.06</v>
      </c>
      <c r="X387" s="35">
        <v>1280.2</v>
      </c>
      <c r="Y387" s="35">
        <v>19874.89</v>
      </c>
      <c r="Z387" s="35">
        <v>28742.6</v>
      </c>
      <c r="AA387" s="35">
        <v>241369.51</v>
      </c>
      <c r="AB387" s="35">
        <v>1656757.94</v>
      </c>
      <c r="AC387" s="39">
        <f t="shared" si="223"/>
        <v>1656.8</v>
      </c>
      <c r="AD387" s="40">
        <f t="shared" si="222"/>
        <v>1710.5</v>
      </c>
      <c r="AG387" s="70" t="s">
        <v>509</v>
      </c>
      <c r="AH387" s="24" t="s">
        <v>800</v>
      </c>
      <c r="AI387" s="24" t="s">
        <v>135</v>
      </c>
      <c r="AJ387" s="24" t="s">
        <v>801</v>
      </c>
      <c r="AK387" s="43">
        <v>1122846.98</v>
      </c>
      <c r="AL387" s="43">
        <v>44166.46</v>
      </c>
      <c r="AM387" s="43">
        <v>112318.31</v>
      </c>
      <c r="AN387" s="44">
        <v>385</v>
      </c>
      <c r="AO387" s="46">
        <v>339</v>
      </c>
      <c r="AP387" s="46">
        <v>15</v>
      </c>
      <c r="AQ387" s="46">
        <v>31</v>
      </c>
      <c r="AR387" s="43">
        <v>1279331.75</v>
      </c>
      <c r="AS387" s="43">
        <v>187449.74</v>
      </c>
      <c r="AT387" s="43">
        <v>11838.75</v>
      </c>
      <c r="AU387" s="43">
        <v>1732.5</v>
      </c>
      <c r="AV387" s="43">
        <v>3183.95</v>
      </c>
      <c r="AW387" s="43">
        <v>2421.65</v>
      </c>
      <c r="AX387" s="43">
        <v>1485958.34</v>
      </c>
      <c r="AY387" s="43">
        <v>163248.56</v>
      </c>
      <c r="AZ387" s="43">
        <v>17513.650000000001</v>
      </c>
      <c r="BA387" s="43">
        <v>915.3</v>
      </c>
      <c r="BB387" s="43">
        <v>10363.23</v>
      </c>
      <c r="BC387" s="43">
        <v>6827.46</v>
      </c>
      <c r="BD387" s="43">
        <v>1408.04</v>
      </c>
      <c r="BE387" s="43">
        <v>20478.990000000002</v>
      </c>
      <c r="BF387" s="43">
        <v>30703.95</v>
      </c>
      <c r="BG387" s="43">
        <v>251459.18</v>
      </c>
      <c r="BH387" s="43">
        <v>1737417.52</v>
      </c>
      <c r="BI387" s="44">
        <v>0</v>
      </c>
      <c r="BJ387" s="71">
        <v>1737.4</v>
      </c>
      <c r="BK387" s="2"/>
      <c r="BL387" s="2"/>
      <c r="BM387" s="48">
        <v>144.80000000000001</v>
      </c>
      <c r="BN387" s="48">
        <v>144.80000000000001</v>
      </c>
      <c r="BO387" s="48">
        <v>144.80000000000001</v>
      </c>
      <c r="BP387" s="48">
        <v>144.80000000000001</v>
      </c>
      <c r="BQ387" s="48">
        <v>289.60000000000002</v>
      </c>
      <c r="BR387" s="48">
        <v>289.60000000000002</v>
      </c>
      <c r="BS387" s="48">
        <v>72.400000000000006</v>
      </c>
      <c r="BT387" s="48">
        <v>0</v>
      </c>
      <c r="BU387" s="48">
        <v>72.400000000000006</v>
      </c>
      <c r="BV387" s="48">
        <f t="shared" si="224"/>
        <v>135.80000000000001</v>
      </c>
      <c r="BW387" s="48">
        <f t="shared" si="225"/>
        <v>135.80000000000001</v>
      </c>
      <c r="BX387" s="49">
        <f t="shared" si="226"/>
        <v>135.69999999999999</v>
      </c>
      <c r="BY387" s="50">
        <f t="shared" si="227"/>
        <v>1710.5</v>
      </c>
      <c r="BZ387" s="48">
        <f t="shared" si="228"/>
        <v>434.40000000000003</v>
      </c>
      <c r="CA387" s="48">
        <f t="shared" si="229"/>
        <v>724</v>
      </c>
      <c r="CB387" s="48">
        <f t="shared" si="230"/>
        <v>144.80000000000001</v>
      </c>
      <c r="CC387" s="51">
        <f t="shared" si="231"/>
        <v>407.3</v>
      </c>
      <c r="CD387" s="50">
        <f t="shared" si="232"/>
        <v>1710.5</v>
      </c>
      <c r="CE387" s="72"/>
      <c r="CF387" s="73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</row>
    <row r="388" spans="1:122" ht="15" hidden="1" outlineLevel="1" thickBot="1" x14ac:dyDescent="0.35">
      <c r="A388" s="161"/>
      <c r="B388" s="53" t="s">
        <v>802</v>
      </c>
      <c r="C388" s="53" t="s">
        <v>135</v>
      </c>
      <c r="D388" s="24" t="s">
        <v>803</v>
      </c>
      <c r="E388" s="34"/>
      <c r="F388" s="35">
        <v>44166.46</v>
      </c>
      <c r="G388" s="35">
        <v>253349.56</v>
      </c>
      <c r="H388" s="36">
        <v>81</v>
      </c>
      <c r="I388" s="37"/>
      <c r="J388" s="38">
        <v>17</v>
      </c>
      <c r="K388" s="38">
        <v>64</v>
      </c>
      <c r="L388" s="35">
        <v>297516.02</v>
      </c>
      <c r="M388" s="35">
        <v>18215.28</v>
      </c>
      <c r="N388" s="35">
        <v>2490.75</v>
      </c>
      <c r="O388" s="35">
        <v>364.5</v>
      </c>
      <c r="P388" s="35">
        <v>669.87</v>
      </c>
      <c r="Q388" s="35">
        <v>509.49</v>
      </c>
      <c r="R388" s="35">
        <v>319765.90999999997</v>
      </c>
      <c r="S388" s="35">
        <v>18277.650000000001</v>
      </c>
      <c r="T388" s="35">
        <v>3684.69</v>
      </c>
      <c r="U388" s="36">
        <v>0</v>
      </c>
      <c r="V388" s="36">
        <v>0</v>
      </c>
      <c r="W388" s="36">
        <v>0</v>
      </c>
      <c r="X388" s="36">
        <v>0</v>
      </c>
      <c r="Y388" s="36">
        <v>0</v>
      </c>
      <c r="Z388" s="35">
        <v>7140.38</v>
      </c>
      <c r="AA388" s="35">
        <v>29102.720000000001</v>
      </c>
      <c r="AB388" s="35">
        <v>348868.63</v>
      </c>
      <c r="AC388" s="39">
        <f t="shared" si="223"/>
        <v>348.9</v>
      </c>
      <c r="AD388" s="40">
        <f t="shared" si="222"/>
        <v>386.4</v>
      </c>
      <c r="AG388" s="70" t="s">
        <v>509</v>
      </c>
      <c r="AH388" s="24" t="s">
        <v>802</v>
      </c>
      <c r="AI388" s="24" t="s">
        <v>135</v>
      </c>
      <c r="AJ388" s="24" t="s">
        <v>803</v>
      </c>
      <c r="AK388" s="42"/>
      <c r="AL388" s="43">
        <v>88332.91</v>
      </c>
      <c r="AM388" s="43">
        <v>253349.56</v>
      </c>
      <c r="AN388" s="44">
        <v>98</v>
      </c>
      <c r="AO388" s="45"/>
      <c r="AP388" s="46">
        <v>25</v>
      </c>
      <c r="AQ388" s="46">
        <v>73</v>
      </c>
      <c r="AR388" s="43">
        <v>341682.47</v>
      </c>
      <c r="AS388" s="43">
        <v>23830.240000000002</v>
      </c>
      <c r="AT388" s="43">
        <v>3013.5</v>
      </c>
      <c r="AU388" s="44">
        <v>441</v>
      </c>
      <c r="AV388" s="43">
        <v>810.46</v>
      </c>
      <c r="AW388" s="43">
        <v>616.41999999999996</v>
      </c>
      <c r="AX388" s="43">
        <v>370394.09</v>
      </c>
      <c r="AY388" s="43">
        <v>22113.7</v>
      </c>
      <c r="AZ388" s="43">
        <v>4458.0200000000004</v>
      </c>
      <c r="BA388" s="44">
        <v>0</v>
      </c>
      <c r="BB388" s="44">
        <v>0</v>
      </c>
      <c r="BC388" s="44">
        <v>0</v>
      </c>
      <c r="BD388" s="44">
        <v>0</v>
      </c>
      <c r="BE388" s="44">
        <v>0</v>
      </c>
      <c r="BF388" s="43">
        <v>8200.3799999999992</v>
      </c>
      <c r="BG388" s="43">
        <v>34772.1</v>
      </c>
      <c r="BH388" s="43">
        <v>405166.19</v>
      </c>
      <c r="BI388" s="44">
        <v>0</v>
      </c>
      <c r="BJ388" s="71">
        <v>405.2</v>
      </c>
      <c r="BK388" s="2"/>
      <c r="BL388" s="2"/>
      <c r="BM388" s="48">
        <v>33.799999999999997</v>
      </c>
      <c r="BN388" s="48">
        <v>33.799999999999997</v>
      </c>
      <c r="BO388" s="48">
        <v>33.799999999999997</v>
      </c>
      <c r="BP388" s="48">
        <v>33.799999999999997</v>
      </c>
      <c r="BQ388" s="48">
        <v>67.5</v>
      </c>
      <c r="BR388" s="48">
        <v>67.5</v>
      </c>
      <c r="BS388" s="48">
        <v>16.899999999999999</v>
      </c>
      <c r="BT388" s="48">
        <v>0</v>
      </c>
      <c r="BU388" s="48">
        <v>16.899999999999999</v>
      </c>
      <c r="BV388" s="48">
        <f t="shared" si="224"/>
        <v>27.5</v>
      </c>
      <c r="BW388" s="48">
        <f t="shared" si="225"/>
        <v>27.5</v>
      </c>
      <c r="BX388" s="49">
        <f t="shared" si="226"/>
        <v>27.4</v>
      </c>
      <c r="BY388" s="50">
        <f t="shared" si="227"/>
        <v>386.40000000000003</v>
      </c>
      <c r="BZ388" s="48">
        <f t="shared" si="228"/>
        <v>101.39999999999999</v>
      </c>
      <c r="CA388" s="48">
        <f t="shared" si="229"/>
        <v>168.8</v>
      </c>
      <c r="CB388" s="48">
        <f t="shared" si="230"/>
        <v>33.799999999999997</v>
      </c>
      <c r="CC388" s="51">
        <f t="shared" si="231"/>
        <v>82.4</v>
      </c>
      <c r="CD388" s="50">
        <f t="shared" si="232"/>
        <v>386.4</v>
      </c>
      <c r="CE388" s="72"/>
      <c r="CF388" s="73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</row>
    <row r="389" spans="1:122" ht="15" hidden="1" outlineLevel="1" thickBot="1" x14ac:dyDescent="0.35">
      <c r="A389" s="161"/>
      <c r="B389" s="53" t="s">
        <v>804</v>
      </c>
      <c r="C389" s="53" t="s">
        <v>135</v>
      </c>
      <c r="D389" s="24" t="s">
        <v>805</v>
      </c>
      <c r="E389" s="34"/>
      <c r="F389" s="34"/>
      <c r="G389" s="35">
        <v>126674.79</v>
      </c>
      <c r="H389" s="36">
        <v>23</v>
      </c>
      <c r="I389" s="37"/>
      <c r="J389" s="37"/>
      <c r="K389" s="38">
        <v>23</v>
      </c>
      <c r="L389" s="35">
        <v>126674.79</v>
      </c>
      <c r="M389" s="35">
        <v>4528.24</v>
      </c>
      <c r="N389" s="35">
        <v>707.25</v>
      </c>
      <c r="O389" s="35">
        <v>103.5</v>
      </c>
      <c r="P389" s="35">
        <v>190.21</v>
      </c>
      <c r="Q389" s="35">
        <v>144.66999999999999</v>
      </c>
      <c r="R389" s="35">
        <v>132348.66</v>
      </c>
      <c r="S389" s="35">
        <v>5189.95</v>
      </c>
      <c r="T389" s="35">
        <v>1046.27</v>
      </c>
      <c r="U389" s="36">
        <v>0</v>
      </c>
      <c r="V389" s="36">
        <v>0</v>
      </c>
      <c r="W389" s="36">
        <v>0</v>
      </c>
      <c r="X389" s="36">
        <v>0</v>
      </c>
      <c r="Y389" s="36">
        <v>0</v>
      </c>
      <c r="Z389" s="35">
        <v>3040.2</v>
      </c>
      <c r="AA389" s="35">
        <v>9276.42</v>
      </c>
      <c r="AB389" s="35">
        <v>141625.07999999999</v>
      </c>
      <c r="AC389" s="39">
        <f t="shared" si="223"/>
        <v>141.6</v>
      </c>
      <c r="AD389" s="40">
        <f t="shared" si="222"/>
        <v>110.2</v>
      </c>
      <c r="AG389" s="70" t="s">
        <v>509</v>
      </c>
      <c r="AH389" s="24" t="s">
        <v>804</v>
      </c>
      <c r="AI389" s="24" t="s">
        <v>135</v>
      </c>
      <c r="AJ389" s="24" t="s">
        <v>805</v>
      </c>
      <c r="AK389" s="42"/>
      <c r="AL389" s="43">
        <v>14574.93</v>
      </c>
      <c r="AM389" s="43">
        <v>70093.39</v>
      </c>
      <c r="AN389" s="44">
        <v>15</v>
      </c>
      <c r="AO389" s="45"/>
      <c r="AP389" s="46">
        <v>2</v>
      </c>
      <c r="AQ389" s="46">
        <v>13</v>
      </c>
      <c r="AR389" s="43">
        <v>84668.32</v>
      </c>
      <c r="AS389" s="43">
        <v>2953.2</v>
      </c>
      <c r="AT389" s="43">
        <v>461.25</v>
      </c>
      <c r="AU389" s="43">
        <v>67.5</v>
      </c>
      <c r="AV389" s="43">
        <v>124.05</v>
      </c>
      <c r="AW389" s="43">
        <v>94.35</v>
      </c>
      <c r="AX389" s="43">
        <v>88368.67</v>
      </c>
      <c r="AY389" s="43">
        <v>3384.75</v>
      </c>
      <c r="AZ389" s="43">
        <v>682.35</v>
      </c>
      <c r="BA389" s="44">
        <v>0</v>
      </c>
      <c r="BB389" s="44">
        <v>0</v>
      </c>
      <c r="BC389" s="44">
        <v>0</v>
      </c>
      <c r="BD389" s="44">
        <v>0</v>
      </c>
      <c r="BE389" s="44">
        <v>0</v>
      </c>
      <c r="BF389" s="43">
        <v>2032.04</v>
      </c>
      <c r="BG389" s="43">
        <v>6099.14</v>
      </c>
      <c r="BH389" s="43">
        <v>94467.81</v>
      </c>
      <c r="BI389" s="44">
        <v>0</v>
      </c>
      <c r="BJ389" s="71">
        <v>94.5</v>
      </c>
      <c r="BK389" s="2"/>
      <c r="BL389" s="2"/>
      <c r="BM389" s="48">
        <v>7.9</v>
      </c>
      <c r="BN389" s="48">
        <v>7.9</v>
      </c>
      <c r="BO389" s="48">
        <v>7.9</v>
      </c>
      <c r="BP389" s="48">
        <v>7.9</v>
      </c>
      <c r="BQ389" s="48">
        <v>15.8</v>
      </c>
      <c r="BR389" s="48">
        <v>15.8</v>
      </c>
      <c r="BS389" s="48">
        <v>3.9</v>
      </c>
      <c r="BT389" s="48">
        <v>0</v>
      </c>
      <c r="BU389" s="48">
        <v>3.9</v>
      </c>
      <c r="BV389" s="48">
        <f t="shared" si="224"/>
        <v>13.1</v>
      </c>
      <c r="BW389" s="48">
        <f t="shared" si="225"/>
        <v>13.1</v>
      </c>
      <c r="BX389" s="49">
        <f t="shared" si="226"/>
        <v>13</v>
      </c>
      <c r="BY389" s="50">
        <f t="shared" si="227"/>
        <v>110.20000000000002</v>
      </c>
      <c r="BZ389" s="48">
        <f t="shared" si="228"/>
        <v>23.700000000000003</v>
      </c>
      <c r="CA389" s="48">
        <f t="shared" si="229"/>
        <v>39.5</v>
      </c>
      <c r="CB389" s="48">
        <f t="shared" si="230"/>
        <v>7.8</v>
      </c>
      <c r="CC389" s="51">
        <f t="shared" si="231"/>
        <v>39.200000000000003</v>
      </c>
      <c r="CD389" s="50">
        <f t="shared" si="232"/>
        <v>110.2</v>
      </c>
      <c r="CE389" s="72"/>
      <c r="CF389" s="73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</row>
    <row r="390" spans="1:122" ht="31.2" hidden="1" outlineLevel="1" thickBot="1" x14ac:dyDescent="0.35">
      <c r="A390" s="161"/>
      <c r="B390" s="53" t="s">
        <v>806</v>
      </c>
      <c r="C390" s="53" t="s">
        <v>135</v>
      </c>
      <c r="D390" s="24" t="s">
        <v>807</v>
      </c>
      <c r="E390" s="34"/>
      <c r="F390" s="35">
        <v>44166.46</v>
      </c>
      <c r="G390" s="35">
        <v>337799.41</v>
      </c>
      <c r="H390" s="36">
        <v>140</v>
      </c>
      <c r="I390" s="37"/>
      <c r="J390" s="38">
        <v>15</v>
      </c>
      <c r="K390" s="38">
        <v>125</v>
      </c>
      <c r="L390" s="35">
        <v>381965.87</v>
      </c>
      <c r="M390" s="35">
        <v>53569.33</v>
      </c>
      <c r="N390" s="36">
        <v>4305</v>
      </c>
      <c r="O390" s="36">
        <v>630</v>
      </c>
      <c r="P390" s="35">
        <v>1157.8</v>
      </c>
      <c r="Q390" s="35">
        <v>880.6</v>
      </c>
      <c r="R390" s="35">
        <v>442508.6</v>
      </c>
      <c r="S390" s="36">
        <v>31591</v>
      </c>
      <c r="T390" s="35">
        <v>6368.6</v>
      </c>
      <c r="U390" s="36">
        <v>0</v>
      </c>
      <c r="V390" s="36">
        <v>0</v>
      </c>
      <c r="W390" s="36">
        <v>0</v>
      </c>
      <c r="X390" s="36">
        <v>0</v>
      </c>
      <c r="Y390" s="36">
        <v>0</v>
      </c>
      <c r="Z390" s="35">
        <v>9167.18</v>
      </c>
      <c r="AA390" s="35">
        <v>47126.78</v>
      </c>
      <c r="AB390" s="35">
        <v>489635.38</v>
      </c>
      <c r="AC390" s="39">
        <f t="shared" si="223"/>
        <v>489.6</v>
      </c>
      <c r="AD390" s="40">
        <f t="shared" si="222"/>
        <v>546.70000000000005</v>
      </c>
      <c r="AG390" s="70" t="s">
        <v>509</v>
      </c>
      <c r="AH390" s="24" t="s">
        <v>806</v>
      </c>
      <c r="AI390" s="24" t="s">
        <v>135</v>
      </c>
      <c r="AJ390" s="24" t="s">
        <v>807</v>
      </c>
      <c r="AK390" s="42"/>
      <c r="AL390" s="43">
        <v>88332.91</v>
      </c>
      <c r="AM390" s="43">
        <v>380024.33</v>
      </c>
      <c r="AN390" s="44">
        <v>146</v>
      </c>
      <c r="AO390" s="45"/>
      <c r="AP390" s="46">
        <v>23</v>
      </c>
      <c r="AQ390" s="46">
        <v>123</v>
      </c>
      <c r="AR390" s="43">
        <v>468357.24</v>
      </c>
      <c r="AS390" s="44">
        <v>48853</v>
      </c>
      <c r="AT390" s="43">
        <v>4489.5</v>
      </c>
      <c r="AU390" s="44">
        <v>657</v>
      </c>
      <c r="AV390" s="43">
        <v>1207.42</v>
      </c>
      <c r="AW390" s="43">
        <v>918.34</v>
      </c>
      <c r="AX390" s="43">
        <v>524482.5</v>
      </c>
      <c r="AY390" s="43">
        <v>32944.9</v>
      </c>
      <c r="AZ390" s="43">
        <v>6641.54</v>
      </c>
      <c r="BA390" s="44">
        <v>0</v>
      </c>
      <c r="BB390" s="44">
        <v>0</v>
      </c>
      <c r="BC390" s="44">
        <v>0</v>
      </c>
      <c r="BD390" s="44">
        <v>0</v>
      </c>
      <c r="BE390" s="44">
        <v>0</v>
      </c>
      <c r="BF390" s="43">
        <v>11240.58</v>
      </c>
      <c r="BG390" s="43">
        <v>50827.02</v>
      </c>
      <c r="BH390" s="43">
        <v>575309.52</v>
      </c>
      <c r="BI390" s="44">
        <v>0</v>
      </c>
      <c r="BJ390" s="71">
        <v>575.29999999999995</v>
      </c>
      <c r="BK390" s="2"/>
      <c r="BL390" s="2"/>
      <c r="BM390" s="48">
        <v>47.9</v>
      </c>
      <c r="BN390" s="48">
        <v>47.9</v>
      </c>
      <c r="BO390" s="48">
        <v>47.9</v>
      </c>
      <c r="BP390" s="48">
        <v>47.9</v>
      </c>
      <c r="BQ390" s="48">
        <v>95.9</v>
      </c>
      <c r="BR390" s="48">
        <v>95.9</v>
      </c>
      <c r="BS390" s="48">
        <v>24</v>
      </c>
      <c r="BT390" s="48">
        <v>0</v>
      </c>
      <c r="BU390" s="48">
        <v>24</v>
      </c>
      <c r="BV390" s="48">
        <f t="shared" si="224"/>
        <v>38.4</v>
      </c>
      <c r="BW390" s="48">
        <f t="shared" si="225"/>
        <v>38.4</v>
      </c>
      <c r="BX390" s="49">
        <f t="shared" si="226"/>
        <v>38.5</v>
      </c>
      <c r="BY390" s="50">
        <f t="shared" si="227"/>
        <v>546.69999999999993</v>
      </c>
      <c r="BZ390" s="48">
        <f t="shared" si="228"/>
        <v>143.69999999999999</v>
      </c>
      <c r="CA390" s="48">
        <f t="shared" si="229"/>
        <v>239.70000000000002</v>
      </c>
      <c r="CB390" s="48">
        <f t="shared" si="230"/>
        <v>48</v>
      </c>
      <c r="CC390" s="51">
        <f t="shared" si="231"/>
        <v>115.3</v>
      </c>
      <c r="CD390" s="50">
        <f t="shared" si="232"/>
        <v>546.69999999999993</v>
      </c>
      <c r="CE390" s="72"/>
      <c r="CF390" s="73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</row>
    <row r="391" spans="1:122" ht="15" hidden="1" outlineLevel="1" thickBot="1" x14ac:dyDescent="0.35">
      <c r="A391" s="161"/>
      <c r="B391" s="53" t="s">
        <v>808</v>
      </c>
      <c r="C391" s="53" t="s">
        <v>135</v>
      </c>
      <c r="D391" s="24" t="s">
        <v>809</v>
      </c>
      <c r="E391" s="34"/>
      <c r="F391" s="35">
        <v>14574.93</v>
      </c>
      <c r="G391" s="35">
        <v>84449.85</v>
      </c>
      <c r="H391" s="36">
        <v>27</v>
      </c>
      <c r="I391" s="37"/>
      <c r="J391" s="38">
        <v>3</v>
      </c>
      <c r="K391" s="38">
        <v>24</v>
      </c>
      <c r="L391" s="35">
        <v>99024.78</v>
      </c>
      <c r="M391" s="35">
        <v>5315.76</v>
      </c>
      <c r="N391" s="35">
        <v>830.25</v>
      </c>
      <c r="O391" s="35">
        <v>121.5</v>
      </c>
      <c r="P391" s="35">
        <v>223.29</v>
      </c>
      <c r="Q391" s="35">
        <v>169.83</v>
      </c>
      <c r="R391" s="35">
        <v>105685.41</v>
      </c>
      <c r="S391" s="35">
        <v>6092.55</v>
      </c>
      <c r="T391" s="35">
        <v>1228.23</v>
      </c>
      <c r="U391" s="36">
        <v>0</v>
      </c>
      <c r="V391" s="36">
        <v>0</v>
      </c>
      <c r="W391" s="36">
        <v>0</v>
      </c>
      <c r="X391" s="36">
        <v>0</v>
      </c>
      <c r="Y391" s="36">
        <v>0</v>
      </c>
      <c r="Z391" s="35">
        <v>2376.6</v>
      </c>
      <c r="AA391" s="35">
        <v>9697.3799999999992</v>
      </c>
      <c r="AB391" s="35">
        <v>115382.79</v>
      </c>
      <c r="AC391" s="39">
        <f t="shared" si="223"/>
        <v>115.4</v>
      </c>
      <c r="AD391" s="40">
        <f t="shared" si="222"/>
        <v>124.9</v>
      </c>
      <c r="AG391" s="70" t="s">
        <v>509</v>
      </c>
      <c r="AH391" s="24" t="s">
        <v>808</v>
      </c>
      <c r="AI391" s="24" t="s">
        <v>135</v>
      </c>
      <c r="AJ391" s="24" t="s">
        <v>809</v>
      </c>
      <c r="AK391" s="42"/>
      <c r="AL391" s="43">
        <v>14574.93</v>
      </c>
      <c r="AM391" s="43">
        <v>98384.09</v>
      </c>
      <c r="AN391" s="44">
        <v>27</v>
      </c>
      <c r="AO391" s="45"/>
      <c r="AP391" s="46">
        <v>3</v>
      </c>
      <c r="AQ391" s="46">
        <v>24</v>
      </c>
      <c r="AR391" s="43">
        <v>112959.02</v>
      </c>
      <c r="AS391" s="43">
        <v>5315.76</v>
      </c>
      <c r="AT391" s="43">
        <v>830.25</v>
      </c>
      <c r="AU391" s="43">
        <v>121.5</v>
      </c>
      <c r="AV391" s="43">
        <v>223.29</v>
      </c>
      <c r="AW391" s="43">
        <v>169.83</v>
      </c>
      <c r="AX391" s="43">
        <v>119619.65</v>
      </c>
      <c r="AY391" s="43">
        <v>6092.55</v>
      </c>
      <c r="AZ391" s="43">
        <v>1228.23</v>
      </c>
      <c r="BA391" s="44">
        <v>0</v>
      </c>
      <c r="BB391" s="44">
        <v>0</v>
      </c>
      <c r="BC391" s="44">
        <v>0</v>
      </c>
      <c r="BD391" s="44">
        <v>0</v>
      </c>
      <c r="BE391" s="44">
        <v>0</v>
      </c>
      <c r="BF391" s="43">
        <v>2711.02</v>
      </c>
      <c r="BG391" s="43">
        <v>10031.799999999999</v>
      </c>
      <c r="BH391" s="43">
        <v>129651.45</v>
      </c>
      <c r="BI391" s="44">
        <v>0</v>
      </c>
      <c r="BJ391" s="71">
        <v>129.69999999999999</v>
      </c>
      <c r="BK391" s="2"/>
      <c r="BL391" s="2"/>
      <c r="BM391" s="48">
        <v>10.8</v>
      </c>
      <c r="BN391" s="48">
        <v>10.8</v>
      </c>
      <c r="BO391" s="48">
        <v>10.8</v>
      </c>
      <c r="BP391" s="48">
        <v>10.8</v>
      </c>
      <c r="BQ391" s="48">
        <v>21.6</v>
      </c>
      <c r="BR391" s="48">
        <v>21.6</v>
      </c>
      <c r="BS391" s="48">
        <v>5.4</v>
      </c>
      <c r="BT391" s="48">
        <v>0</v>
      </c>
      <c r="BU391" s="48">
        <v>5.4</v>
      </c>
      <c r="BV391" s="48">
        <f t="shared" si="224"/>
        <v>9.1999999999999993</v>
      </c>
      <c r="BW391" s="48">
        <f t="shared" si="225"/>
        <v>9.1999999999999993</v>
      </c>
      <c r="BX391" s="49">
        <f t="shared" si="226"/>
        <v>9.3000000000000007</v>
      </c>
      <c r="BY391" s="50">
        <f t="shared" si="227"/>
        <v>124.89999999999999</v>
      </c>
      <c r="BZ391" s="48">
        <f t="shared" si="228"/>
        <v>32.400000000000006</v>
      </c>
      <c r="CA391" s="48">
        <f t="shared" si="229"/>
        <v>54.000000000000007</v>
      </c>
      <c r="CB391" s="48">
        <f t="shared" si="230"/>
        <v>10.8</v>
      </c>
      <c r="CC391" s="51">
        <f t="shared" si="231"/>
        <v>27.7</v>
      </c>
      <c r="CD391" s="50">
        <f t="shared" si="232"/>
        <v>124.9</v>
      </c>
      <c r="CE391" s="72"/>
      <c r="CF391" s="73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</row>
    <row r="392" spans="1:122" ht="15" hidden="1" outlineLevel="1" thickBot="1" x14ac:dyDescent="0.35">
      <c r="A392" s="161"/>
      <c r="B392" s="53" t="s">
        <v>810</v>
      </c>
      <c r="C392" s="53" t="s">
        <v>135</v>
      </c>
      <c r="D392" s="24" t="s">
        <v>811</v>
      </c>
      <c r="E392" s="34"/>
      <c r="F392" s="34"/>
      <c r="G392" s="35">
        <v>70093.39</v>
      </c>
      <c r="H392" s="36">
        <v>14</v>
      </c>
      <c r="I392" s="37"/>
      <c r="J392" s="37"/>
      <c r="K392" s="38">
        <v>14</v>
      </c>
      <c r="L392" s="35">
        <v>70093.39</v>
      </c>
      <c r="M392" s="35">
        <v>2756.32</v>
      </c>
      <c r="N392" s="35">
        <v>430.5</v>
      </c>
      <c r="O392" s="36">
        <v>63</v>
      </c>
      <c r="P392" s="35">
        <v>115.78</v>
      </c>
      <c r="Q392" s="35">
        <v>88.06</v>
      </c>
      <c r="R392" s="35">
        <v>73547.05</v>
      </c>
      <c r="S392" s="35">
        <v>3159.1</v>
      </c>
      <c r="T392" s="35">
        <v>636.86</v>
      </c>
      <c r="U392" s="36">
        <v>0</v>
      </c>
      <c r="V392" s="36">
        <v>0</v>
      </c>
      <c r="W392" s="36">
        <v>0</v>
      </c>
      <c r="X392" s="36">
        <v>0</v>
      </c>
      <c r="Y392" s="36">
        <v>0</v>
      </c>
      <c r="Z392" s="35">
        <v>1682.24</v>
      </c>
      <c r="AA392" s="35">
        <v>5478.2</v>
      </c>
      <c r="AB392" s="35">
        <v>79025.25</v>
      </c>
      <c r="AC392" s="39">
        <f t="shared" si="223"/>
        <v>79</v>
      </c>
      <c r="AD392" s="40">
        <f t="shared" si="222"/>
        <v>89.7</v>
      </c>
      <c r="AG392" s="70" t="s">
        <v>509</v>
      </c>
      <c r="AH392" s="24" t="s">
        <v>810</v>
      </c>
      <c r="AI392" s="24" t="s">
        <v>135</v>
      </c>
      <c r="AJ392" s="24" t="s">
        <v>811</v>
      </c>
      <c r="AK392" s="42"/>
      <c r="AL392" s="43">
        <v>14574.93</v>
      </c>
      <c r="AM392" s="43">
        <v>70093.39</v>
      </c>
      <c r="AN392" s="44">
        <v>16</v>
      </c>
      <c r="AO392" s="45"/>
      <c r="AP392" s="46">
        <v>4</v>
      </c>
      <c r="AQ392" s="46">
        <v>12</v>
      </c>
      <c r="AR392" s="43">
        <v>84668.32</v>
      </c>
      <c r="AS392" s="43">
        <v>3150.08</v>
      </c>
      <c r="AT392" s="44">
        <v>492</v>
      </c>
      <c r="AU392" s="44">
        <v>72</v>
      </c>
      <c r="AV392" s="43">
        <v>132.32</v>
      </c>
      <c r="AW392" s="43">
        <v>100.64</v>
      </c>
      <c r="AX392" s="43">
        <v>88615.360000000001</v>
      </c>
      <c r="AY392" s="43">
        <v>3610.4</v>
      </c>
      <c r="AZ392" s="43">
        <v>727.84</v>
      </c>
      <c r="BA392" s="44">
        <v>0</v>
      </c>
      <c r="BB392" s="44">
        <v>0</v>
      </c>
      <c r="BC392" s="44">
        <v>0</v>
      </c>
      <c r="BD392" s="44">
        <v>0</v>
      </c>
      <c r="BE392" s="44">
        <v>0</v>
      </c>
      <c r="BF392" s="43">
        <v>2032.04</v>
      </c>
      <c r="BG392" s="43">
        <v>6370.28</v>
      </c>
      <c r="BH392" s="43">
        <v>94985.64</v>
      </c>
      <c r="BI392" s="44">
        <v>0</v>
      </c>
      <c r="BJ392" s="71">
        <v>95</v>
      </c>
      <c r="BK392" s="2"/>
      <c r="BL392" s="2"/>
      <c r="BM392" s="48">
        <v>7.9</v>
      </c>
      <c r="BN392" s="48">
        <v>7.9</v>
      </c>
      <c r="BO392" s="48">
        <v>7.9</v>
      </c>
      <c r="BP392" s="48">
        <v>7.9</v>
      </c>
      <c r="BQ392" s="48">
        <v>15.8</v>
      </c>
      <c r="BR392" s="48">
        <v>15.8</v>
      </c>
      <c r="BS392" s="48">
        <v>4</v>
      </c>
      <c r="BT392" s="48">
        <v>0</v>
      </c>
      <c r="BU392" s="48">
        <v>4</v>
      </c>
      <c r="BV392" s="48">
        <f t="shared" si="224"/>
        <v>6.2</v>
      </c>
      <c r="BW392" s="48">
        <f t="shared" si="225"/>
        <v>6.2</v>
      </c>
      <c r="BX392" s="49">
        <f t="shared" si="226"/>
        <v>6.1</v>
      </c>
      <c r="BY392" s="50">
        <f t="shared" si="227"/>
        <v>89.700000000000017</v>
      </c>
      <c r="BZ392" s="48">
        <f t="shared" si="228"/>
        <v>23.700000000000003</v>
      </c>
      <c r="CA392" s="48">
        <f t="shared" si="229"/>
        <v>39.5</v>
      </c>
      <c r="CB392" s="48">
        <f t="shared" si="230"/>
        <v>8</v>
      </c>
      <c r="CC392" s="51">
        <f t="shared" si="231"/>
        <v>18.5</v>
      </c>
      <c r="CD392" s="50">
        <f t="shared" si="232"/>
        <v>89.7</v>
      </c>
      <c r="CE392" s="72"/>
      <c r="CF392" s="73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</row>
    <row r="393" spans="1:122" ht="15" hidden="1" outlineLevel="1" thickBot="1" x14ac:dyDescent="0.35">
      <c r="A393" s="161"/>
      <c r="B393" s="53" t="s">
        <v>812</v>
      </c>
      <c r="C393" s="53" t="s">
        <v>135</v>
      </c>
      <c r="D393" s="24" t="s">
        <v>813</v>
      </c>
      <c r="E393" s="34"/>
      <c r="F393" s="34"/>
      <c r="G393" s="35">
        <v>56159.16</v>
      </c>
      <c r="H393" s="36">
        <v>14</v>
      </c>
      <c r="I393" s="37"/>
      <c r="J393" s="37"/>
      <c r="K393" s="38">
        <v>14</v>
      </c>
      <c r="L393" s="35">
        <v>56159.16</v>
      </c>
      <c r="M393" s="35">
        <v>2756.32</v>
      </c>
      <c r="N393" s="35">
        <v>430.5</v>
      </c>
      <c r="O393" s="36">
        <v>63</v>
      </c>
      <c r="P393" s="35">
        <v>115.78</v>
      </c>
      <c r="Q393" s="35">
        <v>88.06</v>
      </c>
      <c r="R393" s="35">
        <v>59612.82</v>
      </c>
      <c r="S393" s="35">
        <v>3159.1</v>
      </c>
      <c r="T393" s="35">
        <v>636.86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5">
        <v>1347.82</v>
      </c>
      <c r="AA393" s="35">
        <v>5143.78</v>
      </c>
      <c r="AB393" s="35">
        <v>64756.6</v>
      </c>
      <c r="AC393" s="39">
        <f t="shared" si="223"/>
        <v>64.8</v>
      </c>
      <c r="AD393" s="40">
        <f t="shared" si="222"/>
        <v>69</v>
      </c>
      <c r="AG393" s="70" t="s">
        <v>509</v>
      </c>
      <c r="AH393" s="24" t="s">
        <v>812</v>
      </c>
      <c r="AI393" s="24" t="s">
        <v>135</v>
      </c>
      <c r="AJ393" s="24" t="s">
        <v>813</v>
      </c>
      <c r="AK393" s="42"/>
      <c r="AL393" s="42"/>
      <c r="AM393" s="43">
        <v>63337.39</v>
      </c>
      <c r="AN393" s="44">
        <v>12</v>
      </c>
      <c r="AO393" s="45"/>
      <c r="AP393" s="45"/>
      <c r="AQ393" s="46">
        <v>12</v>
      </c>
      <c r="AR393" s="43">
        <v>63337.39</v>
      </c>
      <c r="AS393" s="43">
        <v>2362.56</v>
      </c>
      <c r="AT393" s="44">
        <v>369</v>
      </c>
      <c r="AU393" s="44">
        <v>54</v>
      </c>
      <c r="AV393" s="43">
        <v>99.24</v>
      </c>
      <c r="AW393" s="43">
        <v>75.48</v>
      </c>
      <c r="AX393" s="43">
        <v>66297.67</v>
      </c>
      <c r="AY393" s="43">
        <v>2707.8</v>
      </c>
      <c r="AZ393" s="43">
        <v>545.88</v>
      </c>
      <c r="BA393" s="44">
        <v>0</v>
      </c>
      <c r="BB393" s="44">
        <v>0</v>
      </c>
      <c r="BC393" s="44">
        <v>0</v>
      </c>
      <c r="BD393" s="44">
        <v>0</v>
      </c>
      <c r="BE393" s="44">
        <v>0</v>
      </c>
      <c r="BF393" s="43">
        <v>1520.1</v>
      </c>
      <c r="BG393" s="43">
        <v>4773.78</v>
      </c>
      <c r="BH393" s="43">
        <v>71071.45</v>
      </c>
      <c r="BI393" s="44">
        <v>0</v>
      </c>
      <c r="BJ393" s="71">
        <v>71.099999999999994</v>
      </c>
      <c r="BK393" s="2"/>
      <c r="BL393" s="2"/>
      <c r="BM393" s="48">
        <v>5.9</v>
      </c>
      <c r="BN393" s="48">
        <v>5.9</v>
      </c>
      <c r="BO393" s="48">
        <v>5.9</v>
      </c>
      <c r="BP393" s="48">
        <v>5.9</v>
      </c>
      <c r="BQ393" s="48">
        <v>11.9</v>
      </c>
      <c r="BR393" s="48">
        <v>11.9</v>
      </c>
      <c r="BS393" s="48">
        <v>3</v>
      </c>
      <c r="BT393" s="48">
        <v>0</v>
      </c>
      <c r="BU393" s="48">
        <v>3</v>
      </c>
      <c r="BV393" s="48">
        <f t="shared" si="224"/>
        <v>5.2</v>
      </c>
      <c r="BW393" s="48">
        <f t="shared" si="225"/>
        <v>5.2</v>
      </c>
      <c r="BX393" s="49">
        <f t="shared" si="226"/>
        <v>5.2</v>
      </c>
      <c r="BY393" s="50">
        <f t="shared" si="227"/>
        <v>69</v>
      </c>
      <c r="BZ393" s="48">
        <f t="shared" si="228"/>
        <v>17.700000000000003</v>
      </c>
      <c r="CA393" s="48">
        <f t="shared" si="229"/>
        <v>29.700000000000003</v>
      </c>
      <c r="CB393" s="48">
        <f t="shared" si="230"/>
        <v>6</v>
      </c>
      <c r="CC393" s="51">
        <f t="shared" si="231"/>
        <v>15.600000000000001</v>
      </c>
      <c r="CD393" s="50">
        <f t="shared" si="232"/>
        <v>69</v>
      </c>
      <c r="CE393" s="72"/>
      <c r="CF393" s="73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</row>
    <row r="394" spans="1:122" ht="15" hidden="1" outlineLevel="1" thickBot="1" x14ac:dyDescent="0.35">
      <c r="A394" s="161"/>
      <c r="B394" s="53" t="s">
        <v>814</v>
      </c>
      <c r="C394" s="53" t="s">
        <v>135</v>
      </c>
      <c r="D394" s="24" t="s">
        <v>815</v>
      </c>
      <c r="E394" s="35">
        <v>3680159.07</v>
      </c>
      <c r="F394" s="34"/>
      <c r="G394" s="34"/>
      <c r="H394" s="36">
        <v>1460</v>
      </c>
      <c r="I394" s="38">
        <v>1460</v>
      </c>
      <c r="J394" s="37"/>
      <c r="K394" s="37"/>
      <c r="L394" s="35">
        <v>3680159.07</v>
      </c>
      <c r="M394" s="35">
        <v>332888.78000000003</v>
      </c>
      <c r="N394" s="36">
        <v>44895</v>
      </c>
      <c r="O394" s="36">
        <v>6570</v>
      </c>
      <c r="P394" s="35">
        <v>12074.2</v>
      </c>
      <c r="Q394" s="35">
        <v>9183.4</v>
      </c>
      <c r="R394" s="35">
        <v>4085770.45</v>
      </c>
      <c r="S394" s="35">
        <v>658372.4</v>
      </c>
      <c r="T394" s="35">
        <v>66415.399999999994</v>
      </c>
      <c r="U394" s="36">
        <v>3942</v>
      </c>
      <c r="V394" s="35">
        <v>44632.2</v>
      </c>
      <c r="W394" s="35">
        <v>29404.400000000001</v>
      </c>
      <c r="X394" s="35">
        <v>1024.1600000000001</v>
      </c>
      <c r="Y394" s="35">
        <v>88198.6</v>
      </c>
      <c r="Z394" s="35">
        <v>88323.81</v>
      </c>
      <c r="AA394" s="35">
        <v>980312.97</v>
      </c>
      <c r="AB394" s="35">
        <v>5066083.42</v>
      </c>
      <c r="AC394" s="39">
        <f t="shared" si="223"/>
        <v>5066.1000000000004</v>
      </c>
      <c r="AD394" s="40">
        <f t="shared" si="222"/>
        <v>5099.1000000000004</v>
      </c>
      <c r="AG394" s="70" t="s">
        <v>509</v>
      </c>
      <c r="AH394" s="24" t="s">
        <v>814</v>
      </c>
      <c r="AI394" s="24" t="s">
        <v>135</v>
      </c>
      <c r="AJ394" s="24" t="s">
        <v>815</v>
      </c>
      <c r="AK394" s="43">
        <v>3704368.66</v>
      </c>
      <c r="AL394" s="42"/>
      <c r="AM394" s="42"/>
      <c r="AN394" s="44">
        <v>1513</v>
      </c>
      <c r="AO394" s="46">
        <v>1513</v>
      </c>
      <c r="AP394" s="45"/>
      <c r="AQ394" s="45"/>
      <c r="AR394" s="43">
        <v>3704368.66</v>
      </c>
      <c r="AS394" s="43">
        <v>322601.8</v>
      </c>
      <c r="AT394" s="43">
        <v>46524.75</v>
      </c>
      <c r="AU394" s="43">
        <v>6808.5</v>
      </c>
      <c r="AV394" s="43">
        <v>12512.51</v>
      </c>
      <c r="AW394" s="43">
        <v>9516.77</v>
      </c>
      <c r="AX394" s="43">
        <v>4102332.99</v>
      </c>
      <c r="AY394" s="43">
        <v>682272.22</v>
      </c>
      <c r="AZ394" s="43">
        <v>68826.37</v>
      </c>
      <c r="BA394" s="43">
        <v>4085.1</v>
      </c>
      <c r="BB394" s="43">
        <v>46252.41</v>
      </c>
      <c r="BC394" s="43">
        <v>30471.82</v>
      </c>
      <c r="BD394" s="43">
        <v>1024.1600000000001</v>
      </c>
      <c r="BE394" s="43">
        <v>91400.33</v>
      </c>
      <c r="BF394" s="43">
        <v>88904.83</v>
      </c>
      <c r="BG394" s="43">
        <v>1013237.24</v>
      </c>
      <c r="BH394" s="43">
        <v>5115570.2300000004</v>
      </c>
      <c r="BI394" s="44">
        <v>0</v>
      </c>
      <c r="BJ394" s="71">
        <v>5115.6000000000004</v>
      </c>
      <c r="BK394" s="2"/>
      <c r="BL394" s="2"/>
      <c r="BM394" s="48">
        <v>426.3</v>
      </c>
      <c r="BN394" s="48">
        <v>426.3</v>
      </c>
      <c r="BO394" s="48">
        <v>426.3</v>
      </c>
      <c r="BP394" s="48">
        <v>426.3</v>
      </c>
      <c r="BQ394" s="48">
        <v>852.6</v>
      </c>
      <c r="BR394" s="48">
        <v>852.6</v>
      </c>
      <c r="BS394" s="48">
        <v>213.2</v>
      </c>
      <c r="BT394" s="48">
        <v>0</v>
      </c>
      <c r="BU394" s="48">
        <v>213.2</v>
      </c>
      <c r="BV394" s="48">
        <f t="shared" si="224"/>
        <v>420.8</v>
      </c>
      <c r="BW394" s="48">
        <f t="shared" si="225"/>
        <v>420.8</v>
      </c>
      <c r="BX394" s="49">
        <f t="shared" si="226"/>
        <v>420.7</v>
      </c>
      <c r="BY394" s="50">
        <f t="shared" si="227"/>
        <v>5099.1000000000004</v>
      </c>
      <c r="BZ394" s="48">
        <f t="shared" si="228"/>
        <v>1278.9000000000001</v>
      </c>
      <c r="CA394" s="48">
        <f t="shared" si="229"/>
        <v>2131.5</v>
      </c>
      <c r="CB394" s="48">
        <f t="shared" si="230"/>
        <v>426.4</v>
      </c>
      <c r="CC394" s="51">
        <f t="shared" si="231"/>
        <v>1262.3</v>
      </c>
      <c r="CD394" s="50">
        <f t="shared" si="232"/>
        <v>5099.1000000000004</v>
      </c>
      <c r="CE394" s="72"/>
      <c r="CF394" s="73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</row>
    <row r="395" spans="1:122" ht="21" hidden="1" outlineLevel="1" thickBot="1" x14ac:dyDescent="0.35">
      <c r="A395" s="161"/>
      <c r="B395" s="53" t="s">
        <v>816</v>
      </c>
      <c r="C395" s="53" t="s">
        <v>135</v>
      </c>
      <c r="D395" s="24" t="s">
        <v>817</v>
      </c>
      <c r="E395" s="35">
        <v>2287095.41</v>
      </c>
      <c r="F395" s="35">
        <v>88332.91</v>
      </c>
      <c r="G395" s="34"/>
      <c r="H395" s="36">
        <v>933</v>
      </c>
      <c r="I395" s="38">
        <v>893</v>
      </c>
      <c r="J395" s="38">
        <v>40</v>
      </c>
      <c r="K395" s="37"/>
      <c r="L395" s="35">
        <v>2375428.3199999998</v>
      </c>
      <c r="M395" s="35">
        <v>203393.89</v>
      </c>
      <c r="N395" s="35">
        <v>28689.75</v>
      </c>
      <c r="O395" s="35">
        <v>4198.5</v>
      </c>
      <c r="P395" s="35">
        <v>7715.91</v>
      </c>
      <c r="Q395" s="35">
        <v>5868.57</v>
      </c>
      <c r="R395" s="35">
        <v>2625294.94</v>
      </c>
      <c r="S395" s="35">
        <v>411715.42</v>
      </c>
      <c r="T395" s="35">
        <v>42442.17</v>
      </c>
      <c r="U395" s="35">
        <v>2411.1</v>
      </c>
      <c r="V395" s="35">
        <v>27299.01</v>
      </c>
      <c r="W395" s="35">
        <v>17985.02</v>
      </c>
      <c r="X395" s="36">
        <v>0</v>
      </c>
      <c r="Y395" s="35">
        <v>53946.13</v>
      </c>
      <c r="Z395" s="35">
        <v>57010.27</v>
      </c>
      <c r="AA395" s="35">
        <v>612809.12</v>
      </c>
      <c r="AB395" s="35">
        <v>3238104.06</v>
      </c>
      <c r="AC395" s="39">
        <f t="shared" si="223"/>
        <v>3238.1</v>
      </c>
      <c r="AD395" s="40">
        <f t="shared" si="222"/>
        <v>3227.4</v>
      </c>
      <c r="AG395" s="70" t="s">
        <v>509</v>
      </c>
      <c r="AH395" s="24" t="s">
        <v>816</v>
      </c>
      <c r="AI395" s="24" t="s">
        <v>135</v>
      </c>
      <c r="AJ395" s="24" t="s">
        <v>817</v>
      </c>
      <c r="AK395" s="43">
        <v>2282445.79</v>
      </c>
      <c r="AL395" s="43">
        <v>88332.91</v>
      </c>
      <c r="AM395" s="42"/>
      <c r="AN395" s="44">
        <v>919</v>
      </c>
      <c r="AO395" s="46">
        <v>879</v>
      </c>
      <c r="AP395" s="46">
        <v>40</v>
      </c>
      <c r="AQ395" s="45"/>
      <c r="AR395" s="43">
        <v>2370778.7000000002</v>
      </c>
      <c r="AS395" s="43">
        <v>201308.41</v>
      </c>
      <c r="AT395" s="43">
        <v>28259.25</v>
      </c>
      <c r="AU395" s="43">
        <v>4135.5</v>
      </c>
      <c r="AV395" s="43">
        <v>7600.13</v>
      </c>
      <c r="AW395" s="43">
        <v>5780.51</v>
      </c>
      <c r="AX395" s="43">
        <v>2617862.5</v>
      </c>
      <c r="AY395" s="43">
        <v>405402.26</v>
      </c>
      <c r="AZ395" s="43">
        <v>41805.31</v>
      </c>
      <c r="BA395" s="43">
        <v>2373.3000000000002</v>
      </c>
      <c r="BB395" s="43">
        <v>26871.03</v>
      </c>
      <c r="BC395" s="43">
        <v>17703.060000000001</v>
      </c>
      <c r="BD395" s="44">
        <v>0</v>
      </c>
      <c r="BE395" s="43">
        <v>53100.39</v>
      </c>
      <c r="BF395" s="43">
        <v>56898.68</v>
      </c>
      <c r="BG395" s="43">
        <v>604154.03</v>
      </c>
      <c r="BH395" s="43">
        <v>3222016.53</v>
      </c>
      <c r="BI395" s="44">
        <v>0</v>
      </c>
      <c r="BJ395" s="71">
        <v>3222</v>
      </c>
      <c r="BK395" s="2"/>
      <c r="BL395" s="2"/>
      <c r="BM395" s="48">
        <v>268.5</v>
      </c>
      <c r="BN395" s="48">
        <v>268.5</v>
      </c>
      <c r="BO395" s="48">
        <v>268.5</v>
      </c>
      <c r="BP395" s="48">
        <v>268.5</v>
      </c>
      <c r="BQ395" s="48">
        <v>537</v>
      </c>
      <c r="BR395" s="48">
        <v>537</v>
      </c>
      <c r="BS395" s="48">
        <v>134.30000000000001</v>
      </c>
      <c r="BT395" s="48">
        <v>0</v>
      </c>
      <c r="BU395" s="48">
        <v>134.30000000000001</v>
      </c>
      <c r="BV395" s="48">
        <f t="shared" si="224"/>
        <v>270.3</v>
      </c>
      <c r="BW395" s="48">
        <f t="shared" si="225"/>
        <v>270.3</v>
      </c>
      <c r="BX395" s="49">
        <f t="shared" si="226"/>
        <v>270.2</v>
      </c>
      <c r="BY395" s="50">
        <f t="shared" si="227"/>
        <v>3227.3999999999996</v>
      </c>
      <c r="BZ395" s="48">
        <f t="shared" si="228"/>
        <v>805.5</v>
      </c>
      <c r="CA395" s="48">
        <f t="shared" si="229"/>
        <v>1342.5</v>
      </c>
      <c r="CB395" s="48">
        <f t="shared" si="230"/>
        <v>268.60000000000002</v>
      </c>
      <c r="CC395" s="51">
        <f t="shared" si="231"/>
        <v>810.8</v>
      </c>
      <c r="CD395" s="50">
        <f t="shared" si="232"/>
        <v>3227.3999999999996</v>
      </c>
      <c r="CE395" s="72"/>
      <c r="CF395" s="73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</row>
    <row r="396" spans="1:122" ht="15" hidden="1" outlineLevel="1" thickBot="1" x14ac:dyDescent="0.35">
      <c r="A396" s="161"/>
      <c r="B396" s="53" t="s">
        <v>818</v>
      </c>
      <c r="C396" s="53" t="s">
        <v>135</v>
      </c>
      <c r="D396" s="24" t="s">
        <v>819</v>
      </c>
      <c r="E396" s="34"/>
      <c r="F396" s="35">
        <v>14574.93</v>
      </c>
      <c r="G396" s="35">
        <v>70093.39</v>
      </c>
      <c r="H396" s="36">
        <v>24</v>
      </c>
      <c r="I396" s="37"/>
      <c r="J396" s="38">
        <v>3</v>
      </c>
      <c r="K396" s="38">
        <v>21</v>
      </c>
      <c r="L396" s="35">
        <v>84668.32</v>
      </c>
      <c r="M396" s="35">
        <v>4725.12</v>
      </c>
      <c r="N396" s="36">
        <v>738</v>
      </c>
      <c r="O396" s="36">
        <v>108</v>
      </c>
      <c r="P396" s="35">
        <v>198.48</v>
      </c>
      <c r="Q396" s="35">
        <v>150.96</v>
      </c>
      <c r="R396" s="35">
        <v>90588.88</v>
      </c>
      <c r="S396" s="35">
        <v>5415.6</v>
      </c>
      <c r="T396" s="35">
        <v>1091.76</v>
      </c>
      <c r="U396" s="36">
        <v>0</v>
      </c>
      <c r="V396" s="36">
        <v>0</v>
      </c>
      <c r="W396" s="36">
        <v>0</v>
      </c>
      <c r="X396" s="36">
        <v>0</v>
      </c>
      <c r="Y396" s="36">
        <v>0</v>
      </c>
      <c r="Z396" s="35">
        <v>2032.04</v>
      </c>
      <c r="AA396" s="35">
        <v>8539.4</v>
      </c>
      <c r="AB396" s="35">
        <v>99128.28</v>
      </c>
      <c r="AC396" s="39">
        <f t="shared" si="223"/>
        <v>99.1</v>
      </c>
      <c r="AD396" s="40">
        <f t="shared" si="222"/>
        <v>99.6</v>
      </c>
      <c r="AG396" s="70" t="s">
        <v>509</v>
      </c>
      <c r="AH396" s="24" t="s">
        <v>818</v>
      </c>
      <c r="AI396" s="24" t="s">
        <v>135</v>
      </c>
      <c r="AJ396" s="24" t="s">
        <v>819</v>
      </c>
      <c r="AK396" s="42"/>
      <c r="AL396" s="42"/>
      <c r="AM396" s="43">
        <v>84449.85</v>
      </c>
      <c r="AN396" s="44">
        <v>26</v>
      </c>
      <c r="AO396" s="45"/>
      <c r="AP396" s="45"/>
      <c r="AQ396" s="46">
        <v>26</v>
      </c>
      <c r="AR396" s="43">
        <v>84449.85</v>
      </c>
      <c r="AS396" s="43">
        <v>5118.88</v>
      </c>
      <c r="AT396" s="43">
        <v>799.5</v>
      </c>
      <c r="AU396" s="44">
        <v>117</v>
      </c>
      <c r="AV396" s="43">
        <v>215.02</v>
      </c>
      <c r="AW396" s="43">
        <v>163.54</v>
      </c>
      <c r="AX396" s="43">
        <v>90863.79</v>
      </c>
      <c r="AY396" s="43">
        <v>5866.9</v>
      </c>
      <c r="AZ396" s="43">
        <v>1182.74</v>
      </c>
      <c r="BA396" s="44">
        <v>0</v>
      </c>
      <c r="BB396" s="44">
        <v>0</v>
      </c>
      <c r="BC396" s="44">
        <v>0</v>
      </c>
      <c r="BD396" s="44">
        <v>0</v>
      </c>
      <c r="BE396" s="44">
        <v>0</v>
      </c>
      <c r="BF396" s="43">
        <v>2026.8</v>
      </c>
      <c r="BG396" s="43">
        <v>9076.44</v>
      </c>
      <c r="BH396" s="43">
        <v>99940.23</v>
      </c>
      <c r="BI396" s="44">
        <v>0</v>
      </c>
      <c r="BJ396" s="71">
        <v>99.9</v>
      </c>
      <c r="BK396" s="2"/>
      <c r="BL396" s="2"/>
      <c r="BM396" s="48">
        <v>8.3000000000000007</v>
      </c>
      <c r="BN396" s="48">
        <v>8.3000000000000007</v>
      </c>
      <c r="BO396" s="48">
        <v>8.3000000000000007</v>
      </c>
      <c r="BP396" s="48">
        <v>8.3000000000000007</v>
      </c>
      <c r="BQ396" s="48">
        <v>16.7</v>
      </c>
      <c r="BR396" s="48">
        <v>16.7</v>
      </c>
      <c r="BS396" s="48">
        <v>4.2</v>
      </c>
      <c r="BT396" s="48">
        <v>0</v>
      </c>
      <c r="BU396" s="48">
        <v>4.2</v>
      </c>
      <c r="BV396" s="48">
        <f t="shared" si="224"/>
        <v>8.1999999999999993</v>
      </c>
      <c r="BW396" s="48">
        <f t="shared" si="225"/>
        <v>8.1999999999999993</v>
      </c>
      <c r="BX396" s="49">
        <f t="shared" si="226"/>
        <v>8.1999999999999993</v>
      </c>
      <c r="BY396" s="50">
        <f t="shared" si="227"/>
        <v>99.6</v>
      </c>
      <c r="BZ396" s="48">
        <f t="shared" si="228"/>
        <v>24.900000000000002</v>
      </c>
      <c r="CA396" s="48">
        <f t="shared" si="229"/>
        <v>41.7</v>
      </c>
      <c r="CB396" s="48">
        <f t="shared" si="230"/>
        <v>8.4</v>
      </c>
      <c r="CC396" s="51">
        <f t="shared" si="231"/>
        <v>24.599999999999998</v>
      </c>
      <c r="CD396" s="50">
        <f t="shared" si="232"/>
        <v>99.600000000000009</v>
      </c>
      <c r="CE396" s="72"/>
      <c r="CF396" s="73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</row>
    <row r="397" spans="1:122" ht="15" hidden="1" outlineLevel="1" thickBot="1" x14ac:dyDescent="0.35">
      <c r="A397" s="161"/>
      <c r="B397" s="53" t="s">
        <v>820</v>
      </c>
      <c r="C397" s="53" t="s">
        <v>135</v>
      </c>
      <c r="D397" s="24" t="s">
        <v>821</v>
      </c>
      <c r="E397" s="34"/>
      <c r="F397" s="35">
        <v>14574.93</v>
      </c>
      <c r="G397" s="35">
        <v>147787.24</v>
      </c>
      <c r="H397" s="36">
        <v>46</v>
      </c>
      <c r="I397" s="37"/>
      <c r="J397" s="38">
        <v>2</v>
      </c>
      <c r="K397" s="38">
        <v>44</v>
      </c>
      <c r="L397" s="35">
        <v>162362.17000000001</v>
      </c>
      <c r="M397" s="35">
        <v>9056.48</v>
      </c>
      <c r="N397" s="35">
        <v>1414.5</v>
      </c>
      <c r="O397" s="36">
        <v>207</v>
      </c>
      <c r="P397" s="35">
        <v>380.42</v>
      </c>
      <c r="Q397" s="35">
        <v>289.33999999999997</v>
      </c>
      <c r="R397" s="35">
        <v>173709.91</v>
      </c>
      <c r="S397" s="35">
        <v>10379.9</v>
      </c>
      <c r="T397" s="35">
        <v>2092.54</v>
      </c>
      <c r="U397" s="36">
        <v>0</v>
      </c>
      <c r="V397" s="36">
        <v>0</v>
      </c>
      <c r="W397" s="36">
        <v>0</v>
      </c>
      <c r="X397" s="36">
        <v>0</v>
      </c>
      <c r="Y397" s="36">
        <v>0</v>
      </c>
      <c r="Z397" s="35">
        <v>3896.7</v>
      </c>
      <c r="AA397" s="35">
        <v>16369.14</v>
      </c>
      <c r="AB397" s="35">
        <v>190079.05</v>
      </c>
      <c r="AC397" s="39">
        <f t="shared" si="223"/>
        <v>190.1</v>
      </c>
      <c r="AD397" s="40">
        <f t="shared" si="222"/>
        <v>243.3</v>
      </c>
      <c r="AG397" s="70" t="s">
        <v>509</v>
      </c>
      <c r="AH397" s="24" t="s">
        <v>820</v>
      </c>
      <c r="AI397" s="24" t="s">
        <v>135</v>
      </c>
      <c r="AJ397" s="24" t="s">
        <v>821</v>
      </c>
      <c r="AK397" s="42"/>
      <c r="AL397" s="43">
        <v>22083.23</v>
      </c>
      <c r="AM397" s="43">
        <v>211124.63</v>
      </c>
      <c r="AN397" s="44">
        <v>60</v>
      </c>
      <c r="AO397" s="45"/>
      <c r="AP397" s="46">
        <v>6</v>
      </c>
      <c r="AQ397" s="46">
        <v>54</v>
      </c>
      <c r="AR397" s="43">
        <v>233207.86</v>
      </c>
      <c r="AS397" s="43">
        <v>11812.8</v>
      </c>
      <c r="AT397" s="44">
        <v>1845</v>
      </c>
      <c r="AU397" s="44">
        <v>270</v>
      </c>
      <c r="AV397" s="43">
        <v>496.2</v>
      </c>
      <c r="AW397" s="43">
        <v>377.4</v>
      </c>
      <c r="AX397" s="43">
        <v>248009.26</v>
      </c>
      <c r="AY397" s="44">
        <v>13539</v>
      </c>
      <c r="AZ397" s="43">
        <v>2729.4</v>
      </c>
      <c r="BA397" s="44">
        <v>0</v>
      </c>
      <c r="BB397" s="44">
        <v>0</v>
      </c>
      <c r="BC397" s="44">
        <v>0</v>
      </c>
      <c r="BD397" s="44">
        <v>0</v>
      </c>
      <c r="BE397" s="44">
        <v>0</v>
      </c>
      <c r="BF397" s="44">
        <v>5597</v>
      </c>
      <c r="BG397" s="43">
        <v>21865.4</v>
      </c>
      <c r="BH397" s="43">
        <v>269874.65999999997</v>
      </c>
      <c r="BI397" s="44">
        <v>0</v>
      </c>
      <c r="BJ397" s="71">
        <v>269.89999999999998</v>
      </c>
      <c r="BK397" s="2"/>
      <c r="BL397" s="2"/>
      <c r="BM397" s="48">
        <v>22.5</v>
      </c>
      <c r="BN397" s="48">
        <v>22.5</v>
      </c>
      <c r="BO397" s="48">
        <v>22.5</v>
      </c>
      <c r="BP397" s="48">
        <v>22.5</v>
      </c>
      <c r="BQ397" s="48">
        <v>45</v>
      </c>
      <c r="BR397" s="48">
        <v>45</v>
      </c>
      <c r="BS397" s="48">
        <v>11.2</v>
      </c>
      <c r="BT397" s="48">
        <v>0</v>
      </c>
      <c r="BU397" s="48">
        <v>11.2</v>
      </c>
      <c r="BV397" s="48">
        <f t="shared" si="224"/>
        <v>13.6</v>
      </c>
      <c r="BW397" s="48">
        <f t="shared" si="225"/>
        <v>13.6</v>
      </c>
      <c r="BX397" s="49">
        <f t="shared" si="226"/>
        <v>13.7</v>
      </c>
      <c r="BY397" s="50">
        <f t="shared" si="227"/>
        <v>243.3</v>
      </c>
      <c r="BZ397" s="48">
        <f t="shared" si="228"/>
        <v>67.5</v>
      </c>
      <c r="CA397" s="48">
        <f t="shared" si="229"/>
        <v>112.5</v>
      </c>
      <c r="CB397" s="48">
        <f t="shared" si="230"/>
        <v>22.4</v>
      </c>
      <c r="CC397" s="51">
        <f t="shared" si="231"/>
        <v>40.9</v>
      </c>
      <c r="CD397" s="50">
        <f t="shared" si="232"/>
        <v>243.3</v>
      </c>
      <c r="CE397" s="72"/>
      <c r="CF397" s="73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</row>
    <row r="398" spans="1:122" ht="15" hidden="1" outlineLevel="1" thickBot="1" x14ac:dyDescent="0.35">
      <c r="A398" s="161"/>
      <c r="B398" s="53" t="s">
        <v>822</v>
      </c>
      <c r="C398" s="53" t="s">
        <v>135</v>
      </c>
      <c r="D398" s="24" t="s">
        <v>823</v>
      </c>
      <c r="E398" s="34"/>
      <c r="F398" s="35">
        <v>14574.93</v>
      </c>
      <c r="G398" s="35">
        <v>27868.46</v>
      </c>
      <c r="H398" s="36">
        <v>6</v>
      </c>
      <c r="I398" s="37"/>
      <c r="J398" s="38">
        <v>1</v>
      </c>
      <c r="K398" s="38">
        <v>5</v>
      </c>
      <c r="L398" s="35">
        <v>42443.39</v>
      </c>
      <c r="M398" s="35">
        <v>1181.28</v>
      </c>
      <c r="N398" s="35">
        <v>184.5</v>
      </c>
      <c r="O398" s="36">
        <v>27</v>
      </c>
      <c r="P398" s="35">
        <v>49.62</v>
      </c>
      <c r="Q398" s="35">
        <v>37.74</v>
      </c>
      <c r="R398" s="35">
        <v>43923.53</v>
      </c>
      <c r="S398" s="35">
        <v>1353.9</v>
      </c>
      <c r="T398" s="35">
        <v>272.94</v>
      </c>
      <c r="U398" s="36">
        <v>0</v>
      </c>
      <c r="V398" s="36">
        <v>0</v>
      </c>
      <c r="W398" s="36">
        <v>0</v>
      </c>
      <c r="X398" s="36">
        <v>0</v>
      </c>
      <c r="Y398" s="36">
        <v>0</v>
      </c>
      <c r="Z398" s="35">
        <v>1018.64</v>
      </c>
      <c r="AA398" s="35">
        <v>2645.48</v>
      </c>
      <c r="AB398" s="35">
        <v>46569.01</v>
      </c>
      <c r="AC398" s="39">
        <f t="shared" si="223"/>
        <v>46.6</v>
      </c>
      <c r="AD398" s="40">
        <f t="shared" si="222"/>
        <v>63.6</v>
      </c>
      <c r="AG398" s="70" t="s">
        <v>509</v>
      </c>
      <c r="AH398" s="24" t="s">
        <v>822</v>
      </c>
      <c r="AI398" s="24" t="s">
        <v>135</v>
      </c>
      <c r="AJ398" s="24" t="s">
        <v>823</v>
      </c>
      <c r="AK398" s="42"/>
      <c r="AL398" s="42"/>
      <c r="AM398" s="43">
        <v>63337.39</v>
      </c>
      <c r="AN398" s="44">
        <v>14</v>
      </c>
      <c r="AO398" s="45"/>
      <c r="AP398" s="45"/>
      <c r="AQ398" s="46">
        <v>14</v>
      </c>
      <c r="AR398" s="43">
        <v>63337.39</v>
      </c>
      <c r="AS398" s="43">
        <v>2756.32</v>
      </c>
      <c r="AT398" s="43">
        <v>430.5</v>
      </c>
      <c r="AU398" s="44">
        <v>63</v>
      </c>
      <c r="AV398" s="43">
        <v>115.78</v>
      </c>
      <c r="AW398" s="43">
        <v>88.06</v>
      </c>
      <c r="AX398" s="43">
        <v>66791.05</v>
      </c>
      <c r="AY398" s="43">
        <v>3159.1</v>
      </c>
      <c r="AZ398" s="43">
        <v>636.86</v>
      </c>
      <c r="BA398" s="44">
        <v>0</v>
      </c>
      <c r="BB398" s="44">
        <v>0</v>
      </c>
      <c r="BC398" s="44">
        <v>0</v>
      </c>
      <c r="BD398" s="44">
        <v>0</v>
      </c>
      <c r="BE398" s="44">
        <v>0</v>
      </c>
      <c r="BF398" s="43">
        <v>1520.1</v>
      </c>
      <c r="BG398" s="43">
        <v>5316.06</v>
      </c>
      <c r="BH398" s="43">
        <v>72107.11</v>
      </c>
      <c r="BI398" s="44">
        <v>0</v>
      </c>
      <c r="BJ398" s="71">
        <v>72.099999999999994</v>
      </c>
      <c r="BK398" s="2"/>
      <c r="BL398" s="2"/>
      <c r="BM398" s="48">
        <v>6</v>
      </c>
      <c r="BN398" s="48">
        <v>6</v>
      </c>
      <c r="BO398" s="48">
        <v>6</v>
      </c>
      <c r="BP398" s="48">
        <v>6</v>
      </c>
      <c r="BQ398" s="48">
        <v>12</v>
      </c>
      <c r="BR398" s="48">
        <v>12</v>
      </c>
      <c r="BS398" s="48">
        <v>3</v>
      </c>
      <c r="BT398" s="48">
        <v>0</v>
      </c>
      <c r="BU398" s="48">
        <v>3</v>
      </c>
      <c r="BV398" s="48">
        <f t="shared" si="224"/>
        <v>3.2</v>
      </c>
      <c r="BW398" s="48">
        <f t="shared" si="225"/>
        <v>3.2</v>
      </c>
      <c r="BX398" s="49">
        <f t="shared" si="226"/>
        <v>3.2</v>
      </c>
      <c r="BY398" s="50">
        <f t="shared" si="227"/>
        <v>63.6</v>
      </c>
      <c r="BZ398" s="48">
        <f t="shared" si="228"/>
        <v>18</v>
      </c>
      <c r="CA398" s="48">
        <f t="shared" si="229"/>
        <v>30</v>
      </c>
      <c r="CB398" s="48">
        <f t="shared" si="230"/>
        <v>6</v>
      </c>
      <c r="CC398" s="51">
        <f t="shared" si="231"/>
        <v>9.6000000000000014</v>
      </c>
      <c r="CD398" s="50">
        <f t="shared" si="232"/>
        <v>63.6</v>
      </c>
      <c r="CE398" s="72"/>
      <c r="CF398" s="73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</row>
    <row r="399" spans="1:122" ht="15" hidden="1" outlineLevel="1" thickBot="1" x14ac:dyDescent="0.35">
      <c r="A399" s="161"/>
      <c r="B399" s="53" t="s">
        <v>824</v>
      </c>
      <c r="C399" s="53" t="s">
        <v>135</v>
      </c>
      <c r="D399" s="24" t="s">
        <v>825</v>
      </c>
      <c r="E399" s="35">
        <v>2522059.29</v>
      </c>
      <c r="F399" s="35">
        <v>102907.84</v>
      </c>
      <c r="G399" s="35">
        <v>182833.94</v>
      </c>
      <c r="H399" s="36">
        <v>897</v>
      </c>
      <c r="I399" s="38">
        <v>798</v>
      </c>
      <c r="J399" s="38">
        <v>33</v>
      </c>
      <c r="K399" s="38">
        <v>66</v>
      </c>
      <c r="L399" s="35">
        <v>2807801.07</v>
      </c>
      <c r="M399" s="35">
        <v>308118.62</v>
      </c>
      <c r="N399" s="35">
        <v>27582.75</v>
      </c>
      <c r="O399" s="35">
        <v>4036.5</v>
      </c>
      <c r="P399" s="35">
        <v>7418.19</v>
      </c>
      <c r="Q399" s="35">
        <v>5642.13</v>
      </c>
      <c r="R399" s="35">
        <v>3160599.26</v>
      </c>
      <c r="S399" s="35">
        <v>382189.47</v>
      </c>
      <c r="T399" s="35">
        <v>40804.53</v>
      </c>
      <c r="U399" s="35">
        <v>2154.6</v>
      </c>
      <c r="V399" s="35">
        <v>24394.86</v>
      </c>
      <c r="W399" s="35">
        <v>16071.72</v>
      </c>
      <c r="X399" s="35">
        <v>512.08000000000004</v>
      </c>
      <c r="Y399" s="35">
        <v>48207.18</v>
      </c>
      <c r="Z399" s="35">
        <v>67387.210000000006</v>
      </c>
      <c r="AA399" s="35">
        <v>581721.65</v>
      </c>
      <c r="AB399" s="35">
        <v>3742320.91</v>
      </c>
      <c r="AC399" s="39">
        <f t="shared" si="223"/>
        <v>3742.3</v>
      </c>
      <c r="AD399" s="40">
        <f t="shared" ref="AD399:AD430" si="233">+ROUND((AC399/12*4)+(BJ399/12*8),1)</f>
        <v>3783.8</v>
      </c>
      <c r="AG399" s="70" t="s">
        <v>509</v>
      </c>
      <c r="AH399" s="24" t="s">
        <v>824</v>
      </c>
      <c r="AI399" s="24" t="s">
        <v>135</v>
      </c>
      <c r="AJ399" s="24" t="s">
        <v>825</v>
      </c>
      <c r="AK399" s="43">
        <v>2443940.9</v>
      </c>
      <c r="AL399" s="43">
        <v>147074.29999999999</v>
      </c>
      <c r="AM399" s="43">
        <v>253349.57</v>
      </c>
      <c r="AN399" s="44">
        <v>974</v>
      </c>
      <c r="AO399" s="46">
        <v>828</v>
      </c>
      <c r="AP399" s="46">
        <v>63</v>
      </c>
      <c r="AQ399" s="46">
        <v>83</v>
      </c>
      <c r="AR399" s="43">
        <v>2844364.77</v>
      </c>
      <c r="AS399" s="43">
        <v>298308.06</v>
      </c>
      <c r="AT399" s="43">
        <v>29950.5</v>
      </c>
      <c r="AU399" s="44">
        <v>4383</v>
      </c>
      <c r="AV399" s="43">
        <v>8054.98</v>
      </c>
      <c r="AW399" s="43">
        <v>6126.46</v>
      </c>
      <c r="AX399" s="43">
        <v>3191187.77</v>
      </c>
      <c r="AY399" s="43">
        <v>406323.22</v>
      </c>
      <c r="AZ399" s="43">
        <v>44307.26</v>
      </c>
      <c r="BA399" s="43">
        <v>2235.6</v>
      </c>
      <c r="BB399" s="43">
        <v>25311.96</v>
      </c>
      <c r="BC399" s="43">
        <v>16675.919999999998</v>
      </c>
      <c r="BD399" s="43">
        <v>128.02000000000001</v>
      </c>
      <c r="BE399" s="43">
        <v>50019.48</v>
      </c>
      <c r="BF399" s="43">
        <v>68264.73</v>
      </c>
      <c r="BG399" s="43">
        <v>613266.18999999994</v>
      </c>
      <c r="BH399" s="43">
        <v>3804453.96</v>
      </c>
      <c r="BI399" s="44">
        <v>0</v>
      </c>
      <c r="BJ399" s="71">
        <v>3804.5</v>
      </c>
      <c r="BK399" s="2"/>
      <c r="BL399" s="2"/>
      <c r="BM399" s="48">
        <v>317</v>
      </c>
      <c r="BN399" s="48">
        <v>317</v>
      </c>
      <c r="BO399" s="48">
        <v>317</v>
      </c>
      <c r="BP399" s="48">
        <v>317</v>
      </c>
      <c r="BQ399" s="48">
        <v>634.1</v>
      </c>
      <c r="BR399" s="48">
        <v>634.1</v>
      </c>
      <c r="BS399" s="48">
        <v>158.5</v>
      </c>
      <c r="BT399" s="48">
        <v>0</v>
      </c>
      <c r="BU399" s="48">
        <v>158.5</v>
      </c>
      <c r="BV399" s="48">
        <f t="shared" si="224"/>
        <v>310.2</v>
      </c>
      <c r="BW399" s="48">
        <f t="shared" si="225"/>
        <v>310.2</v>
      </c>
      <c r="BX399" s="49">
        <f t="shared" si="226"/>
        <v>310.2</v>
      </c>
      <c r="BY399" s="50">
        <f t="shared" si="227"/>
        <v>3783.7999999999997</v>
      </c>
      <c r="BZ399" s="48">
        <f t="shared" si="228"/>
        <v>951</v>
      </c>
      <c r="CA399" s="48">
        <f t="shared" si="229"/>
        <v>1585.2</v>
      </c>
      <c r="CB399" s="48">
        <f t="shared" si="230"/>
        <v>317</v>
      </c>
      <c r="CC399" s="51">
        <f t="shared" si="231"/>
        <v>930.59999999999991</v>
      </c>
      <c r="CD399" s="50">
        <f t="shared" si="232"/>
        <v>3783.7999999999997</v>
      </c>
      <c r="CE399" s="72"/>
      <c r="CF399" s="73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</row>
    <row r="400" spans="1:122" ht="15" hidden="1" outlineLevel="1" thickBot="1" x14ac:dyDescent="0.35">
      <c r="A400" s="161"/>
      <c r="B400" s="53" t="s">
        <v>826</v>
      </c>
      <c r="C400" s="53" t="s">
        <v>135</v>
      </c>
      <c r="D400" s="24" t="s">
        <v>513</v>
      </c>
      <c r="E400" s="35">
        <v>1163003.73</v>
      </c>
      <c r="F400" s="35">
        <v>44166.46</v>
      </c>
      <c r="G400" s="34"/>
      <c r="H400" s="36">
        <v>324</v>
      </c>
      <c r="I400" s="38">
        <v>310</v>
      </c>
      <c r="J400" s="38">
        <v>14</v>
      </c>
      <c r="K400" s="37"/>
      <c r="L400" s="35">
        <v>1207170.19</v>
      </c>
      <c r="M400" s="35">
        <v>88774.74</v>
      </c>
      <c r="N400" s="36">
        <v>9963</v>
      </c>
      <c r="O400" s="36">
        <v>1458</v>
      </c>
      <c r="P400" s="35">
        <v>2679.48</v>
      </c>
      <c r="Q400" s="35">
        <v>2037.96</v>
      </c>
      <c r="R400" s="35">
        <v>1312083.3700000001</v>
      </c>
      <c r="S400" s="35">
        <v>142950.5</v>
      </c>
      <c r="T400" s="35">
        <v>14738.76</v>
      </c>
      <c r="U400" s="36">
        <v>837</v>
      </c>
      <c r="V400" s="35">
        <v>9476.7000000000007</v>
      </c>
      <c r="W400" s="35">
        <v>6243.4</v>
      </c>
      <c r="X400" s="35">
        <v>768.12</v>
      </c>
      <c r="Y400" s="35">
        <v>18727.099999999999</v>
      </c>
      <c r="Z400" s="35">
        <v>28972.080000000002</v>
      </c>
      <c r="AA400" s="35">
        <v>222713.66</v>
      </c>
      <c r="AB400" s="35">
        <v>1534797.03</v>
      </c>
      <c r="AC400" s="39">
        <f t="shared" si="223"/>
        <v>1534.8</v>
      </c>
      <c r="AD400" s="40">
        <f t="shared" si="233"/>
        <v>1429</v>
      </c>
      <c r="AG400" s="70" t="s">
        <v>509</v>
      </c>
      <c r="AH400" s="24" t="s">
        <v>826</v>
      </c>
      <c r="AI400" s="24" t="s">
        <v>135</v>
      </c>
      <c r="AJ400" s="24" t="s">
        <v>513</v>
      </c>
      <c r="AK400" s="43">
        <v>1039446.65</v>
      </c>
      <c r="AL400" s="43">
        <v>44166.46</v>
      </c>
      <c r="AM400" s="42"/>
      <c r="AN400" s="44">
        <v>292</v>
      </c>
      <c r="AO400" s="46">
        <v>281</v>
      </c>
      <c r="AP400" s="46">
        <v>11</v>
      </c>
      <c r="AQ400" s="45"/>
      <c r="AR400" s="43">
        <v>1083613.1100000001</v>
      </c>
      <c r="AS400" s="43">
        <v>77457.070000000007</v>
      </c>
      <c r="AT400" s="44">
        <v>8979</v>
      </c>
      <c r="AU400" s="44">
        <v>1314</v>
      </c>
      <c r="AV400" s="43">
        <v>2414.84</v>
      </c>
      <c r="AW400" s="43">
        <v>1836.68</v>
      </c>
      <c r="AX400" s="43">
        <v>1175614.7</v>
      </c>
      <c r="AY400" s="43">
        <v>129196.29</v>
      </c>
      <c r="AZ400" s="43">
        <v>13283.08</v>
      </c>
      <c r="BA400" s="43">
        <v>758.7</v>
      </c>
      <c r="BB400" s="43">
        <v>8590.17</v>
      </c>
      <c r="BC400" s="43">
        <v>5659.34</v>
      </c>
      <c r="BD400" s="44">
        <v>0</v>
      </c>
      <c r="BE400" s="43">
        <v>16975.21</v>
      </c>
      <c r="BF400" s="43">
        <v>26006.71</v>
      </c>
      <c r="BG400" s="43">
        <v>200469.5</v>
      </c>
      <c r="BH400" s="43">
        <v>1376084.2</v>
      </c>
      <c r="BI400" s="44">
        <v>0</v>
      </c>
      <c r="BJ400" s="71">
        <v>1376.1</v>
      </c>
      <c r="BK400" s="2"/>
      <c r="BL400" s="2"/>
      <c r="BM400" s="48">
        <v>114.7</v>
      </c>
      <c r="BN400" s="48">
        <v>114.7</v>
      </c>
      <c r="BO400" s="48">
        <v>114.7</v>
      </c>
      <c r="BP400" s="48">
        <v>114.7</v>
      </c>
      <c r="BQ400" s="48">
        <v>229.4</v>
      </c>
      <c r="BR400" s="48">
        <v>229.4</v>
      </c>
      <c r="BS400" s="48">
        <v>57.3</v>
      </c>
      <c r="BT400" s="48">
        <v>0</v>
      </c>
      <c r="BU400" s="48">
        <v>57.3</v>
      </c>
      <c r="BV400" s="48">
        <f t="shared" si="224"/>
        <v>132.30000000000001</v>
      </c>
      <c r="BW400" s="48">
        <f t="shared" si="225"/>
        <v>132.30000000000001</v>
      </c>
      <c r="BX400" s="49">
        <f t="shared" si="226"/>
        <v>132.19999999999999</v>
      </c>
      <c r="BY400" s="50">
        <f t="shared" si="227"/>
        <v>1429.0000000000002</v>
      </c>
      <c r="BZ400" s="48">
        <f t="shared" si="228"/>
        <v>344.1</v>
      </c>
      <c r="CA400" s="48">
        <f t="shared" si="229"/>
        <v>573.5</v>
      </c>
      <c r="CB400" s="48">
        <f t="shared" si="230"/>
        <v>114.6</v>
      </c>
      <c r="CC400" s="51">
        <f t="shared" si="231"/>
        <v>396.8</v>
      </c>
      <c r="CD400" s="50">
        <f t="shared" si="232"/>
        <v>1429</v>
      </c>
      <c r="CE400" s="72"/>
      <c r="CF400" s="73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</row>
    <row r="401" spans="1:122" ht="15" hidden="1" outlineLevel="1" thickBot="1" x14ac:dyDescent="0.35">
      <c r="A401" s="161"/>
      <c r="B401" s="53" t="s">
        <v>827</v>
      </c>
      <c r="C401" s="53" t="s">
        <v>135</v>
      </c>
      <c r="D401" s="24" t="s">
        <v>828</v>
      </c>
      <c r="E401" s="34"/>
      <c r="F401" s="35">
        <v>22083.23</v>
      </c>
      <c r="G401" s="35">
        <v>211124.63</v>
      </c>
      <c r="H401" s="36">
        <v>50</v>
      </c>
      <c r="I401" s="37"/>
      <c r="J401" s="38">
        <v>6</v>
      </c>
      <c r="K401" s="38">
        <v>44</v>
      </c>
      <c r="L401" s="35">
        <v>233207.86</v>
      </c>
      <c r="M401" s="36">
        <v>12112</v>
      </c>
      <c r="N401" s="35">
        <v>1537.5</v>
      </c>
      <c r="O401" s="36">
        <v>225</v>
      </c>
      <c r="P401" s="35">
        <v>413.5</v>
      </c>
      <c r="Q401" s="35">
        <v>314.5</v>
      </c>
      <c r="R401" s="35">
        <v>247810.36</v>
      </c>
      <c r="S401" s="35">
        <v>11282.5</v>
      </c>
      <c r="T401" s="35">
        <v>2274.5</v>
      </c>
      <c r="U401" s="36">
        <v>0</v>
      </c>
      <c r="V401" s="36">
        <v>0</v>
      </c>
      <c r="W401" s="36">
        <v>0</v>
      </c>
      <c r="X401" s="36">
        <v>0</v>
      </c>
      <c r="Y401" s="36">
        <v>0</v>
      </c>
      <c r="Z401" s="36">
        <v>5597</v>
      </c>
      <c r="AA401" s="36">
        <v>19154</v>
      </c>
      <c r="AB401" s="35">
        <v>266964.36</v>
      </c>
      <c r="AC401" s="39">
        <f t="shared" si="223"/>
        <v>267</v>
      </c>
      <c r="AD401" s="40">
        <f t="shared" si="233"/>
        <v>282.10000000000002</v>
      </c>
      <c r="AG401" s="70" t="s">
        <v>509</v>
      </c>
      <c r="AH401" s="24" t="s">
        <v>827</v>
      </c>
      <c r="AI401" s="24" t="s">
        <v>135</v>
      </c>
      <c r="AJ401" s="24" t="s">
        <v>828</v>
      </c>
      <c r="AK401" s="42"/>
      <c r="AL401" s="43">
        <v>44166.46</v>
      </c>
      <c r="AM401" s="43">
        <v>211124.63</v>
      </c>
      <c r="AN401" s="44">
        <v>50</v>
      </c>
      <c r="AO401" s="45"/>
      <c r="AP401" s="46">
        <v>10</v>
      </c>
      <c r="AQ401" s="46">
        <v>40</v>
      </c>
      <c r="AR401" s="43">
        <v>255291.09</v>
      </c>
      <c r="AS401" s="44">
        <v>12112</v>
      </c>
      <c r="AT401" s="43">
        <v>1537.5</v>
      </c>
      <c r="AU401" s="44">
        <v>225</v>
      </c>
      <c r="AV401" s="43">
        <v>413.5</v>
      </c>
      <c r="AW401" s="43">
        <v>314.5</v>
      </c>
      <c r="AX401" s="43">
        <v>269893.59000000003</v>
      </c>
      <c r="AY401" s="43">
        <v>11282.5</v>
      </c>
      <c r="AZ401" s="43">
        <v>2274.5</v>
      </c>
      <c r="BA401" s="44">
        <v>0</v>
      </c>
      <c r="BB401" s="44">
        <v>0</v>
      </c>
      <c r="BC401" s="44">
        <v>0</v>
      </c>
      <c r="BD401" s="44">
        <v>0</v>
      </c>
      <c r="BE401" s="44">
        <v>0</v>
      </c>
      <c r="BF401" s="43">
        <v>6126.99</v>
      </c>
      <c r="BG401" s="43">
        <v>19683.990000000002</v>
      </c>
      <c r="BH401" s="43">
        <v>289577.58</v>
      </c>
      <c r="BI401" s="44">
        <v>0</v>
      </c>
      <c r="BJ401" s="71">
        <v>289.60000000000002</v>
      </c>
      <c r="BK401" s="2"/>
      <c r="BL401" s="2"/>
      <c r="BM401" s="48">
        <v>24.1</v>
      </c>
      <c r="BN401" s="48">
        <v>24.1</v>
      </c>
      <c r="BO401" s="48">
        <v>24.1</v>
      </c>
      <c r="BP401" s="48">
        <v>24.1</v>
      </c>
      <c r="BQ401" s="48">
        <v>48.3</v>
      </c>
      <c r="BR401" s="48">
        <v>48.3</v>
      </c>
      <c r="BS401" s="48">
        <v>12.1</v>
      </c>
      <c r="BT401" s="48">
        <v>0</v>
      </c>
      <c r="BU401" s="48">
        <v>12.1</v>
      </c>
      <c r="BV401" s="48">
        <f t="shared" si="224"/>
        <v>21.6</v>
      </c>
      <c r="BW401" s="48">
        <f t="shared" si="225"/>
        <v>21.6</v>
      </c>
      <c r="BX401" s="49">
        <f t="shared" si="226"/>
        <v>21.7</v>
      </c>
      <c r="BY401" s="50">
        <f t="shared" si="227"/>
        <v>282.10000000000002</v>
      </c>
      <c r="BZ401" s="48">
        <f t="shared" si="228"/>
        <v>72.300000000000011</v>
      </c>
      <c r="CA401" s="48">
        <f t="shared" si="229"/>
        <v>120.7</v>
      </c>
      <c r="CB401" s="48">
        <f t="shared" si="230"/>
        <v>24.2</v>
      </c>
      <c r="CC401" s="51">
        <f t="shared" si="231"/>
        <v>64.900000000000006</v>
      </c>
      <c r="CD401" s="50">
        <f t="shared" si="232"/>
        <v>282.10000000000002</v>
      </c>
      <c r="CE401" s="72"/>
      <c r="CF401" s="73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</row>
    <row r="402" spans="1:122" ht="15" hidden="1" outlineLevel="1" thickBot="1" x14ac:dyDescent="0.35">
      <c r="A402" s="161"/>
      <c r="B402" s="53" t="s">
        <v>829</v>
      </c>
      <c r="C402" s="53" t="s">
        <v>135</v>
      </c>
      <c r="D402" s="24" t="s">
        <v>830</v>
      </c>
      <c r="E402" s="34"/>
      <c r="F402" s="35">
        <v>22083.23</v>
      </c>
      <c r="G402" s="35">
        <v>168899.71</v>
      </c>
      <c r="H402" s="36">
        <v>51</v>
      </c>
      <c r="I402" s="37"/>
      <c r="J402" s="38">
        <v>8</v>
      </c>
      <c r="K402" s="38">
        <v>43</v>
      </c>
      <c r="L402" s="35">
        <v>190982.94</v>
      </c>
      <c r="M402" s="35">
        <v>13367.01</v>
      </c>
      <c r="N402" s="35">
        <v>1568.25</v>
      </c>
      <c r="O402" s="35">
        <v>229.5</v>
      </c>
      <c r="P402" s="35">
        <v>421.77</v>
      </c>
      <c r="Q402" s="35">
        <v>320.79000000000002</v>
      </c>
      <c r="R402" s="35">
        <v>206890.26</v>
      </c>
      <c r="S402" s="35">
        <v>11508.15</v>
      </c>
      <c r="T402" s="35">
        <v>2319.9899999999998</v>
      </c>
      <c r="U402" s="36">
        <v>0</v>
      </c>
      <c r="V402" s="36">
        <v>0</v>
      </c>
      <c r="W402" s="36">
        <v>0</v>
      </c>
      <c r="X402" s="36">
        <v>0</v>
      </c>
      <c r="Y402" s="36">
        <v>0</v>
      </c>
      <c r="Z402" s="35">
        <v>4583.6000000000004</v>
      </c>
      <c r="AA402" s="35">
        <v>18411.740000000002</v>
      </c>
      <c r="AB402" s="36">
        <v>225302</v>
      </c>
      <c r="AC402" s="39">
        <f t="shared" si="223"/>
        <v>225.3</v>
      </c>
      <c r="AD402" s="40">
        <f t="shared" si="233"/>
        <v>206.5</v>
      </c>
      <c r="AG402" s="70" t="s">
        <v>509</v>
      </c>
      <c r="AH402" s="24" t="s">
        <v>829</v>
      </c>
      <c r="AI402" s="24" t="s">
        <v>135</v>
      </c>
      <c r="AJ402" s="24" t="s">
        <v>830</v>
      </c>
      <c r="AK402" s="42"/>
      <c r="AL402" s="43">
        <v>14574.93</v>
      </c>
      <c r="AM402" s="43">
        <v>147787.24</v>
      </c>
      <c r="AN402" s="44">
        <v>47</v>
      </c>
      <c r="AO402" s="45"/>
      <c r="AP402" s="46">
        <v>2</v>
      </c>
      <c r="AQ402" s="46">
        <v>45</v>
      </c>
      <c r="AR402" s="43">
        <v>162362.17000000001</v>
      </c>
      <c r="AS402" s="43">
        <v>15753.88</v>
      </c>
      <c r="AT402" s="43">
        <v>1445.25</v>
      </c>
      <c r="AU402" s="43">
        <v>211.5</v>
      </c>
      <c r="AV402" s="43">
        <v>388.69</v>
      </c>
      <c r="AW402" s="43">
        <v>295.63</v>
      </c>
      <c r="AX402" s="43">
        <v>180457.12</v>
      </c>
      <c r="AY402" s="43">
        <v>10605.55</v>
      </c>
      <c r="AZ402" s="43">
        <v>2138.0300000000002</v>
      </c>
      <c r="BA402" s="44">
        <v>0</v>
      </c>
      <c r="BB402" s="44">
        <v>0</v>
      </c>
      <c r="BC402" s="44">
        <v>0</v>
      </c>
      <c r="BD402" s="44">
        <v>0</v>
      </c>
      <c r="BE402" s="44">
        <v>0</v>
      </c>
      <c r="BF402" s="43">
        <v>3896.7</v>
      </c>
      <c r="BG402" s="43">
        <v>16640.28</v>
      </c>
      <c r="BH402" s="43">
        <v>197097.4</v>
      </c>
      <c r="BI402" s="44">
        <v>0</v>
      </c>
      <c r="BJ402" s="71">
        <v>197.1</v>
      </c>
      <c r="BK402" s="2"/>
      <c r="BL402" s="2"/>
      <c r="BM402" s="48">
        <v>16.399999999999999</v>
      </c>
      <c r="BN402" s="48">
        <v>16.399999999999999</v>
      </c>
      <c r="BO402" s="48">
        <v>16.399999999999999</v>
      </c>
      <c r="BP402" s="48">
        <v>16.399999999999999</v>
      </c>
      <c r="BQ402" s="48">
        <v>32.9</v>
      </c>
      <c r="BR402" s="48">
        <v>32.9</v>
      </c>
      <c r="BS402" s="48">
        <v>8.1999999999999993</v>
      </c>
      <c r="BT402" s="48">
        <v>0</v>
      </c>
      <c r="BU402" s="48">
        <v>8.1999999999999993</v>
      </c>
      <c r="BV402" s="48">
        <f t="shared" si="224"/>
        <v>19.600000000000001</v>
      </c>
      <c r="BW402" s="48">
        <f t="shared" si="225"/>
        <v>19.600000000000001</v>
      </c>
      <c r="BX402" s="49">
        <f t="shared" si="226"/>
        <v>19.5</v>
      </c>
      <c r="BY402" s="50">
        <f t="shared" si="227"/>
        <v>206.50000000000003</v>
      </c>
      <c r="BZ402" s="48">
        <f t="shared" si="228"/>
        <v>49.199999999999996</v>
      </c>
      <c r="CA402" s="48">
        <f t="shared" si="229"/>
        <v>82.199999999999989</v>
      </c>
      <c r="CB402" s="48">
        <f t="shared" si="230"/>
        <v>16.399999999999999</v>
      </c>
      <c r="CC402" s="51">
        <f t="shared" si="231"/>
        <v>58.7</v>
      </c>
      <c r="CD402" s="50">
        <f t="shared" si="232"/>
        <v>206.5</v>
      </c>
      <c r="CE402" s="72"/>
      <c r="CF402" s="73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</row>
    <row r="403" spans="1:122" ht="15" hidden="1" outlineLevel="1" thickBot="1" x14ac:dyDescent="0.35">
      <c r="A403" s="161"/>
      <c r="B403" s="53" t="s">
        <v>831</v>
      </c>
      <c r="C403" s="53" t="s">
        <v>135</v>
      </c>
      <c r="D403" s="24" t="s">
        <v>832</v>
      </c>
      <c r="E403" s="34"/>
      <c r="F403" s="35">
        <v>22083.23</v>
      </c>
      <c r="G403" s="35">
        <v>84449.85</v>
      </c>
      <c r="H403" s="36">
        <v>35</v>
      </c>
      <c r="I403" s="37"/>
      <c r="J403" s="38">
        <v>7</v>
      </c>
      <c r="K403" s="38">
        <v>28</v>
      </c>
      <c r="L403" s="35">
        <v>106533.08</v>
      </c>
      <c r="M403" s="35">
        <v>6890.8</v>
      </c>
      <c r="N403" s="35">
        <v>1076.25</v>
      </c>
      <c r="O403" s="35">
        <v>157.5</v>
      </c>
      <c r="P403" s="35">
        <v>289.45</v>
      </c>
      <c r="Q403" s="35">
        <v>220.15</v>
      </c>
      <c r="R403" s="35">
        <v>115167.23</v>
      </c>
      <c r="S403" s="35">
        <v>7897.75</v>
      </c>
      <c r="T403" s="35">
        <v>1592.15</v>
      </c>
      <c r="U403" s="36">
        <v>0</v>
      </c>
      <c r="V403" s="36">
        <v>0</v>
      </c>
      <c r="W403" s="36">
        <v>0</v>
      </c>
      <c r="X403" s="36">
        <v>0</v>
      </c>
      <c r="Y403" s="36">
        <v>0</v>
      </c>
      <c r="Z403" s="35">
        <v>2556.8000000000002</v>
      </c>
      <c r="AA403" s="35">
        <v>12046.7</v>
      </c>
      <c r="AB403" s="35">
        <v>127213.93</v>
      </c>
      <c r="AC403" s="39">
        <f t="shared" si="223"/>
        <v>127.2</v>
      </c>
      <c r="AD403" s="40">
        <f t="shared" si="233"/>
        <v>142.30000000000001</v>
      </c>
      <c r="AG403" s="70" t="s">
        <v>509</v>
      </c>
      <c r="AH403" s="24" t="s">
        <v>831</v>
      </c>
      <c r="AI403" s="24" t="s">
        <v>135</v>
      </c>
      <c r="AJ403" s="24" t="s">
        <v>832</v>
      </c>
      <c r="AK403" s="42"/>
      <c r="AL403" s="43">
        <v>44166.46</v>
      </c>
      <c r="AM403" s="43">
        <v>84449.85</v>
      </c>
      <c r="AN403" s="44">
        <v>35</v>
      </c>
      <c r="AO403" s="45"/>
      <c r="AP403" s="46">
        <v>15</v>
      </c>
      <c r="AQ403" s="46">
        <v>20</v>
      </c>
      <c r="AR403" s="43">
        <v>128616.31</v>
      </c>
      <c r="AS403" s="43">
        <v>6890.8</v>
      </c>
      <c r="AT403" s="43">
        <v>1076.25</v>
      </c>
      <c r="AU403" s="43">
        <v>157.5</v>
      </c>
      <c r="AV403" s="43">
        <v>289.45</v>
      </c>
      <c r="AW403" s="43">
        <v>220.15</v>
      </c>
      <c r="AX403" s="43">
        <v>137250.46</v>
      </c>
      <c r="AY403" s="43">
        <v>7897.75</v>
      </c>
      <c r="AZ403" s="43">
        <v>1592.15</v>
      </c>
      <c r="BA403" s="44">
        <v>0</v>
      </c>
      <c r="BB403" s="44">
        <v>0</v>
      </c>
      <c r="BC403" s="44">
        <v>0</v>
      </c>
      <c r="BD403" s="44">
        <v>0</v>
      </c>
      <c r="BE403" s="44">
        <v>0</v>
      </c>
      <c r="BF403" s="43">
        <v>3086.79</v>
      </c>
      <c r="BG403" s="43">
        <v>12576.69</v>
      </c>
      <c r="BH403" s="43">
        <v>149827.15</v>
      </c>
      <c r="BI403" s="44">
        <v>0</v>
      </c>
      <c r="BJ403" s="71">
        <v>149.80000000000001</v>
      </c>
      <c r="BK403" s="2"/>
      <c r="BL403" s="2"/>
      <c r="BM403" s="48">
        <v>12.5</v>
      </c>
      <c r="BN403" s="48">
        <v>12.5</v>
      </c>
      <c r="BO403" s="48">
        <v>12.5</v>
      </c>
      <c r="BP403" s="48">
        <v>12.5</v>
      </c>
      <c r="BQ403" s="48">
        <v>25</v>
      </c>
      <c r="BR403" s="48">
        <v>25</v>
      </c>
      <c r="BS403" s="48">
        <v>6.2</v>
      </c>
      <c r="BT403" s="48">
        <v>0</v>
      </c>
      <c r="BU403" s="48">
        <v>6.2</v>
      </c>
      <c r="BV403" s="48">
        <f t="shared" ref="BV403:BV434" si="234">+ROUND((AD403-BM403-BN403-BO403-BP403-BQ403-BR403-BS403-BT403-BU403)/3,1)</f>
        <v>10</v>
      </c>
      <c r="BW403" s="48">
        <f t="shared" si="225"/>
        <v>10</v>
      </c>
      <c r="BX403" s="49">
        <f t="shared" ref="BX403:BX434" si="235">+ROUND(AD403-BM403-BN403-BO403-BP403-BQ403-BR403-BS403-BT403-BU403-BV403-BW403,1)</f>
        <v>9.9</v>
      </c>
      <c r="BY403" s="50">
        <f t="shared" si="227"/>
        <v>142.30000000000001</v>
      </c>
      <c r="BZ403" s="48">
        <f t="shared" si="228"/>
        <v>37.5</v>
      </c>
      <c r="CA403" s="48">
        <f t="shared" si="229"/>
        <v>62.5</v>
      </c>
      <c r="CB403" s="48">
        <f t="shared" si="230"/>
        <v>12.4</v>
      </c>
      <c r="CC403" s="51">
        <f t="shared" si="231"/>
        <v>29.9</v>
      </c>
      <c r="CD403" s="50">
        <f t="shared" si="232"/>
        <v>142.30000000000001</v>
      </c>
      <c r="CE403" s="72"/>
      <c r="CF403" s="73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</row>
    <row r="404" spans="1:122" ht="15" hidden="1" outlineLevel="1" thickBot="1" x14ac:dyDescent="0.35">
      <c r="A404" s="161"/>
      <c r="B404" s="53" t="s">
        <v>833</v>
      </c>
      <c r="C404" s="53" t="s">
        <v>135</v>
      </c>
      <c r="D404" s="24" t="s">
        <v>834</v>
      </c>
      <c r="E404" s="35">
        <v>103694.42</v>
      </c>
      <c r="F404" s="35">
        <v>22083.23</v>
      </c>
      <c r="G404" s="35">
        <v>126674.78</v>
      </c>
      <c r="H404" s="36">
        <v>77</v>
      </c>
      <c r="I404" s="38">
        <v>24</v>
      </c>
      <c r="J404" s="38">
        <v>8</v>
      </c>
      <c r="K404" s="38">
        <v>45</v>
      </c>
      <c r="L404" s="35">
        <v>252452.43</v>
      </c>
      <c r="M404" s="35">
        <v>15159.76</v>
      </c>
      <c r="N404" s="35">
        <v>2367.75</v>
      </c>
      <c r="O404" s="35">
        <v>346.5</v>
      </c>
      <c r="P404" s="35">
        <v>636.79</v>
      </c>
      <c r="Q404" s="35">
        <v>484.33</v>
      </c>
      <c r="R404" s="35">
        <v>271447.56</v>
      </c>
      <c r="S404" s="35">
        <v>22782.01</v>
      </c>
      <c r="T404" s="35">
        <v>3502.73</v>
      </c>
      <c r="U404" s="35">
        <v>64.8</v>
      </c>
      <c r="V404" s="35">
        <v>733.68</v>
      </c>
      <c r="W404" s="35">
        <v>483.36</v>
      </c>
      <c r="X404" s="36">
        <v>0</v>
      </c>
      <c r="Y404" s="35">
        <v>1449.84</v>
      </c>
      <c r="Z404" s="35">
        <v>6058.87</v>
      </c>
      <c r="AA404" s="35">
        <v>35075.29</v>
      </c>
      <c r="AB404" s="35">
        <v>306522.84999999998</v>
      </c>
      <c r="AC404" s="39">
        <f t="shared" si="223"/>
        <v>306.5</v>
      </c>
      <c r="AD404" s="40">
        <f t="shared" si="233"/>
        <v>321.8</v>
      </c>
      <c r="AG404" s="70" t="s">
        <v>509</v>
      </c>
      <c r="AH404" s="24" t="s">
        <v>833</v>
      </c>
      <c r="AI404" s="24" t="s">
        <v>135</v>
      </c>
      <c r="AJ404" s="24" t="s">
        <v>834</v>
      </c>
      <c r="AK404" s="43">
        <v>109257.91</v>
      </c>
      <c r="AL404" s="43">
        <v>14574.93</v>
      </c>
      <c r="AM404" s="43">
        <v>147787.24</v>
      </c>
      <c r="AN404" s="44">
        <v>78</v>
      </c>
      <c r="AO404" s="46">
        <v>27</v>
      </c>
      <c r="AP404" s="46">
        <v>3</v>
      </c>
      <c r="AQ404" s="46">
        <v>48</v>
      </c>
      <c r="AR404" s="43">
        <v>271620.08</v>
      </c>
      <c r="AS404" s="43">
        <v>17147.990000000002</v>
      </c>
      <c r="AT404" s="43">
        <v>2398.5</v>
      </c>
      <c r="AU404" s="44">
        <v>351</v>
      </c>
      <c r="AV404" s="43">
        <v>645.05999999999995</v>
      </c>
      <c r="AW404" s="43">
        <v>490.62</v>
      </c>
      <c r="AX404" s="43">
        <v>292653.25</v>
      </c>
      <c r="AY404" s="43">
        <v>23683.53</v>
      </c>
      <c r="AZ404" s="43">
        <v>3548.22</v>
      </c>
      <c r="BA404" s="43">
        <v>72.900000000000006</v>
      </c>
      <c r="BB404" s="43">
        <v>825.39</v>
      </c>
      <c r="BC404" s="43">
        <v>543.78</v>
      </c>
      <c r="BD404" s="44">
        <v>0</v>
      </c>
      <c r="BE404" s="43">
        <v>1631.07</v>
      </c>
      <c r="BF404" s="43">
        <v>6518.9</v>
      </c>
      <c r="BG404" s="43">
        <v>36823.79</v>
      </c>
      <c r="BH404" s="43">
        <v>329477.03999999998</v>
      </c>
      <c r="BI404" s="44">
        <v>0</v>
      </c>
      <c r="BJ404" s="71">
        <v>329.5</v>
      </c>
      <c r="BK404" s="2"/>
      <c r="BL404" s="2"/>
      <c r="BM404" s="48">
        <v>27.5</v>
      </c>
      <c r="BN404" s="48">
        <v>27.5</v>
      </c>
      <c r="BO404" s="48">
        <v>27.5</v>
      </c>
      <c r="BP404" s="48">
        <v>27.5</v>
      </c>
      <c r="BQ404" s="48">
        <v>54.9</v>
      </c>
      <c r="BR404" s="48">
        <v>54.9</v>
      </c>
      <c r="BS404" s="48">
        <v>13.7</v>
      </c>
      <c r="BT404" s="48">
        <v>0</v>
      </c>
      <c r="BU404" s="48">
        <v>13.7</v>
      </c>
      <c r="BV404" s="48">
        <f t="shared" si="234"/>
        <v>24.9</v>
      </c>
      <c r="BW404" s="48">
        <f t="shared" si="225"/>
        <v>24.9</v>
      </c>
      <c r="BX404" s="49">
        <f t="shared" si="235"/>
        <v>24.8</v>
      </c>
      <c r="BY404" s="50">
        <f t="shared" si="227"/>
        <v>321.8</v>
      </c>
      <c r="BZ404" s="48">
        <f t="shared" si="228"/>
        <v>82.5</v>
      </c>
      <c r="CA404" s="48">
        <f t="shared" si="229"/>
        <v>137.30000000000001</v>
      </c>
      <c r="CB404" s="48">
        <f t="shared" si="230"/>
        <v>27.4</v>
      </c>
      <c r="CC404" s="51">
        <f t="shared" si="231"/>
        <v>74.599999999999994</v>
      </c>
      <c r="CD404" s="50">
        <f t="shared" si="232"/>
        <v>321.8</v>
      </c>
      <c r="CE404" s="72"/>
      <c r="CF404" s="73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</row>
    <row r="405" spans="1:122" ht="15" hidden="1" outlineLevel="1" thickBot="1" x14ac:dyDescent="0.35">
      <c r="A405" s="161"/>
      <c r="B405" s="53" t="s">
        <v>835</v>
      </c>
      <c r="C405" s="53" t="s">
        <v>135</v>
      </c>
      <c r="D405" s="24" t="s">
        <v>836</v>
      </c>
      <c r="E405" s="34"/>
      <c r="F405" s="35">
        <v>14574.93</v>
      </c>
      <c r="G405" s="35">
        <v>464474.19</v>
      </c>
      <c r="H405" s="36">
        <v>117</v>
      </c>
      <c r="I405" s="37"/>
      <c r="J405" s="38">
        <v>2</v>
      </c>
      <c r="K405" s="38">
        <v>115</v>
      </c>
      <c r="L405" s="35">
        <v>479049.12</v>
      </c>
      <c r="M405" s="35">
        <v>23034.959999999999</v>
      </c>
      <c r="N405" s="35">
        <v>3597.75</v>
      </c>
      <c r="O405" s="35">
        <v>526.5</v>
      </c>
      <c r="P405" s="35">
        <v>967.59</v>
      </c>
      <c r="Q405" s="35">
        <v>735.93</v>
      </c>
      <c r="R405" s="35">
        <v>507911.85</v>
      </c>
      <c r="S405" s="35">
        <v>26401.05</v>
      </c>
      <c r="T405" s="35">
        <v>5322.33</v>
      </c>
      <c r="U405" s="36">
        <v>0</v>
      </c>
      <c r="V405" s="36">
        <v>0</v>
      </c>
      <c r="W405" s="36">
        <v>0</v>
      </c>
      <c r="X405" s="36">
        <v>0</v>
      </c>
      <c r="Y405" s="36">
        <v>0</v>
      </c>
      <c r="Z405" s="35">
        <v>11497.18</v>
      </c>
      <c r="AA405" s="35">
        <v>43220.56</v>
      </c>
      <c r="AB405" s="35">
        <v>551132.41</v>
      </c>
      <c r="AC405" s="39">
        <f t="shared" si="223"/>
        <v>551.1</v>
      </c>
      <c r="AD405" s="40">
        <f t="shared" si="233"/>
        <v>492.8</v>
      </c>
      <c r="AG405" s="70" t="s">
        <v>509</v>
      </c>
      <c r="AH405" s="24" t="s">
        <v>835</v>
      </c>
      <c r="AI405" s="24" t="s">
        <v>135</v>
      </c>
      <c r="AJ405" s="24" t="s">
        <v>836</v>
      </c>
      <c r="AK405" s="42"/>
      <c r="AL405" s="43">
        <v>14574.93</v>
      </c>
      <c r="AM405" s="43">
        <v>380024.34</v>
      </c>
      <c r="AN405" s="44">
        <v>115</v>
      </c>
      <c r="AO405" s="45"/>
      <c r="AP405" s="46">
        <v>2</v>
      </c>
      <c r="AQ405" s="46">
        <v>113</v>
      </c>
      <c r="AR405" s="43">
        <v>394599.27</v>
      </c>
      <c r="AS405" s="43">
        <v>22641.200000000001</v>
      </c>
      <c r="AT405" s="43">
        <v>3536.25</v>
      </c>
      <c r="AU405" s="43">
        <v>517.5</v>
      </c>
      <c r="AV405" s="43">
        <v>951.05</v>
      </c>
      <c r="AW405" s="43">
        <v>723.35</v>
      </c>
      <c r="AX405" s="43">
        <v>422968.62</v>
      </c>
      <c r="AY405" s="43">
        <v>25949.75</v>
      </c>
      <c r="AZ405" s="43">
        <v>5231.3500000000004</v>
      </c>
      <c r="BA405" s="44">
        <v>0</v>
      </c>
      <c r="BB405" s="44">
        <v>0</v>
      </c>
      <c r="BC405" s="44">
        <v>0</v>
      </c>
      <c r="BD405" s="44">
        <v>0</v>
      </c>
      <c r="BE405" s="44">
        <v>0</v>
      </c>
      <c r="BF405" s="43">
        <v>9470.3799999999992</v>
      </c>
      <c r="BG405" s="43">
        <v>40651.480000000003</v>
      </c>
      <c r="BH405" s="43">
        <v>463620.1</v>
      </c>
      <c r="BI405" s="44">
        <v>0</v>
      </c>
      <c r="BJ405" s="71">
        <v>463.6</v>
      </c>
      <c r="BK405" s="2"/>
      <c r="BL405" s="2"/>
      <c r="BM405" s="48">
        <v>38.6</v>
      </c>
      <c r="BN405" s="48">
        <v>38.6</v>
      </c>
      <c r="BO405" s="48">
        <v>38.6</v>
      </c>
      <c r="BP405" s="48">
        <v>38.6</v>
      </c>
      <c r="BQ405" s="48">
        <v>77.3</v>
      </c>
      <c r="BR405" s="48">
        <v>77.3</v>
      </c>
      <c r="BS405" s="48">
        <v>19.3</v>
      </c>
      <c r="BT405" s="48">
        <v>0</v>
      </c>
      <c r="BU405" s="48">
        <v>19.3</v>
      </c>
      <c r="BV405" s="48">
        <f t="shared" si="234"/>
        <v>48.4</v>
      </c>
      <c r="BW405" s="48">
        <f t="shared" si="225"/>
        <v>48.4</v>
      </c>
      <c r="BX405" s="49">
        <f t="shared" si="235"/>
        <v>48.4</v>
      </c>
      <c r="BY405" s="50">
        <f t="shared" si="227"/>
        <v>492.80000000000013</v>
      </c>
      <c r="BZ405" s="48">
        <f t="shared" si="228"/>
        <v>115.80000000000001</v>
      </c>
      <c r="CA405" s="48">
        <f t="shared" si="229"/>
        <v>193.2</v>
      </c>
      <c r="CB405" s="48">
        <f t="shared" si="230"/>
        <v>38.6</v>
      </c>
      <c r="CC405" s="51">
        <f t="shared" si="231"/>
        <v>145.19999999999999</v>
      </c>
      <c r="CD405" s="50">
        <f t="shared" si="232"/>
        <v>492.8</v>
      </c>
      <c r="CE405" s="72"/>
      <c r="CF405" s="73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</row>
    <row r="406" spans="1:122" ht="21" hidden="1" outlineLevel="1" thickBot="1" x14ac:dyDescent="0.35">
      <c r="A406" s="161"/>
      <c r="B406" s="53" t="s">
        <v>837</v>
      </c>
      <c r="C406" s="53" t="s">
        <v>135</v>
      </c>
      <c r="D406" s="24" t="s">
        <v>838</v>
      </c>
      <c r="E406" s="35">
        <v>325780.65999999997</v>
      </c>
      <c r="F406" s="35">
        <v>14574.93</v>
      </c>
      <c r="G406" s="35">
        <v>42224.92</v>
      </c>
      <c r="H406" s="36">
        <v>81</v>
      </c>
      <c r="I406" s="38">
        <v>64</v>
      </c>
      <c r="J406" s="38">
        <v>4</v>
      </c>
      <c r="K406" s="38">
        <v>13</v>
      </c>
      <c r="L406" s="35">
        <v>382580.51</v>
      </c>
      <c r="M406" s="35">
        <v>34877.550000000003</v>
      </c>
      <c r="N406" s="35">
        <v>2490.75</v>
      </c>
      <c r="O406" s="35">
        <v>364.5</v>
      </c>
      <c r="P406" s="35">
        <v>669.87</v>
      </c>
      <c r="Q406" s="35">
        <v>509.49</v>
      </c>
      <c r="R406" s="35">
        <v>421492.67</v>
      </c>
      <c r="S406" s="35">
        <v>32696.21</v>
      </c>
      <c r="T406" s="35">
        <v>3684.69</v>
      </c>
      <c r="U406" s="35">
        <v>172.8</v>
      </c>
      <c r="V406" s="35">
        <v>1956.48</v>
      </c>
      <c r="W406" s="35">
        <v>1288.96</v>
      </c>
      <c r="X406" s="36">
        <v>0</v>
      </c>
      <c r="Y406" s="35">
        <v>3866.24</v>
      </c>
      <c r="Z406" s="35">
        <v>9181.93</v>
      </c>
      <c r="AA406" s="35">
        <v>52847.31</v>
      </c>
      <c r="AB406" s="35">
        <v>474339.98</v>
      </c>
      <c r="AC406" s="39">
        <f t="shared" si="223"/>
        <v>474.3</v>
      </c>
      <c r="AD406" s="40">
        <f t="shared" si="233"/>
        <v>417.2</v>
      </c>
      <c r="AG406" s="70" t="s">
        <v>509</v>
      </c>
      <c r="AH406" s="24" t="s">
        <v>837</v>
      </c>
      <c r="AI406" s="24" t="s">
        <v>135</v>
      </c>
      <c r="AJ406" s="24" t="s">
        <v>838</v>
      </c>
      <c r="AK406" s="43">
        <v>267904.34999999998</v>
      </c>
      <c r="AL406" s="43">
        <v>14574.93</v>
      </c>
      <c r="AM406" s="43">
        <v>27868.46</v>
      </c>
      <c r="AN406" s="44">
        <v>70</v>
      </c>
      <c r="AO406" s="46">
        <v>62</v>
      </c>
      <c r="AP406" s="46">
        <v>1</v>
      </c>
      <c r="AQ406" s="46">
        <v>7</v>
      </c>
      <c r="AR406" s="43">
        <v>310347.74</v>
      </c>
      <c r="AS406" s="43">
        <v>27337.82</v>
      </c>
      <c r="AT406" s="43">
        <v>2152.5</v>
      </c>
      <c r="AU406" s="44">
        <v>315</v>
      </c>
      <c r="AV406" s="43">
        <v>578.9</v>
      </c>
      <c r="AW406" s="43">
        <v>440.3</v>
      </c>
      <c r="AX406" s="43">
        <v>341172.26</v>
      </c>
      <c r="AY406" s="43">
        <v>29763.48</v>
      </c>
      <c r="AZ406" s="43">
        <v>3184.3</v>
      </c>
      <c r="BA406" s="43">
        <v>167.4</v>
      </c>
      <c r="BB406" s="43">
        <v>1895.34</v>
      </c>
      <c r="BC406" s="43">
        <v>1248.68</v>
      </c>
      <c r="BD406" s="44">
        <v>0</v>
      </c>
      <c r="BE406" s="43">
        <v>3745.42</v>
      </c>
      <c r="BF406" s="43">
        <v>7448.35</v>
      </c>
      <c r="BG406" s="43">
        <v>47452.97</v>
      </c>
      <c r="BH406" s="43">
        <v>388625.23</v>
      </c>
      <c r="BI406" s="44">
        <v>0</v>
      </c>
      <c r="BJ406" s="71">
        <v>388.6</v>
      </c>
      <c r="BK406" s="2"/>
      <c r="BL406" s="2"/>
      <c r="BM406" s="48">
        <v>32.4</v>
      </c>
      <c r="BN406" s="48">
        <v>32.4</v>
      </c>
      <c r="BO406" s="48">
        <v>32.4</v>
      </c>
      <c r="BP406" s="48">
        <v>32.4</v>
      </c>
      <c r="BQ406" s="48">
        <v>64.8</v>
      </c>
      <c r="BR406" s="48">
        <v>64.8</v>
      </c>
      <c r="BS406" s="48">
        <v>16.2</v>
      </c>
      <c r="BT406" s="48">
        <v>0</v>
      </c>
      <c r="BU406" s="48">
        <v>16.2</v>
      </c>
      <c r="BV406" s="48">
        <f t="shared" si="234"/>
        <v>41.9</v>
      </c>
      <c r="BW406" s="48">
        <f t="shared" si="225"/>
        <v>41.9</v>
      </c>
      <c r="BX406" s="49">
        <f t="shared" si="235"/>
        <v>41.8</v>
      </c>
      <c r="BY406" s="50">
        <f t="shared" si="227"/>
        <v>417.19999999999987</v>
      </c>
      <c r="BZ406" s="48">
        <f t="shared" si="228"/>
        <v>97.199999999999989</v>
      </c>
      <c r="CA406" s="48">
        <f t="shared" si="229"/>
        <v>162</v>
      </c>
      <c r="CB406" s="48">
        <f t="shared" si="230"/>
        <v>32.4</v>
      </c>
      <c r="CC406" s="51">
        <f t="shared" si="231"/>
        <v>125.6</v>
      </c>
      <c r="CD406" s="50">
        <f t="shared" si="232"/>
        <v>417.19999999999993</v>
      </c>
      <c r="CE406" s="72"/>
      <c r="CF406" s="73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</row>
    <row r="407" spans="1:122" ht="15" hidden="1" outlineLevel="1" thickBot="1" x14ac:dyDescent="0.35">
      <c r="A407" s="161"/>
      <c r="B407" s="53" t="s">
        <v>839</v>
      </c>
      <c r="C407" s="53" t="s">
        <v>135</v>
      </c>
      <c r="D407" s="24" t="s">
        <v>840</v>
      </c>
      <c r="E407" s="34"/>
      <c r="F407" s="34"/>
      <c r="G407" s="35">
        <v>70093.39</v>
      </c>
      <c r="H407" s="36">
        <v>7</v>
      </c>
      <c r="I407" s="37"/>
      <c r="J407" s="37"/>
      <c r="K407" s="38">
        <v>7</v>
      </c>
      <c r="L407" s="35">
        <v>70093.39</v>
      </c>
      <c r="M407" s="35">
        <v>1378.16</v>
      </c>
      <c r="N407" s="35">
        <v>215.25</v>
      </c>
      <c r="O407" s="35">
        <v>31.5</v>
      </c>
      <c r="P407" s="35">
        <v>57.89</v>
      </c>
      <c r="Q407" s="35">
        <v>44.03</v>
      </c>
      <c r="R407" s="35">
        <v>71820.22</v>
      </c>
      <c r="S407" s="35">
        <v>1579.55</v>
      </c>
      <c r="T407" s="35">
        <v>318.43</v>
      </c>
      <c r="U407" s="36">
        <v>0</v>
      </c>
      <c r="V407" s="36">
        <v>0</v>
      </c>
      <c r="W407" s="36">
        <v>0</v>
      </c>
      <c r="X407" s="36">
        <v>0</v>
      </c>
      <c r="Y407" s="36">
        <v>0</v>
      </c>
      <c r="Z407" s="35">
        <v>1682.24</v>
      </c>
      <c r="AA407" s="35">
        <v>3580.22</v>
      </c>
      <c r="AB407" s="35">
        <v>75400.44</v>
      </c>
      <c r="AC407" s="39">
        <f t="shared" si="223"/>
        <v>75.400000000000006</v>
      </c>
      <c r="AD407" s="40">
        <f t="shared" si="233"/>
        <v>96.8</v>
      </c>
      <c r="AG407" s="70" t="s">
        <v>509</v>
      </c>
      <c r="AH407" s="24" t="s">
        <v>839</v>
      </c>
      <c r="AI407" s="24" t="s">
        <v>135</v>
      </c>
      <c r="AJ407" s="24" t="s">
        <v>840</v>
      </c>
      <c r="AK407" s="42"/>
      <c r="AL407" s="42"/>
      <c r="AM407" s="43">
        <v>98384.08</v>
      </c>
      <c r="AN407" s="44">
        <v>13</v>
      </c>
      <c r="AO407" s="45"/>
      <c r="AP407" s="45"/>
      <c r="AQ407" s="46">
        <v>13</v>
      </c>
      <c r="AR407" s="43">
        <v>98384.08</v>
      </c>
      <c r="AS407" s="43">
        <v>2559.44</v>
      </c>
      <c r="AT407" s="43">
        <v>399.75</v>
      </c>
      <c r="AU407" s="43">
        <v>58.5</v>
      </c>
      <c r="AV407" s="43">
        <v>107.51</v>
      </c>
      <c r="AW407" s="43">
        <v>81.77</v>
      </c>
      <c r="AX407" s="43">
        <v>101591.05</v>
      </c>
      <c r="AY407" s="43">
        <v>2933.45</v>
      </c>
      <c r="AZ407" s="43">
        <v>591.37</v>
      </c>
      <c r="BA407" s="44">
        <v>0</v>
      </c>
      <c r="BB407" s="44">
        <v>0</v>
      </c>
      <c r="BC407" s="44">
        <v>0</v>
      </c>
      <c r="BD407" s="44">
        <v>0</v>
      </c>
      <c r="BE407" s="44">
        <v>0</v>
      </c>
      <c r="BF407" s="43">
        <v>2361.2199999999998</v>
      </c>
      <c r="BG407" s="43">
        <v>5886.04</v>
      </c>
      <c r="BH407" s="43">
        <v>107477.09</v>
      </c>
      <c r="BI407" s="44">
        <v>0</v>
      </c>
      <c r="BJ407" s="71">
        <v>107.5</v>
      </c>
      <c r="BK407" s="2"/>
      <c r="BL407" s="2"/>
      <c r="BM407" s="48">
        <v>9</v>
      </c>
      <c r="BN407" s="48">
        <v>9</v>
      </c>
      <c r="BO407" s="48">
        <v>9</v>
      </c>
      <c r="BP407" s="48">
        <v>9</v>
      </c>
      <c r="BQ407" s="48">
        <v>17.899999999999999</v>
      </c>
      <c r="BR407" s="48">
        <v>17.899999999999999</v>
      </c>
      <c r="BS407" s="48">
        <v>4.5</v>
      </c>
      <c r="BT407" s="48">
        <v>0</v>
      </c>
      <c r="BU407" s="48">
        <v>4.5</v>
      </c>
      <c r="BV407" s="48">
        <f t="shared" si="234"/>
        <v>5.3</v>
      </c>
      <c r="BW407" s="48">
        <f t="shared" si="225"/>
        <v>5.3</v>
      </c>
      <c r="BX407" s="49">
        <f t="shared" si="235"/>
        <v>5.4</v>
      </c>
      <c r="BY407" s="50">
        <f t="shared" si="227"/>
        <v>96.8</v>
      </c>
      <c r="BZ407" s="48">
        <f t="shared" si="228"/>
        <v>27</v>
      </c>
      <c r="CA407" s="48">
        <f t="shared" si="229"/>
        <v>44.8</v>
      </c>
      <c r="CB407" s="48">
        <f t="shared" si="230"/>
        <v>9</v>
      </c>
      <c r="CC407" s="51">
        <f t="shared" si="231"/>
        <v>16</v>
      </c>
      <c r="CD407" s="50">
        <f t="shared" si="232"/>
        <v>96.8</v>
      </c>
      <c r="CE407" s="72"/>
      <c r="CF407" s="73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</row>
    <row r="408" spans="1:122" ht="15" hidden="1" outlineLevel="1" thickBot="1" x14ac:dyDescent="0.35">
      <c r="A408" s="161"/>
      <c r="B408" s="53" t="s">
        <v>841</v>
      </c>
      <c r="C408" s="53" t="s">
        <v>135</v>
      </c>
      <c r="D408" s="24" t="s">
        <v>842</v>
      </c>
      <c r="E408" s="34"/>
      <c r="F408" s="34"/>
      <c r="G408" s="35">
        <v>42224.92</v>
      </c>
      <c r="H408" s="36">
        <v>13</v>
      </c>
      <c r="I408" s="37"/>
      <c r="J408" s="37"/>
      <c r="K408" s="38">
        <v>13</v>
      </c>
      <c r="L408" s="35">
        <v>42224.92</v>
      </c>
      <c r="M408" s="35">
        <v>2559.44</v>
      </c>
      <c r="N408" s="35">
        <v>399.75</v>
      </c>
      <c r="O408" s="35">
        <v>58.5</v>
      </c>
      <c r="P408" s="35">
        <v>107.51</v>
      </c>
      <c r="Q408" s="35">
        <v>81.77</v>
      </c>
      <c r="R408" s="35">
        <v>45431.89</v>
      </c>
      <c r="S408" s="35">
        <v>2933.45</v>
      </c>
      <c r="T408" s="35">
        <v>591.37</v>
      </c>
      <c r="U408" s="36">
        <v>0</v>
      </c>
      <c r="V408" s="36">
        <v>0</v>
      </c>
      <c r="W408" s="36">
        <v>0</v>
      </c>
      <c r="X408" s="36">
        <v>0</v>
      </c>
      <c r="Y408" s="36">
        <v>0</v>
      </c>
      <c r="Z408" s="35">
        <v>1013.4</v>
      </c>
      <c r="AA408" s="35">
        <v>4538.22</v>
      </c>
      <c r="AB408" s="35">
        <v>49970.11</v>
      </c>
      <c r="AC408" s="39">
        <f t="shared" si="223"/>
        <v>50</v>
      </c>
      <c r="AD408" s="40">
        <f t="shared" si="233"/>
        <v>33.9</v>
      </c>
      <c r="AG408" s="70" t="s">
        <v>509</v>
      </c>
      <c r="AH408" s="24" t="s">
        <v>841</v>
      </c>
      <c r="AI408" s="24" t="s">
        <v>135</v>
      </c>
      <c r="AJ408" s="24" t="s">
        <v>842</v>
      </c>
      <c r="AK408" s="42"/>
      <c r="AL408" s="42"/>
      <c r="AM408" s="43">
        <v>21112.46</v>
      </c>
      <c r="AN408" s="44">
        <v>8</v>
      </c>
      <c r="AO408" s="45"/>
      <c r="AP408" s="45"/>
      <c r="AQ408" s="46">
        <v>8</v>
      </c>
      <c r="AR408" s="43">
        <v>21112.46</v>
      </c>
      <c r="AS408" s="43">
        <v>1575.04</v>
      </c>
      <c r="AT408" s="44">
        <v>246</v>
      </c>
      <c r="AU408" s="44">
        <v>36</v>
      </c>
      <c r="AV408" s="43">
        <v>66.16</v>
      </c>
      <c r="AW408" s="43">
        <v>50.32</v>
      </c>
      <c r="AX408" s="43">
        <v>23085.98</v>
      </c>
      <c r="AY408" s="43">
        <v>1805.2</v>
      </c>
      <c r="AZ408" s="43">
        <v>363.92</v>
      </c>
      <c r="BA408" s="44">
        <v>0</v>
      </c>
      <c r="BB408" s="44">
        <v>0</v>
      </c>
      <c r="BC408" s="44">
        <v>0</v>
      </c>
      <c r="BD408" s="44">
        <v>0</v>
      </c>
      <c r="BE408" s="44">
        <v>0</v>
      </c>
      <c r="BF408" s="43">
        <v>506.7</v>
      </c>
      <c r="BG408" s="43">
        <v>2675.82</v>
      </c>
      <c r="BH408" s="43">
        <v>25761.8</v>
      </c>
      <c r="BI408" s="44">
        <v>0</v>
      </c>
      <c r="BJ408" s="71">
        <v>25.8</v>
      </c>
      <c r="BK408" s="2"/>
      <c r="BL408" s="2"/>
      <c r="BM408" s="48">
        <v>2.2000000000000002</v>
      </c>
      <c r="BN408" s="48">
        <v>2.2000000000000002</v>
      </c>
      <c r="BO408" s="48">
        <v>2.2000000000000002</v>
      </c>
      <c r="BP408" s="48">
        <v>2.2000000000000002</v>
      </c>
      <c r="BQ408" s="48">
        <v>4.3</v>
      </c>
      <c r="BR408" s="48">
        <v>4.3</v>
      </c>
      <c r="BS408" s="48">
        <v>1.1000000000000001</v>
      </c>
      <c r="BT408" s="48">
        <v>0</v>
      </c>
      <c r="BU408" s="48">
        <v>1.1000000000000001</v>
      </c>
      <c r="BV408" s="48">
        <f t="shared" si="234"/>
        <v>4.8</v>
      </c>
      <c r="BW408" s="48">
        <f t="shared" si="225"/>
        <v>4.8</v>
      </c>
      <c r="BX408" s="49">
        <f t="shared" si="235"/>
        <v>4.7</v>
      </c>
      <c r="BY408" s="50">
        <f t="shared" si="227"/>
        <v>33.9</v>
      </c>
      <c r="BZ408" s="48">
        <f t="shared" si="228"/>
        <v>6.6000000000000005</v>
      </c>
      <c r="CA408" s="48">
        <f t="shared" si="229"/>
        <v>10.8</v>
      </c>
      <c r="CB408" s="48">
        <f t="shared" si="230"/>
        <v>2.2000000000000002</v>
      </c>
      <c r="CC408" s="51">
        <f t="shared" si="231"/>
        <v>14.3</v>
      </c>
      <c r="CD408" s="50">
        <f t="shared" si="232"/>
        <v>33.900000000000006</v>
      </c>
      <c r="CE408" s="72"/>
      <c r="CF408" s="73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</row>
    <row r="409" spans="1:122" ht="15" hidden="1" outlineLevel="1" thickBot="1" x14ac:dyDescent="0.35">
      <c r="A409" s="161"/>
      <c r="B409" s="53" t="s">
        <v>843</v>
      </c>
      <c r="C409" s="53" t="s">
        <v>135</v>
      </c>
      <c r="D409" s="24" t="s">
        <v>844</v>
      </c>
      <c r="E409" s="35">
        <v>54242.32</v>
      </c>
      <c r="F409" s="35">
        <v>14574.93</v>
      </c>
      <c r="G409" s="34"/>
      <c r="H409" s="36">
        <v>13</v>
      </c>
      <c r="I409" s="38">
        <v>11</v>
      </c>
      <c r="J409" s="38">
        <v>2</v>
      </c>
      <c r="K409" s="37"/>
      <c r="L409" s="35">
        <v>68817.25</v>
      </c>
      <c r="M409" s="35">
        <v>5754.85</v>
      </c>
      <c r="N409" s="35">
        <v>399.75</v>
      </c>
      <c r="O409" s="35">
        <v>58.5</v>
      </c>
      <c r="P409" s="35">
        <v>107.51</v>
      </c>
      <c r="Q409" s="35">
        <v>81.77</v>
      </c>
      <c r="R409" s="35">
        <v>75219.63</v>
      </c>
      <c r="S409" s="35">
        <v>5411.64</v>
      </c>
      <c r="T409" s="35">
        <v>591.37</v>
      </c>
      <c r="U409" s="35">
        <v>29.7</v>
      </c>
      <c r="V409" s="35">
        <v>336.27</v>
      </c>
      <c r="W409" s="35">
        <v>221.54</v>
      </c>
      <c r="X409" s="36">
        <v>0</v>
      </c>
      <c r="Y409" s="35">
        <v>664.51</v>
      </c>
      <c r="Z409" s="35">
        <v>1651.62</v>
      </c>
      <c r="AA409" s="35">
        <v>8906.65</v>
      </c>
      <c r="AB409" s="35">
        <v>84126.28</v>
      </c>
      <c r="AC409" s="39">
        <f t="shared" si="223"/>
        <v>84.1</v>
      </c>
      <c r="AD409" s="40">
        <f t="shared" si="233"/>
        <v>84.4</v>
      </c>
      <c r="AG409" s="70" t="s">
        <v>509</v>
      </c>
      <c r="AH409" s="24" t="s">
        <v>843</v>
      </c>
      <c r="AI409" s="24" t="s">
        <v>135</v>
      </c>
      <c r="AJ409" s="24" t="s">
        <v>844</v>
      </c>
      <c r="AK409" s="43">
        <v>54242.32</v>
      </c>
      <c r="AL409" s="43">
        <v>14574.93</v>
      </c>
      <c r="AM409" s="42"/>
      <c r="AN409" s="44">
        <v>13</v>
      </c>
      <c r="AO409" s="46">
        <v>12</v>
      </c>
      <c r="AP409" s="46">
        <v>1</v>
      </c>
      <c r="AQ409" s="45"/>
      <c r="AR409" s="43">
        <v>68817.25</v>
      </c>
      <c r="AS409" s="43">
        <v>5754.85</v>
      </c>
      <c r="AT409" s="43">
        <v>399.75</v>
      </c>
      <c r="AU409" s="43">
        <v>58.5</v>
      </c>
      <c r="AV409" s="43">
        <v>107.51</v>
      </c>
      <c r="AW409" s="43">
        <v>81.77</v>
      </c>
      <c r="AX409" s="43">
        <v>75219.63</v>
      </c>
      <c r="AY409" s="43">
        <v>5636.93</v>
      </c>
      <c r="AZ409" s="43">
        <v>591.37</v>
      </c>
      <c r="BA409" s="43">
        <v>32.4</v>
      </c>
      <c r="BB409" s="43">
        <v>366.84</v>
      </c>
      <c r="BC409" s="43">
        <v>241.68</v>
      </c>
      <c r="BD409" s="44">
        <v>0</v>
      </c>
      <c r="BE409" s="43">
        <v>724.92</v>
      </c>
      <c r="BF409" s="43">
        <v>1651.62</v>
      </c>
      <c r="BG409" s="43">
        <v>9245.76</v>
      </c>
      <c r="BH409" s="43">
        <v>84465.39</v>
      </c>
      <c r="BI409" s="44">
        <v>0</v>
      </c>
      <c r="BJ409" s="71">
        <v>84.5</v>
      </c>
      <c r="BK409" s="2"/>
      <c r="BL409" s="2"/>
      <c r="BM409" s="48">
        <v>7</v>
      </c>
      <c r="BN409" s="48">
        <v>7</v>
      </c>
      <c r="BO409" s="48">
        <v>7</v>
      </c>
      <c r="BP409" s="48">
        <v>7</v>
      </c>
      <c r="BQ409" s="48">
        <v>14.1</v>
      </c>
      <c r="BR409" s="48">
        <v>14.1</v>
      </c>
      <c r="BS409" s="48">
        <v>3.5</v>
      </c>
      <c r="BT409" s="48">
        <v>0</v>
      </c>
      <c r="BU409" s="48">
        <v>3.5</v>
      </c>
      <c r="BV409" s="48">
        <f t="shared" si="234"/>
        <v>7.1</v>
      </c>
      <c r="BW409" s="48">
        <f t="shared" si="225"/>
        <v>7.1</v>
      </c>
      <c r="BX409" s="49">
        <f t="shared" si="235"/>
        <v>7</v>
      </c>
      <c r="BY409" s="50">
        <f t="shared" si="227"/>
        <v>84.4</v>
      </c>
      <c r="BZ409" s="48">
        <f t="shared" si="228"/>
        <v>21</v>
      </c>
      <c r="CA409" s="48">
        <f t="shared" si="229"/>
        <v>35.200000000000003</v>
      </c>
      <c r="CB409" s="48">
        <f t="shared" si="230"/>
        <v>7</v>
      </c>
      <c r="CC409" s="51">
        <f t="shared" si="231"/>
        <v>21.2</v>
      </c>
      <c r="CD409" s="50">
        <f t="shared" si="232"/>
        <v>84.4</v>
      </c>
      <c r="CE409" s="72"/>
      <c r="CF409" s="73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</row>
    <row r="410" spans="1:122" ht="15" hidden="1" outlineLevel="1" thickBot="1" x14ac:dyDescent="0.35">
      <c r="A410" s="161"/>
      <c r="B410" s="53" t="s">
        <v>845</v>
      </c>
      <c r="C410" s="53" t="s">
        <v>135</v>
      </c>
      <c r="D410" s="24" t="s">
        <v>846</v>
      </c>
      <c r="E410" s="35">
        <v>69073.539999999994</v>
      </c>
      <c r="F410" s="35">
        <v>22083.23</v>
      </c>
      <c r="G410" s="35">
        <v>126674.79</v>
      </c>
      <c r="H410" s="36">
        <v>38</v>
      </c>
      <c r="I410" s="38">
        <v>10</v>
      </c>
      <c r="J410" s="38">
        <v>5</v>
      </c>
      <c r="K410" s="38">
        <v>23</v>
      </c>
      <c r="L410" s="35">
        <v>217831.56</v>
      </c>
      <c r="M410" s="35">
        <v>15419.45</v>
      </c>
      <c r="N410" s="35">
        <v>1168.5</v>
      </c>
      <c r="O410" s="36">
        <v>171</v>
      </c>
      <c r="P410" s="35">
        <v>314.26</v>
      </c>
      <c r="Q410" s="35">
        <v>239.02</v>
      </c>
      <c r="R410" s="35">
        <v>235143.79</v>
      </c>
      <c r="S410" s="35">
        <v>10827.6</v>
      </c>
      <c r="T410" s="35">
        <v>1728.62</v>
      </c>
      <c r="U410" s="36">
        <v>27</v>
      </c>
      <c r="V410" s="35">
        <v>305.7</v>
      </c>
      <c r="W410" s="35">
        <v>201.4</v>
      </c>
      <c r="X410" s="36">
        <v>0</v>
      </c>
      <c r="Y410" s="35">
        <v>604.1</v>
      </c>
      <c r="Z410" s="35">
        <v>5227.97</v>
      </c>
      <c r="AA410" s="35">
        <v>18922.39</v>
      </c>
      <c r="AB410" s="35">
        <v>254066.18</v>
      </c>
      <c r="AC410" s="39">
        <f t="shared" si="223"/>
        <v>254.1</v>
      </c>
      <c r="AD410" s="40">
        <f t="shared" si="233"/>
        <v>201.5</v>
      </c>
      <c r="AG410" s="70" t="s">
        <v>509</v>
      </c>
      <c r="AH410" s="24" t="s">
        <v>845</v>
      </c>
      <c r="AI410" s="24" t="s">
        <v>135</v>
      </c>
      <c r="AJ410" s="24" t="s">
        <v>846</v>
      </c>
      <c r="AK410" s="43">
        <v>13808.29</v>
      </c>
      <c r="AL410" s="43">
        <v>14574.93</v>
      </c>
      <c r="AM410" s="43">
        <v>126674.79</v>
      </c>
      <c r="AN410" s="44">
        <v>26</v>
      </c>
      <c r="AO410" s="46">
        <v>2</v>
      </c>
      <c r="AP410" s="46">
        <v>2</v>
      </c>
      <c r="AQ410" s="46">
        <v>22</v>
      </c>
      <c r="AR410" s="43">
        <v>155058.01</v>
      </c>
      <c r="AS410" s="43">
        <v>7386.88</v>
      </c>
      <c r="AT410" s="43">
        <v>799.5</v>
      </c>
      <c r="AU410" s="44">
        <v>117</v>
      </c>
      <c r="AV410" s="43">
        <v>215.02</v>
      </c>
      <c r="AW410" s="43">
        <v>163.54</v>
      </c>
      <c r="AX410" s="43">
        <v>163739.95000000001</v>
      </c>
      <c r="AY410" s="43">
        <v>6317.48</v>
      </c>
      <c r="AZ410" s="43">
        <v>1182.74</v>
      </c>
      <c r="BA410" s="43">
        <v>5.4</v>
      </c>
      <c r="BB410" s="43">
        <v>61.14</v>
      </c>
      <c r="BC410" s="43">
        <v>40.28</v>
      </c>
      <c r="BD410" s="44">
        <v>0</v>
      </c>
      <c r="BE410" s="43">
        <v>120.82</v>
      </c>
      <c r="BF410" s="43">
        <v>3721.4</v>
      </c>
      <c r="BG410" s="43">
        <v>11449.26</v>
      </c>
      <c r="BH410" s="43">
        <v>175189.21</v>
      </c>
      <c r="BI410" s="44">
        <v>0</v>
      </c>
      <c r="BJ410" s="71">
        <v>175.2</v>
      </c>
      <c r="BK410" s="2"/>
      <c r="BL410" s="2"/>
      <c r="BM410" s="48">
        <v>14.6</v>
      </c>
      <c r="BN410" s="48">
        <v>14.6</v>
      </c>
      <c r="BO410" s="48">
        <v>14.6</v>
      </c>
      <c r="BP410" s="48">
        <v>14.6</v>
      </c>
      <c r="BQ410" s="48">
        <v>29.2</v>
      </c>
      <c r="BR410" s="48">
        <v>29.2</v>
      </c>
      <c r="BS410" s="48">
        <v>7.3</v>
      </c>
      <c r="BT410" s="48">
        <v>0</v>
      </c>
      <c r="BU410" s="48">
        <v>7.3</v>
      </c>
      <c r="BV410" s="48">
        <f t="shared" si="234"/>
        <v>23.4</v>
      </c>
      <c r="BW410" s="48">
        <f t="shared" si="225"/>
        <v>23.4</v>
      </c>
      <c r="BX410" s="49">
        <f t="shared" si="235"/>
        <v>23.3</v>
      </c>
      <c r="BY410" s="50">
        <f t="shared" si="227"/>
        <v>201.49999999999997</v>
      </c>
      <c r="BZ410" s="48">
        <f t="shared" si="228"/>
        <v>43.8</v>
      </c>
      <c r="CA410" s="48">
        <f t="shared" si="229"/>
        <v>73</v>
      </c>
      <c r="CB410" s="48">
        <f t="shared" si="230"/>
        <v>14.6</v>
      </c>
      <c r="CC410" s="51">
        <f t="shared" si="231"/>
        <v>70.099999999999994</v>
      </c>
      <c r="CD410" s="50">
        <f t="shared" si="232"/>
        <v>201.5</v>
      </c>
      <c r="CE410" s="72"/>
      <c r="CF410" s="73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</row>
    <row r="411" spans="1:122" ht="15" hidden="1" outlineLevel="1" thickBot="1" x14ac:dyDescent="0.35">
      <c r="A411" s="161"/>
      <c r="B411" s="53" t="s">
        <v>847</v>
      </c>
      <c r="C411" s="53" t="s">
        <v>45</v>
      </c>
      <c r="D411" s="24" t="s">
        <v>848</v>
      </c>
      <c r="E411" s="34"/>
      <c r="F411" s="35">
        <v>176665.83</v>
      </c>
      <c r="G411" s="35">
        <v>380024.34</v>
      </c>
      <c r="H411" s="36">
        <v>217</v>
      </c>
      <c r="I411" s="37"/>
      <c r="J411" s="38">
        <v>67</v>
      </c>
      <c r="K411" s="38">
        <v>150</v>
      </c>
      <c r="L411" s="35">
        <v>556690.17000000004</v>
      </c>
      <c r="M411" s="35">
        <v>74774.39</v>
      </c>
      <c r="N411" s="35">
        <v>6672.75</v>
      </c>
      <c r="O411" s="35">
        <v>976.5</v>
      </c>
      <c r="P411" s="35">
        <v>1794.59</v>
      </c>
      <c r="Q411" s="35">
        <v>1364.93</v>
      </c>
      <c r="R411" s="35">
        <v>642273.32999999996</v>
      </c>
      <c r="S411" s="35">
        <v>48966.05</v>
      </c>
      <c r="T411" s="35">
        <v>9871.33</v>
      </c>
      <c r="U411" s="36">
        <v>0</v>
      </c>
      <c r="V411" s="36">
        <v>0</v>
      </c>
      <c r="W411" s="36">
        <v>0</v>
      </c>
      <c r="X411" s="36">
        <v>0</v>
      </c>
      <c r="Y411" s="36">
        <v>0</v>
      </c>
      <c r="Z411" s="35">
        <v>13360.57</v>
      </c>
      <c r="AA411" s="35">
        <v>72197.95</v>
      </c>
      <c r="AB411" s="35">
        <v>714471.28</v>
      </c>
      <c r="AC411" s="39">
        <f t="shared" si="223"/>
        <v>714.5</v>
      </c>
      <c r="AD411" s="40">
        <f t="shared" si="233"/>
        <v>716</v>
      </c>
      <c r="AG411" s="70" t="s">
        <v>509</v>
      </c>
      <c r="AH411" s="24" t="s">
        <v>847</v>
      </c>
      <c r="AI411" s="24" t="s">
        <v>45</v>
      </c>
      <c r="AJ411" s="24" t="s">
        <v>848</v>
      </c>
      <c r="AK411" s="42"/>
      <c r="AL411" s="43">
        <v>132499.37</v>
      </c>
      <c r="AM411" s="43">
        <v>422249.27</v>
      </c>
      <c r="AN411" s="44">
        <v>216</v>
      </c>
      <c r="AO411" s="45"/>
      <c r="AP411" s="46">
        <v>36</v>
      </c>
      <c r="AQ411" s="46">
        <v>180</v>
      </c>
      <c r="AR411" s="43">
        <v>554748.64</v>
      </c>
      <c r="AS411" s="43">
        <v>79416.990000000005</v>
      </c>
      <c r="AT411" s="44">
        <v>6642</v>
      </c>
      <c r="AU411" s="44">
        <v>972</v>
      </c>
      <c r="AV411" s="43">
        <v>1786.32</v>
      </c>
      <c r="AW411" s="43">
        <v>1358.64</v>
      </c>
      <c r="AX411" s="43">
        <v>644924.59</v>
      </c>
      <c r="AY411" s="43">
        <v>48740.4</v>
      </c>
      <c r="AZ411" s="43">
        <v>9825.84</v>
      </c>
      <c r="BA411" s="44">
        <v>0</v>
      </c>
      <c r="BB411" s="44">
        <v>0</v>
      </c>
      <c r="BC411" s="44">
        <v>0</v>
      </c>
      <c r="BD411" s="44">
        <v>0</v>
      </c>
      <c r="BE411" s="44">
        <v>0</v>
      </c>
      <c r="BF411" s="43">
        <v>13313.97</v>
      </c>
      <c r="BG411" s="43">
        <v>71880.210000000006</v>
      </c>
      <c r="BH411" s="43">
        <v>716804.8</v>
      </c>
      <c r="BI411" s="44">
        <v>0</v>
      </c>
      <c r="BJ411" s="71">
        <v>716.8</v>
      </c>
      <c r="BK411" s="2"/>
      <c r="BL411" s="2"/>
      <c r="BM411" s="48">
        <v>59.7</v>
      </c>
      <c r="BN411" s="48">
        <v>59.7</v>
      </c>
      <c r="BO411" s="48">
        <v>59.7</v>
      </c>
      <c r="BP411" s="48">
        <v>59.7</v>
      </c>
      <c r="BQ411" s="48">
        <v>119.5</v>
      </c>
      <c r="BR411" s="48">
        <v>119.5</v>
      </c>
      <c r="BS411" s="48">
        <v>29.9</v>
      </c>
      <c r="BT411" s="48">
        <v>0</v>
      </c>
      <c r="BU411" s="48">
        <v>29.9</v>
      </c>
      <c r="BV411" s="48">
        <f t="shared" si="234"/>
        <v>59.5</v>
      </c>
      <c r="BW411" s="48">
        <f t="shared" si="225"/>
        <v>59.5</v>
      </c>
      <c r="BX411" s="49">
        <f t="shared" si="235"/>
        <v>59.4</v>
      </c>
      <c r="BY411" s="50">
        <f t="shared" si="227"/>
        <v>716.00000000000023</v>
      </c>
      <c r="BZ411" s="48">
        <f t="shared" si="228"/>
        <v>179.10000000000002</v>
      </c>
      <c r="CA411" s="48">
        <f t="shared" si="229"/>
        <v>298.7</v>
      </c>
      <c r="CB411" s="48">
        <f t="shared" si="230"/>
        <v>59.8</v>
      </c>
      <c r="CC411" s="51">
        <f t="shared" si="231"/>
        <v>178.4</v>
      </c>
      <c r="CD411" s="50">
        <f t="shared" si="232"/>
        <v>716</v>
      </c>
      <c r="CE411" s="72"/>
      <c r="CF411" s="73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</row>
    <row r="412" spans="1:122" ht="15" hidden="1" outlineLevel="1" thickBot="1" x14ac:dyDescent="0.35">
      <c r="A412" s="161"/>
      <c r="B412" s="53" t="s">
        <v>849</v>
      </c>
      <c r="C412" s="53" t="s">
        <v>45</v>
      </c>
      <c r="D412" s="24" t="s">
        <v>850</v>
      </c>
      <c r="E412" s="34"/>
      <c r="F412" s="35">
        <v>44166.46</v>
      </c>
      <c r="G412" s="35">
        <v>380024.34</v>
      </c>
      <c r="H412" s="36">
        <v>160</v>
      </c>
      <c r="I412" s="37"/>
      <c r="J412" s="38">
        <v>12</v>
      </c>
      <c r="K412" s="38">
        <v>148</v>
      </c>
      <c r="L412" s="35">
        <v>424190.8</v>
      </c>
      <c r="M412" s="35">
        <v>61887.14</v>
      </c>
      <c r="N412" s="36">
        <v>4920</v>
      </c>
      <c r="O412" s="36">
        <v>720</v>
      </c>
      <c r="P412" s="35">
        <v>1323.2</v>
      </c>
      <c r="Q412" s="35">
        <v>1006.4</v>
      </c>
      <c r="R412" s="35">
        <v>494047.54</v>
      </c>
      <c r="S412" s="36">
        <v>36104</v>
      </c>
      <c r="T412" s="35">
        <v>7278.4</v>
      </c>
      <c r="U412" s="36">
        <v>0</v>
      </c>
      <c r="V412" s="36">
        <v>0</v>
      </c>
      <c r="W412" s="36">
        <v>0</v>
      </c>
      <c r="X412" s="36">
        <v>0</v>
      </c>
      <c r="Y412" s="36">
        <v>0</v>
      </c>
      <c r="Z412" s="35">
        <v>10180.58</v>
      </c>
      <c r="AA412" s="35">
        <v>53562.98</v>
      </c>
      <c r="AB412" s="35">
        <v>547610.52</v>
      </c>
      <c r="AC412" s="39">
        <f t="shared" si="223"/>
        <v>547.6</v>
      </c>
      <c r="AD412" s="40">
        <f t="shared" si="233"/>
        <v>547.70000000000005</v>
      </c>
      <c r="AG412" s="70" t="s">
        <v>509</v>
      </c>
      <c r="AH412" s="24" t="s">
        <v>849</v>
      </c>
      <c r="AI412" s="24" t="s">
        <v>45</v>
      </c>
      <c r="AJ412" s="24" t="s">
        <v>850</v>
      </c>
      <c r="AK412" s="42"/>
      <c r="AL412" s="43">
        <v>88332.91</v>
      </c>
      <c r="AM412" s="43">
        <v>337799.41</v>
      </c>
      <c r="AN412" s="44">
        <v>161</v>
      </c>
      <c r="AO412" s="45"/>
      <c r="AP412" s="46">
        <v>20</v>
      </c>
      <c r="AQ412" s="46">
        <v>141</v>
      </c>
      <c r="AR412" s="43">
        <v>426132.32</v>
      </c>
      <c r="AS412" s="43">
        <v>59816.02</v>
      </c>
      <c r="AT412" s="43">
        <v>4950.75</v>
      </c>
      <c r="AU412" s="43">
        <v>724.5</v>
      </c>
      <c r="AV412" s="43">
        <v>1331.47</v>
      </c>
      <c r="AW412" s="43">
        <v>1012.69</v>
      </c>
      <c r="AX412" s="43">
        <v>493967.75</v>
      </c>
      <c r="AY412" s="43">
        <v>36329.65</v>
      </c>
      <c r="AZ412" s="43">
        <v>7323.89</v>
      </c>
      <c r="BA412" s="44">
        <v>0</v>
      </c>
      <c r="BB412" s="44">
        <v>0</v>
      </c>
      <c r="BC412" s="44">
        <v>0</v>
      </c>
      <c r="BD412" s="44">
        <v>0</v>
      </c>
      <c r="BE412" s="44">
        <v>0</v>
      </c>
      <c r="BF412" s="43">
        <v>10227.18</v>
      </c>
      <c r="BG412" s="43">
        <v>53880.72</v>
      </c>
      <c r="BH412" s="43">
        <v>547848.47</v>
      </c>
      <c r="BI412" s="44">
        <v>0</v>
      </c>
      <c r="BJ412" s="71">
        <v>547.79999999999995</v>
      </c>
      <c r="BK412" s="2"/>
      <c r="BL412" s="2"/>
      <c r="BM412" s="48">
        <v>45.7</v>
      </c>
      <c r="BN412" s="48">
        <v>45.7</v>
      </c>
      <c r="BO412" s="48">
        <v>45.7</v>
      </c>
      <c r="BP412" s="48">
        <v>45.7</v>
      </c>
      <c r="BQ412" s="48">
        <v>91.3</v>
      </c>
      <c r="BR412" s="48">
        <v>91.3</v>
      </c>
      <c r="BS412" s="48">
        <v>22.8</v>
      </c>
      <c r="BT412" s="48">
        <v>0</v>
      </c>
      <c r="BU412" s="48">
        <v>22.8</v>
      </c>
      <c r="BV412" s="48">
        <f t="shared" si="234"/>
        <v>45.6</v>
      </c>
      <c r="BW412" s="48">
        <f t="shared" si="225"/>
        <v>45.6</v>
      </c>
      <c r="BX412" s="49">
        <f t="shared" si="235"/>
        <v>45.5</v>
      </c>
      <c r="BY412" s="50">
        <f t="shared" si="227"/>
        <v>547.70000000000005</v>
      </c>
      <c r="BZ412" s="48">
        <f t="shared" si="228"/>
        <v>137.10000000000002</v>
      </c>
      <c r="CA412" s="48">
        <f t="shared" si="229"/>
        <v>228.3</v>
      </c>
      <c r="CB412" s="48">
        <f t="shared" si="230"/>
        <v>45.6</v>
      </c>
      <c r="CC412" s="51">
        <f t="shared" si="231"/>
        <v>136.69999999999999</v>
      </c>
      <c r="CD412" s="50">
        <f t="shared" si="232"/>
        <v>547.70000000000005</v>
      </c>
      <c r="CE412" s="72"/>
      <c r="CF412" s="73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</row>
    <row r="413" spans="1:122" ht="15" hidden="1" outlineLevel="1" thickBot="1" x14ac:dyDescent="0.35">
      <c r="A413" s="161"/>
      <c r="B413" s="53" t="s">
        <v>851</v>
      </c>
      <c r="C413" s="53" t="s">
        <v>135</v>
      </c>
      <c r="D413" s="24" t="s">
        <v>852</v>
      </c>
      <c r="E413" s="34"/>
      <c r="F413" s="34"/>
      <c r="G413" s="35">
        <v>35046.69</v>
      </c>
      <c r="H413" s="36">
        <v>11</v>
      </c>
      <c r="I413" s="37"/>
      <c r="J413" s="37"/>
      <c r="K413" s="38">
        <v>11</v>
      </c>
      <c r="L413" s="35">
        <v>35046.69</v>
      </c>
      <c r="M413" s="35">
        <v>2165.6799999999998</v>
      </c>
      <c r="N413" s="35">
        <v>338.25</v>
      </c>
      <c r="O413" s="35">
        <v>49.5</v>
      </c>
      <c r="P413" s="35">
        <v>90.97</v>
      </c>
      <c r="Q413" s="35">
        <v>69.19</v>
      </c>
      <c r="R413" s="35">
        <v>37760.28</v>
      </c>
      <c r="S413" s="35">
        <v>2482.15</v>
      </c>
      <c r="T413" s="35">
        <v>500.39</v>
      </c>
      <c r="U413" s="36">
        <v>0</v>
      </c>
      <c r="V413" s="36">
        <v>0</v>
      </c>
      <c r="W413" s="36">
        <v>0</v>
      </c>
      <c r="X413" s="36">
        <v>0</v>
      </c>
      <c r="Y413" s="36">
        <v>0</v>
      </c>
      <c r="Z413" s="35">
        <v>841.12</v>
      </c>
      <c r="AA413" s="35">
        <v>3823.66</v>
      </c>
      <c r="AB413" s="35">
        <v>41583.94</v>
      </c>
      <c r="AC413" s="39">
        <f t="shared" si="223"/>
        <v>41.6</v>
      </c>
      <c r="AD413" s="40">
        <f t="shared" si="233"/>
        <v>52.1</v>
      </c>
      <c r="AG413" s="70" t="s">
        <v>509</v>
      </c>
      <c r="AH413" s="24" t="s">
        <v>851</v>
      </c>
      <c r="AI413" s="24" t="s">
        <v>135</v>
      </c>
      <c r="AJ413" s="24" t="s">
        <v>852</v>
      </c>
      <c r="AK413" s="42"/>
      <c r="AL413" s="42"/>
      <c r="AM413" s="43">
        <v>48980.92</v>
      </c>
      <c r="AN413" s="44">
        <v>14</v>
      </c>
      <c r="AO413" s="45"/>
      <c r="AP413" s="45"/>
      <c r="AQ413" s="46">
        <v>14</v>
      </c>
      <c r="AR413" s="43">
        <v>48980.92</v>
      </c>
      <c r="AS413" s="43">
        <v>2756.32</v>
      </c>
      <c r="AT413" s="43">
        <v>430.5</v>
      </c>
      <c r="AU413" s="44">
        <v>63</v>
      </c>
      <c r="AV413" s="43">
        <v>115.78</v>
      </c>
      <c r="AW413" s="43">
        <v>88.06</v>
      </c>
      <c r="AX413" s="43">
        <v>52434.58</v>
      </c>
      <c r="AY413" s="43">
        <v>3159.1</v>
      </c>
      <c r="AZ413" s="43">
        <v>636.86</v>
      </c>
      <c r="BA413" s="44">
        <v>0</v>
      </c>
      <c r="BB413" s="44">
        <v>0</v>
      </c>
      <c r="BC413" s="44">
        <v>0</v>
      </c>
      <c r="BD413" s="44">
        <v>0</v>
      </c>
      <c r="BE413" s="44">
        <v>0</v>
      </c>
      <c r="BF413" s="43">
        <v>1175.54</v>
      </c>
      <c r="BG413" s="43">
        <v>4971.5</v>
      </c>
      <c r="BH413" s="43">
        <v>57406.080000000002</v>
      </c>
      <c r="BI413" s="44">
        <v>0</v>
      </c>
      <c r="BJ413" s="71">
        <v>57.4</v>
      </c>
      <c r="BK413" s="2"/>
      <c r="BL413" s="2"/>
      <c r="BM413" s="48">
        <v>4.8</v>
      </c>
      <c r="BN413" s="48">
        <v>4.8</v>
      </c>
      <c r="BO413" s="48">
        <v>4.8</v>
      </c>
      <c r="BP413" s="48">
        <v>4.8</v>
      </c>
      <c r="BQ413" s="48">
        <v>9.6</v>
      </c>
      <c r="BR413" s="48">
        <v>9.6</v>
      </c>
      <c r="BS413" s="48">
        <v>2.4</v>
      </c>
      <c r="BT413" s="48">
        <v>0</v>
      </c>
      <c r="BU413" s="48">
        <v>2.4</v>
      </c>
      <c r="BV413" s="48">
        <f t="shared" si="234"/>
        <v>3</v>
      </c>
      <c r="BW413" s="48">
        <f t="shared" si="225"/>
        <v>3</v>
      </c>
      <c r="BX413" s="49">
        <f t="shared" si="235"/>
        <v>2.9</v>
      </c>
      <c r="BY413" s="50">
        <f t="shared" si="227"/>
        <v>52.099999999999987</v>
      </c>
      <c r="BZ413" s="48">
        <f t="shared" si="228"/>
        <v>14.399999999999999</v>
      </c>
      <c r="CA413" s="48">
        <f t="shared" si="229"/>
        <v>24</v>
      </c>
      <c r="CB413" s="48">
        <f t="shared" si="230"/>
        <v>4.8</v>
      </c>
      <c r="CC413" s="51">
        <f t="shared" si="231"/>
        <v>8.9</v>
      </c>
      <c r="CD413" s="50">
        <f t="shared" si="232"/>
        <v>52.099999999999994</v>
      </c>
      <c r="CE413" s="72"/>
      <c r="CF413" s="73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</row>
    <row r="414" spans="1:122" ht="15" hidden="1" outlineLevel="1" thickBot="1" x14ac:dyDescent="0.35">
      <c r="A414" s="161"/>
      <c r="B414" s="53" t="s">
        <v>853</v>
      </c>
      <c r="C414" s="53" t="s">
        <v>135</v>
      </c>
      <c r="D414" s="24" t="s">
        <v>854</v>
      </c>
      <c r="E414" s="34"/>
      <c r="F414" s="34"/>
      <c r="G414" s="35">
        <v>56159.16</v>
      </c>
      <c r="H414" s="36">
        <v>11</v>
      </c>
      <c r="I414" s="37"/>
      <c r="J414" s="37"/>
      <c r="K414" s="38">
        <v>11</v>
      </c>
      <c r="L414" s="35">
        <v>56159.16</v>
      </c>
      <c r="M414" s="35">
        <v>2165.6799999999998</v>
      </c>
      <c r="N414" s="35">
        <v>338.25</v>
      </c>
      <c r="O414" s="35">
        <v>49.5</v>
      </c>
      <c r="P414" s="35">
        <v>90.97</v>
      </c>
      <c r="Q414" s="35">
        <v>69.19</v>
      </c>
      <c r="R414" s="35">
        <v>58872.75</v>
      </c>
      <c r="S414" s="35">
        <v>2482.15</v>
      </c>
      <c r="T414" s="35">
        <v>500.39</v>
      </c>
      <c r="U414" s="36">
        <v>0</v>
      </c>
      <c r="V414" s="36">
        <v>0</v>
      </c>
      <c r="W414" s="36">
        <v>0</v>
      </c>
      <c r="X414" s="36">
        <v>0</v>
      </c>
      <c r="Y414" s="36">
        <v>0</v>
      </c>
      <c r="Z414" s="35">
        <v>1347.82</v>
      </c>
      <c r="AA414" s="35">
        <v>4330.3599999999997</v>
      </c>
      <c r="AB414" s="35">
        <v>63203.11</v>
      </c>
      <c r="AC414" s="39">
        <f t="shared" si="223"/>
        <v>63.2</v>
      </c>
      <c r="AD414" s="40">
        <f t="shared" si="233"/>
        <v>179.3</v>
      </c>
      <c r="AG414" s="70" t="s">
        <v>509</v>
      </c>
      <c r="AH414" s="24" t="s">
        <v>853</v>
      </c>
      <c r="AI414" s="24" t="s">
        <v>135</v>
      </c>
      <c r="AJ414" s="24" t="s">
        <v>854</v>
      </c>
      <c r="AK414" s="42"/>
      <c r="AL414" s="42"/>
      <c r="AM414" s="43">
        <v>211124.64</v>
      </c>
      <c r="AN414" s="44">
        <v>41</v>
      </c>
      <c r="AO414" s="45"/>
      <c r="AP414" s="45"/>
      <c r="AQ414" s="46">
        <v>41</v>
      </c>
      <c r="AR414" s="43">
        <v>211124.64</v>
      </c>
      <c r="AS414" s="43">
        <v>8072.08</v>
      </c>
      <c r="AT414" s="43">
        <v>1260.75</v>
      </c>
      <c r="AU414" s="43">
        <v>184.5</v>
      </c>
      <c r="AV414" s="43">
        <v>339.07</v>
      </c>
      <c r="AW414" s="43">
        <v>257.89</v>
      </c>
      <c r="AX414" s="43">
        <v>221238.93</v>
      </c>
      <c r="AY414" s="43">
        <v>9251.65</v>
      </c>
      <c r="AZ414" s="43">
        <v>1865.09</v>
      </c>
      <c r="BA414" s="44">
        <v>0</v>
      </c>
      <c r="BB414" s="44">
        <v>0</v>
      </c>
      <c r="BC414" s="44">
        <v>0</v>
      </c>
      <c r="BD414" s="44">
        <v>0</v>
      </c>
      <c r="BE414" s="44">
        <v>0</v>
      </c>
      <c r="BF414" s="43">
        <v>5066.99</v>
      </c>
      <c r="BG414" s="43">
        <v>16183.73</v>
      </c>
      <c r="BH414" s="43">
        <v>237422.66</v>
      </c>
      <c r="BI414" s="44">
        <v>0</v>
      </c>
      <c r="BJ414" s="71">
        <v>237.4</v>
      </c>
      <c r="BK414" s="2"/>
      <c r="BL414" s="2"/>
      <c r="BM414" s="48">
        <v>19.8</v>
      </c>
      <c r="BN414" s="48">
        <v>19.8</v>
      </c>
      <c r="BO414" s="48">
        <v>19.8</v>
      </c>
      <c r="BP414" s="48">
        <v>19.8</v>
      </c>
      <c r="BQ414" s="48">
        <v>39.6</v>
      </c>
      <c r="BR414" s="48">
        <v>39.6</v>
      </c>
      <c r="BS414" s="48">
        <v>9.9</v>
      </c>
      <c r="BT414" s="48">
        <v>0</v>
      </c>
      <c r="BU414" s="48">
        <v>9.9</v>
      </c>
      <c r="BV414" s="48">
        <f t="shared" si="234"/>
        <v>0.4</v>
      </c>
      <c r="BW414" s="48">
        <f t="shared" si="225"/>
        <v>0.4</v>
      </c>
      <c r="BX414" s="49">
        <f t="shared" si="235"/>
        <v>0.3</v>
      </c>
      <c r="BY414" s="50">
        <f t="shared" si="227"/>
        <v>179.3</v>
      </c>
      <c r="BZ414" s="48">
        <f t="shared" si="228"/>
        <v>59.400000000000006</v>
      </c>
      <c r="CA414" s="48">
        <f t="shared" si="229"/>
        <v>99</v>
      </c>
      <c r="CB414" s="48">
        <f t="shared" si="230"/>
        <v>19.8</v>
      </c>
      <c r="CC414" s="51">
        <f t="shared" si="231"/>
        <v>1.1000000000000001</v>
      </c>
      <c r="CD414" s="50">
        <f t="shared" si="232"/>
        <v>179.3</v>
      </c>
      <c r="CE414" s="72"/>
      <c r="CF414" s="73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</row>
    <row r="415" spans="1:122" ht="15" hidden="1" outlineLevel="1" thickBot="1" x14ac:dyDescent="0.35">
      <c r="A415" s="161"/>
      <c r="B415" s="53" t="s">
        <v>855</v>
      </c>
      <c r="C415" s="53" t="s">
        <v>135</v>
      </c>
      <c r="D415" s="24" t="s">
        <v>856</v>
      </c>
      <c r="E415" s="34"/>
      <c r="F415" s="35">
        <v>14574.93</v>
      </c>
      <c r="G415" s="35">
        <v>70093.39</v>
      </c>
      <c r="H415" s="36">
        <v>22</v>
      </c>
      <c r="I415" s="37"/>
      <c r="J415" s="38">
        <v>2</v>
      </c>
      <c r="K415" s="38">
        <v>20</v>
      </c>
      <c r="L415" s="35">
        <v>84668.32</v>
      </c>
      <c r="M415" s="35">
        <v>4331.3599999999997</v>
      </c>
      <c r="N415" s="35">
        <v>676.5</v>
      </c>
      <c r="O415" s="36">
        <v>99</v>
      </c>
      <c r="P415" s="35">
        <v>181.94</v>
      </c>
      <c r="Q415" s="35">
        <v>138.38</v>
      </c>
      <c r="R415" s="35">
        <v>90095.5</v>
      </c>
      <c r="S415" s="35">
        <v>4964.3</v>
      </c>
      <c r="T415" s="35">
        <v>1000.78</v>
      </c>
      <c r="U415" s="36">
        <v>0</v>
      </c>
      <c r="V415" s="36">
        <v>0</v>
      </c>
      <c r="W415" s="36">
        <v>0</v>
      </c>
      <c r="X415" s="36">
        <v>0</v>
      </c>
      <c r="Y415" s="36">
        <v>0</v>
      </c>
      <c r="Z415" s="35">
        <v>2032.04</v>
      </c>
      <c r="AA415" s="35">
        <v>7997.12</v>
      </c>
      <c r="AB415" s="35">
        <v>98092.62</v>
      </c>
      <c r="AC415" s="39">
        <f t="shared" si="223"/>
        <v>98.1</v>
      </c>
      <c r="AD415" s="40">
        <f t="shared" si="233"/>
        <v>82.2</v>
      </c>
      <c r="AG415" s="70" t="s">
        <v>509</v>
      </c>
      <c r="AH415" s="24" t="s">
        <v>855</v>
      </c>
      <c r="AI415" s="24" t="s">
        <v>135</v>
      </c>
      <c r="AJ415" s="24" t="s">
        <v>856</v>
      </c>
      <c r="AK415" s="42"/>
      <c r="AL415" s="42"/>
      <c r="AM415" s="43">
        <v>63337.39</v>
      </c>
      <c r="AN415" s="44">
        <v>18</v>
      </c>
      <c r="AO415" s="45"/>
      <c r="AP415" s="45"/>
      <c r="AQ415" s="46">
        <v>18</v>
      </c>
      <c r="AR415" s="43">
        <v>63337.39</v>
      </c>
      <c r="AS415" s="43">
        <v>3543.84</v>
      </c>
      <c r="AT415" s="43">
        <v>553.5</v>
      </c>
      <c r="AU415" s="44">
        <v>81</v>
      </c>
      <c r="AV415" s="43">
        <v>148.86000000000001</v>
      </c>
      <c r="AW415" s="43">
        <v>113.22</v>
      </c>
      <c r="AX415" s="43">
        <v>67777.81</v>
      </c>
      <c r="AY415" s="43">
        <v>4061.7</v>
      </c>
      <c r="AZ415" s="43">
        <v>818.82</v>
      </c>
      <c r="BA415" s="44">
        <v>0</v>
      </c>
      <c r="BB415" s="44">
        <v>0</v>
      </c>
      <c r="BC415" s="44">
        <v>0</v>
      </c>
      <c r="BD415" s="44">
        <v>0</v>
      </c>
      <c r="BE415" s="44">
        <v>0</v>
      </c>
      <c r="BF415" s="43">
        <v>1520.1</v>
      </c>
      <c r="BG415" s="43">
        <v>6400.62</v>
      </c>
      <c r="BH415" s="43">
        <v>74178.429999999993</v>
      </c>
      <c r="BI415" s="44">
        <v>0</v>
      </c>
      <c r="BJ415" s="71">
        <v>74.2</v>
      </c>
      <c r="BK415" s="2"/>
      <c r="BL415" s="2"/>
      <c r="BM415" s="48">
        <v>6.2</v>
      </c>
      <c r="BN415" s="48">
        <v>6.2</v>
      </c>
      <c r="BO415" s="48">
        <v>6.2</v>
      </c>
      <c r="BP415" s="48">
        <v>6.2</v>
      </c>
      <c r="BQ415" s="48">
        <v>12.4</v>
      </c>
      <c r="BR415" s="48">
        <v>12.4</v>
      </c>
      <c r="BS415" s="48">
        <v>3.1</v>
      </c>
      <c r="BT415" s="48">
        <v>0</v>
      </c>
      <c r="BU415" s="48">
        <v>3.1</v>
      </c>
      <c r="BV415" s="48">
        <f t="shared" si="234"/>
        <v>8.8000000000000007</v>
      </c>
      <c r="BW415" s="48">
        <f t="shared" si="225"/>
        <v>8.8000000000000007</v>
      </c>
      <c r="BX415" s="49">
        <f t="shared" si="235"/>
        <v>8.8000000000000007</v>
      </c>
      <c r="BY415" s="50">
        <f t="shared" si="227"/>
        <v>82.2</v>
      </c>
      <c r="BZ415" s="48">
        <f t="shared" si="228"/>
        <v>18.600000000000001</v>
      </c>
      <c r="CA415" s="48">
        <f t="shared" si="229"/>
        <v>31</v>
      </c>
      <c r="CB415" s="48">
        <f t="shared" si="230"/>
        <v>6.2</v>
      </c>
      <c r="CC415" s="51">
        <f t="shared" si="231"/>
        <v>26.400000000000002</v>
      </c>
      <c r="CD415" s="50">
        <f t="shared" si="232"/>
        <v>82.2</v>
      </c>
      <c r="CE415" s="72"/>
      <c r="CF415" s="73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</row>
    <row r="416" spans="1:122" ht="15" hidden="1" outlineLevel="1" thickBot="1" x14ac:dyDescent="0.35">
      <c r="A416" s="161"/>
      <c r="B416" s="53" t="s">
        <v>857</v>
      </c>
      <c r="C416" s="53" t="s">
        <v>135</v>
      </c>
      <c r="D416" s="24" t="s">
        <v>858</v>
      </c>
      <c r="E416" s="34"/>
      <c r="F416" s="35">
        <v>44166.46</v>
      </c>
      <c r="G416" s="35">
        <v>295574.48</v>
      </c>
      <c r="H416" s="36">
        <v>69</v>
      </c>
      <c r="I416" s="37"/>
      <c r="J416" s="38">
        <v>11</v>
      </c>
      <c r="K416" s="38">
        <v>58</v>
      </c>
      <c r="L416" s="35">
        <v>339740.94</v>
      </c>
      <c r="M416" s="35">
        <v>13584.72</v>
      </c>
      <c r="N416" s="35">
        <v>2121.75</v>
      </c>
      <c r="O416" s="35">
        <v>310.5</v>
      </c>
      <c r="P416" s="35">
        <v>570.63</v>
      </c>
      <c r="Q416" s="35">
        <v>434.01</v>
      </c>
      <c r="R416" s="35">
        <v>356762.55</v>
      </c>
      <c r="S416" s="35">
        <v>15569.85</v>
      </c>
      <c r="T416" s="35">
        <v>3138.81</v>
      </c>
      <c r="U416" s="36">
        <v>0</v>
      </c>
      <c r="V416" s="36">
        <v>0</v>
      </c>
      <c r="W416" s="36">
        <v>0</v>
      </c>
      <c r="X416" s="36">
        <v>0</v>
      </c>
      <c r="Y416" s="36">
        <v>0</v>
      </c>
      <c r="Z416" s="35">
        <v>8153.78</v>
      </c>
      <c r="AA416" s="35">
        <v>26862.44</v>
      </c>
      <c r="AB416" s="35">
        <v>383624.99</v>
      </c>
      <c r="AC416" s="39">
        <f t="shared" si="223"/>
        <v>383.6</v>
      </c>
      <c r="AD416" s="40">
        <f t="shared" si="233"/>
        <v>338.7</v>
      </c>
      <c r="AG416" s="70" t="s">
        <v>509</v>
      </c>
      <c r="AH416" s="24" t="s">
        <v>857</v>
      </c>
      <c r="AI416" s="24" t="s">
        <v>135</v>
      </c>
      <c r="AJ416" s="24" t="s">
        <v>858</v>
      </c>
      <c r="AK416" s="42"/>
      <c r="AL416" s="43">
        <v>22083.23</v>
      </c>
      <c r="AM416" s="43">
        <v>253349.56</v>
      </c>
      <c r="AN416" s="44">
        <v>66</v>
      </c>
      <c r="AO416" s="45"/>
      <c r="AP416" s="46">
        <v>9</v>
      </c>
      <c r="AQ416" s="46">
        <v>57</v>
      </c>
      <c r="AR416" s="43">
        <v>275432.78999999998</v>
      </c>
      <c r="AS416" s="43">
        <v>12994.08</v>
      </c>
      <c r="AT416" s="43">
        <v>2029.5</v>
      </c>
      <c r="AU416" s="44">
        <v>297</v>
      </c>
      <c r="AV416" s="43">
        <v>545.82000000000005</v>
      </c>
      <c r="AW416" s="43">
        <v>415.14</v>
      </c>
      <c r="AX416" s="43">
        <v>291714.33</v>
      </c>
      <c r="AY416" s="43">
        <v>14892.9</v>
      </c>
      <c r="AZ416" s="43">
        <v>3002.34</v>
      </c>
      <c r="BA416" s="44">
        <v>0</v>
      </c>
      <c r="BB416" s="44">
        <v>0</v>
      </c>
      <c r="BC416" s="44">
        <v>0</v>
      </c>
      <c r="BD416" s="44">
        <v>0</v>
      </c>
      <c r="BE416" s="44">
        <v>0</v>
      </c>
      <c r="BF416" s="43">
        <v>6610.39</v>
      </c>
      <c r="BG416" s="43">
        <v>24505.63</v>
      </c>
      <c r="BH416" s="43">
        <v>316219.96000000002</v>
      </c>
      <c r="BI416" s="44">
        <v>0</v>
      </c>
      <c r="BJ416" s="71">
        <v>316.2</v>
      </c>
      <c r="BK416" s="2"/>
      <c r="BL416" s="2"/>
      <c r="BM416" s="48">
        <v>26.4</v>
      </c>
      <c r="BN416" s="48">
        <v>26.4</v>
      </c>
      <c r="BO416" s="48">
        <v>26.4</v>
      </c>
      <c r="BP416" s="48">
        <v>26.4</v>
      </c>
      <c r="BQ416" s="48">
        <v>52.7</v>
      </c>
      <c r="BR416" s="48">
        <v>52.7</v>
      </c>
      <c r="BS416" s="48">
        <v>13.2</v>
      </c>
      <c r="BT416" s="48">
        <v>0</v>
      </c>
      <c r="BU416" s="48">
        <v>13.2</v>
      </c>
      <c r="BV416" s="48">
        <f t="shared" si="234"/>
        <v>33.799999999999997</v>
      </c>
      <c r="BW416" s="48">
        <f t="shared" si="225"/>
        <v>33.799999999999997</v>
      </c>
      <c r="BX416" s="49">
        <f t="shared" si="235"/>
        <v>33.700000000000003</v>
      </c>
      <c r="BY416" s="50">
        <f t="shared" si="227"/>
        <v>338.69999999999993</v>
      </c>
      <c r="BZ416" s="48">
        <f t="shared" si="228"/>
        <v>79.199999999999989</v>
      </c>
      <c r="CA416" s="48">
        <f t="shared" si="229"/>
        <v>131.80000000000001</v>
      </c>
      <c r="CB416" s="48">
        <f t="shared" si="230"/>
        <v>26.4</v>
      </c>
      <c r="CC416" s="51">
        <f t="shared" si="231"/>
        <v>101.3</v>
      </c>
      <c r="CD416" s="50">
        <f t="shared" si="232"/>
        <v>338.7</v>
      </c>
      <c r="CE416" s="72"/>
      <c r="CF416" s="73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</row>
    <row r="417" spans="1:122" ht="15" hidden="1" outlineLevel="1" thickBot="1" x14ac:dyDescent="0.35">
      <c r="A417" s="161"/>
      <c r="B417" s="53" t="s">
        <v>859</v>
      </c>
      <c r="C417" s="53" t="s">
        <v>135</v>
      </c>
      <c r="D417" s="24" t="s">
        <v>860</v>
      </c>
      <c r="E417" s="34"/>
      <c r="F417" s="34"/>
      <c r="G417" s="35">
        <v>63337.39</v>
      </c>
      <c r="H417" s="36">
        <v>11</v>
      </c>
      <c r="I417" s="37"/>
      <c r="J417" s="37"/>
      <c r="K417" s="38">
        <v>11</v>
      </c>
      <c r="L417" s="35">
        <v>63337.39</v>
      </c>
      <c r="M417" s="35">
        <v>2165.6799999999998</v>
      </c>
      <c r="N417" s="35">
        <v>338.25</v>
      </c>
      <c r="O417" s="35">
        <v>49.5</v>
      </c>
      <c r="P417" s="35">
        <v>90.97</v>
      </c>
      <c r="Q417" s="35">
        <v>69.19</v>
      </c>
      <c r="R417" s="35">
        <v>66050.98</v>
      </c>
      <c r="S417" s="35">
        <v>2482.15</v>
      </c>
      <c r="T417" s="35">
        <v>500.39</v>
      </c>
      <c r="U417" s="36">
        <v>0</v>
      </c>
      <c r="V417" s="36">
        <v>0</v>
      </c>
      <c r="W417" s="36">
        <v>0</v>
      </c>
      <c r="X417" s="36">
        <v>0</v>
      </c>
      <c r="Y417" s="36">
        <v>0</v>
      </c>
      <c r="Z417" s="35">
        <v>1520.1</v>
      </c>
      <c r="AA417" s="35">
        <v>4502.6400000000003</v>
      </c>
      <c r="AB417" s="35">
        <v>70553.62</v>
      </c>
      <c r="AC417" s="39">
        <f t="shared" si="223"/>
        <v>70.599999999999994</v>
      </c>
      <c r="AD417" s="40">
        <f t="shared" si="233"/>
        <v>23.5</v>
      </c>
      <c r="BV417" s="48">
        <f t="shared" si="234"/>
        <v>7.8</v>
      </c>
      <c r="BW417" s="48">
        <f t="shared" si="225"/>
        <v>7.8</v>
      </c>
      <c r="BX417" s="49">
        <f t="shared" si="235"/>
        <v>7.9</v>
      </c>
      <c r="BY417" s="50">
        <f t="shared" si="227"/>
        <v>23.5</v>
      </c>
      <c r="BZ417" s="48">
        <f t="shared" si="228"/>
        <v>0</v>
      </c>
      <c r="CA417" s="48">
        <f t="shared" si="229"/>
        <v>0</v>
      </c>
      <c r="CB417" s="48">
        <f t="shared" si="230"/>
        <v>0</v>
      </c>
      <c r="CC417" s="51">
        <f t="shared" si="231"/>
        <v>23.5</v>
      </c>
      <c r="CD417" s="50">
        <f t="shared" si="232"/>
        <v>23.5</v>
      </c>
      <c r="CE417" s="95"/>
    </row>
    <row r="418" spans="1:122" ht="15" hidden="1" outlineLevel="1" thickBot="1" x14ac:dyDescent="0.35">
      <c r="A418" s="161"/>
      <c r="B418" s="53" t="s">
        <v>861</v>
      </c>
      <c r="C418" s="53" t="s">
        <v>135</v>
      </c>
      <c r="D418" s="24" t="s">
        <v>862</v>
      </c>
      <c r="E418" s="34"/>
      <c r="F418" s="35">
        <v>14574.93</v>
      </c>
      <c r="G418" s="35">
        <v>126674.79</v>
      </c>
      <c r="H418" s="36">
        <v>28</v>
      </c>
      <c r="I418" s="37"/>
      <c r="J418" s="38">
        <v>3</v>
      </c>
      <c r="K418" s="38">
        <v>25</v>
      </c>
      <c r="L418" s="35">
        <v>141249.72</v>
      </c>
      <c r="M418" s="35">
        <v>5512.64</v>
      </c>
      <c r="N418" s="36">
        <v>861</v>
      </c>
      <c r="O418" s="36">
        <v>126</v>
      </c>
      <c r="P418" s="35">
        <v>231.56</v>
      </c>
      <c r="Q418" s="35">
        <v>176.12</v>
      </c>
      <c r="R418" s="35">
        <v>148157.04</v>
      </c>
      <c r="S418" s="35">
        <v>6318.2</v>
      </c>
      <c r="T418" s="35">
        <v>1273.72</v>
      </c>
      <c r="U418" s="36">
        <v>0</v>
      </c>
      <c r="V418" s="36">
        <v>0</v>
      </c>
      <c r="W418" s="36">
        <v>0</v>
      </c>
      <c r="X418" s="36">
        <v>0</v>
      </c>
      <c r="Y418" s="36">
        <v>0</v>
      </c>
      <c r="Z418" s="36">
        <v>3390</v>
      </c>
      <c r="AA418" s="35">
        <v>10981.92</v>
      </c>
      <c r="AB418" s="35">
        <v>159138.96</v>
      </c>
      <c r="AC418" s="39">
        <f t="shared" si="223"/>
        <v>159.1</v>
      </c>
      <c r="AD418" s="40">
        <f t="shared" si="233"/>
        <v>157.6</v>
      </c>
      <c r="AG418" s="70" t="s">
        <v>509</v>
      </c>
      <c r="AH418" s="24" t="s">
        <v>861</v>
      </c>
      <c r="AI418" s="24" t="s">
        <v>135</v>
      </c>
      <c r="AJ418" s="24" t="s">
        <v>862</v>
      </c>
      <c r="AK418" s="42"/>
      <c r="AL418" s="42"/>
      <c r="AM418" s="43">
        <v>140609.01</v>
      </c>
      <c r="AN418" s="44">
        <v>25</v>
      </c>
      <c r="AO418" s="45"/>
      <c r="AP418" s="45"/>
      <c r="AQ418" s="46">
        <v>25</v>
      </c>
      <c r="AR418" s="43">
        <v>140609.01</v>
      </c>
      <c r="AS418" s="44">
        <v>4922</v>
      </c>
      <c r="AT418" s="43">
        <v>768.75</v>
      </c>
      <c r="AU418" s="43">
        <v>112.5</v>
      </c>
      <c r="AV418" s="43">
        <v>206.75</v>
      </c>
      <c r="AW418" s="43">
        <v>157.25</v>
      </c>
      <c r="AX418" s="43">
        <v>146776.26</v>
      </c>
      <c r="AY418" s="43">
        <v>5641.25</v>
      </c>
      <c r="AZ418" s="43">
        <v>1137.25</v>
      </c>
      <c r="BA418" s="44">
        <v>0</v>
      </c>
      <c r="BB418" s="44">
        <v>0</v>
      </c>
      <c r="BC418" s="44">
        <v>0</v>
      </c>
      <c r="BD418" s="44">
        <v>0</v>
      </c>
      <c r="BE418" s="44">
        <v>0</v>
      </c>
      <c r="BF418" s="43">
        <v>3374.62</v>
      </c>
      <c r="BG418" s="43">
        <v>10153.120000000001</v>
      </c>
      <c r="BH418" s="43">
        <v>156929.38</v>
      </c>
      <c r="BI418" s="44">
        <v>0</v>
      </c>
      <c r="BJ418" s="71">
        <v>156.9</v>
      </c>
      <c r="BK418" s="2"/>
      <c r="BL418" s="2"/>
      <c r="BM418" s="48">
        <v>13.1</v>
      </c>
      <c r="BN418" s="48">
        <v>13.1</v>
      </c>
      <c r="BO418" s="48">
        <v>13.1</v>
      </c>
      <c r="BP418" s="48">
        <v>13.1</v>
      </c>
      <c r="BQ418" s="48">
        <v>26.2</v>
      </c>
      <c r="BR418" s="48">
        <v>26.2</v>
      </c>
      <c r="BS418" s="48">
        <v>6.5</v>
      </c>
      <c r="BT418" s="48">
        <v>0</v>
      </c>
      <c r="BU418" s="48">
        <v>6.5</v>
      </c>
      <c r="BV418" s="48">
        <f t="shared" si="234"/>
        <v>13.3</v>
      </c>
      <c r="BW418" s="48">
        <f t="shared" si="225"/>
        <v>13.3</v>
      </c>
      <c r="BX418" s="49">
        <f t="shared" si="235"/>
        <v>13.2</v>
      </c>
      <c r="BY418" s="50">
        <f t="shared" si="227"/>
        <v>157.6</v>
      </c>
      <c r="BZ418" s="48">
        <f t="shared" si="228"/>
        <v>39.299999999999997</v>
      </c>
      <c r="CA418" s="48">
        <f t="shared" si="229"/>
        <v>65.5</v>
      </c>
      <c r="CB418" s="48">
        <f t="shared" si="230"/>
        <v>13</v>
      </c>
      <c r="CC418" s="51">
        <f t="shared" si="231"/>
        <v>39.799999999999997</v>
      </c>
      <c r="CD418" s="50">
        <f t="shared" si="232"/>
        <v>157.6</v>
      </c>
      <c r="CE418" s="72"/>
      <c r="CF418" s="73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</row>
    <row r="419" spans="1:122" ht="15" hidden="1" outlineLevel="1" thickBot="1" x14ac:dyDescent="0.35">
      <c r="A419" s="161"/>
      <c r="B419" s="53" t="s">
        <v>863</v>
      </c>
      <c r="C419" s="53" t="s">
        <v>45</v>
      </c>
      <c r="D419" s="24" t="s">
        <v>864</v>
      </c>
      <c r="E419" s="34"/>
      <c r="F419" s="35">
        <v>44166.46</v>
      </c>
      <c r="G419" s="35">
        <v>633373.91</v>
      </c>
      <c r="H419" s="36">
        <v>243</v>
      </c>
      <c r="I419" s="37"/>
      <c r="J419" s="38">
        <v>19</v>
      </c>
      <c r="K419" s="38">
        <v>224</v>
      </c>
      <c r="L419" s="35">
        <v>677540.37</v>
      </c>
      <c r="M419" s="35">
        <v>71879.399999999994</v>
      </c>
      <c r="N419" s="35">
        <v>7472.25</v>
      </c>
      <c r="O419" s="35">
        <v>1093.5</v>
      </c>
      <c r="P419" s="35">
        <v>2009.61</v>
      </c>
      <c r="Q419" s="35">
        <v>1528.47</v>
      </c>
      <c r="R419" s="35">
        <v>761523.6</v>
      </c>
      <c r="S419" s="35">
        <v>54832.95</v>
      </c>
      <c r="T419" s="35">
        <v>11054.07</v>
      </c>
      <c r="U419" s="36">
        <v>0</v>
      </c>
      <c r="V419" s="36">
        <v>0</v>
      </c>
      <c r="W419" s="36">
        <v>0</v>
      </c>
      <c r="X419" s="36">
        <v>0</v>
      </c>
      <c r="Y419" s="36">
        <v>0</v>
      </c>
      <c r="Z419" s="35">
        <v>16260.96</v>
      </c>
      <c r="AA419" s="35">
        <v>82147.98</v>
      </c>
      <c r="AB419" s="35">
        <v>843671.58</v>
      </c>
      <c r="AC419" s="39">
        <f t="shared" si="223"/>
        <v>843.7</v>
      </c>
      <c r="AD419" s="40">
        <f t="shared" si="233"/>
        <v>281.2</v>
      </c>
      <c r="BV419" s="48">
        <f t="shared" si="234"/>
        <v>93.7</v>
      </c>
      <c r="BW419" s="48">
        <f t="shared" si="225"/>
        <v>93.7</v>
      </c>
      <c r="BX419" s="49">
        <f t="shared" si="235"/>
        <v>93.8</v>
      </c>
      <c r="BY419" s="50">
        <f t="shared" si="227"/>
        <v>281.2</v>
      </c>
      <c r="BZ419" s="48">
        <f t="shared" si="228"/>
        <v>0</v>
      </c>
      <c r="CA419" s="48">
        <f t="shared" si="229"/>
        <v>0</v>
      </c>
      <c r="CB419" s="48">
        <f t="shared" si="230"/>
        <v>0</v>
      </c>
      <c r="CC419" s="51">
        <f t="shared" si="231"/>
        <v>281.2</v>
      </c>
      <c r="CD419" s="50">
        <f t="shared" si="232"/>
        <v>281.2</v>
      </c>
      <c r="CE419" s="95"/>
    </row>
    <row r="420" spans="1:122" ht="15" hidden="1" outlineLevel="1" thickBot="1" x14ac:dyDescent="0.35">
      <c r="A420" s="161"/>
      <c r="B420" s="75" t="s">
        <v>865</v>
      </c>
      <c r="C420" s="75" t="s">
        <v>135</v>
      </c>
      <c r="D420" s="76" t="s">
        <v>866</v>
      </c>
      <c r="E420" s="78">
        <v>41843.32</v>
      </c>
      <c r="F420" s="78">
        <v>14574.93</v>
      </c>
      <c r="G420" s="78">
        <v>13934.23</v>
      </c>
      <c r="H420" s="79">
        <v>14</v>
      </c>
      <c r="I420" s="81">
        <v>10</v>
      </c>
      <c r="J420" s="81">
        <v>3</v>
      </c>
      <c r="K420" s="81">
        <v>1</v>
      </c>
      <c r="L420" s="78">
        <v>70352.479999999996</v>
      </c>
      <c r="M420" s="78">
        <v>5951.73</v>
      </c>
      <c r="N420" s="78">
        <v>430.5</v>
      </c>
      <c r="O420" s="79">
        <v>63</v>
      </c>
      <c r="P420" s="78">
        <v>115.78</v>
      </c>
      <c r="Q420" s="78">
        <v>88.06</v>
      </c>
      <c r="R420" s="78">
        <v>77001.55</v>
      </c>
      <c r="S420" s="79">
        <v>5412</v>
      </c>
      <c r="T420" s="78">
        <v>636.86</v>
      </c>
      <c r="U420" s="79">
        <v>27</v>
      </c>
      <c r="V420" s="78">
        <v>305.7</v>
      </c>
      <c r="W420" s="78">
        <v>201.4</v>
      </c>
      <c r="X420" s="79">
        <v>0</v>
      </c>
      <c r="Y420" s="78">
        <v>604.1</v>
      </c>
      <c r="Z420" s="78">
        <v>1688.46</v>
      </c>
      <c r="AA420" s="78">
        <v>8875.52</v>
      </c>
      <c r="AB420" s="78">
        <v>85877.07</v>
      </c>
      <c r="AC420" s="39">
        <f t="shared" si="223"/>
        <v>85.9</v>
      </c>
      <c r="AD420" s="40">
        <f t="shared" si="233"/>
        <v>28.6</v>
      </c>
      <c r="BV420" s="48">
        <f t="shared" si="234"/>
        <v>9.5</v>
      </c>
      <c r="BW420" s="48">
        <f t="shared" si="225"/>
        <v>9.5</v>
      </c>
      <c r="BX420" s="49">
        <f t="shared" si="235"/>
        <v>9.6</v>
      </c>
      <c r="BY420" s="50">
        <f t="shared" si="227"/>
        <v>28.6</v>
      </c>
      <c r="BZ420" s="48">
        <f t="shared" si="228"/>
        <v>0</v>
      </c>
      <c r="CA420" s="48">
        <f t="shared" si="229"/>
        <v>0</v>
      </c>
      <c r="CB420" s="48">
        <f t="shared" si="230"/>
        <v>0</v>
      </c>
      <c r="CC420" s="51">
        <f t="shared" si="231"/>
        <v>28.6</v>
      </c>
      <c r="CD420" s="50">
        <f t="shared" si="232"/>
        <v>28.6</v>
      </c>
      <c r="CE420" s="95"/>
    </row>
    <row r="421" spans="1:122" s="10" customFormat="1" ht="21.6" hidden="1" customHeight="1" outlineLevel="1" thickBot="1" x14ac:dyDescent="0.35">
      <c r="A421" s="169"/>
      <c r="B421" s="53" t="s">
        <v>867</v>
      </c>
      <c r="C421" s="53" t="s">
        <v>45</v>
      </c>
      <c r="D421" s="82" t="s">
        <v>868</v>
      </c>
      <c r="E421" s="96">
        <v>73654.320000000007</v>
      </c>
      <c r="F421" s="83"/>
      <c r="G421" s="84"/>
      <c r="H421" s="85">
        <f t="shared" ref="H421:H424" si="236">+I421+J421+K421</f>
        <v>23</v>
      </c>
      <c r="I421" s="85">
        <v>23</v>
      </c>
      <c r="J421" s="85"/>
      <c r="K421" s="84"/>
      <c r="L421" s="86">
        <v>73654.320000000007</v>
      </c>
      <c r="M421" s="86">
        <v>4457.96</v>
      </c>
      <c r="N421" s="86">
        <v>707.16</v>
      </c>
      <c r="O421" s="86">
        <v>103.4</v>
      </c>
      <c r="P421" s="86">
        <v>190.22</v>
      </c>
      <c r="Q421" s="86">
        <v>144.72999999999999</v>
      </c>
      <c r="R421" s="86">
        <v>79257.789999999994</v>
      </c>
      <c r="S421" s="86">
        <v>10371.59</v>
      </c>
      <c r="T421" s="86">
        <v>1046.27</v>
      </c>
      <c r="U421" s="86">
        <v>62.04</v>
      </c>
      <c r="V421" s="86">
        <v>703.03</v>
      </c>
      <c r="W421" s="86">
        <v>463.18</v>
      </c>
      <c r="X421" s="86"/>
      <c r="Y421" s="86">
        <v>1389.49</v>
      </c>
      <c r="Z421" s="86">
        <v>1767.7</v>
      </c>
      <c r="AA421" s="86">
        <v>15803.3</v>
      </c>
      <c r="AB421" s="86">
        <v>95061.09</v>
      </c>
      <c r="AC421" s="87">
        <f t="shared" si="223"/>
        <v>95.1</v>
      </c>
      <c r="AD421" s="40">
        <f t="shared" si="233"/>
        <v>116.8</v>
      </c>
      <c r="AE421" s="4"/>
      <c r="AG421" s="70" t="s">
        <v>509</v>
      </c>
      <c r="AH421" s="24" t="s">
        <v>867</v>
      </c>
      <c r="AI421" s="24" t="s">
        <v>45</v>
      </c>
      <c r="AJ421" s="82" t="s">
        <v>868</v>
      </c>
      <c r="AK421" s="43">
        <v>96259.04</v>
      </c>
      <c r="AL421" s="43"/>
      <c r="AM421" s="43"/>
      <c r="AN421" s="44">
        <v>34</v>
      </c>
      <c r="AO421" s="46">
        <v>34</v>
      </c>
      <c r="AP421" s="46"/>
      <c r="AQ421" s="46"/>
      <c r="AR421" s="43">
        <v>96259.04</v>
      </c>
      <c r="AS421" s="43">
        <v>6590.02</v>
      </c>
      <c r="AT421" s="43">
        <v>1045.3699999999999</v>
      </c>
      <c r="AU421" s="44">
        <v>152.86000000000001</v>
      </c>
      <c r="AV421" s="43">
        <v>281.19</v>
      </c>
      <c r="AW421" s="43">
        <v>213.98</v>
      </c>
      <c r="AX421" s="43">
        <v>104542.46</v>
      </c>
      <c r="AY421" s="43">
        <v>15331.92</v>
      </c>
      <c r="AZ421" s="43">
        <v>1546.65</v>
      </c>
      <c r="BA421" s="43">
        <v>91.7</v>
      </c>
      <c r="BB421" s="43">
        <v>1039.25</v>
      </c>
      <c r="BC421" s="43">
        <v>684.69</v>
      </c>
      <c r="BD421" s="44"/>
      <c r="BE421" s="43">
        <v>2054.04</v>
      </c>
      <c r="BF421" s="43">
        <v>2310.21</v>
      </c>
      <c r="BG421" s="43">
        <v>23058.46</v>
      </c>
      <c r="BH421" s="43">
        <v>127600.92</v>
      </c>
      <c r="BI421" s="44">
        <v>0</v>
      </c>
      <c r="BJ421" s="71">
        <v>127.6</v>
      </c>
      <c r="BK421" s="2"/>
      <c r="BL421" s="2"/>
      <c r="BM421" s="48">
        <v>10.6</v>
      </c>
      <c r="BN421" s="48">
        <v>10.6</v>
      </c>
      <c r="BO421" s="48">
        <v>10.6</v>
      </c>
      <c r="BP421" s="48">
        <v>10.6</v>
      </c>
      <c r="BQ421" s="48">
        <v>21.3</v>
      </c>
      <c r="BR421" s="48">
        <v>21.3</v>
      </c>
      <c r="BS421" s="48">
        <v>5.3</v>
      </c>
      <c r="BT421" s="48">
        <v>0</v>
      </c>
      <c r="BU421" s="48">
        <v>5.3</v>
      </c>
      <c r="BV421" s="48">
        <f t="shared" si="234"/>
        <v>7.1</v>
      </c>
      <c r="BW421" s="48">
        <f t="shared" si="225"/>
        <v>7.1</v>
      </c>
      <c r="BX421" s="49">
        <f t="shared" si="235"/>
        <v>7</v>
      </c>
      <c r="BY421" s="50">
        <f t="shared" si="227"/>
        <v>116.79999999999998</v>
      </c>
      <c r="BZ421" s="48">
        <f t="shared" si="228"/>
        <v>31.799999999999997</v>
      </c>
      <c r="CA421" s="48">
        <f t="shared" si="229"/>
        <v>53.2</v>
      </c>
      <c r="CB421" s="48">
        <f t="shared" si="230"/>
        <v>10.6</v>
      </c>
      <c r="CC421" s="51">
        <f t="shared" si="231"/>
        <v>21.2</v>
      </c>
      <c r="CD421" s="50">
        <f t="shared" si="232"/>
        <v>116.8</v>
      </c>
      <c r="CE421" s="72"/>
      <c r="CF421" s="73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</row>
    <row r="422" spans="1:122" s="10" customFormat="1" ht="21.6" hidden="1" customHeight="1" outlineLevel="1" thickBot="1" x14ac:dyDescent="0.35">
      <c r="A422" s="169"/>
      <c r="B422" s="53" t="s">
        <v>510</v>
      </c>
      <c r="C422" s="53" t="s">
        <v>45</v>
      </c>
      <c r="D422" s="82" t="s">
        <v>511</v>
      </c>
      <c r="E422" s="96">
        <v>48170.29</v>
      </c>
      <c r="F422" s="83"/>
      <c r="G422" s="84"/>
      <c r="H422" s="85">
        <f t="shared" si="236"/>
        <v>11</v>
      </c>
      <c r="I422" s="85">
        <v>11</v>
      </c>
      <c r="J422" s="85"/>
      <c r="K422" s="84"/>
      <c r="L422" s="86">
        <v>48170.29</v>
      </c>
      <c r="M422" s="86">
        <v>10990.63</v>
      </c>
      <c r="N422" s="86">
        <v>338.2</v>
      </c>
      <c r="O422" s="86">
        <v>49.45</v>
      </c>
      <c r="P422" s="86">
        <v>90.98</v>
      </c>
      <c r="Q422" s="86">
        <v>69.22</v>
      </c>
      <c r="R422" s="86">
        <v>59708.77</v>
      </c>
      <c r="S422" s="86">
        <v>4960.32</v>
      </c>
      <c r="T422" s="86">
        <v>500.38</v>
      </c>
      <c r="U422" s="86">
        <v>29.67</v>
      </c>
      <c r="V422" s="86">
        <v>336.23</v>
      </c>
      <c r="W422" s="86">
        <v>221.51</v>
      </c>
      <c r="X422" s="86"/>
      <c r="Y422" s="86">
        <v>664.54</v>
      </c>
      <c r="Z422" s="86">
        <v>1156.0899999999999</v>
      </c>
      <c r="AA422" s="86">
        <v>7868.74</v>
      </c>
      <c r="AB422" s="86">
        <v>67577.509999999995</v>
      </c>
      <c r="AC422" s="87">
        <f t="shared" si="223"/>
        <v>67.599999999999994</v>
      </c>
      <c r="AD422" s="40">
        <f t="shared" si="233"/>
        <v>78.5</v>
      </c>
      <c r="AE422" s="4"/>
      <c r="AG422" s="70" t="s">
        <v>509</v>
      </c>
      <c r="AH422" s="24" t="s">
        <v>510</v>
      </c>
      <c r="AI422" s="24" t="s">
        <v>45</v>
      </c>
      <c r="AJ422" s="82" t="s">
        <v>511</v>
      </c>
      <c r="AK422" s="43">
        <v>59307.16</v>
      </c>
      <c r="AL422" s="43"/>
      <c r="AM422" s="43"/>
      <c r="AN422" s="44">
        <v>14</v>
      </c>
      <c r="AO422" s="46">
        <v>14</v>
      </c>
      <c r="AP422" s="46"/>
      <c r="AQ422" s="46"/>
      <c r="AR422" s="43">
        <v>59307.16</v>
      </c>
      <c r="AS422" s="43">
        <v>13988.08</v>
      </c>
      <c r="AT422" s="43">
        <v>430.44</v>
      </c>
      <c r="AU422" s="44">
        <v>62.93</v>
      </c>
      <c r="AV422" s="43">
        <v>115.79</v>
      </c>
      <c r="AW422" s="43">
        <v>88.1</v>
      </c>
      <c r="AX422" s="43">
        <v>73992.5</v>
      </c>
      <c r="AY422" s="43">
        <v>6313.14</v>
      </c>
      <c r="AZ422" s="43">
        <v>636.85</v>
      </c>
      <c r="BA422" s="43">
        <v>37.76</v>
      </c>
      <c r="BB422" s="43">
        <v>427.92</v>
      </c>
      <c r="BC422" s="43">
        <v>281.93</v>
      </c>
      <c r="BD422" s="44"/>
      <c r="BE422" s="43">
        <v>845.78</v>
      </c>
      <c r="BF422" s="43">
        <v>1423.37</v>
      </c>
      <c r="BG422" s="43">
        <v>9966.75</v>
      </c>
      <c r="BH422" s="43">
        <v>83959.25</v>
      </c>
      <c r="BI422" s="44">
        <v>0</v>
      </c>
      <c r="BJ422" s="71">
        <v>84</v>
      </c>
      <c r="BK422" s="2"/>
      <c r="BL422" s="2"/>
      <c r="BM422" s="48">
        <v>7</v>
      </c>
      <c r="BN422" s="48">
        <v>7</v>
      </c>
      <c r="BO422" s="48">
        <v>7</v>
      </c>
      <c r="BP422" s="48">
        <v>7</v>
      </c>
      <c r="BQ422" s="48">
        <v>14</v>
      </c>
      <c r="BR422" s="48">
        <v>14</v>
      </c>
      <c r="BS422" s="48">
        <v>3.5</v>
      </c>
      <c r="BT422" s="48">
        <v>0</v>
      </c>
      <c r="BU422" s="48">
        <v>3.5</v>
      </c>
      <c r="BV422" s="48">
        <f t="shared" si="234"/>
        <v>5.2</v>
      </c>
      <c r="BW422" s="48">
        <f t="shared" si="225"/>
        <v>5.2</v>
      </c>
      <c r="BX422" s="49">
        <f t="shared" si="235"/>
        <v>5.0999999999999996</v>
      </c>
      <c r="BY422" s="50">
        <f t="shared" si="227"/>
        <v>78.5</v>
      </c>
      <c r="BZ422" s="48">
        <f t="shared" si="228"/>
        <v>21</v>
      </c>
      <c r="CA422" s="48">
        <f t="shared" si="229"/>
        <v>35</v>
      </c>
      <c r="CB422" s="48">
        <f t="shared" si="230"/>
        <v>7</v>
      </c>
      <c r="CC422" s="51">
        <f t="shared" si="231"/>
        <v>15.5</v>
      </c>
      <c r="CD422" s="50">
        <f t="shared" si="232"/>
        <v>78.5</v>
      </c>
      <c r="CE422" s="72"/>
      <c r="CF422" s="73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</row>
    <row r="423" spans="1:122" s="10" customFormat="1" ht="21.6" hidden="1" customHeight="1" outlineLevel="1" thickBot="1" x14ac:dyDescent="0.35">
      <c r="A423" s="169"/>
      <c r="B423" s="53" t="s">
        <v>869</v>
      </c>
      <c r="C423" s="53" t="s">
        <v>45</v>
      </c>
      <c r="D423" s="82" t="s">
        <v>870</v>
      </c>
      <c r="E423" s="96">
        <v>65025.760000000002</v>
      </c>
      <c r="F423" s="83"/>
      <c r="G423" s="84"/>
      <c r="H423" s="85">
        <f t="shared" si="236"/>
        <v>22</v>
      </c>
      <c r="I423" s="85">
        <v>22</v>
      </c>
      <c r="J423" s="85"/>
      <c r="K423" s="84"/>
      <c r="L423" s="86">
        <v>65025.760000000002</v>
      </c>
      <c r="M423" s="86">
        <v>4264.13</v>
      </c>
      <c r="N423" s="86">
        <v>676.42</v>
      </c>
      <c r="O423" s="86">
        <v>98.91</v>
      </c>
      <c r="P423" s="86">
        <v>181.96</v>
      </c>
      <c r="Q423" s="86">
        <v>138.43</v>
      </c>
      <c r="R423" s="86">
        <v>70385.61</v>
      </c>
      <c r="S423" s="86">
        <v>9920.65</v>
      </c>
      <c r="T423" s="86">
        <v>1000.78</v>
      </c>
      <c r="U423" s="86">
        <v>59.35</v>
      </c>
      <c r="V423" s="86">
        <v>672.46</v>
      </c>
      <c r="W423" s="86">
        <v>443.03</v>
      </c>
      <c r="X423" s="86"/>
      <c r="Y423" s="86">
        <v>1329.07</v>
      </c>
      <c r="Z423" s="86">
        <v>1560.61</v>
      </c>
      <c r="AA423" s="86">
        <v>14985.95</v>
      </c>
      <c r="AB423" s="86">
        <v>85371.56</v>
      </c>
      <c r="AC423" s="87">
        <f t="shared" si="223"/>
        <v>85.4</v>
      </c>
      <c r="AD423" s="40">
        <f t="shared" si="233"/>
        <v>49.1</v>
      </c>
      <c r="AE423" s="4"/>
      <c r="AG423" s="70" t="s">
        <v>509</v>
      </c>
      <c r="AH423" s="24" t="s">
        <v>869</v>
      </c>
      <c r="AI423" s="24" t="s">
        <v>45</v>
      </c>
      <c r="AJ423" s="82" t="s">
        <v>870</v>
      </c>
      <c r="AK423" s="43">
        <v>22806.71</v>
      </c>
      <c r="AL423" s="43"/>
      <c r="AM423" s="43"/>
      <c r="AN423" s="44">
        <v>9</v>
      </c>
      <c r="AO423" s="46">
        <v>9</v>
      </c>
      <c r="AP423" s="46"/>
      <c r="AQ423" s="46"/>
      <c r="AR423" s="43">
        <v>22806.71</v>
      </c>
      <c r="AS423" s="43">
        <v>1744.42</v>
      </c>
      <c r="AT423" s="43">
        <v>276.70999999999998</v>
      </c>
      <c r="AU423" s="44">
        <v>40.46</v>
      </c>
      <c r="AV423" s="43">
        <v>74.430000000000007</v>
      </c>
      <c r="AW423" s="43">
        <v>56.64</v>
      </c>
      <c r="AX423" s="43">
        <v>24999.37</v>
      </c>
      <c r="AY423" s="43">
        <v>4058.45</v>
      </c>
      <c r="AZ423" s="43">
        <v>409.41</v>
      </c>
      <c r="BA423" s="43">
        <v>24.27</v>
      </c>
      <c r="BB423" s="43">
        <v>275.08999999999997</v>
      </c>
      <c r="BC423" s="43">
        <v>181.25</v>
      </c>
      <c r="BD423" s="44"/>
      <c r="BE423" s="43">
        <v>543.72</v>
      </c>
      <c r="BF423" s="43">
        <v>547.36</v>
      </c>
      <c r="BG423" s="43">
        <v>6039.55</v>
      </c>
      <c r="BH423" s="43">
        <v>31038.92</v>
      </c>
      <c r="BI423" s="44">
        <v>0</v>
      </c>
      <c r="BJ423" s="71">
        <v>31</v>
      </c>
      <c r="BK423" s="2"/>
      <c r="BL423" s="2"/>
      <c r="BM423" s="48">
        <v>2.6</v>
      </c>
      <c r="BN423" s="48">
        <v>2.6</v>
      </c>
      <c r="BO423" s="48">
        <v>2.6</v>
      </c>
      <c r="BP423" s="48">
        <v>2.6</v>
      </c>
      <c r="BQ423" s="48">
        <v>5.2</v>
      </c>
      <c r="BR423" s="48">
        <v>5.2</v>
      </c>
      <c r="BS423" s="48">
        <v>1.3</v>
      </c>
      <c r="BT423" s="48">
        <v>0</v>
      </c>
      <c r="BU423" s="48">
        <v>1.3</v>
      </c>
      <c r="BV423" s="48">
        <f t="shared" si="234"/>
        <v>8.6</v>
      </c>
      <c r="BW423" s="48">
        <f t="shared" si="225"/>
        <v>8.6</v>
      </c>
      <c r="BX423" s="49">
        <f t="shared" si="235"/>
        <v>8.5</v>
      </c>
      <c r="BY423" s="50">
        <f t="shared" si="227"/>
        <v>49.100000000000016</v>
      </c>
      <c r="BZ423" s="48">
        <f t="shared" si="228"/>
        <v>7.8000000000000007</v>
      </c>
      <c r="CA423" s="48">
        <f t="shared" si="229"/>
        <v>13</v>
      </c>
      <c r="CB423" s="48">
        <f t="shared" si="230"/>
        <v>2.6</v>
      </c>
      <c r="CC423" s="51">
        <f t="shared" si="231"/>
        <v>25.7</v>
      </c>
      <c r="CD423" s="50">
        <f t="shared" si="232"/>
        <v>49.1</v>
      </c>
      <c r="CE423" s="72"/>
      <c r="CF423" s="73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</row>
    <row r="424" spans="1:122" s="10" customFormat="1" ht="21.6" hidden="1" customHeight="1" outlineLevel="1" thickBot="1" x14ac:dyDescent="0.35">
      <c r="A424" s="169"/>
      <c r="B424" s="53" t="s">
        <v>557</v>
      </c>
      <c r="C424" s="53" t="s">
        <v>45</v>
      </c>
      <c r="D424" s="82" t="s">
        <v>558</v>
      </c>
      <c r="E424" s="96">
        <v>235884.55</v>
      </c>
      <c r="F424" s="83"/>
      <c r="G424" s="84"/>
      <c r="H424" s="85">
        <f t="shared" si="236"/>
        <v>51</v>
      </c>
      <c r="I424" s="85">
        <v>51</v>
      </c>
      <c r="J424" s="85"/>
      <c r="K424" s="84"/>
      <c r="L424" s="86">
        <v>235884.55</v>
      </c>
      <c r="M424" s="86">
        <v>101243.75</v>
      </c>
      <c r="N424" s="86">
        <v>1568.06</v>
      </c>
      <c r="O424" s="86">
        <v>229.28</v>
      </c>
      <c r="P424" s="86">
        <v>421.81</v>
      </c>
      <c r="Q424" s="86">
        <v>320.93</v>
      </c>
      <c r="R424" s="86">
        <v>339668.38</v>
      </c>
      <c r="S424" s="86">
        <v>22997.88</v>
      </c>
      <c r="T424" s="86">
        <v>2319.98</v>
      </c>
      <c r="U424" s="86">
        <v>137.57</v>
      </c>
      <c r="V424" s="86">
        <v>1558.88</v>
      </c>
      <c r="W424" s="86">
        <v>1027.03</v>
      </c>
      <c r="X424" s="86"/>
      <c r="Y424" s="86">
        <v>3081.04</v>
      </c>
      <c r="Z424" s="86">
        <v>5661.23</v>
      </c>
      <c r="AA424" s="86">
        <v>36783.61</v>
      </c>
      <c r="AB424" s="86">
        <v>376451.99</v>
      </c>
      <c r="AC424" s="87">
        <f t="shared" si="223"/>
        <v>376.5</v>
      </c>
      <c r="AD424" s="40">
        <f t="shared" si="233"/>
        <v>365.4</v>
      </c>
      <c r="AE424" s="4"/>
      <c r="AG424" s="70" t="s">
        <v>509</v>
      </c>
      <c r="AH424" s="24" t="s">
        <v>557</v>
      </c>
      <c r="AI424" s="24" t="s">
        <v>45</v>
      </c>
      <c r="AJ424" s="82" t="s">
        <v>558</v>
      </c>
      <c r="AK424" s="43">
        <v>224850.59</v>
      </c>
      <c r="AL424" s="43"/>
      <c r="AM424" s="43"/>
      <c r="AN424" s="44">
        <v>49</v>
      </c>
      <c r="AO424" s="46">
        <v>49</v>
      </c>
      <c r="AP424" s="46"/>
      <c r="AQ424" s="46"/>
      <c r="AR424" s="43">
        <v>224850.59</v>
      </c>
      <c r="AS424" s="43">
        <v>97273.42</v>
      </c>
      <c r="AT424" s="43">
        <v>1506.55</v>
      </c>
      <c r="AU424" s="44">
        <v>220.3</v>
      </c>
      <c r="AV424" s="43">
        <v>405.26</v>
      </c>
      <c r="AW424" s="43">
        <v>308.37</v>
      </c>
      <c r="AX424" s="43">
        <v>324564.49</v>
      </c>
      <c r="AY424" s="43">
        <v>22096.01</v>
      </c>
      <c r="AZ424" s="43">
        <v>2228.9899999999998</v>
      </c>
      <c r="BA424" s="43">
        <v>132.15</v>
      </c>
      <c r="BB424" s="43">
        <v>1497.74</v>
      </c>
      <c r="BC424" s="43">
        <v>986.76</v>
      </c>
      <c r="BD424" s="44"/>
      <c r="BE424" s="43">
        <v>2960.24</v>
      </c>
      <c r="BF424" s="43">
        <v>5396.42</v>
      </c>
      <c r="BG424" s="43">
        <v>35298.31</v>
      </c>
      <c r="BH424" s="43">
        <v>359862.8</v>
      </c>
      <c r="BI424" s="44">
        <v>0</v>
      </c>
      <c r="BJ424" s="71">
        <v>359.9</v>
      </c>
      <c r="BK424" s="2"/>
      <c r="BL424" s="2"/>
      <c r="BM424" s="48">
        <v>30</v>
      </c>
      <c r="BN424" s="48">
        <v>30</v>
      </c>
      <c r="BO424" s="48">
        <v>30</v>
      </c>
      <c r="BP424" s="48">
        <v>30</v>
      </c>
      <c r="BQ424" s="48">
        <v>60</v>
      </c>
      <c r="BR424" s="48">
        <v>60</v>
      </c>
      <c r="BS424" s="48">
        <v>15</v>
      </c>
      <c r="BT424" s="48">
        <v>0</v>
      </c>
      <c r="BU424" s="48">
        <v>15</v>
      </c>
      <c r="BV424" s="48">
        <f t="shared" si="234"/>
        <v>31.8</v>
      </c>
      <c r="BW424" s="48">
        <f t="shared" si="225"/>
        <v>31.8</v>
      </c>
      <c r="BX424" s="49">
        <f t="shared" si="235"/>
        <v>31.8</v>
      </c>
      <c r="BY424" s="50">
        <f t="shared" si="227"/>
        <v>365.4</v>
      </c>
      <c r="BZ424" s="48">
        <f t="shared" si="228"/>
        <v>90</v>
      </c>
      <c r="CA424" s="48">
        <f t="shared" si="229"/>
        <v>150</v>
      </c>
      <c r="CB424" s="48">
        <f t="shared" si="230"/>
        <v>30</v>
      </c>
      <c r="CC424" s="51">
        <f t="shared" si="231"/>
        <v>95.4</v>
      </c>
      <c r="CD424" s="50">
        <f t="shared" si="232"/>
        <v>365.4</v>
      </c>
      <c r="CE424" s="72"/>
      <c r="CF424" s="73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</row>
    <row r="425" spans="1:122" s="10" customFormat="1" ht="25.8" hidden="1" customHeight="1" outlineLevel="1" thickBot="1" x14ac:dyDescent="0.35">
      <c r="A425" s="170"/>
      <c r="B425" s="98"/>
      <c r="C425" s="98"/>
      <c r="D425" s="99"/>
      <c r="E425" s="96"/>
      <c r="F425" s="83"/>
      <c r="G425" s="84"/>
      <c r="H425" s="85"/>
      <c r="I425" s="85"/>
      <c r="J425" s="85"/>
      <c r="K425" s="84"/>
      <c r="L425" s="86"/>
      <c r="M425" s="86"/>
      <c r="N425" s="86"/>
      <c r="O425" s="86"/>
      <c r="P425" s="86"/>
      <c r="Q425" s="86"/>
      <c r="R425" s="86"/>
      <c r="S425" s="86"/>
      <c r="T425" s="86"/>
      <c r="U425" s="86"/>
      <c r="V425" s="86"/>
      <c r="W425" s="86"/>
      <c r="X425" s="86"/>
      <c r="Y425" s="86"/>
      <c r="Z425" s="86"/>
      <c r="AA425" s="86"/>
      <c r="AB425" s="86"/>
      <c r="AC425" s="39">
        <f t="shared" si="223"/>
        <v>0</v>
      </c>
      <c r="AD425" s="40">
        <f t="shared" si="233"/>
        <v>63.9</v>
      </c>
      <c r="AE425" s="4"/>
      <c r="AG425" s="70" t="s">
        <v>509</v>
      </c>
      <c r="AH425" s="24" t="s">
        <v>869</v>
      </c>
      <c r="AI425" s="24" t="s">
        <v>45</v>
      </c>
      <c r="AJ425" s="24" t="s">
        <v>870</v>
      </c>
      <c r="AK425" s="43">
        <v>75393.679999999993</v>
      </c>
      <c r="AL425" s="42"/>
      <c r="AM425" s="42"/>
      <c r="AN425" s="44">
        <v>12</v>
      </c>
      <c r="AO425" s="46">
        <v>12</v>
      </c>
      <c r="AP425" s="45"/>
      <c r="AQ425" s="45"/>
      <c r="AR425" s="43">
        <v>75393.679999999993</v>
      </c>
      <c r="AS425" s="43">
        <v>10544.73</v>
      </c>
      <c r="AT425" s="44">
        <v>369</v>
      </c>
      <c r="AU425" s="44">
        <v>54</v>
      </c>
      <c r="AV425" s="43">
        <v>99.24</v>
      </c>
      <c r="AW425" s="43">
        <v>75.48</v>
      </c>
      <c r="AX425" s="43">
        <v>86536.13</v>
      </c>
      <c r="AY425" s="43">
        <v>5411.28</v>
      </c>
      <c r="AZ425" s="43">
        <v>545.88</v>
      </c>
      <c r="BA425" s="43">
        <v>32.4</v>
      </c>
      <c r="BB425" s="43">
        <v>366.84</v>
      </c>
      <c r="BC425" s="43">
        <v>241.68</v>
      </c>
      <c r="BD425" s="43">
        <v>128.02000000000001</v>
      </c>
      <c r="BE425" s="43">
        <v>724.92</v>
      </c>
      <c r="BF425" s="43">
        <v>1809.45</v>
      </c>
      <c r="BG425" s="43">
        <v>9260.4699999999993</v>
      </c>
      <c r="BH425" s="43">
        <v>95796.6</v>
      </c>
      <c r="BI425" s="44">
        <v>0</v>
      </c>
      <c r="BJ425" s="71">
        <v>95.8</v>
      </c>
      <c r="BK425" s="2"/>
      <c r="BL425" s="2"/>
      <c r="BM425" s="48">
        <v>8</v>
      </c>
      <c r="BN425" s="48">
        <v>8</v>
      </c>
      <c r="BO425" s="48">
        <v>8</v>
      </c>
      <c r="BP425" s="48">
        <v>8</v>
      </c>
      <c r="BQ425" s="48">
        <v>16</v>
      </c>
      <c r="BR425" s="48">
        <v>16</v>
      </c>
      <c r="BS425" s="48">
        <v>4</v>
      </c>
      <c r="BT425" s="48">
        <v>0</v>
      </c>
      <c r="BU425" s="48">
        <v>4</v>
      </c>
      <c r="BV425" s="48">
        <f t="shared" si="234"/>
        <v>-2.7</v>
      </c>
      <c r="BW425" s="48">
        <f t="shared" si="225"/>
        <v>-2.7</v>
      </c>
      <c r="BX425" s="49">
        <f t="shared" si="235"/>
        <v>-2.7</v>
      </c>
      <c r="BY425" s="50">
        <f t="shared" si="227"/>
        <v>63.9</v>
      </c>
      <c r="BZ425" s="48">
        <f t="shared" si="228"/>
        <v>24</v>
      </c>
      <c r="CA425" s="48">
        <f t="shared" si="229"/>
        <v>40</v>
      </c>
      <c r="CB425" s="48">
        <f t="shared" si="230"/>
        <v>8</v>
      </c>
      <c r="CC425" s="51">
        <f t="shared" si="231"/>
        <v>-8.1000000000000014</v>
      </c>
      <c r="CD425" s="50">
        <f t="shared" si="232"/>
        <v>63.9</v>
      </c>
      <c r="CE425" s="72"/>
      <c r="CF425" s="73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</row>
    <row r="426" spans="1:122" ht="18" customHeight="1" collapsed="1" thickBot="1" x14ac:dyDescent="0.35">
      <c r="A426" s="162"/>
      <c r="B426" s="163" t="s">
        <v>71</v>
      </c>
      <c r="C426" s="164"/>
      <c r="D426" s="165"/>
      <c r="E426" s="54">
        <f>SUM(E243:E425)</f>
        <v>114586926.44000003</v>
      </c>
      <c r="F426" s="54">
        <f t="shared" ref="F426:AB426" si="237">SUM(F243:F425)</f>
        <v>8910935.9500000067</v>
      </c>
      <c r="G426" s="54">
        <f t="shared" si="237"/>
        <v>34788504.810000002</v>
      </c>
      <c r="H426" s="54">
        <f t="shared" si="237"/>
        <v>54114</v>
      </c>
      <c r="I426" s="54">
        <f t="shared" si="237"/>
        <v>40084</v>
      </c>
      <c r="J426" s="54">
        <f t="shared" si="237"/>
        <v>2943</v>
      </c>
      <c r="K426" s="54">
        <f t="shared" si="237"/>
        <v>11087</v>
      </c>
      <c r="L426" s="54">
        <f t="shared" si="237"/>
        <v>158286367.19999981</v>
      </c>
      <c r="M426" s="54">
        <f t="shared" si="237"/>
        <v>22424300.880000003</v>
      </c>
      <c r="N426" s="54">
        <f t="shared" si="237"/>
        <v>1667375.2999999998</v>
      </c>
      <c r="O426" s="54">
        <f t="shared" si="237"/>
        <v>243512.54</v>
      </c>
      <c r="P426" s="54">
        <f t="shared" si="237"/>
        <v>447522.86000000004</v>
      </c>
      <c r="Q426" s="54">
        <f t="shared" si="237"/>
        <v>340377.33999999997</v>
      </c>
      <c r="R426" s="54">
        <f t="shared" si="237"/>
        <v>183409456.11999997</v>
      </c>
      <c r="S426" s="54">
        <f t="shared" si="237"/>
        <v>21241348.319999997</v>
      </c>
      <c r="T426" s="54">
        <f t="shared" si="237"/>
        <v>2461645.8399999985</v>
      </c>
      <c r="U426" s="54">
        <f t="shared" si="237"/>
        <v>108226.53000000003</v>
      </c>
      <c r="V426" s="54">
        <f t="shared" si="237"/>
        <v>1225367.4899999995</v>
      </c>
      <c r="W426" s="54">
        <f t="shared" si="237"/>
        <v>807291.53000000049</v>
      </c>
      <c r="X426" s="54">
        <f t="shared" si="237"/>
        <v>113539.15999999999</v>
      </c>
      <c r="Y426" s="54">
        <f t="shared" si="237"/>
        <v>2421474.7100000004</v>
      </c>
      <c r="Z426" s="54">
        <f t="shared" si="237"/>
        <v>3798872.8499999992</v>
      </c>
      <c r="AA426" s="54">
        <f t="shared" si="237"/>
        <v>32177766.429999974</v>
      </c>
      <c r="AB426" s="54">
        <f t="shared" si="237"/>
        <v>215587222.55000001</v>
      </c>
      <c r="AC426" s="54">
        <f>SUM(AC243:AC425)</f>
        <v>215587.49999999994</v>
      </c>
      <c r="AD426" s="54">
        <f>SUM(AD243:AD425)</f>
        <v>214026.79999999993</v>
      </c>
      <c r="AG426" s="55" t="s">
        <v>509</v>
      </c>
      <c r="AH426" s="55" t="s">
        <v>71</v>
      </c>
      <c r="AI426" s="56"/>
      <c r="AJ426" s="57"/>
      <c r="AK426" s="58">
        <v>112085006.20000003</v>
      </c>
      <c r="AL426" s="58">
        <v>10080905.280000005</v>
      </c>
      <c r="AM426" s="58">
        <v>35090497.50999999</v>
      </c>
      <c r="AN426" s="58">
        <v>54518</v>
      </c>
      <c r="AO426" s="58">
        <v>39879</v>
      </c>
      <c r="AP426" s="58">
        <v>3151</v>
      </c>
      <c r="AQ426" s="58">
        <v>11488</v>
      </c>
      <c r="AR426" s="58">
        <v>157256408.98999986</v>
      </c>
      <c r="AS426" s="58">
        <v>21191834.729999982</v>
      </c>
      <c r="AT426" s="58">
        <v>1680079.5</v>
      </c>
      <c r="AU426" s="58">
        <v>245330.54999999996</v>
      </c>
      <c r="AV426" s="58">
        <v>450863.90999999992</v>
      </c>
      <c r="AW426" s="58">
        <v>342918.57</v>
      </c>
      <c r="AX426" s="58">
        <v>181167436.25</v>
      </c>
      <c r="AY426" s="58">
        <v>21286326.490000006</v>
      </c>
      <c r="AZ426" s="58">
        <v>2480023.7799999993</v>
      </c>
      <c r="BA426" s="58">
        <v>107672.98000000001</v>
      </c>
      <c r="BB426" s="58">
        <v>1219100.6099999996</v>
      </c>
      <c r="BC426" s="58">
        <v>803162.85</v>
      </c>
      <c r="BD426" s="58">
        <v>83456.97</v>
      </c>
      <c r="BE426" s="58">
        <v>2409090.7100000004</v>
      </c>
      <c r="BF426" s="58">
        <v>3774153.7700000005</v>
      </c>
      <c r="BG426" s="58">
        <v>32162988.160000011</v>
      </c>
      <c r="BH426" s="58">
        <v>213330424.41000003</v>
      </c>
      <c r="BI426" s="100">
        <v>55792</v>
      </c>
      <c r="BJ426" s="59">
        <v>213274.70000000013</v>
      </c>
      <c r="BK426" s="60"/>
      <c r="BL426" s="61" t="str">
        <f>+AG426</f>
        <v>Kauno m. sav.</v>
      </c>
      <c r="BM426" s="62">
        <f>SUM(BM243:BM425)</f>
        <v>17773.799999999985</v>
      </c>
      <c r="BN426" s="62">
        <f t="shared" ref="BN426:CD426" si="238">SUM(BN243:BN425)</f>
        <v>17773.799999999985</v>
      </c>
      <c r="BO426" s="62">
        <f t="shared" si="238"/>
        <v>17773.799999999985</v>
      </c>
      <c r="BP426" s="62">
        <f t="shared" si="238"/>
        <v>17773.799999999985</v>
      </c>
      <c r="BQ426" s="62">
        <f t="shared" si="238"/>
        <v>35547.699999999983</v>
      </c>
      <c r="BR426" s="62">
        <f t="shared" si="238"/>
        <v>35547.699999999983</v>
      </c>
      <c r="BS426" s="62">
        <f t="shared" si="238"/>
        <v>8886.3999999999978</v>
      </c>
      <c r="BT426" s="62">
        <f t="shared" si="238"/>
        <v>0</v>
      </c>
      <c r="BU426" s="62">
        <f t="shared" si="238"/>
        <v>8886.3999999999978</v>
      </c>
      <c r="BV426" s="62">
        <f t="shared" si="238"/>
        <v>18022.199999999997</v>
      </c>
      <c r="BW426" s="62">
        <f t="shared" si="238"/>
        <v>18022.199999999997</v>
      </c>
      <c r="BX426" s="62">
        <f t="shared" si="238"/>
        <v>18019</v>
      </c>
      <c r="BY426" s="62">
        <f t="shared" si="238"/>
        <v>214026.79999999996</v>
      </c>
      <c r="BZ426" s="62">
        <f t="shared" si="238"/>
        <v>53321.400000000038</v>
      </c>
      <c r="CA426" s="62">
        <f t="shared" si="238"/>
        <v>88869.199999999983</v>
      </c>
      <c r="CB426" s="62">
        <f t="shared" si="238"/>
        <v>17772.799999999996</v>
      </c>
      <c r="CC426" s="62">
        <f t="shared" si="238"/>
        <v>54063.400000000016</v>
      </c>
      <c r="CD426" s="62">
        <f t="shared" si="238"/>
        <v>214026.79999999993</v>
      </c>
      <c r="CE426" s="63"/>
      <c r="CF426" s="64" t="s">
        <v>509</v>
      </c>
      <c r="CG426" s="65">
        <v>17773.799999999981</v>
      </c>
      <c r="CH426" s="65">
        <v>17059.39999999998</v>
      </c>
      <c r="CI426" s="65">
        <v>17416.59999999998</v>
      </c>
      <c r="CJ426" s="65">
        <v>17416.59999999998</v>
      </c>
      <c r="CK426" s="65">
        <v>34833.299999999981</v>
      </c>
      <c r="CL426" s="65">
        <v>35190.499999999985</v>
      </c>
      <c r="CM426" s="65">
        <v>8529.3999999999978</v>
      </c>
      <c r="CN426" s="65">
        <v>0</v>
      </c>
      <c r="CO426" s="65">
        <v>8886.3999999999978</v>
      </c>
      <c r="CP426" s="65">
        <f>+BV426</f>
        <v>18022.199999999997</v>
      </c>
      <c r="CQ426" s="65">
        <f t="shared" ref="CQ426:CR426" si="239">+BW426</f>
        <v>18022.199999999997</v>
      </c>
      <c r="CR426" s="65">
        <f t="shared" si="239"/>
        <v>18019</v>
      </c>
      <c r="CS426" s="66">
        <f>+CR426+CQ426+CP426+CO426+CN426+CM426+CL426+CK426+CJ426+CI426+CH426+CG426</f>
        <v>211169.39999999985</v>
      </c>
      <c r="CT426" s="65">
        <v>52249.799999999945</v>
      </c>
      <c r="CU426" s="65">
        <v>87440.399999999951</v>
      </c>
      <c r="CV426" s="65">
        <v>17415.799999999996</v>
      </c>
      <c r="CW426" s="65">
        <f>+CP426+CQ426+CR426</f>
        <v>54063.399999999994</v>
      </c>
      <c r="CX426" s="67">
        <f>+CW426+CV426+CU426+CT426</f>
        <v>211169.39999999985</v>
      </c>
      <c r="CY426" s="48"/>
      <c r="CZ426" s="64" t="s">
        <v>509</v>
      </c>
      <c r="DA426" s="68">
        <v>0</v>
      </c>
      <c r="DB426" s="68">
        <v>714.4</v>
      </c>
      <c r="DC426" s="68">
        <v>357.2</v>
      </c>
      <c r="DD426" s="68">
        <v>357.2</v>
      </c>
      <c r="DE426" s="68">
        <v>714.4</v>
      </c>
      <c r="DF426" s="68">
        <v>357.2</v>
      </c>
      <c r="DG426" s="68">
        <v>357.00000000000011</v>
      </c>
      <c r="DH426" s="69"/>
      <c r="DI426" s="69"/>
      <c r="DJ426" s="69"/>
      <c r="DK426" s="69"/>
      <c r="DL426" s="69"/>
      <c r="DM426" s="66">
        <v>2857.3999999999996</v>
      </c>
      <c r="DN426" s="68">
        <v>1071.5999999999999</v>
      </c>
      <c r="DO426" s="68">
        <v>1428.8</v>
      </c>
      <c r="DP426" s="68">
        <v>357.00000000000011</v>
      </c>
      <c r="DQ426" s="68"/>
      <c r="DR426" s="66">
        <v>2857.3999999999996</v>
      </c>
    </row>
    <row r="427" spans="1:122" ht="24.6" hidden="1" customHeight="1" outlineLevel="1" thickBot="1" x14ac:dyDescent="0.35">
      <c r="A427" s="160" t="s">
        <v>871</v>
      </c>
      <c r="B427" s="53" t="s">
        <v>872</v>
      </c>
      <c r="C427" s="53" t="s">
        <v>45</v>
      </c>
      <c r="D427" s="24" t="s">
        <v>873</v>
      </c>
      <c r="E427" s="35">
        <v>200334.93</v>
      </c>
      <c r="F427" s="35">
        <v>44166.46</v>
      </c>
      <c r="G427" s="34"/>
      <c r="H427" s="36">
        <v>79</v>
      </c>
      <c r="I427" s="38">
        <v>66</v>
      </c>
      <c r="J427" s="38">
        <v>13</v>
      </c>
      <c r="K427" s="37"/>
      <c r="L427" s="35">
        <v>244501.39</v>
      </c>
      <c r="M427" s="35">
        <v>47396.15</v>
      </c>
      <c r="N427" s="35">
        <v>2429.25</v>
      </c>
      <c r="O427" s="35">
        <v>355.5</v>
      </c>
      <c r="P427" s="35">
        <v>653.33000000000004</v>
      </c>
      <c r="Q427" s="35">
        <v>496.91</v>
      </c>
      <c r="R427" s="35">
        <v>295832.53000000003</v>
      </c>
      <c r="S427" s="35">
        <v>32695.49</v>
      </c>
      <c r="T427" s="35">
        <v>3593.71</v>
      </c>
      <c r="U427" s="35">
        <v>178.2</v>
      </c>
      <c r="V427" s="35">
        <v>2017.62</v>
      </c>
      <c r="W427" s="35">
        <v>1329.24</v>
      </c>
      <c r="X427" s="36">
        <v>0</v>
      </c>
      <c r="Y427" s="35">
        <v>3987.06</v>
      </c>
      <c r="Z427" s="35">
        <v>5868.03</v>
      </c>
      <c r="AA427" s="35">
        <v>49669.35</v>
      </c>
      <c r="AB427" s="35">
        <v>345501.88</v>
      </c>
      <c r="AC427" s="39">
        <f t="shared" ref="AC427:AC490" si="240">+ROUND(AB427/1000,1)</f>
        <v>345.5</v>
      </c>
      <c r="AD427" s="40">
        <f t="shared" ref="AD427:AD447" si="241">+ROUND((AC427/12*4)+(BJ427/12*8),1)</f>
        <v>320.39999999999998</v>
      </c>
      <c r="AG427" s="70" t="s">
        <v>871</v>
      </c>
      <c r="AH427" s="24" t="s">
        <v>872</v>
      </c>
      <c r="AI427" s="24" t="s">
        <v>45</v>
      </c>
      <c r="AJ427" s="24" t="s">
        <v>873</v>
      </c>
      <c r="AK427" s="43">
        <v>182872.04</v>
      </c>
      <c r="AL427" s="43">
        <v>44166.46</v>
      </c>
      <c r="AM427" s="42"/>
      <c r="AN427" s="44">
        <v>76</v>
      </c>
      <c r="AO427" s="46">
        <v>66</v>
      </c>
      <c r="AP427" s="46">
        <v>10</v>
      </c>
      <c r="AQ427" s="45"/>
      <c r="AR427" s="43">
        <v>227038.5</v>
      </c>
      <c r="AS427" s="43">
        <v>28608.46</v>
      </c>
      <c r="AT427" s="44">
        <v>2337</v>
      </c>
      <c r="AU427" s="44">
        <v>342</v>
      </c>
      <c r="AV427" s="43">
        <v>628.52</v>
      </c>
      <c r="AW427" s="43">
        <v>478.04</v>
      </c>
      <c r="AX427" s="43">
        <v>259432.52</v>
      </c>
      <c r="AY427" s="43">
        <v>32018.54</v>
      </c>
      <c r="AZ427" s="43">
        <v>3457.24</v>
      </c>
      <c r="BA427" s="43">
        <v>178.2</v>
      </c>
      <c r="BB427" s="43">
        <v>2017.62</v>
      </c>
      <c r="BC427" s="43">
        <v>1329.24</v>
      </c>
      <c r="BD427" s="44">
        <v>0</v>
      </c>
      <c r="BE427" s="43">
        <v>3987.06</v>
      </c>
      <c r="BF427" s="43">
        <v>5448.92</v>
      </c>
      <c r="BG427" s="43">
        <v>48436.82</v>
      </c>
      <c r="BH427" s="43">
        <v>307869.34000000003</v>
      </c>
      <c r="BI427" s="44">
        <v>0</v>
      </c>
      <c r="BJ427" s="71">
        <v>307.89999999999998</v>
      </c>
      <c r="BK427" s="2"/>
      <c r="BL427" s="2"/>
      <c r="BM427" s="48">
        <v>25.7</v>
      </c>
      <c r="BN427" s="48">
        <v>25.7</v>
      </c>
      <c r="BO427" s="48">
        <v>25.7</v>
      </c>
      <c r="BP427" s="48">
        <v>25.7</v>
      </c>
      <c r="BQ427" s="48">
        <v>51.3</v>
      </c>
      <c r="BR427" s="48">
        <v>51.3</v>
      </c>
      <c r="BS427" s="48">
        <v>12.8</v>
      </c>
      <c r="BT427" s="48">
        <v>0</v>
      </c>
      <c r="BU427" s="48">
        <v>12.8</v>
      </c>
      <c r="BV427" s="48">
        <f t="shared" ref="BV427:BV458" si="242">+ROUND((AD427-BM427-BN427-BO427-BP427-BQ427-BR427-BS427-BT427-BU427)/3,1)</f>
        <v>29.8</v>
      </c>
      <c r="BW427" s="48">
        <f t="shared" ref="BW427:BW490" si="243">+BV427</f>
        <v>29.8</v>
      </c>
      <c r="BX427" s="49">
        <f t="shared" ref="BX427:BX458" si="244">+ROUND(AD427-BM427-BN427-BO427-BP427-BQ427-BR427-BS427-BT427-BU427-BV427-BW427,1)</f>
        <v>29.8</v>
      </c>
      <c r="BY427" s="50">
        <f t="shared" ref="BY427:BY490" si="245">+BX427+BW427+BV427+BU427+BT427+BS427+BR427+BQ427+BP427+BO427+BN427+BM427</f>
        <v>320.39999999999998</v>
      </c>
      <c r="BZ427" s="48">
        <f t="shared" ref="BZ427:BZ490" si="246">+BM427+BN427+BO427</f>
        <v>77.099999999999994</v>
      </c>
      <c r="CA427" s="48">
        <f t="shared" ref="CA427:CA490" si="247">+BP427+BQ427+BR427</f>
        <v>128.30000000000001</v>
      </c>
      <c r="CB427" s="48">
        <f t="shared" ref="CB427:CB490" si="248">+BS427+BT427+BU427</f>
        <v>25.6</v>
      </c>
      <c r="CC427" s="51">
        <f t="shared" ref="CC427:CC490" si="249">+BV427+BW427+BX427</f>
        <v>89.4</v>
      </c>
      <c r="CD427" s="50">
        <f t="shared" ref="CD427:CD490" si="250">SUM(BZ427:CC427)</f>
        <v>320.39999999999998</v>
      </c>
      <c r="CE427" s="72"/>
      <c r="CF427" s="73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</row>
    <row r="428" spans="1:122" ht="24.6" hidden="1" customHeight="1" outlineLevel="1" thickBot="1" x14ac:dyDescent="0.35">
      <c r="A428" s="161"/>
      <c r="B428" s="53" t="s">
        <v>874</v>
      </c>
      <c r="C428" s="53" t="s">
        <v>45</v>
      </c>
      <c r="D428" s="24" t="s">
        <v>875</v>
      </c>
      <c r="E428" s="34"/>
      <c r="F428" s="34"/>
      <c r="G428" s="35">
        <v>77271.62</v>
      </c>
      <c r="H428" s="36">
        <v>20</v>
      </c>
      <c r="I428" s="37"/>
      <c r="J428" s="37"/>
      <c r="K428" s="38">
        <v>20</v>
      </c>
      <c r="L428" s="35">
        <v>77271.62</v>
      </c>
      <c r="M428" s="35">
        <v>3937.6</v>
      </c>
      <c r="N428" s="36">
        <v>615</v>
      </c>
      <c r="O428" s="36">
        <v>90</v>
      </c>
      <c r="P428" s="35">
        <v>165.4</v>
      </c>
      <c r="Q428" s="35">
        <v>125.8</v>
      </c>
      <c r="R428" s="35">
        <v>82205.42</v>
      </c>
      <c r="S428" s="36">
        <v>4513</v>
      </c>
      <c r="T428" s="35">
        <v>909.8</v>
      </c>
      <c r="U428" s="36">
        <v>0</v>
      </c>
      <c r="V428" s="36">
        <v>0</v>
      </c>
      <c r="W428" s="36">
        <v>0</v>
      </c>
      <c r="X428" s="36">
        <v>0</v>
      </c>
      <c r="Y428" s="36">
        <v>0</v>
      </c>
      <c r="Z428" s="35">
        <v>1854.52</v>
      </c>
      <c r="AA428" s="35">
        <v>7277.32</v>
      </c>
      <c r="AB428" s="35">
        <v>89482.74</v>
      </c>
      <c r="AC428" s="39">
        <f t="shared" si="240"/>
        <v>89.5</v>
      </c>
      <c r="AD428" s="40">
        <f t="shared" si="241"/>
        <v>110.5</v>
      </c>
      <c r="AG428" s="70" t="s">
        <v>871</v>
      </c>
      <c r="AH428" s="24" t="s">
        <v>874</v>
      </c>
      <c r="AI428" s="24" t="s">
        <v>45</v>
      </c>
      <c r="AJ428" s="24" t="s">
        <v>875</v>
      </c>
      <c r="AK428" s="42"/>
      <c r="AL428" s="42"/>
      <c r="AM428" s="43">
        <v>105562.32</v>
      </c>
      <c r="AN428" s="44">
        <v>25</v>
      </c>
      <c r="AO428" s="45"/>
      <c r="AP428" s="45"/>
      <c r="AQ428" s="46">
        <v>25</v>
      </c>
      <c r="AR428" s="43">
        <v>105562.32</v>
      </c>
      <c r="AS428" s="44">
        <v>4922</v>
      </c>
      <c r="AT428" s="43">
        <v>768.75</v>
      </c>
      <c r="AU428" s="43">
        <v>112.5</v>
      </c>
      <c r="AV428" s="43">
        <v>206.75</v>
      </c>
      <c r="AW428" s="43">
        <v>157.25</v>
      </c>
      <c r="AX428" s="43">
        <v>111729.57</v>
      </c>
      <c r="AY428" s="43">
        <v>5641.25</v>
      </c>
      <c r="AZ428" s="43">
        <v>1137.25</v>
      </c>
      <c r="BA428" s="44">
        <v>0</v>
      </c>
      <c r="BB428" s="44">
        <v>0</v>
      </c>
      <c r="BC428" s="44">
        <v>0</v>
      </c>
      <c r="BD428" s="44">
        <v>0</v>
      </c>
      <c r="BE428" s="44">
        <v>0</v>
      </c>
      <c r="BF428" s="43">
        <v>2533.5</v>
      </c>
      <c r="BG428" s="44">
        <v>9312</v>
      </c>
      <c r="BH428" s="43">
        <v>121041.57</v>
      </c>
      <c r="BI428" s="44">
        <v>0</v>
      </c>
      <c r="BJ428" s="71">
        <v>121</v>
      </c>
      <c r="BK428" s="2"/>
      <c r="BL428" s="2"/>
      <c r="BM428" s="48">
        <v>10.1</v>
      </c>
      <c r="BN428" s="48">
        <v>10.1</v>
      </c>
      <c r="BO428" s="48">
        <v>10.1</v>
      </c>
      <c r="BP428" s="48">
        <v>10.1</v>
      </c>
      <c r="BQ428" s="48">
        <v>20.2</v>
      </c>
      <c r="BR428" s="48">
        <v>20.2</v>
      </c>
      <c r="BS428" s="48">
        <v>5</v>
      </c>
      <c r="BT428" s="48">
        <v>0</v>
      </c>
      <c r="BU428" s="48">
        <v>5</v>
      </c>
      <c r="BV428" s="48">
        <f t="shared" si="242"/>
        <v>6.6</v>
      </c>
      <c r="BW428" s="48">
        <f t="shared" si="243"/>
        <v>6.6</v>
      </c>
      <c r="BX428" s="49">
        <f t="shared" si="244"/>
        <v>6.5</v>
      </c>
      <c r="BY428" s="50">
        <f t="shared" si="245"/>
        <v>110.49999999999997</v>
      </c>
      <c r="BZ428" s="48">
        <f t="shared" si="246"/>
        <v>30.299999999999997</v>
      </c>
      <c r="CA428" s="48">
        <f t="shared" si="247"/>
        <v>50.5</v>
      </c>
      <c r="CB428" s="48">
        <f t="shared" si="248"/>
        <v>10</v>
      </c>
      <c r="CC428" s="51">
        <f t="shared" si="249"/>
        <v>19.7</v>
      </c>
      <c r="CD428" s="50">
        <f t="shared" si="250"/>
        <v>110.5</v>
      </c>
      <c r="CE428" s="72"/>
      <c r="CF428" s="73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</row>
    <row r="429" spans="1:122" ht="24.6" hidden="1" customHeight="1" outlineLevel="1" thickBot="1" x14ac:dyDescent="0.35">
      <c r="A429" s="161"/>
      <c r="B429" s="53" t="s">
        <v>876</v>
      </c>
      <c r="C429" s="53" t="s">
        <v>45</v>
      </c>
      <c r="D429" s="24" t="s">
        <v>877</v>
      </c>
      <c r="E429" s="35">
        <v>71749.570000000007</v>
      </c>
      <c r="F429" s="34"/>
      <c r="G429" s="34"/>
      <c r="H429" s="36">
        <v>13</v>
      </c>
      <c r="I429" s="38">
        <v>13</v>
      </c>
      <c r="J429" s="37"/>
      <c r="K429" s="37"/>
      <c r="L429" s="35">
        <v>71749.570000000007</v>
      </c>
      <c r="M429" s="35">
        <v>4350.79</v>
      </c>
      <c r="N429" s="35">
        <v>399.75</v>
      </c>
      <c r="O429" s="35">
        <v>58.5</v>
      </c>
      <c r="P429" s="35">
        <v>107.51</v>
      </c>
      <c r="Q429" s="35">
        <v>81.77</v>
      </c>
      <c r="R429" s="35">
        <v>76747.89</v>
      </c>
      <c r="S429" s="35">
        <v>5862.22</v>
      </c>
      <c r="T429" s="35">
        <v>591.37</v>
      </c>
      <c r="U429" s="35">
        <v>35.1</v>
      </c>
      <c r="V429" s="35">
        <v>397.41</v>
      </c>
      <c r="W429" s="35">
        <v>261.82</v>
      </c>
      <c r="X429" s="35">
        <v>128.02000000000001</v>
      </c>
      <c r="Y429" s="35">
        <v>785.33</v>
      </c>
      <c r="Z429" s="35">
        <v>1721.99</v>
      </c>
      <c r="AA429" s="35">
        <v>9783.26</v>
      </c>
      <c r="AB429" s="35">
        <v>86531.15</v>
      </c>
      <c r="AC429" s="39">
        <f t="shared" si="240"/>
        <v>86.5</v>
      </c>
      <c r="AD429" s="40">
        <f t="shared" si="241"/>
        <v>85.8</v>
      </c>
      <c r="AG429" s="70" t="s">
        <v>871</v>
      </c>
      <c r="AH429" s="24" t="s">
        <v>876</v>
      </c>
      <c r="AI429" s="24" t="s">
        <v>45</v>
      </c>
      <c r="AJ429" s="24" t="s">
        <v>877</v>
      </c>
      <c r="AK429" s="43">
        <v>71749.570000000007</v>
      </c>
      <c r="AL429" s="42"/>
      <c r="AM429" s="42"/>
      <c r="AN429" s="44">
        <v>14</v>
      </c>
      <c r="AO429" s="46">
        <v>14</v>
      </c>
      <c r="AP429" s="45"/>
      <c r="AQ429" s="45"/>
      <c r="AR429" s="43">
        <v>71749.570000000007</v>
      </c>
      <c r="AS429" s="43">
        <v>2756.32</v>
      </c>
      <c r="AT429" s="43">
        <v>430.5</v>
      </c>
      <c r="AU429" s="44">
        <v>63</v>
      </c>
      <c r="AV429" s="43">
        <v>115.78</v>
      </c>
      <c r="AW429" s="43">
        <v>88.06</v>
      </c>
      <c r="AX429" s="43">
        <v>75203.23</v>
      </c>
      <c r="AY429" s="43">
        <v>6313.16</v>
      </c>
      <c r="AZ429" s="43">
        <v>636.86</v>
      </c>
      <c r="BA429" s="43">
        <v>37.799999999999997</v>
      </c>
      <c r="BB429" s="43">
        <v>427.98</v>
      </c>
      <c r="BC429" s="43">
        <v>281.95999999999998</v>
      </c>
      <c r="BD429" s="44">
        <v>0</v>
      </c>
      <c r="BE429" s="43">
        <v>845.74</v>
      </c>
      <c r="BF429" s="43">
        <v>1721.99</v>
      </c>
      <c r="BG429" s="43">
        <v>10265.49</v>
      </c>
      <c r="BH429" s="43">
        <v>85468.72</v>
      </c>
      <c r="BI429" s="44">
        <v>0</v>
      </c>
      <c r="BJ429" s="71">
        <v>85.5</v>
      </c>
      <c r="BK429" s="2"/>
      <c r="BL429" s="2"/>
      <c r="BM429" s="48">
        <v>7.1</v>
      </c>
      <c r="BN429" s="48">
        <v>7.1</v>
      </c>
      <c r="BO429" s="48">
        <v>7.1</v>
      </c>
      <c r="BP429" s="48">
        <v>7.1</v>
      </c>
      <c r="BQ429" s="48">
        <v>14.3</v>
      </c>
      <c r="BR429" s="48">
        <v>14.3</v>
      </c>
      <c r="BS429" s="48">
        <v>3.6</v>
      </c>
      <c r="BT429" s="48">
        <v>0</v>
      </c>
      <c r="BU429" s="48">
        <v>3.6</v>
      </c>
      <c r="BV429" s="48">
        <f t="shared" si="242"/>
        <v>7.2</v>
      </c>
      <c r="BW429" s="48">
        <f t="shared" si="243"/>
        <v>7.2</v>
      </c>
      <c r="BX429" s="49">
        <f t="shared" si="244"/>
        <v>7.2</v>
      </c>
      <c r="BY429" s="50">
        <f t="shared" si="245"/>
        <v>85.799999999999983</v>
      </c>
      <c r="BZ429" s="48">
        <f t="shared" si="246"/>
        <v>21.299999999999997</v>
      </c>
      <c r="CA429" s="48">
        <f t="shared" si="247"/>
        <v>35.700000000000003</v>
      </c>
      <c r="CB429" s="48">
        <f t="shared" si="248"/>
        <v>7.2</v>
      </c>
      <c r="CC429" s="51">
        <f t="shared" si="249"/>
        <v>21.6</v>
      </c>
      <c r="CD429" s="50">
        <f t="shared" si="250"/>
        <v>85.800000000000011</v>
      </c>
      <c r="CE429" s="72"/>
      <c r="CF429" s="73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</row>
    <row r="430" spans="1:122" ht="24.6" hidden="1" customHeight="1" outlineLevel="1" thickBot="1" x14ac:dyDescent="0.35">
      <c r="A430" s="161"/>
      <c r="B430" s="53" t="s">
        <v>878</v>
      </c>
      <c r="C430" s="53" t="s">
        <v>45</v>
      </c>
      <c r="D430" s="24" t="s">
        <v>879</v>
      </c>
      <c r="E430" s="35">
        <v>143499.14000000001</v>
      </c>
      <c r="F430" s="34"/>
      <c r="G430" s="34"/>
      <c r="H430" s="36">
        <v>35</v>
      </c>
      <c r="I430" s="38">
        <v>35</v>
      </c>
      <c r="J430" s="37"/>
      <c r="K430" s="37"/>
      <c r="L430" s="35">
        <v>143499.14000000001</v>
      </c>
      <c r="M430" s="35">
        <v>8682.15</v>
      </c>
      <c r="N430" s="35">
        <v>1076.25</v>
      </c>
      <c r="O430" s="35">
        <v>157.5</v>
      </c>
      <c r="P430" s="35">
        <v>289.45</v>
      </c>
      <c r="Q430" s="35">
        <v>220.15</v>
      </c>
      <c r="R430" s="35">
        <v>153924.64000000001</v>
      </c>
      <c r="S430" s="35">
        <v>15782.9</v>
      </c>
      <c r="T430" s="35">
        <v>1592.15</v>
      </c>
      <c r="U430" s="35">
        <v>94.5</v>
      </c>
      <c r="V430" s="35">
        <v>1069.95</v>
      </c>
      <c r="W430" s="35">
        <v>704.9</v>
      </c>
      <c r="X430" s="35">
        <v>512.08000000000004</v>
      </c>
      <c r="Y430" s="35">
        <v>2114.35</v>
      </c>
      <c r="Z430" s="35">
        <v>3443.98</v>
      </c>
      <c r="AA430" s="35">
        <v>25314.81</v>
      </c>
      <c r="AB430" s="35">
        <v>179239.45</v>
      </c>
      <c r="AC430" s="39">
        <f t="shared" si="240"/>
        <v>179.2</v>
      </c>
      <c r="AD430" s="40">
        <f t="shared" si="241"/>
        <v>119.2</v>
      </c>
      <c r="AG430" s="70" t="s">
        <v>871</v>
      </c>
      <c r="AH430" s="24" t="s">
        <v>878</v>
      </c>
      <c r="AI430" s="24" t="s">
        <v>45</v>
      </c>
      <c r="AJ430" s="24" t="s">
        <v>879</v>
      </c>
      <c r="AK430" s="43">
        <v>71749.570000000007</v>
      </c>
      <c r="AL430" s="42"/>
      <c r="AM430" s="42"/>
      <c r="AN430" s="44">
        <v>18</v>
      </c>
      <c r="AO430" s="46">
        <v>18</v>
      </c>
      <c r="AP430" s="45"/>
      <c r="AQ430" s="45"/>
      <c r="AR430" s="43">
        <v>71749.570000000007</v>
      </c>
      <c r="AS430" s="43">
        <v>3543.84</v>
      </c>
      <c r="AT430" s="43">
        <v>553.5</v>
      </c>
      <c r="AU430" s="44">
        <v>81</v>
      </c>
      <c r="AV430" s="43">
        <v>148.86000000000001</v>
      </c>
      <c r="AW430" s="43">
        <v>113.22</v>
      </c>
      <c r="AX430" s="43">
        <v>76189.990000000005</v>
      </c>
      <c r="AY430" s="43">
        <v>8116.92</v>
      </c>
      <c r="AZ430" s="43">
        <v>818.82</v>
      </c>
      <c r="BA430" s="43">
        <v>48.6</v>
      </c>
      <c r="BB430" s="43">
        <v>550.26</v>
      </c>
      <c r="BC430" s="43">
        <v>362.52</v>
      </c>
      <c r="BD430" s="43">
        <v>256.04000000000002</v>
      </c>
      <c r="BE430" s="43">
        <v>1087.3800000000001</v>
      </c>
      <c r="BF430" s="43">
        <v>1721.99</v>
      </c>
      <c r="BG430" s="43">
        <v>12962.53</v>
      </c>
      <c r="BH430" s="43">
        <v>89152.52</v>
      </c>
      <c r="BI430" s="44">
        <v>0</v>
      </c>
      <c r="BJ430" s="71">
        <v>89.2</v>
      </c>
      <c r="BK430" s="2"/>
      <c r="BL430" s="2"/>
      <c r="BM430" s="48">
        <v>7.4</v>
      </c>
      <c r="BN430" s="48">
        <v>7.4</v>
      </c>
      <c r="BO430" s="48">
        <v>7.4</v>
      </c>
      <c r="BP430" s="48">
        <v>7.4</v>
      </c>
      <c r="BQ430" s="48">
        <v>14.9</v>
      </c>
      <c r="BR430" s="48">
        <v>14.9</v>
      </c>
      <c r="BS430" s="48">
        <v>3.7</v>
      </c>
      <c r="BT430" s="48">
        <v>0</v>
      </c>
      <c r="BU430" s="48">
        <v>3.7</v>
      </c>
      <c r="BV430" s="48">
        <f t="shared" si="242"/>
        <v>17.5</v>
      </c>
      <c r="BW430" s="48">
        <f t="shared" si="243"/>
        <v>17.5</v>
      </c>
      <c r="BX430" s="49">
        <f t="shared" si="244"/>
        <v>17.399999999999999</v>
      </c>
      <c r="BY430" s="50">
        <f t="shared" si="245"/>
        <v>119.20000000000003</v>
      </c>
      <c r="BZ430" s="48">
        <f t="shared" si="246"/>
        <v>22.200000000000003</v>
      </c>
      <c r="CA430" s="48">
        <f t="shared" si="247"/>
        <v>37.200000000000003</v>
      </c>
      <c r="CB430" s="48">
        <f t="shared" si="248"/>
        <v>7.4</v>
      </c>
      <c r="CC430" s="51">
        <f t="shared" si="249"/>
        <v>52.4</v>
      </c>
      <c r="CD430" s="50">
        <f t="shared" si="250"/>
        <v>119.20000000000002</v>
      </c>
      <c r="CE430" s="72"/>
      <c r="CF430" s="73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</row>
    <row r="431" spans="1:122" ht="15" hidden="1" outlineLevel="1" thickBot="1" x14ac:dyDescent="0.35">
      <c r="A431" s="161"/>
      <c r="B431" s="53" t="s">
        <v>880</v>
      </c>
      <c r="C431" s="53" t="s">
        <v>135</v>
      </c>
      <c r="D431" s="24" t="s">
        <v>881</v>
      </c>
      <c r="E431" s="34"/>
      <c r="F431" s="35">
        <v>44166.46</v>
      </c>
      <c r="G431" s="35">
        <v>464474.19</v>
      </c>
      <c r="H431" s="36">
        <v>144</v>
      </c>
      <c r="I431" s="37"/>
      <c r="J431" s="38">
        <v>11</v>
      </c>
      <c r="K431" s="38">
        <v>133</v>
      </c>
      <c r="L431" s="35">
        <v>508640.65</v>
      </c>
      <c r="M431" s="35">
        <v>29408.85</v>
      </c>
      <c r="N431" s="36">
        <v>4428</v>
      </c>
      <c r="O431" s="36">
        <v>648</v>
      </c>
      <c r="P431" s="35">
        <v>1190.8800000000001</v>
      </c>
      <c r="Q431" s="35">
        <v>905.76</v>
      </c>
      <c r="R431" s="35">
        <v>545222.14</v>
      </c>
      <c r="S431" s="35">
        <v>32493.599999999999</v>
      </c>
      <c r="T431" s="35">
        <v>6550.56</v>
      </c>
      <c r="U431" s="36">
        <v>0</v>
      </c>
      <c r="V431" s="36">
        <v>0</v>
      </c>
      <c r="W431" s="36">
        <v>0</v>
      </c>
      <c r="X431" s="36">
        <v>0</v>
      </c>
      <c r="Y431" s="36">
        <v>0</v>
      </c>
      <c r="Z431" s="35">
        <v>12207.37</v>
      </c>
      <c r="AA431" s="35">
        <v>51251.53</v>
      </c>
      <c r="AB431" s="35">
        <v>596473.67000000004</v>
      </c>
      <c r="AC431" s="39">
        <f t="shared" si="240"/>
        <v>596.5</v>
      </c>
      <c r="AD431" s="40">
        <f t="shared" si="241"/>
        <v>569.70000000000005</v>
      </c>
      <c r="AG431" s="70" t="s">
        <v>871</v>
      </c>
      <c r="AH431" s="24" t="s">
        <v>880</v>
      </c>
      <c r="AI431" s="24" t="s">
        <v>135</v>
      </c>
      <c r="AJ431" s="24" t="s">
        <v>881</v>
      </c>
      <c r="AK431" s="42"/>
      <c r="AL431" s="43">
        <v>14574.93</v>
      </c>
      <c r="AM431" s="43">
        <v>464474.19</v>
      </c>
      <c r="AN431" s="44">
        <v>127</v>
      </c>
      <c r="AO431" s="45"/>
      <c r="AP431" s="46">
        <v>4</v>
      </c>
      <c r="AQ431" s="46">
        <v>123</v>
      </c>
      <c r="AR431" s="43">
        <v>479049.12</v>
      </c>
      <c r="AS431" s="43">
        <v>25003.759999999998</v>
      </c>
      <c r="AT431" s="43">
        <v>3905.25</v>
      </c>
      <c r="AU431" s="43">
        <v>571.5</v>
      </c>
      <c r="AV431" s="43">
        <v>1050.29</v>
      </c>
      <c r="AW431" s="43">
        <v>798.83</v>
      </c>
      <c r="AX431" s="43">
        <v>510378.75</v>
      </c>
      <c r="AY431" s="43">
        <v>28657.55</v>
      </c>
      <c r="AZ431" s="43">
        <v>5777.23</v>
      </c>
      <c r="BA431" s="44">
        <v>0</v>
      </c>
      <c r="BB431" s="44">
        <v>0</v>
      </c>
      <c r="BC431" s="44">
        <v>0</v>
      </c>
      <c r="BD431" s="44">
        <v>0</v>
      </c>
      <c r="BE431" s="44">
        <v>0</v>
      </c>
      <c r="BF431" s="43">
        <v>11497.18</v>
      </c>
      <c r="BG431" s="43">
        <v>45931.96</v>
      </c>
      <c r="BH431" s="43">
        <v>556310.71</v>
      </c>
      <c r="BI431" s="44">
        <v>0</v>
      </c>
      <c r="BJ431" s="71">
        <v>556.29999999999995</v>
      </c>
      <c r="BK431" s="2"/>
      <c r="BL431" s="2"/>
      <c r="BM431" s="48">
        <v>46.4</v>
      </c>
      <c r="BN431" s="48">
        <v>46.4</v>
      </c>
      <c r="BO431" s="48">
        <v>46.4</v>
      </c>
      <c r="BP431" s="48">
        <v>46.4</v>
      </c>
      <c r="BQ431" s="48">
        <v>92.7</v>
      </c>
      <c r="BR431" s="48">
        <v>92.7</v>
      </c>
      <c r="BS431" s="48">
        <v>23.2</v>
      </c>
      <c r="BT431" s="48">
        <v>0</v>
      </c>
      <c r="BU431" s="48">
        <v>23.2</v>
      </c>
      <c r="BV431" s="48">
        <f t="shared" si="242"/>
        <v>50.8</v>
      </c>
      <c r="BW431" s="48">
        <f t="shared" si="243"/>
        <v>50.8</v>
      </c>
      <c r="BX431" s="49">
        <f t="shared" si="244"/>
        <v>50.7</v>
      </c>
      <c r="BY431" s="50">
        <f t="shared" si="245"/>
        <v>569.69999999999993</v>
      </c>
      <c r="BZ431" s="48">
        <f t="shared" si="246"/>
        <v>139.19999999999999</v>
      </c>
      <c r="CA431" s="48">
        <f t="shared" si="247"/>
        <v>231.8</v>
      </c>
      <c r="CB431" s="48">
        <f t="shared" si="248"/>
        <v>46.4</v>
      </c>
      <c r="CC431" s="51">
        <f t="shared" si="249"/>
        <v>152.30000000000001</v>
      </c>
      <c r="CD431" s="50">
        <f t="shared" si="250"/>
        <v>569.70000000000005</v>
      </c>
      <c r="CE431" s="72"/>
      <c r="CF431" s="73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</row>
    <row r="432" spans="1:122" ht="21" hidden="1" outlineLevel="1" thickBot="1" x14ac:dyDescent="0.35">
      <c r="A432" s="161"/>
      <c r="B432" s="53" t="s">
        <v>882</v>
      </c>
      <c r="C432" s="53" t="s">
        <v>45</v>
      </c>
      <c r="D432" s="24" t="s">
        <v>883</v>
      </c>
      <c r="E432" s="35">
        <v>44943.07</v>
      </c>
      <c r="F432" s="35">
        <v>22083.23</v>
      </c>
      <c r="G432" s="35">
        <v>105562.32</v>
      </c>
      <c r="H432" s="36">
        <v>46</v>
      </c>
      <c r="I432" s="38">
        <v>8</v>
      </c>
      <c r="J432" s="38">
        <v>6</v>
      </c>
      <c r="K432" s="38">
        <v>32</v>
      </c>
      <c r="L432" s="35">
        <v>172588.62</v>
      </c>
      <c r="M432" s="35">
        <v>14519.89</v>
      </c>
      <c r="N432" s="35">
        <v>1414.5</v>
      </c>
      <c r="O432" s="36">
        <v>207</v>
      </c>
      <c r="P432" s="35">
        <v>380.42</v>
      </c>
      <c r="Q432" s="35">
        <v>289.33999999999997</v>
      </c>
      <c r="R432" s="35">
        <v>189399.77</v>
      </c>
      <c r="S432" s="35">
        <v>12182.22</v>
      </c>
      <c r="T432" s="35">
        <v>2092.54</v>
      </c>
      <c r="U432" s="35">
        <v>21.6</v>
      </c>
      <c r="V432" s="35">
        <v>244.56</v>
      </c>
      <c r="W432" s="35">
        <v>161.12</v>
      </c>
      <c r="X432" s="36">
        <v>0</v>
      </c>
      <c r="Y432" s="35">
        <v>483.28</v>
      </c>
      <c r="Z432" s="35">
        <v>4142.13</v>
      </c>
      <c r="AA432" s="35">
        <v>19327.45</v>
      </c>
      <c r="AB432" s="35">
        <v>208727.22</v>
      </c>
      <c r="AC432" s="39">
        <f t="shared" si="240"/>
        <v>208.7</v>
      </c>
      <c r="AD432" s="40">
        <f t="shared" si="241"/>
        <v>259</v>
      </c>
      <c r="AG432" s="70" t="s">
        <v>871</v>
      </c>
      <c r="AH432" s="24" t="s">
        <v>882</v>
      </c>
      <c r="AI432" s="24" t="s">
        <v>45</v>
      </c>
      <c r="AJ432" s="24" t="s">
        <v>883</v>
      </c>
      <c r="AK432" s="43">
        <v>91436.02</v>
      </c>
      <c r="AL432" s="43">
        <v>44166.46</v>
      </c>
      <c r="AM432" s="43">
        <v>84449.85</v>
      </c>
      <c r="AN432" s="44">
        <v>58</v>
      </c>
      <c r="AO432" s="46">
        <v>19</v>
      </c>
      <c r="AP432" s="46">
        <v>11</v>
      </c>
      <c r="AQ432" s="46">
        <v>28</v>
      </c>
      <c r="AR432" s="43">
        <v>220052.33</v>
      </c>
      <c r="AS432" s="43">
        <v>33854.160000000003</v>
      </c>
      <c r="AT432" s="43">
        <v>1783.5</v>
      </c>
      <c r="AU432" s="44">
        <v>261</v>
      </c>
      <c r="AV432" s="43">
        <v>479.66</v>
      </c>
      <c r="AW432" s="43">
        <v>364.82</v>
      </c>
      <c r="AX432" s="43">
        <v>256795.47</v>
      </c>
      <c r="AY432" s="43">
        <v>17368.21</v>
      </c>
      <c r="AZ432" s="43">
        <v>2638.42</v>
      </c>
      <c r="BA432" s="43">
        <v>51.3</v>
      </c>
      <c r="BB432" s="43">
        <v>580.83000000000004</v>
      </c>
      <c r="BC432" s="43">
        <v>382.66</v>
      </c>
      <c r="BD432" s="44">
        <v>0</v>
      </c>
      <c r="BE432" s="43">
        <v>1147.79</v>
      </c>
      <c r="BF432" s="43">
        <v>5281.25</v>
      </c>
      <c r="BG432" s="43">
        <v>27450.46</v>
      </c>
      <c r="BH432" s="43">
        <v>284245.93</v>
      </c>
      <c r="BI432" s="44">
        <v>0</v>
      </c>
      <c r="BJ432" s="71">
        <v>284.2</v>
      </c>
      <c r="BK432" s="2"/>
      <c r="BL432" s="2"/>
      <c r="BM432" s="48">
        <v>23.7</v>
      </c>
      <c r="BN432" s="48">
        <v>23.7</v>
      </c>
      <c r="BO432" s="48">
        <v>23.7</v>
      </c>
      <c r="BP432" s="48">
        <v>23.7</v>
      </c>
      <c r="BQ432" s="48">
        <v>47.4</v>
      </c>
      <c r="BR432" s="48">
        <v>47.4</v>
      </c>
      <c r="BS432" s="48">
        <v>11.8</v>
      </c>
      <c r="BT432" s="48">
        <v>0</v>
      </c>
      <c r="BU432" s="48">
        <v>11.8</v>
      </c>
      <c r="BV432" s="48">
        <f t="shared" si="242"/>
        <v>15.3</v>
      </c>
      <c r="BW432" s="48">
        <f t="shared" si="243"/>
        <v>15.3</v>
      </c>
      <c r="BX432" s="49">
        <f t="shared" si="244"/>
        <v>15.2</v>
      </c>
      <c r="BY432" s="50">
        <f t="shared" si="245"/>
        <v>258.99999999999994</v>
      </c>
      <c r="BZ432" s="48">
        <f t="shared" si="246"/>
        <v>71.099999999999994</v>
      </c>
      <c r="CA432" s="48">
        <f t="shared" si="247"/>
        <v>118.5</v>
      </c>
      <c r="CB432" s="48">
        <f t="shared" si="248"/>
        <v>23.6</v>
      </c>
      <c r="CC432" s="51">
        <f t="shared" si="249"/>
        <v>45.8</v>
      </c>
      <c r="CD432" s="50">
        <f t="shared" si="250"/>
        <v>259</v>
      </c>
      <c r="CE432" s="72"/>
      <c r="CF432" s="73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</row>
    <row r="433" spans="1:122" ht="15" hidden="1" outlineLevel="1" thickBot="1" x14ac:dyDescent="0.35">
      <c r="A433" s="161"/>
      <c r="B433" s="53" t="s">
        <v>884</v>
      </c>
      <c r="C433" s="53" t="s">
        <v>135</v>
      </c>
      <c r="D433" s="24" t="s">
        <v>885</v>
      </c>
      <c r="E433" s="34"/>
      <c r="F433" s="34"/>
      <c r="G433" s="35">
        <v>56159.16</v>
      </c>
      <c r="H433" s="36">
        <v>9</v>
      </c>
      <c r="I433" s="37"/>
      <c r="J433" s="37"/>
      <c r="K433" s="38">
        <v>9</v>
      </c>
      <c r="L433" s="35">
        <v>56159.16</v>
      </c>
      <c r="M433" s="35">
        <v>1771.92</v>
      </c>
      <c r="N433" s="35">
        <v>276.75</v>
      </c>
      <c r="O433" s="35">
        <v>40.5</v>
      </c>
      <c r="P433" s="35">
        <v>74.430000000000007</v>
      </c>
      <c r="Q433" s="35">
        <v>56.61</v>
      </c>
      <c r="R433" s="35">
        <v>58379.37</v>
      </c>
      <c r="S433" s="35">
        <v>2030.85</v>
      </c>
      <c r="T433" s="35">
        <v>409.41</v>
      </c>
      <c r="U433" s="36">
        <v>0</v>
      </c>
      <c r="V433" s="36">
        <v>0</v>
      </c>
      <c r="W433" s="36">
        <v>0</v>
      </c>
      <c r="X433" s="36">
        <v>0</v>
      </c>
      <c r="Y433" s="36">
        <v>0</v>
      </c>
      <c r="Z433" s="35">
        <v>1347.82</v>
      </c>
      <c r="AA433" s="35">
        <v>3788.08</v>
      </c>
      <c r="AB433" s="35">
        <v>62167.45</v>
      </c>
      <c r="AC433" s="39">
        <f t="shared" si="240"/>
        <v>62.2</v>
      </c>
      <c r="AD433" s="40">
        <f t="shared" si="241"/>
        <v>78.3</v>
      </c>
      <c r="AG433" s="70" t="s">
        <v>871</v>
      </c>
      <c r="AH433" s="24" t="s">
        <v>884</v>
      </c>
      <c r="AI433" s="24" t="s">
        <v>135</v>
      </c>
      <c r="AJ433" s="24" t="s">
        <v>885</v>
      </c>
      <c r="AK433" s="42"/>
      <c r="AL433" s="42"/>
      <c r="AM433" s="43">
        <v>77271.62</v>
      </c>
      <c r="AN433" s="44">
        <v>14</v>
      </c>
      <c r="AO433" s="45"/>
      <c r="AP433" s="45"/>
      <c r="AQ433" s="46">
        <v>14</v>
      </c>
      <c r="AR433" s="43">
        <v>77271.62</v>
      </c>
      <c r="AS433" s="43">
        <v>2756.32</v>
      </c>
      <c r="AT433" s="43">
        <v>430.5</v>
      </c>
      <c r="AU433" s="44">
        <v>63</v>
      </c>
      <c r="AV433" s="43">
        <v>115.78</v>
      </c>
      <c r="AW433" s="43">
        <v>88.06</v>
      </c>
      <c r="AX433" s="43">
        <v>80725.279999999999</v>
      </c>
      <c r="AY433" s="43">
        <v>3159.1</v>
      </c>
      <c r="AZ433" s="43">
        <v>636.86</v>
      </c>
      <c r="BA433" s="44">
        <v>0</v>
      </c>
      <c r="BB433" s="44">
        <v>0</v>
      </c>
      <c r="BC433" s="44">
        <v>0</v>
      </c>
      <c r="BD433" s="44">
        <v>0</v>
      </c>
      <c r="BE433" s="44">
        <v>0</v>
      </c>
      <c r="BF433" s="43">
        <v>1854.52</v>
      </c>
      <c r="BG433" s="43">
        <v>5650.48</v>
      </c>
      <c r="BH433" s="43">
        <v>86375.76</v>
      </c>
      <c r="BI433" s="44">
        <v>0</v>
      </c>
      <c r="BJ433" s="71">
        <v>86.4</v>
      </c>
      <c r="BK433" s="2"/>
      <c r="BL433" s="2"/>
      <c r="BM433" s="48">
        <v>7.2</v>
      </c>
      <c r="BN433" s="48">
        <v>7.2</v>
      </c>
      <c r="BO433" s="48">
        <v>7.2</v>
      </c>
      <c r="BP433" s="48">
        <v>7.2</v>
      </c>
      <c r="BQ433" s="48">
        <v>14.4</v>
      </c>
      <c r="BR433" s="48">
        <v>14.4</v>
      </c>
      <c r="BS433" s="48">
        <v>3.6</v>
      </c>
      <c r="BT433" s="48">
        <v>0</v>
      </c>
      <c r="BU433" s="48">
        <v>3.6</v>
      </c>
      <c r="BV433" s="48">
        <f t="shared" si="242"/>
        <v>4.5</v>
      </c>
      <c r="BW433" s="48">
        <f t="shared" si="243"/>
        <v>4.5</v>
      </c>
      <c r="BX433" s="49">
        <f t="shared" si="244"/>
        <v>4.5</v>
      </c>
      <c r="BY433" s="50">
        <f t="shared" si="245"/>
        <v>78.300000000000011</v>
      </c>
      <c r="BZ433" s="48">
        <f t="shared" si="246"/>
        <v>21.6</v>
      </c>
      <c r="CA433" s="48">
        <f t="shared" si="247"/>
        <v>36</v>
      </c>
      <c r="CB433" s="48">
        <f t="shared" si="248"/>
        <v>7.2</v>
      </c>
      <c r="CC433" s="51">
        <f t="shared" si="249"/>
        <v>13.5</v>
      </c>
      <c r="CD433" s="50">
        <f t="shared" si="250"/>
        <v>78.3</v>
      </c>
      <c r="CE433" s="72"/>
      <c r="CF433" s="73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</row>
    <row r="434" spans="1:122" ht="15" hidden="1" outlineLevel="1" thickBot="1" x14ac:dyDescent="0.35">
      <c r="A434" s="161"/>
      <c r="B434" s="53" t="s">
        <v>886</v>
      </c>
      <c r="C434" s="53" t="s">
        <v>135</v>
      </c>
      <c r="D434" s="24" t="s">
        <v>887</v>
      </c>
      <c r="E434" s="34"/>
      <c r="F434" s="34"/>
      <c r="G434" s="35">
        <v>168899.71</v>
      </c>
      <c r="H434" s="36">
        <v>37</v>
      </c>
      <c r="I434" s="37"/>
      <c r="J434" s="37"/>
      <c r="K434" s="38">
        <v>37</v>
      </c>
      <c r="L434" s="35">
        <v>168899.71</v>
      </c>
      <c r="M434" s="35">
        <v>7284.56</v>
      </c>
      <c r="N434" s="35">
        <v>1137.75</v>
      </c>
      <c r="O434" s="35">
        <v>166.5</v>
      </c>
      <c r="P434" s="35">
        <v>305.99</v>
      </c>
      <c r="Q434" s="35">
        <v>232.73</v>
      </c>
      <c r="R434" s="35">
        <v>178027.24</v>
      </c>
      <c r="S434" s="35">
        <v>8349.0499999999993</v>
      </c>
      <c r="T434" s="35">
        <v>1683.13</v>
      </c>
      <c r="U434" s="36">
        <v>0</v>
      </c>
      <c r="V434" s="36">
        <v>0</v>
      </c>
      <c r="W434" s="36">
        <v>0</v>
      </c>
      <c r="X434" s="36">
        <v>0</v>
      </c>
      <c r="Y434" s="36">
        <v>0</v>
      </c>
      <c r="Z434" s="35">
        <v>4053.6</v>
      </c>
      <c r="AA434" s="35">
        <v>14085.78</v>
      </c>
      <c r="AB434" s="35">
        <v>192113.02</v>
      </c>
      <c r="AC434" s="39">
        <f t="shared" si="240"/>
        <v>192.1</v>
      </c>
      <c r="AD434" s="40">
        <f t="shared" si="241"/>
        <v>116</v>
      </c>
      <c r="AG434" s="70" t="s">
        <v>871</v>
      </c>
      <c r="AH434" s="24" t="s">
        <v>886</v>
      </c>
      <c r="AI434" s="24" t="s">
        <v>135</v>
      </c>
      <c r="AJ434" s="24" t="s">
        <v>887</v>
      </c>
      <c r="AK434" s="42"/>
      <c r="AL434" s="42"/>
      <c r="AM434" s="43">
        <v>70093.39</v>
      </c>
      <c r="AN434" s="44">
        <v>12</v>
      </c>
      <c r="AO434" s="45"/>
      <c r="AP434" s="45"/>
      <c r="AQ434" s="46">
        <v>12</v>
      </c>
      <c r="AR434" s="43">
        <v>70093.39</v>
      </c>
      <c r="AS434" s="43">
        <v>2362.56</v>
      </c>
      <c r="AT434" s="44">
        <v>369</v>
      </c>
      <c r="AU434" s="44">
        <v>54</v>
      </c>
      <c r="AV434" s="43">
        <v>99.24</v>
      </c>
      <c r="AW434" s="43">
        <v>75.48</v>
      </c>
      <c r="AX434" s="43">
        <v>73053.67</v>
      </c>
      <c r="AY434" s="43">
        <v>2707.8</v>
      </c>
      <c r="AZ434" s="43">
        <v>545.88</v>
      </c>
      <c r="BA434" s="44">
        <v>0</v>
      </c>
      <c r="BB434" s="44">
        <v>0</v>
      </c>
      <c r="BC434" s="44">
        <v>0</v>
      </c>
      <c r="BD434" s="44">
        <v>0</v>
      </c>
      <c r="BE434" s="44">
        <v>0</v>
      </c>
      <c r="BF434" s="43">
        <v>1682.24</v>
      </c>
      <c r="BG434" s="43">
        <v>4935.92</v>
      </c>
      <c r="BH434" s="43">
        <v>77989.59</v>
      </c>
      <c r="BI434" s="44">
        <v>0</v>
      </c>
      <c r="BJ434" s="71">
        <v>78</v>
      </c>
      <c r="BK434" s="2"/>
      <c r="BL434" s="2"/>
      <c r="BM434" s="48">
        <v>6.5</v>
      </c>
      <c r="BN434" s="48">
        <v>6.5</v>
      </c>
      <c r="BO434" s="48">
        <v>6.5</v>
      </c>
      <c r="BP434" s="48">
        <v>6.5</v>
      </c>
      <c r="BQ434" s="48">
        <v>13</v>
      </c>
      <c r="BR434" s="48">
        <v>13</v>
      </c>
      <c r="BS434" s="48">
        <v>3.3</v>
      </c>
      <c r="BT434" s="48">
        <v>0</v>
      </c>
      <c r="BU434" s="48">
        <v>3.3</v>
      </c>
      <c r="BV434" s="48">
        <f t="shared" si="242"/>
        <v>19.100000000000001</v>
      </c>
      <c r="BW434" s="48">
        <f t="shared" si="243"/>
        <v>19.100000000000001</v>
      </c>
      <c r="BX434" s="49">
        <f t="shared" si="244"/>
        <v>19.2</v>
      </c>
      <c r="BY434" s="50">
        <f t="shared" si="245"/>
        <v>116</v>
      </c>
      <c r="BZ434" s="48">
        <f t="shared" si="246"/>
        <v>19.5</v>
      </c>
      <c r="CA434" s="48">
        <f t="shared" si="247"/>
        <v>32.5</v>
      </c>
      <c r="CB434" s="48">
        <f t="shared" si="248"/>
        <v>6.6</v>
      </c>
      <c r="CC434" s="51">
        <f t="shared" si="249"/>
        <v>57.400000000000006</v>
      </c>
      <c r="CD434" s="50">
        <f t="shared" si="250"/>
        <v>116</v>
      </c>
      <c r="CE434" s="72"/>
      <c r="CF434" s="73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</row>
    <row r="435" spans="1:122" ht="15" hidden="1" outlineLevel="1" thickBot="1" x14ac:dyDescent="0.35">
      <c r="A435" s="161"/>
      <c r="B435" s="53" t="s">
        <v>888</v>
      </c>
      <c r="C435" s="53" t="s">
        <v>45</v>
      </c>
      <c r="D435" s="24" t="s">
        <v>889</v>
      </c>
      <c r="E435" s="34"/>
      <c r="F435" s="34"/>
      <c r="G435" s="35">
        <v>56159.16</v>
      </c>
      <c r="H435" s="36">
        <v>20</v>
      </c>
      <c r="I435" s="37"/>
      <c r="J435" s="37"/>
      <c r="K435" s="38">
        <v>20</v>
      </c>
      <c r="L435" s="35">
        <v>56159.16</v>
      </c>
      <c r="M435" s="35">
        <v>3937.6</v>
      </c>
      <c r="N435" s="36">
        <v>615</v>
      </c>
      <c r="O435" s="36">
        <v>90</v>
      </c>
      <c r="P435" s="35">
        <v>165.4</v>
      </c>
      <c r="Q435" s="35">
        <v>125.8</v>
      </c>
      <c r="R435" s="35">
        <v>61092.959999999999</v>
      </c>
      <c r="S435" s="36">
        <v>4513</v>
      </c>
      <c r="T435" s="35">
        <v>909.8</v>
      </c>
      <c r="U435" s="36">
        <v>0</v>
      </c>
      <c r="V435" s="36">
        <v>0</v>
      </c>
      <c r="W435" s="36">
        <v>0</v>
      </c>
      <c r="X435" s="36">
        <v>0</v>
      </c>
      <c r="Y435" s="36">
        <v>0</v>
      </c>
      <c r="Z435" s="35">
        <v>1347.82</v>
      </c>
      <c r="AA435" s="35">
        <v>6770.62</v>
      </c>
      <c r="AB435" s="35">
        <v>67863.58</v>
      </c>
      <c r="AC435" s="39">
        <f t="shared" si="240"/>
        <v>67.900000000000006</v>
      </c>
      <c r="AD435" s="40">
        <f t="shared" si="241"/>
        <v>86.4</v>
      </c>
      <c r="AG435" s="70" t="s">
        <v>871</v>
      </c>
      <c r="AH435" s="24" t="s">
        <v>888</v>
      </c>
      <c r="AI435" s="24" t="s">
        <v>45</v>
      </c>
      <c r="AJ435" s="24" t="s">
        <v>889</v>
      </c>
      <c r="AK435" s="42"/>
      <c r="AL435" s="43">
        <v>22083.23</v>
      </c>
      <c r="AM435" s="43">
        <v>56159.16</v>
      </c>
      <c r="AN435" s="44">
        <v>30</v>
      </c>
      <c r="AO435" s="45"/>
      <c r="AP435" s="46">
        <v>7</v>
      </c>
      <c r="AQ435" s="46">
        <v>23</v>
      </c>
      <c r="AR435" s="43">
        <v>78242.39</v>
      </c>
      <c r="AS435" s="43">
        <v>5906.4</v>
      </c>
      <c r="AT435" s="43">
        <v>922.5</v>
      </c>
      <c r="AU435" s="44">
        <v>135</v>
      </c>
      <c r="AV435" s="43">
        <v>248.1</v>
      </c>
      <c r="AW435" s="43">
        <v>188.7</v>
      </c>
      <c r="AX435" s="43">
        <v>85643.09</v>
      </c>
      <c r="AY435" s="43">
        <v>6769.5</v>
      </c>
      <c r="AZ435" s="43">
        <v>1364.7</v>
      </c>
      <c r="BA435" s="44">
        <v>0</v>
      </c>
      <c r="BB435" s="44">
        <v>0</v>
      </c>
      <c r="BC435" s="44">
        <v>0</v>
      </c>
      <c r="BD435" s="44">
        <v>0</v>
      </c>
      <c r="BE435" s="44">
        <v>0</v>
      </c>
      <c r="BF435" s="43">
        <v>1877.82</v>
      </c>
      <c r="BG435" s="43">
        <v>10012.02</v>
      </c>
      <c r="BH435" s="43">
        <v>95655.11</v>
      </c>
      <c r="BI435" s="44">
        <v>0</v>
      </c>
      <c r="BJ435" s="71">
        <v>95.7</v>
      </c>
      <c r="BK435" s="2"/>
      <c r="BL435" s="2"/>
      <c r="BM435" s="48">
        <v>8</v>
      </c>
      <c r="BN435" s="48">
        <v>8</v>
      </c>
      <c r="BO435" s="48">
        <v>8</v>
      </c>
      <c r="BP435" s="48">
        <v>8</v>
      </c>
      <c r="BQ435" s="48">
        <v>16</v>
      </c>
      <c r="BR435" s="48">
        <v>16</v>
      </c>
      <c r="BS435" s="48">
        <v>4</v>
      </c>
      <c r="BT435" s="48">
        <v>0</v>
      </c>
      <c r="BU435" s="48">
        <v>4</v>
      </c>
      <c r="BV435" s="48">
        <f t="shared" si="242"/>
        <v>4.8</v>
      </c>
      <c r="BW435" s="48">
        <f t="shared" si="243"/>
        <v>4.8</v>
      </c>
      <c r="BX435" s="49">
        <f t="shared" si="244"/>
        <v>4.8</v>
      </c>
      <c r="BY435" s="50">
        <f t="shared" si="245"/>
        <v>86.4</v>
      </c>
      <c r="BZ435" s="48">
        <f t="shared" si="246"/>
        <v>24</v>
      </c>
      <c r="CA435" s="48">
        <f t="shared" si="247"/>
        <v>40</v>
      </c>
      <c r="CB435" s="48">
        <f t="shared" si="248"/>
        <v>8</v>
      </c>
      <c r="CC435" s="51">
        <f t="shared" si="249"/>
        <v>14.399999999999999</v>
      </c>
      <c r="CD435" s="50">
        <f t="shared" si="250"/>
        <v>86.4</v>
      </c>
      <c r="CE435" s="72"/>
      <c r="CF435" s="73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</row>
    <row r="436" spans="1:122" ht="21" hidden="1" outlineLevel="1" thickBot="1" x14ac:dyDescent="0.35">
      <c r="A436" s="161"/>
      <c r="B436" s="53" t="s">
        <v>890</v>
      </c>
      <c r="C436" s="53" t="s">
        <v>45</v>
      </c>
      <c r="D436" s="24" t="s">
        <v>891</v>
      </c>
      <c r="E436" s="35">
        <v>642766.9</v>
      </c>
      <c r="F436" s="35">
        <v>22083.23</v>
      </c>
      <c r="G436" s="35">
        <v>105562.31</v>
      </c>
      <c r="H436" s="36">
        <v>174</v>
      </c>
      <c r="I436" s="38">
        <v>140</v>
      </c>
      <c r="J436" s="38">
        <v>7</v>
      </c>
      <c r="K436" s="38">
        <v>27</v>
      </c>
      <c r="L436" s="35">
        <v>770412.44</v>
      </c>
      <c r="M436" s="35">
        <v>74803.7</v>
      </c>
      <c r="N436" s="35">
        <v>5350.5</v>
      </c>
      <c r="O436" s="36">
        <v>783</v>
      </c>
      <c r="P436" s="35">
        <v>1438.98</v>
      </c>
      <c r="Q436" s="35">
        <v>1094.46</v>
      </c>
      <c r="R436" s="35">
        <v>853883.08</v>
      </c>
      <c r="S436" s="35">
        <v>70803.7</v>
      </c>
      <c r="T436" s="35">
        <v>7915.26</v>
      </c>
      <c r="U436" s="36">
        <v>378</v>
      </c>
      <c r="V436" s="35">
        <v>4279.8</v>
      </c>
      <c r="W436" s="35">
        <v>2819.6</v>
      </c>
      <c r="X436" s="35">
        <v>2176.16</v>
      </c>
      <c r="Y436" s="35">
        <v>8457.4</v>
      </c>
      <c r="Z436" s="35">
        <v>18489.900000000001</v>
      </c>
      <c r="AA436" s="35">
        <v>115319.82</v>
      </c>
      <c r="AB436" s="35">
        <v>969202.9</v>
      </c>
      <c r="AC436" s="39">
        <f t="shared" si="240"/>
        <v>969.2</v>
      </c>
      <c r="AD436" s="40">
        <f t="shared" si="241"/>
        <v>323.10000000000002</v>
      </c>
      <c r="BV436" s="48">
        <f t="shared" si="242"/>
        <v>107.7</v>
      </c>
      <c r="BW436" s="48">
        <f t="shared" si="243"/>
        <v>107.7</v>
      </c>
      <c r="BX436" s="49">
        <f t="shared" si="244"/>
        <v>107.7</v>
      </c>
      <c r="BY436" s="50">
        <f t="shared" si="245"/>
        <v>323.10000000000002</v>
      </c>
      <c r="BZ436" s="48">
        <f t="shared" si="246"/>
        <v>0</v>
      </c>
      <c r="CA436" s="48">
        <f t="shared" si="247"/>
        <v>0</v>
      </c>
      <c r="CB436" s="48">
        <f t="shared" si="248"/>
        <v>0</v>
      </c>
      <c r="CC436" s="51">
        <f t="shared" si="249"/>
        <v>323.10000000000002</v>
      </c>
      <c r="CD436" s="50">
        <f t="shared" si="250"/>
        <v>323.10000000000002</v>
      </c>
      <c r="CE436" s="95"/>
    </row>
    <row r="437" spans="1:122" ht="15" hidden="1" outlineLevel="1" thickBot="1" x14ac:dyDescent="0.35">
      <c r="A437" s="161"/>
      <c r="B437" s="53" t="s">
        <v>892</v>
      </c>
      <c r="C437" s="53" t="s">
        <v>45</v>
      </c>
      <c r="D437" s="24" t="s">
        <v>893</v>
      </c>
      <c r="E437" s="35">
        <v>603046.74</v>
      </c>
      <c r="F437" s="35">
        <v>44166.46</v>
      </c>
      <c r="G437" s="35">
        <v>190012.17</v>
      </c>
      <c r="H437" s="36">
        <v>234</v>
      </c>
      <c r="I437" s="38">
        <v>161</v>
      </c>
      <c r="J437" s="38">
        <v>20</v>
      </c>
      <c r="K437" s="38">
        <v>53</v>
      </c>
      <c r="L437" s="35">
        <v>837225.37</v>
      </c>
      <c r="M437" s="35">
        <v>110080.09</v>
      </c>
      <c r="N437" s="35">
        <v>7195.5</v>
      </c>
      <c r="O437" s="36">
        <v>1053</v>
      </c>
      <c r="P437" s="35">
        <v>1935.18</v>
      </c>
      <c r="Q437" s="35">
        <v>1471.86</v>
      </c>
      <c r="R437" s="36">
        <v>958961</v>
      </c>
      <c r="S437" s="35">
        <v>89073.79</v>
      </c>
      <c r="T437" s="35">
        <v>10644.66</v>
      </c>
      <c r="U437" s="35">
        <v>434.7</v>
      </c>
      <c r="V437" s="35">
        <v>4921.7700000000004</v>
      </c>
      <c r="W437" s="35">
        <v>3242.54</v>
      </c>
      <c r="X437" s="36">
        <v>0</v>
      </c>
      <c r="Y437" s="35">
        <v>9726.01</v>
      </c>
      <c r="Z437" s="35">
        <v>20093.39</v>
      </c>
      <c r="AA437" s="35">
        <v>138136.85999999999</v>
      </c>
      <c r="AB437" s="35">
        <v>1097097.8600000001</v>
      </c>
      <c r="AC437" s="39">
        <f t="shared" si="240"/>
        <v>1097.0999999999999</v>
      </c>
      <c r="AD437" s="40">
        <f t="shared" si="241"/>
        <v>1121.9000000000001</v>
      </c>
      <c r="AG437" s="70" t="s">
        <v>871</v>
      </c>
      <c r="AH437" s="24" t="s">
        <v>892</v>
      </c>
      <c r="AI437" s="24" t="s">
        <v>45</v>
      </c>
      <c r="AJ437" s="24" t="s">
        <v>893</v>
      </c>
      <c r="AK437" s="43">
        <v>597924.14</v>
      </c>
      <c r="AL437" s="43">
        <v>88332.91</v>
      </c>
      <c r="AM437" s="43">
        <v>182833.94</v>
      </c>
      <c r="AN437" s="44">
        <v>247</v>
      </c>
      <c r="AO437" s="46">
        <v>161</v>
      </c>
      <c r="AP437" s="46">
        <v>20</v>
      </c>
      <c r="AQ437" s="46">
        <v>66</v>
      </c>
      <c r="AR437" s="43">
        <v>869090.99</v>
      </c>
      <c r="AS437" s="43">
        <v>110124.69</v>
      </c>
      <c r="AT437" s="43">
        <v>7595.25</v>
      </c>
      <c r="AU437" s="43">
        <v>1111.5</v>
      </c>
      <c r="AV437" s="43">
        <v>2042.69</v>
      </c>
      <c r="AW437" s="43">
        <v>1553.63</v>
      </c>
      <c r="AX437" s="43">
        <v>991518.75</v>
      </c>
      <c r="AY437" s="43">
        <v>92007.24</v>
      </c>
      <c r="AZ437" s="43">
        <v>11236.03</v>
      </c>
      <c r="BA437" s="43">
        <v>434.7</v>
      </c>
      <c r="BB437" s="43">
        <v>4921.7700000000004</v>
      </c>
      <c r="BC437" s="43">
        <v>3242.54</v>
      </c>
      <c r="BD437" s="43">
        <v>384.06</v>
      </c>
      <c r="BE437" s="43">
        <v>9726.01</v>
      </c>
      <c r="BF437" s="43">
        <v>20858.18</v>
      </c>
      <c r="BG437" s="43">
        <v>142810.53</v>
      </c>
      <c r="BH437" s="43">
        <v>1134329.28</v>
      </c>
      <c r="BI437" s="44">
        <v>0</v>
      </c>
      <c r="BJ437" s="71">
        <v>1134.3</v>
      </c>
      <c r="BK437" s="2"/>
      <c r="BL437" s="2"/>
      <c r="BM437" s="48">
        <v>94.5</v>
      </c>
      <c r="BN437" s="48">
        <v>94.5</v>
      </c>
      <c r="BO437" s="48">
        <v>94.5</v>
      </c>
      <c r="BP437" s="48">
        <v>94.5</v>
      </c>
      <c r="BQ437" s="48">
        <v>189.1</v>
      </c>
      <c r="BR437" s="48">
        <v>189.1</v>
      </c>
      <c r="BS437" s="48">
        <v>47.3</v>
      </c>
      <c r="BT437" s="48">
        <v>0</v>
      </c>
      <c r="BU437" s="48">
        <v>47.3</v>
      </c>
      <c r="BV437" s="48">
        <f t="shared" si="242"/>
        <v>90.4</v>
      </c>
      <c r="BW437" s="48">
        <f t="shared" si="243"/>
        <v>90.4</v>
      </c>
      <c r="BX437" s="49">
        <f t="shared" si="244"/>
        <v>90.3</v>
      </c>
      <c r="BY437" s="50">
        <f t="shared" si="245"/>
        <v>1121.9000000000001</v>
      </c>
      <c r="BZ437" s="48">
        <f t="shared" si="246"/>
        <v>283.5</v>
      </c>
      <c r="CA437" s="48">
        <f t="shared" si="247"/>
        <v>472.70000000000005</v>
      </c>
      <c r="CB437" s="48">
        <f t="shared" si="248"/>
        <v>94.6</v>
      </c>
      <c r="CC437" s="51">
        <f t="shared" si="249"/>
        <v>271.10000000000002</v>
      </c>
      <c r="CD437" s="50">
        <f t="shared" si="250"/>
        <v>1121.9000000000001</v>
      </c>
      <c r="CE437" s="72"/>
      <c r="CF437" s="73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</row>
    <row r="438" spans="1:122" ht="21" hidden="1" outlineLevel="1" thickBot="1" x14ac:dyDescent="0.35">
      <c r="A438" s="161"/>
      <c r="B438" s="53" t="s">
        <v>894</v>
      </c>
      <c r="C438" s="53" t="s">
        <v>45</v>
      </c>
      <c r="D438" s="24" t="s">
        <v>895</v>
      </c>
      <c r="E438" s="35">
        <v>2173176.31</v>
      </c>
      <c r="F438" s="35">
        <v>88332.91</v>
      </c>
      <c r="G438" s="34"/>
      <c r="H438" s="36">
        <v>830</v>
      </c>
      <c r="I438" s="38">
        <v>793</v>
      </c>
      <c r="J438" s="38">
        <v>37</v>
      </c>
      <c r="K438" s="37"/>
      <c r="L438" s="35">
        <v>2261509.2200000002</v>
      </c>
      <c r="M438" s="35">
        <v>439949.17</v>
      </c>
      <c r="N438" s="35">
        <v>25522.5</v>
      </c>
      <c r="O438" s="36">
        <v>3735</v>
      </c>
      <c r="P438" s="35">
        <v>6864.1</v>
      </c>
      <c r="Q438" s="35">
        <v>5220.7</v>
      </c>
      <c r="R438" s="35">
        <v>2742800.69</v>
      </c>
      <c r="S438" s="35">
        <v>365944.47</v>
      </c>
      <c r="T438" s="35">
        <v>37756.699999999997</v>
      </c>
      <c r="U438" s="35">
        <v>2141.1</v>
      </c>
      <c r="V438" s="35">
        <v>24242.01</v>
      </c>
      <c r="W438" s="35">
        <v>15971.02</v>
      </c>
      <c r="X438" s="35">
        <v>3456.18</v>
      </c>
      <c r="Y438" s="35">
        <v>47905.13</v>
      </c>
      <c r="Z438" s="35">
        <v>54276.22</v>
      </c>
      <c r="AA438" s="35">
        <v>551692.82999999996</v>
      </c>
      <c r="AB438" s="35">
        <v>3294493.52</v>
      </c>
      <c r="AC438" s="39">
        <f t="shared" si="240"/>
        <v>3294.5</v>
      </c>
      <c r="AD438" s="40">
        <f t="shared" si="241"/>
        <v>3184.8</v>
      </c>
      <c r="AG438" s="70" t="s">
        <v>871</v>
      </c>
      <c r="AH438" s="24" t="s">
        <v>894</v>
      </c>
      <c r="AI438" s="24" t="s">
        <v>45</v>
      </c>
      <c r="AJ438" s="24" t="s">
        <v>895</v>
      </c>
      <c r="AK438" s="43">
        <v>2047319.35</v>
      </c>
      <c r="AL438" s="43">
        <v>88332.91</v>
      </c>
      <c r="AM438" s="42"/>
      <c r="AN438" s="44">
        <v>803</v>
      </c>
      <c r="AO438" s="46">
        <v>764</v>
      </c>
      <c r="AP438" s="46">
        <v>39</v>
      </c>
      <c r="AQ438" s="45"/>
      <c r="AR438" s="43">
        <v>2135652.2599999998</v>
      </c>
      <c r="AS438" s="43">
        <v>425127.9</v>
      </c>
      <c r="AT438" s="43">
        <v>24692.25</v>
      </c>
      <c r="AU438" s="43">
        <v>3613.5</v>
      </c>
      <c r="AV438" s="43">
        <v>6640.81</v>
      </c>
      <c r="AW438" s="43">
        <v>5050.87</v>
      </c>
      <c r="AX438" s="43">
        <v>2600777.59</v>
      </c>
      <c r="AY438" s="43">
        <v>353318.51</v>
      </c>
      <c r="AZ438" s="43">
        <v>36528.47</v>
      </c>
      <c r="BA438" s="43">
        <v>2062.8000000000002</v>
      </c>
      <c r="BB438" s="43">
        <v>23355.48</v>
      </c>
      <c r="BC438" s="43">
        <v>15386.96</v>
      </c>
      <c r="BD438" s="43">
        <v>1152.18</v>
      </c>
      <c r="BE438" s="43">
        <v>46153.24</v>
      </c>
      <c r="BF438" s="43">
        <v>51255.66</v>
      </c>
      <c r="BG438" s="43">
        <v>529213.30000000005</v>
      </c>
      <c r="BH438" s="43">
        <v>3129990.89</v>
      </c>
      <c r="BI438" s="44">
        <v>0</v>
      </c>
      <c r="BJ438" s="71">
        <v>3130</v>
      </c>
      <c r="BK438" s="2"/>
      <c r="BL438" s="2"/>
      <c r="BM438" s="48">
        <v>260.8</v>
      </c>
      <c r="BN438" s="48">
        <v>260.8</v>
      </c>
      <c r="BO438" s="48">
        <v>260.8</v>
      </c>
      <c r="BP438" s="48">
        <v>260.8</v>
      </c>
      <c r="BQ438" s="48">
        <v>521.70000000000005</v>
      </c>
      <c r="BR438" s="48">
        <v>521.70000000000005</v>
      </c>
      <c r="BS438" s="48">
        <v>130.4</v>
      </c>
      <c r="BT438" s="48">
        <v>0</v>
      </c>
      <c r="BU438" s="48">
        <v>130.4</v>
      </c>
      <c r="BV438" s="48">
        <f t="shared" si="242"/>
        <v>279.10000000000002</v>
      </c>
      <c r="BW438" s="48">
        <f t="shared" si="243"/>
        <v>279.10000000000002</v>
      </c>
      <c r="BX438" s="49">
        <f t="shared" si="244"/>
        <v>279.2</v>
      </c>
      <c r="BY438" s="50">
        <f t="shared" si="245"/>
        <v>3184.8000000000011</v>
      </c>
      <c r="BZ438" s="48">
        <f t="shared" si="246"/>
        <v>782.40000000000009</v>
      </c>
      <c r="CA438" s="48">
        <f t="shared" si="247"/>
        <v>1304.2</v>
      </c>
      <c r="CB438" s="48">
        <f t="shared" si="248"/>
        <v>260.8</v>
      </c>
      <c r="CC438" s="51">
        <f t="shared" si="249"/>
        <v>837.40000000000009</v>
      </c>
      <c r="CD438" s="50">
        <f t="shared" si="250"/>
        <v>3184.8000000000006</v>
      </c>
      <c r="CE438" s="72"/>
      <c r="CF438" s="73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</row>
    <row r="439" spans="1:122" ht="15" hidden="1" outlineLevel="1" thickBot="1" x14ac:dyDescent="0.35">
      <c r="A439" s="161"/>
      <c r="B439" s="53" t="s">
        <v>896</v>
      </c>
      <c r="C439" s="53" t="s">
        <v>45</v>
      </c>
      <c r="D439" s="24" t="s">
        <v>897</v>
      </c>
      <c r="E439" s="35">
        <v>1865997.65</v>
      </c>
      <c r="F439" s="34"/>
      <c r="G439" s="34"/>
      <c r="H439" s="36">
        <v>657</v>
      </c>
      <c r="I439" s="38">
        <v>657</v>
      </c>
      <c r="J439" s="37"/>
      <c r="K439" s="37"/>
      <c r="L439" s="35">
        <v>1865997.65</v>
      </c>
      <c r="M439" s="35">
        <v>169595.94</v>
      </c>
      <c r="N439" s="35">
        <v>20202.75</v>
      </c>
      <c r="O439" s="35">
        <v>2956.5</v>
      </c>
      <c r="P439" s="35">
        <v>5433.39</v>
      </c>
      <c r="Q439" s="35">
        <v>4132.53</v>
      </c>
      <c r="R439" s="35">
        <v>2068318.76</v>
      </c>
      <c r="S439" s="35">
        <v>296267.58</v>
      </c>
      <c r="T439" s="35">
        <v>29886.93</v>
      </c>
      <c r="U439" s="35">
        <v>1773.9</v>
      </c>
      <c r="V439" s="35">
        <v>20084.490000000002</v>
      </c>
      <c r="W439" s="35">
        <v>13231.98</v>
      </c>
      <c r="X439" s="35">
        <v>4352.1400000000003</v>
      </c>
      <c r="Y439" s="35">
        <v>39689.370000000003</v>
      </c>
      <c r="Z439" s="35">
        <v>44783.94</v>
      </c>
      <c r="AA439" s="35">
        <v>450070.33</v>
      </c>
      <c r="AB439" s="35">
        <v>2518389.09</v>
      </c>
      <c r="AC439" s="39">
        <f t="shared" si="240"/>
        <v>2518.4</v>
      </c>
      <c r="AD439" s="40">
        <f t="shared" si="241"/>
        <v>2432</v>
      </c>
      <c r="AG439" s="70" t="s">
        <v>871</v>
      </c>
      <c r="AH439" s="24" t="s">
        <v>896</v>
      </c>
      <c r="AI439" s="24" t="s">
        <v>45</v>
      </c>
      <c r="AJ439" s="24" t="s">
        <v>897</v>
      </c>
      <c r="AK439" s="43">
        <v>1785675.22</v>
      </c>
      <c r="AL439" s="42"/>
      <c r="AM439" s="42"/>
      <c r="AN439" s="44">
        <v>626</v>
      </c>
      <c r="AO439" s="46">
        <v>626</v>
      </c>
      <c r="AP439" s="45"/>
      <c r="AQ439" s="45"/>
      <c r="AR439" s="43">
        <v>1785675.22</v>
      </c>
      <c r="AS439" s="43">
        <v>145161.12</v>
      </c>
      <c r="AT439" s="43">
        <v>19249.5</v>
      </c>
      <c r="AU439" s="44">
        <v>2817</v>
      </c>
      <c r="AV439" s="43">
        <v>5177.0200000000004</v>
      </c>
      <c r="AW439" s="43">
        <v>3937.54</v>
      </c>
      <c r="AX439" s="43">
        <v>1962017.4</v>
      </c>
      <c r="AY439" s="43">
        <v>282288.44</v>
      </c>
      <c r="AZ439" s="43">
        <v>28476.74</v>
      </c>
      <c r="BA439" s="43">
        <v>1690.2</v>
      </c>
      <c r="BB439" s="43">
        <v>19136.82</v>
      </c>
      <c r="BC439" s="43">
        <v>12607.64</v>
      </c>
      <c r="BD439" s="43">
        <v>1920.12</v>
      </c>
      <c r="BE439" s="43">
        <v>37816.660000000003</v>
      </c>
      <c r="BF439" s="43">
        <v>42856.2</v>
      </c>
      <c r="BG439" s="43">
        <v>426792.82</v>
      </c>
      <c r="BH439" s="43">
        <v>2388810.2200000002</v>
      </c>
      <c r="BI439" s="44">
        <v>0</v>
      </c>
      <c r="BJ439" s="71">
        <v>2388.8000000000002</v>
      </c>
      <c r="BK439" s="2"/>
      <c r="BL439" s="2"/>
      <c r="BM439" s="48">
        <v>199.1</v>
      </c>
      <c r="BN439" s="48">
        <v>199.1</v>
      </c>
      <c r="BO439" s="48">
        <v>199.1</v>
      </c>
      <c r="BP439" s="48">
        <v>199.1</v>
      </c>
      <c r="BQ439" s="48">
        <v>398.1</v>
      </c>
      <c r="BR439" s="48">
        <v>398.1</v>
      </c>
      <c r="BS439" s="48">
        <v>99.5</v>
      </c>
      <c r="BT439" s="48">
        <v>0</v>
      </c>
      <c r="BU439" s="48">
        <v>99.5</v>
      </c>
      <c r="BV439" s="48">
        <f t="shared" si="242"/>
        <v>213.5</v>
      </c>
      <c r="BW439" s="48">
        <f t="shared" si="243"/>
        <v>213.5</v>
      </c>
      <c r="BX439" s="49">
        <f t="shared" si="244"/>
        <v>213.4</v>
      </c>
      <c r="BY439" s="50">
        <f t="shared" si="245"/>
        <v>2431.9999999999995</v>
      </c>
      <c r="BZ439" s="48">
        <f t="shared" si="246"/>
        <v>597.29999999999995</v>
      </c>
      <c r="CA439" s="48">
        <f t="shared" si="247"/>
        <v>995.30000000000007</v>
      </c>
      <c r="CB439" s="48">
        <f t="shared" si="248"/>
        <v>199</v>
      </c>
      <c r="CC439" s="51">
        <f t="shared" si="249"/>
        <v>640.4</v>
      </c>
      <c r="CD439" s="50">
        <f t="shared" si="250"/>
        <v>2432</v>
      </c>
      <c r="CE439" s="72"/>
      <c r="CF439" s="73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</row>
    <row r="440" spans="1:122" ht="15" hidden="1" outlineLevel="1" thickBot="1" x14ac:dyDescent="0.35">
      <c r="A440" s="161"/>
      <c r="B440" s="53" t="s">
        <v>898</v>
      </c>
      <c r="C440" s="53" t="s">
        <v>45</v>
      </c>
      <c r="D440" s="24" t="s">
        <v>899</v>
      </c>
      <c r="E440" s="35">
        <v>751318.51</v>
      </c>
      <c r="F440" s="35">
        <v>88332.91</v>
      </c>
      <c r="G440" s="34"/>
      <c r="H440" s="36">
        <v>250</v>
      </c>
      <c r="I440" s="38">
        <v>230</v>
      </c>
      <c r="J440" s="38">
        <v>20</v>
      </c>
      <c r="K440" s="37"/>
      <c r="L440" s="35">
        <v>839651.42</v>
      </c>
      <c r="M440" s="35">
        <v>132761.85</v>
      </c>
      <c r="N440" s="35">
        <v>7687.5</v>
      </c>
      <c r="O440" s="36">
        <v>1125</v>
      </c>
      <c r="P440" s="35">
        <v>2067.5</v>
      </c>
      <c r="Q440" s="35">
        <v>1572.5</v>
      </c>
      <c r="R440" s="35">
        <v>984865.77</v>
      </c>
      <c r="S440" s="35">
        <v>108229.2</v>
      </c>
      <c r="T440" s="35">
        <v>11372.5</v>
      </c>
      <c r="U440" s="36">
        <v>621</v>
      </c>
      <c r="V440" s="35">
        <v>7031.1</v>
      </c>
      <c r="W440" s="35">
        <v>4632.2</v>
      </c>
      <c r="X440" s="35">
        <v>512.08000000000004</v>
      </c>
      <c r="Y440" s="35">
        <v>13894.3</v>
      </c>
      <c r="Z440" s="35">
        <v>20151.63</v>
      </c>
      <c r="AA440" s="35">
        <v>166444.01</v>
      </c>
      <c r="AB440" s="35">
        <v>1151309.78</v>
      </c>
      <c r="AC440" s="39">
        <f t="shared" si="240"/>
        <v>1151.3</v>
      </c>
      <c r="AD440" s="40">
        <f t="shared" si="241"/>
        <v>1053.5999999999999</v>
      </c>
      <c r="AG440" s="70" t="s">
        <v>871</v>
      </c>
      <c r="AH440" s="24" t="s">
        <v>898</v>
      </c>
      <c r="AI440" s="24" t="s">
        <v>45</v>
      </c>
      <c r="AJ440" s="24" t="s">
        <v>899</v>
      </c>
      <c r="AK440" s="43">
        <v>687251.36</v>
      </c>
      <c r="AL440" s="43">
        <v>44166.46</v>
      </c>
      <c r="AM440" s="42"/>
      <c r="AN440" s="44">
        <v>232</v>
      </c>
      <c r="AO440" s="46">
        <v>215</v>
      </c>
      <c r="AP440" s="46">
        <v>17</v>
      </c>
      <c r="AQ440" s="45"/>
      <c r="AR440" s="43">
        <v>731417.82</v>
      </c>
      <c r="AS440" s="43">
        <v>107991.88</v>
      </c>
      <c r="AT440" s="44">
        <v>7134</v>
      </c>
      <c r="AU440" s="44">
        <v>1044</v>
      </c>
      <c r="AV440" s="43">
        <v>1918.64</v>
      </c>
      <c r="AW440" s="43">
        <v>1459.28</v>
      </c>
      <c r="AX440" s="43">
        <v>850965.62</v>
      </c>
      <c r="AY440" s="43">
        <v>100788.15</v>
      </c>
      <c r="AZ440" s="43">
        <v>10553.68</v>
      </c>
      <c r="BA440" s="43">
        <v>580.5</v>
      </c>
      <c r="BB440" s="43">
        <v>6572.55</v>
      </c>
      <c r="BC440" s="43">
        <v>4330.1000000000004</v>
      </c>
      <c r="BD440" s="43">
        <v>512.08000000000004</v>
      </c>
      <c r="BE440" s="43">
        <v>12988.15</v>
      </c>
      <c r="BF440" s="43">
        <v>17554.02</v>
      </c>
      <c r="BG440" s="43">
        <v>153879.23000000001</v>
      </c>
      <c r="BH440" s="43">
        <v>1004844.85</v>
      </c>
      <c r="BI440" s="44">
        <v>0</v>
      </c>
      <c r="BJ440" s="71">
        <v>1004.8</v>
      </c>
      <c r="BK440" s="2"/>
      <c r="BL440" s="2"/>
      <c r="BM440" s="48">
        <v>83.7</v>
      </c>
      <c r="BN440" s="48">
        <v>83.7</v>
      </c>
      <c r="BO440" s="48">
        <v>83.7</v>
      </c>
      <c r="BP440" s="48">
        <v>83.7</v>
      </c>
      <c r="BQ440" s="48">
        <v>167.5</v>
      </c>
      <c r="BR440" s="48">
        <v>167.5</v>
      </c>
      <c r="BS440" s="48">
        <v>41.9</v>
      </c>
      <c r="BT440" s="48">
        <v>0</v>
      </c>
      <c r="BU440" s="48">
        <v>41.9</v>
      </c>
      <c r="BV440" s="48">
        <f t="shared" si="242"/>
        <v>100</v>
      </c>
      <c r="BW440" s="48">
        <f t="shared" si="243"/>
        <v>100</v>
      </c>
      <c r="BX440" s="49">
        <f t="shared" si="244"/>
        <v>100</v>
      </c>
      <c r="BY440" s="50">
        <f t="shared" si="245"/>
        <v>1053.6000000000001</v>
      </c>
      <c r="BZ440" s="48">
        <f t="shared" si="246"/>
        <v>251.10000000000002</v>
      </c>
      <c r="CA440" s="48">
        <f t="shared" si="247"/>
        <v>418.7</v>
      </c>
      <c r="CB440" s="48">
        <f t="shared" si="248"/>
        <v>83.8</v>
      </c>
      <c r="CC440" s="51">
        <f t="shared" si="249"/>
        <v>300</v>
      </c>
      <c r="CD440" s="50">
        <f t="shared" si="250"/>
        <v>1053.5999999999999</v>
      </c>
      <c r="CE440" s="72"/>
      <c r="CF440" s="73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</row>
    <row r="441" spans="1:122" ht="15" hidden="1" outlineLevel="1" thickBot="1" x14ac:dyDescent="0.35">
      <c r="A441" s="161"/>
      <c r="B441" s="53" t="s">
        <v>900</v>
      </c>
      <c r="C441" s="53" t="s">
        <v>45</v>
      </c>
      <c r="D441" s="24" t="s">
        <v>901</v>
      </c>
      <c r="E441" s="34"/>
      <c r="F441" s="35">
        <v>88332.91</v>
      </c>
      <c r="G441" s="35">
        <v>253349.56</v>
      </c>
      <c r="H441" s="36">
        <v>138</v>
      </c>
      <c r="I441" s="37"/>
      <c r="J441" s="38">
        <v>37</v>
      </c>
      <c r="K441" s="38">
        <v>101</v>
      </c>
      <c r="L441" s="35">
        <v>341682.47</v>
      </c>
      <c r="M441" s="35">
        <v>40625.699999999997</v>
      </c>
      <c r="N441" s="35">
        <v>4243.5</v>
      </c>
      <c r="O441" s="36">
        <v>621</v>
      </c>
      <c r="P441" s="35">
        <v>1141.26</v>
      </c>
      <c r="Q441" s="35">
        <v>868.02</v>
      </c>
      <c r="R441" s="35">
        <v>389181.95</v>
      </c>
      <c r="S441" s="35">
        <v>31139.7</v>
      </c>
      <c r="T441" s="35">
        <v>6277.62</v>
      </c>
      <c r="U441" s="36">
        <v>0</v>
      </c>
      <c r="V441" s="36">
        <v>0</v>
      </c>
      <c r="W441" s="36">
        <v>0</v>
      </c>
      <c r="X441" s="36">
        <v>0</v>
      </c>
      <c r="Y441" s="36">
        <v>0</v>
      </c>
      <c r="Z441" s="35">
        <v>8200.3799999999992</v>
      </c>
      <c r="AA441" s="35">
        <v>45617.7</v>
      </c>
      <c r="AB441" s="35">
        <v>434799.65</v>
      </c>
      <c r="AC441" s="39">
        <f t="shared" si="240"/>
        <v>434.8</v>
      </c>
      <c r="AD441" s="40">
        <f t="shared" si="241"/>
        <v>415.7</v>
      </c>
      <c r="AG441" s="70" t="s">
        <v>871</v>
      </c>
      <c r="AH441" s="24" t="s">
        <v>900</v>
      </c>
      <c r="AI441" s="24" t="s">
        <v>45</v>
      </c>
      <c r="AJ441" s="24" t="s">
        <v>901</v>
      </c>
      <c r="AK441" s="42"/>
      <c r="AL441" s="43">
        <v>44166.46</v>
      </c>
      <c r="AM441" s="43">
        <v>274462.02</v>
      </c>
      <c r="AN441" s="44">
        <v>137</v>
      </c>
      <c r="AO441" s="45"/>
      <c r="AP441" s="46">
        <v>19</v>
      </c>
      <c r="AQ441" s="46">
        <v>118</v>
      </c>
      <c r="AR441" s="43">
        <v>318628.47999999998</v>
      </c>
      <c r="AS441" s="43">
        <v>35892.82</v>
      </c>
      <c r="AT441" s="43">
        <v>4212.75</v>
      </c>
      <c r="AU441" s="43">
        <v>616.5</v>
      </c>
      <c r="AV441" s="43">
        <v>1132.99</v>
      </c>
      <c r="AW441" s="43">
        <v>861.73</v>
      </c>
      <c r="AX441" s="43">
        <v>361345.27</v>
      </c>
      <c r="AY441" s="43">
        <v>30914.05</v>
      </c>
      <c r="AZ441" s="43">
        <v>6232.13</v>
      </c>
      <c r="BA441" s="44">
        <v>0</v>
      </c>
      <c r="BB441" s="44">
        <v>0</v>
      </c>
      <c r="BC441" s="44">
        <v>0</v>
      </c>
      <c r="BD441" s="44">
        <v>0</v>
      </c>
      <c r="BE441" s="44">
        <v>0</v>
      </c>
      <c r="BF441" s="43">
        <v>7647.08</v>
      </c>
      <c r="BG441" s="43">
        <v>44793.26</v>
      </c>
      <c r="BH441" s="43">
        <v>406138.53</v>
      </c>
      <c r="BI441" s="44">
        <v>0</v>
      </c>
      <c r="BJ441" s="71">
        <v>406.1</v>
      </c>
      <c r="BK441" s="2"/>
      <c r="BL441" s="2"/>
      <c r="BM441" s="48">
        <v>33.799999999999997</v>
      </c>
      <c r="BN441" s="48">
        <v>33.799999999999997</v>
      </c>
      <c r="BO441" s="48">
        <v>33.799999999999997</v>
      </c>
      <c r="BP441" s="48">
        <v>33.799999999999997</v>
      </c>
      <c r="BQ441" s="48">
        <v>67.7</v>
      </c>
      <c r="BR441" s="48">
        <v>67.7</v>
      </c>
      <c r="BS441" s="48">
        <v>16.899999999999999</v>
      </c>
      <c r="BT441" s="48">
        <v>0</v>
      </c>
      <c r="BU441" s="48">
        <v>16.899999999999999</v>
      </c>
      <c r="BV441" s="48">
        <f t="shared" si="242"/>
        <v>37.1</v>
      </c>
      <c r="BW441" s="48">
        <f t="shared" si="243"/>
        <v>37.1</v>
      </c>
      <c r="BX441" s="49">
        <f t="shared" si="244"/>
        <v>37.1</v>
      </c>
      <c r="BY441" s="50">
        <f t="shared" si="245"/>
        <v>415.70000000000005</v>
      </c>
      <c r="BZ441" s="48">
        <f t="shared" si="246"/>
        <v>101.39999999999999</v>
      </c>
      <c r="CA441" s="48">
        <f t="shared" si="247"/>
        <v>169.2</v>
      </c>
      <c r="CB441" s="48">
        <f t="shared" si="248"/>
        <v>33.799999999999997</v>
      </c>
      <c r="CC441" s="51">
        <f t="shared" si="249"/>
        <v>111.30000000000001</v>
      </c>
      <c r="CD441" s="50">
        <f t="shared" si="250"/>
        <v>415.7</v>
      </c>
      <c r="CE441" s="72"/>
      <c r="CF441" s="73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</row>
    <row r="442" spans="1:122" ht="15" hidden="1" outlineLevel="1" thickBot="1" x14ac:dyDescent="0.35">
      <c r="A442" s="161"/>
      <c r="B442" s="53" t="s">
        <v>902</v>
      </c>
      <c r="C442" s="53" t="s">
        <v>45</v>
      </c>
      <c r="D442" s="24" t="s">
        <v>903</v>
      </c>
      <c r="E442" s="34"/>
      <c r="F442" s="35">
        <v>132499.37</v>
      </c>
      <c r="G442" s="35">
        <v>380024.34</v>
      </c>
      <c r="H442" s="36">
        <v>210</v>
      </c>
      <c r="I442" s="37"/>
      <c r="J442" s="38">
        <v>52</v>
      </c>
      <c r="K442" s="38">
        <v>158</v>
      </c>
      <c r="L442" s="35">
        <v>512523.71</v>
      </c>
      <c r="M442" s="35">
        <v>71735.19</v>
      </c>
      <c r="N442" s="35">
        <v>6457.5</v>
      </c>
      <c r="O442" s="36">
        <v>945</v>
      </c>
      <c r="P442" s="35">
        <v>1736.7</v>
      </c>
      <c r="Q442" s="35">
        <v>1320.9</v>
      </c>
      <c r="R442" s="36">
        <v>594719</v>
      </c>
      <c r="S442" s="35">
        <v>47386.5</v>
      </c>
      <c r="T442" s="35">
        <v>9552.9</v>
      </c>
      <c r="U442" s="36">
        <v>0</v>
      </c>
      <c r="V442" s="36">
        <v>0</v>
      </c>
      <c r="W442" s="36">
        <v>0</v>
      </c>
      <c r="X442" s="36">
        <v>0</v>
      </c>
      <c r="Y442" s="36">
        <v>0</v>
      </c>
      <c r="Z442" s="35">
        <v>12300.56</v>
      </c>
      <c r="AA442" s="35">
        <v>69239.960000000006</v>
      </c>
      <c r="AB442" s="35">
        <v>663958.96</v>
      </c>
      <c r="AC442" s="39">
        <f t="shared" si="240"/>
        <v>664</v>
      </c>
      <c r="AD442" s="40">
        <f t="shared" si="241"/>
        <v>830.6</v>
      </c>
      <c r="AG442" s="70" t="s">
        <v>871</v>
      </c>
      <c r="AH442" s="24" t="s">
        <v>902</v>
      </c>
      <c r="AI442" s="24" t="s">
        <v>45</v>
      </c>
      <c r="AJ442" s="24" t="s">
        <v>903</v>
      </c>
      <c r="AK442" s="42"/>
      <c r="AL442" s="43">
        <v>88332.91</v>
      </c>
      <c r="AM442" s="43">
        <v>633373.91</v>
      </c>
      <c r="AN442" s="44">
        <v>282</v>
      </c>
      <c r="AO442" s="45"/>
      <c r="AP442" s="46">
        <v>38</v>
      </c>
      <c r="AQ442" s="46">
        <v>244</v>
      </c>
      <c r="AR442" s="43">
        <v>721706.82</v>
      </c>
      <c r="AS442" s="43">
        <v>84397.2</v>
      </c>
      <c r="AT442" s="43">
        <v>8671.5</v>
      </c>
      <c r="AU442" s="44">
        <v>1269</v>
      </c>
      <c r="AV442" s="43">
        <v>2332.14</v>
      </c>
      <c r="AW442" s="43">
        <v>1773.78</v>
      </c>
      <c r="AX442" s="43">
        <v>820150.44</v>
      </c>
      <c r="AY442" s="43">
        <v>63633.3</v>
      </c>
      <c r="AZ442" s="43">
        <v>12828.18</v>
      </c>
      <c r="BA442" s="44">
        <v>0</v>
      </c>
      <c r="BB442" s="44">
        <v>0</v>
      </c>
      <c r="BC442" s="44">
        <v>0</v>
      </c>
      <c r="BD442" s="44">
        <v>0</v>
      </c>
      <c r="BE442" s="44">
        <v>0</v>
      </c>
      <c r="BF442" s="43">
        <v>17320.96</v>
      </c>
      <c r="BG442" s="43">
        <v>93782.44</v>
      </c>
      <c r="BH442" s="43">
        <v>913932.88</v>
      </c>
      <c r="BI442" s="44">
        <v>0</v>
      </c>
      <c r="BJ442" s="71">
        <v>913.9</v>
      </c>
      <c r="BK442" s="2"/>
      <c r="BL442" s="2"/>
      <c r="BM442" s="48">
        <v>76.2</v>
      </c>
      <c r="BN442" s="48">
        <v>76.2</v>
      </c>
      <c r="BO442" s="48">
        <v>76.2</v>
      </c>
      <c r="BP442" s="48">
        <v>76.2</v>
      </c>
      <c r="BQ442" s="48">
        <v>152.30000000000001</v>
      </c>
      <c r="BR442" s="48">
        <v>152.30000000000001</v>
      </c>
      <c r="BS442" s="48">
        <v>38.1</v>
      </c>
      <c r="BT442" s="48">
        <v>0</v>
      </c>
      <c r="BU442" s="48">
        <v>38.1</v>
      </c>
      <c r="BV442" s="48">
        <f t="shared" si="242"/>
        <v>48.3</v>
      </c>
      <c r="BW442" s="48">
        <f t="shared" si="243"/>
        <v>48.3</v>
      </c>
      <c r="BX442" s="49">
        <f t="shared" si="244"/>
        <v>48.4</v>
      </c>
      <c r="BY442" s="50">
        <f t="shared" si="245"/>
        <v>830.60000000000014</v>
      </c>
      <c r="BZ442" s="48">
        <f t="shared" si="246"/>
        <v>228.60000000000002</v>
      </c>
      <c r="CA442" s="48">
        <f t="shared" si="247"/>
        <v>380.8</v>
      </c>
      <c r="CB442" s="48">
        <f t="shared" si="248"/>
        <v>76.2</v>
      </c>
      <c r="CC442" s="51">
        <f t="shared" si="249"/>
        <v>145</v>
      </c>
      <c r="CD442" s="50">
        <f t="shared" si="250"/>
        <v>830.60000000000014</v>
      </c>
      <c r="CE442" s="72"/>
      <c r="CF442" s="73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</row>
    <row r="443" spans="1:122" ht="15" hidden="1" outlineLevel="1" thickBot="1" x14ac:dyDescent="0.35">
      <c r="A443" s="161"/>
      <c r="B443" s="53" t="s">
        <v>904</v>
      </c>
      <c r="C443" s="53" t="s">
        <v>45</v>
      </c>
      <c r="D443" s="24" t="s">
        <v>905</v>
      </c>
      <c r="E443" s="35">
        <v>1481045.83</v>
      </c>
      <c r="F443" s="34"/>
      <c r="G443" s="34"/>
      <c r="H443" s="36">
        <v>502</v>
      </c>
      <c r="I443" s="38">
        <v>502</v>
      </c>
      <c r="J443" s="37"/>
      <c r="K443" s="37"/>
      <c r="L443" s="35">
        <v>1481045.83</v>
      </c>
      <c r="M443" s="35">
        <v>221288.53</v>
      </c>
      <c r="N443" s="35">
        <v>15436.5</v>
      </c>
      <c r="O443" s="36">
        <v>2259</v>
      </c>
      <c r="P443" s="35">
        <v>4151.54</v>
      </c>
      <c r="Q443" s="35">
        <v>3157.58</v>
      </c>
      <c r="R443" s="35">
        <v>1727338.98</v>
      </c>
      <c r="S443" s="35">
        <v>226371.88</v>
      </c>
      <c r="T443" s="35">
        <v>22835.98</v>
      </c>
      <c r="U443" s="35">
        <v>1355.4</v>
      </c>
      <c r="V443" s="35">
        <v>15346.14</v>
      </c>
      <c r="W443" s="35">
        <v>10110.280000000001</v>
      </c>
      <c r="X443" s="35">
        <v>3071.94</v>
      </c>
      <c r="Y443" s="35">
        <v>30325.82</v>
      </c>
      <c r="Z443" s="35">
        <v>35545.11</v>
      </c>
      <c r="AA443" s="35">
        <v>344962.55</v>
      </c>
      <c r="AB443" s="35">
        <v>2072301.53</v>
      </c>
      <c r="AC443" s="39">
        <f t="shared" si="240"/>
        <v>2072.3000000000002</v>
      </c>
      <c r="AD443" s="40">
        <f t="shared" si="241"/>
        <v>1995.6</v>
      </c>
      <c r="AG443" s="70" t="s">
        <v>871</v>
      </c>
      <c r="AH443" s="24" t="s">
        <v>904</v>
      </c>
      <c r="AI443" s="24" t="s">
        <v>45</v>
      </c>
      <c r="AJ443" s="24" t="s">
        <v>905</v>
      </c>
      <c r="AK443" s="43">
        <v>1407364.78</v>
      </c>
      <c r="AL443" s="42"/>
      <c r="AM443" s="42"/>
      <c r="AN443" s="44">
        <v>481</v>
      </c>
      <c r="AO443" s="46">
        <v>481</v>
      </c>
      <c r="AP443" s="45"/>
      <c r="AQ443" s="45"/>
      <c r="AR443" s="43">
        <v>1407364.78</v>
      </c>
      <c r="AS443" s="43">
        <v>196814.88</v>
      </c>
      <c r="AT443" s="43">
        <v>14790.75</v>
      </c>
      <c r="AU443" s="43">
        <v>2164.5</v>
      </c>
      <c r="AV443" s="43">
        <v>3977.87</v>
      </c>
      <c r="AW443" s="43">
        <v>3025.49</v>
      </c>
      <c r="AX443" s="43">
        <v>1628138.27</v>
      </c>
      <c r="AY443" s="43">
        <v>216902.14</v>
      </c>
      <c r="AZ443" s="43">
        <v>21880.69</v>
      </c>
      <c r="BA443" s="43">
        <v>1298.7</v>
      </c>
      <c r="BB443" s="43">
        <v>14704.17</v>
      </c>
      <c r="BC443" s="43">
        <v>9687.34</v>
      </c>
      <c r="BD443" s="43">
        <v>1791.74</v>
      </c>
      <c r="BE443" s="43">
        <v>29057.21</v>
      </c>
      <c r="BF443" s="43">
        <v>33776.76</v>
      </c>
      <c r="BG443" s="43">
        <v>329098.75</v>
      </c>
      <c r="BH443" s="43">
        <v>1957237.02</v>
      </c>
      <c r="BI443" s="44">
        <v>0</v>
      </c>
      <c r="BJ443" s="71">
        <v>1957.2</v>
      </c>
      <c r="BK443" s="2"/>
      <c r="BL443" s="2"/>
      <c r="BM443" s="48">
        <v>163.1</v>
      </c>
      <c r="BN443" s="48">
        <v>163.1</v>
      </c>
      <c r="BO443" s="48">
        <v>163.1</v>
      </c>
      <c r="BP443" s="48">
        <v>163.1</v>
      </c>
      <c r="BQ443" s="48">
        <v>326.2</v>
      </c>
      <c r="BR443" s="48">
        <v>326.2</v>
      </c>
      <c r="BS443" s="48">
        <v>81.599999999999994</v>
      </c>
      <c r="BT443" s="48">
        <v>0</v>
      </c>
      <c r="BU443" s="48">
        <v>81.599999999999994</v>
      </c>
      <c r="BV443" s="48">
        <f t="shared" si="242"/>
        <v>175.9</v>
      </c>
      <c r="BW443" s="48">
        <f t="shared" si="243"/>
        <v>175.9</v>
      </c>
      <c r="BX443" s="49">
        <f t="shared" si="244"/>
        <v>175.8</v>
      </c>
      <c r="BY443" s="50">
        <f t="shared" si="245"/>
        <v>1995.5999999999997</v>
      </c>
      <c r="BZ443" s="48">
        <f t="shared" si="246"/>
        <v>489.29999999999995</v>
      </c>
      <c r="CA443" s="48">
        <f t="shared" si="247"/>
        <v>815.5</v>
      </c>
      <c r="CB443" s="48">
        <f t="shared" si="248"/>
        <v>163.19999999999999</v>
      </c>
      <c r="CC443" s="51">
        <f t="shared" si="249"/>
        <v>527.6</v>
      </c>
      <c r="CD443" s="50">
        <f t="shared" si="250"/>
        <v>1995.6</v>
      </c>
      <c r="CE443" s="72"/>
      <c r="CF443" s="73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</row>
    <row r="444" spans="1:122" ht="15" hidden="1" outlineLevel="1" thickBot="1" x14ac:dyDescent="0.35">
      <c r="A444" s="161"/>
      <c r="B444" s="53" t="s">
        <v>906</v>
      </c>
      <c r="C444" s="53" t="s">
        <v>45</v>
      </c>
      <c r="D444" s="24" t="s">
        <v>907</v>
      </c>
      <c r="E444" s="35">
        <v>1435614.06</v>
      </c>
      <c r="F444" s="34"/>
      <c r="G444" s="34"/>
      <c r="H444" s="36">
        <v>451</v>
      </c>
      <c r="I444" s="38">
        <v>451</v>
      </c>
      <c r="J444" s="37"/>
      <c r="K444" s="37"/>
      <c r="L444" s="35">
        <v>1435614.06</v>
      </c>
      <c r="M444" s="35">
        <v>193479.25</v>
      </c>
      <c r="N444" s="35">
        <v>13868.25</v>
      </c>
      <c r="O444" s="35">
        <v>2029.5</v>
      </c>
      <c r="P444" s="35">
        <v>3729.77</v>
      </c>
      <c r="Q444" s="35">
        <v>2836.79</v>
      </c>
      <c r="R444" s="35">
        <v>1651557.62</v>
      </c>
      <c r="S444" s="35">
        <v>203373.94</v>
      </c>
      <c r="T444" s="35">
        <v>20515.990000000002</v>
      </c>
      <c r="U444" s="35">
        <v>1217.7</v>
      </c>
      <c r="V444" s="35">
        <v>13787.07</v>
      </c>
      <c r="W444" s="35">
        <v>9083.14</v>
      </c>
      <c r="X444" s="35">
        <v>3840.06</v>
      </c>
      <c r="Y444" s="35">
        <v>27244.91</v>
      </c>
      <c r="Z444" s="35">
        <v>34454.720000000001</v>
      </c>
      <c r="AA444" s="35">
        <v>313517.53000000003</v>
      </c>
      <c r="AB444" s="35">
        <v>1965075.15</v>
      </c>
      <c r="AC444" s="39">
        <f t="shared" si="240"/>
        <v>1965.1</v>
      </c>
      <c r="AD444" s="40">
        <f t="shared" si="241"/>
        <v>2035.2</v>
      </c>
      <c r="AG444" s="70" t="s">
        <v>871</v>
      </c>
      <c r="AH444" s="24" t="s">
        <v>906</v>
      </c>
      <c r="AI444" s="24" t="s">
        <v>45</v>
      </c>
      <c r="AJ444" s="24" t="s">
        <v>907</v>
      </c>
      <c r="AK444" s="43">
        <v>1505462.25</v>
      </c>
      <c r="AL444" s="42"/>
      <c r="AM444" s="42"/>
      <c r="AN444" s="44">
        <v>476</v>
      </c>
      <c r="AO444" s="46">
        <v>476</v>
      </c>
      <c r="AP444" s="45"/>
      <c r="AQ444" s="45"/>
      <c r="AR444" s="43">
        <v>1505462.25</v>
      </c>
      <c r="AS444" s="43">
        <v>211596.09</v>
      </c>
      <c r="AT444" s="44">
        <v>14637</v>
      </c>
      <c r="AU444" s="44">
        <v>2142</v>
      </c>
      <c r="AV444" s="43">
        <v>3936.52</v>
      </c>
      <c r="AW444" s="43">
        <v>2994.04</v>
      </c>
      <c r="AX444" s="43">
        <v>1740767.9</v>
      </c>
      <c r="AY444" s="43">
        <v>214647.44</v>
      </c>
      <c r="AZ444" s="43">
        <v>21653.24</v>
      </c>
      <c r="BA444" s="43">
        <v>1285.2</v>
      </c>
      <c r="BB444" s="43">
        <v>14551.32</v>
      </c>
      <c r="BC444" s="43">
        <v>9586.64</v>
      </c>
      <c r="BD444" s="43">
        <v>2943.92</v>
      </c>
      <c r="BE444" s="43">
        <v>28755.16</v>
      </c>
      <c r="BF444" s="43">
        <v>36131.1</v>
      </c>
      <c r="BG444" s="43">
        <v>329554.02</v>
      </c>
      <c r="BH444" s="43">
        <v>2070321.92</v>
      </c>
      <c r="BI444" s="44">
        <v>0</v>
      </c>
      <c r="BJ444" s="71">
        <v>2070.3000000000002</v>
      </c>
      <c r="BK444" s="2"/>
      <c r="BL444" s="2"/>
      <c r="BM444" s="48">
        <v>172.5</v>
      </c>
      <c r="BN444" s="48">
        <v>172.5</v>
      </c>
      <c r="BO444" s="48">
        <v>172.5</v>
      </c>
      <c r="BP444" s="48">
        <v>172.5</v>
      </c>
      <c r="BQ444" s="48">
        <v>345.1</v>
      </c>
      <c r="BR444" s="48">
        <v>345.1</v>
      </c>
      <c r="BS444" s="48">
        <v>86.3</v>
      </c>
      <c r="BT444" s="48">
        <v>0</v>
      </c>
      <c r="BU444" s="48">
        <v>86.3</v>
      </c>
      <c r="BV444" s="48">
        <f t="shared" si="242"/>
        <v>160.80000000000001</v>
      </c>
      <c r="BW444" s="48">
        <f t="shared" si="243"/>
        <v>160.80000000000001</v>
      </c>
      <c r="BX444" s="49">
        <f t="shared" si="244"/>
        <v>160.80000000000001</v>
      </c>
      <c r="BY444" s="50">
        <f t="shared" si="245"/>
        <v>2035.2</v>
      </c>
      <c r="BZ444" s="48">
        <f t="shared" si="246"/>
        <v>517.5</v>
      </c>
      <c r="CA444" s="48">
        <f t="shared" si="247"/>
        <v>862.7</v>
      </c>
      <c r="CB444" s="48">
        <f t="shared" si="248"/>
        <v>172.6</v>
      </c>
      <c r="CC444" s="51">
        <f t="shared" si="249"/>
        <v>482.40000000000003</v>
      </c>
      <c r="CD444" s="50">
        <f t="shared" si="250"/>
        <v>2035.2</v>
      </c>
      <c r="CE444" s="72"/>
      <c r="CF444" s="73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</row>
    <row r="445" spans="1:122" ht="15" hidden="1" outlineLevel="1" thickBot="1" x14ac:dyDescent="0.35">
      <c r="A445" s="161"/>
      <c r="B445" s="53" t="s">
        <v>908</v>
      </c>
      <c r="C445" s="53" t="s">
        <v>45</v>
      </c>
      <c r="D445" s="24" t="s">
        <v>909</v>
      </c>
      <c r="E445" s="35">
        <v>3342904.83</v>
      </c>
      <c r="F445" s="34"/>
      <c r="G445" s="34"/>
      <c r="H445" s="36">
        <v>1165</v>
      </c>
      <c r="I445" s="38">
        <v>1165</v>
      </c>
      <c r="J445" s="37"/>
      <c r="K445" s="37"/>
      <c r="L445" s="35">
        <v>3342904.83</v>
      </c>
      <c r="M445" s="35">
        <v>457627.78</v>
      </c>
      <c r="N445" s="35">
        <v>35823.75</v>
      </c>
      <c r="O445" s="35">
        <v>5242.5</v>
      </c>
      <c r="P445" s="35">
        <v>9634.5499999999993</v>
      </c>
      <c r="Q445" s="35">
        <v>7327.85</v>
      </c>
      <c r="R445" s="35">
        <v>3858561.26</v>
      </c>
      <c r="S445" s="35">
        <v>525345.1</v>
      </c>
      <c r="T445" s="35">
        <v>52995.85</v>
      </c>
      <c r="U445" s="35">
        <v>3145.5</v>
      </c>
      <c r="V445" s="35">
        <v>35614.050000000003</v>
      </c>
      <c r="W445" s="35">
        <v>23463.1</v>
      </c>
      <c r="X445" s="35">
        <v>6144.42</v>
      </c>
      <c r="Y445" s="35">
        <v>70377.649999999994</v>
      </c>
      <c r="Z445" s="35">
        <v>80229.710000000006</v>
      </c>
      <c r="AA445" s="35">
        <v>797315.38</v>
      </c>
      <c r="AB445" s="35">
        <v>4655876.6399999997</v>
      </c>
      <c r="AC445" s="39">
        <f t="shared" si="240"/>
        <v>4655.8999999999996</v>
      </c>
      <c r="AD445" s="40">
        <f t="shared" si="241"/>
        <v>4512.8999999999996</v>
      </c>
      <c r="AG445" s="70" t="s">
        <v>871</v>
      </c>
      <c r="AH445" s="24" t="s">
        <v>908</v>
      </c>
      <c r="AI445" s="24" t="s">
        <v>45</v>
      </c>
      <c r="AJ445" s="24" t="s">
        <v>909</v>
      </c>
      <c r="AK445" s="43">
        <v>3166651.09</v>
      </c>
      <c r="AL445" s="42"/>
      <c r="AM445" s="42"/>
      <c r="AN445" s="44">
        <v>1135</v>
      </c>
      <c r="AO445" s="46">
        <v>1135</v>
      </c>
      <c r="AP445" s="45"/>
      <c r="AQ445" s="45"/>
      <c r="AR445" s="43">
        <v>3166651.09</v>
      </c>
      <c r="AS445" s="43">
        <v>445119.12</v>
      </c>
      <c r="AT445" s="43">
        <v>34901.25</v>
      </c>
      <c r="AU445" s="43">
        <v>5107.5</v>
      </c>
      <c r="AV445" s="43">
        <v>9386.4500000000007</v>
      </c>
      <c r="AW445" s="43">
        <v>7139.15</v>
      </c>
      <c r="AX445" s="43">
        <v>3668304.56</v>
      </c>
      <c r="AY445" s="43">
        <v>511816.9</v>
      </c>
      <c r="AZ445" s="43">
        <v>51631.15</v>
      </c>
      <c r="BA445" s="43">
        <v>3064.5</v>
      </c>
      <c r="BB445" s="43">
        <v>34696.949999999997</v>
      </c>
      <c r="BC445" s="43">
        <v>22858.9</v>
      </c>
      <c r="BD445" s="43">
        <v>4480.34</v>
      </c>
      <c r="BE445" s="43">
        <v>68565.350000000006</v>
      </c>
      <c r="BF445" s="43">
        <v>75999.63</v>
      </c>
      <c r="BG445" s="43">
        <v>773113.72</v>
      </c>
      <c r="BH445" s="43">
        <v>4441418.28</v>
      </c>
      <c r="BI445" s="44">
        <v>0</v>
      </c>
      <c r="BJ445" s="71">
        <v>4441.3999999999996</v>
      </c>
      <c r="BK445" s="2"/>
      <c r="BL445" s="2"/>
      <c r="BM445" s="48">
        <v>370.1</v>
      </c>
      <c r="BN445" s="48">
        <v>370.1</v>
      </c>
      <c r="BO445" s="48">
        <v>370.1</v>
      </c>
      <c r="BP445" s="48">
        <v>370.1</v>
      </c>
      <c r="BQ445" s="48">
        <v>740.2</v>
      </c>
      <c r="BR445" s="48">
        <v>740.2</v>
      </c>
      <c r="BS445" s="48">
        <v>185.1</v>
      </c>
      <c r="BT445" s="48">
        <v>0</v>
      </c>
      <c r="BU445" s="48">
        <v>185.1</v>
      </c>
      <c r="BV445" s="48">
        <f t="shared" si="242"/>
        <v>394</v>
      </c>
      <c r="BW445" s="48">
        <f t="shared" si="243"/>
        <v>394</v>
      </c>
      <c r="BX445" s="49">
        <f t="shared" si="244"/>
        <v>393.9</v>
      </c>
      <c r="BY445" s="50">
        <f t="shared" si="245"/>
        <v>4512.9000000000005</v>
      </c>
      <c r="BZ445" s="48">
        <f t="shared" si="246"/>
        <v>1110.3000000000002</v>
      </c>
      <c r="CA445" s="48">
        <f t="shared" si="247"/>
        <v>1850.5000000000002</v>
      </c>
      <c r="CB445" s="48">
        <f t="shared" si="248"/>
        <v>370.2</v>
      </c>
      <c r="CC445" s="51">
        <f t="shared" si="249"/>
        <v>1181.9000000000001</v>
      </c>
      <c r="CD445" s="50">
        <f t="shared" si="250"/>
        <v>4512.8999999999996</v>
      </c>
      <c r="CE445" s="72"/>
      <c r="CF445" s="73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</row>
    <row r="446" spans="1:122" ht="15" hidden="1" outlineLevel="1" thickBot="1" x14ac:dyDescent="0.35">
      <c r="A446" s="161"/>
      <c r="B446" s="53" t="s">
        <v>910</v>
      </c>
      <c r="C446" s="53" t="s">
        <v>45</v>
      </c>
      <c r="D446" s="24" t="s">
        <v>911</v>
      </c>
      <c r="E446" s="35">
        <v>1662664.26</v>
      </c>
      <c r="F446" s="35">
        <v>88332.91</v>
      </c>
      <c r="G446" s="34"/>
      <c r="H446" s="36">
        <v>581</v>
      </c>
      <c r="I446" s="38">
        <v>551</v>
      </c>
      <c r="J446" s="38">
        <v>30</v>
      </c>
      <c r="K446" s="37"/>
      <c r="L446" s="35">
        <v>1750997.17</v>
      </c>
      <c r="M446" s="35">
        <v>216496.22</v>
      </c>
      <c r="N446" s="35">
        <v>17865.75</v>
      </c>
      <c r="O446" s="35">
        <v>2614.5</v>
      </c>
      <c r="P446" s="35">
        <v>4804.87</v>
      </c>
      <c r="Q446" s="35">
        <v>3654.49</v>
      </c>
      <c r="R446" s="36">
        <v>1996433</v>
      </c>
      <c r="S446" s="35">
        <v>255237.44</v>
      </c>
      <c r="T446" s="35">
        <v>26429.69</v>
      </c>
      <c r="U446" s="35">
        <v>1487.7</v>
      </c>
      <c r="V446" s="35">
        <v>16844.07</v>
      </c>
      <c r="W446" s="35">
        <v>11097.14</v>
      </c>
      <c r="X446" s="35">
        <v>3456.18</v>
      </c>
      <c r="Y446" s="35">
        <v>33285.910000000003</v>
      </c>
      <c r="Z446" s="35">
        <v>42023.94</v>
      </c>
      <c r="AA446" s="35">
        <v>389862.07</v>
      </c>
      <c r="AB446" s="35">
        <v>2386295.0699999998</v>
      </c>
      <c r="AC446" s="39">
        <f t="shared" si="240"/>
        <v>2386.3000000000002</v>
      </c>
      <c r="AD446" s="40">
        <f t="shared" si="241"/>
        <v>2405.1999999999998</v>
      </c>
      <c r="AG446" s="70" t="s">
        <v>871</v>
      </c>
      <c r="AH446" s="24" t="s">
        <v>910</v>
      </c>
      <c r="AI446" s="24" t="s">
        <v>45</v>
      </c>
      <c r="AJ446" s="24" t="s">
        <v>911</v>
      </c>
      <c r="AK446" s="43">
        <v>1687296.56</v>
      </c>
      <c r="AL446" s="43">
        <v>88332.91</v>
      </c>
      <c r="AM446" s="42"/>
      <c r="AN446" s="44">
        <v>579</v>
      </c>
      <c r="AO446" s="46">
        <v>550</v>
      </c>
      <c r="AP446" s="46">
        <v>29</v>
      </c>
      <c r="AQ446" s="45"/>
      <c r="AR446" s="43">
        <v>1775629.47</v>
      </c>
      <c r="AS446" s="43">
        <v>222109.76</v>
      </c>
      <c r="AT446" s="43">
        <v>17804.25</v>
      </c>
      <c r="AU446" s="43">
        <v>2605.5</v>
      </c>
      <c r="AV446" s="43">
        <v>4788.33</v>
      </c>
      <c r="AW446" s="43">
        <v>3641.91</v>
      </c>
      <c r="AX446" s="43">
        <v>2026579.22</v>
      </c>
      <c r="AY446" s="43">
        <v>254560.85</v>
      </c>
      <c r="AZ446" s="43">
        <v>26338.71</v>
      </c>
      <c r="BA446" s="44">
        <v>1485</v>
      </c>
      <c r="BB446" s="43">
        <v>16813.5</v>
      </c>
      <c r="BC446" s="44">
        <v>11077</v>
      </c>
      <c r="BD446" s="43">
        <v>1919.94</v>
      </c>
      <c r="BE446" s="43">
        <v>33225.5</v>
      </c>
      <c r="BF446" s="43">
        <v>42615.11</v>
      </c>
      <c r="BG446" s="43">
        <v>388035.61</v>
      </c>
      <c r="BH446" s="43">
        <v>2414614.83</v>
      </c>
      <c r="BI446" s="44">
        <v>0</v>
      </c>
      <c r="BJ446" s="71">
        <v>2414.6</v>
      </c>
      <c r="BK446" s="2"/>
      <c r="BL446" s="2"/>
      <c r="BM446" s="48">
        <v>201.2</v>
      </c>
      <c r="BN446" s="48">
        <v>201.2</v>
      </c>
      <c r="BO446" s="48">
        <v>201.2</v>
      </c>
      <c r="BP446" s="48">
        <v>201.2</v>
      </c>
      <c r="BQ446" s="48">
        <v>402.4</v>
      </c>
      <c r="BR446" s="48">
        <v>402.4</v>
      </c>
      <c r="BS446" s="48">
        <v>100.6</v>
      </c>
      <c r="BT446" s="48">
        <v>0</v>
      </c>
      <c r="BU446" s="48">
        <v>100.6</v>
      </c>
      <c r="BV446" s="48">
        <f t="shared" si="242"/>
        <v>198.1</v>
      </c>
      <c r="BW446" s="48">
        <f t="shared" si="243"/>
        <v>198.1</v>
      </c>
      <c r="BX446" s="49">
        <f t="shared" si="244"/>
        <v>198.2</v>
      </c>
      <c r="BY446" s="50">
        <f t="shared" si="245"/>
        <v>2405.1999999999998</v>
      </c>
      <c r="BZ446" s="48">
        <f t="shared" si="246"/>
        <v>603.59999999999991</v>
      </c>
      <c r="CA446" s="48">
        <f t="shared" si="247"/>
        <v>1005.9999999999999</v>
      </c>
      <c r="CB446" s="48">
        <f t="shared" si="248"/>
        <v>201.2</v>
      </c>
      <c r="CC446" s="51">
        <f t="shared" si="249"/>
        <v>594.4</v>
      </c>
      <c r="CD446" s="50">
        <f t="shared" si="250"/>
        <v>2405.1999999999998</v>
      </c>
      <c r="CE446" s="72"/>
      <c r="CF446" s="73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</row>
    <row r="447" spans="1:122" ht="15.6" hidden="1" customHeight="1" outlineLevel="1" thickBot="1" x14ac:dyDescent="0.35">
      <c r="A447" s="161"/>
      <c r="B447" s="53" t="s">
        <v>912</v>
      </c>
      <c r="C447" s="53" t="s">
        <v>45</v>
      </c>
      <c r="D447" s="24" t="s">
        <v>913</v>
      </c>
      <c r="E447" s="35">
        <v>3047293.3</v>
      </c>
      <c r="F447" s="34"/>
      <c r="G447" s="34"/>
      <c r="H447" s="36">
        <v>1139</v>
      </c>
      <c r="I447" s="38">
        <v>1139</v>
      </c>
      <c r="J447" s="37"/>
      <c r="K447" s="37"/>
      <c r="L447" s="35">
        <v>3047293.3</v>
      </c>
      <c r="M447" s="35">
        <v>335855.9</v>
      </c>
      <c r="N447" s="35">
        <v>35024.25</v>
      </c>
      <c r="O447" s="35">
        <v>5125.5</v>
      </c>
      <c r="P447" s="35">
        <v>9419.5300000000007</v>
      </c>
      <c r="Q447" s="35">
        <v>7164.31</v>
      </c>
      <c r="R447" s="35">
        <v>3439882.79</v>
      </c>
      <c r="S447" s="35">
        <v>513620.66</v>
      </c>
      <c r="T447" s="35">
        <v>51813.11</v>
      </c>
      <c r="U447" s="35">
        <v>3075.3</v>
      </c>
      <c r="V447" s="35">
        <v>34819.230000000003</v>
      </c>
      <c r="W447" s="35">
        <v>22939.46</v>
      </c>
      <c r="X447" s="35">
        <v>5120.4399999999996</v>
      </c>
      <c r="Y447" s="35">
        <v>68806.990000000005</v>
      </c>
      <c r="Z447" s="35">
        <v>73135.03</v>
      </c>
      <c r="AA447" s="35">
        <v>773330.22</v>
      </c>
      <c r="AB447" s="35">
        <v>4213213.01</v>
      </c>
      <c r="AC447" s="39">
        <f t="shared" si="240"/>
        <v>4213.2</v>
      </c>
      <c r="AD447" s="40">
        <f t="shared" si="241"/>
        <v>4178.6000000000004</v>
      </c>
      <c r="AG447" s="70" t="s">
        <v>871</v>
      </c>
      <c r="AH447" s="24" t="s">
        <v>912</v>
      </c>
      <c r="AI447" s="24" t="s">
        <v>45</v>
      </c>
      <c r="AJ447" s="24" t="s">
        <v>913</v>
      </c>
      <c r="AK447" s="43">
        <v>3058460.77</v>
      </c>
      <c r="AL447" s="42"/>
      <c r="AM447" s="42"/>
      <c r="AN447" s="44">
        <v>1107</v>
      </c>
      <c r="AO447" s="46">
        <v>1107</v>
      </c>
      <c r="AP447" s="45"/>
      <c r="AQ447" s="45"/>
      <c r="AR447" s="43">
        <v>3058460.77</v>
      </c>
      <c r="AS447" s="43">
        <v>296052.47999999998</v>
      </c>
      <c r="AT447" s="43">
        <v>34040.25</v>
      </c>
      <c r="AU447" s="43">
        <v>4981.5</v>
      </c>
      <c r="AV447" s="43">
        <v>9154.89</v>
      </c>
      <c r="AW447" s="43">
        <v>6963.03</v>
      </c>
      <c r="AX447" s="43">
        <v>3409652.92</v>
      </c>
      <c r="AY447" s="43">
        <v>499190.58</v>
      </c>
      <c r="AZ447" s="43">
        <v>50357.43</v>
      </c>
      <c r="BA447" s="43">
        <v>2988.9</v>
      </c>
      <c r="BB447" s="43">
        <v>33840.99</v>
      </c>
      <c r="BC447" s="43">
        <v>22294.98</v>
      </c>
      <c r="BD447" s="43">
        <v>2688.06</v>
      </c>
      <c r="BE447" s="43">
        <v>66873.87</v>
      </c>
      <c r="BF447" s="43">
        <v>73403.05</v>
      </c>
      <c r="BG447" s="43">
        <v>751637.86</v>
      </c>
      <c r="BH447" s="43">
        <v>4161290.78</v>
      </c>
      <c r="BI447" s="44">
        <v>0</v>
      </c>
      <c r="BJ447" s="71">
        <v>4161.3</v>
      </c>
      <c r="BK447" s="2"/>
      <c r="BL447" s="2"/>
      <c r="BM447" s="48">
        <v>346.8</v>
      </c>
      <c r="BN447" s="48">
        <v>346.8</v>
      </c>
      <c r="BO447" s="48">
        <v>346.8</v>
      </c>
      <c r="BP447" s="48">
        <v>346.8</v>
      </c>
      <c r="BQ447" s="48">
        <v>693.6</v>
      </c>
      <c r="BR447" s="48">
        <v>693.6</v>
      </c>
      <c r="BS447" s="48">
        <v>173.4</v>
      </c>
      <c r="BT447" s="48">
        <v>0</v>
      </c>
      <c r="BU447" s="48">
        <v>173.4</v>
      </c>
      <c r="BV447" s="48">
        <f t="shared" si="242"/>
        <v>352.5</v>
      </c>
      <c r="BW447" s="48">
        <f t="shared" si="243"/>
        <v>352.5</v>
      </c>
      <c r="BX447" s="49">
        <f t="shared" si="244"/>
        <v>352.4</v>
      </c>
      <c r="BY447" s="50">
        <f t="shared" si="245"/>
        <v>4178.6000000000004</v>
      </c>
      <c r="BZ447" s="48">
        <f t="shared" si="246"/>
        <v>1040.4000000000001</v>
      </c>
      <c r="CA447" s="48">
        <f t="shared" si="247"/>
        <v>1734</v>
      </c>
      <c r="CB447" s="48">
        <f t="shared" si="248"/>
        <v>346.8</v>
      </c>
      <c r="CC447" s="51">
        <f t="shared" si="249"/>
        <v>1057.4000000000001</v>
      </c>
      <c r="CD447" s="50">
        <f t="shared" si="250"/>
        <v>4178.6000000000004</v>
      </c>
      <c r="CE447" s="72"/>
      <c r="CF447" s="73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</row>
    <row r="448" spans="1:122" ht="17.399999999999999" hidden="1" customHeight="1" outlineLevel="1" thickBot="1" x14ac:dyDescent="0.35">
      <c r="A448" s="161"/>
      <c r="B448" s="53" t="s">
        <v>914</v>
      </c>
      <c r="C448" s="53" t="s">
        <v>45</v>
      </c>
      <c r="D448" s="24" t="s">
        <v>915</v>
      </c>
      <c r="E448" s="35">
        <v>1754743.58</v>
      </c>
      <c r="F448" s="34"/>
      <c r="G448" s="34"/>
      <c r="H448" s="36">
        <v>611</v>
      </c>
      <c r="I448" s="38">
        <v>611</v>
      </c>
      <c r="J448" s="37"/>
      <c r="K448" s="37"/>
      <c r="L448" s="35">
        <v>1754743.58</v>
      </c>
      <c r="M448" s="35">
        <v>216199.15</v>
      </c>
      <c r="N448" s="35">
        <v>18788.25</v>
      </c>
      <c r="O448" s="35">
        <v>2749.5</v>
      </c>
      <c r="P448" s="35">
        <v>5052.97</v>
      </c>
      <c r="Q448" s="35">
        <v>3843.19</v>
      </c>
      <c r="R448" s="35">
        <v>2001376.64</v>
      </c>
      <c r="S448" s="35">
        <v>275524.34000000003</v>
      </c>
      <c r="T448" s="35">
        <v>27794.39</v>
      </c>
      <c r="U448" s="35">
        <v>1649.7</v>
      </c>
      <c r="V448" s="35">
        <v>18678.27</v>
      </c>
      <c r="W448" s="35">
        <v>12305.54</v>
      </c>
      <c r="X448" s="35">
        <v>6143.7</v>
      </c>
      <c r="Y448" s="35">
        <v>36910.51</v>
      </c>
      <c r="Z448" s="35">
        <v>42113.85</v>
      </c>
      <c r="AA448" s="35">
        <v>421120.3</v>
      </c>
      <c r="AB448" s="35">
        <v>2422496.94</v>
      </c>
      <c r="AC448" s="39">
        <f t="shared" si="240"/>
        <v>2422.5</v>
      </c>
      <c r="AD448" s="40">
        <f>+ROUND((AC448/12*4)+(BH448/1000/12*8)-(BI448/1000),1)</f>
        <v>2443.3000000000002</v>
      </c>
      <c r="AG448" s="70" t="s">
        <v>871</v>
      </c>
      <c r="AH448" s="24" t="s">
        <v>914</v>
      </c>
      <c r="AI448" s="24" t="s">
        <v>45</v>
      </c>
      <c r="AJ448" s="24" t="s">
        <v>915</v>
      </c>
      <c r="AK448" s="43">
        <v>1855898.7</v>
      </c>
      <c r="AL448" s="42"/>
      <c r="AM448" s="42"/>
      <c r="AN448" s="44">
        <v>597</v>
      </c>
      <c r="AO448" s="46">
        <v>597</v>
      </c>
      <c r="AP448" s="45"/>
      <c r="AQ448" s="45"/>
      <c r="AR448" s="43">
        <v>1855898.7</v>
      </c>
      <c r="AS448" s="43">
        <v>197677.22</v>
      </c>
      <c r="AT448" s="43">
        <v>18357.75</v>
      </c>
      <c r="AU448" s="43">
        <v>2686.5</v>
      </c>
      <c r="AV448" s="43">
        <v>4937.1899999999996</v>
      </c>
      <c r="AW448" s="43">
        <v>3755.13</v>
      </c>
      <c r="AX448" s="43">
        <v>2083312.49</v>
      </c>
      <c r="AY448" s="43">
        <v>269211.18</v>
      </c>
      <c r="AZ448" s="43">
        <v>27157.53</v>
      </c>
      <c r="BA448" s="43">
        <v>1611.9</v>
      </c>
      <c r="BB448" s="43">
        <v>18250.29</v>
      </c>
      <c r="BC448" s="43">
        <v>12023.58</v>
      </c>
      <c r="BD448" s="43">
        <v>3328.52</v>
      </c>
      <c r="BE448" s="43">
        <v>36064.769999999997</v>
      </c>
      <c r="BF448" s="43">
        <v>44541.57</v>
      </c>
      <c r="BG448" s="43">
        <v>412189.34</v>
      </c>
      <c r="BH448" s="43">
        <v>2495501.83</v>
      </c>
      <c r="BI448" s="97">
        <v>27896</v>
      </c>
      <c r="BJ448" s="71">
        <v>2467.6</v>
      </c>
      <c r="BK448" s="2"/>
      <c r="BL448" s="2"/>
      <c r="BM448" s="48">
        <v>205.6</v>
      </c>
      <c r="BN448" s="48">
        <v>205.6</v>
      </c>
      <c r="BO448" s="48">
        <v>205.6</v>
      </c>
      <c r="BP448" s="48">
        <v>205.6</v>
      </c>
      <c r="BQ448" s="48">
        <v>411.3</v>
      </c>
      <c r="BR448" s="48">
        <v>411.3</v>
      </c>
      <c r="BS448" s="48">
        <v>102.8</v>
      </c>
      <c r="BT448" s="48">
        <v>0</v>
      </c>
      <c r="BU448" s="48">
        <v>102.8</v>
      </c>
      <c r="BV448" s="48">
        <f t="shared" si="242"/>
        <v>197.6</v>
      </c>
      <c r="BW448" s="48">
        <f t="shared" si="243"/>
        <v>197.6</v>
      </c>
      <c r="BX448" s="49">
        <f t="shared" si="244"/>
        <v>197.5</v>
      </c>
      <c r="BY448" s="50">
        <f t="shared" si="245"/>
        <v>2443.2999999999997</v>
      </c>
      <c r="BZ448" s="48">
        <f t="shared" si="246"/>
        <v>616.79999999999995</v>
      </c>
      <c r="CA448" s="48">
        <f t="shared" si="247"/>
        <v>1028.2</v>
      </c>
      <c r="CB448" s="48">
        <f t="shared" si="248"/>
        <v>205.6</v>
      </c>
      <c r="CC448" s="51">
        <f t="shared" si="249"/>
        <v>592.70000000000005</v>
      </c>
      <c r="CD448" s="50">
        <f t="shared" si="250"/>
        <v>2443.3000000000002</v>
      </c>
      <c r="CE448" s="72"/>
      <c r="CF448" s="73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</row>
    <row r="449" spans="1:122" ht="17.399999999999999" hidden="1" customHeight="1" outlineLevel="1" thickBot="1" x14ac:dyDescent="0.35">
      <c r="A449" s="161"/>
      <c r="B449" s="53" t="s">
        <v>916</v>
      </c>
      <c r="C449" s="53" t="s">
        <v>45</v>
      </c>
      <c r="D449" s="24" t="s">
        <v>917</v>
      </c>
      <c r="E449" s="35">
        <v>181322.17</v>
      </c>
      <c r="F449" s="35">
        <v>44166.46</v>
      </c>
      <c r="G449" s="35">
        <v>56159.16</v>
      </c>
      <c r="H449" s="36">
        <v>86</v>
      </c>
      <c r="I449" s="38">
        <v>57</v>
      </c>
      <c r="J449" s="38">
        <v>10</v>
      </c>
      <c r="K449" s="38">
        <v>19</v>
      </c>
      <c r="L449" s="35">
        <v>281647.78999999998</v>
      </c>
      <c r="M449" s="35">
        <v>51864.89</v>
      </c>
      <c r="N449" s="35">
        <v>2644.5</v>
      </c>
      <c r="O449" s="36">
        <v>387</v>
      </c>
      <c r="P449" s="35">
        <v>711.22</v>
      </c>
      <c r="Q449" s="35">
        <v>540.94000000000005</v>
      </c>
      <c r="R449" s="35">
        <v>337796.34</v>
      </c>
      <c r="S449" s="35">
        <v>32247.43</v>
      </c>
      <c r="T449" s="35">
        <v>3912.14</v>
      </c>
      <c r="U449" s="35">
        <v>153.9</v>
      </c>
      <c r="V449" s="35">
        <v>1742.49</v>
      </c>
      <c r="W449" s="35">
        <v>1147.98</v>
      </c>
      <c r="X449" s="36">
        <v>0</v>
      </c>
      <c r="Y449" s="35">
        <v>3443.37</v>
      </c>
      <c r="Z449" s="35">
        <v>6759.54</v>
      </c>
      <c r="AA449" s="35">
        <v>49406.85</v>
      </c>
      <c r="AB449" s="35">
        <v>387203.19</v>
      </c>
      <c r="AC449" s="39">
        <f t="shared" si="240"/>
        <v>387.2</v>
      </c>
      <c r="AD449" s="40">
        <f t="shared" ref="AD449:AD480" si="251">+ROUND((AC449/12*4)+(BJ449/12*8),1)</f>
        <v>378.9</v>
      </c>
      <c r="AG449" s="70" t="s">
        <v>871</v>
      </c>
      <c r="AH449" s="24" t="s">
        <v>916</v>
      </c>
      <c r="AI449" s="24" t="s">
        <v>45</v>
      </c>
      <c r="AJ449" s="24" t="s">
        <v>917</v>
      </c>
      <c r="AK449" s="43">
        <v>181322.17</v>
      </c>
      <c r="AL449" s="43">
        <v>22083.23</v>
      </c>
      <c r="AM449" s="43">
        <v>63337.39</v>
      </c>
      <c r="AN449" s="44">
        <v>93</v>
      </c>
      <c r="AO449" s="46">
        <v>61</v>
      </c>
      <c r="AP449" s="46">
        <v>9</v>
      </c>
      <c r="AQ449" s="46">
        <v>23</v>
      </c>
      <c r="AR449" s="43">
        <v>266742.78999999998</v>
      </c>
      <c r="AS449" s="43">
        <v>51016.41</v>
      </c>
      <c r="AT449" s="43">
        <v>2859.75</v>
      </c>
      <c r="AU449" s="43">
        <v>418.5</v>
      </c>
      <c r="AV449" s="43">
        <v>769.11</v>
      </c>
      <c r="AW449" s="43">
        <v>584.97</v>
      </c>
      <c r="AX449" s="43">
        <v>322391.53000000003</v>
      </c>
      <c r="AY449" s="43">
        <v>34728.14</v>
      </c>
      <c r="AZ449" s="43">
        <v>4230.57</v>
      </c>
      <c r="BA449" s="43">
        <v>164.7</v>
      </c>
      <c r="BB449" s="43">
        <v>1864.77</v>
      </c>
      <c r="BC449" s="43">
        <v>1228.54</v>
      </c>
      <c r="BD449" s="44">
        <v>0</v>
      </c>
      <c r="BE449" s="43">
        <v>3685.01</v>
      </c>
      <c r="BF449" s="43">
        <v>6401.83</v>
      </c>
      <c r="BG449" s="43">
        <v>52303.56</v>
      </c>
      <c r="BH449" s="43">
        <v>374695.09</v>
      </c>
      <c r="BI449" s="44">
        <v>0</v>
      </c>
      <c r="BJ449" s="71">
        <v>374.7</v>
      </c>
      <c r="BK449" s="2"/>
      <c r="BL449" s="2"/>
      <c r="BM449" s="48">
        <v>31.2</v>
      </c>
      <c r="BN449" s="48">
        <v>31.2</v>
      </c>
      <c r="BO449" s="48">
        <v>31.2</v>
      </c>
      <c r="BP449" s="48">
        <v>31.2</v>
      </c>
      <c r="BQ449" s="48">
        <v>62.5</v>
      </c>
      <c r="BR449" s="48">
        <v>62.5</v>
      </c>
      <c r="BS449" s="48">
        <v>15.6</v>
      </c>
      <c r="BT449" s="48">
        <v>0</v>
      </c>
      <c r="BU449" s="48">
        <v>15.6</v>
      </c>
      <c r="BV449" s="48">
        <f t="shared" si="242"/>
        <v>32.6</v>
      </c>
      <c r="BW449" s="48">
        <f t="shared" si="243"/>
        <v>32.6</v>
      </c>
      <c r="BX449" s="49">
        <f t="shared" si="244"/>
        <v>32.700000000000003</v>
      </c>
      <c r="BY449" s="50">
        <f t="shared" si="245"/>
        <v>378.9</v>
      </c>
      <c r="BZ449" s="48">
        <f t="shared" si="246"/>
        <v>93.6</v>
      </c>
      <c r="CA449" s="48">
        <f t="shared" si="247"/>
        <v>156.19999999999999</v>
      </c>
      <c r="CB449" s="48">
        <f t="shared" si="248"/>
        <v>31.2</v>
      </c>
      <c r="CC449" s="51">
        <f t="shared" si="249"/>
        <v>97.9</v>
      </c>
      <c r="CD449" s="50">
        <f t="shared" si="250"/>
        <v>378.9</v>
      </c>
      <c r="CE449" s="72"/>
      <c r="CF449" s="73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</row>
    <row r="450" spans="1:122" ht="17.399999999999999" hidden="1" customHeight="1" outlineLevel="1" thickBot="1" x14ac:dyDescent="0.35">
      <c r="A450" s="161"/>
      <c r="B450" s="53" t="s">
        <v>918</v>
      </c>
      <c r="C450" s="53" t="s">
        <v>45</v>
      </c>
      <c r="D450" s="24" t="s">
        <v>919</v>
      </c>
      <c r="E450" s="35">
        <v>831926.3</v>
      </c>
      <c r="F450" s="35">
        <v>88332.91</v>
      </c>
      <c r="G450" s="35">
        <v>126674.78</v>
      </c>
      <c r="H450" s="36">
        <v>365</v>
      </c>
      <c r="I450" s="38">
        <v>285</v>
      </c>
      <c r="J450" s="38">
        <v>35</v>
      </c>
      <c r="K450" s="38">
        <v>45</v>
      </c>
      <c r="L450" s="35">
        <v>1046933.99</v>
      </c>
      <c r="M450" s="35">
        <v>181010.61</v>
      </c>
      <c r="N450" s="35">
        <v>11223.75</v>
      </c>
      <c r="O450" s="35">
        <v>1642.5</v>
      </c>
      <c r="P450" s="35">
        <v>3018.55</v>
      </c>
      <c r="Q450" s="35">
        <v>2295.85</v>
      </c>
      <c r="R450" s="35">
        <v>1246125.25</v>
      </c>
      <c r="S450" s="35">
        <v>146569.9</v>
      </c>
      <c r="T450" s="35">
        <v>16603.849999999999</v>
      </c>
      <c r="U450" s="35">
        <v>769.5</v>
      </c>
      <c r="V450" s="35">
        <v>8712.4500000000007</v>
      </c>
      <c r="W450" s="35">
        <v>5739.9</v>
      </c>
      <c r="X450" s="35">
        <v>1663.9</v>
      </c>
      <c r="Y450" s="35">
        <v>17216.849999999999</v>
      </c>
      <c r="Z450" s="35">
        <v>25126.42</v>
      </c>
      <c r="AA450" s="35">
        <v>222402.77</v>
      </c>
      <c r="AB450" s="35">
        <v>1468528.02</v>
      </c>
      <c r="AC450" s="39">
        <f t="shared" si="240"/>
        <v>1468.5</v>
      </c>
      <c r="AD450" s="40">
        <f t="shared" si="251"/>
        <v>1536.7</v>
      </c>
      <c r="AG450" s="70" t="s">
        <v>871</v>
      </c>
      <c r="AH450" s="24" t="s">
        <v>918</v>
      </c>
      <c r="AI450" s="24" t="s">
        <v>45</v>
      </c>
      <c r="AJ450" s="24" t="s">
        <v>919</v>
      </c>
      <c r="AK450" s="43">
        <v>914620.39</v>
      </c>
      <c r="AL450" s="43">
        <v>88332.91</v>
      </c>
      <c r="AM450" s="43">
        <v>140609.01</v>
      </c>
      <c r="AN450" s="44">
        <v>374</v>
      </c>
      <c r="AO450" s="46">
        <v>297</v>
      </c>
      <c r="AP450" s="46">
        <v>35</v>
      </c>
      <c r="AQ450" s="46">
        <v>42</v>
      </c>
      <c r="AR450" s="43">
        <v>1143562.31</v>
      </c>
      <c r="AS450" s="43">
        <v>178507.94</v>
      </c>
      <c r="AT450" s="43">
        <v>11500.5</v>
      </c>
      <c r="AU450" s="44">
        <v>1683</v>
      </c>
      <c r="AV450" s="43">
        <v>3092.98</v>
      </c>
      <c r="AW450" s="43">
        <v>2352.46</v>
      </c>
      <c r="AX450" s="43">
        <v>1340699.19</v>
      </c>
      <c r="AY450" s="43">
        <v>151304.23000000001</v>
      </c>
      <c r="AZ450" s="43">
        <v>17013.259999999998</v>
      </c>
      <c r="BA450" s="43">
        <v>801.9</v>
      </c>
      <c r="BB450" s="43">
        <v>9079.2900000000009</v>
      </c>
      <c r="BC450" s="43">
        <v>5981.58</v>
      </c>
      <c r="BD450" s="43">
        <v>512.08000000000004</v>
      </c>
      <c r="BE450" s="43">
        <v>17941.77</v>
      </c>
      <c r="BF450" s="43">
        <v>27445.51</v>
      </c>
      <c r="BG450" s="43">
        <v>230079.62</v>
      </c>
      <c r="BH450" s="43">
        <v>1570778.81</v>
      </c>
      <c r="BI450" s="44">
        <v>0</v>
      </c>
      <c r="BJ450" s="71">
        <v>1570.8</v>
      </c>
      <c r="BK450" s="2"/>
      <c r="BL450" s="2"/>
      <c r="BM450" s="48">
        <v>130.9</v>
      </c>
      <c r="BN450" s="48">
        <v>130.9</v>
      </c>
      <c r="BO450" s="48">
        <v>130.9</v>
      </c>
      <c r="BP450" s="48">
        <v>130.9</v>
      </c>
      <c r="BQ450" s="48">
        <v>261.8</v>
      </c>
      <c r="BR450" s="48">
        <v>261.8</v>
      </c>
      <c r="BS450" s="48">
        <v>65.5</v>
      </c>
      <c r="BT450" s="48">
        <v>0</v>
      </c>
      <c r="BU450" s="48">
        <v>65.5</v>
      </c>
      <c r="BV450" s="48">
        <f t="shared" si="242"/>
        <v>119.5</v>
      </c>
      <c r="BW450" s="48">
        <f t="shared" si="243"/>
        <v>119.5</v>
      </c>
      <c r="BX450" s="49">
        <f t="shared" si="244"/>
        <v>119.5</v>
      </c>
      <c r="BY450" s="50">
        <f t="shared" si="245"/>
        <v>1536.7000000000003</v>
      </c>
      <c r="BZ450" s="48">
        <f t="shared" si="246"/>
        <v>392.70000000000005</v>
      </c>
      <c r="CA450" s="48">
        <f t="shared" si="247"/>
        <v>654.5</v>
      </c>
      <c r="CB450" s="48">
        <f t="shared" si="248"/>
        <v>131</v>
      </c>
      <c r="CC450" s="51">
        <f t="shared" si="249"/>
        <v>358.5</v>
      </c>
      <c r="CD450" s="50">
        <f t="shared" si="250"/>
        <v>1536.7</v>
      </c>
      <c r="CE450" s="72"/>
      <c r="CF450" s="73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</row>
    <row r="451" spans="1:122" ht="17.399999999999999" hidden="1" customHeight="1" outlineLevel="1" thickBot="1" x14ac:dyDescent="0.35">
      <c r="A451" s="161"/>
      <c r="B451" s="53" t="s">
        <v>920</v>
      </c>
      <c r="C451" s="53" t="s">
        <v>45</v>
      </c>
      <c r="D451" s="24" t="s">
        <v>921</v>
      </c>
      <c r="E451" s="35">
        <v>910229.37</v>
      </c>
      <c r="F451" s="35">
        <v>44166.46</v>
      </c>
      <c r="G451" s="35">
        <v>225058.86</v>
      </c>
      <c r="H451" s="36">
        <v>387</v>
      </c>
      <c r="I451" s="38">
        <v>297</v>
      </c>
      <c r="J451" s="38">
        <v>16</v>
      </c>
      <c r="K451" s="38">
        <v>74</v>
      </c>
      <c r="L451" s="35">
        <v>1179454.69</v>
      </c>
      <c r="M451" s="35">
        <v>219399.02</v>
      </c>
      <c r="N451" s="35">
        <v>11900.25</v>
      </c>
      <c r="O451" s="35">
        <v>1741.5</v>
      </c>
      <c r="P451" s="35">
        <v>3200.49</v>
      </c>
      <c r="Q451" s="35">
        <v>2434.23</v>
      </c>
      <c r="R451" s="35">
        <v>1418130.18</v>
      </c>
      <c r="S451" s="35">
        <v>154237.68</v>
      </c>
      <c r="T451" s="35">
        <v>17604.63</v>
      </c>
      <c r="U451" s="35">
        <v>801.9</v>
      </c>
      <c r="V451" s="35">
        <v>9079.2900000000009</v>
      </c>
      <c r="W451" s="35">
        <v>5981.58</v>
      </c>
      <c r="X451" s="35">
        <v>128.02000000000001</v>
      </c>
      <c r="Y451" s="35">
        <v>17941.77</v>
      </c>
      <c r="Z451" s="35">
        <v>28306.91</v>
      </c>
      <c r="AA451" s="35">
        <v>234081.78</v>
      </c>
      <c r="AB451" s="35">
        <v>1652211.96</v>
      </c>
      <c r="AC451" s="39">
        <f t="shared" si="240"/>
        <v>1652.2</v>
      </c>
      <c r="AD451" s="40">
        <f t="shared" si="251"/>
        <v>1645.2</v>
      </c>
      <c r="AG451" s="70" t="s">
        <v>871</v>
      </c>
      <c r="AH451" s="24" t="s">
        <v>920</v>
      </c>
      <c r="AI451" s="24" t="s">
        <v>45</v>
      </c>
      <c r="AJ451" s="24" t="s">
        <v>921</v>
      </c>
      <c r="AK451" s="43">
        <v>910403.43</v>
      </c>
      <c r="AL451" s="43">
        <v>88332.91</v>
      </c>
      <c r="AM451" s="43">
        <v>168899.71</v>
      </c>
      <c r="AN451" s="44">
        <v>390</v>
      </c>
      <c r="AO451" s="46">
        <v>298</v>
      </c>
      <c r="AP451" s="46">
        <v>25</v>
      </c>
      <c r="AQ451" s="46">
        <v>67</v>
      </c>
      <c r="AR451" s="43">
        <v>1167636.05</v>
      </c>
      <c r="AS451" s="43">
        <v>219443.8</v>
      </c>
      <c r="AT451" s="43">
        <v>11992.5</v>
      </c>
      <c r="AU451" s="44">
        <v>1755</v>
      </c>
      <c r="AV451" s="43">
        <v>3225.3</v>
      </c>
      <c r="AW451" s="43">
        <v>2453.1</v>
      </c>
      <c r="AX451" s="43">
        <v>1406505.75</v>
      </c>
      <c r="AY451" s="43">
        <v>155139.92000000001</v>
      </c>
      <c r="AZ451" s="43">
        <v>17741.099999999999</v>
      </c>
      <c r="BA451" s="43">
        <v>804.6</v>
      </c>
      <c r="BB451" s="43">
        <v>9109.86</v>
      </c>
      <c r="BC451" s="43">
        <v>6001.72</v>
      </c>
      <c r="BD451" s="43">
        <v>384.06</v>
      </c>
      <c r="BE451" s="43">
        <v>18002.18</v>
      </c>
      <c r="BF451" s="43">
        <v>28023.27</v>
      </c>
      <c r="BG451" s="43">
        <v>235206.71</v>
      </c>
      <c r="BH451" s="43">
        <v>1641712.46</v>
      </c>
      <c r="BI451" s="44">
        <v>0</v>
      </c>
      <c r="BJ451" s="71">
        <v>1641.7</v>
      </c>
      <c r="BK451" s="2"/>
      <c r="BL451" s="2"/>
      <c r="BM451" s="48">
        <v>136.80000000000001</v>
      </c>
      <c r="BN451" s="48">
        <v>136.80000000000001</v>
      </c>
      <c r="BO451" s="48">
        <v>136.80000000000001</v>
      </c>
      <c r="BP451" s="48">
        <v>136.80000000000001</v>
      </c>
      <c r="BQ451" s="48">
        <v>273.60000000000002</v>
      </c>
      <c r="BR451" s="48">
        <v>273.60000000000002</v>
      </c>
      <c r="BS451" s="48">
        <v>68.400000000000006</v>
      </c>
      <c r="BT451" s="48">
        <v>0</v>
      </c>
      <c r="BU451" s="48">
        <v>68.400000000000006</v>
      </c>
      <c r="BV451" s="48">
        <f t="shared" si="242"/>
        <v>138</v>
      </c>
      <c r="BW451" s="48">
        <f t="shared" si="243"/>
        <v>138</v>
      </c>
      <c r="BX451" s="49">
        <f t="shared" si="244"/>
        <v>138</v>
      </c>
      <c r="BY451" s="50">
        <f t="shared" si="245"/>
        <v>1645.1999999999998</v>
      </c>
      <c r="BZ451" s="48">
        <f t="shared" si="246"/>
        <v>410.40000000000003</v>
      </c>
      <c r="CA451" s="48">
        <f t="shared" si="247"/>
        <v>684</v>
      </c>
      <c r="CB451" s="48">
        <f t="shared" si="248"/>
        <v>136.80000000000001</v>
      </c>
      <c r="CC451" s="51">
        <f t="shared" si="249"/>
        <v>414</v>
      </c>
      <c r="CD451" s="50">
        <f t="shared" si="250"/>
        <v>1645.2</v>
      </c>
      <c r="CE451" s="72"/>
      <c r="CF451" s="73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</row>
    <row r="452" spans="1:122" ht="17.399999999999999" hidden="1" customHeight="1" outlineLevel="1" thickBot="1" x14ac:dyDescent="0.35">
      <c r="A452" s="161"/>
      <c r="B452" s="53" t="s">
        <v>922</v>
      </c>
      <c r="C452" s="53" t="s">
        <v>45</v>
      </c>
      <c r="D452" s="24" t="s">
        <v>923</v>
      </c>
      <c r="E452" s="34"/>
      <c r="F452" s="34"/>
      <c r="G452" s="35">
        <v>316686.94</v>
      </c>
      <c r="H452" s="36">
        <v>112</v>
      </c>
      <c r="I452" s="37"/>
      <c r="J452" s="37"/>
      <c r="K452" s="38">
        <v>112</v>
      </c>
      <c r="L452" s="35">
        <v>316686.94</v>
      </c>
      <c r="M452" s="35">
        <v>42159.08</v>
      </c>
      <c r="N452" s="36">
        <v>3444</v>
      </c>
      <c r="O452" s="36">
        <v>504</v>
      </c>
      <c r="P452" s="35">
        <v>926.24</v>
      </c>
      <c r="Q452" s="35">
        <v>704.48</v>
      </c>
      <c r="R452" s="35">
        <v>364424.74</v>
      </c>
      <c r="S452" s="35">
        <v>25272.799999999999</v>
      </c>
      <c r="T452" s="35">
        <v>5094.88</v>
      </c>
      <c r="U452" s="36">
        <v>0</v>
      </c>
      <c r="V452" s="36">
        <v>0</v>
      </c>
      <c r="W452" s="36">
        <v>0</v>
      </c>
      <c r="X452" s="36">
        <v>0</v>
      </c>
      <c r="Y452" s="36">
        <v>0</v>
      </c>
      <c r="Z452" s="35">
        <v>7600.49</v>
      </c>
      <c r="AA452" s="35">
        <v>37968.17</v>
      </c>
      <c r="AB452" s="35">
        <v>402392.91</v>
      </c>
      <c r="AC452" s="39">
        <f t="shared" si="240"/>
        <v>402.4</v>
      </c>
      <c r="AD452" s="40">
        <f t="shared" si="251"/>
        <v>432.6</v>
      </c>
      <c r="AG452" s="70" t="s">
        <v>871</v>
      </c>
      <c r="AH452" s="24" t="s">
        <v>922</v>
      </c>
      <c r="AI452" s="24" t="s">
        <v>45</v>
      </c>
      <c r="AJ452" s="24" t="s">
        <v>923</v>
      </c>
      <c r="AK452" s="42"/>
      <c r="AL452" s="42"/>
      <c r="AM452" s="43">
        <v>351733.64</v>
      </c>
      <c r="AN452" s="44">
        <v>117</v>
      </c>
      <c r="AO452" s="45"/>
      <c r="AP452" s="45"/>
      <c r="AQ452" s="46">
        <v>117</v>
      </c>
      <c r="AR452" s="43">
        <v>351733.64</v>
      </c>
      <c r="AS452" s="43">
        <v>49947.48</v>
      </c>
      <c r="AT452" s="43">
        <v>3597.75</v>
      </c>
      <c r="AU452" s="43">
        <v>526.5</v>
      </c>
      <c r="AV452" s="43">
        <v>967.59</v>
      </c>
      <c r="AW452" s="43">
        <v>735.93</v>
      </c>
      <c r="AX452" s="43">
        <v>407508.89</v>
      </c>
      <c r="AY452" s="43">
        <v>26401.05</v>
      </c>
      <c r="AZ452" s="43">
        <v>5322.33</v>
      </c>
      <c r="BA452" s="44">
        <v>0</v>
      </c>
      <c r="BB452" s="44">
        <v>0</v>
      </c>
      <c r="BC452" s="44">
        <v>0</v>
      </c>
      <c r="BD452" s="44">
        <v>0</v>
      </c>
      <c r="BE452" s="44">
        <v>0</v>
      </c>
      <c r="BF452" s="43">
        <v>8441.61</v>
      </c>
      <c r="BG452" s="43">
        <v>40164.99</v>
      </c>
      <c r="BH452" s="43">
        <v>447673.88</v>
      </c>
      <c r="BI452" s="44">
        <v>0</v>
      </c>
      <c r="BJ452" s="71">
        <v>447.7</v>
      </c>
      <c r="BK452" s="2"/>
      <c r="BL452" s="2"/>
      <c r="BM452" s="48">
        <v>37.299999999999997</v>
      </c>
      <c r="BN452" s="48">
        <v>37.299999999999997</v>
      </c>
      <c r="BO452" s="48">
        <v>37.299999999999997</v>
      </c>
      <c r="BP452" s="48">
        <v>37.299999999999997</v>
      </c>
      <c r="BQ452" s="48">
        <v>74.599999999999994</v>
      </c>
      <c r="BR452" s="48">
        <v>74.599999999999994</v>
      </c>
      <c r="BS452" s="48">
        <v>18.7</v>
      </c>
      <c r="BT452" s="48">
        <v>0</v>
      </c>
      <c r="BU452" s="48">
        <v>18.7</v>
      </c>
      <c r="BV452" s="48">
        <f t="shared" si="242"/>
        <v>32.299999999999997</v>
      </c>
      <c r="BW452" s="48">
        <f t="shared" si="243"/>
        <v>32.299999999999997</v>
      </c>
      <c r="BX452" s="49">
        <f t="shared" si="244"/>
        <v>32.200000000000003</v>
      </c>
      <c r="BY452" s="50">
        <f t="shared" si="245"/>
        <v>432.6</v>
      </c>
      <c r="BZ452" s="48">
        <f t="shared" si="246"/>
        <v>111.89999999999999</v>
      </c>
      <c r="CA452" s="48">
        <f t="shared" si="247"/>
        <v>186.5</v>
      </c>
      <c r="CB452" s="48">
        <f t="shared" si="248"/>
        <v>37.4</v>
      </c>
      <c r="CC452" s="51">
        <f t="shared" si="249"/>
        <v>96.8</v>
      </c>
      <c r="CD452" s="50">
        <f t="shared" si="250"/>
        <v>432.59999999999997</v>
      </c>
      <c r="CE452" s="72"/>
      <c r="CF452" s="73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</row>
    <row r="453" spans="1:122" ht="17.399999999999999" hidden="1" customHeight="1" outlineLevel="1" thickBot="1" x14ac:dyDescent="0.35">
      <c r="A453" s="161"/>
      <c r="B453" s="53" t="s">
        <v>924</v>
      </c>
      <c r="C453" s="53" t="s">
        <v>45</v>
      </c>
      <c r="D453" s="24" t="s">
        <v>925</v>
      </c>
      <c r="E453" s="34"/>
      <c r="F453" s="35">
        <v>88332.91</v>
      </c>
      <c r="G453" s="35">
        <v>190012.17</v>
      </c>
      <c r="H453" s="36">
        <v>92</v>
      </c>
      <c r="I453" s="37"/>
      <c r="J453" s="38">
        <v>33</v>
      </c>
      <c r="K453" s="38">
        <v>59</v>
      </c>
      <c r="L453" s="35">
        <v>278345.08</v>
      </c>
      <c r="M453" s="35">
        <v>34591.870000000003</v>
      </c>
      <c r="N453" s="36">
        <v>2829</v>
      </c>
      <c r="O453" s="36">
        <v>414</v>
      </c>
      <c r="P453" s="35">
        <v>760.84</v>
      </c>
      <c r="Q453" s="35">
        <v>578.67999999999995</v>
      </c>
      <c r="R453" s="35">
        <v>317519.46999999997</v>
      </c>
      <c r="S453" s="35">
        <v>20759.8</v>
      </c>
      <c r="T453" s="35">
        <v>4185.08</v>
      </c>
      <c r="U453" s="36">
        <v>0</v>
      </c>
      <c r="V453" s="36">
        <v>0</v>
      </c>
      <c r="W453" s="36">
        <v>0</v>
      </c>
      <c r="X453" s="36">
        <v>0</v>
      </c>
      <c r="Y453" s="36">
        <v>0</v>
      </c>
      <c r="Z453" s="35">
        <v>6680.28</v>
      </c>
      <c r="AA453" s="35">
        <v>31625.16</v>
      </c>
      <c r="AB453" s="35">
        <v>349144.63</v>
      </c>
      <c r="AC453" s="39">
        <f t="shared" si="240"/>
        <v>349.1</v>
      </c>
      <c r="AD453" s="40">
        <f t="shared" si="251"/>
        <v>347.9</v>
      </c>
      <c r="AG453" s="70" t="s">
        <v>871</v>
      </c>
      <c r="AH453" s="24" t="s">
        <v>924</v>
      </c>
      <c r="AI453" s="24" t="s">
        <v>45</v>
      </c>
      <c r="AJ453" s="24" t="s">
        <v>925</v>
      </c>
      <c r="AK453" s="42"/>
      <c r="AL453" s="43">
        <v>88332.91</v>
      </c>
      <c r="AM453" s="43">
        <v>182833.94</v>
      </c>
      <c r="AN453" s="44">
        <v>96</v>
      </c>
      <c r="AO453" s="45"/>
      <c r="AP453" s="46">
        <v>23</v>
      </c>
      <c r="AQ453" s="46">
        <v>73</v>
      </c>
      <c r="AR453" s="43">
        <v>271166.84999999998</v>
      </c>
      <c r="AS453" s="43">
        <v>38857.26</v>
      </c>
      <c r="AT453" s="44">
        <v>2952</v>
      </c>
      <c r="AU453" s="44">
        <v>432</v>
      </c>
      <c r="AV453" s="43">
        <v>793.92</v>
      </c>
      <c r="AW453" s="43">
        <v>603.84</v>
      </c>
      <c r="AX453" s="43">
        <v>314805.87</v>
      </c>
      <c r="AY453" s="43">
        <v>21662.400000000001</v>
      </c>
      <c r="AZ453" s="43">
        <v>4367.04</v>
      </c>
      <c r="BA453" s="44">
        <v>0</v>
      </c>
      <c r="BB453" s="44">
        <v>0</v>
      </c>
      <c r="BC453" s="44">
        <v>0</v>
      </c>
      <c r="BD453" s="44">
        <v>0</v>
      </c>
      <c r="BE453" s="44">
        <v>0</v>
      </c>
      <c r="BF453" s="44">
        <v>6508</v>
      </c>
      <c r="BG453" s="43">
        <v>32537.439999999999</v>
      </c>
      <c r="BH453" s="43">
        <v>347343.31</v>
      </c>
      <c r="BI453" s="44">
        <v>0</v>
      </c>
      <c r="BJ453" s="71">
        <v>347.3</v>
      </c>
      <c r="BK453" s="2"/>
      <c r="BL453" s="2"/>
      <c r="BM453" s="48">
        <v>28.9</v>
      </c>
      <c r="BN453" s="48">
        <v>28.9</v>
      </c>
      <c r="BO453" s="48">
        <v>28.9</v>
      </c>
      <c r="BP453" s="48">
        <v>28.9</v>
      </c>
      <c r="BQ453" s="48">
        <v>57.9</v>
      </c>
      <c r="BR453" s="48">
        <v>57.9</v>
      </c>
      <c r="BS453" s="48">
        <v>14.5</v>
      </c>
      <c r="BT453" s="48">
        <v>0</v>
      </c>
      <c r="BU453" s="48">
        <v>14.5</v>
      </c>
      <c r="BV453" s="48">
        <f t="shared" si="242"/>
        <v>29.2</v>
      </c>
      <c r="BW453" s="48">
        <f t="shared" si="243"/>
        <v>29.2</v>
      </c>
      <c r="BX453" s="49">
        <f t="shared" si="244"/>
        <v>29.1</v>
      </c>
      <c r="BY453" s="50">
        <f t="shared" si="245"/>
        <v>347.89999999999992</v>
      </c>
      <c r="BZ453" s="48">
        <f t="shared" si="246"/>
        <v>86.699999999999989</v>
      </c>
      <c r="CA453" s="48">
        <f t="shared" si="247"/>
        <v>144.69999999999999</v>
      </c>
      <c r="CB453" s="48">
        <f t="shared" si="248"/>
        <v>29</v>
      </c>
      <c r="CC453" s="51">
        <f t="shared" si="249"/>
        <v>87.5</v>
      </c>
      <c r="CD453" s="50">
        <f t="shared" si="250"/>
        <v>347.9</v>
      </c>
      <c r="CE453" s="72"/>
      <c r="CF453" s="73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</row>
    <row r="454" spans="1:122" ht="17.399999999999999" hidden="1" customHeight="1" outlineLevel="1" thickBot="1" x14ac:dyDescent="0.35">
      <c r="A454" s="161"/>
      <c r="B454" s="53" t="s">
        <v>926</v>
      </c>
      <c r="C454" s="53" t="s">
        <v>45</v>
      </c>
      <c r="D454" s="24" t="s">
        <v>927</v>
      </c>
      <c r="E454" s="34"/>
      <c r="F454" s="35">
        <v>176665.83</v>
      </c>
      <c r="G454" s="35">
        <v>591148.98</v>
      </c>
      <c r="H454" s="36">
        <v>302</v>
      </c>
      <c r="I454" s="37"/>
      <c r="J454" s="38">
        <v>60</v>
      </c>
      <c r="K454" s="38">
        <v>242</v>
      </c>
      <c r="L454" s="35">
        <v>767814.81</v>
      </c>
      <c r="M454" s="35">
        <v>117663.01</v>
      </c>
      <c r="N454" s="35">
        <v>9286.5</v>
      </c>
      <c r="O454" s="36">
        <v>1359</v>
      </c>
      <c r="P454" s="35">
        <v>2497.54</v>
      </c>
      <c r="Q454" s="35">
        <v>1899.58</v>
      </c>
      <c r="R454" s="35">
        <v>900520.44</v>
      </c>
      <c r="S454" s="35">
        <v>68146.3</v>
      </c>
      <c r="T454" s="35">
        <v>13737.98</v>
      </c>
      <c r="U454" s="36">
        <v>0</v>
      </c>
      <c r="V454" s="36">
        <v>0</v>
      </c>
      <c r="W454" s="36">
        <v>0</v>
      </c>
      <c r="X454" s="36">
        <v>0</v>
      </c>
      <c r="Y454" s="36">
        <v>0</v>
      </c>
      <c r="Z454" s="35">
        <v>18427.55</v>
      </c>
      <c r="AA454" s="35">
        <v>100311.83</v>
      </c>
      <c r="AB454" s="35">
        <v>1000832.27</v>
      </c>
      <c r="AC454" s="39">
        <f t="shared" si="240"/>
        <v>1000.8</v>
      </c>
      <c r="AD454" s="40">
        <f t="shared" si="251"/>
        <v>987.7</v>
      </c>
      <c r="AG454" s="70" t="s">
        <v>871</v>
      </c>
      <c r="AH454" s="24" t="s">
        <v>926</v>
      </c>
      <c r="AI454" s="24" t="s">
        <v>45</v>
      </c>
      <c r="AJ454" s="24" t="s">
        <v>927</v>
      </c>
      <c r="AK454" s="42"/>
      <c r="AL454" s="43">
        <v>88332.91</v>
      </c>
      <c r="AM454" s="43">
        <v>675598.83</v>
      </c>
      <c r="AN454" s="44">
        <v>290</v>
      </c>
      <c r="AO454" s="45"/>
      <c r="AP454" s="46">
        <v>28</v>
      </c>
      <c r="AQ454" s="46">
        <v>262</v>
      </c>
      <c r="AR454" s="43">
        <v>763931.74</v>
      </c>
      <c r="AS454" s="43">
        <v>105777.28</v>
      </c>
      <c r="AT454" s="43">
        <v>8917.5</v>
      </c>
      <c r="AU454" s="44">
        <v>1305</v>
      </c>
      <c r="AV454" s="43">
        <v>2398.3000000000002</v>
      </c>
      <c r="AW454" s="43">
        <v>1824.1</v>
      </c>
      <c r="AX454" s="43">
        <v>884153.92</v>
      </c>
      <c r="AY454" s="43">
        <v>65438.5</v>
      </c>
      <c r="AZ454" s="43">
        <v>13192.1</v>
      </c>
      <c r="BA454" s="44">
        <v>0</v>
      </c>
      <c r="BB454" s="44">
        <v>0</v>
      </c>
      <c r="BC454" s="44">
        <v>0</v>
      </c>
      <c r="BD454" s="44">
        <v>0</v>
      </c>
      <c r="BE454" s="44">
        <v>0</v>
      </c>
      <c r="BF454" s="43">
        <v>18334.36</v>
      </c>
      <c r="BG454" s="43">
        <v>96964.96</v>
      </c>
      <c r="BH454" s="43">
        <v>981118.88</v>
      </c>
      <c r="BI454" s="44">
        <v>0</v>
      </c>
      <c r="BJ454" s="71">
        <v>981.1</v>
      </c>
      <c r="BK454" s="2"/>
      <c r="BL454" s="2"/>
      <c r="BM454" s="48">
        <v>81.8</v>
      </c>
      <c r="BN454" s="48">
        <v>81.8</v>
      </c>
      <c r="BO454" s="48">
        <v>81.8</v>
      </c>
      <c r="BP454" s="48">
        <v>81.8</v>
      </c>
      <c r="BQ454" s="48">
        <v>163.5</v>
      </c>
      <c r="BR454" s="48">
        <v>163.5</v>
      </c>
      <c r="BS454" s="48">
        <v>40.9</v>
      </c>
      <c r="BT454" s="48">
        <v>0</v>
      </c>
      <c r="BU454" s="48">
        <v>40.9</v>
      </c>
      <c r="BV454" s="48">
        <f t="shared" si="242"/>
        <v>83.9</v>
      </c>
      <c r="BW454" s="48">
        <f t="shared" si="243"/>
        <v>83.9</v>
      </c>
      <c r="BX454" s="49">
        <f t="shared" si="244"/>
        <v>83.9</v>
      </c>
      <c r="BY454" s="50">
        <f t="shared" si="245"/>
        <v>987.69999999999982</v>
      </c>
      <c r="BZ454" s="48">
        <f t="shared" si="246"/>
        <v>245.39999999999998</v>
      </c>
      <c r="CA454" s="48">
        <f t="shared" si="247"/>
        <v>408.8</v>
      </c>
      <c r="CB454" s="48">
        <f t="shared" si="248"/>
        <v>81.8</v>
      </c>
      <c r="CC454" s="51">
        <f t="shared" si="249"/>
        <v>251.70000000000002</v>
      </c>
      <c r="CD454" s="50">
        <f t="shared" si="250"/>
        <v>987.7</v>
      </c>
      <c r="CE454" s="72"/>
      <c r="CF454" s="73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</row>
    <row r="455" spans="1:122" ht="17.399999999999999" hidden="1" customHeight="1" outlineLevel="1" thickBot="1" x14ac:dyDescent="0.35">
      <c r="A455" s="161"/>
      <c r="B455" s="53" t="s">
        <v>928</v>
      </c>
      <c r="C455" s="53" t="s">
        <v>45</v>
      </c>
      <c r="D455" s="24" t="s">
        <v>929</v>
      </c>
      <c r="E455" s="34"/>
      <c r="F455" s="35">
        <v>88332.91</v>
      </c>
      <c r="G455" s="35">
        <v>253349.57</v>
      </c>
      <c r="H455" s="36">
        <v>109</v>
      </c>
      <c r="I455" s="37"/>
      <c r="J455" s="38">
        <v>24</v>
      </c>
      <c r="K455" s="38">
        <v>85</v>
      </c>
      <c r="L455" s="35">
        <v>341682.48</v>
      </c>
      <c r="M455" s="35">
        <v>40358.57</v>
      </c>
      <c r="N455" s="35">
        <v>3351.75</v>
      </c>
      <c r="O455" s="35">
        <v>490.5</v>
      </c>
      <c r="P455" s="35">
        <v>901.43</v>
      </c>
      <c r="Q455" s="35">
        <v>685.61</v>
      </c>
      <c r="R455" s="35">
        <v>387470.34</v>
      </c>
      <c r="S455" s="35">
        <v>24595.85</v>
      </c>
      <c r="T455" s="35">
        <v>4958.41</v>
      </c>
      <c r="U455" s="36">
        <v>0</v>
      </c>
      <c r="V455" s="36">
        <v>0</v>
      </c>
      <c r="W455" s="36">
        <v>0</v>
      </c>
      <c r="X455" s="36">
        <v>0</v>
      </c>
      <c r="Y455" s="36">
        <v>0</v>
      </c>
      <c r="Z455" s="35">
        <v>8200.3799999999992</v>
      </c>
      <c r="AA455" s="35">
        <v>37754.639999999999</v>
      </c>
      <c r="AB455" s="35">
        <v>425224.98</v>
      </c>
      <c r="AC455" s="39">
        <f t="shared" si="240"/>
        <v>425.2</v>
      </c>
      <c r="AD455" s="40">
        <f t="shared" si="251"/>
        <v>420.1</v>
      </c>
      <c r="AG455" s="70" t="s">
        <v>871</v>
      </c>
      <c r="AH455" s="24" t="s">
        <v>928</v>
      </c>
      <c r="AI455" s="24" t="s">
        <v>45</v>
      </c>
      <c r="AJ455" s="24" t="s">
        <v>929</v>
      </c>
      <c r="AK455" s="42"/>
      <c r="AL455" s="43">
        <v>44166.46</v>
      </c>
      <c r="AM455" s="43">
        <v>295574.49</v>
      </c>
      <c r="AN455" s="44">
        <v>111</v>
      </c>
      <c r="AO455" s="45"/>
      <c r="AP455" s="46">
        <v>17</v>
      </c>
      <c r="AQ455" s="46">
        <v>94</v>
      </c>
      <c r="AR455" s="43">
        <v>339740.95</v>
      </c>
      <c r="AS455" s="43">
        <v>33948.33</v>
      </c>
      <c r="AT455" s="43">
        <v>3413.25</v>
      </c>
      <c r="AU455" s="43">
        <v>499.5</v>
      </c>
      <c r="AV455" s="43">
        <v>917.97</v>
      </c>
      <c r="AW455" s="43">
        <v>698.19</v>
      </c>
      <c r="AX455" s="43">
        <v>379218.19</v>
      </c>
      <c r="AY455" s="43">
        <v>25047.15</v>
      </c>
      <c r="AZ455" s="43">
        <v>5049.3900000000003</v>
      </c>
      <c r="BA455" s="44">
        <v>0</v>
      </c>
      <c r="BB455" s="44">
        <v>0</v>
      </c>
      <c r="BC455" s="44">
        <v>0</v>
      </c>
      <c r="BD455" s="44">
        <v>0</v>
      </c>
      <c r="BE455" s="44">
        <v>0</v>
      </c>
      <c r="BF455" s="43">
        <v>8153.78</v>
      </c>
      <c r="BG455" s="43">
        <v>38250.32</v>
      </c>
      <c r="BH455" s="43">
        <v>417468.51</v>
      </c>
      <c r="BI455" s="44">
        <v>0</v>
      </c>
      <c r="BJ455" s="71">
        <v>417.5</v>
      </c>
      <c r="BK455" s="2"/>
      <c r="BL455" s="2"/>
      <c r="BM455" s="48">
        <v>34.799999999999997</v>
      </c>
      <c r="BN455" s="48">
        <v>34.799999999999997</v>
      </c>
      <c r="BO455" s="48">
        <v>34.799999999999997</v>
      </c>
      <c r="BP455" s="48">
        <v>34.799999999999997</v>
      </c>
      <c r="BQ455" s="48">
        <v>69.599999999999994</v>
      </c>
      <c r="BR455" s="48">
        <v>69.599999999999994</v>
      </c>
      <c r="BS455" s="48">
        <v>17.399999999999999</v>
      </c>
      <c r="BT455" s="48">
        <v>0</v>
      </c>
      <c r="BU455" s="48">
        <v>17.399999999999999</v>
      </c>
      <c r="BV455" s="48">
        <f t="shared" si="242"/>
        <v>35.6</v>
      </c>
      <c r="BW455" s="48">
        <f t="shared" si="243"/>
        <v>35.6</v>
      </c>
      <c r="BX455" s="49">
        <f t="shared" si="244"/>
        <v>35.700000000000003</v>
      </c>
      <c r="BY455" s="50">
        <f t="shared" si="245"/>
        <v>420.1</v>
      </c>
      <c r="BZ455" s="48">
        <f t="shared" si="246"/>
        <v>104.39999999999999</v>
      </c>
      <c r="CA455" s="48">
        <f t="shared" si="247"/>
        <v>174</v>
      </c>
      <c r="CB455" s="48">
        <f t="shared" si="248"/>
        <v>34.799999999999997</v>
      </c>
      <c r="CC455" s="51">
        <f t="shared" si="249"/>
        <v>106.9</v>
      </c>
      <c r="CD455" s="50">
        <f t="shared" si="250"/>
        <v>420.1</v>
      </c>
      <c r="CE455" s="72"/>
      <c r="CF455" s="73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</row>
    <row r="456" spans="1:122" ht="17.399999999999999" hidden="1" customHeight="1" outlineLevel="1" thickBot="1" x14ac:dyDescent="0.35">
      <c r="A456" s="161"/>
      <c r="B456" s="53" t="s">
        <v>930</v>
      </c>
      <c r="C456" s="53" t="s">
        <v>45</v>
      </c>
      <c r="D456" s="24" t="s">
        <v>931</v>
      </c>
      <c r="E456" s="34"/>
      <c r="F456" s="35">
        <v>132499.37</v>
      </c>
      <c r="G456" s="35">
        <v>591148.97</v>
      </c>
      <c r="H456" s="36">
        <v>293</v>
      </c>
      <c r="I456" s="37"/>
      <c r="J456" s="38">
        <v>47</v>
      </c>
      <c r="K456" s="38">
        <v>246</v>
      </c>
      <c r="L456" s="35">
        <v>723648.34</v>
      </c>
      <c r="M456" s="35">
        <v>81419.92</v>
      </c>
      <c r="N456" s="35">
        <v>9009.75</v>
      </c>
      <c r="O456" s="35">
        <v>1318.5</v>
      </c>
      <c r="P456" s="35">
        <v>2423.11</v>
      </c>
      <c r="Q456" s="35">
        <v>1842.97</v>
      </c>
      <c r="R456" s="35">
        <v>819662.59</v>
      </c>
      <c r="S456" s="35">
        <v>66115.45</v>
      </c>
      <c r="T456" s="35">
        <v>13328.57</v>
      </c>
      <c r="U456" s="36">
        <v>0</v>
      </c>
      <c r="V456" s="36">
        <v>0</v>
      </c>
      <c r="W456" s="36">
        <v>0</v>
      </c>
      <c r="X456" s="36">
        <v>0</v>
      </c>
      <c r="Y456" s="36">
        <v>0</v>
      </c>
      <c r="Z456" s="35">
        <v>17367.560000000001</v>
      </c>
      <c r="AA456" s="35">
        <v>96811.58</v>
      </c>
      <c r="AB456" s="35">
        <v>916474.17</v>
      </c>
      <c r="AC456" s="39">
        <f t="shared" si="240"/>
        <v>916.5</v>
      </c>
      <c r="AD456" s="40">
        <f t="shared" si="251"/>
        <v>853.9</v>
      </c>
      <c r="AG456" s="70" t="s">
        <v>871</v>
      </c>
      <c r="AH456" s="24" t="s">
        <v>930</v>
      </c>
      <c r="AI456" s="24" t="s">
        <v>45</v>
      </c>
      <c r="AJ456" s="24" t="s">
        <v>931</v>
      </c>
      <c r="AK456" s="42"/>
      <c r="AL456" s="43">
        <v>176665.83</v>
      </c>
      <c r="AM456" s="43">
        <v>464474.19</v>
      </c>
      <c r="AN456" s="44">
        <v>269</v>
      </c>
      <c r="AO456" s="45"/>
      <c r="AP456" s="46">
        <v>61</v>
      </c>
      <c r="AQ456" s="46">
        <v>208</v>
      </c>
      <c r="AR456" s="43">
        <v>641140.02</v>
      </c>
      <c r="AS456" s="43">
        <v>79717.45</v>
      </c>
      <c r="AT456" s="43">
        <v>8271.75</v>
      </c>
      <c r="AU456" s="43">
        <v>1210.5</v>
      </c>
      <c r="AV456" s="43">
        <v>2224.63</v>
      </c>
      <c r="AW456" s="43">
        <v>1692.01</v>
      </c>
      <c r="AX456" s="43">
        <v>734256.36</v>
      </c>
      <c r="AY456" s="43">
        <v>60699.85</v>
      </c>
      <c r="AZ456" s="43">
        <v>12236.81</v>
      </c>
      <c r="BA456" s="44">
        <v>0</v>
      </c>
      <c r="BB456" s="44">
        <v>0</v>
      </c>
      <c r="BC456" s="44">
        <v>0</v>
      </c>
      <c r="BD456" s="44">
        <v>0</v>
      </c>
      <c r="BE456" s="44">
        <v>0</v>
      </c>
      <c r="BF456" s="43">
        <v>15387.36</v>
      </c>
      <c r="BG456" s="43">
        <v>88324.02</v>
      </c>
      <c r="BH456" s="43">
        <v>822580.38</v>
      </c>
      <c r="BI456" s="44">
        <v>0</v>
      </c>
      <c r="BJ456" s="71">
        <v>822.6</v>
      </c>
      <c r="BK456" s="2"/>
      <c r="BL456" s="2"/>
      <c r="BM456" s="48">
        <v>68.599999999999994</v>
      </c>
      <c r="BN456" s="48">
        <v>68.599999999999994</v>
      </c>
      <c r="BO456" s="48">
        <v>68.599999999999994</v>
      </c>
      <c r="BP456" s="48">
        <v>68.599999999999994</v>
      </c>
      <c r="BQ456" s="48">
        <v>137.1</v>
      </c>
      <c r="BR456" s="48">
        <v>137.1</v>
      </c>
      <c r="BS456" s="48">
        <v>34.299999999999997</v>
      </c>
      <c r="BT456" s="48">
        <v>0</v>
      </c>
      <c r="BU456" s="48">
        <v>34.299999999999997</v>
      </c>
      <c r="BV456" s="48">
        <f t="shared" si="242"/>
        <v>78.900000000000006</v>
      </c>
      <c r="BW456" s="48">
        <f t="shared" si="243"/>
        <v>78.900000000000006</v>
      </c>
      <c r="BX456" s="49">
        <f t="shared" si="244"/>
        <v>78.900000000000006</v>
      </c>
      <c r="BY456" s="50">
        <f t="shared" si="245"/>
        <v>853.90000000000009</v>
      </c>
      <c r="BZ456" s="48">
        <f t="shared" si="246"/>
        <v>205.79999999999998</v>
      </c>
      <c r="CA456" s="48">
        <f t="shared" si="247"/>
        <v>342.79999999999995</v>
      </c>
      <c r="CB456" s="48">
        <f t="shared" si="248"/>
        <v>68.599999999999994</v>
      </c>
      <c r="CC456" s="51">
        <f t="shared" si="249"/>
        <v>236.70000000000002</v>
      </c>
      <c r="CD456" s="50">
        <f t="shared" si="250"/>
        <v>853.9</v>
      </c>
      <c r="CE456" s="72"/>
      <c r="CF456" s="73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</row>
    <row r="457" spans="1:122" ht="17.399999999999999" hidden="1" customHeight="1" outlineLevel="1" thickBot="1" x14ac:dyDescent="0.35">
      <c r="A457" s="161"/>
      <c r="B457" s="53" t="s">
        <v>932</v>
      </c>
      <c r="C457" s="53" t="s">
        <v>45</v>
      </c>
      <c r="D457" s="24" t="s">
        <v>933</v>
      </c>
      <c r="E457" s="34"/>
      <c r="F457" s="34"/>
      <c r="G457" s="35">
        <v>232237.09</v>
      </c>
      <c r="H457" s="36">
        <v>64</v>
      </c>
      <c r="I457" s="37"/>
      <c r="J457" s="37"/>
      <c r="K457" s="38">
        <v>64</v>
      </c>
      <c r="L457" s="35">
        <v>232237.09</v>
      </c>
      <c r="M457" s="35">
        <v>18194.45</v>
      </c>
      <c r="N457" s="36">
        <v>1968</v>
      </c>
      <c r="O457" s="36">
        <v>288</v>
      </c>
      <c r="P457" s="35">
        <v>529.28</v>
      </c>
      <c r="Q457" s="35">
        <v>402.56</v>
      </c>
      <c r="R457" s="35">
        <v>253619.38</v>
      </c>
      <c r="S457" s="35">
        <v>14441.6</v>
      </c>
      <c r="T457" s="35">
        <v>2911.36</v>
      </c>
      <c r="U457" s="36">
        <v>0</v>
      </c>
      <c r="V457" s="36">
        <v>0</v>
      </c>
      <c r="W457" s="36">
        <v>0</v>
      </c>
      <c r="X457" s="36">
        <v>0</v>
      </c>
      <c r="Y457" s="36">
        <v>0</v>
      </c>
      <c r="Z457" s="35">
        <v>5573.69</v>
      </c>
      <c r="AA457" s="35">
        <v>22926.65</v>
      </c>
      <c r="AB457" s="35">
        <v>276546.03000000003</v>
      </c>
      <c r="AC457" s="39">
        <f t="shared" si="240"/>
        <v>276.5</v>
      </c>
      <c r="AD457" s="40">
        <f t="shared" si="251"/>
        <v>263.60000000000002</v>
      </c>
      <c r="AG457" s="70" t="s">
        <v>871</v>
      </c>
      <c r="AH457" s="24" t="s">
        <v>932</v>
      </c>
      <c r="AI457" s="24" t="s">
        <v>45</v>
      </c>
      <c r="AJ457" s="24" t="s">
        <v>933</v>
      </c>
      <c r="AK457" s="42"/>
      <c r="AL457" s="42"/>
      <c r="AM457" s="43">
        <v>211124.64</v>
      </c>
      <c r="AN457" s="44">
        <v>66</v>
      </c>
      <c r="AO457" s="45"/>
      <c r="AP457" s="45"/>
      <c r="AQ457" s="46">
        <v>66</v>
      </c>
      <c r="AR457" s="43">
        <v>211124.64</v>
      </c>
      <c r="AS457" s="43">
        <v>19798.080000000002</v>
      </c>
      <c r="AT457" s="43">
        <v>2029.5</v>
      </c>
      <c r="AU457" s="44">
        <v>297</v>
      </c>
      <c r="AV457" s="43">
        <v>545.82000000000005</v>
      </c>
      <c r="AW457" s="43">
        <v>415.14</v>
      </c>
      <c r="AX457" s="43">
        <v>234210.18</v>
      </c>
      <c r="AY457" s="43">
        <v>14892.9</v>
      </c>
      <c r="AZ457" s="43">
        <v>3002.34</v>
      </c>
      <c r="BA457" s="44">
        <v>0</v>
      </c>
      <c r="BB457" s="44">
        <v>0</v>
      </c>
      <c r="BC457" s="44">
        <v>0</v>
      </c>
      <c r="BD457" s="44">
        <v>0</v>
      </c>
      <c r="BE457" s="44">
        <v>0</v>
      </c>
      <c r="BF457" s="43">
        <v>5066.99</v>
      </c>
      <c r="BG457" s="43">
        <v>22962.23</v>
      </c>
      <c r="BH457" s="43">
        <v>257172.41</v>
      </c>
      <c r="BI457" s="44">
        <v>0</v>
      </c>
      <c r="BJ457" s="71">
        <v>257.2</v>
      </c>
      <c r="BK457" s="2"/>
      <c r="BL457" s="2"/>
      <c r="BM457" s="48">
        <v>21.4</v>
      </c>
      <c r="BN457" s="48">
        <v>21.4</v>
      </c>
      <c r="BO457" s="48">
        <v>21.4</v>
      </c>
      <c r="BP457" s="48">
        <v>21.4</v>
      </c>
      <c r="BQ457" s="48">
        <v>42.9</v>
      </c>
      <c r="BR457" s="48">
        <v>42.9</v>
      </c>
      <c r="BS457" s="48">
        <v>10.7</v>
      </c>
      <c r="BT457" s="48">
        <v>0</v>
      </c>
      <c r="BU457" s="48">
        <v>10.7</v>
      </c>
      <c r="BV457" s="48">
        <f t="shared" si="242"/>
        <v>23.6</v>
      </c>
      <c r="BW457" s="48">
        <f t="shared" si="243"/>
        <v>23.6</v>
      </c>
      <c r="BX457" s="49">
        <f t="shared" si="244"/>
        <v>23.6</v>
      </c>
      <c r="BY457" s="50">
        <f t="shared" si="245"/>
        <v>263.60000000000002</v>
      </c>
      <c r="BZ457" s="48">
        <f t="shared" si="246"/>
        <v>64.199999999999989</v>
      </c>
      <c r="CA457" s="48">
        <f t="shared" si="247"/>
        <v>107.19999999999999</v>
      </c>
      <c r="CB457" s="48">
        <f t="shared" si="248"/>
        <v>21.4</v>
      </c>
      <c r="CC457" s="51">
        <f t="shared" si="249"/>
        <v>70.800000000000011</v>
      </c>
      <c r="CD457" s="50">
        <f t="shared" si="250"/>
        <v>263.60000000000002</v>
      </c>
      <c r="CE457" s="72"/>
      <c r="CF457" s="73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</row>
    <row r="458" spans="1:122" ht="17.399999999999999" hidden="1" customHeight="1" outlineLevel="1" thickBot="1" x14ac:dyDescent="0.35">
      <c r="A458" s="161"/>
      <c r="B458" s="53" t="s">
        <v>934</v>
      </c>
      <c r="C458" s="53" t="s">
        <v>45</v>
      </c>
      <c r="D458" s="24" t="s">
        <v>935</v>
      </c>
      <c r="E458" s="34"/>
      <c r="F458" s="34"/>
      <c r="G458" s="35">
        <v>337799.41</v>
      </c>
      <c r="H458" s="36">
        <v>125</v>
      </c>
      <c r="I458" s="37"/>
      <c r="J458" s="37"/>
      <c r="K458" s="38">
        <v>125</v>
      </c>
      <c r="L458" s="35">
        <v>337799.41</v>
      </c>
      <c r="M458" s="35">
        <v>31262.26</v>
      </c>
      <c r="N458" s="35">
        <v>3843.75</v>
      </c>
      <c r="O458" s="35">
        <v>562.5</v>
      </c>
      <c r="P458" s="35">
        <v>1033.75</v>
      </c>
      <c r="Q458" s="35">
        <v>786.25</v>
      </c>
      <c r="R458" s="35">
        <v>375287.92</v>
      </c>
      <c r="S458" s="35">
        <v>28206.25</v>
      </c>
      <c r="T458" s="35">
        <v>5686.25</v>
      </c>
      <c r="U458" s="36">
        <v>0</v>
      </c>
      <c r="V458" s="36">
        <v>0</v>
      </c>
      <c r="W458" s="36">
        <v>0</v>
      </c>
      <c r="X458" s="36">
        <v>0</v>
      </c>
      <c r="Y458" s="36">
        <v>0</v>
      </c>
      <c r="Z458" s="35">
        <v>8107.19</v>
      </c>
      <c r="AA458" s="35">
        <v>41999.69</v>
      </c>
      <c r="AB458" s="35">
        <v>417287.61</v>
      </c>
      <c r="AC458" s="39">
        <f t="shared" si="240"/>
        <v>417.3</v>
      </c>
      <c r="AD458" s="40">
        <f t="shared" si="251"/>
        <v>414.1</v>
      </c>
      <c r="AG458" s="70" t="s">
        <v>871</v>
      </c>
      <c r="AH458" s="24" t="s">
        <v>934</v>
      </c>
      <c r="AI458" s="24" t="s">
        <v>45</v>
      </c>
      <c r="AJ458" s="24" t="s">
        <v>935</v>
      </c>
      <c r="AK458" s="42"/>
      <c r="AL458" s="42"/>
      <c r="AM458" s="43">
        <v>337799.42</v>
      </c>
      <c r="AN458" s="44">
        <v>118</v>
      </c>
      <c r="AO458" s="45"/>
      <c r="AP458" s="45"/>
      <c r="AQ458" s="46">
        <v>118</v>
      </c>
      <c r="AR458" s="43">
        <v>337799.42</v>
      </c>
      <c r="AS458" s="43">
        <v>28674.23</v>
      </c>
      <c r="AT458" s="43">
        <v>3628.5</v>
      </c>
      <c r="AU458" s="44">
        <v>531</v>
      </c>
      <c r="AV458" s="43">
        <v>975.86</v>
      </c>
      <c r="AW458" s="43">
        <v>742.22</v>
      </c>
      <c r="AX458" s="43">
        <v>372351.23</v>
      </c>
      <c r="AY458" s="43">
        <v>26626.7</v>
      </c>
      <c r="AZ458" s="43">
        <v>5367.82</v>
      </c>
      <c r="BA458" s="44">
        <v>0</v>
      </c>
      <c r="BB458" s="44">
        <v>0</v>
      </c>
      <c r="BC458" s="44">
        <v>0</v>
      </c>
      <c r="BD458" s="44">
        <v>0</v>
      </c>
      <c r="BE458" s="44">
        <v>0</v>
      </c>
      <c r="BF458" s="43">
        <v>8107.18</v>
      </c>
      <c r="BG458" s="43">
        <v>40101.699999999997</v>
      </c>
      <c r="BH458" s="43">
        <v>412452.93</v>
      </c>
      <c r="BI458" s="44">
        <v>0</v>
      </c>
      <c r="BJ458" s="71">
        <v>412.5</v>
      </c>
      <c r="BK458" s="2"/>
      <c r="BL458" s="2"/>
      <c r="BM458" s="48">
        <v>34.4</v>
      </c>
      <c r="BN458" s="48">
        <v>34.4</v>
      </c>
      <c r="BO458" s="48">
        <v>34.4</v>
      </c>
      <c r="BP458" s="48">
        <v>34.4</v>
      </c>
      <c r="BQ458" s="48">
        <v>68.8</v>
      </c>
      <c r="BR458" s="48">
        <v>68.8</v>
      </c>
      <c r="BS458" s="48">
        <v>17.2</v>
      </c>
      <c r="BT458" s="48">
        <v>0</v>
      </c>
      <c r="BU458" s="48">
        <v>17.2</v>
      </c>
      <c r="BV458" s="48">
        <f t="shared" si="242"/>
        <v>34.799999999999997</v>
      </c>
      <c r="BW458" s="48">
        <f t="shared" si="243"/>
        <v>34.799999999999997</v>
      </c>
      <c r="BX458" s="49">
        <f t="shared" si="244"/>
        <v>34.9</v>
      </c>
      <c r="BY458" s="50">
        <f t="shared" si="245"/>
        <v>414.09999999999991</v>
      </c>
      <c r="BZ458" s="48">
        <f t="shared" si="246"/>
        <v>103.19999999999999</v>
      </c>
      <c r="CA458" s="48">
        <f t="shared" si="247"/>
        <v>172</v>
      </c>
      <c r="CB458" s="48">
        <f t="shared" si="248"/>
        <v>34.4</v>
      </c>
      <c r="CC458" s="51">
        <f t="shared" si="249"/>
        <v>104.5</v>
      </c>
      <c r="CD458" s="50">
        <f t="shared" si="250"/>
        <v>414.09999999999997</v>
      </c>
      <c r="CE458" s="72"/>
      <c r="CF458" s="73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</row>
    <row r="459" spans="1:122" ht="17.399999999999999" hidden="1" customHeight="1" outlineLevel="1" thickBot="1" x14ac:dyDescent="0.35">
      <c r="A459" s="161"/>
      <c r="B459" s="53" t="s">
        <v>936</v>
      </c>
      <c r="C459" s="53" t="s">
        <v>45</v>
      </c>
      <c r="D459" s="24" t="s">
        <v>937</v>
      </c>
      <c r="E459" s="34"/>
      <c r="F459" s="35">
        <v>44166.46</v>
      </c>
      <c r="G459" s="35">
        <v>506699.12</v>
      </c>
      <c r="H459" s="36">
        <v>207</v>
      </c>
      <c r="I459" s="37"/>
      <c r="J459" s="38">
        <v>17</v>
      </c>
      <c r="K459" s="38">
        <v>190</v>
      </c>
      <c r="L459" s="35">
        <v>550865.57999999996</v>
      </c>
      <c r="M459" s="35">
        <v>82783.98</v>
      </c>
      <c r="N459" s="35">
        <v>6365.25</v>
      </c>
      <c r="O459" s="35">
        <v>931.5</v>
      </c>
      <c r="P459" s="35">
        <v>1711.89</v>
      </c>
      <c r="Q459" s="35">
        <v>1302.03</v>
      </c>
      <c r="R459" s="35">
        <v>643960.23</v>
      </c>
      <c r="S459" s="35">
        <v>46709.55</v>
      </c>
      <c r="T459" s="35">
        <v>9416.43</v>
      </c>
      <c r="U459" s="36">
        <v>0</v>
      </c>
      <c r="V459" s="36">
        <v>0</v>
      </c>
      <c r="W459" s="36">
        <v>0</v>
      </c>
      <c r="X459" s="36">
        <v>0</v>
      </c>
      <c r="Y459" s="36">
        <v>0</v>
      </c>
      <c r="Z459" s="35">
        <v>13220.77</v>
      </c>
      <c r="AA459" s="35">
        <v>69346.75</v>
      </c>
      <c r="AB459" s="35">
        <v>713306.98</v>
      </c>
      <c r="AC459" s="39">
        <f t="shared" si="240"/>
        <v>713.3</v>
      </c>
      <c r="AD459" s="40">
        <f t="shared" si="251"/>
        <v>694</v>
      </c>
      <c r="AG459" s="70" t="s">
        <v>871</v>
      </c>
      <c r="AH459" s="24" t="s">
        <v>936</v>
      </c>
      <c r="AI459" s="24" t="s">
        <v>45</v>
      </c>
      <c r="AJ459" s="24" t="s">
        <v>937</v>
      </c>
      <c r="AK459" s="42"/>
      <c r="AL459" s="43">
        <v>132499.37</v>
      </c>
      <c r="AM459" s="43">
        <v>401136.8</v>
      </c>
      <c r="AN459" s="44">
        <v>214</v>
      </c>
      <c r="AO459" s="45"/>
      <c r="AP459" s="46">
        <v>42</v>
      </c>
      <c r="AQ459" s="46">
        <v>172</v>
      </c>
      <c r="AR459" s="43">
        <v>533636.17000000004</v>
      </c>
      <c r="AS459" s="43">
        <v>69196.58</v>
      </c>
      <c r="AT459" s="43">
        <v>6580.5</v>
      </c>
      <c r="AU459" s="44">
        <v>963</v>
      </c>
      <c r="AV459" s="43">
        <v>1769.78</v>
      </c>
      <c r="AW459" s="43">
        <v>1346.06</v>
      </c>
      <c r="AX459" s="43">
        <v>613492.09</v>
      </c>
      <c r="AY459" s="43">
        <v>48289.1</v>
      </c>
      <c r="AZ459" s="43">
        <v>9734.86</v>
      </c>
      <c r="BA459" s="44">
        <v>0</v>
      </c>
      <c r="BB459" s="44">
        <v>0</v>
      </c>
      <c r="BC459" s="44">
        <v>0</v>
      </c>
      <c r="BD459" s="44">
        <v>0</v>
      </c>
      <c r="BE459" s="44">
        <v>0</v>
      </c>
      <c r="BF459" s="43">
        <v>12807.26</v>
      </c>
      <c r="BG459" s="43">
        <v>70831.22</v>
      </c>
      <c r="BH459" s="43">
        <v>684323.31</v>
      </c>
      <c r="BI459" s="44">
        <v>0</v>
      </c>
      <c r="BJ459" s="71">
        <v>684.3</v>
      </c>
      <c r="BK459" s="2"/>
      <c r="BL459" s="2"/>
      <c r="BM459" s="48">
        <v>57</v>
      </c>
      <c r="BN459" s="48">
        <v>57</v>
      </c>
      <c r="BO459" s="48">
        <v>57</v>
      </c>
      <c r="BP459" s="48">
        <v>57</v>
      </c>
      <c r="BQ459" s="48">
        <v>114.1</v>
      </c>
      <c r="BR459" s="48">
        <v>114.1</v>
      </c>
      <c r="BS459" s="48">
        <v>28.5</v>
      </c>
      <c r="BT459" s="48">
        <v>0</v>
      </c>
      <c r="BU459" s="48">
        <v>28.5</v>
      </c>
      <c r="BV459" s="48">
        <f t="shared" ref="BV459:BV490" si="252">+ROUND((AD459-BM459-BN459-BO459-BP459-BQ459-BR459-BS459-BT459-BU459)/3,1)</f>
        <v>60.3</v>
      </c>
      <c r="BW459" s="48">
        <f t="shared" si="243"/>
        <v>60.3</v>
      </c>
      <c r="BX459" s="49">
        <f t="shared" ref="BX459:BX490" si="253">+ROUND(AD459-BM459-BN459-BO459-BP459-BQ459-BR459-BS459-BT459-BU459-BV459-BW459,1)</f>
        <v>60.2</v>
      </c>
      <c r="BY459" s="50">
        <f t="shared" si="245"/>
        <v>694</v>
      </c>
      <c r="BZ459" s="48">
        <f t="shared" si="246"/>
        <v>171</v>
      </c>
      <c r="CA459" s="48">
        <f t="shared" si="247"/>
        <v>285.2</v>
      </c>
      <c r="CB459" s="48">
        <f t="shared" si="248"/>
        <v>57</v>
      </c>
      <c r="CC459" s="51">
        <f t="shared" si="249"/>
        <v>180.8</v>
      </c>
      <c r="CD459" s="50">
        <f t="shared" si="250"/>
        <v>694</v>
      </c>
      <c r="CE459" s="72"/>
      <c r="CF459" s="73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</row>
    <row r="460" spans="1:122" ht="17.399999999999999" hidden="1" customHeight="1" outlineLevel="1" thickBot="1" x14ac:dyDescent="0.35">
      <c r="A460" s="161"/>
      <c r="B460" s="53" t="s">
        <v>938</v>
      </c>
      <c r="C460" s="53" t="s">
        <v>45</v>
      </c>
      <c r="D460" s="24" t="s">
        <v>939</v>
      </c>
      <c r="E460" s="34"/>
      <c r="F460" s="35">
        <v>88332.91</v>
      </c>
      <c r="G460" s="35">
        <v>295574.49</v>
      </c>
      <c r="H460" s="36">
        <v>115</v>
      </c>
      <c r="I460" s="37"/>
      <c r="J460" s="38">
        <v>23</v>
      </c>
      <c r="K460" s="38">
        <v>92</v>
      </c>
      <c r="L460" s="35">
        <v>383907.4</v>
      </c>
      <c r="M460" s="35">
        <v>40481.72</v>
      </c>
      <c r="N460" s="35">
        <v>3536.25</v>
      </c>
      <c r="O460" s="35">
        <v>517.5</v>
      </c>
      <c r="P460" s="35">
        <v>951.05</v>
      </c>
      <c r="Q460" s="35">
        <v>723.35</v>
      </c>
      <c r="R460" s="35">
        <v>430117.27</v>
      </c>
      <c r="S460" s="35">
        <v>25949.75</v>
      </c>
      <c r="T460" s="35">
        <v>5231.3500000000004</v>
      </c>
      <c r="U460" s="36">
        <v>0</v>
      </c>
      <c r="V460" s="36">
        <v>0</v>
      </c>
      <c r="W460" s="36">
        <v>0</v>
      </c>
      <c r="X460" s="36">
        <v>0</v>
      </c>
      <c r="Y460" s="36">
        <v>0</v>
      </c>
      <c r="Z460" s="35">
        <v>9213.7800000000007</v>
      </c>
      <c r="AA460" s="35">
        <v>40394.879999999997</v>
      </c>
      <c r="AB460" s="35">
        <v>470512.15</v>
      </c>
      <c r="AC460" s="39">
        <f t="shared" si="240"/>
        <v>470.5</v>
      </c>
      <c r="AD460" s="40">
        <f t="shared" si="251"/>
        <v>469.2</v>
      </c>
      <c r="AG460" s="70" t="s">
        <v>871</v>
      </c>
      <c r="AH460" s="24" t="s">
        <v>938</v>
      </c>
      <c r="AI460" s="24" t="s">
        <v>45</v>
      </c>
      <c r="AJ460" s="24" t="s">
        <v>939</v>
      </c>
      <c r="AK460" s="42"/>
      <c r="AL460" s="43">
        <v>88332.91</v>
      </c>
      <c r="AM460" s="43">
        <v>295574.49</v>
      </c>
      <c r="AN460" s="44">
        <v>109</v>
      </c>
      <c r="AO460" s="45"/>
      <c r="AP460" s="46">
        <v>23</v>
      </c>
      <c r="AQ460" s="46">
        <v>86</v>
      </c>
      <c r="AR460" s="43">
        <v>383907.4</v>
      </c>
      <c r="AS460" s="43">
        <v>40358.57</v>
      </c>
      <c r="AT460" s="43">
        <v>3351.75</v>
      </c>
      <c r="AU460" s="43">
        <v>490.5</v>
      </c>
      <c r="AV460" s="43">
        <v>901.43</v>
      </c>
      <c r="AW460" s="43">
        <v>685.61</v>
      </c>
      <c r="AX460" s="43">
        <v>429695.26</v>
      </c>
      <c r="AY460" s="43">
        <v>24595.85</v>
      </c>
      <c r="AZ460" s="43">
        <v>4958.41</v>
      </c>
      <c r="BA460" s="44">
        <v>0</v>
      </c>
      <c r="BB460" s="44">
        <v>0</v>
      </c>
      <c r="BC460" s="44">
        <v>0</v>
      </c>
      <c r="BD460" s="44">
        <v>0</v>
      </c>
      <c r="BE460" s="44">
        <v>0</v>
      </c>
      <c r="BF460" s="43">
        <v>9213.7800000000007</v>
      </c>
      <c r="BG460" s="43">
        <v>38768.04</v>
      </c>
      <c r="BH460" s="43">
        <v>468463.3</v>
      </c>
      <c r="BI460" s="44">
        <v>0</v>
      </c>
      <c r="BJ460" s="71">
        <v>468.5</v>
      </c>
      <c r="BK460" s="2"/>
      <c r="BL460" s="2"/>
      <c r="BM460" s="48">
        <v>39</v>
      </c>
      <c r="BN460" s="48">
        <v>39</v>
      </c>
      <c r="BO460" s="48">
        <v>39</v>
      </c>
      <c r="BP460" s="48">
        <v>39</v>
      </c>
      <c r="BQ460" s="48">
        <v>78.099999999999994</v>
      </c>
      <c r="BR460" s="48">
        <v>78.099999999999994</v>
      </c>
      <c r="BS460" s="48">
        <v>19.5</v>
      </c>
      <c r="BT460" s="48">
        <v>0</v>
      </c>
      <c r="BU460" s="48">
        <v>19.5</v>
      </c>
      <c r="BV460" s="48">
        <f t="shared" si="252"/>
        <v>39.299999999999997</v>
      </c>
      <c r="BW460" s="48">
        <f t="shared" si="243"/>
        <v>39.299999999999997</v>
      </c>
      <c r="BX460" s="49">
        <f t="shared" si="253"/>
        <v>39.4</v>
      </c>
      <c r="BY460" s="50">
        <f t="shared" si="245"/>
        <v>469.2</v>
      </c>
      <c r="BZ460" s="48">
        <f t="shared" si="246"/>
        <v>117</v>
      </c>
      <c r="CA460" s="48">
        <f t="shared" si="247"/>
        <v>195.2</v>
      </c>
      <c r="CB460" s="48">
        <f t="shared" si="248"/>
        <v>39</v>
      </c>
      <c r="CC460" s="51">
        <f t="shared" si="249"/>
        <v>118</v>
      </c>
      <c r="CD460" s="50">
        <f t="shared" si="250"/>
        <v>469.2</v>
      </c>
      <c r="CE460" s="72"/>
      <c r="CF460" s="73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</row>
    <row r="461" spans="1:122" ht="17.399999999999999" hidden="1" customHeight="1" outlineLevel="1" thickBot="1" x14ac:dyDescent="0.35">
      <c r="A461" s="161"/>
      <c r="B461" s="53" t="s">
        <v>940</v>
      </c>
      <c r="C461" s="53" t="s">
        <v>45</v>
      </c>
      <c r="D461" s="24" t="s">
        <v>941</v>
      </c>
      <c r="E461" s="34"/>
      <c r="F461" s="35">
        <v>132499.37</v>
      </c>
      <c r="G461" s="35">
        <v>422249.27</v>
      </c>
      <c r="H461" s="36">
        <v>220</v>
      </c>
      <c r="I461" s="37"/>
      <c r="J461" s="38">
        <v>50</v>
      </c>
      <c r="K461" s="38">
        <v>170</v>
      </c>
      <c r="L461" s="35">
        <v>554748.64</v>
      </c>
      <c r="M461" s="35">
        <v>75213.289999999994</v>
      </c>
      <c r="N461" s="36">
        <v>6765</v>
      </c>
      <c r="O461" s="36">
        <v>990</v>
      </c>
      <c r="P461" s="35">
        <v>1819.4</v>
      </c>
      <c r="Q461" s="35">
        <v>1383.8</v>
      </c>
      <c r="R461" s="35">
        <v>640920.13</v>
      </c>
      <c r="S461" s="36">
        <v>49643</v>
      </c>
      <c r="T461" s="35">
        <v>10007.799999999999</v>
      </c>
      <c r="U461" s="36">
        <v>0</v>
      </c>
      <c r="V461" s="36">
        <v>0</v>
      </c>
      <c r="W461" s="36">
        <v>0</v>
      </c>
      <c r="X461" s="36">
        <v>0</v>
      </c>
      <c r="Y461" s="36">
        <v>0</v>
      </c>
      <c r="Z461" s="35">
        <v>13313.96</v>
      </c>
      <c r="AA461" s="35">
        <v>72964.759999999995</v>
      </c>
      <c r="AB461" s="35">
        <v>713884.89</v>
      </c>
      <c r="AC461" s="39">
        <f t="shared" si="240"/>
        <v>713.9</v>
      </c>
      <c r="AD461" s="40">
        <f t="shared" si="251"/>
        <v>787.1</v>
      </c>
      <c r="AG461" s="70" t="s">
        <v>871</v>
      </c>
      <c r="AH461" s="24" t="s">
        <v>940</v>
      </c>
      <c r="AI461" s="24" t="s">
        <v>45</v>
      </c>
      <c r="AJ461" s="24" t="s">
        <v>941</v>
      </c>
      <c r="AK461" s="42"/>
      <c r="AL461" s="43">
        <v>132499.37</v>
      </c>
      <c r="AM461" s="43">
        <v>506699.13</v>
      </c>
      <c r="AN461" s="44">
        <v>225</v>
      </c>
      <c r="AO461" s="45"/>
      <c r="AP461" s="46">
        <v>52</v>
      </c>
      <c r="AQ461" s="46">
        <v>173</v>
      </c>
      <c r="AR461" s="43">
        <v>639198.5</v>
      </c>
      <c r="AS461" s="43">
        <v>96909.119999999995</v>
      </c>
      <c r="AT461" s="43">
        <v>6918.75</v>
      </c>
      <c r="AU461" s="43">
        <v>1012.5</v>
      </c>
      <c r="AV461" s="43">
        <v>1860.75</v>
      </c>
      <c r="AW461" s="43">
        <v>1415.25</v>
      </c>
      <c r="AX461" s="43">
        <v>747314.87</v>
      </c>
      <c r="AY461" s="43">
        <v>50771.25</v>
      </c>
      <c r="AZ461" s="43">
        <v>10235.25</v>
      </c>
      <c r="BA461" s="44">
        <v>0</v>
      </c>
      <c r="BB461" s="44">
        <v>0</v>
      </c>
      <c r="BC461" s="44">
        <v>0</v>
      </c>
      <c r="BD461" s="44">
        <v>0</v>
      </c>
      <c r="BE461" s="44">
        <v>0</v>
      </c>
      <c r="BF461" s="43">
        <v>15340.76</v>
      </c>
      <c r="BG461" s="43">
        <v>76347.259999999995</v>
      </c>
      <c r="BH461" s="43">
        <v>823662.13</v>
      </c>
      <c r="BI461" s="44">
        <v>0</v>
      </c>
      <c r="BJ461" s="71">
        <v>823.7</v>
      </c>
      <c r="BK461" s="2"/>
      <c r="BL461" s="2"/>
      <c r="BM461" s="48">
        <v>68.599999999999994</v>
      </c>
      <c r="BN461" s="48">
        <v>68.599999999999994</v>
      </c>
      <c r="BO461" s="48">
        <v>68.599999999999994</v>
      </c>
      <c r="BP461" s="48">
        <v>68.599999999999994</v>
      </c>
      <c r="BQ461" s="48">
        <v>137.30000000000001</v>
      </c>
      <c r="BR461" s="48">
        <v>137.30000000000001</v>
      </c>
      <c r="BS461" s="48">
        <v>34.299999999999997</v>
      </c>
      <c r="BT461" s="48">
        <v>0</v>
      </c>
      <c r="BU461" s="48">
        <v>34.299999999999997</v>
      </c>
      <c r="BV461" s="48">
        <f t="shared" si="252"/>
        <v>56.5</v>
      </c>
      <c r="BW461" s="48">
        <f t="shared" si="243"/>
        <v>56.5</v>
      </c>
      <c r="BX461" s="49">
        <f t="shared" si="253"/>
        <v>56.5</v>
      </c>
      <c r="BY461" s="50">
        <f t="shared" si="245"/>
        <v>787.10000000000014</v>
      </c>
      <c r="BZ461" s="48">
        <f t="shared" si="246"/>
        <v>205.79999999999998</v>
      </c>
      <c r="CA461" s="48">
        <f t="shared" si="247"/>
        <v>343.20000000000005</v>
      </c>
      <c r="CB461" s="48">
        <f t="shared" si="248"/>
        <v>68.599999999999994</v>
      </c>
      <c r="CC461" s="51">
        <f t="shared" si="249"/>
        <v>169.5</v>
      </c>
      <c r="CD461" s="50">
        <f t="shared" si="250"/>
        <v>787.1</v>
      </c>
      <c r="CE461" s="72"/>
      <c r="CF461" s="73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</row>
    <row r="462" spans="1:122" ht="17.399999999999999" hidden="1" customHeight="1" outlineLevel="1" thickBot="1" x14ac:dyDescent="0.35">
      <c r="A462" s="161"/>
      <c r="B462" s="53" t="s">
        <v>942</v>
      </c>
      <c r="C462" s="53" t="s">
        <v>45</v>
      </c>
      <c r="D462" s="24" t="s">
        <v>943</v>
      </c>
      <c r="E462" s="35">
        <v>1236973.72</v>
      </c>
      <c r="F462" s="35">
        <v>88332.91</v>
      </c>
      <c r="G462" s="34"/>
      <c r="H462" s="36">
        <v>404</v>
      </c>
      <c r="I462" s="38">
        <v>376</v>
      </c>
      <c r="J462" s="38">
        <v>28</v>
      </c>
      <c r="K462" s="37"/>
      <c r="L462" s="35">
        <v>1325306.6299999999</v>
      </c>
      <c r="M462" s="35">
        <v>174957.74</v>
      </c>
      <c r="N462" s="36">
        <v>12423</v>
      </c>
      <c r="O462" s="36">
        <v>1818</v>
      </c>
      <c r="P462" s="35">
        <v>3341.08</v>
      </c>
      <c r="Q462" s="35">
        <v>2541.16</v>
      </c>
      <c r="R462" s="35">
        <v>1520387.61</v>
      </c>
      <c r="S462" s="35">
        <v>175871.64</v>
      </c>
      <c r="T462" s="35">
        <v>18377.96</v>
      </c>
      <c r="U462" s="35">
        <v>1015.2</v>
      </c>
      <c r="V462" s="35">
        <v>11494.32</v>
      </c>
      <c r="W462" s="35">
        <v>7572.64</v>
      </c>
      <c r="X462" s="35">
        <v>2815.72</v>
      </c>
      <c r="Y462" s="35">
        <v>22714.16</v>
      </c>
      <c r="Z462" s="35">
        <v>31807.37</v>
      </c>
      <c r="AA462" s="35">
        <v>271669.01</v>
      </c>
      <c r="AB462" s="35">
        <v>1792056.62</v>
      </c>
      <c r="AC462" s="39">
        <f t="shared" si="240"/>
        <v>1792.1</v>
      </c>
      <c r="AD462" s="40">
        <f t="shared" si="251"/>
        <v>1761.1</v>
      </c>
      <c r="AG462" s="70" t="s">
        <v>871</v>
      </c>
      <c r="AH462" s="24" t="s">
        <v>942</v>
      </c>
      <c r="AI462" s="24" t="s">
        <v>45</v>
      </c>
      <c r="AJ462" s="24" t="s">
        <v>943</v>
      </c>
      <c r="AK462" s="43">
        <v>1199502.28</v>
      </c>
      <c r="AL462" s="43">
        <v>88332.91</v>
      </c>
      <c r="AM462" s="42"/>
      <c r="AN462" s="44">
        <v>410</v>
      </c>
      <c r="AO462" s="46">
        <v>373</v>
      </c>
      <c r="AP462" s="46">
        <v>37</v>
      </c>
      <c r="AQ462" s="45"/>
      <c r="AR462" s="43">
        <v>1287835.19</v>
      </c>
      <c r="AS462" s="43">
        <v>167382.20000000001</v>
      </c>
      <c r="AT462" s="43">
        <v>12607.5</v>
      </c>
      <c r="AU462" s="44">
        <v>1845</v>
      </c>
      <c r="AV462" s="43">
        <v>3390.7</v>
      </c>
      <c r="AW462" s="43">
        <v>2578.9</v>
      </c>
      <c r="AX462" s="43">
        <v>1475639.49</v>
      </c>
      <c r="AY462" s="43">
        <v>176549.67</v>
      </c>
      <c r="AZ462" s="43">
        <v>18650.900000000001</v>
      </c>
      <c r="BA462" s="43">
        <v>1007.1</v>
      </c>
      <c r="BB462" s="43">
        <v>11402.61</v>
      </c>
      <c r="BC462" s="43">
        <v>7512.22</v>
      </c>
      <c r="BD462" s="43">
        <v>1408.04</v>
      </c>
      <c r="BE462" s="43">
        <v>22532.93</v>
      </c>
      <c r="BF462" s="43">
        <v>30908.05</v>
      </c>
      <c r="BG462" s="43">
        <v>269971.52</v>
      </c>
      <c r="BH462" s="43">
        <v>1745611.01</v>
      </c>
      <c r="BI462" s="44">
        <v>0</v>
      </c>
      <c r="BJ462" s="71">
        <v>1745.6</v>
      </c>
      <c r="BK462" s="2"/>
      <c r="BL462" s="2"/>
      <c r="BM462" s="48">
        <v>145.5</v>
      </c>
      <c r="BN462" s="48">
        <v>145.5</v>
      </c>
      <c r="BO462" s="48">
        <v>145.5</v>
      </c>
      <c r="BP462" s="48">
        <v>145.5</v>
      </c>
      <c r="BQ462" s="48">
        <v>290.89999999999998</v>
      </c>
      <c r="BR462" s="48">
        <v>290.89999999999998</v>
      </c>
      <c r="BS462" s="48">
        <v>72.7</v>
      </c>
      <c r="BT462" s="48">
        <v>0</v>
      </c>
      <c r="BU462" s="48">
        <v>72.7</v>
      </c>
      <c r="BV462" s="48">
        <f t="shared" si="252"/>
        <v>150.6</v>
      </c>
      <c r="BW462" s="48">
        <f t="shared" si="243"/>
        <v>150.6</v>
      </c>
      <c r="BX462" s="49">
        <f t="shared" si="253"/>
        <v>150.69999999999999</v>
      </c>
      <c r="BY462" s="50">
        <f t="shared" si="245"/>
        <v>1761.1</v>
      </c>
      <c r="BZ462" s="48">
        <f t="shared" si="246"/>
        <v>436.5</v>
      </c>
      <c r="CA462" s="48">
        <f t="shared" si="247"/>
        <v>727.3</v>
      </c>
      <c r="CB462" s="48">
        <f t="shared" si="248"/>
        <v>145.4</v>
      </c>
      <c r="CC462" s="51">
        <f t="shared" si="249"/>
        <v>451.9</v>
      </c>
      <c r="CD462" s="50">
        <f t="shared" si="250"/>
        <v>1761.1</v>
      </c>
      <c r="CE462" s="72"/>
      <c r="CF462" s="73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</row>
    <row r="463" spans="1:122" ht="17.399999999999999" hidden="1" customHeight="1" outlineLevel="1" thickBot="1" x14ac:dyDescent="0.35">
      <c r="A463" s="161"/>
      <c r="B463" s="53" t="s">
        <v>944</v>
      </c>
      <c r="C463" s="53" t="s">
        <v>45</v>
      </c>
      <c r="D463" s="24" t="s">
        <v>945</v>
      </c>
      <c r="E463" s="35">
        <v>178222.41</v>
      </c>
      <c r="F463" s="35">
        <v>14574.93</v>
      </c>
      <c r="G463" s="35">
        <v>126674.79</v>
      </c>
      <c r="H463" s="36">
        <v>64</v>
      </c>
      <c r="I463" s="38">
        <v>37</v>
      </c>
      <c r="J463" s="38">
        <v>2</v>
      </c>
      <c r="K463" s="38">
        <v>25</v>
      </c>
      <c r="L463" s="35">
        <v>319472.13</v>
      </c>
      <c r="M463" s="35">
        <v>52390.66</v>
      </c>
      <c r="N463" s="36">
        <v>1968</v>
      </c>
      <c r="O463" s="36">
        <v>288</v>
      </c>
      <c r="P463" s="35">
        <v>529.28</v>
      </c>
      <c r="Q463" s="35">
        <v>402.56</v>
      </c>
      <c r="R463" s="35">
        <v>375050.63</v>
      </c>
      <c r="S463" s="35">
        <v>22777.33</v>
      </c>
      <c r="T463" s="35">
        <v>2911.36</v>
      </c>
      <c r="U463" s="35">
        <v>99.9</v>
      </c>
      <c r="V463" s="35">
        <v>1131.0899999999999</v>
      </c>
      <c r="W463" s="35">
        <v>745.18</v>
      </c>
      <c r="X463" s="36">
        <v>0</v>
      </c>
      <c r="Y463" s="35">
        <v>2235.17</v>
      </c>
      <c r="Z463" s="35">
        <v>7667.33</v>
      </c>
      <c r="AA463" s="35">
        <v>37567.360000000001</v>
      </c>
      <c r="AB463" s="35">
        <v>412617.99</v>
      </c>
      <c r="AC463" s="39">
        <f t="shared" si="240"/>
        <v>412.6</v>
      </c>
      <c r="AD463" s="40">
        <f t="shared" si="251"/>
        <v>394.8</v>
      </c>
      <c r="AG463" s="70" t="s">
        <v>871</v>
      </c>
      <c r="AH463" s="24" t="s">
        <v>944</v>
      </c>
      <c r="AI463" s="24" t="s">
        <v>45</v>
      </c>
      <c r="AJ463" s="24" t="s">
        <v>945</v>
      </c>
      <c r="AK463" s="43">
        <v>176672.53</v>
      </c>
      <c r="AL463" s="43">
        <v>22083.23</v>
      </c>
      <c r="AM463" s="43">
        <v>98384.09</v>
      </c>
      <c r="AN463" s="44">
        <v>67</v>
      </c>
      <c r="AO463" s="46">
        <v>35</v>
      </c>
      <c r="AP463" s="46">
        <v>8</v>
      </c>
      <c r="AQ463" s="46">
        <v>24</v>
      </c>
      <c r="AR463" s="43">
        <v>297139.84999999998</v>
      </c>
      <c r="AS463" s="44">
        <v>48277</v>
      </c>
      <c r="AT463" s="43">
        <v>2060.25</v>
      </c>
      <c r="AU463" s="43">
        <v>301.5</v>
      </c>
      <c r="AV463" s="43">
        <v>554.09</v>
      </c>
      <c r="AW463" s="43">
        <v>421.43</v>
      </c>
      <c r="AX463" s="43">
        <v>348754.12</v>
      </c>
      <c r="AY463" s="43">
        <v>23003.7</v>
      </c>
      <c r="AZ463" s="43">
        <v>3047.83</v>
      </c>
      <c r="BA463" s="43">
        <v>94.5</v>
      </c>
      <c r="BB463" s="43">
        <v>1069.95</v>
      </c>
      <c r="BC463" s="43">
        <v>704.9</v>
      </c>
      <c r="BD463" s="44">
        <v>0</v>
      </c>
      <c r="BE463" s="43">
        <v>2114.35</v>
      </c>
      <c r="BF463" s="43">
        <v>7131.35</v>
      </c>
      <c r="BG463" s="43">
        <v>37166.58</v>
      </c>
      <c r="BH463" s="43">
        <v>385920.7</v>
      </c>
      <c r="BI463" s="44">
        <v>0</v>
      </c>
      <c r="BJ463" s="71">
        <v>385.9</v>
      </c>
      <c r="BK463" s="2"/>
      <c r="BL463" s="2"/>
      <c r="BM463" s="48">
        <v>32.200000000000003</v>
      </c>
      <c r="BN463" s="48">
        <v>32.200000000000003</v>
      </c>
      <c r="BO463" s="48">
        <v>32.200000000000003</v>
      </c>
      <c r="BP463" s="48">
        <v>32.200000000000003</v>
      </c>
      <c r="BQ463" s="48">
        <v>64.3</v>
      </c>
      <c r="BR463" s="48">
        <v>64.3</v>
      </c>
      <c r="BS463" s="48">
        <v>16.100000000000001</v>
      </c>
      <c r="BT463" s="48">
        <v>0</v>
      </c>
      <c r="BU463" s="48">
        <v>16.100000000000001</v>
      </c>
      <c r="BV463" s="48">
        <f t="shared" si="252"/>
        <v>35.1</v>
      </c>
      <c r="BW463" s="48">
        <f t="shared" si="243"/>
        <v>35.1</v>
      </c>
      <c r="BX463" s="49">
        <f t="shared" si="253"/>
        <v>35</v>
      </c>
      <c r="BY463" s="50">
        <f t="shared" si="245"/>
        <v>394.79999999999995</v>
      </c>
      <c r="BZ463" s="48">
        <f t="shared" si="246"/>
        <v>96.600000000000009</v>
      </c>
      <c r="CA463" s="48">
        <f t="shared" si="247"/>
        <v>160.80000000000001</v>
      </c>
      <c r="CB463" s="48">
        <f t="shared" si="248"/>
        <v>32.200000000000003</v>
      </c>
      <c r="CC463" s="51">
        <f t="shared" si="249"/>
        <v>105.2</v>
      </c>
      <c r="CD463" s="50">
        <f t="shared" si="250"/>
        <v>394.8</v>
      </c>
      <c r="CE463" s="72"/>
      <c r="CF463" s="73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</row>
    <row r="464" spans="1:122" ht="17.399999999999999" hidden="1" customHeight="1" outlineLevel="1" thickBot="1" x14ac:dyDescent="0.35">
      <c r="A464" s="161"/>
      <c r="B464" s="53" t="s">
        <v>946</v>
      </c>
      <c r="C464" s="53" t="s">
        <v>45</v>
      </c>
      <c r="D464" s="24" t="s">
        <v>947</v>
      </c>
      <c r="E464" s="35">
        <v>885799.57</v>
      </c>
      <c r="F464" s="35">
        <v>132499.37</v>
      </c>
      <c r="G464" s="34"/>
      <c r="H464" s="36">
        <v>450</v>
      </c>
      <c r="I464" s="38">
        <v>408</v>
      </c>
      <c r="J464" s="38">
        <v>42</v>
      </c>
      <c r="K464" s="37"/>
      <c r="L464" s="35">
        <v>1018298.94</v>
      </c>
      <c r="M464" s="35">
        <v>184113.28</v>
      </c>
      <c r="N464" s="35">
        <v>13837.5</v>
      </c>
      <c r="O464" s="36">
        <v>2025</v>
      </c>
      <c r="P464" s="35">
        <v>3721.5</v>
      </c>
      <c r="Q464" s="35">
        <v>2830.5</v>
      </c>
      <c r="R464" s="35">
        <v>1224826.72</v>
      </c>
      <c r="S464" s="35">
        <v>193460.82</v>
      </c>
      <c r="T464" s="35">
        <v>20470.5</v>
      </c>
      <c r="U464" s="35">
        <v>1101.5999999999999</v>
      </c>
      <c r="V464" s="35">
        <v>12472.56</v>
      </c>
      <c r="W464" s="35">
        <v>8217.1200000000008</v>
      </c>
      <c r="X464" s="36">
        <v>0</v>
      </c>
      <c r="Y464" s="35">
        <v>24647.279999999999</v>
      </c>
      <c r="Z464" s="35">
        <v>24439.17</v>
      </c>
      <c r="AA464" s="35">
        <v>284809.05</v>
      </c>
      <c r="AB464" s="35">
        <v>1509635.77</v>
      </c>
      <c r="AC464" s="39">
        <f t="shared" si="240"/>
        <v>1509.6</v>
      </c>
      <c r="AD464" s="40">
        <f t="shared" si="251"/>
        <v>1482.3</v>
      </c>
      <c r="AG464" s="70" t="s">
        <v>871</v>
      </c>
      <c r="AH464" s="24" t="s">
        <v>946</v>
      </c>
      <c r="AI464" s="24" t="s">
        <v>45</v>
      </c>
      <c r="AJ464" s="24" t="s">
        <v>947</v>
      </c>
      <c r="AK464" s="43">
        <v>827573.76000000001</v>
      </c>
      <c r="AL464" s="43">
        <v>132499.37</v>
      </c>
      <c r="AM464" s="43">
        <v>42224.93</v>
      </c>
      <c r="AN464" s="44">
        <v>450</v>
      </c>
      <c r="AO464" s="46">
        <v>390</v>
      </c>
      <c r="AP464" s="46">
        <v>51</v>
      </c>
      <c r="AQ464" s="46">
        <v>9</v>
      </c>
      <c r="AR464" s="43">
        <v>1002298.06</v>
      </c>
      <c r="AS464" s="43">
        <v>165574.1</v>
      </c>
      <c r="AT464" s="43">
        <v>13837.5</v>
      </c>
      <c r="AU464" s="44">
        <v>2025</v>
      </c>
      <c r="AV464" s="43">
        <v>3721.5</v>
      </c>
      <c r="AW464" s="43">
        <v>2830.5</v>
      </c>
      <c r="AX464" s="43">
        <v>1190286.6599999999</v>
      </c>
      <c r="AY464" s="43">
        <v>189405.6</v>
      </c>
      <c r="AZ464" s="43">
        <v>20470.5</v>
      </c>
      <c r="BA464" s="44">
        <v>1053</v>
      </c>
      <c r="BB464" s="43">
        <v>11922.3</v>
      </c>
      <c r="BC464" s="43">
        <v>7854.6</v>
      </c>
      <c r="BD464" s="44">
        <v>0</v>
      </c>
      <c r="BE464" s="43">
        <v>23559.9</v>
      </c>
      <c r="BF464" s="43">
        <v>24055.15</v>
      </c>
      <c r="BG464" s="43">
        <v>278321.05</v>
      </c>
      <c r="BH464" s="43">
        <v>1468607.71</v>
      </c>
      <c r="BI464" s="44">
        <v>0</v>
      </c>
      <c r="BJ464" s="71">
        <v>1468.6</v>
      </c>
      <c r="BK464" s="2"/>
      <c r="BL464" s="2"/>
      <c r="BM464" s="48">
        <v>122.4</v>
      </c>
      <c r="BN464" s="48">
        <v>122.4</v>
      </c>
      <c r="BO464" s="48">
        <v>122.4</v>
      </c>
      <c r="BP464" s="48">
        <v>122.4</v>
      </c>
      <c r="BQ464" s="48">
        <v>244.8</v>
      </c>
      <c r="BR464" s="48">
        <v>244.8</v>
      </c>
      <c r="BS464" s="48">
        <v>61.2</v>
      </c>
      <c r="BT464" s="48">
        <v>0</v>
      </c>
      <c r="BU464" s="48">
        <v>61.2</v>
      </c>
      <c r="BV464" s="48">
        <f t="shared" si="252"/>
        <v>126.9</v>
      </c>
      <c r="BW464" s="48">
        <f t="shared" si="243"/>
        <v>126.9</v>
      </c>
      <c r="BX464" s="49">
        <f t="shared" si="253"/>
        <v>126.9</v>
      </c>
      <c r="BY464" s="50">
        <f t="shared" si="245"/>
        <v>1482.3000000000004</v>
      </c>
      <c r="BZ464" s="48">
        <f t="shared" si="246"/>
        <v>367.20000000000005</v>
      </c>
      <c r="CA464" s="48">
        <f t="shared" si="247"/>
        <v>612</v>
      </c>
      <c r="CB464" s="48">
        <f t="shared" si="248"/>
        <v>122.4</v>
      </c>
      <c r="CC464" s="51">
        <f t="shared" si="249"/>
        <v>380.70000000000005</v>
      </c>
      <c r="CD464" s="50">
        <f t="shared" si="250"/>
        <v>1482.3000000000002</v>
      </c>
      <c r="CE464" s="72"/>
      <c r="CF464" s="73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</row>
    <row r="465" spans="1:122" ht="17.399999999999999" hidden="1" customHeight="1" outlineLevel="1" thickBot="1" x14ac:dyDescent="0.35">
      <c r="A465" s="161"/>
      <c r="B465" s="53" t="s">
        <v>948</v>
      </c>
      <c r="C465" s="53" t="s">
        <v>45</v>
      </c>
      <c r="D465" s="24" t="s">
        <v>949</v>
      </c>
      <c r="E465" s="35">
        <v>551006.18000000005</v>
      </c>
      <c r="F465" s="35">
        <v>132499.37</v>
      </c>
      <c r="G465" s="35">
        <v>211124.63</v>
      </c>
      <c r="H465" s="36">
        <v>341</v>
      </c>
      <c r="I465" s="38">
        <v>202</v>
      </c>
      <c r="J465" s="38">
        <v>54</v>
      </c>
      <c r="K465" s="38">
        <v>85</v>
      </c>
      <c r="L465" s="35">
        <v>894630.18</v>
      </c>
      <c r="M465" s="35">
        <v>115475.57</v>
      </c>
      <c r="N465" s="35">
        <v>10485.75</v>
      </c>
      <c r="O465" s="35">
        <v>1534.5</v>
      </c>
      <c r="P465" s="35">
        <v>2820.07</v>
      </c>
      <c r="Q465" s="35">
        <v>2144.89</v>
      </c>
      <c r="R465" s="35">
        <v>1027090.96</v>
      </c>
      <c r="S465" s="35">
        <v>122455.23</v>
      </c>
      <c r="T465" s="35">
        <v>15512.09</v>
      </c>
      <c r="U465" s="35">
        <v>545.4</v>
      </c>
      <c r="V465" s="35">
        <v>6175.14</v>
      </c>
      <c r="W465" s="35">
        <v>4068.28</v>
      </c>
      <c r="X465" s="36">
        <v>0</v>
      </c>
      <c r="Y465" s="35">
        <v>12202.82</v>
      </c>
      <c r="Z465" s="35">
        <v>21471.119999999999</v>
      </c>
      <c r="AA465" s="35">
        <v>182430.07999999999</v>
      </c>
      <c r="AB465" s="35">
        <v>1209521.04</v>
      </c>
      <c r="AC465" s="39">
        <f t="shared" si="240"/>
        <v>1209.5</v>
      </c>
      <c r="AD465" s="40">
        <f t="shared" si="251"/>
        <v>1165.0999999999999</v>
      </c>
      <c r="AG465" s="70" t="s">
        <v>871</v>
      </c>
      <c r="AH465" s="24" t="s">
        <v>948</v>
      </c>
      <c r="AI465" s="24" t="s">
        <v>45</v>
      </c>
      <c r="AJ465" s="24" t="s">
        <v>949</v>
      </c>
      <c r="AK465" s="43">
        <v>458729.94</v>
      </c>
      <c r="AL465" s="43">
        <v>132499.37</v>
      </c>
      <c r="AM465" s="43">
        <v>253349.56</v>
      </c>
      <c r="AN465" s="44">
        <v>322</v>
      </c>
      <c r="AO465" s="46">
        <v>183</v>
      </c>
      <c r="AP465" s="46">
        <v>50</v>
      </c>
      <c r="AQ465" s="46">
        <v>89</v>
      </c>
      <c r="AR465" s="43">
        <v>844578.87</v>
      </c>
      <c r="AS465" s="43">
        <v>112649.88</v>
      </c>
      <c r="AT465" s="43">
        <v>9901.5</v>
      </c>
      <c r="AU465" s="44">
        <v>1449</v>
      </c>
      <c r="AV465" s="43">
        <v>2662.94</v>
      </c>
      <c r="AW465" s="43">
        <v>2025.38</v>
      </c>
      <c r="AX465" s="43">
        <v>973267.57</v>
      </c>
      <c r="AY465" s="43">
        <v>113887.37</v>
      </c>
      <c r="AZ465" s="43">
        <v>14647.78</v>
      </c>
      <c r="BA465" s="43">
        <v>494.1</v>
      </c>
      <c r="BB465" s="43">
        <v>5594.31</v>
      </c>
      <c r="BC465" s="43">
        <v>3685.62</v>
      </c>
      <c r="BD465" s="44">
        <v>0</v>
      </c>
      <c r="BE465" s="43">
        <v>11055.03</v>
      </c>
      <c r="BF465" s="43">
        <v>20269.89</v>
      </c>
      <c r="BG465" s="43">
        <v>169634.1</v>
      </c>
      <c r="BH465" s="43">
        <v>1142901.67</v>
      </c>
      <c r="BI465" s="44">
        <v>0</v>
      </c>
      <c r="BJ465" s="71">
        <v>1142.9000000000001</v>
      </c>
      <c r="BK465" s="2"/>
      <c r="BL465" s="2"/>
      <c r="BM465" s="48">
        <v>95.2</v>
      </c>
      <c r="BN465" s="48">
        <v>95.2</v>
      </c>
      <c r="BO465" s="48">
        <v>95.2</v>
      </c>
      <c r="BP465" s="48">
        <v>95.2</v>
      </c>
      <c r="BQ465" s="48">
        <v>190.5</v>
      </c>
      <c r="BR465" s="48">
        <v>190.5</v>
      </c>
      <c r="BS465" s="48">
        <v>47.6</v>
      </c>
      <c r="BT465" s="48">
        <v>0</v>
      </c>
      <c r="BU465" s="48">
        <v>47.6</v>
      </c>
      <c r="BV465" s="48">
        <f t="shared" si="252"/>
        <v>102.7</v>
      </c>
      <c r="BW465" s="48">
        <f t="shared" si="243"/>
        <v>102.7</v>
      </c>
      <c r="BX465" s="49">
        <f t="shared" si="253"/>
        <v>102.7</v>
      </c>
      <c r="BY465" s="50">
        <f t="shared" si="245"/>
        <v>1165.1000000000001</v>
      </c>
      <c r="BZ465" s="48">
        <f t="shared" si="246"/>
        <v>285.60000000000002</v>
      </c>
      <c r="CA465" s="48">
        <f t="shared" si="247"/>
        <v>476.2</v>
      </c>
      <c r="CB465" s="48">
        <f t="shared" si="248"/>
        <v>95.2</v>
      </c>
      <c r="CC465" s="51">
        <f t="shared" si="249"/>
        <v>308.10000000000002</v>
      </c>
      <c r="CD465" s="50">
        <f t="shared" si="250"/>
        <v>1165.0999999999999</v>
      </c>
      <c r="CE465" s="72"/>
      <c r="CF465" s="73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</row>
    <row r="466" spans="1:122" ht="17.399999999999999" hidden="1" customHeight="1" outlineLevel="1" thickBot="1" x14ac:dyDescent="0.35">
      <c r="A466" s="161"/>
      <c r="B466" s="53" t="s">
        <v>950</v>
      </c>
      <c r="C466" s="53" t="s">
        <v>45</v>
      </c>
      <c r="D466" s="24" t="s">
        <v>951</v>
      </c>
      <c r="E466" s="34"/>
      <c r="F466" s="35">
        <v>88332.91</v>
      </c>
      <c r="G466" s="35">
        <v>548924.05000000005</v>
      </c>
      <c r="H466" s="36">
        <v>254</v>
      </c>
      <c r="I466" s="37"/>
      <c r="J466" s="38">
        <v>30</v>
      </c>
      <c r="K466" s="38">
        <v>224</v>
      </c>
      <c r="L466" s="35">
        <v>637256.95999999996</v>
      </c>
      <c r="M466" s="35">
        <v>79942.69</v>
      </c>
      <c r="N466" s="35">
        <v>7810.5</v>
      </c>
      <c r="O466" s="36">
        <v>1143</v>
      </c>
      <c r="P466" s="35">
        <v>2100.58</v>
      </c>
      <c r="Q466" s="35">
        <v>1597.66</v>
      </c>
      <c r="R466" s="35">
        <v>729851.39</v>
      </c>
      <c r="S466" s="35">
        <v>57315.1</v>
      </c>
      <c r="T466" s="35">
        <v>11554.46</v>
      </c>
      <c r="U466" s="36">
        <v>0</v>
      </c>
      <c r="V466" s="36">
        <v>0</v>
      </c>
      <c r="W466" s="36">
        <v>0</v>
      </c>
      <c r="X466" s="36">
        <v>0</v>
      </c>
      <c r="Y466" s="36">
        <v>0</v>
      </c>
      <c r="Z466" s="35">
        <v>15294.16</v>
      </c>
      <c r="AA466" s="35">
        <v>84163.72</v>
      </c>
      <c r="AB466" s="35">
        <v>814015.11</v>
      </c>
      <c r="AC466" s="39">
        <f t="shared" si="240"/>
        <v>814</v>
      </c>
      <c r="AD466" s="40">
        <f t="shared" si="251"/>
        <v>751.1</v>
      </c>
      <c r="AG466" s="70" t="s">
        <v>871</v>
      </c>
      <c r="AH466" s="24" t="s">
        <v>950</v>
      </c>
      <c r="AI466" s="24" t="s">
        <v>45</v>
      </c>
      <c r="AJ466" s="24" t="s">
        <v>951</v>
      </c>
      <c r="AK466" s="42"/>
      <c r="AL466" s="43">
        <v>88332.91</v>
      </c>
      <c r="AM466" s="43">
        <v>478408.43</v>
      </c>
      <c r="AN466" s="44">
        <v>214</v>
      </c>
      <c r="AO466" s="45"/>
      <c r="AP466" s="46">
        <v>28</v>
      </c>
      <c r="AQ466" s="46">
        <v>186</v>
      </c>
      <c r="AR466" s="43">
        <v>566741.34</v>
      </c>
      <c r="AS466" s="43">
        <v>70705.88</v>
      </c>
      <c r="AT466" s="43">
        <v>6580.5</v>
      </c>
      <c r="AU466" s="44">
        <v>963</v>
      </c>
      <c r="AV466" s="43">
        <v>1769.78</v>
      </c>
      <c r="AW466" s="43">
        <v>1346.06</v>
      </c>
      <c r="AX466" s="43">
        <v>648106.56000000006</v>
      </c>
      <c r="AY466" s="43">
        <v>48289.1</v>
      </c>
      <c r="AZ466" s="43">
        <v>9734.86</v>
      </c>
      <c r="BA466" s="44">
        <v>0</v>
      </c>
      <c r="BB466" s="44">
        <v>0</v>
      </c>
      <c r="BC466" s="44">
        <v>0</v>
      </c>
      <c r="BD466" s="44">
        <v>0</v>
      </c>
      <c r="BE466" s="44">
        <v>0</v>
      </c>
      <c r="BF466" s="43">
        <v>13601.79</v>
      </c>
      <c r="BG466" s="43">
        <v>71625.75</v>
      </c>
      <c r="BH466" s="43">
        <v>719732.31</v>
      </c>
      <c r="BI466" s="44">
        <v>0</v>
      </c>
      <c r="BJ466" s="71">
        <v>719.7</v>
      </c>
      <c r="BK466" s="2"/>
      <c r="BL466" s="2"/>
      <c r="BM466" s="48">
        <v>60</v>
      </c>
      <c r="BN466" s="48">
        <v>60</v>
      </c>
      <c r="BO466" s="48">
        <v>60</v>
      </c>
      <c r="BP466" s="48">
        <v>60</v>
      </c>
      <c r="BQ466" s="48">
        <v>120</v>
      </c>
      <c r="BR466" s="48">
        <v>120</v>
      </c>
      <c r="BS466" s="48">
        <v>30</v>
      </c>
      <c r="BT466" s="48">
        <v>0</v>
      </c>
      <c r="BU466" s="48">
        <v>30</v>
      </c>
      <c r="BV466" s="48">
        <f t="shared" si="252"/>
        <v>70.400000000000006</v>
      </c>
      <c r="BW466" s="48">
        <f t="shared" si="243"/>
        <v>70.400000000000006</v>
      </c>
      <c r="BX466" s="49">
        <f t="shared" si="253"/>
        <v>70.3</v>
      </c>
      <c r="BY466" s="50">
        <f t="shared" si="245"/>
        <v>751.1</v>
      </c>
      <c r="BZ466" s="48">
        <f t="shared" si="246"/>
        <v>180</v>
      </c>
      <c r="CA466" s="48">
        <f t="shared" si="247"/>
        <v>300</v>
      </c>
      <c r="CB466" s="48">
        <f t="shared" si="248"/>
        <v>60</v>
      </c>
      <c r="CC466" s="51">
        <f t="shared" si="249"/>
        <v>211.10000000000002</v>
      </c>
      <c r="CD466" s="50">
        <f t="shared" si="250"/>
        <v>751.1</v>
      </c>
      <c r="CE466" s="72"/>
      <c r="CF466" s="73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</row>
    <row r="467" spans="1:122" ht="17.399999999999999" hidden="1" customHeight="1" outlineLevel="1" thickBot="1" x14ac:dyDescent="0.35">
      <c r="A467" s="161"/>
      <c r="B467" s="53" t="s">
        <v>952</v>
      </c>
      <c r="C467" s="53" t="s">
        <v>45</v>
      </c>
      <c r="D467" s="24" t="s">
        <v>953</v>
      </c>
      <c r="E467" s="35">
        <v>663353.81000000006</v>
      </c>
      <c r="F467" s="35">
        <v>44166.46</v>
      </c>
      <c r="G467" s="35">
        <v>105562.31</v>
      </c>
      <c r="H467" s="36">
        <v>234</v>
      </c>
      <c r="I467" s="38">
        <v>187</v>
      </c>
      <c r="J467" s="38">
        <v>12</v>
      </c>
      <c r="K467" s="38">
        <v>35</v>
      </c>
      <c r="L467" s="35">
        <v>813082.58</v>
      </c>
      <c r="M467" s="35">
        <v>139422.94</v>
      </c>
      <c r="N467" s="35">
        <v>7195.5</v>
      </c>
      <c r="O467" s="36">
        <v>1053</v>
      </c>
      <c r="P467" s="35">
        <v>1935.18</v>
      </c>
      <c r="Q467" s="35">
        <v>1471.86</v>
      </c>
      <c r="R467" s="35">
        <v>964161.06</v>
      </c>
      <c r="S467" s="35">
        <v>94931.33</v>
      </c>
      <c r="T467" s="35">
        <v>10644.66</v>
      </c>
      <c r="U467" s="35">
        <v>504.9</v>
      </c>
      <c r="V467" s="35">
        <v>5716.59</v>
      </c>
      <c r="W467" s="35">
        <v>3766.18</v>
      </c>
      <c r="X467" s="35">
        <v>2432.02</v>
      </c>
      <c r="Y467" s="35">
        <v>11296.67</v>
      </c>
      <c r="Z467" s="35">
        <v>19513.98</v>
      </c>
      <c r="AA467" s="35">
        <v>148806.32999999999</v>
      </c>
      <c r="AB467" s="35">
        <v>1112967.3899999999</v>
      </c>
      <c r="AC467" s="39">
        <f t="shared" si="240"/>
        <v>1113</v>
      </c>
      <c r="AD467" s="40">
        <f t="shared" si="251"/>
        <v>1053.3</v>
      </c>
      <c r="AG467" s="70" t="s">
        <v>871</v>
      </c>
      <c r="AH467" s="24" t="s">
        <v>952</v>
      </c>
      <c r="AI467" s="24" t="s">
        <v>45</v>
      </c>
      <c r="AJ467" s="24" t="s">
        <v>953</v>
      </c>
      <c r="AK467" s="43">
        <v>607308.88</v>
      </c>
      <c r="AL467" s="43">
        <v>44166.46</v>
      </c>
      <c r="AM467" s="43">
        <v>98384.08</v>
      </c>
      <c r="AN467" s="44">
        <v>220</v>
      </c>
      <c r="AO467" s="46">
        <v>172</v>
      </c>
      <c r="AP467" s="46">
        <v>11</v>
      </c>
      <c r="AQ467" s="46">
        <v>37</v>
      </c>
      <c r="AR467" s="43">
        <v>749859.42</v>
      </c>
      <c r="AS467" s="43">
        <v>126183.73</v>
      </c>
      <c r="AT467" s="44">
        <v>6765</v>
      </c>
      <c r="AU467" s="44">
        <v>990</v>
      </c>
      <c r="AV467" s="43">
        <v>1819.4</v>
      </c>
      <c r="AW467" s="43">
        <v>1383.8</v>
      </c>
      <c r="AX467" s="43">
        <v>887001.35</v>
      </c>
      <c r="AY467" s="43">
        <v>88392.88</v>
      </c>
      <c r="AZ467" s="43">
        <v>10007.799999999999</v>
      </c>
      <c r="BA467" s="43">
        <v>464.4</v>
      </c>
      <c r="BB467" s="43">
        <v>5258.04</v>
      </c>
      <c r="BC467" s="43">
        <v>3464.08</v>
      </c>
      <c r="BD467" s="43">
        <v>384.06</v>
      </c>
      <c r="BE467" s="43">
        <v>10390.52</v>
      </c>
      <c r="BF467" s="43">
        <v>17996.62</v>
      </c>
      <c r="BG467" s="43">
        <v>136358.39999999999</v>
      </c>
      <c r="BH467" s="43">
        <v>1023359.75</v>
      </c>
      <c r="BI467" s="44">
        <v>0</v>
      </c>
      <c r="BJ467" s="71">
        <v>1023.4</v>
      </c>
      <c r="BK467" s="2"/>
      <c r="BL467" s="2"/>
      <c r="BM467" s="48">
        <v>85.3</v>
      </c>
      <c r="BN467" s="48">
        <v>85.3</v>
      </c>
      <c r="BO467" s="48">
        <v>85.3</v>
      </c>
      <c r="BP467" s="48">
        <v>85.3</v>
      </c>
      <c r="BQ467" s="48">
        <v>170.6</v>
      </c>
      <c r="BR467" s="48">
        <v>170.6</v>
      </c>
      <c r="BS467" s="48">
        <v>42.6</v>
      </c>
      <c r="BT467" s="48">
        <v>0</v>
      </c>
      <c r="BU467" s="48">
        <v>42.6</v>
      </c>
      <c r="BV467" s="48">
        <f t="shared" si="252"/>
        <v>95.2</v>
      </c>
      <c r="BW467" s="48">
        <f t="shared" si="243"/>
        <v>95.2</v>
      </c>
      <c r="BX467" s="49">
        <f t="shared" si="253"/>
        <v>95.3</v>
      </c>
      <c r="BY467" s="50">
        <f t="shared" si="245"/>
        <v>1053.3</v>
      </c>
      <c r="BZ467" s="48">
        <f t="shared" si="246"/>
        <v>255.89999999999998</v>
      </c>
      <c r="CA467" s="48">
        <f t="shared" si="247"/>
        <v>426.5</v>
      </c>
      <c r="CB467" s="48">
        <f t="shared" si="248"/>
        <v>85.2</v>
      </c>
      <c r="CC467" s="51">
        <f t="shared" si="249"/>
        <v>285.7</v>
      </c>
      <c r="CD467" s="50">
        <f t="shared" si="250"/>
        <v>1053.3</v>
      </c>
      <c r="CE467" s="72"/>
      <c r="CF467" s="73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</row>
    <row r="468" spans="1:122" ht="17.399999999999999" hidden="1" customHeight="1" outlineLevel="1" thickBot="1" x14ac:dyDescent="0.35">
      <c r="A468" s="161"/>
      <c r="B468" s="53" t="s">
        <v>954</v>
      </c>
      <c r="C468" s="53" t="s">
        <v>45</v>
      </c>
      <c r="D468" s="24" t="s">
        <v>955</v>
      </c>
      <c r="E468" s="35">
        <v>1110493.58</v>
      </c>
      <c r="F468" s="35">
        <v>132499.37</v>
      </c>
      <c r="G468" s="34"/>
      <c r="H468" s="36">
        <v>409</v>
      </c>
      <c r="I468" s="38">
        <v>367</v>
      </c>
      <c r="J468" s="38">
        <v>42</v>
      </c>
      <c r="K468" s="37"/>
      <c r="L468" s="35">
        <v>1242992.95</v>
      </c>
      <c r="M468" s="35">
        <v>206453.88</v>
      </c>
      <c r="N468" s="35">
        <v>12576.75</v>
      </c>
      <c r="O468" s="35">
        <v>1840.5</v>
      </c>
      <c r="P468" s="35">
        <v>3382.43</v>
      </c>
      <c r="Q468" s="35">
        <v>2572.61</v>
      </c>
      <c r="R468" s="35">
        <v>1469819.12</v>
      </c>
      <c r="S468" s="35">
        <v>174972.28</v>
      </c>
      <c r="T468" s="35">
        <v>18605.41</v>
      </c>
      <c r="U468" s="35">
        <v>990.9</v>
      </c>
      <c r="V468" s="35">
        <v>11219.19</v>
      </c>
      <c r="W468" s="35">
        <v>7391.38</v>
      </c>
      <c r="X468" s="35">
        <v>1536.06</v>
      </c>
      <c r="Y468" s="35">
        <v>22170.47</v>
      </c>
      <c r="Z468" s="35">
        <v>29831.85</v>
      </c>
      <c r="AA468" s="35">
        <v>266717.53999999998</v>
      </c>
      <c r="AB468" s="35">
        <v>1736536.66</v>
      </c>
      <c r="AC468" s="39">
        <f t="shared" si="240"/>
        <v>1736.5</v>
      </c>
      <c r="AD468" s="40">
        <f t="shared" si="251"/>
        <v>1681.8</v>
      </c>
      <c r="AG468" s="70" t="s">
        <v>871</v>
      </c>
      <c r="AH468" s="24" t="s">
        <v>954</v>
      </c>
      <c r="AI468" s="24" t="s">
        <v>45</v>
      </c>
      <c r="AJ468" s="24" t="s">
        <v>955</v>
      </c>
      <c r="AK468" s="43">
        <v>1057196.47</v>
      </c>
      <c r="AL468" s="43">
        <v>132499.37</v>
      </c>
      <c r="AM468" s="42"/>
      <c r="AN468" s="44">
        <v>391</v>
      </c>
      <c r="AO468" s="46">
        <v>347</v>
      </c>
      <c r="AP468" s="46">
        <v>44</v>
      </c>
      <c r="AQ468" s="45"/>
      <c r="AR468" s="43">
        <v>1189695.8400000001</v>
      </c>
      <c r="AS468" s="43">
        <v>192484.67</v>
      </c>
      <c r="AT468" s="43">
        <v>12023.25</v>
      </c>
      <c r="AU468" s="43">
        <v>1759.5</v>
      </c>
      <c r="AV468" s="43">
        <v>3233.57</v>
      </c>
      <c r="AW468" s="43">
        <v>2459.39</v>
      </c>
      <c r="AX468" s="43">
        <v>1401656.22</v>
      </c>
      <c r="AY468" s="43">
        <v>166404.78</v>
      </c>
      <c r="AZ468" s="43">
        <v>17786.59</v>
      </c>
      <c r="BA468" s="43">
        <v>936.9</v>
      </c>
      <c r="BB468" s="43">
        <v>10607.79</v>
      </c>
      <c r="BC468" s="43">
        <v>6988.58</v>
      </c>
      <c r="BD468" s="43">
        <v>512.08000000000004</v>
      </c>
      <c r="BE468" s="43">
        <v>20962.27</v>
      </c>
      <c r="BF468" s="43">
        <v>28552.720000000001</v>
      </c>
      <c r="BG468" s="43">
        <v>252751.71</v>
      </c>
      <c r="BH468" s="43">
        <v>1654407.93</v>
      </c>
      <c r="BI468" s="44">
        <v>0</v>
      </c>
      <c r="BJ468" s="71">
        <v>1654.4</v>
      </c>
      <c r="BK468" s="2"/>
      <c r="BL468" s="2"/>
      <c r="BM468" s="48">
        <v>137.9</v>
      </c>
      <c r="BN468" s="48">
        <v>137.9</v>
      </c>
      <c r="BO468" s="48">
        <v>137.9</v>
      </c>
      <c r="BP468" s="48">
        <v>137.9</v>
      </c>
      <c r="BQ468" s="48">
        <v>275.7</v>
      </c>
      <c r="BR468" s="48">
        <v>275.7</v>
      </c>
      <c r="BS468" s="48">
        <v>68.900000000000006</v>
      </c>
      <c r="BT468" s="48">
        <v>0</v>
      </c>
      <c r="BU468" s="48">
        <v>68.900000000000006</v>
      </c>
      <c r="BV468" s="48">
        <f t="shared" si="252"/>
        <v>147</v>
      </c>
      <c r="BW468" s="48">
        <f t="shared" si="243"/>
        <v>147</v>
      </c>
      <c r="BX468" s="49">
        <f t="shared" si="253"/>
        <v>147</v>
      </c>
      <c r="BY468" s="50">
        <f t="shared" si="245"/>
        <v>1681.8000000000004</v>
      </c>
      <c r="BZ468" s="48">
        <f t="shared" si="246"/>
        <v>413.70000000000005</v>
      </c>
      <c r="CA468" s="48">
        <f t="shared" si="247"/>
        <v>689.3</v>
      </c>
      <c r="CB468" s="48">
        <f t="shared" si="248"/>
        <v>137.80000000000001</v>
      </c>
      <c r="CC468" s="51">
        <f t="shared" si="249"/>
        <v>441</v>
      </c>
      <c r="CD468" s="50">
        <f t="shared" si="250"/>
        <v>1681.8</v>
      </c>
      <c r="CE468" s="72"/>
      <c r="CF468" s="73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</row>
    <row r="469" spans="1:122" ht="17.399999999999999" hidden="1" customHeight="1" outlineLevel="1" thickBot="1" x14ac:dyDescent="0.35">
      <c r="A469" s="161"/>
      <c r="B469" s="53" t="s">
        <v>956</v>
      </c>
      <c r="C469" s="53" t="s">
        <v>45</v>
      </c>
      <c r="D469" s="24" t="s">
        <v>957</v>
      </c>
      <c r="E469" s="34"/>
      <c r="F469" s="34"/>
      <c r="G469" s="35">
        <v>380024.33</v>
      </c>
      <c r="H469" s="36">
        <v>115</v>
      </c>
      <c r="I469" s="37"/>
      <c r="J469" s="37"/>
      <c r="K469" s="38">
        <v>115</v>
      </c>
      <c r="L469" s="35">
        <v>380024.33</v>
      </c>
      <c r="M469" s="35">
        <v>35945.72</v>
      </c>
      <c r="N469" s="35">
        <v>3536.25</v>
      </c>
      <c r="O469" s="35">
        <v>517.5</v>
      </c>
      <c r="P469" s="35">
        <v>951.05</v>
      </c>
      <c r="Q469" s="35">
        <v>723.35</v>
      </c>
      <c r="R469" s="35">
        <v>421698.2</v>
      </c>
      <c r="S469" s="35">
        <v>25949.75</v>
      </c>
      <c r="T469" s="35">
        <v>5231.3500000000004</v>
      </c>
      <c r="U469" s="36">
        <v>0</v>
      </c>
      <c r="V469" s="36">
        <v>0</v>
      </c>
      <c r="W469" s="36">
        <v>0</v>
      </c>
      <c r="X469" s="36">
        <v>0</v>
      </c>
      <c r="Y469" s="36">
        <v>0</v>
      </c>
      <c r="Z469" s="35">
        <v>9120.59</v>
      </c>
      <c r="AA469" s="35">
        <v>40301.69</v>
      </c>
      <c r="AB469" s="35">
        <v>461999.89</v>
      </c>
      <c r="AC469" s="39">
        <f t="shared" si="240"/>
        <v>462</v>
      </c>
      <c r="AD469" s="40">
        <f t="shared" si="251"/>
        <v>400.7</v>
      </c>
      <c r="AG469" s="70" t="s">
        <v>871</v>
      </c>
      <c r="AH469" s="24" t="s">
        <v>956</v>
      </c>
      <c r="AI469" s="24" t="s">
        <v>45</v>
      </c>
      <c r="AJ469" s="24" t="s">
        <v>957</v>
      </c>
      <c r="AK469" s="42"/>
      <c r="AL469" s="42"/>
      <c r="AM469" s="43">
        <v>295574.49</v>
      </c>
      <c r="AN469" s="44">
        <v>104</v>
      </c>
      <c r="AO469" s="45"/>
      <c r="AP469" s="45"/>
      <c r="AQ469" s="46">
        <v>104</v>
      </c>
      <c r="AR469" s="43">
        <v>295574.49</v>
      </c>
      <c r="AS469" s="43">
        <v>34083.519999999997</v>
      </c>
      <c r="AT469" s="44">
        <v>3198</v>
      </c>
      <c r="AU469" s="44">
        <v>468</v>
      </c>
      <c r="AV469" s="43">
        <v>860.08</v>
      </c>
      <c r="AW469" s="43">
        <v>654.16</v>
      </c>
      <c r="AX469" s="43">
        <v>334838.25</v>
      </c>
      <c r="AY469" s="43">
        <v>23467.599999999999</v>
      </c>
      <c r="AZ469" s="43">
        <v>4730.96</v>
      </c>
      <c r="BA469" s="44">
        <v>0</v>
      </c>
      <c r="BB469" s="44">
        <v>0</v>
      </c>
      <c r="BC469" s="44">
        <v>0</v>
      </c>
      <c r="BD469" s="44">
        <v>0</v>
      </c>
      <c r="BE469" s="44">
        <v>0</v>
      </c>
      <c r="BF469" s="43">
        <v>7093.79</v>
      </c>
      <c r="BG469" s="43">
        <v>35292.35</v>
      </c>
      <c r="BH469" s="43">
        <v>370130.6</v>
      </c>
      <c r="BI469" s="44">
        <v>0</v>
      </c>
      <c r="BJ469" s="71">
        <v>370.1</v>
      </c>
      <c r="BK469" s="2"/>
      <c r="BL469" s="2"/>
      <c r="BM469" s="48">
        <v>30.8</v>
      </c>
      <c r="BN469" s="48">
        <v>30.8</v>
      </c>
      <c r="BO469" s="48">
        <v>30.8</v>
      </c>
      <c r="BP469" s="48">
        <v>30.8</v>
      </c>
      <c r="BQ469" s="48">
        <v>61.7</v>
      </c>
      <c r="BR469" s="48">
        <v>61.7</v>
      </c>
      <c r="BS469" s="48">
        <v>15.4</v>
      </c>
      <c r="BT469" s="48">
        <v>0</v>
      </c>
      <c r="BU469" s="48">
        <v>15.4</v>
      </c>
      <c r="BV469" s="48">
        <f t="shared" si="252"/>
        <v>41.1</v>
      </c>
      <c r="BW469" s="48">
        <f t="shared" si="243"/>
        <v>41.1</v>
      </c>
      <c r="BX469" s="49">
        <f t="shared" si="253"/>
        <v>41.1</v>
      </c>
      <c r="BY469" s="50">
        <f t="shared" si="245"/>
        <v>400.70000000000005</v>
      </c>
      <c r="BZ469" s="48">
        <f t="shared" si="246"/>
        <v>92.4</v>
      </c>
      <c r="CA469" s="48">
        <f t="shared" si="247"/>
        <v>154.19999999999999</v>
      </c>
      <c r="CB469" s="48">
        <f t="shared" si="248"/>
        <v>30.8</v>
      </c>
      <c r="CC469" s="51">
        <f t="shared" si="249"/>
        <v>123.30000000000001</v>
      </c>
      <c r="CD469" s="50">
        <f t="shared" si="250"/>
        <v>400.7</v>
      </c>
      <c r="CE469" s="72"/>
      <c r="CF469" s="73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</row>
    <row r="470" spans="1:122" ht="17.399999999999999" hidden="1" customHeight="1" outlineLevel="1" thickBot="1" x14ac:dyDescent="0.35">
      <c r="A470" s="161"/>
      <c r="B470" s="53" t="s">
        <v>958</v>
      </c>
      <c r="C470" s="53" t="s">
        <v>45</v>
      </c>
      <c r="D470" s="24" t="s">
        <v>959</v>
      </c>
      <c r="E470" s="34"/>
      <c r="F470" s="35">
        <v>88332.91</v>
      </c>
      <c r="G470" s="35">
        <v>211124.64</v>
      </c>
      <c r="H470" s="36">
        <v>99</v>
      </c>
      <c r="I470" s="37"/>
      <c r="J470" s="38">
        <v>31</v>
      </c>
      <c r="K470" s="38">
        <v>68</v>
      </c>
      <c r="L470" s="35">
        <v>299457.55</v>
      </c>
      <c r="M470" s="35">
        <v>74218.5</v>
      </c>
      <c r="N470" s="35">
        <v>3044.25</v>
      </c>
      <c r="O470" s="35">
        <v>445.5</v>
      </c>
      <c r="P470" s="35">
        <v>818.73</v>
      </c>
      <c r="Q470" s="35">
        <v>622.71</v>
      </c>
      <c r="R470" s="35">
        <v>378607.24</v>
      </c>
      <c r="S470" s="35">
        <v>22339.35</v>
      </c>
      <c r="T470" s="35">
        <v>4503.51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5">
        <v>7186.98</v>
      </c>
      <c r="AA470" s="35">
        <v>34029.839999999997</v>
      </c>
      <c r="AB470" s="35">
        <v>412637.08</v>
      </c>
      <c r="AC470" s="39">
        <f t="shared" si="240"/>
        <v>412.6</v>
      </c>
      <c r="AD470" s="40">
        <f t="shared" si="251"/>
        <v>453.5</v>
      </c>
      <c r="AG470" s="70" t="s">
        <v>871</v>
      </c>
      <c r="AH470" s="24" t="s">
        <v>958</v>
      </c>
      <c r="AI470" s="24" t="s">
        <v>45</v>
      </c>
      <c r="AJ470" s="24" t="s">
        <v>959</v>
      </c>
      <c r="AK470" s="42"/>
      <c r="AL470" s="43">
        <v>44166.46</v>
      </c>
      <c r="AM470" s="43">
        <v>295574.49</v>
      </c>
      <c r="AN470" s="44">
        <v>112</v>
      </c>
      <c r="AO470" s="45"/>
      <c r="AP470" s="46">
        <v>15</v>
      </c>
      <c r="AQ470" s="46">
        <v>97</v>
      </c>
      <c r="AR470" s="43">
        <v>339740.95</v>
      </c>
      <c r="AS470" s="43">
        <v>90082.46</v>
      </c>
      <c r="AT470" s="44">
        <v>3444</v>
      </c>
      <c r="AU470" s="44">
        <v>504</v>
      </c>
      <c r="AV470" s="43">
        <v>926.24</v>
      </c>
      <c r="AW470" s="43">
        <v>704.48</v>
      </c>
      <c r="AX470" s="43">
        <v>435402.13</v>
      </c>
      <c r="AY470" s="43">
        <v>25272.799999999999</v>
      </c>
      <c r="AZ470" s="43">
        <v>5094.88</v>
      </c>
      <c r="BA470" s="44">
        <v>0</v>
      </c>
      <c r="BB470" s="44">
        <v>0</v>
      </c>
      <c r="BC470" s="44">
        <v>0</v>
      </c>
      <c r="BD470" s="44">
        <v>0</v>
      </c>
      <c r="BE470" s="44">
        <v>0</v>
      </c>
      <c r="BF470" s="43">
        <v>8153.78</v>
      </c>
      <c r="BG470" s="43">
        <v>38521.46</v>
      </c>
      <c r="BH470" s="43">
        <v>473923.59</v>
      </c>
      <c r="BI470" s="44">
        <v>0</v>
      </c>
      <c r="BJ470" s="71">
        <v>473.9</v>
      </c>
      <c r="BK470" s="2"/>
      <c r="BL470" s="2"/>
      <c r="BM470" s="48">
        <v>39.5</v>
      </c>
      <c r="BN470" s="48">
        <v>39.5</v>
      </c>
      <c r="BO470" s="48">
        <v>39.5</v>
      </c>
      <c r="BP470" s="48">
        <v>39.5</v>
      </c>
      <c r="BQ470" s="48">
        <v>79</v>
      </c>
      <c r="BR470" s="48">
        <v>79</v>
      </c>
      <c r="BS470" s="48">
        <v>19.7</v>
      </c>
      <c r="BT470" s="48">
        <v>0</v>
      </c>
      <c r="BU470" s="48">
        <v>19.7</v>
      </c>
      <c r="BV470" s="48">
        <f t="shared" si="252"/>
        <v>32.700000000000003</v>
      </c>
      <c r="BW470" s="48">
        <f t="shared" si="243"/>
        <v>32.700000000000003</v>
      </c>
      <c r="BX470" s="49">
        <f t="shared" si="253"/>
        <v>32.700000000000003</v>
      </c>
      <c r="BY470" s="50">
        <f t="shared" si="245"/>
        <v>453.5</v>
      </c>
      <c r="BZ470" s="48">
        <f t="shared" si="246"/>
        <v>118.5</v>
      </c>
      <c r="CA470" s="48">
        <f t="shared" si="247"/>
        <v>197.5</v>
      </c>
      <c r="CB470" s="48">
        <f t="shared" si="248"/>
        <v>39.4</v>
      </c>
      <c r="CC470" s="51">
        <f t="shared" si="249"/>
        <v>98.100000000000009</v>
      </c>
      <c r="CD470" s="50">
        <f t="shared" si="250"/>
        <v>453.5</v>
      </c>
      <c r="CE470" s="72"/>
      <c r="CF470" s="73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</row>
    <row r="471" spans="1:122" ht="17.399999999999999" hidden="1" customHeight="1" outlineLevel="1" thickBot="1" x14ac:dyDescent="0.35">
      <c r="A471" s="161"/>
      <c r="B471" s="53" t="s">
        <v>960</v>
      </c>
      <c r="C471" s="53" t="s">
        <v>45</v>
      </c>
      <c r="D471" s="24" t="s">
        <v>961</v>
      </c>
      <c r="E471" s="34"/>
      <c r="F471" s="34"/>
      <c r="G471" s="35">
        <v>380024.34</v>
      </c>
      <c r="H471" s="36">
        <v>132</v>
      </c>
      <c r="I471" s="37"/>
      <c r="J471" s="37"/>
      <c r="K471" s="38">
        <v>132</v>
      </c>
      <c r="L471" s="35">
        <v>380024.34</v>
      </c>
      <c r="M471" s="35">
        <v>57284.94</v>
      </c>
      <c r="N471" s="36">
        <v>4059</v>
      </c>
      <c r="O471" s="36">
        <v>594</v>
      </c>
      <c r="P471" s="35">
        <v>1091.6400000000001</v>
      </c>
      <c r="Q471" s="35">
        <v>830.28</v>
      </c>
      <c r="R471" s="35">
        <v>443884.2</v>
      </c>
      <c r="S471" s="35">
        <v>29785.8</v>
      </c>
      <c r="T471" s="35">
        <v>6004.68</v>
      </c>
      <c r="U471" s="36">
        <v>0</v>
      </c>
      <c r="V471" s="36">
        <v>0</v>
      </c>
      <c r="W471" s="36">
        <v>0</v>
      </c>
      <c r="X471" s="36">
        <v>0</v>
      </c>
      <c r="Y471" s="36">
        <v>0</v>
      </c>
      <c r="Z471" s="35">
        <v>9120.59</v>
      </c>
      <c r="AA471" s="35">
        <v>44911.07</v>
      </c>
      <c r="AB471" s="35">
        <v>488795.27</v>
      </c>
      <c r="AC471" s="39">
        <f t="shared" si="240"/>
        <v>488.8</v>
      </c>
      <c r="AD471" s="40">
        <f t="shared" si="251"/>
        <v>482.8</v>
      </c>
      <c r="AG471" s="70" t="s">
        <v>871</v>
      </c>
      <c r="AH471" s="24" t="s">
        <v>960</v>
      </c>
      <c r="AI471" s="24" t="s">
        <v>45</v>
      </c>
      <c r="AJ471" s="24" t="s">
        <v>961</v>
      </c>
      <c r="AK471" s="42"/>
      <c r="AL471" s="42"/>
      <c r="AM471" s="43">
        <v>380024.34</v>
      </c>
      <c r="AN471" s="44">
        <v>126</v>
      </c>
      <c r="AO471" s="45"/>
      <c r="AP471" s="45"/>
      <c r="AQ471" s="46">
        <v>126</v>
      </c>
      <c r="AR471" s="43">
        <v>380024.34</v>
      </c>
      <c r="AS471" s="43">
        <v>50206.05</v>
      </c>
      <c r="AT471" s="43">
        <v>3874.5</v>
      </c>
      <c r="AU471" s="44">
        <v>567</v>
      </c>
      <c r="AV471" s="43">
        <v>1042.02</v>
      </c>
      <c r="AW471" s="43">
        <v>792.54</v>
      </c>
      <c r="AX471" s="43">
        <v>436506.45</v>
      </c>
      <c r="AY471" s="43">
        <v>28431.9</v>
      </c>
      <c r="AZ471" s="43">
        <v>5731.74</v>
      </c>
      <c r="BA471" s="44">
        <v>0</v>
      </c>
      <c r="BB471" s="44">
        <v>0</v>
      </c>
      <c r="BC471" s="44">
        <v>0</v>
      </c>
      <c r="BD471" s="44">
        <v>0</v>
      </c>
      <c r="BE471" s="44">
        <v>0</v>
      </c>
      <c r="BF471" s="43">
        <v>9120.58</v>
      </c>
      <c r="BG471" s="43">
        <v>43284.22</v>
      </c>
      <c r="BH471" s="43">
        <v>479790.67</v>
      </c>
      <c r="BI471" s="44">
        <v>0</v>
      </c>
      <c r="BJ471" s="71">
        <v>479.8</v>
      </c>
      <c r="BK471" s="2"/>
      <c r="BL471" s="2"/>
      <c r="BM471" s="48">
        <v>40</v>
      </c>
      <c r="BN471" s="48">
        <v>40</v>
      </c>
      <c r="BO471" s="48">
        <v>40</v>
      </c>
      <c r="BP471" s="48">
        <v>40</v>
      </c>
      <c r="BQ471" s="48">
        <v>80</v>
      </c>
      <c r="BR471" s="48">
        <v>80</v>
      </c>
      <c r="BS471" s="48">
        <v>20</v>
      </c>
      <c r="BT471" s="48">
        <v>0</v>
      </c>
      <c r="BU471" s="48">
        <v>20</v>
      </c>
      <c r="BV471" s="48">
        <f t="shared" si="252"/>
        <v>40.9</v>
      </c>
      <c r="BW471" s="48">
        <f t="shared" si="243"/>
        <v>40.9</v>
      </c>
      <c r="BX471" s="49">
        <f t="shared" si="253"/>
        <v>41</v>
      </c>
      <c r="BY471" s="50">
        <f t="shared" si="245"/>
        <v>482.8</v>
      </c>
      <c r="BZ471" s="48">
        <f t="shared" si="246"/>
        <v>120</v>
      </c>
      <c r="CA471" s="48">
        <f t="shared" si="247"/>
        <v>200</v>
      </c>
      <c r="CB471" s="48">
        <f t="shared" si="248"/>
        <v>40</v>
      </c>
      <c r="CC471" s="51">
        <f t="shared" si="249"/>
        <v>122.8</v>
      </c>
      <c r="CD471" s="50">
        <f t="shared" si="250"/>
        <v>482.8</v>
      </c>
      <c r="CE471" s="72"/>
      <c r="CF471" s="73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</row>
    <row r="472" spans="1:122" ht="17.399999999999999" hidden="1" customHeight="1" outlineLevel="1" thickBot="1" x14ac:dyDescent="0.35">
      <c r="A472" s="161"/>
      <c r="B472" s="53" t="s">
        <v>962</v>
      </c>
      <c r="C472" s="53" t="s">
        <v>45</v>
      </c>
      <c r="D472" s="24" t="s">
        <v>963</v>
      </c>
      <c r="E472" s="35">
        <v>181322.17</v>
      </c>
      <c r="F472" s="35">
        <v>44166.46</v>
      </c>
      <c r="G472" s="35">
        <v>267283.78999999998</v>
      </c>
      <c r="H472" s="36">
        <v>168</v>
      </c>
      <c r="I472" s="38">
        <v>63</v>
      </c>
      <c r="J472" s="38">
        <v>15</v>
      </c>
      <c r="K472" s="38">
        <v>90</v>
      </c>
      <c r="L472" s="35">
        <v>492772.42</v>
      </c>
      <c r="M472" s="35">
        <v>71570.73</v>
      </c>
      <c r="N472" s="36">
        <v>5166</v>
      </c>
      <c r="O472" s="36">
        <v>756</v>
      </c>
      <c r="P472" s="35">
        <v>1389.36</v>
      </c>
      <c r="Q472" s="35">
        <v>1056.72</v>
      </c>
      <c r="R472" s="35">
        <v>572711.23</v>
      </c>
      <c r="S472" s="35">
        <v>52102.47</v>
      </c>
      <c r="T472" s="35">
        <v>7642.32</v>
      </c>
      <c r="U472" s="35">
        <v>170.1</v>
      </c>
      <c r="V472" s="35">
        <v>1925.91</v>
      </c>
      <c r="W472" s="35">
        <v>1268.82</v>
      </c>
      <c r="X472" s="36">
        <v>0</v>
      </c>
      <c r="Y472" s="35">
        <v>3805.83</v>
      </c>
      <c r="Z472" s="35">
        <v>11826.53</v>
      </c>
      <c r="AA472" s="35">
        <v>78741.98</v>
      </c>
      <c r="AB472" s="35">
        <v>651453.21</v>
      </c>
      <c r="AC472" s="39">
        <f t="shared" si="240"/>
        <v>651.5</v>
      </c>
      <c r="AD472" s="40">
        <f t="shared" si="251"/>
        <v>612.79999999999995</v>
      </c>
      <c r="AG472" s="70" t="s">
        <v>871</v>
      </c>
      <c r="AH472" s="24" t="s">
        <v>962</v>
      </c>
      <c r="AI472" s="24" t="s">
        <v>45</v>
      </c>
      <c r="AJ472" s="24" t="s">
        <v>963</v>
      </c>
      <c r="AK472" s="43">
        <v>179772.29</v>
      </c>
      <c r="AL472" s="43">
        <v>44166.46</v>
      </c>
      <c r="AM472" s="43">
        <v>232237.09</v>
      </c>
      <c r="AN472" s="44">
        <v>152</v>
      </c>
      <c r="AO472" s="46">
        <v>58</v>
      </c>
      <c r="AP472" s="46">
        <v>19</v>
      </c>
      <c r="AQ472" s="46">
        <v>75</v>
      </c>
      <c r="AR472" s="43">
        <v>456175.84</v>
      </c>
      <c r="AS472" s="43">
        <v>57970.48</v>
      </c>
      <c r="AT472" s="44">
        <v>4674</v>
      </c>
      <c r="AU472" s="44">
        <v>684</v>
      </c>
      <c r="AV472" s="43">
        <v>1257.04</v>
      </c>
      <c r="AW472" s="43">
        <v>956.08</v>
      </c>
      <c r="AX472" s="43">
        <v>521717.44</v>
      </c>
      <c r="AY472" s="43">
        <v>47365.62</v>
      </c>
      <c r="AZ472" s="43">
        <v>6914.48</v>
      </c>
      <c r="BA472" s="43">
        <v>156.6</v>
      </c>
      <c r="BB472" s="43">
        <v>1773.06</v>
      </c>
      <c r="BC472" s="43">
        <v>1168.1199999999999</v>
      </c>
      <c r="BD472" s="44">
        <v>0</v>
      </c>
      <c r="BE472" s="43">
        <v>3503.78</v>
      </c>
      <c r="BF472" s="43">
        <v>10948.21</v>
      </c>
      <c r="BG472" s="43">
        <v>71829.87</v>
      </c>
      <c r="BH472" s="43">
        <v>593547.31000000006</v>
      </c>
      <c r="BI472" s="44">
        <v>0</v>
      </c>
      <c r="BJ472" s="71">
        <v>593.5</v>
      </c>
      <c r="BK472" s="2"/>
      <c r="BL472" s="2"/>
      <c r="BM472" s="48">
        <v>49.5</v>
      </c>
      <c r="BN472" s="48">
        <v>49.5</v>
      </c>
      <c r="BO472" s="48">
        <v>49.5</v>
      </c>
      <c r="BP472" s="48">
        <v>49.5</v>
      </c>
      <c r="BQ472" s="48">
        <v>98.9</v>
      </c>
      <c r="BR472" s="48">
        <v>98.9</v>
      </c>
      <c r="BS472" s="48">
        <v>24.7</v>
      </c>
      <c r="BT472" s="48">
        <v>0</v>
      </c>
      <c r="BU472" s="48">
        <v>24.7</v>
      </c>
      <c r="BV472" s="48">
        <f t="shared" si="252"/>
        <v>55.9</v>
      </c>
      <c r="BW472" s="48">
        <f t="shared" si="243"/>
        <v>55.9</v>
      </c>
      <c r="BX472" s="49">
        <f t="shared" si="253"/>
        <v>55.8</v>
      </c>
      <c r="BY472" s="50">
        <f t="shared" si="245"/>
        <v>612.79999999999995</v>
      </c>
      <c r="BZ472" s="48">
        <f t="shared" si="246"/>
        <v>148.5</v>
      </c>
      <c r="CA472" s="48">
        <f t="shared" si="247"/>
        <v>247.3</v>
      </c>
      <c r="CB472" s="48">
        <f t="shared" si="248"/>
        <v>49.4</v>
      </c>
      <c r="CC472" s="51">
        <f t="shared" si="249"/>
        <v>167.6</v>
      </c>
      <c r="CD472" s="50">
        <f t="shared" si="250"/>
        <v>612.79999999999995</v>
      </c>
      <c r="CE472" s="72"/>
      <c r="CF472" s="73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</row>
    <row r="473" spans="1:122" ht="17.399999999999999" hidden="1" customHeight="1" outlineLevel="1" thickBot="1" x14ac:dyDescent="0.35">
      <c r="A473" s="161"/>
      <c r="B473" s="53" t="s">
        <v>964</v>
      </c>
      <c r="C473" s="53" t="s">
        <v>135</v>
      </c>
      <c r="D473" s="24" t="s">
        <v>965</v>
      </c>
      <c r="E473" s="34"/>
      <c r="F473" s="35">
        <v>44166.46</v>
      </c>
      <c r="G473" s="35">
        <v>253349.55</v>
      </c>
      <c r="H473" s="36">
        <v>76</v>
      </c>
      <c r="I473" s="37"/>
      <c r="J473" s="38">
        <v>10</v>
      </c>
      <c r="K473" s="38">
        <v>66</v>
      </c>
      <c r="L473" s="35">
        <v>297516.01</v>
      </c>
      <c r="M473" s="35">
        <v>17230.88</v>
      </c>
      <c r="N473" s="36">
        <v>2337</v>
      </c>
      <c r="O473" s="36">
        <v>342</v>
      </c>
      <c r="P473" s="35">
        <v>628.52</v>
      </c>
      <c r="Q473" s="35">
        <v>478.04</v>
      </c>
      <c r="R473" s="35">
        <v>318532.45</v>
      </c>
      <c r="S473" s="35">
        <v>17149.400000000001</v>
      </c>
      <c r="T473" s="35">
        <v>3457.24</v>
      </c>
      <c r="U473" s="36">
        <v>0</v>
      </c>
      <c r="V473" s="36">
        <v>0</v>
      </c>
      <c r="W473" s="36">
        <v>0</v>
      </c>
      <c r="X473" s="36">
        <v>0</v>
      </c>
      <c r="Y473" s="36">
        <v>0</v>
      </c>
      <c r="Z473" s="35">
        <v>7140.39</v>
      </c>
      <c r="AA473" s="35">
        <v>27747.03</v>
      </c>
      <c r="AB473" s="35">
        <v>346279.48</v>
      </c>
      <c r="AC473" s="39">
        <f t="shared" si="240"/>
        <v>346.3</v>
      </c>
      <c r="AD473" s="40">
        <f t="shared" si="251"/>
        <v>354.1</v>
      </c>
      <c r="AG473" s="70" t="s">
        <v>871</v>
      </c>
      <c r="AH473" s="24" t="s">
        <v>964</v>
      </c>
      <c r="AI473" s="24" t="s">
        <v>135</v>
      </c>
      <c r="AJ473" s="24" t="s">
        <v>965</v>
      </c>
      <c r="AK473" s="42"/>
      <c r="AL473" s="43">
        <v>14574.93</v>
      </c>
      <c r="AM473" s="43">
        <v>295574.48</v>
      </c>
      <c r="AN473" s="44">
        <v>78</v>
      </c>
      <c r="AO473" s="45"/>
      <c r="AP473" s="46">
        <v>2</v>
      </c>
      <c r="AQ473" s="46">
        <v>76</v>
      </c>
      <c r="AR473" s="43">
        <v>310149.40999999997</v>
      </c>
      <c r="AS473" s="43">
        <v>15356.64</v>
      </c>
      <c r="AT473" s="43">
        <v>2398.5</v>
      </c>
      <c r="AU473" s="44">
        <v>351</v>
      </c>
      <c r="AV473" s="43">
        <v>645.05999999999995</v>
      </c>
      <c r="AW473" s="43">
        <v>490.62</v>
      </c>
      <c r="AX473" s="43">
        <v>329391.23</v>
      </c>
      <c r="AY473" s="43">
        <v>17600.7</v>
      </c>
      <c r="AZ473" s="43">
        <v>3548.22</v>
      </c>
      <c r="BA473" s="44">
        <v>0</v>
      </c>
      <c r="BB473" s="44">
        <v>0</v>
      </c>
      <c r="BC473" s="44">
        <v>0</v>
      </c>
      <c r="BD473" s="44">
        <v>0</v>
      </c>
      <c r="BE473" s="44">
        <v>0</v>
      </c>
      <c r="BF473" s="43">
        <v>7443.59</v>
      </c>
      <c r="BG473" s="43">
        <v>28592.51</v>
      </c>
      <c r="BH473" s="43">
        <v>357983.74</v>
      </c>
      <c r="BI473" s="44">
        <v>0</v>
      </c>
      <c r="BJ473" s="71">
        <v>358</v>
      </c>
      <c r="BK473" s="2"/>
      <c r="BL473" s="2"/>
      <c r="BM473" s="48">
        <v>29.8</v>
      </c>
      <c r="BN473" s="48">
        <v>29.8</v>
      </c>
      <c r="BO473" s="48">
        <v>29.8</v>
      </c>
      <c r="BP473" s="48">
        <v>29.8</v>
      </c>
      <c r="BQ473" s="48">
        <v>59.7</v>
      </c>
      <c r="BR473" s="48">
        <v>59.7</v>
      </c>
      <c r="BS473" s="48">
        <v>14.9</v>
      </c>
      <c r="BT473" s="48">
        <v>0</v>
      </c>
      <c r="BU473" s="48">
        <v>14.9</v>
      </c>
      <c r="BV473" s="48">
        <f t="shared" si="252"/>
        <v>28.6</v>
      </c>
      <c r="BW473" s="48">
        <f t="shared" si="243"/>
        <v>28.6</v>
      </c>
      <c r="BX473" s="49">
        <f t="shared" si="253"/>
        <v>28.5</v>
      </c>
      <c r="BY473" s="50">
        <f t="shared" si="245"/>
        <v>354.10000000000008</v>
      </c>
      <c r="BZ473" s="48">
        <f t="shared" si="246"/>
        <v>89.4</v>
      </c>
      <c r="CA473" s="48">
        <f t="shared" si="247"/>
        <v>149.19999999999999</v>
      </c>
      <c r="CB473" s="48">
        <f t="shared" si="248"/>
        <v>29.8</v>
      </c>
      <c r="CC473" s="51">
        <f t="shared" si="249"/>
        <v>85.7</v>
      </c>
      <c r="CD473" s="50">
        <f t="shared" si="250"/>
        <v>354.09999999999997</v>
      </c>
      <c r="CE473" s="72"/>
      <c r="CF473" s="73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</row>
    <row r="474" spans="1:122" ht="17.399999999999999" hidden="1" customHeight="1" outlineLevel="1" thickBot="1" x14ac:dyDescent="0.35">
      <c r="A474" s="161"/>
      <c r="B474" s="53" t="s">
        <v>966</v>
      </c>
      <c r="C474" s="53" t="s">
        <v>45</v>
      </c>
      <c r="D474" s="24" t="s">
        <v>967</v>
      </c>
      <c r="E474" s="35">
        <v>763059.74</v>
      </c>
      <c r="F474" s="35">
        <v>44166.46</v>
      </c>
      <c r="G474" s="35">
        <v>147787.24</v>
      </c>
      <c r="H474" s="36">
        <v>325</v>
      </c>
      <c r="I474" s="38">
        <v>260</v>
      </c>
      <c r="J474" s="38">
        <v>14</v>
      </c>
      <c r="K474" s="38">
        <v>51</v>
      </c>
      <c r="L474" s="35">
        <v>955013.44</v>
      </c>
      <c r="M474" s="35">
        <v>118356.9</v>
      </c>
      <c r="N474" s="35">
        <v>9993.75</v>
      </c>
      <c r="O474" s="35">
        <v>1462.5</v>
      </c>
      <c r="P474" s="35">
        <v>2687.75</v>
      </c>
      <c r="Q474" s="35">
        <v>2044.25</v>
      </c>
      <c r="R474" s="35">
        <v>1089558.5900000001</v>
      </c>
      <c r="S474" s="35">
        <v>131911.65</v>
      </c>
      <c r="T474" s="35">
        <v>14784.25</v>
      </c>
      <c r="U474" s="36">
        <v>702</v>
      </c>
      <c r="V474" s="35">
        <v>7948.2</v>
      </c>
      <c r="W474" s="35">
        <v>5236.3999999999996</v>
      </c>
      <c r="X474" s="35">
        <v>256.04000000000002</v>
      </c>
      <c r="Y474" s="35">
        <v>15706.6</v>
      </c>
      <c r="Z474" s="35">
        <v>22920.33</v>
      </c>
      <c r="AA474" s="35">
        <v>199465.47</v>
      </c>
      <c r="AB474" s="35">
        <v>1289024.06</v>
      </c>
      <c r="AC474" s="39">
        <f t="shared" si="240"/>
        <v>1289</v>
      </c>
      <c r="AD474" s="40">
        <f t="shared" si="251"/>
        <v>1275.2</v>
      </c>
      <c r="AG474" s="70" t="s">
        <v>871</v>
      </c>
      <c r="AH474" s="24" t="s">
        <v>966</v>
      </c>
      <c r="AI474" s="24" t="s">
        <v>45</v>
      </c>
      <c r="AJ474" s="24" t="s">
        <v>967</v>
      </c>
      <c r="AK474" s="43">
        <v>758734.82</v>
      </c>
      <c r="AL474" s="43">
        <v>44166.46</v>
      </c>
      <c r="AM474" s="43">
        <v>126674.78</v>
      </c>
      <c r="AN474" s="44">
        <v>332</v>
      </c>
      <c r="AO474" s="46">
        <v>268</v>
      </c>
      <c r="AP474" s="46">
        <v>11</v>
      </c>
      <c r="AQ474" s="46">
        <v>53</v>
      </c>
      <c r="AR474" s="43">
        <v>929576.06</v>
      </c>
      <c r="AS474" s="43">
        <v>118511.69</v>
      </c>
      <c r="AT474" s="44">
        <v>10209</v>
      </c>
      <c r="AU474" s="44">
        <v>1494</v>
      </c>
      <c r="AV474" s="43">
        <v>2745.64</v>
      </c>
      <c r="AW474" s="43">
        <v>2088.2800000000002</v>
      </c>
      <c r="AX474" s="43">
        <v>1064624.67</v>
      </c>
      <c r="AY474" s="43">
        <v>135293.51999999999</v>
      </c>
      <c r="AZ474" s="43">
        <v>15102.68</v>
      </c>
      <c r="BA474" s="43">
        <v>723.6</v>
      </c>
      <c r="BB474" s="43">
        <v>8192.76</v>
      </c>
      <c r="BC474" s="43">
        <v>5397.52</v>
      </c>
      <c r="BD474" s="43">
        <v>512.08000000000004</v>
      </c>
      <c r="BE474" s="43">
        <v>16189.88</v>
      </c>
      <c r="BF474" s="43">
        <v>22309.83</v>
      </c>
      <c r="BG474" s="43">
        <v>203721.87</v>
      </c>
      <c r="BH474" s="43">
        <v>1268346.54</v>
      </c>
      <c r="BI474" s="44">
        <v>0</v>
      </c>
      <c r="BJ474" s="71">
        <v>1268.3</v>
      </c>
      <c r="BK474" s="2"/>
      <c r="BL474" s="2"/>
      <c r="BM474" s="48">
        <v>105.7</v>
      </c>
      <c r="BN474" s="48">
        <v>105.7</v>
      </c>
      <c r="BO474" s="48">
        <v>105.7</v>
      </c>
      <c r="BP474" s="48">
        <v>105.7</v>
      </c>
      <c r="BQ474" s="48">
        <v>211.4</v>
      </c>
      <c r="BR474" s="48">
        <v>211.4</v>
      </c>
      <c r="BS474" s="48">
        <v>52.8</v>
      </c>
      <c r="BT474" s="48">
        <v>0</v>
      </c>
      <c r="BU474" s="48">
        <v>52.8</v>
      </c>
      <c r="BV474" s="48">
        <f t="shared" si="252"/>
        <v>108</v>
      </c>
      <c r="BW474" s="48">
        <f t="shared" si="243"/>
        <v>108</v>
      </c>
      <c r="BX474" s="49">
        <f t="shared" si="253"/>
        <v>108</v>
      </c>
      <c r="BY474" s="50">
        <f t="shared" si="245"/>
        <v>1275.2</v>
      </c>
      <c r="BZ474" s="48">
        <f t="shared" si="246"/>
        <v>317.10000000000002</v>
      </c>
      <c r="CA474" s="48">
        <f t="shared" si="247"/>
        <v>528.5</v>
      </c>
      <c r="CB474" s="48">
        <f t="shared" si="248"/>
        <v>105.6</v>
      </c>
      <c r="CC474" s="51">
        <f t="shared" si="249"/>
        <v>324</v>
      </c>
      <c r="CD474" s="50">
        <f t="shared" si="250"/>
        <v>1275.2</v>
      </c>
      <c r="CE474" s="72"/>
      <c r="CF474" s="73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</row>
    <row r="475" spans="1:122" ht="17.399999999999999" hidden="1" customHeight="1" outlineLevel="1" thickBot="1" x14ac:dyDescent="0.35">
      <c r="A475" s="161"/>
      <c r="B475" s="53" t="s">
        <v>968</v>
      </c>
      <c r="C475" s="53" t="s">
        <v>135</v>
      </c>
      <c r="D475" s="24" t="s">
        <v>969</v>
      </c>
      <c r="E475" s="34"/>
      <c r="F475" s="34"/>
      <c r="G475" s="35">
        <v>98384.09</v>
      </c>
      <c r="H475" s="36">
        <v>18</v>
      </c>
      <c r="I475" s="37"/>
      <c r="J475" s="37"/>
      <c r="K475" s="38">
        <v>18</v>
      </c>
      <c r="L475" s="35">
        <v>98384.09</v>
      </c>
      <c r="M475" s="35">
        <v>3543.84</v>
      </c>
      <c r="N475" s="35">
        <v>553.5</v>
      </c>
      <c r="O475" s="36">
        <v>81</v>
      </c>
      <c r="P475" s="35">
        <v>148.86000000000001</v>
      </c>
      <c r="Q475" s="35">
        <v>113.22</v>
      </c>
      <c r="R475" s="35">
        <v>102824.51</v>
      </c>
      <c r="S475" s="35">
        <v>4061.7</v>
      </c>
      <c r="T475" s="35">
        <v>818.82</v>
      </c>
      <c r="U475" s="36">
        <v>0</v>
      </c>
      <c r="V475" s="36">
        <v>0</v>
      </c>
      <c r="W475" s="36">
        <v>0</v>
      </c>
      <c r="X475" s="36">
        <v>0</v>
      </c>
      <c r="Y475" s="36">
        <v>0</v>
      </c>
      <c r="Z475" s="35">
        <v>2361.2199999999998</v>
      </c>
      <c r="AA475" s="35">
        <v>7241.74</v>
      </c>
      <c r="AB475" s="35">
        <v>110066.25</v>
      </c>
      <c r="AC475" s="39">
        <f t="shared" si="240"/>
        <v>110.1</v>
      </c>
      <c r="AD475" s="40">
        <f t="shared" si="251"/>
        <v>63.7</v>
      </c>
      <c r="AG475" s="70" t="s">
        <v>871</v>
      </c>
      <c r="AH475" s="24" t="s">
        <v>968</v>
      </c>
      <c r="AI475" s="24" t="s">
        <v>135</v>
      </c>
      <c r="AJ475" s="24" t="s">
        <v>969</v>
      </c>
      <c r="AK475" s="42"/>
      <c r="AL475" s="42"/>
      <c r="AM475" s="43">
        <v>35046.69</v>
      </c>
      <c r="AN475" s="44">
        <v>9</v>
      </c>
      <c r="AO475" s="45"/>
      <c r="AP475" s="45"/>
      <c r="AQ475" s="46">
        <v>9</v>
      </c>
      <c r="AR475" s="43">
        <v>35046.69</v>
      </c>
      <c r="AS475" s="43">
        <v>1771.92</v>
      </c>
      <c r="AT475" s="43">
        <v>276.75</v>
      </c>
      <c r="AU475" s="43">
        <v>40.5</v>
      </c>
      <c r="AV475" s="43">
        <v>74.430000000000007</v>
      </c>
      <c r="AW475" s="43">
        <v>56.61</v>
      </c>
      <c r="AX475" s="43">
        <v>37266.9</v>
      </c>
      <c r="AY475" s="43">
        <v>2030.85</v>
      </c>
      <c r="AZ475" s="43">
        <v>409.41</v>
      </c>
      <c r="BA475" s="44">
        <v>0</v>
      </c>
      <c r="BB475" s="44">
        <v>0</v>
      </c>
      <c r="BC475" s="44">
        <v>0</v>
      </c>
      <c r="BD475" s="44">
        <v>0</v>
      </c>
      <c r="BE475" s="44">
        <v>0</v>
      </c>
      <c r="BF475" s="43">
        <v>841.12</v>
      </c>
      <c r="BG475" s="43">
        <v>3281.38</v>
      </c>
      <c r="BH475" s="43">
        <v>40548.28</v>
      </c>
      <c r="BI475" s="44">
        <v>0</v>
      </c>
      <c r="BJ475" s="71">
        <v>40.5</v>
      </c>
      <c r="BK475" s="2"/>
      <c r="BL475" s="2"/>
      <c r="BM475" s="48">
        <v>3.4</v>
      </c>
      <c r="BN475" s="48">
        <v>3.4</v>
      </c>
      <c r="BO475" s="48">
        <v>3.4</v>
      </c>
      <c r="BP475" s="48">
        <v>3.4</v>
      </c>
      <c r="BQ475" s="48">
        <v>6.8</v>
      </c>
      <c r="BR475" s="48">
        <v>6.8</v>
      </c>
      <c r="BS475" s="48">
        <v>1.7</v>
      </c>
      <c r="BT475" s="48">
        <v>0</v>
      </c>
      <c r="BU475" s="48">
        <v>1.7</v>
      </c>
      <c r="BV475" s="48">
        <f t="shared" si="252"/>
        <v>11</v>
      </c>
      <c r="BW475" s="48">
        <f t="shared" si="243"/>
        <v>11</v>
      </c>
      <c r="BX475" s="49">
        <f t="shared" si="253"/>
        <v>11.1</v>
      </c>
      <c r="BY475" s="50">
        <f t="shared" si="245"/>
        <v>63.699999999999996</v>
      </c>
      <c r="BZ475" s="48">
        <f t="shared" si="246"/>
        <v>10.199999999999999</v>
      </c>
      <c r="CA475" s="48">
        <f t="shared" si="247"/>
        <v>17</v>
      </c>
      <c r="CB475" s="48">
        <f t="shared" si="248"/>
        <v>3.4</v>
      </c>
      <c r="CC475" s="51">
        <f t="shared" si="249"/>
        <v>33.1</v>
      </c>
      <c r="CD475" s="50">
        <f t="shared" si="250"/>
        <v>63.7</v>
      </c>
      <c r="CE475" s="72"/>
      <c r="CF475" s="73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</row>
    <row r="476" spans="1:122" ht="17.399999999999999" hidden="1" customHeight="1" outlineLevel="1" thickBot="1" x14ac:dyDescent="0.35">
      <c r="A476" s="161"/>
      <c r="B476" s="53" t="s">
        <v>970</v>
      </c>
      <c r="C476" s="53" t="s">
        <v>45</v>
      </c>
      <c r="D476" s="24" t="s">
        <v>971</v>
      </c>
      <c r="E476" s="35">
        <v>2735729.38</v>
      </c>
      <c r="F476" s="34"/>
      <c r="G476" s="34"/>
      <c r="H476" s="36">
        <v>1171</v>
      </c>
      <c r="I476" s="38">
        <v>1171</v>
      </c>
      <c r="J476" s="37"/>
      <c r="K476" s="37"/>
      <c r="L476" s="35">
        <v>2735729.38</v>
      </c>
      <c r="M476" s="35">
        <v>448628.94</v>
      </c>
      <c r="N476" s="35">
        <v>36008.25</v>
      </c>
      <c r="O476" s="35">
        <v>5269.5</v>
      </c>
      <c r="P476" s="35">
        <v>9684.17</v>
      </c>
      <c r="Q476" s="35">
        <v>7365.59</v>
      </c>
      <c r="R476" s="35">
        <v>3242685.83</v>
      </c>
      <c r="S476" s="35">
        <v>528050.74</v>
      </c>
      <c r="T476" s="35">
        <v>53268.79</v>
      </c>
      <c r="U476" s="35">
        <v>3161.7</v>
      </c>
      <c r="V476" s="35">
        <v>35797.47</v>
      </c>
      <c r="W476" s="35">
        <v>23583.94</v>
      </c>
      <c r="X476" s="35">
        <v>2687.7</v>
      </c>
      <c r="Y476" s="35">
        <v>70740.11</v>
      </c>
      <c r="Z476" s="35">
        <v>65657.5</v>
      </c>
      <c r="AA476" s="35">
        <v>782947.95</v>
      </c>
      <c r="AB476" s="35">
        <v>4025633.78</v>
      </c>
      <c r="AC476" s="39">
        <f t="shared" si="240"/>
        <v>4025.6</v>
      </c>
      <c r="AD476" s="40">
        <f t="shared" si="251"/>
        <v>4103.8</v>
      </c>
      <c r="AG476" s="70" t="s">
        <v>871</v>
      </c>
      <c r="AH476" s="24" t="s">
        <v>970</v>
      </c>
      <c r="AI476" s="24" t="s">
        <v>45</v>
      </c>
      <c r="AJ476" s="24" t="s">
        <v>971</v>
      </c>
      <c r="AK476" s="43">
        <v>2837318.24</v>
      </c>
      <c r="AL476" s="42"/>
      <c r="AM476" s="42"/>
      <c r="AN476" s="44">
        <v>1234</v>
      </c>
      <c r="AO476" s="46">
        <v>1234</v>
      </c>
      <c r="AP476" s="45"/>
      <c r="AQ476" s="45"/>
      <c r="AR476" s="43">
        <v>2837318.24</v>
      </c>
      <c r="AS476" s="43">
        <v>422995.99</v>
      </c>
      <c r="AT476" s="43">
        <v>37945.5</v>
      </c>
      <c r="AU476" s="44">
        <v>5553</v>
      </c>
      <c r="AV476" s="43">
        <v>10205.18</v>
      </c>
      <c r="AW476" s="43">
        <v>7761.86</v>
      </c>
      <c r="AX476" s="43">
        <v>3321779.77</v>
      </c>
      <c r="AY476" s="43">
        <v>556459.96</v>
      </c>
      <c r="AZ476" s="43">
        <v>56134.66</v>
      </c>
      <c r="BA476" s="43">
        <v>3331.8</v>
      </c>
      <c r="BB476" s="43">
        <v>37723.379999999997</v>
      </c>
      <c r="BC476" s="43">
        <v>24852.76</v>
      </c>
      <c r="BD476" s="44">
        <v>0</v>
      </c>
      <c r="BE476" s="43">
        <v>74545.94</v>
      </c>
      <c r="BF476" s="43">
        <v>68095.63</v>
      </c>
      <c r="BG476" s="43">
        <v>821144.13</v>
      </c>
      <c r="BH476" s="43">
        <v>4142923.9</v>
      </c>
      <c r="BI476" s="44">
        <v>0</v>
      </c>
      <c r="BJ476" s="71">
        <v>4142.8999999999996</v>
      </c>
      <c r="BK476" s="2"/>
      <c r="BL476" s="2"/>
      <c r="BM476" s="48">
        <v>345.2</v>
      </c>
      <c r="BN476" s="48">
        <v>345.2</v>
      </c>
      <c r="BO476" s="48">
        <v>345.2</v>
      </c>
      <c r="BP476" s="48">
        <v>345.2</v>
      </c>
      <c r="BQ476" s="48">
        <v>690.5</v>
      </c>
      <c r="BR476" s="48">
        <v>690.5</v>
      </c>
      <c r="BS476" s="48">
        <v>172.6</v>
      </c>
      <c r="BT476" s="48">
        <v>0</v>
      </c>
      <c r="BU476" s="48">
        <v>172.6</v>
      </c>
      <c r="BV476" s="48">
        <f t="shared" si="252"/>
        <v>332.3</v>
      </c>
      <c r="BW476" s="48">
        <f t="shared" si="243"/>
        <v>332.3</v>
      </c>
      <c r="BX476" s="49">
        <f t="shared" si="253"/>
        <v>332.2</v>
      </c>
      <c r="BY476" s="50">
        <f t="shared" si="245"/>
        <v>4103.7999999999993</v>
      </c>
      <c r="BZ476" s="48">
        <f t="shared" si="246"/>
        <v>1035.5999999999999</v>
      </c>
      <c r="CA476" s="48">
        <f t="shared" si="247"/>
        <v>1726.2</v>
      </c>
      <c r="CB476" s="48">
        <f t="shared" si="248"/>
        <v>345.2</v>
      </c>
      <c r="CC476" s="51">
        <f t="shared" si="249"/>
        <v>996.8</v>
      </c>
      <c r="CD476" s="50">
        <f t="shared" si="250"/>
        <v>4103.8</v>
      </c>
      <c r="CE476" s="72"/>
      <c r="CF476" s="73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</row>
    <row r="477" spans="1:122" ht="17.399999999999999" hidden="1" customHeight="1" outlineLevel="1" thickBot="1" x14ac:dyDescent="0.35">
      <c r="A477" s="161"/>
      <c r="B477" s="53" t="s">
        <v>972</v>
      </c>
      <c r="C477" s="53" t="s">
        <v>135</v>
      </c>
      <c r="D477" s="24" t="s">
        <v>973</v>
      </c>
      <c r="E477" s="35">
        <v>222379.82</v>
      </c>
      <c r="F477" s="35">
        <v>14574.93</v>
      </c>
      <c r="G477" s="34"/>
      <c r="H477" s="36">
        <v>39</v>
      </c>
      <c r="I477" s="38">
        <v>36</v>
      </c>
      <c r="J477" s="38">
        <v>3</v>
      </c>
      <c r="K477" s="37"/>
      <c r="L477" s="35">
        <v>236954.75</v>
      </c>
      <c r="M477" s="35">
        <v>13052.37</v>
      </c>
      <c r="N477" s="35">
        <v>1199.25</v>
      </c>
      <c r="O477" s="35">
        <v>175.5</v>
      </c>
      <c r="P477" s="35">
        <v>322.52999999999997</v>
      </c>
      <c r="Q477" s="35">
        <v>245.31</v>
      </c>
      <c r="R477" s="35">
        <v>251949.71</v>
      </c>
      <c r="S477" s="35">
        <v>16910.79</v>
      </c>
      <c r="T477" s="35">
        <v>1774.11</v>
      </c>
      <c r="U477" s="35">
        <v>97.2</v>
      </c>
      <c r="V477" s="35">
        <v>1100.52</v>
      </c>
      <c r="W477" s="35">
        <v>725.04</v>
      </c>
      <c r="X477" s="36">
        <v>0</v>
      </c>
      <c r="Y477" s="35">
        <v>2174.7600000000002</v>
      </c>
      <c r="Z477" s="35">
        <v>5686.91</v>
      </c>
      <c r="AA477" s="35">
        <v>28469.33</v>
      </c>
      <c r="AB477" s="35">
        <v>280419.03999999998</v>
      </c>
      <c r="AC477" s="39">
        <f t="shared" si="240"/>
        <v>280.39999999999998</v>
      </c>
      <c r="AD477" s="40">
        <f t="shared" si="251"/>
        <v>229.7</v>
      </c>
      <c r="AG477" s="70" t="s">
        <v>871</v>
      </c>
      <c r="AH477" s="24" t="s">
        <v>972</v>
      </c>
      <c r="AI477" s="24" t="s">
        <v>135</v>
      </c>
      <c r="AJ477" s="24" t="s">
        <v>973</v>
      </c>
      <c r="AK477" s="43">
        <v>164379.57</v>
      </c>
      <c r="AL477" s="42"/>
      <c r="AM477" s="42"/>
      <c r="AN477" s="44">
        <v>34</v>
      </c>
      <c r="AO477" s="46">
        <v>34</v>
      </c>
      <c r="AP477" s="45"/>
      <c r="AQ477" s="45"/>
      <c r="AR477" s="43">
        <v>164379.57</v>
      </c>
      <c r="AS477" s="43">
        <v>13678.63</v>
      </c>
      <c r="AT477" s="43">
        <v>1045.5</v>
      </c>
      <c r="AU477" s="44">
        <v>153</v>
      </c>
      <c r="AV477" s="43">
        <v>281.18</v>
      </c>
      <c r="AW477" s="43">
        <v>213.86</v>
      </c>
      <c r="AX477" s="43">
        <v>179751.74</v>
      </c>
      <c r="AY477" s="43">
        <v>15331.96</v>
      </c>
      <c r="AZ477" s="43">
        <v>1546.66</v>
      </c>
      <c r="BA477" s="43">
        <v>91.8</v>
      </c>
      <c r="BB477" s="43">
        <v>1039.3800000000001</v>
      </c>
      <c r="BC477" s="43">
        <v>684.76</v>
      </c>
      <c r="BD477" s="44">
        <v>0</v>
      </c>
      <c r="BE477" s="43">
        <v>2053.94</v>
      </c>
      <c r="BF477" s="43">
        <v>3945.11</v>
      </c>
      <c r="BG477" s="43">
        <v>24693.61</v>
      </c>
      <c r="BH477" s="43">
        <v>204445.35</v>
      </c>
      <c r="BI477" s="44">
        <v>0</v>
      </c>
      <c r="BJ477" s="71">
        <v>204.4</v>
      </c>
      <c r="BK477" s="2"/>
      <c r="BL477" s="2"/>
      <c r="BM477" s="48">
        <v>17</v>
      </c>
      <c r="BN477" s="48">
        <v>17</v>
      </c>
      <c r="BO477" s="48">
        <v>17</v>
      </c>
      <c r="BP477" s="48">
        <v>17</v>
      </c>
      <c r="BQ477" s="48">
        <v>34.1</v>
      </c>
      <c r="BR477" s="48">
        <v>34.1</v>
      </c>
      <c r="BS477" s="48">
        <v>8.5</v>
      </c>
      <c r="BT477" s="48">
        <v>0</v>
      </c>
      <c r="BU477" s="48">
        <v>8.5</v>
      </c>
      <c r="BV477" s="48">
        <f t="shared" si="252"/>
        <v>25.5</v>
      </c>
      <c r="BW477" s="48">
        <f t="shared" si="243"/>
        <v>25.5</v>
      </c>
      <c r="BX477" s="49">
        <f t="shared" si="253"/>
        <v>25.5</v>
      </c>
      <c r="BY477" s="50">
        <f t="shared" si="245"/>
        <v>229.7</v>
      </c>
      <c r="BZ477" s="48">
        <f t="shared" si="246"/>
        <v>51</v>
      </c>
      <c r="CA477" s="48">
        <f t="shared" si="247"/>
        <v>85.2</v>
      </c>
      <c r="CB477" s="48">
        <f t="shared" si="248"/>
        <v>17</v>
      </c>
      <c r="CC477" s="51">
        <f t="shared" si="249"/>
        <v>76.5</v>
      </c>
      <c r="CD477" s="50">
        <f t="shared" si="250"/>
        <v>229.7</v>
      </c>
      <c r="CE477" s="72"/>
      <c r="CF477" s="73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</row>
    <row r="478" spans="1:122" ht="17.399999999999999" hidden="1" customHeight="1" outlineLevel="1" thickBot="1" x14ac:dyDescent="0.35">
      <c r="A478" s="161"/>
      <c r="B478" s="53" t="s">
        <v>974</v>
      </c>
      <c r="C478" s="53" t="s">
        <v>135</v>
      </c>
      <c r="D478" s="24" t="s">
        <v>975</v>
      </c>
      <c r="E478" s="35">
        <v>208664.57</v>
      </c>
      <c r="F478" s="35">
        <v>9109.33</v>
      </c>
      <c r="G478" s="34"/>
      <c r="H478" s="36">
        <v>26</v>
      </c>
      <c r="I478" s="38">
        <v>24</v>
      </c>
      <c r="J478" s="38">
        <v>2</v>
      </c>
      <c r="K478" s="37"/>
      <c r="L478" s="35">
        <v>217773.9</v>
      </c>
      <c r="M478" s="35">
        <v>16883.75</v>
      </c>
      <c r="N478" s="35">
        <v>799.5</v>
      </c>
      <c r="O478" s="36">
        <v>117</v>
      </c>
      <c r="P478" s="35">
        <v>215.02</v>
      </c>
      <c r="Q478" s="35">
        <v>163.54</v>
      </c>
      <c r="R478" s="35">
        <v>235952.71</v>
      </c>
      <c r="S478" s="35">
        <v>11273.86</v>
      </c>
      <c r="T478" s="35">
        <v>1182.74</v>
      </c>
      <c r="U478" s="35">
        <v>64.8</v>
      </c>
      <c r="V478" s="35">
        <v>733.68</v>
      </c>
      <c r="W478" s="35">
        <v>483.36</v>
      </c>
      <c r="X478" s="36">
        <v>0</v>
      </c>
      <c r="Y478" s="35">
        <v>1449.84</v>
      </c>
      <c r="Z478" s="35">
        <v>5226.5600000000004</v>
      </c>
      <c r="AA478" s="35">
        <v>20414.84</v>
      </c>
      <c r="AB478" s="35">
        <v>256367.55</v>
      </c>
      <c r="AC478" s="39">
        <f t="shared" si="240"/>
        <v>256.39999999999998</v>
      </c>
      <c r="AD478" s="40">
        <f t="shared" si="251"/>
        <v>239.7</v>
      </c>
      <c r="AG478" s="70" t="s">
        <v>871</v>
      </c>
      <c r="AH478" s="24" t="s">
        <v>974</v>
      </c>
      <c r="AI478" s="24" t="s">
        <v>135</v>
      </c>
      <c r="AJ478" s="24" t="s">
        <v>975</v>
      </c>
      <c r="AK478" s="43">
        <v>190242.88</v>
      </c>
      <c r="AL478" s="43">
        <v>10931.2</v>
      </c>
      <c r="AM478" s="42"/>
      <c r="AN478" s="44">
        <v>22</v>
      </c>
      <c r="AO478" s="46">
        <v>20</v>
      </c>
      <c r="AP478" s="46">
        <v>2</v>
      </c>
      <c r="AQ478" s="45"/>
      <c r="AR478" s="43">
        <v>201174.08</v>
      </c>
      <c r="AS478" s="43">
        <v>11586.12</v>
      </c>
      <c r="AT478" s="43">
        <v>676.5</v>
      </c>
      <c r="AU478" s="44">
        <v>99</v>
      </c>
      <c r="AV478" s="43">
        <v>181.94</v>
      </c>
      <c r="AW478" s="43">
        <v>138.38</v>
      </c>
      <c r="AX478" s="43">
        <v>213856.02</v>
      </c>
      <c r="AY478" s="43">
        <v>9470.1</v>
      </c>
      <c r="AZ478" s="43">
        <v>1000.78</v>
      </c>
      <c r="BA478" s="44">
        <v>54</v>
      </c>
      <c r="BB478" s="43">
        <v>611.4</v>
      </c>
      <c r="BC478" s="43">
        <v>402.8</v>
      </c>
      <c r="BD478" s="44">
        <v>0</v>
      </c>
      <c r="BE478" s="43">
        <v>1208.2</v>
      </c>
      <c r="BF478" s="43">
        <v>4828.17</v>
      </c>
      <c r="BG478" s="43">
        <v>17575.45</v>
      </c>
      <c r="BH478" s="43">
        <v>231431.47</v>
      </c>
      <c r="BI478" s="44">
        <v>0</v>
      </c>
      <c r="BJ478" s="71">
        <v>231.4</v>
      </c>
      <c r="BK478" s="2"/>
      <c r="BL478" s="2"/>
      <c r="BM478" s="48">
        <v>19.3</v>
      </c>
      <c r="BN478" s="48">
        <v>19.3</v>
      </c>
      <c r="BO478" s="48">
        <v>19.3</v>
      </c>
      <c r="BP478" s="48">
        <v>19.3</v>
      </c>
      <c r="BQ478" s="48">
        <v>38.6</v>
      </c>
      <c r="BR478" s="48">
        <v>38.6</v>
      </c>
      <c r="BS478" s="48">
        <v>9.6</v>
      </c>
      <c r="BT478" s="48">
        <v>0</v>
      </c>
      <c r="BU478" s="48">
        <v>9.6</v>
      </c>
      <c r="BV478" s="48">
        <f t="shared" si="252"/>
        <v>22</v>
      </c>
      <c r="BW478" s="48">
        <f t="shared" si="243"/>
        <v>22</v>
      </c>
      <c r="BX478" s="49">
        <f t="shared" si="253"/>
        <v>22.1</v>
      </c>
      <c r="BY478" s="50">
        <f t="shared" si="245"/>
        <v>239.70000000000002</v>
      </c>
      <c r="BZ478" s="48">
        <f t="shared" si="246"/>
        <v>57.900000000000006</v>
      </c>
      <c r="CA478" s="48">
        <f t="shared" si="247"/>
        <v>96.5</v>
      </c>
      <c r="CB478" s="48">
        <f t="shared" si="248"/>
        <v>19.2</v>
      </c>
      <c r="CC478" s="51">
        <f t="shared" si="249"/>
        <v>66.099999999999994</v>
      </c>
      <c r="CD478" s="50">
        <f t="shared" si="250"/>
        <v>239.7</v>
      </c>
      <c r="CE478" s="72"/>
      <c r="CF478" s="73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</row>
    <row r="479" spans="1:122" ht="17.399999999999999" hidden="1" customHeight="1" outlineLevel="1" thickBot="1" x14ac:dyDescent="0.35">
      <c r="A479" s="161"/>
      <c r="B479" s="53" t="s">
        <v>976</v>
      </c>
      <c r="C479" s="53" t="s">
        <v>45</v>
      </c>
      <c r="D479" s="24" t="s">
        <v>977</v>
      </c>
      <c r="E479" s="35">
        <v>777981.06</v>
      </c>
      <c r="F479" s="34"/>
      <c r="G479" s="34"/>
      <c r="H479" s="36">
        <v>327</v>
      </c>
      <c r="I479" s="38">
        <v>327</v>
      </c>
      <c r="J479" s="37"/>
      <c r="K479" s="37"/>
      <c r="L479" s="35">
        <v>777981.06</v>
      </c>
      <c r="M479" s="35">
        <v>160703.26999999999</v>
      </c>
      <c r="N479" s="35">
        <v>10055.25</v>
      </c>
      <c r="O479" s="35">
        <v>1471.5</v>
      </c>
      <c r="P479" s="35">
        <v>2704.29</v>
      </c>
      <c r="Q479" s="35">
        <v>2056.83</v>
      </c>
      <c r="R479" s="35">
        <v>954972.2</v>
      </c>
      <c r="S479" s="35">
        <v>147457.38</v>
      </c>
      <c r="T479" s="35">
        <v>14875.23</v>
      </c>
      <c r="U479" s="35">
        <v>882.9</v>
      </c>
      <c r="V479" s="35">
        <v>9996.39</v>
      </c>
      <c r="W479" s="35">
        <v>6585.78</v>
      </c>
      <c r="X479" s="36">
        <v>0</v>
      </c>
      <c r="Y479" s="35">
        <v>19754.07</v>
      </c>
      <c r="Z479" s="35">
        <v>18671.54</v>
      </c>
      <c r="AA479" s="35">
        <v>218223.29</v>
      </c>
      <c r="AB479" s="35">
        <v>1173195.49</v>
      </c>
      <c r="AC479" s="39">
        <f t="shared" si="240"/>
        <v>1173.2</v>
      </c>
      <c r="AD479" s="40">
        <f t="shared" si="251"/>
        <v>1182.3</v>
      </c>
      <c r="AG479" s="70" t="s">
        <v>871</v>
      </c>
      <c r="AH479" s="24" t="s">
        <v>976</v>
      </c>
      <c r="AI479" s="24" t="s">
        <v>45</v>
      </c>
      <c r="AJ479" s="24" t="s">
        <v>977</v>
      </c>
      <c r="AK479" s="43">
        <v>818274.5</v>
      </c>
      <c r="AL479" s="42"/>
      <c r="AM479" s="42"/>
      <c r="AN479" s="44">
        <v>344</v>
      </c>
      <c r="AO479" s="46">
        <v>344</v>
      </c>
      <c r="AP479" s="45"/>
      <c r="AQ479" s="45"/>
      <c r="AR479" s="43">
        <v>818274.5</v>
      </c>
      <c r="AS479" s="43">
        <v>121951.6</v>
      </c>
      <c r="AT479" s="44">
        <v>10578</v>
      </c>
      <c r="AU479" s="44">
        <v>1548</v>
      </c>
      <c r="AV479" s="43">
        <v>2844.88</v>
      </c>
      <c r="AW479" s="43">
        <v>2163.7600000000002</v>
      </c>
      <c r="AX479" s="43">
        <v>957360.74</v>
      </c>
      <c r="AY479" s="43">
        <v>155123.35999999999</v>
      </c>
      <c r="AZ479" s="43">
        <v>15648.56</v>
      </c>
      <c r="BA479" s="43">
        <v>928.8</v>
      </c>
      <c r="BB479" s="43">
        <v>10516.08</v>
      </c>
      <c r="BC479" s="43">
        <v>6928.16</v>
      </c>
      <c r="BD479" s="44">
        <v>0</v>
      </c>
      <c r="BE479" s="43">
        <v>20781.04</v>
      </c>
      <c r="BF479" s="43">
        <v>19638.580000000002</v>
      </c>
      <c r="BG479" s="43">
        <v>229564.58</v>
      </c>
      <c r="BH479" s="43">
        <v>1186925.32</v>
      </c>
      <c r="BI479" s="44">
        <v>0</v>
      </c>
      <c r="BJ479" s="71">
        <v>1186.9000000000001</v>
      </c>
      <c r="BK479" s="2"/>
      <c r="BL479" s="2"/>
      <c r="BM479" s="48">
        <v>98.9</v>
      </c>
      <c r="BN479" s="48">
        <v>98.9</v>
      </c>
      <c r="BO479" s="48">
        <v>98.9</v>
      </c>
      <c r="BP479" s="48">
        <v>98.9</v>
      </c>
      <c r="BQ479" s="48">
        <v>197.8</v>
      </c>
      <c r="BR479" s="48">
        <v>197.8</v>
      </c>
      <c r="BS479" s="48">
        <v>49.5</v>
      </c>
      <c r="BT479" s="48">
        <v>0</v>
      </c>
      <c r="BU479" s="48">
        <v>49.5</v>
      </c>
      <c r="BV479" s="48">
        <f t="shared" si="252"/>
        <v>97.4</v>
      </c>
      <c r="BW479" s="48">
        <f t="shared" si="243"/>
        <v>97.4</v>
      </c>
      <c r="BX479" s="49">
        <f t="shared" si="253"/>
        <v>97.3</v>
      </c>
      <c r="BY479" s="50">
        <f t="shared" si="245"/>
        <v>1182.3000000000002</v>
      </c>
      <c r="BZ479" s="48">
        <f t="shared" si="246"/>
        <v>296.70000000000005</v>
      </c>
      <c r="CA479" s="48">
        <f t="shared" si="247"/>
        <v>494.50000000000006</v>
      </c>
      <c r="CB479" s="48">
        <f t="shared" si="248"/>
        <v>99</v>
      </c>
      <c r="CC479" s="51">
        <f t="shared" si="249"/>
        <v>292.10000000000002</v>
      </c>
      <c r="CD479" s="50">
        <f t="shared" si="250"/>
        <v>1182.3000000000002</v>
      </c>
      <c r="CE479" s="72"/>
      <c r="CF479" s="73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</row>
    <row r="480" spans="1:122" ht="17.399999999999999" hidden="1" customHeight="1" outlineLevel="1" thickBot="1" x14ac:dyDescent="0.35">
      <c r="A480" s="161"/>
      <c r="B480" s="53" t="s">
        <v>978</v>
      </c>
      <c r="C480" s="53" t="s">
        <v>135</v>
      </c>
      <c r="D480" s="24" t="s">
        <v>979</v>
      </c>
      <c r="E480" s="34"/>
      <c r="F480" s="35">
        <v>14574.93</v>
      </c>
      <c r="G480" s="35">
        <v>98384.09</v>
      </c>
      <c r="H480" s="36">
        <v>16</v>
      </c>
      <c r="I480" s="37"/>
      <c r="J480" s="38">
        <v>1</v>
      </c>
      <c r="K480" s="38">
        <v>15</v>
      </c>
      <c r="L480" s="35">
        <v>112959.02</v>
      </c>
      <c r="M480" s="35">
        <v>3150.08</v>
      </c>
      <c r="N480" s="36">
        <v>492</v>
      </c>
      <c r="O480" s="36">
        <v>72</v>
      </c>
      <c r="P480" s="35">
        <v>132.32</v>
      </c>
      <c r="Q480" s="35">
        <v>100.64</v>
      </c>
      <c r="R480" s="35">
        <v>116906.06</v>
      </c>
      <c r="S480" s="35">
        <v>3610.4</v>
      </c>
      <c r="T480" s="35">
        <v>727.84</v>
      </c>
      <c r="U480" s="36">
        <v>0</v>
      </c>
      <c r="V480" s="36">
        <v>0</v>
      </c>
      <c r="W480" s="36">
        <v>0</v>
      </c>
      <c r="X480" s="36">
        <v>0</v>
      </c>
      <c r="Y480" s="36">
        <v>0</v>
      </c>
      <c r="Z480" s="35">
        <v>2711.02</v>
      </c>
      <c r="AA480" s="35">
        <v>7049.26</v>
      </c>
      <c r="AB480" s="35">
        <v>123955.32</v>
      </c>
      <c r="AC480" s="39">
        <f t="shared" si="240"/>
        <v>124</v>
      </c>
      <c r="AD480" s="40">
        <f t="shared" si="251"/>
        <v>144.9</v>
      </c>
      <c r="AG480" s="70" t="s">
        <v>871</v>
      </c>
      <c r="AH480" s="24" t="s">
        <v>978</v>
      </c>
      <c r="AI480" s="24" t="s">
        <v>135</v>
      </c>
      <c r="AJ480" s="24" t="s">
        <v>979</v>
      </c>
      <c r="AK480" s="42"/>
      <c r="AL480" s="42"/>
      <c r="AM480" s="43">
        <v>140609.01</v>
      </c>
      <c r="AN480" s="44">
        <v>22</v>
      </c>
      <c r="AO480" s="45"/>
      <c r="AP480" s="45"/>
      <c r="AQ480" s="46">
        <v>22</v>
      </c>
      <c r="AR480" s="43">
        <v>140609.01</v>
      </c>
      <c r="AS480" s="43">
        <v>4331.3599999999997</v>
      </c>
      <c r="AT480" s="43">
        <v>676.5</v>
      </c>
      <c r="AU480" s="44">
        <v>99</v>
      </c>
      <c r="AV480" s="43">
        <v>181.94</v>
      </c>
      <c r="AW480" s="43">
        <v>138.38</v>
      </c>
      <c r="AX480" s="43">
        <v>146036.19</v>
      </c>
      <c r="AY480" s="43">
        <v>4964.3</v>
      </c>
      <c r="AZ480" s="43">
        <v>1000.78</v>
      </c>
      <c r="BA480" s="44">
        <v>0</v>
      </c>
      <c r="BB480" s="44">
        <v>0</v>
      </c>
      <c r="BC480" s="44">
        <v>0</v>
      </c>
      <c r="BD480" s="44">
        <v>0</v>
      </c>
      <c r="BE480" s="44">
        <v>0</v>
      </c>
      <c r="BF480" s="43">
        <v>3374.62</v>
      </c>
      <c r="BG480" s="43">
        <v>9339.7000000000007</v>
      </c>
      <c r="BH480" s="43">
        <v>155375.89000000001</v>
      </c>
      <c r="BI480" s="44">
        <v>0</v>
      </c>
      <c r="BJ480" s="71">
        <v>155.4</v>
      </c>
      <c r="BK480" s="2"/>
      <c r="BL480" s="2"/>
      <c r="BM480" s="48">
        <v>13</v>
      </c>
      <c r="BN480" s="48">
        <v>13</v>
      </c>
      <c r="BO480" s="48">
        <v>13</v>
      </c>
      <c r="BP480" s="48">
        <v>13</v>
      </c>
      <c r="BQ480" s="48">
        <v>25.9</v>
      </c>
      <c r="BR480" s="48">
        <v>25.9</v>
      </c>
      <c r="BS480" s="48">
        <v>6.5</v>
      </c>
      <c r="BT480" s="48">
        <v>0</v>
      </c>
      <c r="BU480" s="48">
        <v>6.5</v>
      </c>
      <c r="BV480" s="48">
        <f t="shared" si="252"/>
        <v>9.4</v>
      </c>
      <c r="BW480" s="48">
        <f t="shared" si="243"/>
        <v>9.4</v>
      </c>
      <c r="BX480" s="49">
        <f t="shared" si="253"/>
        <v>9.3000000000000007</v>
      </c>
      <c r="BY480" s="50">
        <f t="shared" si="245"/>
        <v>144.9</v>
      </c>
      <c r="BZ480" s="48">
        <f t="shared" si="246"/>
        <v>39</v>
      </c>
      <c r="CA480" s="48">
        <f t="shared" si="247"/>
        <v>64.8</v>
      </c>
      <c r="CB480" s="48">
        <f t="shared" si="248"/>
        <v>13</v>
      </c>
      <c r="CC480" s="51">
        <f t="shared" si="249"/>
        <v>28.1</v>
      </c>
      <c r="CD480" s="50">
        <f t="shared" si="250"/>
        <v>144.9</v>
      </c>
      <c r="CE480" s="72"/>
      <c r="CF480" s="73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</row>
    <row r="481" spans="1:122" ht="17.399999999999999" hidden="1" customHeight="1" outlineLevel="1" thickBot="1" x14ac:dyDescent="0.35">
      <c r="A481" s="161"/>
      <c r="B481" s="53" t="s">
        <v>980</v>
      </c>
      <c r="C481" s="53" t="s">
        <v>45</v>
      </c>
      <c r="D481" s="24" t="s">
        <v>981</v>
      </c>
      <c r="E481" s="35">
        <v>597499.11</v>
      </c>
      <c r="F481" s="35">
        <v>264998.74</v>
      </c>
      <c r="G481" s="35">
        <v>548924.05000000005</v>
      </c>
      <c r="H481" s="36">
        <v>597</v>
      </c>
      <c r="I481" s="38">
        <v>274</v>
      </c>
      <c r="J481" s="38">
        <v>101</v>
      </c>
      <c r="K481" s="38">
        <v>222</v>
      </c>
      <c r="L481" s="35">
        <v>1411421.9</v>
      </c>
      <c r="M481" s="35">
        <v>193647.07</v>
      </c>
      <c r="N481" s="35">
        <v>18357.75</v>
      </c>
      <c r="O481" s="35">
        <v>2686.5</v>
      </c>
      <c r="P481" s="35">
        <v>4937.1899999999996</v>
      </c>
      <c r="Q481" s="35">
        <v>3755.13</v>
      </c>
      <c r="R481" s="35">
        <v>1634805.54</v>
      </c>
      <c r="S481" s="35">
        <v>196442.51</v>
      </c>
      <c r="T481" s="35">
        <v>27157.53</v>
      </c>
      <c r="U481" s="35">
        <v>739.8</v>
      </c>
      <c r="V481" s="35">
        <v>8376.18</v>
      </c>
      <c r="W481" s="35">
        <v>5518.36</v>
      </c>
      <c r="X481" s="36">
        <v>0</v>
      </c>
      <c r="Y481" s="35">
        <v>16552.34</v>
      </c>
      <c r="Z481" s="35">
        <v>33874.120000000003</v>
      </c>
      <c r="AA481" s="35">
        <v>288660.84000000003</v>
      </c>
      <c r="AB481" s="35">
        <v>1923466.38</v>
      </c>
      <c r="AC481" s="39">
        <f t="shared" si="240"/>
        <v>1923.5</v>
      </c>
      <c r="AD481" s="40">
        <f t="shared" ref="AD481:AD512" si="254">+ROUND((AC481/12*4)+(BJ481/12*8),1)</f>
        <v>1922</v>
      </c>
      <c r="AG481" s="70" t="s">
        <v>871</v>
      </c>
      <c r="AH481" s="24" t="s">
        <v>980</v>
      </c>
      <c r="AI481" s="24" t="s">
        <v>45</v>
      </c>
      <c r="AJ481" s="24" t="s">
        <v>981</v>
      </c>
      <c r="AK481" s="43">
        <v>609144.93999999994</v>
      </c>
      <c r="AL481" s="43">
        <v>220832.28</v>
      </c>
      <c r="AM481" s="43">
        <v>605083.19999999995</v>
      </c>
      <c r="AN481" s="44">
        <v>603</v>
      </c>
      <c r="AO481" s="46">
        <v>281</v>
      </c>
      <c r="AP481" s="46">
        <v>80</v>
      </c>
      <c r="AQ481" s="46">
        <v>242</v>
      </c>
      <c r="AR481" s="43">
        <v>1435060.42</v>
      </c>
      <c r="AS481" s="43">
        <v>162850.82</v>
      </c>
      <c r="AT481" s="43">
        <v>18542.25</v>
      </c>
      <c r="AU481" s="43">
        <v>2713.5</v>
      </c>
      <c r="AV481" s="43">
        <v>4986.8100000000004</v>
      </c>
      <c r="AW481" s="43">
        <v>3792.87</v>
      </c>
      <c r="AX481" s="43">
        <v>1627946.67</v>
      </c>
      <c r="AY481" s="43">
        <v>199373.44</v>
      </c>
      <c r="AZ481" s="43">
        <v>27430.47</v>
      </c>
      <c r="BA481" s="43">
        <v>758.7</v>
      </c>
      <c r="BB481" s="43">
        <v>8590.17</v>
      </c>
      <c r="BC481" s="43">
        <v>5659.34</v>
      </c>
      <c r="BD481" s="44">
        <v>0</v>
      </c>
      <c r="BE481" s="43">
        <v>16975.21</v>
      </c>
      <c r="BF481" s="43">
        <v>34441.440000000002</v>
      </c>
      <c r="BG481" s="43">
        <v>293228.77</v>
      </c>
      <c r="BH481" s="43">
        <v>1921175.44</v>
      </c>
      <c r="BI481" s="44">
        <v>0</v>
      </c>
      <c r="BJ481" s="71">
        <v>1921.2</v>
      </c>
      <c r="BK481" s="2"/>
      <c r="BL481" s="2"/>
      <c r="BM481" s="48">
        <v>160.1</v>
      </c>
      <c r="BN481" s="48">
        <v>160.1</v>
      </c>
      <c r="BO481" s="48">
        <v>160.1</v>
      </c>
      <c r="BP481" s="48">
        <v>160.1</v>
      </c>
      <c r="BQ481" s="48">
        <v>320.2</v>
      </c>
      <c r="BR481" s="48">
        <v>320.2</v>
      </c>
      <c r="BS481" s="48">
        <v>80.099999999999994</v>
      </c>
      <c r="BT481" s="48">
        <v>0</v>
      </c>
      <c r="BU481" s="48">
        <v>80.099999999999994</v>
      </c>
      <c r="BV481" s="48">
        <f t="shared" si="252"/>
        <v>160.30000000000001</v>
      </c>
      <c r="BW481" s="48">
        <f t="shared" si="243"/>
        <v>160.30000000000001</v>
      </c>
      <c r="BX481" s="49">
        <f t="shared" si="253"/>
        <v>160.4</v>
      </c>
      <c r="BY481" s="50">
        <f t="shared" si="245"/>
        <v>1921.9999999999998</v>
      </c>
      <c r="BZ481" s="48">
        <f t="shared" si="246"/>
        <v>480.29999999999995</v>
      </c>
      <c r="CA481" s="48">
        <f t="shared" si="247"/>
        <v>800.5</v>
      </c>
      <c r="CB481" s="48">
        <f t="shared" si="248"/>
        <v>160.19999999999999</v>
      </c>
      <c r="CC481" s="51">
        <f t="shared" si="249"/>
        <v>481</v>
      </c>
      <c r="CD481" s="50">
        <f t="shared" si="250"/>
        <v>1922</v>
      </c>
      <c r="CE481" s="72"/>
      <c r="CF481" s="73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</row>
    <row r="482" spans="1:122" ht="17.399999999999999" hidden="1" customHeight="1" outlineLevel="1" thickBot="1" x14ac:dyDescent="0.35">
      <c r="A482" s="161"/>
      <c r="B482" s="53" t="s">
        <v>982</v>
      </c>
      <c r="C482" s="53" t="s">
        <v>135</v>
      </c>
      <c r="D482" s="24" t="s">
        <v>983</v>
      </c>
      <c r="E482" s="34"/>
      <c r="F482" s="34"/>
      <c r="G482" s="35">
        <v>147787.24</v>
      </c>
      <c r="H482" s="36">
        <v>43</v>
      </c>
      <c r="I482" s="37"/>
      <c r="J482" s="37"/>
      <c r="K482" s="38">
        <v>43</v>
      </c>
      <c r="L482" s="35">
        <v>147787.24</v>
      </c>
      <c r="M482" s="35">
        <v>8465.84</v>
      </c>
      <c r="N482" s="35">
        <v>1322.25</v>
      </c>
      <c r="O482" s="35">
        <v>193.5</v>
      </c>
      <c r="P482" s="35">
        <v>355.61</v>
      </c>
      <c r="Q482" s="35">
        <v>270.47000000000003</v>
      </c>
      <c r="R482" s="35">
        <v>158394.91</v>
      </c>
      <c r="S482" s="35">
        <v>9702.9500000000007</v>
      </c>
      <c r="T482" s="35">
        <v>1956.07</v>
      </c>
      <c r="U482" s="36">
        <v>0</v>
      </c>
      <c r="V482" s="36">
        <v>0</v>
      </c>
      <c r="W482" s="36">
        <v>0</v>
      </c>
      <c r="X482" s="36">
        <v>0</v>
      </c>
      <c r="Y482" s="36">
        <v>0</v>
      </c>
      <c r="Z482" s="35">
        <v>3546.9</v>
      </c>
      <c r="AA482" s="35">
        <v>15205.92</v>
      </c>
      <c r="AB482" s="35">
        <v>173600.83</v>
      </c>
      <c r="AC482" s="39">
        <f t="shared" si="240"/>
        <v>173.6</v>
      </c>
      <c r="AD482" s="40">
        <f t="shared" si="254"/>
        <v>251.9</v>
      </c>
      <c r="AG482" s="70" t="s">
        <v>871</v>
      </c>
      <c r="AH482" s="24" t="s">
        <v>982</v>
      </c>
      <c r="AI482" s="24" t="s">
        <v>135</v>
      </c>
      <c r="AJ482" s="24" t="s">
        <v>983</v>
      </c>
      <c r="AK482" s="42"/>
      <c r="AL482" s="42"/>
      <c r="AM482" s="43">
        <v>253349.55</v>
      </c>
      <c r="AN482" s="44">
        <v>61</v>
      </c>
      <c r="AO482" s="45"/>
      <c r="AP482" s="45"/>
      <c r="AQ482" s="46">
        <v>61</v>
      </c>
      <c r="AR482" s="43">
        <v>253349.55</v>
      </c>
      <c r="AS482" s="43">
        <v>12009.68</v>
      </c>
      <c r="AT482" s="43">
        <v>1875.75</v>
      </c>
      <c r="AU482" s="43">
        <v>274.5</v>
      </c>
      <c r="AV482" s="43">
        <v>504.47</v>
      </c>
      <c r="AW482" s="43">
        <v>383.69</v>
      </c>
      <c r="AX482" s="43">
        <v>268397.64</v>
      </c>
      <c r="AY482" s="43">
        <v>13764.65</v>
      </c>
      <c r="AZ482" s="43">
        <v>2774.89</v>
      </c>
      <c r="BA482" s="44">
        <v>0</v>
      </c>
      <c r="BB482" s="44">
        <v>0</v>
      </c>
      <c r="BC482" s="44">
        <v>0</v>
      </c>
      <c r="BD482" s="44">
        <v>0</v>
      </c>
      <c r="BE482" s="44">
        <v>0</v>
      </c>
      <c r="BF482" s="43">
        <v>6080.4</v>
      </c>
      <c r="BG482" s="43">
        <v>22619.94</v>
      </c>
      <c r="BH482" s="43">
        <v>291017.58</v>
      </c>
      <c r="BI482" s="44">
        <v>0</v>
      </c>
      <c r="BJ482" s="71">
        <v>291</v>
      </c>
      <c r="BK482" s="2"/>
      <c r="BL482" s="2"/>
      <c r="BM482" s="48">
        <v>24.3</v>
      </c>
      <c r="BN482" s="48">
        <v>24.3</v>
      </c>
      <c r="BO482" s="48">
        <v>24.3</v>
      </c>
      <c r="BP482" s="48">
        <v>24.3</v>
      </c>
      <c r="BQ482" s="48">
        <v>48.5</v>
      </c>
      <c r="BR482" s="48">
        <v>48.5</v>
      </c>
      <c r="BS482" s="48">
        <v>12.1</v>
      </c>
      <c r="BT482" s="48">
        <v>0</v>
      </c>
      <c r="BU482" s="48">
        <v>12.1</v>
      </c>
      <c r="BV482" s="48">
        <f t="shared" si="252"/>
        <v>11.2</v>
      </c>
      <c r="BW482" s="48">
        <f t="shared" si="243"/>
        <v>11.2</v>
      </c>
      <c r="BX482" s="49">
        <f t="shared" si="253"/>
        <v>11.1</v>
      </c>
      <c r="BY482" s="50">
        <f t="shared" si="245"/>
        <v>251.90000000000003</v>
      </c>
      <c r="BZ482" s="48">
        <f t="shared" si="246"/>
        <v>72.900000000000006</v>
      </c>
      <c r="CA482" s="48">
        <f t="shared" si="247"/>
        <v>121.3</v>
      </c>
      <c r="CB482" s="48">
        <f t="shared" si="248"/>
        <v>24.2</v>
      </c>
      <c r="CC482" s="51">
        <f t="shared" si="249"/>
        <v>33.5</v>
      </c>
      <c r="CD482" s="50">
        <f t="shared" si="250"/>
        <v>251.89999999999998</v>
      </c>
      <c r="CE482" s="72"/>
      <c r="CF482" s="73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</row>
    <row r="483" spans="1:122" ht="17.399999999999999" hidden="1" customHeight="1" outlineLevel="1" thickBot="1" x14ac:dyDescent="0.35">
      <c r="A483" s="161"/>
      <c r="B483" s="53" t="s">
        <v>984</v>
      </c>
      <c r="C483" s="53" t="s">
        <v>135</v>
      </c>
      <c r="D483" s="24" t="s">
        <v>985</v>
      </c>
      <c r="E483" s="34"/>
      <c r="F483" s="34"/>
      <c r="G483" s="35">
        <v>77271.62</v>
      </c>
      <c r="H483" s="36">
        <v>17</v>
      </c>
      <c r="I483" s="37"/>
      <c r="J483" s="37"/>
      <c r="K483" s="38">
        <v>17</v>
      </c>
      <c r="L483" s="35">
        <v>77271.62</v>
      </c>
      <c r="M483" s="35">
        <v>3346.96</v>
      </c>
      <c r="N483" s="35">
        <v>522.75</v>
      </c>
      <c r="O483" s="35">
        <v>76.5</v>
      </c>
      <c r="P483" s="35">
        <v>140.59</v>
      </c>
      <c r="Q483" s="35">
        <v>106.93</v>
      </c>
      <c r="R483" s="35">
        <v>81465.350000000006</v>
      </c>
      <c r="S483" s="35">
        <v>3836.05</v>
      </c>
      <c r="T483" s="35">
        <v>773.33</v>
      </c>
      <c r="U483" s="36">
        <v>0</v>
      </c>
      <c r="V483" s="36">
        <v>0</v>
      </c>
      <c r="W483" s="36">
        <v>0</v>
      </c>
      <c r="X483" s="36">
        <v>0</v>
      </c>
      <c r="Y483" s="36">
        <v>0</v>
      </c>
      <c r="Z483" s="35">
        <v>1854.52</v>
      </c>
      <c r="AA483" s="35">
        <v>6463.9</v>
      </c>
      <c r="AB483" s="35">
        <v>87929.25</v>
      </c>
      <c r="AC483" s="39">
        <f t="shared" si="240"/>
        <v>87.9</v>
      </c>
      <c r="AD483" s="40">
        <f t="shared" si="254"/>
        <v>102</v>
      </c>
      <c r="AG483" s="70" t="s">
        <v>871</v>
      </c>
      <c r="AH483" s="24" t="s">
        <v>984</v>
      </c>
      <c r="AI483" s="24" t="s">
        <v>135</v>
      </c>
      <c r="AJ483" s="24" t="s">
        <v>985</v>
      </c>
      <c r="AK483" s="42"/>
      <c r="AL483" s="42"/>
      <c r="AM483" s="43">
        <v>98384.09</v>
      </c>
      <c r="AN483" s="44">
        <v>16</v>
      </c>
      <c r="AO483" s="45"/>
      <c r="AP483" s="45"/>
      <c r="AQ483" s="46">
        <v>16</v>
      </c>
      <c r="AR483" s="43">
        <v>98384.09</v>
      </c>
      <c r="AS483" s="43">
        <v>3150.08</v>
      </c>
      <c r="AT483" s="44">
        <v>492</v>
      </c>
      <c r="AU483" s="44">
        <v>72</v>
      </c>
      <c r="AV483" s="43">
        <v>132.32</v>
      </c>
      <c r="AW483" s="43">
        <v>100.64</v>
      </c>
      <c r="AX483" s="43">
        <v>102331.13</v>
      </c>
      <c r="AY483" s="43">
        <v>3610.4</v>
      </c>
      <c r="AZ483" s="43">
        <v>727.84</v>
      </c>
      <c r="BA483" s="44">
        <v>0</v>
      </c>
      <c r="BB483" s="44">
        <v>0</v>
      </c>
      <c r="BC483" s="44">
        <v>0</v>
      </c>
      <c r="BD483" s="44">
        <v>0</v>
      </c>
      <c r="BE483" s="44">
        <v>0</v>
      </c>
      <c r="BF483" s="43">
        <v>2361.2199999999998</v>
      </c>
      <c r="BG483" s="43">
        <v>6699.46</v>
      </c>
      <c r="BH483" s="43">
        <v>109030.59</v>
      </c>
      <c r="BI483" s="44">
        <v>0</v>
      </c>
      <c r="BJ483" s="71">
        <v>109</v>
      </c>
      <c r="BK483" s="2"/>
      <c r="BL483" s="2"/>
      <c r="BM483" s="48">
        <v>9.1</v>
      </c>
      <c r="BN483" s="48">
        <v>9.1</v>
      </c>
      <c r="BO483" s="48">
        <v>9.1</v>
      </c>
      <c r="BP483" s="48">
        <v>9.1</v>
      </c>
      <c r="BQ483" s="48">
        <v>18.2</v>
      </c>
      <c r="BR483" s="48">
        <v>18.2</v>
      </c>
      <c r="BS483" s="48">
        <v>4.5</v>
      </c>
      <c r="BT483" s="48">
        <v>0</v>
      </c>
      <c r="BU483" s="48">
        <v>4.5</v>
      </c>
      <c r="BV483" s="48">
        <f t="shared" si="252"/>
        <v>6.7</v>
      </c>
      <c r="BW483" s="48">
        <f t="shared" si="243"/>
        <v>6.7</v>
      </c>
      <c r="BX483" s="49">
        <f t="shared" si="253"/>
        <v>6.8</v>
      </c>
      <c r="BY483" s="50">
        <f t="shared" si="245"/>
        <v>101.99999999999997</v>
      </c>
      <c r="BZ483" s="48">
        <f t="shared" si="246"/>
        <v>27.299999999999997</v>
      </c>
      <c r="CA483" s="48">
        <f t="shared" si="247"/>
        <v>45.5</v>
      </c>
      <c r="CB483" s="48">
        <f t="shared" si="248"/>
        <v>9</v>
      </c>
      <c r="CC483" s="51">
        <f t="shared" si="249"/>
        <v>20.2</v>
      </c>
      <c r="CD483" s="50">
        <f t="shared" si="250"/>
        <v>102</v>
      </c>
      <c r="CE483" s="72"/>
      <c r="CF483" s="73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</row>
    <row r="484" spans="1:122" ht="17.399999999999999" hidden="1" customHeight="1" outlineLevel="1" thickBot="1" x14ac:dyDescent="0.35">
      <c r="A484" s="161"/>
      <c r="B484" s="53" t="s">
        <v>986</v>
      </c>
      <c r="C484" s="53" t="s">
        <v>135</v>
      </c>
      <c r="D484" s="24" t="s">
        <v>987</v>
      </c>
      <c r="E484" s="35">
        <v>632352.66</v>
      </c>
      <c r="F484" s="34"/>
      <c r="G484" s="34"/>
      <c r="H484" s="36">
        <v>120</v>
      </c>
      <c r="I484" s="38">
        <v>120</v>
      </c>
      <c r="J484" s="37"/>
      <c r="K484" s="37"/>
      <c r="L484" s="35">
        <v>632352.66</v>
      </c>
      <c r="M484" s="35">
        <v>61873.43</v>
      </c>
      <c r="N484" s="36">
        <v>3690</v>
      </c>
      <c r="O484" s="36">
        <v>540</v>
      </c>
      <c r="P484" s="35">
        <v>992.4</v>
      </c>
      <c r="Q484" s="35">
        <v>754.8</v>
      </c>
      <c r="R484" s="35">
        <v>700203.29</v>
      </c>
      <c r="S484" s="35">
        <v>54112.800000000003</v>
      </c>
      <c r="T484" s="35">
        <v>5458.8</v>
      </c>
      <c r="U484" s="36">
        <v>324</v>
      </c>
      <c r="V484" s="35">
        <v>3668.4</v>
      </c>
      <c r="W484" s="35">
        <v>2416.8000000000002</v>
      </c>
      <c r="X484" s="35">
        <v>384.06</v>
      </c>
      <c r="Y484" s="35">
        <v>7249.2</v>
      </c>
      <c r="Z484" s="35">
        <v>15176.47</v>
      </c>
      <c r="AA484" s="35">
        <v>88790.53</v>
      </c>
      <c r="AB484" s="35">
        <v>788993.82</v>
      </c>
      <c r="AC484" s="39">
        <f t="shared" si="240"/>
        <v>789</v>
      </c>
      <c r="AD484" s="40">
        <f t="shared" si="254"/>
        <v>683.3</v>
      </c>
      <c r="AG484" s="70" t="s">
        <v>871</v>
      </c>
      <c r="AH484" s="24" t="s">
        <v>986</v>
      </c>
      <c r="AI484" s="24" t="s">
        <v>135</v>
      </c>
      <c r="AJ484" s="24" t="s">
        <v>987</v>
      </c>
      <c r="AK484" s="43">
        <v>490109.24</v>
      </c>
      <c r="AL484" s="42"/>
      <c r="AM484" s="42"/>
      <c r="AN484" s="44">
        <v>101</v>
      </c>
      <c r="AO484" s="46">
        <v>101</v>
      </c>
      <c r="AP484" s="45"/>
      <c r="AQ484" s="45"/>
      <c r="AR484" s="43">
        <v>490109.24</v>
      </c>
      <c r="AS484" s="43">
        <v>61715.41</v>
      </c>
      <c r="AT484" s="43">
        <v>3105.75</v>
      </c>
      <c r="AU484" s="43">
        <v>454.5</v>
      </c>
      <c r="AV484" s="43">
        <v>835.27</v>
      </c>
      <c r="AW484" s="43">
        <v>635.29</v>
      </c>
      <c r="AX484" s="43">
        <v>556855.46</v>
      </c>
      <c r="AY484" s="43">
        <v>45544.94</v>
      </c>
      <c r="AZ484" s="43">
        <v>4594.49</v>
      </c>
      <c r="BA484" s="43">
        <v>272.7</v>
      </c>
      <c r="BB484" s="43">
        <v>3087.57</v>
      </c>
      <c r="BC484" s="43">
        <v>2034.14</v>
      </c>
      <c r="BD484" s="43">
        <v>128.02000000000001</v>
      </c>
      <c r="BE484" s="43">
        <v>6101.41</v>
      </c>
      <c r="BF484" s="43">
        <v>11762.61</v>
      </c>
      <c r="BG484" s="43">
        <v>73525.88</v>
      </c>
      <c r="BH484" s="43">
        <v>630381.34</v>
      </c>
      <c r="BI484" s="44">
        <v>0</v>
      </c>
      <c r="BJ484" s="71">
        <v>630.4</v>
      </c>
      <c r="BK484" s="2"/>
      <c r="BL484" s="2"/>
      <c r="BM484" s="48">
        <v>52.5</v>
      </c>
      <c r="BN484" s="48">
        <v>52.5</v>
      </c>
      <c r="BO484" s="48">
        <v>52.5</v>
      </c>
      <c r="BP484" s="48">
        <v>52.5</v>
      </c>
      <c r="BQ484" s="48">
        <v>105.1</v>
      </c>
      <c r="BR484" s="48">
        <v>105.1</v>
      </c>
      <c r="BS484" s="48">
        <v>26.3</v>
      </c>
      <c r="BT484" s="48">
        <v>0</v>
      </c>
      <c r="BU484" s="48">
        <v>26.3</v>
      </c>
      <c r="BV484" s="48">
        <f t="shared" si="252"/>
        <v>70.2</v>
      </c>
      <c r="BW484" s="48">
        <f t="shared" si="243"/>
        <v>70.2</v>
      </c>
      <c r="BX484" s="49">
        <f t="shared" si="253"/>
        <v>70.099999999999994</v>
      </c>
      <c r="BY484" s="50">
        <f t="shared" si="245"/>
        <v>683.30000000000007</v>
      </c>
      <c r="BZ484" s="48">
        <f t="shared" si="246"/>
        <v>157.5</v>
      </c>
      <c r="CA484" s="48">
        <f t="shared" si="247"/>
        <v>262.7</v>
      </c>
      <c r="CB484" s="48">
        <f t="shared" si="248"/>
        <v>52.6</v>
      </c>
      <c r="CC484" s="51">
        <f t="shared" si="249"/>
        <v>210.5</v>
      </c>
      <c r="CD484" s="50">
        <f t="shared" si="250"/>
        <v>683.3</v>
      </c>
      <c r="CE484" s="72"/>
      <c r="CF484" s="73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</row>
    <row r="485" spans="1:122" ht="17.399999999999999" hidden="1" customHeight="1" outlineLevel="1" thickBot="1" x14ac:dyDescent="0.35">
      <c r="A485" s="161"/>
      <c r="B485" s="53" t="s">
        <v>988</v>
      </c>
      <c r="C485" s="53" t="s">
        <v>135</v>
      </c>
      <c r="D485" s="24" t="s">
        <v>989</v>
      </c>
      <c r="E485" s="34"/>
      <c r="F485" s="35">
        <v>22083.23</v>
      </c>
      <c r="G485" s="35">
        <v>422249.26</v>
      </c>
      <c r="H485" s="36">
        <v>116</v>
      </c>
      <c r="I485" s="37"/>
      <c r="J485" s="38">
        <v>6</v>
      </c>
      <c r="K485" s="38">
        <v>110</v>
      </c>
      <c r="L485" s="35">
        <v>444332.49</v>
      </c>
      <c r="M485" s="35">
        <v>22838.080000000002</v>
      </c>
      <c r="N485" s="36">
        <v>3567</v>
      </c>
      <c r="O485" s="36">
        <v>522</v>
      </c>
      <c r="P485" s="35">
        <v>959.32</v>
      </c>
      <c r="Q485" s="35">
        <v>729.64</v>
      </c>
      <c r="R485" s="35">
        <v>472948.53</v>
      </c>
      <c r="S485" s="35">
        <v>26175.4</v>
      </c>
      <c r="T485" s="35">
        <v>5276.84</v>
      </c>
      <c r="U485" s="36">
        <v>0</v>
      </c>
      <c r="V485" s="36">
        <v>0</v>
      </c>
      <c r="W485" s="36">
        <v>0</v>
      </c>
      <c r="X485" s="36">
        <v>0</v>
      </c>
      <c r="Y485" s="36">
        <v>0</v>
      </c>
      <c r="Z485" s="35">
        <v>10663.98</v>
      </c>
      <c r="AA485" s="35">
        <v>42116.22</v>
      </c>
      <c r="AB485" s="35">
        <v>515064.75</v>
      </c>
      <c r="AC485" s="39">
        <f t="shared" si="240"/>
        <v>515.1</v>
      </c>
      <c r="AD485" s="40">
        <f t="shared" si="254"/>
        <v>514.1</v>
      </c>
      <c r="AG485" s="70" t="s">
        <v>871</v>
      </c>
      <c r="AH485" s="24" t="s">
        <v>988</v>
      </c>
      <c r="AI485" s="24" t="s">
        <v>135</v>
      </c>
      <c r="AJ485" s="24" t="s">
        <v>989</v>
      </c>
      <c r="AK485" s="42"/>
      <c r="AL485" s="43">
        <v>14574.93</v>
      </c>
      <c r="AM485" s="43">
        <v>422249.27</v>
      </c>
      <c r="AN485" s="44">
        <v>126</v>
      </c>
      <c r="AO485" s="45"/>
      <c r="AP485" s="46">
        <v>2</v>
      </c>
      <c r="AQ485" s="46">
        <v>124</v>
      </c>
      <c r="AR485" s="43">
        <v>436824.2</v>
      </c>
      <c r="AS485" s="43">
        <v>25865.01</v>
      </c>
      <c r="AT485" s="43">
        <v>3874.5</v>
      </c>
      <c r="AU485" s="44">
        <v>567</v>
      </c>
      <c r="AV485" s="43">
        <v>1042.02</v>
      </c>
      <c r="AW485" s="43">
        <v>792.54</v>
      </c>
      <c r="AX485" s="43">
        <v>468965.27</v>
      </c>
      <c r="AY485" s="43">
        <v>28431.9</v>
      </c>
      <c r="AZ485" s="43">
        <v>5731.74</v>
      </c>
      <c r="BA485" s="44">
        <v>0</v>
      </c>
      <c r="BB485" s="44">
        <v>0</v>
      </c>
      <c r="BC485" s="44">
        <v>0</v>
      </c>
      <c r="BD485" s="44">
        <v>0</v>
      </c>
      <c r="BE485" s="44">
        <v>0</v>
      </c>
      <c r="BF485" s="43">
        <v>10483.780000000001</v>
      </c>
      <c r="BG485" s="43">
        <v>44647.42</v>
      </c>
      <c r="BH485" s="43">
        <v>513612.69</v>
      </c>
      <c r="BI485" s="44">
        <v>0</v>
      </c>
      <c r="BJ485" s="71">
        <v>513.6</v>
      </c>
      <c r="BK485" s="2"/>
      <c r="BL485" s="2"/>
      <c r="BM485" s="48">
        <v>42.8</v>
      </c>
      <c r="BN485" s="48">
        <v>42.8</v>
      </c>
      <c r="BO485" s="48">
        <v>42.8</v>
      </c>
      <c r="BP485" s="48">
        <v>42.8</v>
      </c>
      <c r="BQ485" s="48">
        <v>85.6</v>
      </c>
      <c r="BR485" s="48">
        <v>85.6</v>
      </c>
      <c r="BS485" s="48">
        <v>21.4</v>
      </c>
      <c r="BT485" s="48">
        <v>0</v>
      </c>
      <c r="BU485" s="48">
        <v>21.4</v>
      </c>
      <c r="BV485" s="48">
        <f t="shared" si="252"/>
        <v>43</v>
      </c>
      <c r="BW485" s="48">
        <f t="shared" si="243"/>
        <v>43</v>
      </c>
      <c r="BX485" s="49">
        <f t="shared" si="253"/>
        <v>42.9</v>
      </c>
      <c r="BY485" s="50">
        <f t="shared" si="245"/>
        <v>514.1</v>
      </c>
      <c r="BZ485" s="48">
        <f t="shared" si="246"/>
        <v>128.39999999999998</v>
      </c>
      <c r="CA485" s="48">
        <f t="shared" si="247"/>
        <v>213.99999999999997</v>
      </c>
      <c r="CB485" s="48">
        <f t="shared" si="248"/>
        <v>42.8</v>
      </c>
      <c r="CC485" s="51">
        <f t="shared" si="249"/>
        <v>128.9</v>
      </c>
      <c r="CD485" s="50">
        <f t="shared" si="250"/>
        <v>514.1</v>
      </c>
      <c r="CE485" s="72"/>
      <c r="CF485" s="73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</row>
    <row r="486" spans="1:122" ht="17.399999999999999" hidden="1" customHeight="1" outlineLevel="1" thickBot="1" x14ac:dyDescent="0.35">
      <c r="A486" s="161"/>
      <c r="B486" s="53" t="s">
        <v>990</v>
      </c>
      <c r="C486" s="53" t="s">
        <v>135</v>
      </c>
      <c r="D486" s="24" t="s">
        <v>991</v>
      </c>
      <c r="E486" s="34"/>
      <c r="F486" s="34"/>
      <c r="G486" s="35">
        <v>98384.09</v>
      </c>
      <c r="H486" s="36">
        <v>16</v>
      </c>
      <c r="I486" s="37"/>
      <c r="J486" s="37"/>
      <c r="K486" s="38">
        <v>16</v>
      </c>
      <c r="L486" s="35">
        <v>98384.09</v>
      </c>
      <c r="M486" s="35">
        <v>3150.08</v>
      </c>
      <c r="N486" s="36">
        <v>492</v>
      </c>
      <c r="O486" s="36">
        <v>72</v>
      </c>
      <c r="P486" s="35">
        <v>132.32</v>
      </c>
      <c r="Q486" s="35">
        <v>100.64</v>
      </c>
      <c r="R486" s="35">
        <v>102331.13</v>
      </c>
      <c r="S486" s="35">
        <v>3610.4</v>
      </c>
      <c r="T486" s="35">
        <v>727.84</v>
      </c>
      <c r="U486" s="36">
        <v>0</v>
      </c>
      <c r="V486" s="36">
        <v>0</v>
      </c>
      <c r="W486" s="36">
        <v>0</v>
      </c>
      <c r="X486" s="36">
        <v>0</v>
      </c>
      <c r="Y486" s="36">
        <v>0</v>
      </c>
      <c r="Z486" s="35">
        <v>2361.2199999999998</v>
      </c>
      <c r="AA486" s="35">
        <v>6699.46</v>
      </c>
      <c r="AB486" s="35">
        <v>109030.59</v>
      </c>
      <c r="AC486" s="39">
        <f t="shared" si="240"/>
        <v>109</v>
      </c>
      <c r="AD486" s="40">
        <f t="shared" si="254"/>
        <v>173.2</v>
      </c>
      <c r="AG486" s="70" t="s">
        <v>871</v>
      </c>
      <c r="AH486" s="24" t="s">
        <v>990</v>
      </c>
      <c r="AI486" s="24" t="s">
        <v>135</v>
      </c>
      <c r="AJ486" s="24" t="s">
        <v>991</v>
      </c>
      <c r="AK486" s="42"/>
      <c r="AL486" s="42"/>
      <c r="AM486" s="43">
        <v>182833.94</v>
      </c>
      <c r="AN486" s="44">
        <v>35</v>
      </c>
      <c r="AO486" s="45"/>
      <c r="AP486" s="45"/>
      <c r="AQ486" s="46">
        <v>35</v>
      </c>
      <c r="AR486" s="43">
        <v>182833.94</v>
      </c>
      <c r="AS486" s="43">
        <v>6890.8</v>
      </c>
      <c r="AT486" s="43">
        <v>1076.25</v>
      </c>
      <c r="AU486" s="43">
        <v>157.5</v>
      </c>
      <c r="AV486" s="43">
        <v>289.45</v>
      </c>
      <c r="AW486" s="43">
        <v>220.15</v>
      </c>
      <c r="AX486" s="43">
        <v>191468.09</v>
      </c>
      <c r="AY486" s="43">
        <v>7897.75</v>
      </c>
      <c r="AZ486" s="43">
        <v>1592.15</v>
      </c>
      <c r="BA486" s="44">
        <v>0</v>
      </c>
      <c r="BB486" s="44">
        <v>0</v>
      </c>
      <c r="BC486" s="44">
        <v>0</v>
      </c>
      <c r="BD486" s="44">
        <v>0</v>
      </c>
      <c r="BE486" s="44">
        <v>0</v>
      </c>
      <c r="BF486" s="43">
        <v>4388.01</v>
      </c>
      <c r="BG486" s="43">
        <v>13877.91</v>
      </c>
      <c r="BH486" s="44">
        <v>205346</v>
      </c>
      <c r="BI486" s="44">
        <v>0</v>
      </c>
      <c r="BJ486" s="71">
        <v>205.3</v>
      </c>
      <c r="BK486" s="2"/>
      <c r="BL486" s="2"/>
      <c r="BM486" s="48">
        <v>17.100000000000001</v>
      </c>
      <c r="BN486" s="48">
        <v>17.100000000000001</v>
      </c>
      <c r="BO486" s="48">
        <v>17.100000000000001</v>
      </c>
      <c r="BP486" s="48">
        <v>17.100000000000001</v>
      </c>
      <c r="BQ486" s="48">
        <v>34.200000000000003</v>
      </c>
      <c r="BR486" s="48">
        <v>34.200000000000003</v>
      </c>
      <c r="BS486" s="48">
        <v>8.6</v>
      </c>
      <c r="BT486" s="48">
        <v>0</v>
      </c>
      <c r="BU486" s="48">
        <v>8.6</v>
      </c>
      <c r="BV486" s="48">
        <f t="shared" si="252"/>
        <v>6.4</v>
      </c>
      <c r="BW486" s="48">
        <f t="shared" si="243"/>
        <v>6.4</v>
      </c>
      <c r="BX486" s="49">
        <f t="shared" si="253"/>
        <v>6.4</v>
      </c>
      <c r="BY486" s="50">
        <f t="shared" si="245"/>
        <v>173.2</v>
      </c>
      <c r="BZ486" s="48">
        <f t="shared" si="246"/>
        <v>51.300000000000004</v>
      </c>
      <c r="CA486" s="48">
        <f t="shared" si="247"/>
        <v>85.5</v>
      </c>
      <c r="CB486" s="48">
        <f t="shared" si="248"/>
        <v>17.2</v>
      </c>
      <c r="CC486" s="51">
        <f t="shared" si="249"/>
        <v>19.200000000000003</v>
      </c>
      <c r="CD486" s="50">
        <f t="shared" si="250"/>
        <v>173.2</v>
      </c>
      <c r="CE486" s="72"/>
      <c r="CF486" s="73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</row>
    <row r="487" spans="1:122" ht="17.399999999999999" hidden="1" customHeight="1" outlineLevel="1" thickBot="1" x14ac:dyDescent="0.35">
      <c r="A487" s="161"/>
      <c r="B487" s="53" t="s">
        <v>992</v>
      </c>
      <c r="C487" s="53" t="s">
        <v>45</v>
      </c>
      <c r="D487" s="24" t="s">
        <v>993</v>
      </c>
      <c r="E487" s="34"/>
      <c r="F487" s="35">
        <v>132499.37</v>
      </c>
      <c r="G487" s="35">
        <v>422249.27</v>
      </c>
      <c r="H487" s="36">
        <v>201</v>
      </c>
      <c r="I487" s="37"/>
      <c r="J487" s="38">
        <v>44</v>
      </c>
      <c r="K487" s="38">
        <v>157</v>
      </c>
      <c r="L487" s="35">
        <v>554748.64</v>
      </c>
      <c r="M487" s="35">
        <v>61645.919999999998</v>
      </c>
      <c r="N487" s="35">
        <v>6180.75</v>
      </c>
      <c r="O487" s="35">
        <v>904.5</v>
      </c>
      <c r="P487" s="35">
        <v>1662.27</v>
      </c>
      <c r="Q487" s="35">
        <v>1264.29</v>
      </c>
      <c r="R487" s="35">
        <v>626406.37</v>
      </c>
      <c r="S487" s="35">
        <v>45355.65</v>
      </c>
      <c r="T487" s="35">
        <v>9143.49</v>
      </c>
      <c r="U487" s="36">
        <v>0</v>
      </c>
      <c r="V487" s="36">
        <v>0</v>
      </c>
      <c r="W487" s="36">
        <v>0</v>
      </c>
      <c r="X487" s="36">
        <v>0</v>
      </c>
      <c r="Y487" s="36">
        <v>0</v>
      </c>
      <c r="Z487" s="35">
        <v>13313.96</v>
      </c>
      <c r="AA487" s="35">
        <v>67813.100000000006</v>
      </c>
      <c r="AB487" s="35">
        <v>694219.47</v>
      </c>
      <c r="AC487" s="39">
        <f t="shared" si="240"/>
        <v>694.2</v>
      </c>
      <c r="AD487" s="40">
        <f t="shared" si="254"/>
        <v>660.9</v>
      </c>
      <c r="AG487" s="70" t="s">
        <v>871</v>
      </c>
      <c r="AH487" s="24" t="s">
        <v>992</v>
      </c>
      <c r="AI487" s="24" t="s">
        <v>45</v>
      </c>
      <c r="AJ487" s="24" t="s">
        <v>993</v>
      </c>
      <c r="AK487" s="42"/>
      <c r="AL487" s="43">
        <v>132499.37</v>
      </c>
      <c r="AM487" s="43">
        <v>380024.34</v>
      </c>
      <c r="AN487" s="44">
        <v>201</v>
      </c>
      <c r="AO487" s="45"/>
      <c r="AP487" s="46">
        <v>57</v>
      </c>
      <c r="AQ487" s="46">
        <v>144</v>
      </c>
      <c r="AR487" s="43">
        <v>512523.71</v>
      </c>
      <c r="AS487" s="43">
        <v>54993.66</v>
      </c>
      <c r="AT487" s="43">
        <v>6180.75</v>
      </c>
      <c r="AU487" s="43">
        <v>904.5</v>
      </c>
      <c r="AV487" s="43">
        <v>1662.27</v>
      </c>
      <c r="AW487" s="43">
        <v>1264.29</v>
      </c>
      <c r="AX487" s="43">
        <v>577529.18000000005</v>
      </c>
      <c r="AY487" s="43">
        <v>45355.65</v>
      </c>
      <c r="AZ487" s="43">
        <v>9143.49</v>
      </c>
      <c r="BA487" s="44">
        <v>0</v>
      </c>
      <c r="BB487" s="44">
        <v>0</v>
      </c>
      <c r="BC487" s="44">
        <v>0</v>
      </c>
      <c r="BD487" s="44">
        <v>0</v>
      </c>
      <c r="BE487" s="44">
        <v>0</v>
      </c>
      <c r="BF487" s="43">
        <v>12300.56</v>
      </c>
      <c r="BG487" s="43">
        <v>66799.7</v>
      </c>
      <c r="BH487" s="43">
        <v>644328.88</v>
      </c>
      <c r="BI487" s="44">
        <v>0</v>
      </c>
      <c r="BJ487" s="71">
        <v>644.29999999999995</v>
      </c>
      <c r="BK487" s="2"/>
      <c r="BL487" s="2"/>
      <c r="BM487" s="48">
        <v>53.7</v>
      </c>
      <c r="BN487" s="48">
        <v>53.7</v>
      </c>
      <c r="BO487" s="48">
        <v>53.7</v>
      </c>
      <c r="BP487" s="48">
        <v>53.7</v>
      </c>
      <c r="BQ487" s="48">
        <v>107.4</v>
      </c>
      <c r="BR487" s="48">
        <v>107.4</v>
      </c>
      <c r="BS487" s="48">
        <v>26.8</v>
      </c>
      <c r="BT487" s="48">
        <v>0</v>
      </c>
      <c r="BU487" s="48">
        <v>26.8</v>
      </c>
      <c r="BV487" s="48">
        <f t="shared" si="252"/>
        <v>59.2</v>
      </c>
      <c r="BW487" s="48">
        <f t="shared" si="243"/>
        <v>59.2</v>
      </c>
      <c r="BX487" s="49">
        <f t="shared" si="253"/>
        <v>59.3</v>
      </c>
      <c r="BY487" s="50">
        <f t="shared" si="245"/>
        <v>660.90000000000009</v>
      </c>
      <c r="BZ487" s="48">
        <f t="shared" si="246"/>
        <v>161.10000000000002</v>
      </c>
      <c r="CA487" s="48">
        <f t="shared" si="247"/>
        <v>268.5</v>
      </c>
      <c r="CB487" s="48">
        <f t="shared" si="248"/>
        <v>53.6</v>
      </c>
      <c r="CC487" s="51">
        <f t="shared" si="249"/>
        <v>177.7</v>
      </c>
      <c r="CD487" s="50">
        <f t="shared" si="250"/>
        <v>660.90000000000009</v>
      </c>
      <c r="CE487" s="72"/>
      <c r="CF487" s="73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</row>
    <row r="488" spans="1:122" ht="17.399999999999999" hidden="1" customHeight="1" outlineLevel="1" thickBot="1" x14ac:dyDescent="0.35">
      <c r="A488" s="161"/>
      <c r="B488" s="53" t="s">
        <v>994</v>
      </c>
      <c r="C488" s="53" t="s">
        <v>45</v>
      </c>
      <c r="D488" s="24" t="s">
        <v>995</v>
      </c>
      <c r="E488" s="35">
        <v>950003.96</v>
      </c>
      <c r="F488" s="35">
        <v>88332.91</v>
      </c>
      <c r="G488" s="35">
        <v>267283.78999999998</v>
      </c>
      <c r="H488" s="36">
        <v>578</v>
      </c>
      <c r="I488" s="38">
        <v>437</v>
      </c>
      <c r="J488" s="38">
        <v>33</v>
      </c>
      <c r="K488" s="38">
        <v>108</v>
      </c>
      <c r="L488" s="35">
        <v>1305620.6599999999</v>
      </c>
      <c r="M488" s="35">
        <v>271644.03000000003</v>
      </c>
      <c r="N488" s="35">
        <v>17773.5</v>
      </c>
      <c r="O488" s="36">
        <v>2601</v>
      </c>
      <c r="P488" s="35">
        <v>4780.0600000000004</v>
      </c>
      <c r="Q488" s="35">
        <v>3635.62</v>
      </c>
      <c r="R488" s="35">
        <v>1606054.87</v>
      </c>
      <c r="S488" s="35">
        <v>228877.43</v>
      </c>
      <c r="T488" s="35">
        <v>26293.22</v>
      </c>
      <c r="U488" s="35">
        <v>1179.9000000000001</v>
      </c>
      <c r="V488" s="35">
        <v>13359.09</v>
      </c>
      <c r="W488" s="35">
        <v>8801.18</v>
      </c>
      <c r="X488" s="36">
        <v>0</v>
      </c>
      <c r="Y488" s="35">
        <v>26399.17</v>
      </c>
      <c r="Z488" s="35">
        <v>31334.89</v>
      </c>
      <c r="AA488" s="35">
        <v>336244.88</v>
      </c>
      <c r="AB488" s="35">
        <v>1942299.75</v>
      </c>
      <c r="AC488" s="39">
        <f t="shared" si="240"/>
        <v>1942.3</v>
      </c>
      <c r="AD488" s="40">
        <f t="shared" si="254"/>
        <v>1910.8</v>
      </c>
      <c r="AG488" s="70" t="s">
        <v>871</v>
      </c>
      <c r="AH488" s="24" t="s">
        <v>994</v>
      </c>
      <c r="AI488" s="24" t="s">
        <v>45</v>
      </c>
      <c r="AJ488" s="24" t="s">
        <v>995</v>
      </c>
      <c r="AK488" s="43">
        <v>780371.15</v>
      </c>
      <c r="AL488" s="43">
        <v>264998.74</v>
      </c>
      <c r="AM488" s="43">
        <v>295574.48</v>
      </c>
      <c r="AN488" s="44">
        <v>563</v>
      </c>
      <c r="AO488" s="46">
        <v>350</v>
      </c>
      <c r="AP488" s="46">
        <v>103</v>
      </c>
      <c r="AQ488" s="46">
        <v>110</v>
      </c>
      <c r="AR488" s="43">
        <v>1340944.3700000001</v>
      </c>
      <c r="AS488" s="43">
        <v>222443.36</v>
      </c>
      <c r="AT488" s="43">
        <v>17312.25</v>
      </c>
      <c r="AU488" s="43">
        <v>2533.5</v>
      </c>
      <c r="AV488" s="43">
        <v>4656.01</v>
      </c>
      <c r="AW488" s="43">
        <v>3541.27</v>
      </c>
      <c r="AX488" s="43">
        <v>1591430.76</v>
      </c>
      <c r="AY488" s="43">
        <v>205892.45</v>
      </c>
      <c r="AZ488" s="43">
        <v>25610.87</v>
      </c>
      <c r="BA488" s="44">
        <v>945</v>
      </c>
      <c r="BB488" s="43">
        <v>10699.5</v>
      </c>
      <c r="BC488" s="44">
        <v>7049</v>
      </c>
      <c r="BD488" s="44">
        <v>0</v>
      </c>
      <c r="BE488" s="43">
        <v>21143.5</v>
      </c>
      <c r="BF488" s="43">
        <v>32182.67</v>
      </c>
      <c r="BG488" s="43">
        <v>303522.99</v>
      </c>
      <c r="BH488" s="43">
        <v>1894953.75</v>
      </c>
      <c r="BI488" s="44">
        <v>0</v>
      </c>
      <c r="BJ488" s="71">
        <v>1895</v>
      </c>
      <c r="BK488" s="2"/>
      <c r="BL488" s="2"/>
      <c r="BM488" s="48">
        <v>157.9</v>
      </c>
      <c r="BN488" s="48">
        <v>157.9</v>
      </c>
      <c r="BO488" s="48">
        <v>157.9</v>
      </c>
      <c r="BP488" s="48">
        <v>157.9</v>
      </c>
      <c r="BQ488" s="48">
        <v>315.8</v>
      </c>
      <c r="BR488" s="48">
        <v>315.8</v>
      </c>
      <c r="BS488" s="48">
        <v>79</v>
      </c>
      <c r="BT488" s="48">
        <v>0</v>
      </c>
      <c r="BU488" s="48">
        <v>79</v>
      </c>
      <c r="BV488" s="48">
        <f t="shared" si="252"/>
        <v>163.19999999999999</v>
      </c>
      <c r="BW488" s="48">
        <f t="shared" si="243"/>
        <v>163.19999999999999</v>
      </c>
      <c r="BX488" s="49">
        <f t="shared" si="253"/>
        <v>163.19999999999999</v>
      </c>
      <c r="BY488" s="50">
        <f t="shared" si="245"/>
        <v>1910.8000000000002</v>
      </c>
      <c r="BZ488" s="48">
        <f t="shared" si="246"/>
        <v>473.70000000000005</v>
      </c>
      <c r="CA488" s="48">
        <f t="shared" si="247"/>
        <v>789.5</v>
      </c>
      <c r="CB488" s="48">
        <f t="shared" si="248"/>
        <v>158</v>
      </c>
      <c r="CC488" s="51">
        <f t="shared" si="249"/>
        <v>489.59999999999997</v>
      </c>
      <c r="CD488" s="50">
        <f t="shared" si="250"/>
        <v>1910.8</v>
      </c>
      <c r="CE488" s="72"/>
      <c r="CF488" s="73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</row>
    <row r="489" spans="1:122" ht="17.399999999999999" hidden="1" customHeight="1" outlineLevel="1" thickBot="1" x14ac:dyDescent="0.35">
      <c r="A489" s="161"/>
      <c r="B489" s="53" t="s">
        <v>996</v>
      </c>
      <c r="C489" s="53" t="s">
        <v>45</v>
      </c>
      <c r="D489" s="24" t="s">
        <v>997</v>
      </c>
      <c r="E489" s="34"/>
      <c r="F489" s="34"/>
      <c r="G489" s="35">
        <v>443361.73</v>
      </c>
      <c r="H489" s="36">
        <v>189</v>
      </c>
      <c r="I489" s="37"/>
      <c r="J489" s="37"/>
      <c r="K489" s="38">
        <v>189</v>
      </c>
      <c r="L489" s="35">
        <v>443361.73</v>
      </c>
      <c r="M489" s="35">
        <v>58528.71</v>
      </c>
      <c r="N489" s="35">
        <v>5811.75</v>
      </c>
      <c r="O489" s="35">
        <v>850.5</v>
      </c>
      <c r="P489" s="35">
        <v>1563.03</v>
      </c>
      <c r="Q489" s="35">
        <v>1188.81</v>
      </c>
      <c r="R489" s="35">
        <v>511304.53</v>
      </c>
      <c r="S489" s="35">
        <v>42647.85</v>
      </c>
      <c r="T489" s="35">
        <v>8597.61</v>
      </c>
      <c r="U489" s="36">
        <v>0</v>
      </c>
      <c r="V489" s="36">
        <v>0</v>
      </c>
      <c r="W489" s="36">
        <v>0</v>
      </c>
      <c r="X489" s="36">
        <v>0</v>
      </c>
      <c r="Y489" s="36">
        <v>0</v>
      </c>
      <c r="Z489" s="35">
        <v>10640.68</v>
      </c>
      <c r="AA489" s="35">
        <v>61886.14</v>
      </c>
      <c r="AB489" s="35">
        <v>573190.67000000004</v>
      </c>
      <c r="AC489" s="39">
        <f t="shared" si="240"/>
        <v>573.20000000000005</v>
      </c>
      <c r="AD489" s="40">
        <f t="shared" si="254"/>
        <v>577.29999999999995</v>
      </c>
      <c r="AG489" s="70" t="s">
        <v>871</v>
      </c>
      <c r="AH489" s="24" t="s">
        <v>996</v>
      </c>
      <c r="AI489" s="24" t="s">
        <v>45</v>
      </c>
      <c r="AJ489" s="24" t="s">
        <v>997</v>
      </c>
      <c r="AK489" s="42"/>
      <c r="AL489" s="42"/>
      <c r="AM489" s="43">
        <v>464474.19</v>
      </c>
      <c r="AN489" s="44">
        <v>177</v>
      </c>
      <c r="AO489" s="45"/>
      <c r="AP489" s="45"/>
      <c r="AQ489" s="46">
        <v>177</v>
      </c>
      <c r="AR489" s="43">
        <v>464474.19</v>
      </c>
      <c r="AS489" s="43">
        <v>46942.41</v>
      </c>
      <c r="AT489" s="43">
        <v>5442.75</v>
      </c>
      <c r="AU489" s="43">
        <v>796.5</v>
      </c>
      <c r="AV489" s="43">
        <v>1463.79</v>
      </c>
      <c r="AW489" s="43">
        <v>1113.33</v>
      </c>
      <c r="AX489" s="43">
        <v>520232.97</v>
      </c>
      <c r="AY489" s="43">
        <v>39940.050000000003</v>
      </c>
      <c r="AZ489" s="43">
        <v>8051.73</v>
      </c>
      <c r="BA489" s="44">
        <v>0</v>
      </c>
      <c r="BB489" s="44">
        <v>0</v>
      </c>
      <c r="BC489" s="44">
        <v>0</v>
      </c>
      <c r="BD489" s="44">
        <v>0</v>
      </c>
      <c r="BE489" s="44">
        <v>0</v>
      </c>
      <c r="BF489" s="43">
        <v>11147.38</v>
      </c>
      <c r="BG489" s="43">
        <v>59139.16</v>
      </c>
      <c r="BH489" s="43">
        <v>579372.13</v>
      </c>
      <c r="BI489" s="44">
        <v>0</v>
      </c>
      <c r="BJ489" s="71">
        <v>579.4</v>
      </c>
      <c r="BK489" s="2"/>
      <c r="BL489" s="2"/>
      <c r="BM489" s="48">
        <v>48.3</v>
      </c>
      <c r="BN489" s="48">
        <v>48.3</v>
      </c>
      <c r="BO489" s="48">
        <v>48.3</v>
      </c>
      <c r="BP489" s="48">
        <v>48.3</v>
      </c>
      <c r="BQ489" s="48">
        <v>96.6</v>
      </c>
      <c r="BR489" s="48">
        <v>96.6</v>
      </c>
      <c r="BS489" s="48">
        <v>24.1</v>
      </c>
      <c r="BT489" s="48">
        <v>0</v>
      </c>
      <c r="BU489" s="48">
        <v>24.1</v>
      </c>
      <c r="BV489" s="48">
        <f t="shared" si="252"/>
        <v>47.6</v>
      </c>
      <c r="BW489" s="48">
        <f t="shared" si="243"/>
        <v>47.6</v>
      </c>
      <c r="BX489" s="49">
        <f t="shared" si="253"/>
        <v>47.5</v>
      </c>
      <c r="BY489" s="50">
        <f t="shared" si="245"/>
        <v>577.29999999999995</v>
      </c>
      <c r="BZ489" s="48">
        <f t="shared" si="246"/>
        <v>144.89999999999998</v>
      </c>
      <c r="CA489" s="48">
        <f t="shared" si="247"/>
        <v>241.49999999999997</v>
      </c>
      <c r="CB489" s="48">
        <f t="shared" si="248"/>
        <v>48.2</v>
      </c>
      <c r="CC489" s="51">
        <f t="shared" si="249"/>
        <v>142.69999999999999</v>
      </c>
      <c r="CD489" s="50">
        <f t="shared" si="250"/>
        <v>577.29999999999995</v>
      </c>
      <c r="CE489" s="72"/>
      <c r="CF489" s="73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</row>
    <row r="490" spans="1:122" ht="17.399999999999999" hidden="1" customHeight="1" outlineLevel="1" thickBot="1" x14ac:dyDescent="0.35">
      <c r="A490" s="161"/>
      <c r="B490" s="53" t="s">
        <v>998</v>
      </c>
      <c r="C490" s="53" t="s">
        <v>45</v>
      </c>
      <c r="D490" s="24" t="s">
        <v>999</v>
      </c>
      <c r="E490" s="34"/>
      <c r="F490" s="35">
        <v>88332.91</v>
      </c>
      <c r="G490" s="35">
        <v>422249.27</v>
      </c>
      <c r="H490" s="36">
        <v>219</v>
      </c>
      <c r="I490" s="37"/>
      <c r="J490" s="38">
        <v>36</v>
      </c>
      <c r="K490" s="38">
        <v>183</v>
      </c>
      <c r="L490" s="35">
        <v>510582.18</v>
      </c>
      <c r="M490" s="35">
        <v>68515.89</v>
      </c>
      <c r="N490" s="35">
        <v>6734.25</v>
      </c>
      <c r="O490" s="35">
        <v>985.5</v>
      </c>
      <c r="P490" s="35">
        <v>1811.13</v>
      </c>
      <c r="Q490" s="35">
        <v>1377.51</v>
      </c>
      <c r="R490" s="35">
        <v>590006.46</v>
      </c>
      <c r="S490" s="35">
        <v>49417.35</v>
      </c>
      <c r="T490" s="35">
        <v>9962.31</v>
      </c>
      <c r="U490" s="36">
        <v>0</v>
      </c>
      <c r="V490" s="36">
        <v>0</v>
      </c>
      <c r="W490" s="36">
        <v>0</v>
      </c>
      <c r="X490" s="36">
        <v>0</v>
      </c>
      <c r="Y490" s="36">
        <v>0</v>
      </c>
      <c r="Z490" s="35">
        <v>12253.98</v>
      </c>
      <c r="AA490" s="35">
        <v>71633.64</v>
      </c>
      <c r="AB490" s="35">
        <v>661640.1</v>
      </c>
      <c r="AC490" s="39">
        <f t="shared" si="240"/>
        <v>661.6</v>
      </c>
      <c r="AD490" s="40">
        <f t="shared" si="254"/>
        <v>729.4</v>
      </c>
      <c r="AG490" s="70" t="s">
        <v>871</v>
      </c>
      <c r="AH490" s="24" t="s">
        <v>998</v>
      </c>
      <c r="AI490" s="24" t="s">
        <v>45</v>
      </c>
      <c r="AJ490" s="24" t="s">
        <v>999</v>
      </c>
      <c r="AK490" s="42"/>
      <c r="AL490" s="43">
        <v>264998.74</v>
      </c>
      <c r="AM490" s="43">
        <v>309508.71999999997</v>
      </c>
      <c r="AN490" s="44">
        <v>223</v>
      </c>
      <c r="AO490" s="45"/>
      <c r="AP490" s="46">
        <v>94</v>
      </c>
      <c r="AQ490" s="46">
        <v>129</v>
      </c>
      <c r="AR490" s="43">
        <v>574507.46</v>
      </c>
      <c r="AS490" s="43">
        <v>103471.1</v>
      </c>
      <c r="AT490" s="43">
        <v>6857.25</v>
      </c>
      <c r="AU490" s="43">
        <v>1003.5</v>
      </c>
      <c r="AV490" s="43">
        <v>1844.21</v>
      </c>
      <c r="AW490" s="43">
        <v>1402.67</v>
      </c>
      <c r="AX490" s="43">
        <v>689086.19</v>
      </c>
      <c r="AY490" s="43">
        <v>50319.95</v>
      </c>
      <c r="AZ490" s="43">
        <v>10144.27</v>
      </c>
      <c r="BA490" s="44">
        <v>0</v>
      </c>
      <c r="BB490" s="44">
        <v>0</v>
      </c>
      <c r="BC490" s="44">
        <v>0</v>
      </c>
      <c r="BD490" s="44">
        <v>0</v>
      </c>
      <c r="BE490" s="44">
        <v>0</v>
      </c>
      <c r="BF490" s="43">
        <v>13788.18</v>
      </c>
      <c r="BG490" s="43">
        <v>74252.399999999994</v>
      </c>
      <c r="BH490" s="43">
        <v>763338.59</v>
      </c>
      <c r="BI490" s="44">
        <v>0</v>
      </c>
      <c r="BJ490" s="71">
        <v>763.3</v>
      </c>
      <c r="BK490" s="2"/>
      <c r="BL490" s="2"/>
      <c r="BM490" s="48">
        <v>63.6</v>
      </c>
      <c r="BN490" s="48">
        <v>63.6</v>
      </c>
      <c r="BO490" s="48">
        <v>63.6</v>
      </c>
      <c r="BP490" s="48">
        <v>63.6</v>
      </c>
      <c r="BQ490" s="48">
        <v>127.2</v>
      </c>
      <c r="BR490" s="48">
        <v>127.2</v>
      </c>
      <c r="BS490" s="48">
        <v>31.8</v>
      </c>
      <c r="BT490" s="48">
        <v>0</v>
      </c>
      <c r="BU490" s="48">
        <v>31.8</v>
      </c>
      <c r="BV490" s="48">
        <f t="shared" si="252"/>
        <v>52.3</v>
      </c>
      <c r="BW490" s="48">
        <f t="shared" si="243"/>
        <v>52.3</v>
      </c>
      <c r="BX490" s="49">
        <f t="shared" si="253"/>
        <v>52.4</v>
      </c>
      <c r="BY490" s="50">
        <f t="shared" si="245"/>
        <v>729.40000000000009</v>
      </c>
      <c r="BZ490" s="48">
        <f t="shared" si="246"/>
        <v>190.8</v>
      </c>
      <c r="CA490" s="48">
        <f t="shared" si="247"/>
        <v>318</v>
      </c>
      <c r="CB490" s="48">
        <f t="shared" si="248"/>
        <v>63.6</v>
      </c>
      <c r="CC490" s="51">
        <f t="shared" si="249"/>
        <v>157</v>
      </c>
      <c r="CD490" s="50">
        <f t="shared" si="250"/>
        <v>729.4</v>
      </c>
      <c r="CE490" s="72"/>
      <c r="CF490" s="73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</row>
    <row r="491" spans="1:122" ht="17.399999999999999" hidden="1" customHeight="1" outlineLevel="1" thickBot="1" x14ac:dyDescent="0.35">
      <c r="A491" s="161"/>
      <c r="B491" s="53" t="s">
        <v>1000</v>
      </c>
      <c r="C491" s="53" t="s">
        <v>45</v>
      </c>
      <c r="D491" s="24" t="s">
        <v>1001</v>
      </c>
      <c r="E491" s="35">
        <v>548616.09</v>
      </c>
      <c r="F491" s="35">
        <v>132499.37</v>
      </c>
      <c r="G491" s="35">
        <v>253349.56</v>
      </c>
      <c r="H491" s="36">
        <v>350</v>
      </c>
      <c r="I491" s="38">
        <v>206</v>
      </c>
      <c r="J491" s="38">
        <v>44</v>
      </c>
      <c r="K491" s="38">
        <v>100</v>
      </c>
      <c r="L491" s="35">
        <v>934465.02</v>
      </c>
      <c r="M491" s="35">
        <v>126719.57</v>
      </c>
      <c r="N491" s="35">
        <v>10762.5</v>
      </c>
      <c r="O491" s="36">
        <v>1575</v>
      </c>
      <c r="P491" s="35">
        <v>2894.5</v>
      </c>
      <c r="Q491" s="35">
        <v>2201.5</v>
      </c>
      <c r="R491" s="35">
        <v>1078618.0900000001</v>
      </c>
      <c r="S491" s="35">
        <v>125387.24</v>
      </c>
      <c r="T491" s="35">
        <v>15921.5</v>
      </c>
      <c r="U491" s="35">
        <v>556.20000000000005</v>
      </c>
      <c r="V491" s="35">
        <v>6297.42</v>
      </c>
      <c r="W491" s="35">
        <v>4148.84</v>
      </c>
      <c r="X491" s="36">
        <v>0</v>
      </c>
      <c r="Y491" s="35">
        <v>12444.46</v>
      </c>
      <c r="Z491" s="35">
        <v>22427.15</v>
      </c>
      <c r="AA491" s="35">
        <v>187182.81</v>
      </c>
      <c r="AB491" s="35">
        <v>1265800.8999999999</v>
      </c>
      <c r="AC491" s="39">
        <f t="shared" ref="AC491:AC498" si="255">+ROUND(AB491/1000,1)</f>
        <v>1265.8</v>
      </c>
      <c r="AD491" s="40">
        <f t="shared" si="254"/>
        <v>1268.5999999999999</v>
      </c>
      <c r="AG491" s="70" t="s">
        <v>871</v>
      </c>
      <c r="AH491" s="24" t="s">
        <v>1000</v>
      </c>
      <c r="AI491" s="24" t="s">
        <v>45</v>
      </c>
      <c r="AJ491" s="24" t="s">
        <v>1001</v>
      </c>
      <c r="AK491" s="43">
        <v>548616.09</v>
      </c>
      <c r="AL491" s="43">
        <v>132499.37</v>
      </c>
      <c r="AM491" s="43">
        <v>253349.56</v>
      </c>
      <c r="AN491" s="44">
        <v>358</v>
      </c>
      <c r="AO491" s="46">
        <v>218</v>
      </c>
      <c r="AP491" s="46">
        <v>40</v>
      </c>
      <c r="AQ491" s="46">
        <v>100</v>
      </c>
      <c r="AR491" s="43">
        <v>934465.02</v>
      </c>
      <c r="AS491" s="43">
        <v>124306.28</v>
      </c>
      <c r="AT491" s="43">
        <v>11008.5</v>
      </c>
      <c r="AU491" s="44">
        <v>1611</v>
      </c>
      <c r="AV491" s="43">
        <v>2960.66</v>
      </c>
      <c r="AW491" s="43">
        <v>2251.8200000000002</v>
      </c>
      <c r="AX491" s="43">
        <v>1076603.28</v>
      </c>
      <c r="AY491" s="43">
        <v>129895.92</v>
      </c>
      <c r="AZ491" s="43">
        <v>16285.42</v>
      </c>
      <c r="BA491" s="43">
        <v>588.6</v>
      </c>
      <c r="BB491" s="43">
        <v>6664.26</v>
      </c>
      <c r="BC491" s="43">
        <v>4390.5200000000004</v>
      </c>
      <c r="BD491" s="44">
        <v>0</v>
      </c>
      <c r="BE491" s="43">
        <v>13169.38</v>
      </c>
      <c r="BF491" s="43">
        <v>22427.15</v>
      </c>
      <c r="BG491" s="43">
        <v>193421.25</v>
      </c>
      <c r="BH491" s="43">
        <v>1270024.53</v>
      </c>
      <c r="BI491" s="44">
        <v>0</v>
      </c>
      <c r="BJ491" s="71">
        <v>1270</v>
      </c>
      <c r="BK491" s="2"/>
      <c r="BL491" s="2"/>
      <c r="BM491" s="48">
        <v>105.8</v>
      </c>
      <c r="BN491" s="48">
        <v>105.8</v>
      </c>
      <c r="BO491" s="48">
        <v>105.8</v>
      </c>
      <c r="BP491" s="48">
        <v>105.8</v>
      </c>
      <c r="BQ491" s="48">
        <v>211.7</v>
      </c>
      <c r="BR491" s="48">
        <v>211.7</v>
      </c>
      <c r="BS491" s="48">
        <v>52.9</v>
      </c>
      <c r="BT491" s="48">
        <v>0</v>
      </c>
      <c r="BU491" s="48">
        <v>52.9</v>
      </c>
      <c r="BV491" s="48">
        <f t="shared" ref="BV491:BV522" si="256">+ROUND((AD491-BM491-BN491-BO491-BP491-BQ491-BR491-BS491-BT491-BU491)/3,1)</f>
        <v>105.4</v>
      </c>
      <c r="BW491" s="48">
        <f t="shared" ref="BW491:BW554" si="257">+BV491</f>
        <v>105.4</v>
      </c>
      <c r="BX491" s="49">
        <f t="shared" ref="BX491:BX522" si="258">+ROUND(AD491-BM491-BN491-BO491-BP491-BQ491-BR491-BS491-BT491-BU491-BV491-BW491,1)</f>
        <v>105.4</v>
      </c>
      <c r="BY491" s="50">
        <f t="shared" ref="BY491:BY498" si="259">+BX491+BW491+BV491+BU491+BT491+BS491+BR491+BQ491+BP491+BO491+BN491+BM491</f>
        <v>1268.5999999999999</v>
      </c>
      <c r="BZ491" s="48">
        <f t="shared" ref="BZ491:BZ498" si="260">+BM491+BN491+BO491</f>
        <v>317.39999999999998</v>
      </c>
      <c r="CA491" s="48">
        <f t="shared" ref="CA491:CA498" si="261">+BP491+BQ491+BR491</f>
        <v>529.20000000000005</v>
      </c>
      <c r="CB491" s="48">
        <f t="shared" ref="CB491:CB498" si="262">+BS491+BT491+BU491</f>
        <v>105.8</v>
      </c>
      <c r="CC491" s="51">
        <f t="shared" ref="CC491:CC498" si="263">+BV491+BW491+BX491</f>
        <v>316.20000000000005</v>
      </c>
      <c r="CD491" s="50">
        <f t="shared" ref="CD491:CD498" si="264">SUM(BZ491:CC491)</f>
        <v>1268.5999999999999</v>
      </c>
      <c r="CE491" s="72"/>
      <c r="CF491" s="73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</row>
    <row r="492" spans="1:122" ht="17.399999999999999" hidden="1" customHeight="1" outlineLevel="1" thickBot="1" x14ac:dyDescent="0.35">
      <c r="A492" s="161"/>
      <c r="B492" s="53" t="s">
        <v>1002</v>
      </c>
      <c r="C492" s="53" t="s">
        <v>45</v>
      </c>
      <c r="D492" s="24" t="s">
        <v>1003</v>
      </c>
      <c r="E492" s="34"/>
      <c r="F492" s="35">
        <v>176665.83</v>
      </c>
      <c r="G492" s="35">
        <v>211124.63</v>
      </c>
      <c r="H492" s="36">
        <v>153</v>
      </c>
      <c r="I492" s="37"/>
      <c r="J492" s="38">
        <v>68</v>
      </c>
      <c r="K492" s="38">
        <v>85</v>
      </c>
      <c r="L492" s="35">
        <v>387790.46</v>
      </c>
      <c r="M492" s="35">
        <v>51137.55</v>
      </c>
      <c r="N492" s="35">
        <v>4704.75</v>
      </c>
      <c r="O492" s="35">
        <v>688.5</v>
      </c>
      <c r="P492" s="35">
        <v>1265.31</v>
      </c>
      <c r="Q492" s="35">
        <v>962.37</v>
      </c>
      <c r="R492" s="35">
        <v>446548.94</v>
      </c>
      <c r="S492" s="35">
        <v>34524.449999999997</v>
      </c>
      <c r="T492" s="35">
        <v>6959.97</v>
      </c>
      <c r="U492" s="36">
        <v>0</v>
      </c>
      <c r="V492" s="36">
        <v>0</v>
      </c>
      <c r="W492" s="36">
        <v>0</v>
      </c>
      <c r="X492" s="36">
        <v>0</v>
      </c>
      <c r="Y492" s="36">
        <v>0</v>
      </c>
      <c r="Z492" s="35">
        <v>9306.9699999999993</v>
      </c>
      <c r="AA492" s="35">
        <v>50791.39</v>
      </c>
      <c r="AB492" s="35">
        <v>497340.33</v>
      </c>
      <c r="AC492" s="39">
        <f t="shared" si="255"/>
        <v>497.3</v>
      </c>
      <c r="AD492" s="40">
        <f t="shared" si="254"/>
        <v>533.1</v>
      </c>
      <c r="AG492" s="70" t="s">
        <v>871</v>
      </c>
      <c r="AH492" s="24" t="s">
        <v>1002</v>
      </c>
      <c r="AI492" s="24" t="s">
        <v>45</v>
      </c>
      <c r="AJ492" s="24" t="s">
        <v>1003</v>
      </c>
      <c r="AK492" s="42"/>
      <c r="AL492" s="43">
        <v>44166.46</v>
      </c>
      <c r="AM492" s="43">
        <v>393958.58</v>
      </c>
      <c r="AN492" s="44">
        <v>165</v>
      </c>
      <c r="AO492" s="45"/>
      <c r="AP492" s="46">
        <v>11</v>
      </c>
      <c r="AQ492" s="46">
        <v>154</v>
      </c>
      <c r="AR492" s="43">
        <v>438125.04</v>
      </c>
      <c r="AS492" s="43">
        <v>49419.33</v>
      </c>
      <c r="AT492" s="43">
        <v>5073.75</v>
      </c>
      <c r="AU492" s="43">
        <v>742.5</v>
      </c>
      <c r="AV492" s="43">
        <v>1364.55</v>
      </c>
      <c r="AW492" s="43">
        <v>1037.8499999999999</v>
      </c>
      <c r="AX492" s="43">
        <v>495763.02</v>
      </c>
      <c r="AY492" s="43">
        <v>37232.25</v>
      </c>
      <c r="AZ492" s="43">
        <v>7505.85</v>
      </c>
      <c r="BA492" s="44">
        <v>0</v>
      </c>
      <c r="BB492" s="44">
        <v>0</v>
      </c>
      <c r="BC492" s="44">
        <v>0</v>
      </c>
      <c r="BD492" s="44">
        <v>0</v>
      </c>
      <c r="BE492" s="44">
        <v>0</v>
      </c>
      <c r="BF492" s="44">
        <v>10515</v>
      </c>
      <c r="BG492" s="43">
        <v>55253.1</v>
      </c>
      <c r="BH492" s="43">
        <v>551016.12</v>
      </c>
      <c r="BI492" s="44">
        <v>0</v>
      </c>
      <c r="BJ492" s="71">
        <v>551</v>
      </c>
      <c r="BK492" s="2"/>
      <c r="BL492" s="2"/>
      <c r="BM492" s="48">
        <v>45.9</v>
      </c>
      <c r="BN492" s="48">
        <v>45.9</v>
      </c>
      <c r="BO492" s="48">
        <v>45.9</v>
      </c>
      <c r="BP492" s="48">
        <v>45.9</v>
      </c>
      <c r="BQ492" s="48">
        <v>91.8</v>
      </c>
      <c r="BR492" s="48">
        <v>91.8</v>
      </c>
      <c r="BS492" s="48">
        <v>23</v>
      </c>
      <c r="BT492" s="48">
        <v>0</v>
      </c>
      <c r="BU492" s="48">
        <v>23</v>
      </c>
      <c r="BV492" s="48">
        <f t="shared" si="256"/>
        <v>40</v>
      </c>
      <c r="BW492" s="48">
        <f t="shared" si="257"/>
        <v>40</v>
      </c>
      <c r="BX492" s="49">
        <f t="shared" si="258"/>
        <v>39.9</v>
      </c>
      <c r="BY492" s="50">
        <f t="shared" si="259"/>
        <v>533.09999999999991</v>
      </c>
      <c r="BZ492" s="48">
        <f t="shared" si="260"/>
        <v>137.69999999999999</v>
      </c>
      <c r="CA492" s="48">
        <f t="shared" si="261"/>
        <v>229.5</v>
      </c>
      <c r="CB492" s="48">
        <f t="shared" si="262"/>
        <v>46</v>
      </c>
      <c r="CC492" s="51">
        <f t="shared" si="263"/>
        <v>119.9</v>
      </c>
      <c r="CD492" s="50">
        <f t="shared" si="264"/>
        <v>533.1</v>
      </c>
      <c r="CE492" s="72"/>
      <c r="CF492" s="73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</row>
    <row r="493" spans="1:122" ht="17.399999999999999" hidden="1" customHeight="1" outlineLevel="1" thickBot="1" x14ac:dyDescent="0.35">
      <c r="A493" s="161"/>
      <c r="B493" s="75" t="s">
        <v>1004</v>
      </c>
      <c r="C493" s="75" t="s">
        <v>135</v>
      </c>
      <c r="D493" s="76" t="s">
        <v>1005</v>
      </c>
      <c r="E493" s="77"/>
      <c r="F493" s="77"/>
      <c r="G493" s="78">
        <v>56159.15</v>
      </c>
      <c r="H493" s="79">
        <v>12</v>
      </c>
      <c r="I493" s="80"/>
      <c r="J493" s="80"/>
      <c r="K493" s="81">
        <v>12</v>
      </c>
      <c r="L493" s="78">
        <v>56159.15</v>
      </c>
      <c r="M493" s="78">
        <v>2362.56</v>
      </c>
      <c r="N493" s="79">
        <v>369</v>
      </c>
      <c r="O493" s="79">
        <v>54</v>
      </c>
      <c r="P493" s="78">
        <v>99.24</v>
      </c>
      <c r="Q493" s="78">
        <v>75.48</v>
      </c>
      <c r="R493" s="78">
        <v>59119.43</v>
      </c>
      <c r="S493" s="78">
        <v>2707.8</v>
      </c>
      <c r="T493" s="78">
        <v>545.88</v>
      </c>
      <c r="U493" s="79">
        <v>0</v>
      </c>
      <c r="V493" s="79">
        <v>0</v>
      </c>
      <c r="W493" s="79">
        <v>0</v>
      </c>
      <c r="X493" s="79">
        <v>0</v>
      </c>
      <c r="Y493" s="79">
        <v>0</v>
      </c>
      <c r="Z493" s="78">
        <v>1347.82</v>
      </c>
      <c r="AA493" s="78">
        <v>4601.5</v>
      </c>
      <c r="AB493" s="78">
        <v>63720.93</v>
      </c>
      <c r="AC493" s="39">
        <f t="shared" si="255"/>
        <v>63.7</v>
      </c>
      <c r="AD493" s="40">
        <f t="shared" si="254"/>
        <v>21.2</v>
      </c>
      <c r="BV493" s="48">
        <f t="shared" si="256"/>
        <v>7.1</v>
      </c>
      <c r="BW493" s="48">
        <f t="shared" si="257"/>
        <v>7.1</v>
      </c>
      <c r="BX493" s="49">
        <f t="shared" si="258"/>
        <v>7</v>
      </c>
      <c r="BY493" s="50">
        <f t="shared" si="259"/>
        <v>21.2</v>
      </c>
      <c r="BZ493" s="48">
        <f t="shared" si="260"/>
        <v>0</v>
      </c>
      <c r="CA493" s="48">
        <f t="shared" si="261"/>
        <v>0</v>
      </c>
      <c r="CB493" s="48">
        <f t="shared" si="262"/>
        <v>0</v>
      </c>
      <c r="CC493" s="51">
        <f t="shared" si="263"/>
        <v>21.2</v>
      </c>
      <c r="CD493" s="50">
        <f t="shared" si="264"/>
        <v>21.2</v>
      </c>
      <c r="CE493" s="95"/>
    </row>
    <row r="494" spans="1:122" s="10" customFormat="1" ht="17.399999999999999" hidden="1" customHeight="1" outlineLevel="1" thickBot="1" x14ac:dyDescent="0.35">
      <c r="A494" s="169"/>
      <c r="B494" s="53" t="s">
        <v>1006</v>
      </c>
      <c r="C494" s="53" t="s">
        <v>45</v>
      </c>
      <c r="D494" s="101" t="s">
        <v>1007</v>
      </c>
      <c r="E494" s="96">
        <v>120640.55</v>
      </c>
      <c r="F494" s="83">
        <v>14574.93</v>
      </c>
      <c r="G494" s="84"/>
      <c r="H494" s="85">
        <f t="shared" ref="H494" si="265">+I494+J494+K494</f>
        <v>34</v>
      </c>
      <c r="I494" s="85">
        <v>32</v>
      </c>
      <c r="J494" s="85">
        <v>2</v>
      </c>
      <c r="K494" s="84"/>
      <c r="L494" s="86">
        <v>135215.48000000001</v>
      </c>
      <c r="M494" s="86">
        <v>66029.39</v>
      </c>
      <c r="N494" s="86">
        <v>1045.3499999999999</v>
      </c>
      <c r="O494" s="86">
        <v>152.85</v>
      </c>
      <c r="P494" s="86">
        <v>281.18</v>
      </c>
      <c r="Q494" s="86">
        <v>213.98</v>
      </c>
      <c r="R494" s="86">
        <v>202938.23</v>
      </c>
      <c r="S494" s="86">
        <v>14881.35</v>
      </c>
      <c r="T494" s="86">
        <v>1546.66</v>
      </c>
      <c r="U494" s="86">
        <v>86.29</v>
      </c>
      <c r="V494" s="86">
        <v>978.1</v>
      </c>
      <c r="W494" s="86">
        <v>644.41999999999996</v>
      </c>
      <c r="X494" s="86"/>
      <c r="Y494" s="86">
        <v>1933.23</v>
      </c>
      <c r="Z494" s="86">
        <v>3245.16</v>
      </c>
      <c r="AA494" s="86">
        <v>23315.21</v>
      </c>
      <c r="AB494" s="86">
        <v>226253.44</v>
      </c>
      <c r="AC494" s="87">
        <f t="shared" si="255"/>
        <v>226.3</v>
      </c>
      <c r="AD494" s="40">
        <f t="shared" si="254"/>
        <v>198.7</v>
      </c>
      <c r="AE494" s="4"/>
      <c r="AG494" s="70" t="s">
        <v>871</v>
      </c>
      <c r="AH494" s="24" t="s">
        <v>1006</v>
      </c>
      <c r="AI494" s="24" t="s">
        <v>45</v>
      </c>
      <c r="AJ494" s="82" t="s">
        <v>1007</v>
      </c>
      <c r="AK494" s="43">
        <v>105628.91</v>
      </c>
      <c r="AL494" s="43"/>
      <c r="AM494" s="43"/>
      <c r="AN494" s="44">
        <v>29</v>
      </c>
      <c r="AO494" s="46">
        <v>29</v>
      </c>
      <c r="AP494" s="46"/>
      <c r="AQ494" s="46"/>
      <c r="AR494" s="43">
        <v>105628.91</v>
      </c>
      <c r="AS494" s="43">
        <v>57569.99</v>
      </c>
      <c r="AT494" s="43">
        <v>891.63</v>
      </c>
      <c r="AU494" s="44">
        <v>130.38</v>
      </c>
      <c r="AV494" s="43">
        <v>239.83</v>
      </c>
      <c r="AW494" s="43">
        <v>182.51</v>
      </c>
      <c r="AX494" s="43">
        <v>164643.25</v>
      </c>
      <c r="AY494" s="43">
        <v>13077.24</v>
      </c>
      <c r="AZ494" s="43">
        <v>1319.21</v>
      </c>
      <c r="BA494" s="43">
        <v>78.2</v>
      </c>
      <c r="BB494" s="43">
        <v>886.41</v>
      </c>
      <c r="BC494" s="43">
        <v>584</v>
      </c>
      <c r="BD494" s="44"/>
      <c r="BE494" s="43">
        <v>1751.99</v>
      </c>
      <c r="BF494" s="43">
        <v>2535.08</v>
      </c>
      <c r="BG494" s="43">
        <v>20232.13</v>
      </c>
      <c r="BH494" s="43">
        <v>184875.38</v>
      </c>
      <c r="BI494" s="44">
        <v>0</v>
      </c>
      <c r="BJ494" s="71">
        <v>184.9</v>
      </c>
      <c r="BK494" s="2"/>
      <c r="BL494" s="2"/>
      <c r="BM494" s="48">
        <v>15.4</v>
      </c>
      <c r="BN494" s="48">
        <v>15.4</v>
      </c>
      <c r="BO494" s="48">
        <v>15.4</v>
      </c>
      <c r="BP494" s="48">
        <v>15.4</v>
      </c>
      <c r="BQ494" s="48">
        <v>30.8</v>
      </c>
      <c r="BR494" s="48">
        <v>30.8</v>
      </c>
      <c r="BS494" s="48">
        <v>7.7</v>
      </c>
      <c r="BT494" s="48">
        <v>0</v>
      </c>
      <c r="BU494" s="48">
        <v>7.7</v>
      </c>
      <c r="BV494" s="48">
        <f t="shared" si="256"/>
        <v>20</v>
      </c>
      <c r="BW494" s="48">
        <f t="shared" si="257"/>
        <v>20</v>
      </c>
      <c r="BX494" s="49">
        <f t="shared" si="258"/>
        <v>20.100000000000001</v>
      </c>
      <c r="BY494" s="50">
        <f t="shared" si="259"/>
        <v>198.70000000000002</v>
      </c>
      <c r="BZ494" s="48">
        <f t="shared" si="260"/>
        <v>46.2</v>
      </c>
      <c r="CA494" s="48">
        <f t="shared" si="261"/>
        <v>77</v>
      </c>
      <c r="CB494" s="48">
        <f t="shared" si="262"/>
        <v>15.4</v>
      </c>
      <c r="CC494" s="51">
        <f t="shared" si="263"/>
        <v>60.1</v>
      </c>
      <c r="CD494" s="50">
        <f t="shared" si="264"/>
        <v>198.7</v>
      </c>
      <c r="CE494" s="72"/>
      <c r="CF494" s="73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</row>
    <row r="495" spans="1:122" s="10" customFormat="1" ht="23.4" hidden="1" customHeight="1" outlineLevel="1" thickBot="1" x14ac:dyDescent="0.35">
      <c r="A495" s="170"/>
      <c r="B495" s="98"/>
      <c r="C495" s="98"/>
      <c r="D495" s="99"/>
      <c r="E495" s="96"/>
      <c r="F495" s="83"/>
      <c r="G495" s="84"/>
      <c r="H495" s="85"/>
      <c r="I495" s="85"/>
      <c r="J495" s="85"/>
      <c r="K495" s="84"/>
      <c r="L495" s="86"/>
      <c r="M495" s="86"/>
      <c r="N495" s="86"/>
      <c r="O495" s="86"/>
      <c r="P495" s="86"/>
      <c r="Q495" s="86"/>
      <c r="R495" s="86"/>
      <c r="S495" s="86"/>
      <c r="T495" s="86"/>
      <c r="U495" s="86"/>
      <c r="V495" s="86"/>
      <c r="W495" s="86"/>
      <c r="X495" s="86"/>
      <c r="Y495" s="86"/>
      <c r="Z495" s="86"/>
      <c r="AA495" s="86"/>
      <c r="AB495" s="86"/>
      <c r="AC495" s="39">
        <f t="shared" si="255"/>
        <v>0</v>
      </c>
      <c r="AD495" s="40">
        <f t="shared" si="254"/>
        <v>16.8</v>
      </c>
      <c r="AE495" s="4"/>
      <c r="AG495" s="70" t="s">
        <v>871</v>
      </c>
      <c r="AH495" s="24" t="s">
        <v>920</v>
      </c>
      <c r="AI495" s="24" t="s">
        <v>45</v>
      </c>
      <c r="AJ495" s="82" t="s">
        <v>921</v>
      </c>
      <c r="AK495" s="43">
        <v>14287.87</v>
      </c>
      <c r="AL495" s="43"/>
      <c r="AM495" s="43"/>
      <c r="AN495" s="44">
        <v>4</v>
      </c>
      <c r="AO495" s="46">
        <v>4</v>
      </c>
      <c r="AP495" s="46"/>
      <c r="AQ495" s="46"/>
      <c r="AR495" s="43">
        <v>14287.87</v>
      </c>
      <c r="AS495" s="43">
        <v>7940.69</v>
      </c>
      <c r="AT495" s="43">
        <v>122.98</v>
      </c>
      <c r="AU495" s="44">
        <v>17.98</v>
      </c>
      <c r="AV495" s="43">
        <v>33.08</v>
      </c>
      <c r="AW495" s="43">
        <v>25.17</v>
      </c>
      <c r="AX495" s="43">
        <v>22427.77</v>
      </c>
      <c r="AY495" s="43">
        <v>1803.75</v>
      </c>
      <c r="AZ495" s="43">
        <v>181.96</v>
      </c>
      <c r="BA495" s="43">
        <v>10.79</v>
      </c>
      <c r="BB495" s="43">
        <v>122.26</v>
      </c>
      <c r="BC495" s="43">
        <v>80.55</v>
      </c>
      <c r="BD495" s="44"/>
      <c r="BE495" s="43">
        <v>241.65</v>
      </c>
      <c r="BF495" s="43">
        <v>342.91</v>
      </c>
      <c r="BG495" s="43">
        <v>2783.87</v>
      </c>
      <c r="BH495" s="43">
        <v>25211.64</v>
      </c>
      <c r="BI495" s="44">
        <v>0</v>
      </c>
      <c r="BJ495" s="71">
        <v>25.2</v>
      </c>
      <c r="BK495" s="2"/>
      <c r="BL495" s="2"/>
      <c r="BM495" s="48">
        <v>2.1</v>
      </c>
      <c r="BN495" s="48">
        <v>2.1</v>
      </c>
      <c r="BO495" s="48">
        <v>2.1</v>
      </c>
      <c r="BP495" s="48">
        <v>2.1</v>
      </c>
      <c r="BQ495" s="48">
        <v>4.2</v>
      </c>
      <c r="BR495" s="48">
        <v>4.2</v>
      </c>
      <c r="BS495" s="48">
        <v>1.1000000000000001</v>
      </c>
      <c r="BT495" s="48">
        <v>0</v>
      </c>
      <c r="BU495" s="48">
        <v>1.1000000000000001</v>
      </c>
      <c r="BV495" s="48">
        <f t="shared" si="256"/>
        <v>-0.7</v>
      </c>
      <c r="BW495" s="48">
        <f t="shared" si="257"/>
        <v>-0.7</v>
      </c>
      <c r="BX495" s="49">
        <f t="shared" si="258"/>
        <v>-0.8</v>
      </c>
      <c r="BY495" s="50">
        <f t="shared" si="259"/>
        <v>16.8</v>
      </c>
      <c r="BZ495" s="48">
        <f t="shared" si="260"/>
        <v>6.3000000000000007</v>
      </c>
      <c r="CA495" s="48">
        <f t="shared" si="261"/>
        <v>10.5</v>
      </c>
      <c r="CB495" s="48">
        <f t="shared" si="262"/>
        <v>2.2000000000000002</v>
      </c>
      <c r="CC495" s="51">
        <f t="shared" si="263"/>
        <v>-2.2000000000000002</v>
      </c>
      <c r="CD495" s="50">
        <f t="shared" si="264"/>
        <v>16.8</v>
      </c>
      <c r="CE495" s="72"/>
      <c r="CF495" s="73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</row>
    <row r="496" spans="1:122" s="10" customFormat="1" ht="23.4" hidden="1" customHeight="1" outlineLevel="1" thickBot="1" x14ac:dyDescent="0.35">
      <c r="A496" s="170"/>
      <c r="B496" s="98"/>
      <c r="C496" s="98"/>
      <c r="D496" s="99"/>
      <c r="E496" s="96"/>
      <c r="F496" s="83"/>
      <c r="G496" s="84"/>
      <c r="H496" s="85"/>
      <c r="I496" s="85"/>
      <c r="J496" s="85"/>
      <c r="K496" s="84"/>
      <c r="L496" s="86"/>
      <c r="M496" s="86"/>
      <c r="N496" s="86"/>
      <c r="O496" s="86"/>
      <c r="P496" s="86"/>
      <c r="Q496" s="86"/>
      <c r="R496" s="86"/>
      <c r="S496" s="86"/>
      <c r="T496" s="86"/>
      <c r="U496" s="86"/>
      <c r="V496" s="86"/>
      <c r="W496" s="86"/>
      <c r="X496" s="86"/>
      <c r="Y496" s="86"/>
      <c r="Z496" s="86"/>
      <c r="AA496" s="86"/>
      <c r="AB496" s="86"/>
      <c r="AC496" s="39">
        <f t="shared" si="255"/>
        <v>0</v>
      </c>
      <c r="AD496" s="40">
        <f t="shared" si="254"/>
        <v>556.70000000000005</v>
      </c>
      <c r="AE496" s="4"/>
      <c r="AG496" s="70" t="s">
        <v>871</v>
      </c>
      <c r="AH496" s="24" t="s">
        <v>1008</v>
      </c>
      <c r="AI496" s="24" t="s">
        <v>45</v>
      </c>
      <c r="AJ496" s="24" t="s">
        <v>1009</v>
      </c>
      <c r="AK496" s="43">
        <v>537346.85</v>
      </c>
      <c r="AL496" s="43">
        <v>14574.93</v>
      </c>
      <c r="AM496" s="43">
        <v>105562.31</v>
      </c>
      <c r="AN496" s="44">
        <v>164</v>
      </c>
      <c r="AO496" s="46">
        <v>131</v>
      </c>
      <c r="AP496" s="46">
        <v>4</v>
      </c>
      <c r="AQ496" s="46">
        <v>29</v>
      </c>
      <c r="AR496" s="43">
        <v>657484.09</v>
      </c>
      <c r="AS496" s="43">
        <v>64652.73</v>
      </c>
      <c r="AT496" s="44">
        <v>5043</v>
      </c>
      <c r="AU496" s="44">
        <v>738</v>
      </c>
      <c r="AV496" s="43">
        <v>1356.28</v>
      </c>
      <c r="AW496" s="43">
        <v>1031.56</v>
      </c>
      <c r="AX496" s="43">
        <v>730305.66</v>
      </c>
      <c r="AY496" s="43">
        <v>66519.59</v>
      </c>
      <c r="AZ496" s="43">
        <v>7460.36</v>
      </c>
      <c r="BA496" s="43">
        <v>353.7</v>
      </c>
      <c r="BB496" s="43">
        <v>4004.67</v>
      </c>
      <c r="BC496" s="43">
        <v>2638.34</v>
      </c>
      <c r="BD496" s="44">
        <v>0</v>
      </c>
      <c r="BE496" s="43">
        <v>7913.71</v>
      </c>
      <c r="BF496" s="43">
        <v>15779.62</v>
      </c>
      <c r="BG496" s="43">
        <v>104669.99</v>
      </c>
      <c r="BH496" s="43">
        <v>834975.65</v>
      </c>
      <c r="BI496" s="44">
        <v>0</v>
      </c>
      <c r="BJ496" s="71">
        <v>835</v>
      </c>
      <c r="BK496" s="2"/>
      <c r="BL496" s="2"/>
      <c r="BM496" s="48">
        <v>69.599999999999994</v>
      </c>
      <c r="BN496" s="48">
        <v>69.599999999999994</v>
      </c>
      <c r="BO496" s="48">
        <v>69.599999999999994</v>
      </c>
      <c r="BP496" s="48">
        <v>69.599999999999994</v>
      </c>
      <c r="BQ496" s="48">
        <v>139.19999999999999</v>
      </c>
      <c r="BR496" s="48">
        <v>139.19999999999999</v>
      </c>
      <c r="BS496" s="48">
        <v>34.799999999999997</v>
      </c>
      <c r="BT496" s="48">
        <v>0</v>
      </c>
      <c r="BU496" s="48">
        <v>34.799999999999997</v>
      </c>
      <c r="BV496" s="48">
        <f t="shared" si="256"/>
        <v>-23.2</v>
      </c>
      <c r="BW496" s="48">
        <f t="shared" si="257"/>
        <v>-23.2</v>
      </c>
      <c r="BX496" s="49">
        <f t="shared" si="258"/>
        <v>-23.3</v>
      </c>
      <c r="BY496" s="50">
        <f t="shared" si="259"/>
        <v>556.70000000000005</v>
      </c>
      <c r="BZ496" s="48">
        <f t="shared" si="260"/>
        <v>208.79999999999998</v>
      </c>
      <c r="CA496" s="48">
        <f t="shared" si="261"/>
        <v>348</v>
      </c>
      <c r="CB496" s="48">
        <f t="shared" si="262"/>
        <v>69.599999999999994</v>
      </c>
      <c r="CC496" s="51">
        <f t="shared" si="263"/>
        <v>-69.7</v>
      </c>
      <c r="CD496" s="50">
        <f t="shared" si="264"/>
        <v>556.69999999999993</v>
      </c>
      <c r="CE496" s="72"/>
      <c r="CF496" s="73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</row>
    <row r="497" spans="1:122" s="10" customFormat="1" ht="23.4" hidden="1" customHeight="1" outlineLevel="1" thickBot="1" x14ac:dyDescent="0.35">
      <c r="A497" s="170"/>
      <c r="B497" s="98"/>
      <c r="C497" s="98"/>
      <c r="D497" s="99"/>
      <c r="E497" s="96"/>
      <c r="F497" s="83"/>
      <c r="G497" s="84"/>
      <c r="H497" s="85"/>
      <c r="I497" s="85"/>
      <c r="J497" s="85"/>
      <c r="K497" s="84"/>
      <c r="L497" s="86"/>
      <c r="M497" s="86"/>
      <c r="N497" s="86"/>
      <c r="O497" s="86"/>
      <c r="P497" s="86"/>
      <c r="Q497" s="86"/>
      <c r="R497" s="86"/>
      <c r="S497" s="86"/>
      <c r="T497" s="86"/>
      <c r="U497" s="86"/>
      <c r="V497" s="86"/>
      <c r="W497" s="86"/>
      <c r="X497" s="86"/>
      <c r="Y497" s="86"/>
      <c r="Z497" s="86"/>
      <c r="AA497" s="86"/>
      <c r="AB497" s="86"/>
      <c r="AC497" s="39">
        <f t="shared" si="255"/>
        <v>0</v>
      </c>
      <c r="AD497" s="40">
        <f t="shared" si="254"/>
        <v>52.3</v>
      </c>
      <c r="AE497" s="4"/>
      <c r="AG497" s="70" t="s">
        <v>871</v>
      </c>
      <c r="AH497" s="24" t="s">
        <v>1010</v>
      </c>
      <c r="AI497" s="24" t="s">
        <v>135</v>
      </c>
      <c r="AJ497" s="24" t="s">
        <v>1011</v>
      </c>
      <c r="AK497" s="42"/>
      <c r="AL497" s="42"/>
      <c r="AM497" s="43">
        <v>70093.39</v>
      </c>
      <c r="AN497" s="44">
        <v>13</v>
      </c>
      <c r="AO497" s="45"/>
      <c r="AP497" s="45"/>
      <c r="AQ497" s="46">
        <v>13</v>
      </c>
      <c r="AR497" s="43">
        <v>70093.39</v>
      </c>
      <c r="AS497" s="43">
        <v>2559.44</v>
      </c>
      <c r="AT497" s="43">
        <v>399.75</v>
      </c>
      <c r="AU497" s="43">
        <v>58.5</v>
      </c>
      <c r="AV497" s="43">
        <v>107.51</v>
      </c>
      <c r="AW497" s="43">
        <v>81.77</v>
      </c>
      <c r="AX497" s="43">
        <v>73300.36</v>
      </c>
      <c r="AY497" s="43">
        <v>2933.45</v>
      </c>
      <c r="AZ497" s="43">
        <v>591.37</v>
      </c>
      <c r="BA497" s="44">
        <v>0</v>
      </c>
      <c r="BB497" s="44">
        <v>0</v>
      </c>
      <c r="BC497" s="44">
        <v>0</v>
      </c>
      <c r="BD497" s="44">
        <v>0</v>
      </c>
      <c r="BE497" s="44">
        <v>0</v>
      </c>
      <c r="BF497" s="43">
        <v>1682.24</v>
      </c>
      <c r="BG497" s="43">
        <v>5207.0600000000004</v>
      </c>
      <c r="BH497" s="43">
        <v>78507.42</v>
      </c>
      <c r="BI497" s="44">
        <v>0</v>
      </c>
      <c r="BJ497" s="71">
        <v>78.5</v>
      </c>
      <c r="BK497" s="2"/>
      <c r="BL497" s="2"/>
      <c r="BM497" s="48">
        <v>6.5</v>
      </c>
      <c r="BN497" s="48">
        <v>6.5</v>
      </c>
      <c r="BO497" s="48">
        <v>6.5</v>
      </c>
      <c r="BP497" s="48">
        <v>6.5</v>
      </c>
      <c r="BQ497" s="48">
        <v>13.1</v>
      </c>
      <c r="BR497" s="48">
        <v>13.1</v>
      </c>
      <c r="BS497" s="48">
        <v>3.3</v>
      </c>
      <c r="BT497" s="48">
        <v>0</v>
      </c>
      <c r="BU497" s="48">
        <v>3.3</v>
      </c>
      <c r="BV497" s="48">
        <f t="shared" si="256"/>
        <v>-2.2000000000000002</v>
      </c>
      <c r="BW497" s="48">
        <f t="shared" si="257"/>
        <v>-2.2000000000000002</v>
      </c>
      <c r="BX497" s="49">
        <f t="shared" si="258"/>
        <v>-2.1</v>
      </c>
      <c r="BY497" s="50">
        <f t="shared" si="259"/>
        <v>52.3</v>
      </c>
      <c r="BZ497" s="48">
        <f t="shared" si="260"/>
        <v>19.5</v>
      </c>
      <c r="CA497" s="48">
        <f t="shared" si="261"/>
        <v>32.700000000000003</v>
      </c>
      <c r="CB497" s="48">
        <f t="shared" si="262"/>
        <v>6.6</v>
      </c>
      <c r="CC497" s="51">
        <f t="shared" si="263"/>
        <v>-6.5</v>
      </c>
      <c r="CD497" s="50">
        <f t="shared" si="264"/>
        <v>52.300000000000004</v>
      </c>
      <c r="CE497" s="72"/>
      <c r="CF497" s="73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</row>
    <row r="498" spans="1:122" s="10" customFormat="1" ht="23.4" hidden="1" customHeight="1" outlineLevel="1" thickBot="1" x14ac:dyDescent="0.35">
      <c r="A498" s="170"/>
      <c r="B498" s="98"/>
      <c r="C498" s="98"/>
      <c r="D498" s="99"/>
      <c r="E498" s="96"/>
      <c r="F498" s="83"/>
      <c r="G498" s="84"/>
      <c r="H498" s="85"/>
      <c r="I498" s="85"/>
      <c r="J498" s="85"/>
      <c r="K498" s="84"/>
      <c r="L498" s="86"/>
      <c r="M498" s="86"/>
      <c r="N498" s="86"/>
      <c r="O498" s="86"/>
      <c r="P498" s="86"/>
      <c r="Q498" s="86"/>
      <c r="R498" s="86"/>
      <c r="S498" s="86"/>
      <c r="T498" s="86"/>
      <c r="U498" s="86"/>
      <c r="V498" s="86"/>
      <c r="W498" s="86"/>
      <c r="X498" s="86"/>
      <c r="Y498" s="86"/>
      <c r="Z498" s="86"/>
      <c r="AA498" s="86"/>
      <c r="AB498" s="86"/>
      <c r="AC498" s="39">
        <f t="shared" si="255"/>
        <v>0</v>
      </c>
      <c r="AD498" s="40">
        <f t="shared" si="254"/>
        <v>36.200000000000003</v>
      </c>
      <c r="AE498" s="4"/>
      <c r="AG498" s="70" t="s">
        <v>871</v>
      </c>
      <c r="AH498" s="24" t="s">
        <v>1012</v>
      </c>
      <c r="AI498" s="24" t="s">
        <v>135</v>
      </c>
      <c r="AJ498" s="24" t="s">
        <v>1013</v>
      </c>
      <c r="AK498" s="42"/>
      <c r="AL498" s="42"/>
      <c r="AM498" s="43">
        <v>48980.92</v>
      </c>
      <c r="AN498" s="44">
        <v>8</v>
      </c>
      <c r="AO498" s="45"/>
      <c r="AP498" s="45"/>
      <c r="AQ498" s="46">
        <v>8</v>
      </c>
      <c r="AR498" s="43">
        <v>48980.92</v>
      </c>
      <c r="AS498" s="43">
        <v>1575.04</v>
      </c>
      <c r="AT498" s="44">
        <v>246</v>
      </c>
      <c r="AU498" s="44">
        <v>36</v>
      </c>
      <c r="AV498" s="43">
        <v>66.16</v>
      </c>
      <c r="AW498" s="43">
        <v>50.32</v>
      </c>
      <c r="AX498" s="43">
        <v>50954.44</v>
      </c>
      <c r="AY498" s="43">
        <v>1805.2</v>
      </c>
      <c r="AZ498" s="43">
        <v>363.92</v>
      </c>
      <c r="BA498" s="44">
        <v>0</v>
      </c>
      <c r="BB498" s="44">
        <v>0</v>
      </c>
      <c r="BC498" s="44">
        <v>0</v>
      </c>
      <c r="BD498" s="44">
        <v>0</v>
      </c>
      <c r="BE498" s="44">
        <v>0</v>
      </c>
      <c r="BF498" s="43">
        <v>1175.54</v>
      </c>
      <c r="BG498" s="43">
        <v>3344.66</v>
      </c>
      <c r="BH498" s="43">
        <v>54299.1</v>
      </c>
      <c r="BI498" s="44">
        <v>0</v>
      </c>
      <c r="BJ498" s="71">
        <v>54.3</v>
      </c>
      <c r="BK498" s="2"/>
      <c r="BL498" s="2"/>
      <c r="BM498" s="48">
        <v>4.5</v>
      </c>
      <c r="BN498" s="48">
        <v>4.5</v>
      </c>
      <c r="BO498" s="48">
        <v>4.5</v>
      </c>
      <c r="BP498" s="48">
        <v>4.5</v>
      </c>
      <c r="BQ498" s="48">
        <v>9.1</v>
      </c>
      <c r="BR498" s="48">
        <v>9.1</v>
      </c>
      <c r="BS498" s="48">
        <v>2.2999999999999998</v>
      </c>
      <c r="BT498" s="48">
        <v>0</v>
      </c>
      <c r="BU498" s="48">
        <v>2.2999999999999998</v>
      </c>
      <c r="BV498" s="48">
        <f t="shared" si="256"/>
        <v>-1.5</v>
      </c>
      <c r="BW498" s="48">
        <f t="shared" si="257"/>
        <v>-1.5</v>
      </c>
      <c r="BX498" s="49">
        <f t="shared" si="258"/>
        <v>-1.6</v>
      </c>
      <c r="BY498" s="50">
        <f t="shared" si="259"/>
        <v>36.200000000000003</v>
      </c>
      <c r="BZ498" s="48">
        <f t="shared" si="260"/>
        <v>13.5</v>
      </c>
      <c r="CA498" s="48">
        <f t="shared" si="261"/>
        <v>22.7</v>
      </c>
      <c r="CB498" s="48">
        <f t="shared" si="262"/>
        <v>4.5999999999999996</v>
      </c>
      <c r="CC498" s="51">
        <f t="shared" si="263"/>
        <v>-4.5999999999999996</v>
      </c>
      <c r="CD498" s="50">
        <f t="shared" si="264"/>
        <v>36.200000000000003</v>
      </c>
      <c r="CE498" s="72"/>
      <c r="CF498" s="73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</row>
    <row r="499" spans="1:122" ht="18" customHeight="1" collapsed="1" thickBot="1" x14ac:dyDescent="0.35">
      <c r="A499" s="162"/>
      <c r="B499" s="163" t="s">
        <v>71</v>
      </c>
      <c r="C499" s="164"/>
      <c r="D499" s="165"/>
      <c r="E499" s="54">
        <f>SUM(E427:E498)</f>
        <v>33508674.899999999</v>
      </c>
      <c r="F499" s="54">
        <f t="shared" ref="F499:AD499" si="266">SUM(F427:F498)</f>
        <v>3401976.5300000012</v>
      </c>
      <c r="G499" s="54">
        <f t="shared" si="266"/>
        <v>12201314.859999999</v>
      </c>
      <c r="H499" s="54">
        <f t="shared" si="266"/>
        <v>17135</v>
      </c>
      <c r="I499" s="54">
        <f t="shared" si="266"/>
        <v>11688</v>
      </c>
      <c r="J499" s="54">
        <f t="shared" si="266"/>
        <v>1168</v>
      </c>
      <c r="K499" s="54">
        <f t="shared" si="266"/>
        <v>4279</v>
      </c>
      <c r="L499" s="54">
        <f t="shared" si="266"/>
        <v>49111966.290000007</v>
      </c>
      <c r="M499" s="54">
        <f t="shared" si="266"/>
        <v>6791422.4100000011</v>
      </c>
      <c r="N499" s="54">
        <f t="shared" si="266"/>
        <v>526901.1</v>
      </c>
      <c r="O499" s="54">
        <f t="shared" si="266"/>
        <v>77107.350000000006</v>
      </c>
      <c r="P499" s="54">
        <f t="shared" si="266"/>
        <v>141706.44999999998</v>
      </c>
      <c r="Q499" s="54">
        <f t="shared" si="266"/>
        <v>107779.26999999997</v>
      </c>
      <c r="R499" s="54">
        <f t="shared" si="266"/>
        <v>56756882.870000012</v>
      </c>
      <c r="S499" s="54">
        <f t="shared" si="266"/>
        <v>6499702.2400000012</v>
      </c>
      <c r="T499" s="54">
        <f t="shared" si="266"/>
        <v>779471.14999999979</v>
      </c>
      <c r="U499" s="54">
        <f t="shared" si="266"/>
        <v>31557.490000000013</v>
      </c>
      <c r="V499" s="54">
        <f t="shared" si="266"/>
        <v>357302.02</v>
      </c>
      <c r="W499" s="54">
        <f t="shared" si="266"/>
        <v>235396.25999999998</v>
      </c>
      <c r="X499" s="54">
        <f t="shared" si="266"/>
        <v>50816.919999999991</v>
      </c>
      <c r="Y499" s="54">
        <f t="shared" si="266"/>
        <v>706072.18999999971</v>
      </c>
      <c r="Z499" s="54">
        <f t="shared" si="266"/>
        <v>1178687.1199999999</v>
      </c>
      <c r="AA499" s="54">
        <f t="shared" si="266"/>
        <v>9839005.3900000043</v>
      </c>
      <c r="AB499" s="54">
        <f t="shared" si="266"/>
        <v>66595888.260000005</v>
      </c>
      <c r="AC499" s="54">
        <f t="shared" si="266"/>
        <v>66595.8</v>
      </c>
      <c r="AD499" s="54">
        <f t="shared" si="266"/>
        <v>65950</v>
      </c>
      <c r="AG499" s="55" t="s">
        <v>871</v>
      </c>
      <c r="AH499" s="55" t="s">
        <v>71</v>
      </c>
      <c r="AI499" s="56"/>
      <c r="AJ499" s="57"/>
      <c r="AK499" s="58">
        <v>32584668.620000005</v>
      </c>
      <c r="AL499" s="58">
        <v>3403798.4000000004</v>
      </c>
      <c r="AM499" s="58">
        <v>12699569.079999998</v>
      </c>
      <c r="AN499" s="58">
        <v>17038</v>
      </c>
      <c r="AO499" s="58">
        <v>11457</v>
      </c>
      <c r="AP499" s="58">
        <v>1178</v>
      </c>
      <c r="AQ499" s="58">
        <v>4403</v>
      </c>
      <c r="AR499" s="58">
        <v>48688036.100000016</v>
      </c>
      <c r="AS499" s="58">
        <v>6434071.2600000016</v>
      </c>
      <c r="AT499" s="58">
        <v>523918.36</v>
      </c>
      <c r="AU499" s="58">
        <v>76670.86</v>
      </c>
      <c r="AV499" s="58">
        <v>140904.25999999998</v>
      </c>
      <c r="AW499" s="58">
        <v>107169.12999999999</v>
      </c>
      <c r="AX499" s="58">
        <v>55970769.970000021</v>
      </c>
      <c r="AY499" s="58">
        <v>6425772.200000002</v>
      </c>
      <c r="AZ499" s="58">
        <v>775058.62000000011</v>
      </c>
      <c r="BA499" s="58">
        <v>30933.789999999997</v>
      </c>
      <c r="BB499" s="58">
        <v>350240.35000000003</v>
      </c>
      <c r="BC499" s="58">
        <v>230743.90999999995</v>
      </c>
      <c r="BD499" s="58">
        <v>25217.420000000009</v>
      </c>
      <c r="BE499" s="58">
        <v>692117.4800000001</v>
      </c>
      <c r="BF499" s="58">
        <v>1168512.7899999998</v>
      </c>
      <c r="BG499" s="58">
        <v>9698596.5599999987</v>
      </c>
      <c r="BH499" s="58">
        <v>65669366.530000031</v>
      </c>
      <c r="BI499" s="100">
        <v>27896</v>
      </c>
      <c r="BJ499" s="59">
        <v>65641.100000000006</v>
      </c>
      <c r="BK499" s="60"/>
      <c r="BL499" s="61" t="str">
        <f>+AG499</f>
        <v>Kauno r. sav.</v>
      </c>
      <c r="BM499" s="62">
        <f t="shared" ref="BM499:CD499" si="267">SUM(BM427:BM498)</f>
        <v>5470.0000000000018</v>
      </c>
      <c r="BN499" s="62">
        <f t="shared" si="267"/>
        <v>5470.0000000000018</v>
      </c>
      <c r="BO499" s="62">
        <f t="shared" si="267"/>
        <v>5470.0000000000018</v>
      </c>
      <c r="BP499" s="62">
        <f t="shared" si="267"/>
        <v>5470.0000000000018</v>
      </c>
      <c r="BQ499" s="62">
        <f t="shared" si="267"/>
        <v>10941.100000000006</v>
      </c>
      <c r="BR499" s="62">
        <f t="shared" si="267"/>
        <v>10941.100000000006</v>
      </c>
      <c r="BS499" s="62">
        <f t="shared" si="267"/>
        <v>2735.2000000000007</v>
      </c>
      <c r="BT499" s="62">
        <f t="shared" si="267"/>
        <v>0</v>
      </c>
      <c r="BU499" s="62">
        <f t="shared" si="267"/>
        <v>2735.2000000000007</v>
      </c>
      <c r="BV499" s="62">
        <f t="shared" si="267"/>
        <v>5572.7999999999993</v>
      </c>
      <c r="BW499" s="62">
        <f t="shared" si="267"/>
        <v>5572.7999999999993</v>
      </c>
      <c r="BX499" s="62">
        <f t="shared" si="267"/>
        <v>5571.7999999999984</v>
      </c>
      <c r="BY499" s="62">
        <f t="shared" si="267"/>
        <v>65950</v>
      </c>
      <c r="BZ499" s="62">
        <f t="shared" si="267"/>
        <v>16410</v>
      </c>
      <c r="CA499" s="62">
        <f t="shared" si="267"/>
        <v>27352.200000000004</v>
      </c>
      <c r="CB499" s="62">
        <f t="shared" si="267"/>
        <v>5470.4000000000015</v>
      </c>
      <c r="CC499" s="62">
        <f t="shared" si="267"/>
        <v>16717.400000000005</v>
      </c>
      <c r="CD499" s="62">
        <f t="shared" si="267"/>
        <v>65950</v>
      </c>
      <c r="CE499" s="63"/>
      <c r="CF499" s="64" t="s">
        <v>871</v>
      </c>
      <c r="CG499" s="65">
        <v>5470.0000000000018</v>
      </c>
      <c r="CH499" s="65">
        <v>5413.800000000002</v>
      </c>
      <c r="CI499" s="65">
        <v>5441.9000000000015</v>
      </c>
      <c r="CJ499" s="65">
        <v>5441.9000000000015</v>
      </c>
      <c r="CK499" s="65">
        <v>10884.900000000003</v>
      </c>
      <c r="CL499" s="65">
        <v>10913.000000000004</v>
      </c>
      <c r="CM499" s="65">
        <v>2707.0000000000005</v>
      </c>
      <c r="CN499" s="65">
        <v>0</v>
      </c>
      <c r="CO499" s="65">
        <v>2735.2000000000003</v>
      </c>
      <c r="CP499" s="65">
        <f>+BV499</f>
        <v>5572.7999999999993</v>
      </c>
      <c r="CQ499" s="65">
        <f t="shared" ref="CQ499:CR499" si="268">+BW499</f>
        <v>5572.7999999999993</v>
      </c>
      <c r="CR499" s="65">
        <f t="shared" si="268"/>
        <v>5571.7999999999984</v>
      </c>
      <c r="CS499" s="66">
        <f>+CR499+CQ499+CP499+CO499+CN499+CM499+CL499+CK499+CJ499+CI499+CH499+CG499</f>
        <v>65725.10000000002</v>
      </c>
      <c r="CT499" s="65">
        <v>16325.700000000004</v>
      </c>
      <c r="CU499" s="65">
        <v>27239.80000000001</v>
      </c>
      <c r="CV499" s="65">
        <v>5442.2000000000007</v>
      </c>
      <c r="CW499" s="65">
        <f>+CP499+CQ499+CR499</f>
        <v>16717.399999999998</v>
      </c>
      <c r="CX499" s="67">
        <f>+CW499+CV499+CU499+CT499</f>
        <v>65725.100000000006</v>
      </c>
      <c r="CY499" s="48"/>
      <c r="CZ499" s="64" t="s">
        <v>871</v>
      </c>
      <c r="DA499" s="68">
        <v>0</v>
      </c>
      <c r="DB499" s="68">
        <v>56.2</v>
      </c>
      <c r="DC499" s="68">
        <v>28.1</v>
      </c>
      <c r="DD499" s="68">
        <v>28.1</v>
      </c>
      <c r="DE499" s="68">
        <v>56.2</v>
      </c>
      <c r="DF499" s="68">
        <v>28.1</v>
      </c>
      <c r="DG499" s="68">
        <v>28.200000000000031</v>
      </c>
      <c r="DH499" s="69"/>
      <c r="DI499" s="69"/>
      <c r="DJ499" s="69"/>
      <c r="DK499" s="69"/>
      <c r="DL499" s="69"/>
      <c r="DM499" s="66">
        <v>224.90000000000003</v>
      </c>
      <c r="DN499" s="68">
        <v>84.300000000000011</v>
      </c>
      <c r="DO499" s="68">
        <v>112.4</v>
      </c>
      <c r="DP499" s="68">
        <v>28.200000000000031</v>
      </c>
      <c r="DQ499" s="68"/>
      <c r="DR499" s="66">
        <v>224.90000000000003</v>
      </c>
    </row>
    <row r="500" spans="1:122" ht="21" hidden="1" outlineLevel="1" thickBot="1" x14ac:dyDescent="0.35">
      <c r="A500" s="160" t="s">
        <v>1014</v>
      </c>
      <c r="B500" s="53" t="s">
        <v>1015</v>
      </c>
      <c r="C500" s="53" t="s">
        <v>45</v>
      </c>
      <c r="D500" s="24" t="s">
        <v>1016</v>
      </c>
      <c r="E500" s="35">
        <v>657150.93999999994</v>
      </c>
      <c r="F500" s="34"/>
      <c r="G500" s="34"/>
      <c r="H500" s="36">
        <v>234</v>
      </c>
      <c r="I500" s="38">
        <v>234</v>
      </c>
      <c r="J500" s="37"/>
      <c r="K500" s="37"/>
      <c r="L500" s="35">
        <v>657150.93999999994</v>
      </c>
      <c r="M500" s="35">
        <v>103877.5</v>
      </c>
      <c r="N500" s="35">
        <v>7195.5</v>
      </c>
      <c r="O500" s="36">
        <v>1053</v>
      </c>
      <c r="P500" s="35">
        <v>1935.18</v>
      </c>
      <c r="Q500" s="35">
        <v>1471.86</v>
      </c>
      <c r="R500" s="35">
        <v>772683.98</v>
      </c>
      <c r="S500" s="35">
        <v>105519.96</v>
      </c>
      <c r="T500" s="35">
        <v>10644.66</v>
      </c>
      <c r="U500" s="35">
        <v>631.79999999999995</v>
      </c>
      <c r="V500" s="35">
        <v>7153.38</v>
      </c>
      <c r="W500" s="35">
        <v>4712.76</v>
      </c>
      <c r="X500" s="35">
        <v>1151.82</v>
      </c>
      <c r="Y500" s="35">
        <v>14135.94</v>
      </c>
      <c r="Z500" s="35">
        <v>15771.63</v>
      </c>
      <c r="AA500" s="35">
        <v>159721.95000000001</v>
      </c>
      <c r="AB500" s="35">
        <v>932405.93</v>
      </c>
      <c r="AC500" s="39">
        <f t="shared" ref="AC500:AC512" si="269">+ROUND(AB500/1000,1)</f>
        <v>932.4</v>
      </c>
      <c r="AD500" s="40">
        <f t="shared" ref="AD500:AD512" si="270">+ROUND((AC500/12*4)+(BJ500/12*8),1)</f>
        <v>1012.3</v>
      </c>
      <c r="AG500" s="70" t="s">
        <v>1014</v>
      </c>
      <c r="AH500" s="24" t="s">
        <v>1015</v>
      </c>
      <c r="AI500" s="24" t="s">
        <v>45</v>
      </c>
      <c r="AJ500" s="24" t="s">
        <v>1017</v>
      </c>
      <c r="AK500" s="43">
        <v>758639.29</v>
      </c>
      <c r="AL500" s="42"/>
      <c r="AM500" s="42"/>
      <c r="AN500" s="44">
        <v>250</v>
      </c>
      <c r="AO500" s="46">
        <v>250</v>
      </c>
      <c r="AP500" s="45"/>
      <c r="AQ500" s="45"/>
      <c r="AR500" s="43">
        <v>758639.29</v>
      </c>
      <c r="AS500" s="43">
        <v>109655.01</v>
      </c>
      <c r="AT500" s="43">
        <v>7687.5</v>
      </c>
      <c r="AU500" s="44">
        <v>1125</v>
      </c>
      <c r="AV500" s="43">
        <v>2067.5</v>
      </c>
      <c r="AW500" s="43">
        <v>1572.5</v>
      </c>
      <c r="AX500" s="43">
        <v>880746.8</v>
      </c>
      <c r="AY500" s="44">
        <v>112735</v>
      </c>
      <c r="AZ500" s="43">
        <v>11372.5</v>
      </c>
      <c r="BA500" s="44">
        <v>675</v>
      </c>
      <c r="BB500" s="43">
        <v>7642.5</v>
      </c>
      <c r="BC500" s="44">
        <v>5035</v>
      </c>
      <c r="BD500" s="43">
        <v>640.1</v>
      </c>
      <c r="BE500" s="43">
        <v>15102.5</v>
      </c>
      <c r="BF500" s="43">
        <v>18207.34</v>
      </c>
      <c r="BG500" s="43">
        <v>171409.94</v>
      </c>
      <c r="BH500" s="43">
        <v>1052156.74</v>
      </c>
      <c r="BI500" s="44">
        <v>0</v>
      </c>
      <c r="BJ500" s="71">
        <v>1052.2</v>
      </c>
      <c r="BK500" s="2"/>
      <c r="BL500" s="2"/>
      <c r="BM500" s="48">
        <v>87.7</v>
      </c>
      <c r="BN500" s="48">
        <v>87.7</v>
      </c>
      <c r="BO500" s="48">
        <v>87.7</v>
      </c>
      <c r="BP500" s="48">
        <v>87.7</v>
      </c>
      <c r="BQ500" s="48">
        <v>175.4</v>
      </c>
      <c r="BR500" s="48">
        <v>175.4</v>
      </c>
      <c r="BS500" s="48">
        <v>43.8</v>
      </c>
      <c r="BT500" s="48">
        <v>0</v>
      </c>
      <c r="BU500" s="48">
        <v>43.8</v>
      </c>
      <c r="BV500" s="48">
        <f t="shared" ref="BV500:BV512" si="271">+ROUND((AD500-BM500-BN500-BO500-BP500-BQ500-BR500-BS500-BT500-BU500)/3,1)</f>
        <v>74.400000000000006</v>
      </c>
      <c r="BW500" s="48">
        <f t="shared" si="257"/>
        <v>74.400000000000006</v>
      </c>
      <c r="BX500" s="49">
        <f t="shared" ref="BX500:BX512" si="272">+ROUND(AD500-BM500-BN500-BO500-BP500-BQ500-BR500-BS500-BT500-BU500-BV500-BW500,1)</f>
        <v>74.3</v>
      </c>
      <c r="BY500" s="50">
        <f t="shared" ref="BY500:BY512" si="273">+BX500+BW500+BV500+BU500+BT500+BS500+BR500+BQ500+BP500+BO500+BN500+BM500</f>
        <v>1012.3000000000002</v>
      </c>
      <c r="BZ500" s="48">
        <f t="shared" ref="BZ500:BZ512" si="274">+BM500+BN500+BO500</f>
        <v>263.10000000000002</v>
      </c>
      <c r="CA500" s="48">
        <f t="shared" ref="CA500:CA512" si="275">+BP500+BQ500+BR500</f>
        <v>438.5</v>
      </c>
      <c r="CB500" s="48">
        <f t="shared" ref="CB500:CB512" si="276">+BS500+BT500+BU500</f>
        <v>87.6</v>
      </c>
      <c r="CC500" s="51">
        <f t="shared" ref="CC500:CC512" si="277">+BV500+BW500+BX500</f>
        <v>223.10000000000002</v>
      </c>
      <c r="CD500" s="50">
        <f t="shared" ref="CD500:CD512" si="278">SUM(BZ500:CC500)</f>
        <v>1012.3000000000001</v>
      </c>
      <c r="CE500" s="72"/>
      <c r="CF500" s="73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</row>
    <row r="501" spans="1:122" ht="21" hidden="1" outlineLevel="1" thickBot="1" x14ac:dyDescent="0.35">
      <c r="A501" s="161"/>
      <c r="B501" s="53" t="s">
        <v>1018</v>
      </c>
      <c r="C501" s="53" t="s">
        <v>45</v>
      </c>
      <c r="D501" s="24" t="s">
        <v>1019</v>
      </c>
      <c r="E501" s="35">
        <v>597499.12</v>
      </c>
      <c r="F501" s="35">
        <v>132499.37</v>
      </c>
      <c r="G501" s="35">
        <v>56159.15</v>
      </c>
      <c r="H501" s="36">
        <v>307</v>
      </c>
      <c r="I501" s="38">
        <v>241</v>
      </c>
      <c r="J501" s="38">
        <v>51</v>
      </c>
      <c r="K501" s="38">
        <v>15</v>
      </c>
      <c r="L501" s="35">
        <v>786157.64</v>
      </c>
      <c r="M501" s="35">
        <v>151597.32</v>
      </c>
      <c r="N501" s="35">
        <v>9440.25</v>
      </c>
      <c r="O501" s="35">
        <v>1381.5</v>
      </c>
      <c r="P501" s="35">
        <v>2538.89</v>
      </c>
      <c r="Q501" s="35">
        <v>1931.03</v>
      </c>
      <c r="R501" s="35">
        <v>953046.63</v>
      </c>
      <c r="S501" s="35">
        <v>123569.44</v>
      </c>
      <c r="T501" s="35">
        <v>13965.43</v>
      </c>
      <c r="U501" s="35">
        <v>650.70000000000005</v>
      </c>
      <c r="V501" s="35">
        <v>7367.37</v>
      </c>
      <c r="W501" s="35">
        <v>4853.74</v>
      </c>
      <c r="X501" s="36">
        <v>0</v>
      </c>
      <c r="Y501" s="35">
        <v>14558.81</v>
      </c>
      <c r="Z501" s="35">
        <v>18867.78</v>
      </c>
      <c r="AA501" s="35">
        <v>183833.27</v>
      </c>
      <c r="AB501" s="35">
        <v>1136879.8999999999</v>
      </c>
      <c r="AC501" s="39">
        <f t="shared" si="269"/>
        <v>1136.9000000000001</v>
      </c>
      <c r="AD501" s="40">
        <f t="shared" si="270"/>
        <v>1127.5</v>
      </c>
      <c r="AG501" s="70" t="s">
        <v>1014</v>
      </c>
      <c r="AH501" s="24" t="s">
        <v>1018</v>
      </c>
      <c r="AI501" s="24" t="s">
        <v>45</v>
      </c>
      <c r="AJ501" s="24" t="s">
        <v>1020</v>
      </c>
      <c r="AK501" s="43">
        <v>590459.4</v>
      </c>
      <c r="AL501" s="43">
        <v>132499.37</v>
      </c>
      <c r="AM501" s="43">
        <v>42224.93</v>
      </c>
      <c r="AN501" s="44">
        <v>300</v>
      </c>
      <c r="AO501" s="46">
        <v>235</v>
      </c>
      <c r="AP501" s="46">
        <v>47</v>
      </c>
      <c r="AQ501" s="46">
        <v>18</v>
      </c>
      <c r="AR501" s="43">
        <v>765183.7</v>
      </c>
      <c r="AS501" s="43">
        <v>163260.06</v>
      </c>
      <c r="AT501" s="44">
        <v>9225</v>
      </c>
      <c r="AU501" s="44">
        <v>1350</v>
      </c>
      <c r="AV501" s="44">
        <v>2481</v>
      </c>
      <c r="AW501" s="44">
        <v>1887</v>
      </c>
      <c r="AX501" s="43">
        <v>943386.76</v>
      </c>
      <c r="AY501" s="43">
        <v>120638.15</v>
      </c>
      <c r="AZ501" s="44">
        <v>13647</v>
      </c>
      <c r="BA501" s="43">
        <v>634.5</v>
      </c>
      <c r="BB501" s="43">
        <v>7183.95</v>
      </c>
      <c r="BC501" s="43">
        <v>4732.8999999999996</v>
      </c>
      <c r="BD501" s="44">
        <v>0</v>
      </c>
      <c r="BE501" s="43">
        <v>14196.35</v>
      </c>
      <c r="BF501" s="43">
        <v>18364.400000000001</v>
      </c>
      <c r="BG501" s="43">
        <v>179397.25</v>
      </c>
      <c r="BH501" s="43">
        <v>1122784.01</v>
      </c>
      <c r="BI501" s="44">
        <v>0</v>
      </c>
      <c r="BJ501" s="71">
        <v>1122.8</v>
      </c>
      <c r="BK501" s="2"/>
      <c r="BL501" s="2"/>
      <c r="BM501" s="48">
        <v>93.6</v>
      </c>
      <c r="BN501" s="48">
        <v>93.6</v>
      </c>
      <c r="BO501" s="48">
        <v>93.6</v>
      </c>
      <c r="BP501" s="48">
        <v>93.6</v>
      </c>
      <c r="BQ501" s="48">
        <v>187.1</v>
      </c>
      <c r="BR501" s="48">
        <v>187.1</v>
      </c>
      <c r="BS501" s="48">
        <v>46.8</v>
      </c>
      <c r="BT501" s="48">
        <v>0</v>
      </c>
      <c r="BU501" s="48">
        <v>46.8</v>
      </c>
      <c r="BV501" s="48">
        <f t="shared" si="271"/>
        <v>95.1</v>
      </c>
      <c r="BW501" s="48">
        <f t="shared" si="257"/>
        <v>95.1</v>
      </c>
      <c r="BX501" s="49">
        <f t="shared" si="272"/>
        <v>95.1</v>
      </c>
      <c r="BY501" s="50">
        <f t="shared" si="273"/>
        <v>1127.5</v>
      </c>
      <c r="BZ501" s="48">
        <f t="shared" si="274"/>
        <v>280.79999999999995</v>
      </c>
      <c r="CA501" s="48">
        <f t="shared" si="275"/>
        <v>467.79999999999995</v>
      </c>
      <c r="CB501" s="48">
        <f t="shared" si="276"/>
        <v>93.6</v>
      </c>
      <c r="CC501" s="51">
        <f t="shared" si="277"/>
        <v>285.29999999999995</v>
      </c>
      <c r="CD501" s="50">
        <f t="shared" si="278"/>
        <v>1127.5</v>
      </c>
      <c r="CE501" s="72"/>
      <c r="CF501" s="73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</row>
    <row r="502" spans="1:122" ht="21" hidden="1" outlineLevel="1" thickBot="1" x14ac:dyDescent="0.35">
      <c r="A502" s="161"/>
      <c r="B502" s="53" t="s">
        <v>1021</v>
      </c>
      <c r="C502" s="53" t="s">
        <v>45</v>
      </c>
      <c r="D502" s="24" t="s">
        <v>1022</v>
      </c>
      <c r="E502" s="34"/>
      <c r="F502" s="34"/>
      <c r="G502" s="35">
        <v>380024.34</v>
      </c>
      <c r="H502" s="36">
        <v>152</v>
      </c>
      <c r="I502" s="37"/>
      <c r="J502" s="37"/>
      <c r="K502" s="38">
        <v>152</v>
      </c>
      <c r="L502" s="35">
        <v>380024.34</v>
      </c>
      <c r="M502" s="35">
        <v>43533.760000000002</v>
      </c>
      <c r="N502" s="36">
        <v>4674</v>
      </c>
      <c r="O502" s="36">
        <v>684</v>
      </c>
      <c r="P502" s="35">
        <v>1257.04</v>
      </c>
      <c r="Q502" s="35">
        <v>956.08</v>
      </c>
      <c r="R502" s="35">
        <v>431129.22</v>
      </c>
      <c r="S502" s="35">
        <v>34298.800000000003</v>
      </c>
      <c r="T502" s="35">
        <v>6914.48</v>
      </c>
      <c r="U502" s="36">
        <v>0</v>
      </c>
      <c r="V502" s="36">
        <v>0</v>
      </c>
      <c r="W502" s="36">
        <v>0</v>
      </c>
      <c r="X502" s="36">
        <v>0</v>
      </c>
      <c r="Y502" s="36">
        <v>0</v>
      </c>
      <c r="Z502" s="35">
        <v>9120.59</v>
      </c>
      <c r="AA502" s="35">
        <v>50333.87</v>
      </c>
      <c r="AB502" s="35">
        <v>481463.09</v>
      </c>
      <c r="AC502" s="39">
        <f t="shared" si="269"/>
        <v>481.5</v>
      </c>
      <c r="AD502" s="40">
        <f t="shared" si="270"/>
        <v>481.2</v>
      </c>
      <c r="AG502" s="70" t="s">
        <v>1014</v>
      </c>
      <c r="AH502" s="24" t="s">
        <v>1021</v>
      </c>
      <c r="AI502" s="24" t="s">
        <v>45</v>
      </c>
      <c r="AJ502" s="24" t="s">
        <v>1023</v>
      </c>
      <c r="AK502" s="42"/>
      <c r="AL502" s="42"/>
      <c r="AM502" s="43">
        <v>380024.34</v>
      </c>
      <c r="AN502" s="44">
        <v>156</v>
      </c>
      <c r="AO502" s="45"/>
      <c r="AP502" s="45"/>
      <c r="AQ502" s="46">
        <v>156</v>
      </c>
      <c r="AR502" s="43">
        <v>380024.34</v>
      </c>
      <c r="AS502" s="43">
        <v>41901.54</v>
      </c>
      <c r="AT502" s="44">
        <v>4797</v>
      </c>
      <c r="AU502" s="44">
        <v>702</v>
      </c>
      <c r="AV502" s="43">
        <v>1290.1199999999999</v>
      </c>
      <c r="AW502" s="43">
        <v>981.24</v>
      </c>
      <c r="AX502" s="43">
        <v>429696.24</v>
      </c>
      <c r="AY502" s="43">
        <v>35201.4</v>
      </c>
      <c r="AZ502" s="43">
        <v>7096.44</v>
      </c>
      <c r="BA502" s="44">
        <v>0</v>
      </c>
      <c r="BB502" s="44">
        <v>0</v>
      </c>
      <c r="BC502" s="44">
        <v>0</v>
      </c>
      <c r="BD502" s="44">
        <v>0</v>
      </c>
      <c r="BE502" s="44">
        <v>0</v>
      </c>
      <c r="BF502" s="43">
        <v>9120.59</v>
      </c>
      <c r="BG502" s="43">
        <v>51418.43</v>
      </c>
      <c r="BH502" s="43">
        <v>481114.67</v>
      </c>
      <c r="BI502" s="44">
        <v>0</v>
      </c>
      <c r="BJ502" s="71">
        <v>481.1</v>
      </c>
      <c r="BK502" s="2"/>
      <c r="BL502" s="2"/>
      <c r="BM502" s="48">
        <v>40.1</v>
      </c>
      <c r="BN502" s="48">
        <v>40.1</v>
      </c>
      <c r="BO502" s="48">
        <v>40.1</v>
      </c>
      <c r="BP502" s="48">
        <v>40.1</v>
      </c>
      <c r="BQ502" s="48">
        <v>80.2</v>
      </c>
      <c r="BR502" s="48">
        <v>80.2</v>
      </c>
      <c r="BS502" s="48">
        <v>20</v>
      </c>
      <c r="BT502" s="48">
        <v>0</v>
      </c>
      <c r="BU502" s="48">
        <v>20</v>
      </c>
      <c r="BV502" s="48">
        <f t="shared" si="271"/>
        <v>40.1</v>
      </c>
      <c r="BW502" s="48">
        <f t="shared" si="257"/>
        <v>40.1</v>
      </c>
      <c r="BX502" s="49">
        <f t="shared" si="272"/>
        <v>40.200000000000003</v>
      </c>
      <c r="BY502" s="50">
        <f t="shared" si="273"/>
        <v>481.2000000000001</v>
      </c>
      <c r="BZ502" s="48">
        <f t="shared" si="274"/>
        <v>120.30000000000001</v>
      </c>
      <c r="CA502" s="48">
        <f t="shared" si="275"/>
        <v>200.5</v>
      </c>
      <c r="CB502" s="48">
        <f t="shared" si="276"/>
        <v>40</v>
      </c>
      <c r="CC502" s="51">
        <f t="shared" si="277"/>
        <v>120.4</v>
      </c>
      <c r="CD502" s="50">
        <f t="shared" si="278"/>
        <v>481.20000000000005</v>
      </c>
      <c r="CE502" s="72"/>
      <c r="CF502" s="73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</row>
    <row r="503" spans="1:122" ht="21" hidden="1" outlineLevel="1" thickBot="1" x14ac:dyDescent="0.35">
      <c r="A503" s="161"/>
      <c r="B503" s="53" t="s">
        <v>1024</v>
      </c>
      <c r="C503" s="53" t="s">
        <v>45</v>
      </c>
      <c r="D503" s="24" t="s">
        <v>1025</v>
      </c>
      <c r="E503" s="34"/>
      <c r="F503" s="35">
        <v>22083.23</v>
      </c>
      <c r="G503" s="35">
        <v>126674.77</v>
      </c>
      <c r="H503" s="36">
        <v>40</v>
      </c>
      <c r="I503" s="37"/>
      <c r="J503" s="38">
        <v>6</v>
      </c>
      <c r="K503" s="38">
        <v>34</v>
      </c>
      <c r="L503" s="36">
        <v>148758</v>
      </c>
      <c r="M503" s="35">
        <v>10143.200000000001</v>
      </c>
      <c r="N503" s="36">
        <v>1230</v>
      </c>
      <c r="O503" s="36">
        <v>180</v>
      </c>
      <c r="P503" s="35">
        <v>330.8</v>
      </c>
      <c r="Q503" s="35">
        <v>251.6</v>
      </c>
      <c r="R503" s="35">
        <v>160893.6</v>
      </c>
      <c r="S503" s="36">
        <v>9026</v>
      </c>
      <c r="T503" s="35">
        <v>1819.6</v>
      </c>
      <c r="U503" s="36">
        <v>0</v>
      </c>
      <c r="V503" s="36">
        <v>0</v>
      </c>
      <c r="W503" s="36">
        <v>0</v>
      </c>
      <c r="X503" s="36">
        <v>0</v>
      </c>
      <c r="Y503" s="36">
        <v>0</v>
      </c>
      <c r="Z503" s="35">
        <v>3570.2</v>
      </c>
      <c r="AA503" s="35">
        <v>14415.8</v>
      </c>
      <c r="AB503" s="35">
        <v>175309.4</v>
      </c>
      <c r="AC503" s="39">
        <f t="shared" si="269"/>
        <v>175.3</v>
      </c>
      <c r="AD503" s="40">
        <f t="shared" si="270"/>
        <v>216.2</v>
      </c>
      <c r="AG503" s="70" t="s">
        <v>1014</v>
      </c>
      <c r="AH503" s="24" t="s">
        <v>1024</v>
      </c>
      <c r="AI503" s="24" t="s">
        <v>45</v>
      </c>
      <c r="AJ503" s="24" t="s">
        <v>1026</v>
      </c>
      <c r="AK503" s="43">
        <v>54242.33</v>
      </c>
      <c r="AL503" s="43">
        <v>22083.23</v>
      </c>
      <c r="AM503" s="43">
        <v>119496.54</v>
      </c>
      <c r="AN503" s="44">
        <v>52</v>
      </c>
      <c r="AO503" s="46">
        <v>8</v>
      </c>
      <c r="AP503" s="46">
        <v>6</v>
      </c>
      <c r="AQ503" s="46">
        <v>38</v>
      </c>
      <c r="AR503" s="43">
        <v>195822.1</v>
      </c>
      <c r="AS503" s="43">
        <v>16628.580000000002</v>
      </c>
      <c r="AT503" s="44">
        <v>1599</v>
      </c>
      <c r="AU503" s="44">
        <v>234</v>
      </c>
      <c r="AV503" s="43">
        <v>430.04</v>
      </c>
      <c r="AW503" s="43">
        <v>327.08</v>
      </c>
      <c r="AX503" s="43">
        <v>215040.8</v>
      </c>
      <c r="AY503" s="43">
        <v>13536.12</v>
      </c>
      <c r="AZ503" s="43">
        <v>2365.48</v>
      </c>
      <c r="BA503" s="43">
        <v>21.6</v>
      </c>
      <c r="BB503" s="43">
        <v>244.56</v>
      </c>
      <c r="BC503" s="43">
        <v>161.12</v>
      </c>
      <c r="BD503" s="44">
        <v>0</v>
      </c>
      <c r="BE503" s="43">
        <v>483.28</v>
      </c>
      <c r="BF503" s="43">
        <v>4699.74</v>
      </c>
      <c r="BG503" s="43">
        <v>21511.9</v>
      </c>
      <c r="BH503" s="43">
        <v>236552.7</v>
      </c>
      <c r="BI503" s="44">
        <v>0</v>
      </c>
      <c r="BJ503" s="71">
        <v>236.6</v>
      </c>
      <c r="BK503" s="2"/>
      <c r="BL503" s="2"/>
      <c r="BM503" s="48">
        <v>19.7</v>
      </c>
      <c r="BN503" s="48">
        <v>19.7</v>
      </c>
      <c r="BO503" s="48">
        <v>19.7</v>
      </c>
      <c r="BP503" s="48">
        <v>19.7</v>
      </c>
      <c r="BQ503" s="48">
        <v>39.4</v>
      </c>
      <c r="BR503" s="48">
        <v>39.4</v>
      </c>
      <c r="BS503" s="48">
        <v>9.9</v>
      </c>
      <c r="BT503" s="48">
        <v>0</v>
      </c>
      <c r="BU503" s="48">
        <v>9.9</v>
      </c>
      <c r="BV503" s="48">
        <f t="shared" si="271"/>
        <v>12.9</v>
      </c>
      <c r="BW503" s="48">
        <f t="shared" si="257"/>
        <v>12.9</v>
      </c>
      <c r="BX503" s="49">
        <f t="shared" si="272"/>
        <v>13</v>
      </c>
      <c r="BY503" s="50">
        <f t="shared" si="273"/>
        <v>216.19999999999996</v>
      </c>
      <c r="BZ503" s="48">
        <f t="shared" si="274"/>
        <v>59.099999999999994</v>
      </c>
      <c r="CA503" s="48">
        <f t="shared" si="275"/>
        <v>98.5</v>
      </c>
      <c r="CB503" s="48">
        <f t="shared" si="276"/>
        <v>19.8</v>
      </c>
      <c r="CC503" s="51">
        <f t="shared" si="277"/>
        <v>38.799999999999997</v>
      </c>
      <c r="CD503" s="50">
        <f t="shared" si="278"/>
        <v>216.2</v>
      </c>
      <c r="CE503" s="72"/>
      <c r="CF503" s="73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</row>
    <row r="504" spans="1:122" ht="21" hidden="1" outlineLevel="1" thickBot="1" x14ac:dyDescent="0.35">
      <c r="A504" s="161"/>
      <c r="B504" s="53" t="s">
        <v>1027</v>
      </c>
      <c r="C504" s="53" t="s">
        <v>45</v>
      </c>
      <c r="D504" s="24" t="s">
        <v>1028</v>
      </c>
      <c r="E504" s="34"/>
      <c r="F504" s="35">
        <v>14574.93</v>
      </c>
      <c r="G504" s="35">
        <v>63337.39</v>
      </c>
      <c r="H504" s="36">
        <v>26</v>
      </c>
      <c r="I504" s="37"/>
      <c r="J504" s="38">
        <v>1</v>
      </c>
      <c r="K504" s="38">
        <v>25</v>
      </c>
      <c r="L504" s="35">
        <v>77912.320000000007</v>
      </c>
      <c r="M504" s="35">
        <v>5118.88</v>
      </c>
      <c r="N504" s="35">
        <v>799.5</v>
      </c>
      <c r="O504" s="36">
        <v>117</v>
      </c>
      <c r="P504" s="35">
        <v>215.02</v>
      </c>
      <c r="Q504" s="35">
        <v>163.54</v>
      </c>
      <c r="R504" s="35">
        <v>84326.26</v>
      </c>
      <c r="S504" s="35">
        <v>5866.9</v>
      </c>
      <c r="T504" s="35">
        <v>1182.74</v>
      </c>
      <c r="U504" s="36">
        <v>0</v>
      </c>
      <c r="V504" s="36">
        <v>0</v>
      </c>
      <c r="W504" s="36">
        <v>0</v>
      </c>
      <c r="X504" s="36">
        <v>0</v>
      </c>
      <c r="Y504" s="36">
        <v>0</v>
      </c>
      <c r="Z504" s="35">
        <v>1869.9</v>
      </c>
      <c r="AA504" s="35">
        <v>8919.5400000000009</v>
      </c>
      <c r="AB504" s="35">
        <v>93245.8</v>
      </c>
      <c r="AC504" s="39">
        <f t="shared" si="269"/>
        <v>93.2</v>
      </c>
      <c r="AD504" s="40">
        <f t="shared" si="270"/>
        <v>114.8</v>
      </c>
      <c r="AG504" s="70" t="s">
        <v>1014</v>
      </c>
      <c r="AH504" s="24" t="s">
        <v>1027</v>
      </c>
      <c r="AI504" s="24" t="s">
        <v>45</v>
      </c>
      <c r="AJ504" s="24" t="s">
        <v>1029</v>
      </c>
      <c r="AK504" s="42"/>
      <c r="AL504" s="43">
        <v>44166.46</v>
      </c>
      <c r="AM504" s="43">
        <v>63337.39</v>
      </c>
      <c r="AN504" s="44">
        <v>30</v>
      </c>
      <c r="AO504" s="45"/>
      <c r="AP504" s="46">
        <v>10</v>
      </c>
      <c r="AQ504" s="46">
        <v>20</v>
      </c>
      <c r="AR504" s="43">
        <v>107503.85</v>
      </c>
      <c r="AS504" s="43">
        <v>5906.4</v>
      </c>
      <c r="AT504" s="43">
        <v>922.5</v>
      </c>
      <c r="AU504" s="44">
        <v>135</v>
      </c>
      <c r="AV504" s="43">
        <v>248.1</v>
      </c>
      <c r="AW504" s="43">
        <v>188.7</v>
      </c>
      <c r="AX504" s="43">
        <v>114904.55</v>
      </c>
      <c r="AY504" s="43">
        <v>6769.5</v>
      </c>
      <c r="AZ504" s="43">
        <v>1364.7</v>
      </c>
      <c r="BA504" s="44">
        <v>0</v>
      </c>
      <c r="BB504" s="44">
        <v>0</v>
      </c>
      <c r="BC504" s="44">
        <v>0</v>
      </c>
      <c r="BD504" s="44">
        <v>0</v>
      </c>
      <c r="BE504" s="44">
        <v>0</v>
      </c>
      <c r="BF504" s="43">
        <v>2580.09</v>
      </c>
      <c r="BG504" s="43">
        <v>10714.29</v>
      </c>
      <c r="BH504" s="43">
        <v>125618.84</v>
      </c>
      <c r="BI504" s="44">
        <v>0</v>
      </c>
      <c r="BJ504" s="71">
        <v>125.6</v>
      </c>
      <c r="BK504" s="2"/>
      <c r="BL504" s="2"/>
      <c r="BM504" s="48">
        <v>10.5</v>
      </c>
      <c r="BN504" s="48">
        <v>10.5</v>
      </c>
      <c r="BO504" s="48">
        <v>10.5</v>
      </c>
      <c r="BP504" s="48">
        <v>10.5</v>
      </c>
      <c r="BQ504" s="48">
        <v>20.9</v>
      </c>
      <c r="BR504" s="48">
        <v>20.9</v>
      </c>
      <c r="BS504" s="48">
        <v>5.2</v>
      </c>
      <c r="BT504" s="48">
        <v>0</v>
      </c>
      <c r="BU504" s="48">
        <v>5.2</v>
      </c>
      <c r="BV504" s="48">
        <f t="shared" si="271"/>
        <v>6.9</v>
      </c>
      <c r="BW504" s="48">
        <f t="shared" si="257"/>
        <v>6.9</v>
      </c>
      <c r="BX504" s="49">
        <f t="shared" si="272"/>
        <v>6.8</v>
      </c>
      <c r="BY504" s="50">
        <f t="shared" si="273"/>
        <v>114.8</v>
      </c>
      <c r="BZ504" s="48">
        <f t="shared" si="274"/>
        <v>31.5</v>
      </c>
      <c r="CA504" s="48">
        <f t="shared" si="275"/>
        <v>52.3</v>
      </c>
      <c r="CB504" s="48">
        <f t="shared" si="276"/>
        <v>10.4</v>
      </c>
      <c r="CC504" s="51">
        <f t="shared" si="277"/>
        <v>20.6</v>
      </c>
      <c r="CD504" s="50">
        <f t="shared" si="278"/>
        <v>114.80000000000001</v>
      </c>
      <c r="CE504" s="72"/>
      <c r="CF504" s="73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</row>
    <row r="505" spans="1:122" ht="21" hidden="1" outlineLevel="1" thickBot="1" x14ac:dyDescent="0.35">
      <c r="A505" s="161"/>
      <c r="B505" s="53" t="s">
        <v>1030</v>
      </c>
      <c r="C505" s="53" t="s">
        <v>45</v>
      </c>
      <c r="D505" s="24" t="s">
        <v>1031</v>
      </c>
      <c r="E505" s="35">
        <v>108484.66</v>
      </c>
      <c r="F505" s="35">
        <v>14574.93</v>
      </c>
      <c r="G505" s="35">
        <v>48980.92</v>
      </c>
      <c r="H505" s="36">
        <v>30</v>
      </c>
      <c r="I505" s="38">
        <v>18</v>
      </c>
      <c r="J505" s="38">
        <v>2</v>
      </c>
      <c r="K505" s="38">
        <v>10</v>
      </c>
      <c r="L505" s="35">
        <v>172040.51</v>
      </c>
      <c r="M505" s="35">
        <v>15879.92</v>
      </c>
      <c r="N505" s="35">
        <v>922.5</v>
      </c>
      <c r="O505" s="36">
        <v>135</v>
      </c>
      <c r="P505" s="35">
        <v>248.1</v>
      </c>
      <c r="Q505" s="35">
        <v>188.7</v>
      </c>
      <c r="R505" s="35">
        <v>189414.73</v>
      </c>
      <c r="S505" s="35">
        <v>10824.72</v>
      </c>
      <c r="T505" s="35">
        <v>1364.7</v>
      </c>
      <c r="U505" s="35">
        <v>48.6</v>
      </c>
      <c r="V505" s="35">
        <v>550.26</v>
      </c>
      <c r="W505" s="35">
        <v>362.52</v>
      </c>
      <c r="X505" s="36">
        <v>0</v>
      </c>
      <c r="Y505" s="35">
        <v>1087.3800000000001</v>
      </c>
      <c r="Z505" s="35">
        <v>4128.9799999999996</v>
      </c>
      <c r="AA505" s="35">
        <v>18367.16</v>
      </c>
      <c r="AB505" s="35">
        <v>207781.89</v>
      </c>
      <c r="AC505" s="39">
        <f t="shared" si="269"/>
        <v>207.8</v>
      </c>
      <c r="AD505" s="40">
        <f t="shared" si="270"/>
        <v>210.7</v>
      </c>
      <c r="AG505" s="70" t="s">
        <v>1014</v>
      </c>
      <c r="AH505" s="24" t="s">
        <v>1030</v>
      </c>
      <c r="AI505" s="24" t="s">
        <v>45</v>
      </c>
      <c r="AJ505" s="24" t="s">
        <v>1032</v>
      </c>
      <c r="AK505" s="43">
        <v>108484.66</v>
      </c>
      <c r="AL505" s="43">
        <v>14574.93</v>
      </c>
      <c r="AM505" s="43">
        <v>56159.16</v>
      </c>
      <c r="AN505" s="44">
        <v>34</v>
      </c>
      <c r="AO505" s="46">
        <v>22</v>
      </c>
      <c r="AP505" s="46">
        <v>1</v>
      </c>
      <c r="AQ505" s="46">
        <v>11</v>
      </c>
      <c r="AR505" s="43">
        <v>179218.75</v>
      </c>
      <c r="AS505" s="43">
        <v>10276.620000000001</v>
      </c>
      <c r="AT505" s="43">
        <v>1045.5</v>
      </c>
      <c r="AU505" s="44">
        <v>153</v>
      </c>
      <c r="AV505" s="43">
        <v>281.18</v>
      </c>
      <c r="AW505" s="43">
        <v>213.86</v>
      </c>
      <c r="AX505" s="43">
        <v>191188.91</v>
      </c>
      <c r="AY505" s="43">
        <v>12628.48</v>
      </c>
      <c r="AZ505" s="43">
        <v>1546.66</v>
      </c>
      <c r="BA505" s="43">
        <v>59.4</v>
      </c>
      <c r="BB505" s="43">
        <v>672.54</v>
      </c>
      <c r="BC505" s="43">
        <v>443.08</v>
      </c>
      <c r="BD505" s="44">
        <v>0</v>
      </c>
      <c r="BE505" s="43">
        <v>1329.02</v>
      </c>
      <c r="BF505" s="43">
        <v>4301.26</v>
      </c>
      <c r="BG505" s="43">
        <v>20980.44</v>
      </c>
      <c r="BH505" s="43">
        <v>212169.35</v>
      </c>
      <c r="BI505" s="44">
        <v>0</v>
      </c>
      <c r="BJ505" s="71">
        <v>212.2</v>
      </c>
      <c r="BK505" s="2"/>
      <c r="BL505" s="2"/>
      <c r="BM505" s="48">
        <v>17.7</v>
      </c>
      <c r="BN505" s="48">
        <v>17.7</v>
      </c>
      <c r="BO505" s="48">
        <v>17.7</v>
      </c>
      <c r="BP505" s="48">
        <v>17.7</v>
      </c>
      <c r="BQ505" s="48">
        <v>35.4</v>
      </c>
      <c r="BR505" s="48">
        <v>35.4</v>
      </c>
      <c r="BS505" s="48">
        <v>8.8000000000000007</v>
      </c>
      <c r="BT505" s="48">
        <v>0</v>
      </c>
      <c r="BU505" s="48">
        <v>8.8000000000000007</v>
      </c>
      <c r="BV505" s="48">
        <f t="shared" si="271"/>
        <v>17.2</v>
      </c>
      <c r="BW505" s="48">
        <f t="shared" si="257"/>
        <v>17.2</v>
      </c>
      <c r="BX505" s="49">
        <f t="shared" si="272"/>
        <v>17.100000000000001</v>
      </c>
      <c r="BY505" s="50">
        <f t="shared" si="273"/>
        <v>210.69999999999996</v>
      </c>
      <c r="BZ505" s="48">
        <f t="shared" si="274"/>
        <v>53.099999999999994</v>
      </c>
      <c r="CA505" s="48">
        <f t="shared" si="275"/>
        <v>88.5</v>
      </c>
      <c r="CB505" s="48">
        <f t="shared" si="276"/>
        <v>17.600000000000001</v>
      </c>
      <c r="CC505" s="51">
        <f t="shared" si="277"/>
        <v>51.5</v>
      </c>
      <c r="CD505" s="50">
        <f t="shared" si="278"/>
        <v>210.7</v>
      </c>
      <c r="CE505" s="72"/>
      <c r="CF505" s="73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</row>
    <row r="506" spans="1:122" ht="21" hidden="1" outlineLevel="1" thickBot="1" x14ac:dyDescent="0.35">
      <c r="A506" s="161"/>
      <c r="B506" s="53" t="s">
        <v>1033</v>
      </c>
      <c r="C506" s="53" t="s">
        <v>45</v>
      </c>
      <c r="D506" s="24" t="s">
        <v>1034</v>
      </c>
      <c r="E506" s="34"/>
      <c r="F506" s="34"/>
      <c r="G506" s="35">
        <v>98384.08</v>
      </c>
      <c r="H506" s="36">
        <v>15</v>
      </c>
      <c r="I506" s="37"/>
      <c r="J506" s="37"/>
      <c r="K506" s="38">
        <v>15</v>
      </c>
      <c r="L506" s="35">
        <v>98384.08</v>
      </c>
      <c r="M506" s="35">
        <v>2953.2</v>
      </c>
      <c r="N506" s="35">
        <v>461.25</v>
      </c>
      <c r="O506" s="35">
        <v>67.5</v>
      </c>
      <c r="P506" s="35">
        <v>124.05</v>
      </c>
      <c r="Q506" s="35">
        <v>94.35</v>
      </c>
      <c r="R506" s="35">
        <v>102084.43</v>
      </c>
      <c r="S506" s="35">
        <v>3384.75</v>
      </c>
      <c r="T506" s="35">
        <v>682.35</v>
      </c>
      <c r="U506" s="36">
        <v>0</v>
      </c>
      <c r="V506" s="36">
        <v>0</v>
      </c>
      <c r="W506" s="36">
        <v>0</v>
      </c>
      <c r="X506" s="36">
        <v>0</v>
      </c>
      <c r="Y506" s="36">
        <v>0</v>
      </c>
      <c r="Z506" s="35">
        <v>2361.2199999999998</v>
      </c>
      <c r="AA506" s="35">
        <v>6428.32</v>
      </c>
      <c r="AB506" s="35">
        <v>108512.75</v>
      </c>
      <c r="AC506" s="39">
        <f t="shared" si="269"/>
        <v>108.5</v>
      </c>
      <c r="AD506" s="40">
        <f t="shared" si="270"/>
        <v>73.400000000000006</v>
      </c>
      <c r="AG506" s="70" t="s">
        <v>1014</v>
      </c>
      <c r="AH506" s="24" t="s">
        <v>1033</v>
      </c>
      <c r="AI506" s="24" t="s">
        <v>45</v>
      </c>
      <c r="AJ506" s="24" t="s">
        <v>1035</v>
      </c>
      <c r="AK506" s="42"/>
      <c r="AL506" s="42"/>
      <c r="AM506" s="43">
        <v>48980.92</v>
      </c>
      <c r="AN506" s="44">
        <v>11</v>
      </c>
      <c r="AO506" s="45"/>
      <c r="AP506" s="45"/>
      <c r="AQ506" s="46">
        <v>11</v>
      </c>
      <c r="AR506" s="43">
        <v>48980.92</v>
      </c>
      <c r="AS506" s="43">
        <v>2165.6799999999998</v>
      </c>
      <c r="AT506" s="43">
        <v>338.25</v>
      </c>
      <c r="AU506" s="43">
        <v>49.5</v>
      </c>
      <c r="AV506" s="43">
        <v>90.97</v>
      </c>
      <c r="AW506" s="43">
        <v>69.19</v>
      </c>
      <c r="AX506" s="43">
        <v>51694.51</v>
      </c>
      <c r="AY506" s="43">
        <v>2482.15</v>
      </c>
      <c r="AZ506" s="43">
        <v>500.39</v>
      </c>
      <c r="BA506" s="44">
        <v>0</v>
      </c>
      <c r="BB506" s="44">
        <v>0</v>
      </c>
      <c r="BC506" s="44">
        <v>0</v>
      </c>
      <c r="BD506" s="44">
        <v>0</v>
      </c>
      <c r="BE506" s="44">
        <v>0</v>
      </c>
      <c r="BF506" s="43">
        <v>1175.54</v>
      </c>
      <c r="BG506" s="43">
        <v>4158.08</v>
      </c>
      <c r="BH506" s="43">
        <v>55852.59</v>
      </c>
      <c r="BI506" s="44">
        <v>0</v>
      </c>
      <c r="BJ506" s="71">
        <v>55.9</v>
      </c>
      <c r="BK506" s="2"/>
      <c r="BL506" s="2"/>
      <c r="BM506" s="48">
        <v>4.7</v>
      </c>
      <c r="BN506" s="48">
        <v>4.7</v>
      </c>
      <c r="BO506" s="48">
        <v>4.7</v>
      </c>
      <c r="BP506" s="48">
        <v>4.7</v>
      </c>
      <c r="BQ506" s="48">
        <v>9.3000000000000007</v>
      </c>
      <c r="BR506" s="48">
        <v>9.3000000000000007</v>
      </c>
      <c r="BS506" s="48">
        <v>2.2999999999999998</v>
      </c>
      <c r="BT506" s="48">
        <v>0</v>
      </c>
      <c r="BU506" s="48">
        <v>2.2999999999999998</v>
      </c>
      <c r="BV506" s="48">
        <f t="shared" si="271"/>
        <v>10.5</v>
      </c>
      <c r="BW506" s="48">
        <f t="shared" si="257"/>
        <v>10.5</v>
      </c>
      <c r="BX506" s="49">
        <f t="shared" si="272"/>
        <v>10.4</v>
      </c>
      <c r="BY506" s="50">
        <f t="shared" si="273"/>
        <v>73.400000000000006</v>
      </c>
      <c r="BZ506" s="48">
        <f t="shared" si="274"/>
        <v>14.100000000000001</v>
      </c>
      <c r="CA506" s="48">
        <f t="shared" si="275"/>
        <v>23.3</v>
      </c>
      <c r="CB506" s="48">
        <f t="shared" si="276"/>
        <v>4.5999999999999996</v>
      </c>
      <c r="CC506" s="51">
        <f t="shared" si="277"/>
        <v>31.4</v>
      </c>
      <c r="CD506" s="50">
        <f t="shared" si="278"/>
        <v>73.400000000000006</v>
      </c>
      <c r="CE506" s="72"/>
      <c r="CF506" s="73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</row>
    <row r="507" spans="1:122" ht="15" hidden="1" outlineLevel="1" thickBot="1" x14ac:dyDescent="0.35">
      <c r="A507" s="161"/>
      <c r="B507" s="53" t="s">
        <v>1036</v>
      </c>
      <c r="C507" s="53" t="s">
        <v>45</v>
      </c>
      <c r="D507" s="24" t="s">
        <v>1037</v>
      </c>
      <c r="E507" s="35">
        <v>803067.81</v>
      </c>
      <c r="F507" s="34"/>
      <c r="G507" s="34"/>
      <c r="H507" s="36">
        <v>232</v>
      </c>
      <c r="I507" s="38">
        <v>232</v>
      </c>
      <c r="J507" s="37"/>
      <c r="K507" s="37"/>
      <c r="L507" s="35">
        <v>803067.81</v>
      </c>
      <c r="M507" s="35">
        <v>84342.03</v>
      </c>
      <c r="N507" s="36">
        <v>7134</v>
      </c>
      <c r="O507" s="36">
        <v>1044</v>
      </c>
      <c r="P507" s="35">
        <v>1918.64</v>
      </c>
      <c r="Q507" s="35">
        <v>1459.28</v>
      </c>
      <c r="R507" s="35">
        <v>898965.76</v>
      </c>
      <c r="S507" s="35">
        <v>104618.08</v>
      </c>
      <c r="T507" s="35">
        <v>10553.68</v>
      </c>
      <c r="U507" s="35">
        <v>626.4</v>
      </c>
      <c r="V507" s="35">
        <v>7092.24</v>
      </c>
      <c r="W507" s="35">
        <v>4672.4799999999996</v>
      </c>
      <c r="X507" s="35">
        <v>7807.96</v>
      </c>
      <c r="Y507" s="35">
        <v>14015.12</v>
      </c>
      <c r="Z507" s="35">
        <v>19273.63</v>
      </c>
      <c r="AA507" s="35">
        <v>168659.59</v>
      </c>
      <c r="AB507" s="35">
        <v>1067625.3500000001</v>
      </c>
      <c r="AC507" s="39">
        <f t="shared" si="269"/>
        <v>1067.5999999999999</v>
      </c>
      <c r="AD507" s="40">
        <f t="shared" si="270"/>
        <v>1040.5999999999999</v>
      </c>
      <c r="AG507" s="70" t="s">
        <v>1014</v>
      </c>
      <c r="AH507" s="24" t="s">
        <v>1036</v>
      </c>
      <c r="AI507" s="24" t="s">
        <v>45</v>
      </c>
      <c r="AJ507" s="24" t="s">
        <v>1037</v>
      </c>
      <c r="AK507" s="43">
        <v>770740.62</v>
      </c>
      <c r="AL507" s="42"/>
      <c r="AM507" s="42"/>
      <c r="AN507" s="44">
        <v>229</v>
      </c>
      <c r="AO507" s="46">
        <v>229</v>
      </c>
      <c r="AP507" s="45"/>
      <c r="AQ507" s="45"/>
      <c r="AR507" s="43">
        <v>770740.62</v>
      </c>
      <c r="AS507" s="43">
        <v>80943.27</v>
      </c>
      <c r="AT507" s="43">
        <v>7041.75</v>
      </c>
      <c r="AU507" s="43">
        <v>1030.5</v>
      </c>
      <c r="AV507" s="43">
        <v>1893.83</v>
      </c>
      <c r="AW507" s="43">
        <v>1440.41</v>
      </c>
      <c r="AX507" s="43">
        <v>863090.38</v>
      </c>
      <c r="AY507" s="43">
        <v>103265.26</v>
      </c>
      <c r="AZ507" s="43">
        <v>10417.209999999999</v>
      </c>
      <c r="BA507" s="43">
        <v>618.29999999999995</v>
      </c>
      <c r="BB507" s="43">
        <v>7000.53</v>
      </c>
      <c r="BC507" s="43">
        <v>4612.0600000000004</v>
      </c>
      <c r="BD507" s="43">
        <v>5760.54</v>
      </c>
      <c r="BE507" s="43">
        <v>13833.89</v>
      </c>
      <c r="BF507" s="43">
        <v>18497.78</v>
      </c>
      <c r="BG507" s="43">
        <v>164005.57</v>
      </c>
      <c r="BH507" s="43">
        <v>1027095.95</v>
      </c>
      <c r="BI507" s="44">
        <v>0</v>
      </c>
      <c r="BJ507" s="71">
        <v>1027.0999999999999</v>
      </c>
      <c r="BK507" s="2"/>
      <c r="BL507" s="2"/>
      <c r="BM507" s="48">
        <v>85.6</v>
      </c>
      <c r="BN507" s="48">
        <v>85.6</v>
      </c>
      <c r="BO507" s="48">
        <v>85.6</v>
      </c>
      <c r="BP507" s="48">
        <v>85.6</v>
      </c>
      <c r="BQ507" s="48">
        <v>171.2</v>
      </c>
      <c r="BR507" s="48">
        <v>171.2</v>
      </c>
      <c r="BS507" s="48">
        <v>42.8</v>
      </c>
      <c r="BT507" s="48">
        <v>0</v>
      </c>
      <c r="BU507" s="48">
        <v>42.8</v>
      </c>
      <c r="BV507" s="48">
        <f t="shared" si="271"/>
        <v>90.1</v>
      </c>
      <c r="BW507" s="48">
        <f t="shared" si="257"/>
        <v>90.1</v>
      </c>
      <c r="BX507" s="49">
        <f t="shared" si="272"/>
        <v>90</v>
      </c>
      <c r="BY507" s="50">
        <f t="shared" si="273"/>
        <v>1040.6000000000001</v>
      </c>
      <c r="BZ507" s="48">
        <f t="shared" si="274"/>
        <v>256.79999999999995</v>
      </c>
      <c r="CA507" s="48">
        <f t="shared" si="275"/>
        <v>427.99999999999994</v>
      </c>
      <c r="CB507" s="48">
        <f t="shared" si="276"/>
        <v>85.6</v>
      </c>
      <c r="CC507" s="51">
        <f t="shared" si="277"/>
        <v>270.2</v>
      </c>
      <c r="CD507" s="50">
        <f t="shared" si="278"/>
        <v>1040.5999999999999</v>
      </c>
      <c r="CE507" s="72"/>
      <c r="CF507" s="73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</row>
    <row r="508" spans="1:122" ht="15" hidden="1" outlineLevel="1" thickBot="1" x14ac:dyDescent="0.35">
      <c r="A508" s="161"/>
      <c r="B508" s="53" t="s">
        <v>1038</v>
      </c>
      <c r="C508" s="53" t="s">
        <v>45</v>
      </c>
      <c r="D508" s="24" t="s">
        <v>1039</v>
      </c>
      <c r="E508" s="35">
        <v>852956.73</v>
      </c>
      <c r="F508" s="35">
        <v>44166.46</v>
      </c>
      <c r="G508" s="35">
        <v>105562.31</v>
      </c>
      <c r="H508" s="36">
        <v>264</v>
      </c>
      <c r="I508" s="38">
        <v>227</v>
      </c>
      <c r="J508" s="38">
        <v>9</v>
      </c>
      <c r="K508" s="38">
        <v>28</v>
      </c>
      <c r="L508" s="35">
        <v>1002685.5</v>
      </c>
      <c r="M508" s="35">
        <v>144869.94</v>
      </c>
      <c r="N508" s="36">
        <v>8118</v>
      </c>
      <c r="O508" s="36">
        <v>1188</v>
      </c>
      <c r="P508" s="35">
        <v>2183.2800000000002</v>
      </c>
      <c r="Q508" s="35">
        <v>1660.56</v>
      </c>
      <c r="R508" s="35">
        <v>1160705.28</v>
      </c>
      <c r="S508" s="35">
        <v>110712.43</v>
      </c>
      <c r="T508" s="35">
        <v>12009.36</v>
      </c>
      <c r="U508" s="35">
        <v>612.9</v>
      </c>
      <c r="V508" s="35">
        <v>6939.39</v>
      </c>
      <c r="W508" s="35">
        <v>4571.78</v>
      </c>
      <c r="X508" s="35">
        <v>3711.5</v>
      </c>
      <c r="Y508" s="35">
        <v>13713.07</v>
      </c>
      <c r="Z508" s="35">
        <v>24064.45</v>
      </c>
      <c r="AA508" s="35">
        <v>176334.88</v>
      </c>
      <c r="AB508" s="35">
        <v>1337040.1599999999</v>
      </c>
      <c r="AC508" s="39">
        <f t="shared" si="269"/>
        <v>1337</v>
      </c>
      <c r="AD508" s="40">
        <f t="shared" si="270"/>
        <v>1287.5999999999999</v>
      </c>
      <c r="AG508" s="70" t="s">
        <v>1014</v>
      </c>
      <c r="AH508" s="24" t="s">
        <v>1038</v>
      </c>
      <c r="AI508" s="24" t="s">
        <v>45</v>
      </c>
      <c r="AJ508" s="24" t="s">
        <v>1039</v>
      </c>
      <c r="AK508" s="43">
        <v>801331.6</v>
      </c>
      <c r="AL508" s="43">
        <v>22083.23</v>
      </c>
      <c r="AM508" s="43">
        <v>105562.32</v>
      </c>
      <c r="AN508" s="44">
        <v>277</v>
      </c>
      <c r="AO508" s="46">
        <v>238</v>
      </c>
      <c r="AP508" s="46">
        <v>9</v>
      </c>
      <c r="AQ508" s="46">
        <v>30</v>
      </c>
      <c r="AR508" s="43">
        <v>928977.15</v>
      </c>
      <c r="AS508" s="43">
        <v>139606.64000000001</v>
      </c>
      <c r="AT508" s="43">
        <v>8517.75</v>
      </c>
      <c r="AU508" s="43">
        <v>1246.5</v>
      </c>
      <c r="AV508" s="43">
        <v>2290.79</v>
      </c>
      <c r="AW508" s="43">
        <v>1742.33</v>
      </c>
      <c r="AX508" s="43">
        <v>1082381.1599999999</v>
      </c>
      <c r="AY508" s="43">
        <v>116124.07</v>
      </c>
      <c r="AZ508" s="43">
        <v>12600.73</v>
      </c>
      <c r="BA508" s="43">
        <v>642.6</v>
      </c>
      <c r="BB508" s="43">
        <v>7275.66</v>
      </c>
      <c r="BC508" s="43">
        <v>4793.32</v>
      </c>
      <c r="BD508" s="43">
        <v>2431.66</v>
      </c>
      <c r="BE508" s="43">
        <v>14377.58</v>
      </c>
      <c r="BF508" s="43">
        <v>22295.439999999999</v>
      </c>
      <c r="BG508" s="43">
        <v>180541.06</v>
      </c>
      <c r="BH508" s="43">
        <v>1262922.22</v>
      </c>
      <c r="BI508" s="44">
        <v>0</v>
      </c>
      <c r="BJ508" s="71">
        <v>1262.9000000000001</v>
      </c>
      <c r="BK508" s="2"/>
      <c r="BL508" s="2"/>
      <c r="BM508" s="48">
        <v>105.2</v>
      </c>
      <c r="BN508" s="48">
        <v>105.2</v>
      </c>
      <c r="BO508" s="48">
        <v>105.2</v>
      </c>
      <c r="BP508" s="48">
        <v>105.2</v>
      </c>
      <c r="BQ508" s="48">
        <v>210.5</v>
      </c>
      <c r="BR508" s="48">
        <v>210.5</v>
      </c>
      <c r="BS508" s="48">
        <v>52.6</v>
      </c>
      <c r="BT508" s="48">
        <v>0</v>
      </c>
      <c r="BU508" s="48">
        <v>52.6</v>
      </c>
      <c r="BV508" s="48">
        <f t="shared" si="271"/>
        <v>113.5</v>
      </c>
      <c r="BW508" s="48">
        <f t="shared" si="257"/>
        <v>113.5</v>
      </c>
      <c r="BX508" s="49">
        <f t="shared" si="272"/>
        <v>113.6</v>
      </c>
      <c r="BY508" s="50">
        <f t="shared" si="273"/>
        <v>1287.6000000000001</v>
      </c>
      <c r="BZ508" s="48">
        <f t="shared" si="274"/>
        <v>315.60000000000002</v>
      </c>
      <c r="CA508" s="48">
        <f t="shared" si="275"/>
        <v>526.20000000000005</v>
      </c>
      <c r="CB508" s="48">
        <f t="shared" si="276"/>
        <v>105.2</v>
      </c>
      <c r="CC508" s="51">
        <f t="shared" si="277"/>
        <v>340.6</v>
      </c>
      <c r="CD508" s="50">
        <f t="shared" si="278"/>
        <v>1287.6000000000001</v>
      </c>
      <c r="CE508" s="72"/>
      <c r="CF508" s="73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</row>
    <row r="509" spans="1:122" ht="21" hidden="1" outlineLevel="1" thickBot="1" x14ac:dyDescent="0.35">
      <c r="A509" s="161"/>
      <c r="B509" s="53" t="s">
        <v>1040</v>
      </c>
      <c r="C509" s="53" t="s">
        <v>45</v>
      </c>
      <c r="D509" s="24" t="s">
        <v>1041</v>
      </c>
      <c r="E509" s="35">
        <v>579747.35</v>
      </c>
      <c r="F509" s="34"/>
      <c r="G509" s="34"/>
      <c r="H509" s="36">
        <v>63</v>
      </c>
      <c r="I509" s="38">
        <v>63</v>
      </c>
      <c r="J509" s="37"/>
      <c r="K509" s="37"/>
      <c r="L509" s="35">
        <v>579747.35</v>
      </c>
      <c r="M509" s="35">
        <v>213714.27</v>
      </c>
      <c r="N509" s="35">
        <v>1937.25</v>
      </c>
      <c r="O509" s="35">
        <v>283.5</v>
      </c>
      <c r="P509" s="35">
        <v>521.01</v>
      </c>
      <c r="Q509" s="35">
        <v>396.27</v>
      </c>
      <c r="R509" s="35">
        <v>796599.65</v>
      </c>
      <c r="S509" s="35">
        <v>28409.22</v>
      </c>
      <c r="T509" s="35">
        <v>2865.87</v>
      </c>
      <c r="U509" s="35">
        <v>170.1</v>
      </c>
      <c r="V509" s="35">
        <v>1925.91</v>
      </c>
      <c r="W509" s="35">
        <v>1268.82</v>
      </c>
      <c r="X509" s="36">
        <v>0</v>
      </c>
      <c r="Y509" s="35">
        <v>3805.83</v>
      </c>
      <c r="Z509" s="35">
        <v>13913.93</v>
      </c>
      <c r="AA509" s="35">
        <v>52359.68</v>
      </c>
      <c r="AB509" s="35">
        <v>848959.33</v>
      </c>
      <c r="AC509" s="39">
        <f t="shared" si="269"/>
        <v>849</v>
      </c>
      <c r="AD509" s="40">
        <f t="shared" si="270"/>
        <v>839.1</v>
      </c>
      <c r="AG509" s="70" t="s">
        <v>1014</v>
      </c>
      <c r="AH509" s="24" t="s">
        <v>1040</v>
      </c>
      <c r="AI509" s="24" t="s">
        <v>45</v>
      </c>
      <c r="AJ509" s="24" t="s">
        <v>1041</v>
      </c>
      <c r="AK509" s="43">
        <v>541322.71</v>
      </c>
      <c r="AL509" s="43">
        <v>29149.86</v>
      </c>
      <c r="AM509" s="42"/>
      <c r="AN509" s="44">
        <v>62</v>
      </c>
      <c r="AO509" s="46">
        <v>61</v>
      </c>
      <c r="AP509" s="46">
        <v>1</v>
      </c>
      <c r="AQ509" s="45"/>
      <c r="AR509" s="43">
        <v>570472.56999999995</v>
      </c>
      <c r="AS509" s="43">
        <v>209394.57</v>
      </c>
      <c r="AT509" s="43">
        <v>1906.5</v>
      </c>
      <c r="AU509" s="44">
        <v>279</v>
      </c>
      <c r="AV509" s="43">
        <v>512.74</v>
      </c>
      <c r="AW509" s="43">
        <v>389.98</v>
      </c>
      <c r="AX509" s="43">
        <v>782955.36</v>
      </c>
      <c r="AY509" s="43">
        <v>27732.99</v>
      </c>
      <c r="AZ509" s="43">
        <v>2820.38</v>
      </c>
      <c r="BA509" s="43">
        <v>164.7</v>
      </c>
      <c r="BB509" s="43">
        <v>1864.77</v>
      </c>
      <c r="BC509" s="43">
        <v>1228.54</v>
      </c>
      <c r="BD509" s="44">
        <v>0</v>
      </c>
      <c r="BE509" s="43">
        <v>3685.01</v>
      </c>
      <c r="BF509" s="43">
        <v>13691.35</v>
      </c>
      <c r="BG509" s="43">
        <v>51187.74</v>
      </c>
      <c r="BH509" s="43">
        <v>834143.1</v>
      </c>
      <c r="BI509" s="44">
        <v>0</v>
      </c>
      <c r="BJ509" s="71">
        <v>834.1</v>
      </c>
      <c r="BK509" s="2"/>
      <c r="BL509" s="2"/>
      <c r="BM509" s="48">
        <v>69.5</v>
      </c>
      <c r="BN509" s="48">
        <v>69.5</v>
      </c>
      <c r="BO509" s="48">
        <v>69.5</v>
      </c>
      <c r="BP509" s="48">
        <v>69.5</v>
      </c>
      <c r="BQ509" s="48">
        <v>139</v>
      </c>
      <c r="BR509" s="48">
        <v>139</v>
      </c>
      <c r="BS509" s="48">
        <v>34.799999999999997</v>
      </c>
      <c r="BT509" s="48">
        <v>0</v>
      </c>
      <c r="BU509" s="48">
        <v>34.799999999999997</v>
      </c>
      <c r="BV509" s="48">
        <f t="shared" si="271"/>
        <v>71.2</v>
      </c>
      <c r="BW509" s="48">
        <f t="shared" si="257"/>
        <v>71.2</v>
      </c>
      <c r="BX509" s="49">
        <f t="shared" si="272"/>
        <v>71.099999999999994</v>
      </c>
      <c r="BY509" s="50">
        <f t="shared" si="273"/>
        <v>839.1</v>
      </c>
      <c r="BZ509" s="48">
        <f t="shared" si="274"/>
        <v>208.5</v>
      </c>
      <c r="CA509" s="48">
        <f t="shared" si="275"/>
        <v>347.5</v>
      </c>
      <c r="CB509" s="48">
        <f t="shared" si="276"/>
        <v>69.599999999999994</v>
      </c>
      <c r="CC509" s="51">
        <f t="shared" si="277"/>
        <v>213.5</v>
      </c>
      <c r="CD509" s="50">
        <f t="shared" si="278"/>
        <v>839.1</v>
      </c>
      <c r="CE509" s="72"/>
      <c r="CF509" s="73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</row>
    <row r="510" spans="1:122" ht="15" hidden="1" outlineLevel="1" thickBot="1" x14ac:dyDescent="0.35">
      <c r="A510" s="161"/>
      <c r="B510" s="53" t="s">
        <v>1042</v>
      </c>
      <c r="C510" s="53" t="s">
        <v>45</v>
      </c>
      <c r="D510" s="24" t="s">
        <v>1043</v>
      </c>
      <c r="E510" s="35">
        <v>183668.74</v>
      </c>
      <c r="F510" s="35">
        <v>44166.46</v>
      </c>
      <c r="G510" s="35">
        <v>112318.31</v>
      </c>
      <c r="H510" s="36">
        <v>115</v>
      </c>
      <c r="I510" s="38">
        <v>68</v>
      </c>
      <c r="J510" s="38">
        <v>20</v>
      </c>
      <c r="K510" s="38">
        <v>27</v>
      </c>
      <c r="L510" s="35">
        <v>340153.51</v>
      </c>
      <c r="M510" s="35">
        <v>52381.07</v>
      </c>
      <c r="N510" s="35">
        <v>3536.25</v>
      </c>
      <c r="O510" s="35">
        <v>517.5</v>
      </c>
      <c r="P510" s="35">
        <v>951.05</v>
      </c>
      <c r="Q510" s="35">
        <v>723.35</v>
      </c>
      <c r="R510" s="35">
        <v>398262.73</v>
      </c>
      <c r="S510" s="35">
        <v>41269.47</v>
      </c>
      <c r="T510" s="35">
        <v>5231.3500000000004</v>
      </c>
      <c r="U510" s="35">
        <v>183.6</v>
      </c>
      <c r="V510" s="35">
        <v>2078.7600000000002</v>
      </c>
      <c r="W510" s="35">
        <v>1369.52</v>
      </c>
      <c r="X510" s="36">
        <v>0</v>
      </c>
      <c r="Y510" s="35">
        <v>4107.88</v>
      </c>
      <c r="Z510" s="35">
        <v>8163.68</v>
      </c>
      <c r="AA510" s="35">
        <v>62404.26</v>
      </c>
      <c r="AB510" s="35">
        <v>460666.99</v>
      </c>
      <c r="AC510" s="39">
        <f t="shared" si="269"/>
        <v>460.7</v>
      </c>
      <c r="AD510" s="40">
        <f t="shared" si="270"/>
        <v>454.8</v>
      </c>
      <c r="AG510" s="70" t="s">
        <v>1014</v>
      </c>
      <c r="AH510" s="24" t="s">
        <v>1042</v>
      </c>
      <c r="AI510" s="24" t="s">
        <v>45</v>
      </c>
      <c r="AJ510" s="24" t="s">
        <v>1043</v>
      </c>
      <c r="AK510" s="43">
        <v>182872.04</v>
      </c>
      <c r="AL510" s="43">
        <v>44166.46</v>
      </c>
      <c r="AM510" s="43">
        <v>98384.08</v>
      </c>
      <c r="AN510" s="44">
        <v>123</v>
      </c>
      <c r="AO510" s="46">
        <v>71</v>
      </c>
      <c r="AP510" s="46">
        <v>15</v>
      </c>
      <c r="AQ510" s="46">
        <v>37</v>
      </c>
      <c r="AR510" s="43">
        <v>325422.58</v>
      </c>
      <c r="AS510" s="43">
        <v>54964.27</v>
      </c>
      <c r="AT510" s="43">
        <v>3782.25</v>
      </c>
      <c r="AU510" s="43">
        <v>553.5</v>
      </c>
      <c r="AV510" s="43">
        <v>1017.21</v>
      </c>
      <c r="AW510" s="43">
        <v>773.67</v>
      </c>
      <c r="AX510" s="43">
        <v>386513.48</v>
      </c>
      <c r="AY510" s="43">
        <v>43750.54</v>
      </c>
      <c r="AZ510" s="43">
        <v>5595.27</v>
      </c>
      <c r="BA510" s="43">
        <v>191.7</v>
      </c>
      <c r="BB510" s="43">
        <v>2170.4699999999998</v>
      </c>
      <c r="BC510" s="43">
        <v>1429.94</v>
      </c>
      <c r="BD510" s="44">
        <v>0</v>
      </c>
      <c r="BE510" s="43">
        <v>4289.1099999999997</v>
      </c>
      <c r="BF510" s="43">
        <v>7810.14</v>
      </c>
      <c r="BG510" s="43">
        <v>65237.17</v>
      </c>
      <c r="BH510" s="43">
        <v>451750.65</v>
      </c>
      <c r="BI510" s="44">
        <v>0</v>
      </c>
      <c r="BJ510" s="71">
        <v>451.8</v>
      </c>
      <c r="BK510" s="2"/>
      <c r="BL510" s="2"/>
      <c r="BM510" s="48">
        <v>37.700000000000003</v>
      </c>
      <c r="BN510" s="48">
        <v>37.700000000000003</v>
      </c>
      <c r="BO510" s="48">
        <v>37.700000000000003</v>
      </c>
      <c r="BP510" s="48">
        <v>37.700000000000003</v>
      </c>
      <c r="BQ510" s="48">
        <v>75.3</v>
      </c>
      <c r="BR510" s="48">
        <v>75.3</v>
      </c>
      <c r="BS510" s="48">
        <v>18.8</v>
      </c>
      <c r="BT510" s="48">
        <v>0</v>
      </c>
      <c r="BU510" s="48">
        <v>18.8</v>
      </c>
      <c r="BV510" s="48">
        <f t="shared" si="271"/>
        <v>38.6</v>
      </c>
      <c r="BW510" s="48">
        <f t="shared" si="257"/>
        <v>38.6</v>
      </c>
      <c r="BX510" s="49">
        <f t="shared" si="272"/>
        <v>38.6</v>
      </c>
      <c r="BY510" s="50">
        <f t="shared" si="273"/>
        <v>454.8</v>
      </c>
      <c r="BZ510" s="48">
        <f t="shared" si="274"/>
        <v>113.10000000000001</v>
      </c>
      <c r="CA510" s="48">
        <f t="shared" si="275"/>
        <v>188.3</v>
      </c>
      <c r="CB510" s="48">
        <f t="shared" si="276"/>
        <v>37.6</v>
      </c>
      <c r="CC510" s="51">
        <f t="shared" si="277"/>
        <v>115.80000000000001</v>
      </c>
      <c r="CD510" s="50">
        <f t="shared" si="278"/>
        <v>454.80000000000007</v>
      </c>
      <c r="CE510" s="72"/>
      <c r="CF510" s="73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</row>
    <row r="511" spans="1:122" ht="21" hidden="1" outlineLevel="1" thickBot="1" x14ac:dyDescent="0.35">
      <c r="A511" s="161"/>
      <c r="B511" s="53" t="s">
        <v>1044</v>
      </c>
      <c r="C511" s="53" t="s">
        <v>135</v>
      </c>
      <c r="D511" s="24" t="s">
        <v>1045</v>
      </c>
      <c r="E511" s="35">
        <v>256867.75</v>
      </c>
      <c r="F511" s="34"/>
      <c r="G511" s="34"/>
      <c r="H511" s="36">
        <v>80</v>
      </c>
      <c r="I511" s="38">
        <v>80</v>
      </c>
      <c r="J511" s="37"/>
      <c r="K511" s="37"/>
      <c r="L511" s="35">
        <v>256867.75</v>
      </c>
      <c r="M511" s="35">
        <v>51251.61</v>
      </c>
      <c r="N511" s="36">
        <v>2460</v>
      </c>
      <c r="O511" s="36">
        <v>360</v>
      </c>
      <c r="P511" s="35">
        <v>661.6</v>
      </c>
      <c r="Q511" s="35">
        <v>503.2</v>
      </c>
      <c r="R511" s="35">
        <v>312104.15999999997</v>
      </c>
      <c r="S511" s="35">
        <v>36075.199999999997</v>
      </c>
      <c r="T511" s="35">
        <v>3639.2</v>
      </c>
      <c r="U511" s="36">
        <v>216</v>
      </c>
      <c r="V511" s="35">
        <v>2445.6</v>
      </c>
      <c r="W511" s="35">
        <v>1611.2</v>
      </c>
      <c r="X511" s="35">
        <v>511.9</v>
      </c>
      <c r="Y511" s="35">
        <v>4832.8</v>
      </c>
      <c r="Z511" s="35">
        <v>6164.83</v>
      </c>
      <c r="AA511" s="35">
        <v>55496.73</v>
      </c>
      <c r="AB511" s="35">
        <v>367600.89</v>
      </c>
      <c r="AC511" s="39">
        <f t="shared" si="269"/>
        <v>367.6</v>
      </c>
      <c r="AD511" s="40">
        <f t="shared" si="270"/>
        <v>361.2</v>
      </c>
      <c r="AG511" s="70" t="s">
        <v>1014</v>
      </c>
      <c r="AH511" s="24" t="s">
        <v>1044</v>
      </c>
      <c r="AI511" s="24" t="s">
        <v>135</v>
      </c>
      <c r="AJ511" s="24" t="s">
        <v>1045</v>
      </c>
      <c r="AK511" s="43">
        <v>257011.68</v>
      </c>
      <c r="AL511" s="42"/>
      <c r="AM511" s="42"/>
      <c r="AN511" s="44">
        <v>75</v>
      </c>
      <c r="AO511" s="46">
        <v>75</v>
      </c>
      <c r="AP511" s="45"/>
      <c r="AQ511" s="45"/>
      <c r="AR511" s="43">
        <v>257011.68</v>
      </c>
      <c r="AS511" s="43">
        <v>45073.85</v>
      </c>
      <c r="AT511" s="43">
        <v>2306.25</v>
      </c>
      <c r="AU511" s="43">
        <v>337.5</v>
      </c>
      <c r="AV511" s="43">
        <v>620.25</v>
      </c>
      <c r="AW511" s="43">
        <v>471.75</v>
      </c>
      <c r="AX511" s="43">
        <v>305821.28000000003</v>
      </c>
      <c r="AY511" s="43">
        <v>33820.5</v>
      </c>
      <c r="AZ511" s="43">
        <v>3411.75</v>
      </c>
      <c r="BA511" s="43">
        <v>202.5</v>
      </c>
      <c r="BB511" s="43">
        <v>2292.75</v>
      </c>
      <c r="BC511" s="43">
        <v>1510.5</v>
      </c>
      <c r="BD511" s="43">
        <v>255.86</v>
      </c>
      <c r="BE511" s="43">
        <v>4530.75</v>
      </c>
      <c r="BF511" s="43">
        <v>6168.28</v>
      </c>
      <c r="BG511" s="43">
        <v>52192.89</v>
      </c>
      <c r="BH511" s="43">
        <v>358014.17</v>
      </c>
      <c r="BI511" s="44">
        <v>0</v>
      </c>
      <c r="BJ511" s="71">
        <v>358</v>
      </c>
      <c r="BK511" s="2"/>
      <c r="BL511" s="2"/>
      <c r="BM511" s="48">
        <v>29.8</v>
      </c>
      <c r="BN511" s="48">
        <v>29.8</v>
      </c>
      <c r="BO511" s="48">
        <v>29.8</v>
      </c>
      <c r="BP511" s="48">
        <v>29.8</v>
      </c>
      <c r="BQ511" s="48">
        <v>59.7</v>
      </c>
      <c r="BR511" s="48">
        <v>59.7</v>
      </c>
      <c r="BS511" s="48">
        <v>14.9</v>
      </c>
      <c r="BT511" s="48">
        <v>0</v>
      </c>
      <c r="BU511" s="48">
        <v>14.9</v>
      </c>
      <c r="BV511" s="48">
        <f t="shared" si="271"/>
        <v>30.9</v>
      </c>
      <c r="BW511" s="48">
        <f t="shared" si="257"/>
        <v>30.9</v>
      </c>
      <c r="BX511" s="49">
        <f t="shared" si="272"/>
        <v>31</v>
      </c>
      <c r="BY511" s="50">
        <f t="shared" si="273"/>
        <v>361.20000000000005</v>
      </c>
      <c r="BZ511" s="48">
        <f t="shared" si="274"/>
        <v>89.4</v>
      </c>
      <c r="CA511" s="48">
        <f t="shared" si="275"/>
        <v>149.19999999999999</v>
      </c>
      <c r="CB511" s="48">
        <f t="shared" si="276"/>
        <v>29.8</v>
      </c>
      <c r="CC511" s="51">
        <f t="shared" si="277"/>
        <v>92.8</v>
      </c>
      <c r="CD511" s="50">
        <f t="shared" si="278"/>
        <v>361.2</v>
      </c>
      <c r="CE511" s="72"/>
      <c r="CF511" s="73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</row>
    <row r="512" spans="1:122" ht="15" hidden="1" outlineLevel="1" thickBot="1" x14ac:dyDescent="0.35">
      <c r="A512" s="161"/>
      <c r="B512" s="53" t="s">
        <v>1046</v>
      </c>
      <c r="C512" s="53" t="s">
        <v>135</v>
      </c>
      <c r="D512" s="24" t="s">
        <v>1047</v>
      </c>
      <c r="E512" s="35">
        <v>1028412.69</v>
      </c>
      <c r="F512" s="35">
        <v>23781.96</v>
      </c>
      <c r="G512" s="35">
        <v>56159.16</v>
      </c>
      <c r="H512" s="36">
        <v>240</v>
      </c>
      <c r="I512" s="38">
        <v>216</v>
      </c>
      <c r="J512" s="38">
        <v>13</v>
      </c>
      <c r="K512" s="38">
        <v>11</v>
      </c>
      <c r="L512" s="35">
        <v>1108353.81</v>
      </c>
      <c r="M512" s="35">
        <v>92162.79</v>
      </c>
      <c r="N512" s="36">
        <v>7380</v>
      </c>
      <c r="O512" s="36">
        <v>1080</v>
      </c>
      <c r="P512" s="35">
        <v>1984.8</v>
      </c>
      <c r="Q512" s="35">
        <v>1509.6</v>
      </c>
      <c r="R512" s="36">
        <v>1212471</v>
      </c>
      <c r="S512" s="35">
        <v>102818.64</v>
      </c>
      <c r="T512" s="35">
        <v>10917.6</v>
      </c>
      <c r="U512" s="35">
        <v>583.20000000000005</v>
      </c>
      <c r="V512" s="35">
        <v>6603.12</v>
      </c>
      <c r="W512" s="35">
        <v>4350.24</v>
      </c>
      <c r="X512" s="35">
        <v>256.04000000000002</v>
      </c>
      <c r="Y512" s="35">
        <v>13048.56</v>
      </c>
      <c r="Z512" s="35">
        <v>26600.48</v>
      </c>
      <c r="AA512" s="35">
        <v>165177.88</v>
      </c>
      <c r="AB512" s="35">
        <v>1377648.88</v>
      </c>
      <c r="AC512" s="39">
        <f t="shared" si="269"/>
        <v>1377.6</v>
      </c>
      <c r="AD512" s="40">
        <f t="shared" si="270"/>
        <v>1298.7</v>
      </c>
      <c r="AG512" s="70" t="s">
        <v>1014</v>
      </c>
      <c r="AH512" s="24" t="s">
        <v>1046</v>
      </c>
      <c r="AI512" s="24" t="s">
        <v>135</v>
      </c>
      <c r="AJ512" s="24" t="s">
        <v>1047</v>
      </c>
      <c r="AK512" s="43">
        <v>937375.5</v>
      </c>
      <c r="AL512" s="43">
        <v>29109.71</v>
      </c>
      <c r="AM512" s="43">
        <v>56159.16</v>
      </c>
      <c r="AN512" s="44">
        <v>221</v>
      </c>
      <c r="AO512" s="46">
        <v>198</v>
      </c>
      <c r="AP512" s="46">
        <v>11</v>
      </c>
      <c r="AQ512" s="46">
        <v>12</v>
      </c>
      <c r="AR512" s="43">
        <v>1022644.37</v>
      </c>
      <c r="AS512" s="43">
        <v>74060.52</v>
      </c>
      <c r="AT512" s="43">
        <v>6795.75</v>
      </c>
      <c r="AU512" s="43">
        <v>994.5</v>
      </c>
      <c r="AV512" s="43">
        <v>1827.67</v>
      </c>
      <c r="AW512" s="43">
        <v>1390.09</v>
      </c>
      <c r="AX512" s="43">
        <v>1107712.8999999999</v>
      </c>
      <c r="AY512" s="43">
        <v>94476.07</v>
      </c>
      <c r="AZ512" s="43">
        <v>10053.290000000001</v>
      </c>
      <c r="BA512" s="43">
        <v>534.6</v>
      </c>
      <c r="BB512" s="43">
        <v>6052.86</v>
      </c>
      <c r="BC512" s="43">
        <v>3987.72</v>
      </c>
      <c r="BD512" s="44">
        <v>0</v>
      </c>
      <c r="BE512" s="43">
        <v>11961.18</v>
      </c>
      <c r="BF512" s="43">
        <v>24543.46</v>
      </c>
      <c r="BG512" s="43">
        <v>151609.18</v>
      </c>
      <c r="BH512" s="43">
        <v>1259322.08</v>
      </c>
      <c r="BI512" s="44">
        <v>0</v>
      </c>
      <c r="BJ512" s="71">
        <v>1259.3</v>
      </c>
      <c r="BK512" s="2"/>
      <c r="BL512" s="2"/>
      <c r="BM512" s="48">
        <v>104.9</v>
      </c>
      <c r="BN512" s="48">
        <v>104.9</v>
      </c>
      <c r="BO512" s="48">
        <v>104.9</v>
      </c>
      <c r="BP512" s="48">
        <v>104.9</v>
      </c>
      <c r="BQ512" s="48">
        <v>209.9</v>
      </c>
      <c r="BR512" s="48">
        <v>209.9</v>
      </c>
      <c r="BS512" s="48">
        <v>52.5</v>
      </c>
      <c r="BT512" s="48">
        <v>0</v>
      </c>
      <c r="BU512" s="48">
        <v>52.5</v>
      </c>
      <c r="BV512" s="48">
        <f t="shared" si="271"/>
        <v>118.1</v>
      </c>
      <c r="BW512" s="48">
        <f t="shared" si="257"/>
        <v>118.1</v>
      </c>
      <c r="BX512" s="49">
        <f t="shared" si="272"/>
        <v>118.1</v>
      </c>
      <c r="BY512" s="50">
        <f t="shared" si="273"/>
        <v>1298.7</v>
      </c>
      <c r="BZ512" s="48">
        <f t="shared" si="274"/>
        <v>314.70000000000005</v>
      </c>
      <c r="CA512" s="48">
        <f t="shared" si="275"/>
        <v>524.70000000000005</v>
      </c>
      <c r="CB512" s="48">
        <f t="shared" si="276"/>
        <v>105</v>
      </c>
      <c r="CC512" s="51">
        <f t="shared" si="277"/>
        <v>354.29999999999995</v>
      </c>
      <c r="CD512" s="50">
        <f t="shared" si="278"/>
        <v>1298.7</v>
      </c>
      <c r="CE512" s="72"/>
      <c r="CF512" s="73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</row>
    <row r="513" spans="1:122" ht="18" customHeight="1" collapsed="1" thickBot="1" x14ac:dyDescent="0.35">
      <c r="A513" s="162"/>
      <c r="B513" s="163" t="s">
        <v>71</v>
      </c>
      <c r="C513" s="164"/>
      <c r="D513" s="165"/>
      <c r="E513" s="54">
        <f>SUM(E500:E512)</f>
        <v>5067855.790000001</v>
      </c>
      <c r="F513" s="54">
        <f t="shared" ref="F513:AD513" si="279">SUM(F500:F512)</f>
        <v>295847.34000000003</v>
      </c>
      <c r="G513" s="54">
        <f t="shared" si="279"/>
        <v>1047600.43</v>
      </c>
      <c r="H513" s="54">
        <f t="shared" si="279"/>
        <v>1798</v>
      </c>
      <c r="I513" s="54">
        <f t="shared" si="279"/>
        <v>1379</v>
      </c>
      <c r="J513" s="54">
        <f t="shared" si="279"/>
        <v>102</v>
      </c>
      <c r="K513" s="54">
        <f t="shared" si="279"/>
        <v>317</v>
      </c>
      <c r="L513" s="54">
        <f t="shared" si="279"/>
        <v>6411303.5600000005</v>
      </c>
      <c r="M513" s="54">
        <f t="shared" si="279"/>
        <v>971825.49</v>
      </c>
      <c r="N513" s="54">
        <f t="shared" si="279"/>
        <v>55288.5</v>
      </c>
      <c r="O513" s="54">
        <f t="shared" si="279"/>
        <v>8091</v>
      </c>
      <c r="P513" s="54">
        <f t="shared" si="279"/>
        <v>14869.460000000001</v>
      </c>
      <c r="Q513" s="54">
        <f t="shared" si="279"/>
        <v>11309.420000000002</v>
      </c>
      <c r="R513" s="54">
        <f t="shared" si="279"/>
        <v>7472687.4300000016</v>
      </c>
      <c r="S513" s="54">
        <f t="shared" si="279"/>
        <v>716393.61</v>
      </c>
      <c r="T513" s="54">
        <f t="shared" si="279"/>
        <v>81791.02</v>
      </c>
      <c r="U513" s="54">
        <f t="shared" si="279"/>
        <v>3723.3</v>
      </c>
      <c r="V513" s="54">
        <f t="shared" si="279"/>
        <v>42156.03</v>
      </c>
      <c r="W513" s="54">
        <f t="shared" si="279"/>
        <v>27773.059999999998</v>
      </c>
      <c r="X513" s="54">
        <f t="shared" si="279"/>
        <v>13439.220000000001</v>
      </c>
      <c r="Y513" s="54">
        <f t="shared" si="279"/>
        <v>83305.39</v>
      </c>
      <c r="Z513" s="54">
        <f t="shared" si="279"/>
        <v>153871.29999999999</v>
      </c>
      <c r="AA513" s="54">
        <f t="shared" si="279"/>
        <v>1122452.93</v>
      </c>
      <c r="AB513" s="54">
        <f t="shared" si="279"/>
        <v>8595140.3599999994</v>
      </c>
      <c r="AC513" s="54">
        <f t="shared" si="279"/>
        <v>8595.1</v>
      </c>
      <c r="AD513" s="54">
        <f t="shared" si="279"/>
        <v>8518.1</v>
      </c>
      <c r="AG513" s="55" t="s">
        <v>1014</v>
      </c>
      <c r="AH513" s="55" t="s">
        <v>71</v>
      </c>
      <c r="AI513" s="56"/>
      <c r="AJ513" s="57"/>
      <c r="AK513" s="58">
        <v>5002479.83</v>
      </c>
      <c r="AL513" s="58">
        <v>337833.25000000006</v>
      </c>
      <c r="AM513" s="58">
        <v>970328.84000000008</v>
      </c>
      <c r="AN513" s="58">
        <v>1820</v>
      </c>
      <c r="AO513" s="58">
        <v>1387</v>
      </c>
      <c r="AP513" s="58">
        <v>100</v>
      </c>
      <c r="AQ513" s="58">
        <v>333</v>
      </c>
      <c r="AR513" s="58">
        <v>6310641.9199999999</v>
      </c>
      <c r="AS513" s="58">
        <v>953837.01000000013</v>
      </c>
      <c r="AT513" s="58">
        <v>55965</v>
      </c>
      <c r="AU513" s="58">
        <v>8190</v>
      </c>
      <c r="AV513" s="58">
        <v>15051.400000000003</v>
      </c>
      <c r="AW513" s="58">
        <v>11447.799999999997</v>
      </c>
      <c r="AX513" s="58">
        <v>7355133.129999999</v>
      </c>
      <c r="AY513" s="58">
        <v>723160.23</v>
      </c>
      <c r="AZ513" s="58">
        <v>82791.799999999988</v>
      </c>
      <c r="BA513" s="58">
        <v>3744.8999999999996</v>
      </c>
      <c r="BB513" s="58">
        <v>42400.59</v>
      </c>
      <c r="BC513" s="58">
        <v>27934.18</v>
      </c>
      <c r="BD513" s="58">
        <v>9088.16</v>
      </c>
      <c r="BE513" s="58">
        <v>83788.669999999984</v>
      </c>
      <c r="BF513" s="58">
        <v>151455.41</v>
      </c>
      <c r="BG513" s="58">
        <v>1124363.94</v>
      </c>
      <c r="BH513" s="58">
        <v>8479497.0700000003</v>
      </c>
      <c r="BI513" s="58">
        <v>0</v>
      </c>
      <c r="BJ513" s="59">
        <v>8479.6</v>
      </c>
      <c r="BK513" s="60"/>
      <c r="BL513" s="61" t="str">
        <f>+AG513</f>
        <v>Kazlų Rūdos sav.</v>
      </c>
      <c r="BM513" s="62">
        <f t="shared" ref="BM513:CD513" si="280">SUM(BM500:BM512)</f>
        <v>706.69999999999993</v>
      </c>
      <c r="BN513" s="62">
        <f t="shared" si="280"/>
        <v>706.69999999999993</v>
      </c>
      <c r="BO513" s="62">
        <f t="shared" si="280"/>
        <v>706.69999999999993</v>
      </c>
      <c r="BP513" s="62">
        <f t="shared" si="280"/>
        <v>706.69999999999993</v>
      </c>
      <c r="BQ513" s="62">
        <f t="shared" si="280"/>
        <v>1413.3</v>
      </c>
      <c r="BR513" s="62">
        <f t="shared" si="280"/>
        <v>1413.3</v>
      </c>
      <c r="BS513" s="62">
        <f t="shared" si="280"/>
        <v>353.2</v>
      </c>
      <c r="BT513" s="62">
        <f t="shared" si="280"/>
        <v>0</v>
      </c>
      <c r="BU513" s="62">
        <f t="shared" si="280"/>
        <v>353.2</v>
      </c>
      <c r="BV513" s="62">
        <f t="shared" si="280"/>
        <v>719.50000000000011</v>
      </c>
      <c r="BW513" s="62">
        <f t="shared" si="280"/>
        <v>719.50000000000011</v>
      </c>
      <c r="BX513" s="62">
        <f t="shared" si="280"/>
        <v>719.30000000000007</v>
      </c>
      <c r="BY513" s="62">
        <f t="shared" si="280"/>
        <v>8518.1000000000022</v>
      </c>
      <c r="BZ513" s="62">
        <f t="shared" si="280"/>
        <v>2120.1000000000004</v>
      </c>
      <c r="CA513" s="62">
        <f t="shared" si="280"/>
        <v>3533.3</v>
      </c>
      <c r="CB513" s="62">
        <f t="shared" si="280"/>
        <v>706.4</v>
      </c>
      <c r="CC513" s="62">
        <f t="shared" si="280"/>
        <v>2158.3000000000002</v>
      </c>
      <c r="CD513" s="62">
        <f t="shared" si="280"/>
        <v>8518.1</v>
      </c>
      <c r="CE513" s="63"/>
      <c r="CF513" s="64" t="s">
        <v>1014</v>
      </c>
      <c r="CG513" s="65">
        <v>706.69999999999993</v>
      </c>
      <c r="CH513" s="65">
        <v>704.3</v>
      </c>
      <c r="CI513" s="65">
        <v>705.49999999999989</v>
      </c>
      <c r="CJ513" s="65">
        <v>705.49999999999989</v>
      </c>
      <c r="CK513" s="65">
        <v>1410.8999999999999</v>
      </c>
      <c r="CL513" s="65">
        <v>1412.1</v>
      </c>
      <c r="CM513" s="65">
        <v>352.09999999999997</v>
      </c>
      <c r="CN513" s="65">
        <v>0</v>
      </c>
      <c r="CO513" s="65">
        <v>353.2</v>
      </c>
      <c r="CP513" s="65">
        <f>+BV513</f>
        <v>719.50000000000011</v>
      </c>
      <c r="CQ513" s="65">
        <f t="shared" ref="CQ513:CR513" si="281">+BW513</f>
        <v>719.50000000000011</v>
      </c>
      <c r="CR513" s="65">
        <f t="shared" si="281"/>
        <v>719.30000000000007</v>
      </c>
      <c r="CS513" s="66">
        <f>+CR513+CQ513+CP513+CO513+CN513+CM513+CL513+CK513+CJ513+CI513+CH513+CG513</f>
        <v>8508.6</v>
      </c>
      <c r="CT513" s="65">
        <v>2116.5</v>
      </c>
      <c r="CU513" s="65">
        <v>3528.4999999999995</v>
      </c>
      <c r="CV513" s="65">
        <v>705.3</v>
      </c>
      <c r="CW513" s="65">
        <f>+CP513+CQ513+CR513</f>
        <v>2158.3000000000002</v>
      </c>
      <c r="CX513" s="67">
        <f>+CW513+CV513+CU513+CT513</f>
        <v>8508.6</v>
      </c>
      <c r="CY513" s="48"/>
      <c r="CZ513" s="64" t="s">
        <v>1014</v>
      </c>
      <c r="DA513" s="68">
        <v>0</v>
      </c>
      <c r="DB513" s="68">
        <v>2.4</v>
      </c>
      <c r="DC513" s="68">
        <v>1.2</v>
      </c>
      <c r="DD513" s="68">
        <v>1.2</v>
      </c>
      <c r="DE513" s="68">
        <v>2.4</v>
      </c>
      <c r="DF513" s="68">
        <v>1.2</v>
      </c>
      <c r="DG513" s="68">
        <v>1.1000000000000001</v>
      </c>
      <c r="DH513" s="69"/>
      <c r="DI513" s="69"/>
      <c r="DJ513" s="69"/>
      <c r="DK513" s="69"/>
      <c r="DL513" s="69"/>
      <c r="DM513" s="66">
        <v>9.4999999999999982</v>
      </c>
      <c r="DN513" s="68">
        <v>3.5999999999999996</v>
      </c>
      <c r="DO513" s="68">
        <v>4.8</v>
      </c>
      <c r="DP513" s="68">
        <v>1.1000000000000001</v>
      </c>
      <c r="DQ513" s="68"/>
      <c r="DR513" s="66">
        <v>9.4999999999999982</v>
      </c>
    </row>
    <row r="514" spans="1:122" ht="21" hidden="1" outlineLevel="1" thickBot="1" x14ac:dyDescent="0.35">
      <c r="A514" s="160" t="s">
        <v>1048</v>
      </c>
      <c r="B514" s="53" t="s">
        <v>1049</v>
      </c>
      <c r="C514" s="53" t="s">
        <v>45</v>
      </c>
      <c r="D514" s="24" t="s">
        <v>1050</v>
      </c>
      <c r="E514" s="34"/>
      <c r="F514" s="35">
        <v>14574.93</v>
      </c>
      <c r="G514" s="35">
        <v>77271.62</v>
      </c>
      <c r="H514" s="36">
        <v>25</v>
      </c>
      <c r="I514" s="37"/>
      <c r="J514" s="38">
        <v>3</v>
      </c>
      <c r="K514" s="38">
        <v>22</v>
      </c>
      <c r="L514" s="35">
        <v>91846.55</v>
      </c>
      <c r="M514" s="36">
        <v>4922</v>
      </c>
      <c r="N514" s="35">
        <v>768.75</v>
      </c>
      <c r="O514" s="35">
        <v>112.5</v>
      </c>
      <c r="P514" s="35">
        <v>206.75</v>
      </c>
      <c r="Q514" s="35">
        <v>157.25</v>
      </c>
      <c r="R514" s="35">
        <v>98013.8</v>
      </c>
      <c r="S514" s="35">
        <v>5641.25</v>
      </c>
      <c r="T514" s="35">
        <v>1137.25</v>
      </c>
      <c r="U514" s="36">
        <v>0</v>
      </c>
      <c r="V514" s="36">
        <v>0</v>
      </c>
      <c r="W514" s="36">
        <v>0</v>
      </c>
      <c r="X514" s="36">
        <v>0</v>
      </c>
      <c r="Y514" s="36">
        <v>0</v>
      </c>
      <c r="Z514" s="35">
        <v>2204.3200000000002</v>
      </c>
      <c r="AA514" s="35">
        <v>8982.82</v>
      </c>
      <c r="AB514" s="35">
        <v>106996.62</v>
      </c>
      <c r="AC514" s="39">
        <f t="shared" ref="AC514:AC555" si="282">+ROUND(AB514/1000,1)</f>
        <v>107</v>
      </c>
      <c r="AD514" s="40">
        <f t="shared" ref="AD514:AD555" si="283">+ROUND((AC514/12*4)+(BJ514/12*8),1)</f>
        <v>91.2</v>
      </c>
      <c r="AG514" s="70" t="s">
        <v>1048</v>
      </c>
      <c r="AH514" s="24" t="s">
        <v>1049</v>
      </c>
      <c r="AI514" s="24" t="s">
        <v>45</v>
      </c>
      <c r="AJ514" s="24" t="s">
        <v>1050</v>
      </c>
      <c r="AK514" s="42"/>
      <c r="AL514" s="43">
        <v>14574.93</v>
      </c>
      <c r="AM514" s="43">
        <v>56159.15</v>
      </c>
      <c r="AN514" s="44">
        <v>21</v>
      </c>
      <c r="AO514" s="45"/>
      <c r="AP514" s="46">
        <v>5</v>
      </c>
      <c r="AQ514" s="46">
        <v>16</v>
      </c>
      <c r="AR514" s="43">
        <v>70734.080000000002</v>
      </c>
      <c r="AS514" s="43">
        <v>4134.4799999999996</v>
      </c>
      <c r="AT514" s="43">
        <v>645.75</v>
      </c>
      <c r="AU514" s="43">
        <v>94.5</v>
      </c>
      <c r="AV514" s="43">
        <v>173.67</v>
      </c>
      <c r="AW514" s="43">
        <v>132.09</v>
      </c>
      <c r="AX514" s="43">
        <v>75914.570000000007</v>
      </c>
      <c r="AY514" s="43">
        <v>4738.6499999999996</v>
      </c>
      <c r="AZ514" s="43">
        <v>955.29</v>
      </c>
      <c r="BA514" s="44">
        <v>0</v>
      </c>
      <c r="BB514" s="44">
        <v>0</v>
      </c>
      <c r="BC514" s="44">
        <v>0</v>
      </c>
      <c r="BD514" s="44">
        <v>0</v>
      </c>
      <c r="BE514" s="44">
        <v>0</v>
      </c>
      <c r="BF514" s="43">
        <v>1697.62</v>
      </c>
      <c r="BG514" s="43">
        <v>7391.56</v>
      </c>
      <c r="BH514" s="43">
        <v>83306.13</v>
      </c>
      <c r="BI514" s="44">
        <v>0</v>
      </c>
      <c r="BJ514" s="71">
        <v>83.3</v>
      </c>
      <c r="BK514" s="2"/>
      <c r="BL514" s="2"/>
      <c r="BM514" s="48">
        <v>6.9</v>
      </c>
      <c r="BN514" s="48">
        <v>6.9</v>
      </c>
      <c r="BO514" s="48">
        <v>6.9</v>
      </c>
      <c r="BP514" s="48">
        <v>6.9</v>
      </c>
      <c r="BQ514" s="48">
        <v>13.9</v>
      </c>
      <c r="BR514" s="48">
        <v>13.9</v>
      </c>
      <c r="BS514" s="48">
        <v>3.5</v>
      </c>
      <c r="BT514" s="48">
        <v>0</v>
      </c>
      <c r="BU514" s="48">
        <v>3.5</v>
      </c>
      <c r="BV514" s="48">
        <f t="shared" ref="BV514:BV555" si="284">+ROUND((AD514-BM514-BN514-BO514-BP514-BQ514-BR514-BS514-BT514-BU514)/3,1)</f>
        <v>9.6</v>
      </c>
      <c r="BW514" s="48">
        <f t="shared" si="257"/>
        <v>9.6</v>
      </c>
      <c r="BX514" s="49">
        <f t="shared" ref="BX514:BX555" si="285">+ROUND(AD514-BM514-BN514-BO514-BP514-BQ514-BR514-BS514-BT514-BU514-BV514-BW514,1)</f>
        <v>9.6</v>
      </c>
      <c r="BY514" s="50">
        <f t="shared" ref="BY514:BY555" si="286">+BX514+BW514+BV514+BU514+BT514+BS514+BR514+BQ514+BP514+BO514+BN514+BM514</f>
        <v>91.200000000000017</v>
      </c>
      <c r="BZ514" s="48">
        <f t="shared" ref="BZ514:BZ555" si="287">+BM514+BN514+BO514</f>
        <v>20.700000000000003</v>
      </c>
      <c r="CA514" s="48">
        <f t="shared" ref="CA514:CA555" si="288">+BP514+BQ514+BR514</f>
        <v>34.700000000000003</v>
      </c>
      <c r="CB514" s="48">
        <f t="shared" ref="CB514:CB555" si="289">+BS514+BT514+BU514</f>
        <v>7</v>
      </c>
      <c r="CC514" s="51">
        <f t="shared" ref="CC514:CC555" si="290">+BV514+BW514+BX514</f>
        <v>28.799999999999997</v>
      </c>
      <c r="CD514" s="50">
        <f t="shared" ref="CD514:CD555" si="291">SUM(BZ514:CC514)</f>
        <v>91.2</v>
      </c>
      <c r="CE514" s="72"/>
      <c r="CF514" s="73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</row>
    <row r="515" spans="1:122" ht="21" hidden="1" outlineLevel="1" thickBot="1" x14ac:dyDescent="0.35">
      <c r="A515" s="161"/>
      <c r="B515" s="53" t="s">
        <v>1051</v>
      </c>
      <c r="C515" s="53" t="s">
        <v>45</v>
      </c>
      <c r="D515" s="24" t="s">
        <v>1052</v>
      </c>
      <c r="E515" s="34"/>
      <c r="F515" s="34"/>
      <c r="G515" s="35">
        <v>21112.46</v>
      </c>
      <c r="H515" s="36">
        <v>8</v>
      </c>
      <c r="I515" s="37"/>
      <c r="J515" s="37"/>
      <c r="K515" s="38">
        <v>8</v>
      </c>
      <c r="L515" s="35">
        <v>21112.46</v>
      </c>
      <c r="M515" s="35">
        <v>1575.04</v>
      </c>
      <c r="N515" s="36">
        <v>246</v>
      </c>
      <c r="O515" s="36">
        <v>36</v>
      </c>
      <c r="P515" s="35">
        <v>66.16</v>
      </c>
      <c r="Q515" s="35">
        <v>50.32</v>
      </c>
      <c r="R515" s="35">
        <v>23085.98</v>
      </c>
      <c r="S515" s="35">
        <v>1805.2</v>
      </c>
      <c r="T515" s="35">
        <v>363.92</v>
      </c>
      <c r="U515" s="36">
        <v>0</v>
      </c>
      <c r="V515" s="36">
        <v>0</v>
      </c>
      <c r="W515" s="36">
        <v>0</v>
      </c>
      <c r="X515" s="36">
        <v>0</v>
      </c>
      <c r="Y515" s="36">
        <v>0</v>
      </c>
      <c r="Z515" s="35">
        <v>506.7</v>
      </c>
      <c r="AA515" s="35">
        <v>2675.82</v>
      </c>
      <c r="AB515" s="35">
        <v>25761.8</v>
      </c>
      <c r="AC515" s="39">
        <f t="shared" si="282"/>
        <v>25.8</v>
      </c>
      <c r="AD515" s="40">
        <f t="shared" si="283"/>
        <v>42.4</v>
      </c>
      <c r="AG515" s="70" t="s">
        <v>1048</v>
      </c>
      <c r="AH515" s="24" t="s">
        <v>1051</v>
      </c>
      <c r="AI515" s="24" t="s">
        <v>45</v>
      </c>
      <c r="AJ515" s="24" t="s">
        <v>1052</v>
      </c>
      <c r="AK515" s="42"/>
      <c r="AL515" s="43">
        <v>14574.93</v>
      </c>
      <c r="AM515" s="43">
        <v>27868.46</v>
      </c>
      <c r="AN515" s="44">
        <v>14</v>
      </c>
      <c r="AO515" s="45"/>
      <c r="AP515" s="46">
        <v>5</v>
      </c>
      <c r="AQ515" s="46">
        <v>9</v>
      </c>
      <c r="AR515" s="43">
        <v>42443.39</v>
      </c>
      <c r="AS515" s="43">
        <v>2756.32</v>
      </c>
      <c r="AT515" s="43">
        <v>430.5</v>
      </c>
      <c r="AU515" s="44">
        <v>63</v>
      </c>
      <c r="AV515" s="43">
        <v>115.78</v>
      </c>
      <c r="AW515" s="43">
        <v>88.06</v>
      </c>
      <c r="AX515" s="43">
        <v>45897.05</v>
      </c>
      <c r="AY515" s="43">
        <v>3159.1</v>
      </c>
      <c r="AZ515" s="43">
        <v>636.86</v>
      </c>
      <c r="BA515" s="44">
        <v>0</v>
      </c>
      <c r="BB515" s="44">
        <v>0</v>
      </c>
      <c r="BC515" s="44">
        <v>0</v>
      </c>
      <c r="BD515" s="44">
        <v>0</v>
      </c>
      <c r="BE515" s="44">
        <v>0</v>
      </c>
      <c r="BF515" s="43">
        <v>1018.64</v>
      </c>
      <c r="BG515" s="43">
        <v>4814.6000000000004</v>
      </c>
      <c r="BH515" s="43">
        <v>50711.65</v>
      </c>
      <c r="BI515" s="44">
        <v>0</v>
      </c>
      <c r="BJ515" s="71">
        <v>50.7</v>
      </c>
      <c r="BK515" s="2"/>
      <c r="BL515" s="2"/>
      <c r="BM515" s="48">
        <v>4.2</v>
      </c>
      <c r="BN515" s="48">
        <v>4.2</v>
      </c>
      <c r="BO515" s="48">
        <v>4.2</v>
      </c>
      <c r="BP515" s="48">
        <v>4.2</v>
      </c>
      <c r="BQ515" s="48">
        <v>8.5</v>
      </c>
      <c r="BR515" s="48">
        <v>8.5</v>
      </c>
      <c r="BS515" s="48">
        <v>2.1</v>
      </c>
      <c r="BT515" s="48">
        <v>0</v>
      </c>
      <c r="BU515" s="48">
        <v>2.1</v>
      </c>
      <c r="BV515" s="48">
        <f t="shared" si="284"/>
        <v>1.5</v>
      </c>
      <c r="BW515" s="48">
        <f t="shared" si="257"/>
        <v>1.5</v>
      </c>
      <c r="BX515" s="49">
        <f t="shared" si="285"/>
        <v>1.4</v>
      </c>
      <c r="BY515" s="50">
        <f t="shared" si="286"/>
        <v>42.400000000000006</v>
      </c>
      <c r="BZ515" s="48">
        <f t="shared" si="287"/>
        <v>12.600000000000001</v>
      </c>
      <c r="CA515" s="48">
        <f t="shared" si="288"/>
        <v>21.2</v>
      </c>
      <c r="CB515" s="48">
        <f t="shared" si="289"/>
        <v>4.2</v>
      </c>
      <c r="CC515" s="51">
        <f t="shared" si="290"/>
        <v>4.4000000000000004</v>
      </c>
      <c r="CD515" s="50">
        <f t="shared" si="291"/>
        <v>42.4</v>
      </c>
      <c r="CE515" s="72"/>
      <c r="CF515" s="73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</row>
    <row r="516" spans="1:122" ht="31.2" hidden="1" outlineLevel="1" thickBot="1" x14ac:dyDescent="0.35">
      <c r="A516" s="161"/>
      <c r="B516" s="53" t="s">
        <v>1053</v>
      </c>
      <c r="C516" s="53" t="s">
        <v>45</v>
      </c>
      <c r="D516" s="24" t="s">
        <v>1054</v>
      </c>
      <c r="E516" s="34"/>
      <c r="F516" s="34"/>
      <c r="G516" s="35">
        <v>27868.46</v>
      </c>
      <c r="H516" s="36">
        <v>5</v>
      </c>
      <c r="I516" s="37"/>
      <c r="J516" s="37"/>
      <c r="K516" s="38">
        <v>5</v>
      </c>
      <c r="L516" s="35">
        <v>27868.46</v>
      </c>
      <c r="M516" s="35">
        <v>984.4</v>
      </c>
      <c r="N516" s="35">
        <v>153.75</v>
      </c>
      <c r="O516" s="35">
        <v>22.5</v>
      </c>
      <c r="P516" s="35">
        <v>41.35</v>
      </c>
      <c r="Q516" s="35">
        <v>31.45</v>
      </c>
      <c r="R516" s="35">
        <v>29101.91</v>
      </c>
      <c r="S516" s="35">
        <v>1128.25</v>
      </c>
      <c r="T516" s="35">
        <v>227.45</v>
      </c>
      <c r="U516" s="36">
        <v>0</v>
      </c>
      <c r="V516" s="36">
        <v>0</v>
      </c>
      <c r="W516" s="36">
        <v>0</v>
      </c>
      <c r="X516" s="36">
        <v>0</v>
      </c>
      <c r="Y516" s="36">
        <v>0</v>
      </c>
      <c r="Z516" s="35">
        <v>668.84</v>
      </c>
      <c r="AA516" s="35">
        <v>2024.54</v>
      </c>
      <c r="AB516" s="35">
        <v>31126.45</v>
      </c>
      <c r="AC516" s="39">
        <f t="shared" si="282"/>
        <v>31.1</v>
      </c>
      <c r="AD516" s="40">
        <f t="shared" si="283"/>
        <v>31.6</v>
      </c>
      <c r="AG516" s="70" t="s">
        <v>1048</v>
      </c>
      <c r="AH516" s="24" t="s">
        <v>1053</v>
      </c>
      <c r="AI516" s="24" t="s">
        <v>45</v>
      </c>
      <c r="AJ516" s="24" t="s">
        <v>1054</v>
      </c>
      <c r="AK516" s="42"/>
      <c r="AL516" s="43">
        <v>14574.93</v>
      </c>
      <c r="AM516" s="43">
        <v>13934.23</v>
      </c>
      <c r="AN516" s="44">
        <v>5</v>
      </c>
      <c r="AO516" s="45"/>
      <c r="AP516" s="46">
        <v>1</v>
      </c>
      <c r="AQ516" s="46">
        <v>4</v>
      </c>
      <c r="AR516" s="43">
        <v>28509.16</v>
      </c>
      <c r="AS516" s="43">
        <v>984.4</v>
      </c>
      <c r="AT516" s="43">
        <v>153.75</v>
      </c>
      <c r="AU516" s="43">
        <v>22.5</v>
      </c>
      <c r="AV516" s="43">
        <v>41.35</v>
      </c>
      <c r="AW516" s="43">
        <v>31.45</v>
      </c>
      <c r="AX516" s="43">
        <v>29742.61</v>
      </c>
      <c r="AY516" s="43">
        <v>1128.25</v>
      </c>
      <c r="AZ516" s="43">
        <v>227.45</v>
      </c>
      <c r="BA516" s="44">
        <v>0</v>
      </c>
      <c r="BB516" s="44">
        <v>0</v>
      </c>
      <c r="BC516" s="44">
        <v>0</v>
      </c>
      <c r="BD516" s="44">
        <v>0</v>
      </c>
      <c r="BE516" s="44">
        <v>0</v>
      </c>
      <c r="BF516" s="43">
        <v>684.22</v>
      </c>
      <c r="BG516" s="43">
        <v>2039.92</v>
      </c>
      <c r="BH516" s="43">
        <v>31782.53</v>
      </c>
      <c r="BI516" s="44">
        <v>0</v>
      </c>
      <c r="BJ516" s="71">
        <v>31.8</v>
      </c>
      <c r="BK516" s="2"/>
      <c r="BL516" s="2"/>
      <c r="BM516" s="48">
        <v>2.7</v>
      </c>
      <c r="BN516" s="48">
        <v>2.7</v>
      </c>
      <c r="BO516" s="48">
        <v>2.7</v>
      </c>
      <c r="BP516" s="48">
        <v>2.7</v>
      </c>
      <c r="BQ516" s="48">
        <v>5.3</v>
      </c>
      <c r="BR516" s="48">
        <v>5.3</v>
      </c>
      <c r="BS516" s="48">
        <v>1.3</v>
      </c>
      <c r="BT516" s="48">
        <v>0</v>
      </c>
      <c r="BU516" s="48">
        <v>1.3</v>
      </c>
      <c r="BV516" s="48">
        <f t="shared" si="284"/>
        <v>2.5</v>
      </c>
      <c r="BW516" s="48">
        <f t="shared" si="257"/>
        <v>2.5</v>
      </c>
      <c r="BX516" s="49">
        <f t="shared" si="285"/>
        <v>2.6</v>
      </c>
      <c r="BY516" s="50">
        <f t="shared" si="286"/>
        <v>31.599999999999998</v>
      </c>
      <c r="BZ516" s="48">
        <f t="shared" si="287"/>
        <v>8.1000000000000014</v>
      </c>
      <c r="CA516" s="48">
        <f t="shared" si="288"/>
        <v>13.3</v>
      </c>
      <c r="CB516" s="48">
        <f t="shared" si="289"/>
        <v>2.6</v>
      </c>
      <c r="CC516" s="51">
        <f t="shared" si="290"/>
        <v>7.6</v>
      </c>
      <c r="CD516" s="50">
        <f t="shared" si="291"/>
        <v>31.6</v>
      </c>
      <c r="CE516" s="72"/>
      <c r="CF516" s="73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</row>
    <row r="517" spans="1:122" ht="21" hidden="1" outlineLevel="1" thickBot="1" x14ac:dyDescent="0.35">
      <c r="A517" s="161"/>
      <c r="B517" s="53" t="s">
        <v>1055</v>
      </c>
      <c r="C517" s="53" t="s">
        <v>45</v>
      </c>
      <c r="D517" s="24" t="s">
        <v>1056</v>
      </c>
      <c r="E517" s="34"/>
      <c r="F517" s="35">
        <v>14574.93</v>
      </c>
      <c r="G517" s="35">
        <v>35046.69</v>
      </c>
      <c r="H517" s="36">
        <v>8</v>
      </c>
      <c r="I517" s="37"/>
      <c r="J517" s="38">
        <v>1</v>
      </c>
      <c r="K517" s="38">
        <v>7</v>
      </c>
      <c r="L517" s="35">
        <v>49621.62</v>
      </c>
      <c r="M517" s="35">
        <v>6111.04</v>
      </c>
      <c r="N517" s="36">
        <v>246</v>
      </c>
      <c r="O517" s="36">
        <v>36</v>
      </c>
      <c r="P517" s="35">
        <v>66.16</v>
      </c>
      <c r="Q517" s="35">
        <v>50.32</v>
      </c>
      <c r="R517" s="35">
        <v>56131.14</v>
      </c>
      <c r="S517" s="35">
        <v>1805.2</v>
      </c>
      <c r="T517" s="35">
        <v>363.92</v>
      </c>
      <c r="U517" s="36">
        <v>0</v>
      </c>
      <c r="V517" s="36">
        <v>0</v>
      </c>
      <c r="W517" s="36">
        <v>0</v>
      </c>
      <c r="X517" s="36">
        <v>0</v>
      </c>
      <c r="Y517" s="36">
        <v>0</v>
      </c>
      <c r="Z517" s="35">
        <v>1190.92</v>
      </c>
      <c r="AA517" s="35">
        <v>3360.04</v>
      </c>
      <c r="AB517" s="35">
        <v>59491.18</v>
      </c>
      <c r="AC517" s="39">
        <f t="shared" si="282"/>
        <v>59.5</v>
      </c>
      <c r="AD517" s="40">
        <f t="shared" si="283"/>
        <v>48.8</v>
      </c>
      <c r="AG517" s="70" t="s">
        <v>1048</v>
      </c>
      <c r="AH517" s="24" t="s">
        <v>1055</v>
      </c>
      <c r="AI517" s="24" t="s">
        <v>45</v>
      </c>
      <c r="AJ517" s="24" t="s">
        <v>1056</v>
      </c>
      <c r="AK517" s="42"/>
      <c r="AL517" s="42"/>
      <c r="AM517" s="43">
        <v>35046.69</v>
      </c>
      <c r="AN517" s="44">
        <v>6</v>
      </c>
      <c r="AO517" s="45"/>
      <c r="AP517" s="45"/>
      <c r="AQ517" s="46">
        <v>6</v>
      </c>
      <c r="AR517" s="43">
        <v>35046.69</v>
      </c>
      <c r="AS517" s="43">
        <v>5717.28</v>
      </c>
      <c r="AT517" s="43">
        <v>184.5</v>
      </c>
      <c r="AU517" s="44">
        <v>27</v>
      </c>
      <c r="AV517" s="43">
        <v>49.62</v>
      </c>
      <c r="AW517" s="43">
        <v>37.74</v>
      </c>
      <c r="AX517" s="43">
        <v>41062.83</v>
      </c>
      <c r="AY517" s="43">
        <v>1353.9</v>
      </c>
      <c r="AZ517" s="43">
        <v>272.94</v>
      </c>
      <c r="BA517" s="44">
        <v>0</v>
      </c>
      <c r="BB517" s="44">
        <v>0</v>
      </c>
      <c r="BC517" s="44">
        <v>0</v>
      </c>
      <c r="BD517" s="44">
        <v>0</v>
      </c>
      <c r="BE517" s="44">
        <v>0</v>
      </c>
      <c r="BF517" s="43">
        <v>841.12</v>
      </c>
      <c r="BG517" s="43">
        <v>2467.96</v>
      </c>
      <c r="BH517" s="43">
        <v>43530.79</v>
      </c>
      <c r="BI517" s="44">
        <v>0</v>
      </c>
      <c r="BJ517" s="71">
        <v>43.5</v>
      </c>
      <c r="BK517" s="2"/>
      <c r="BL517" s="2"/>
      <c r="BM517" s="48">
        <v>3.6</v>
      </c>
      <c r="BN517" s="48">
        <v>3.6</v>
      </c>
      <c r="BO517" s="48">
        <v>3.6</v>
      </c>
      <c r="BP517" s="48">
        <v>3.6</v>
      </c>
      <c r="BQ517" s="48">
        <v>7.3</v>
      </c>
      <c r="BR517" s="48">
        <v>7.3</v>
      </c>
      <c r="BS517" s="48">
        <v>1.8</v>
      </c>
      <c r="BT517" s="48">
        <v>0</v>
      </c>
      <c r="BU517" s="48">
        <v>1.8</v>
      </c>
      <c r="BV517" s="48">
        <f t="shared" si="284"/>
        <v>5.4</v>
      </c>
      <c r="BW517" s="48">
        <f t="shared" si="257"/>
        <v>5.4</v>
      </c>
      <c r="BX517" s="49">
        <f t="shared" si="285"/>
        <v>5.4</v>
      </c>
      <c r="BY517" s="50">
        <f t="shared" si="286"/>
        <v>48.800000000000011</v>
      </c>
      <c r="BZ517" s="48">
        <f t="shared" si="287"/>
        <v>10.8</v>
      </c>
      <c r="CA517" s="48">
        <f t="shared" si="288"/>
        <v>18.2</v>
      </c>
      <c r="CB517" s="48">
        <f t="shared" si="289"/>
        <v>3.6</v>
      </c>
      <c r="CC517" s="51">
        <f t="shared" si="290"/>
        <v>16.200000000000003</v>
      </c>
      <c r="CD517" s="50">
        <f t="shared" si="291"/>
        <v>48.800000000000004</v>
      </c>
      <c r="CE517" s="72"/>
      <c r="CF517" s="73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</row>
    <row r="518" spans="1:122" ht="21" hidden="1" outlineLevel="1" thickBot="1" x14ac:dyDescent="0.35">
      <c r="A518" s="161"/>
      <c r="B518" s="53" t="s">
        <v>1057</v>
      </c>
      <c r="C518" s="53" t="s">
        <v>45</v>
      </c>
      <c r="D518" s="24" t="s">
        <v>1058</v>
      </c>
      <c r="E518" s="34"/>
      <c r="F518" s="35">
        <v>14574.93</v>
      </c>
      <c r="G518" s="35">
        <v>35046.69</v>
      </c>
      <c r="H518" s="36">
        <v>10</v>
      </c>
      <c r="I518" s="37"/>
      <c r="J518" s="38">
        <v>3</v>
      </c>
      <c r="K518" s="38">
        <v>7</v>
      </c>
      <c r="L518" s="35">
        <v>49621.62</v>
      </c>
      <c r="M518" s="35">
        <v>4236.8</v>
      </c>
      <c r="N518" s="35">
        <v>307.5</v>
      </c>
      <c r="O518" s="36">
        <v>45</v>
      </c>
      <c r="P518" s="35">
        <v>82.7</v>
      </c>
      <c r="Q518" s="35">
        <v>62.9</v>
      </c>
      <c r="R518" s="35">
        <v>54356.52</v>
      </c>
      <c r="S518" s="35">
        <v>2256.5</v>
      </c>
      <c r="T518" s="35">
        <v>454.9</v>
      </c>
      <c r="U518" s="36">
        <v>0</v>
      </c>
      <c r="V518" s="36">
        <v>0</v>
      </c>
      <c r="W518" s="36">
        <v>0</v>
      </c>
      <c r="X518" s="36">
        <v>0</v>
      </c>
      <c r="Y518" s="36">
        <v>0</v>
      </c>
      <c r="Z518" s="35">
        <v>1190.92</v>
      </c>
      <c r="AA518" s="35">
        <v>3902.32</v>
      </c>
      <c r="AB518" s="35">
        <v>58258.84</v>
      </c>
      <c r="AC518" s="39">
        <f t="shared" si="282"/>
        <v>58.3</v>
      </c>
      <c r="AD518" s="40">
        <f t="shared" si="283"/>
        <v>63.5</v>
      </c>
      <c r="AG518" s="70" t="s">
        <v>1048</v>
      </c>
      <c r="AH518" s="24" t="s">
        <v>1057</v>
      </c>
      <c r="AI518" s="24" t="s">
        <v>45</v>
      </c>
      <c r="AJ518" s="24" t="s">
        <v>1058</v>
      </c>
      <c r="AK518" s="42"/>
      <c r="AL518" s="43">
        <v>14574.93</v>
      </c>
      <c r="AM518" s="43">
        <v>42224.93</v>
      </c>
      <c r="AN518" s="44">
        <v>11</v>
      </c>
      <c r="AO518" s="45"/>
      <c r="AP518" s="46">
        <v>2</v>
      </c>
      <c r="AQ518" s="46">
        <v>9</v>
      </c>
      <c r="AR518" s="43">
        <v>56799.86</v>
      </c>
      <c r="AS518" s="43">
        <v>4433.68</v>
      </c>
      <c r="AT518" s="43">
        <v>338.25</v>
      </c>
      <c r="AU518" s="43">
        <v>49.5</v>
      </c>
      <c r="AV518" s="43">
        <v>90.97</v>
      </c>
      <c r="AW518" s="43">
        <v>69.19</v>
      </c>
      <c r="AX518" s="43">
        <v>61781.45</v>
      </c>
      <c r="AY518" s="43">
        <v>2482.15</v>
      </c>
      <c r="AZ518" s="43">
        <v>500.39</v>
      </c>
      <c r="BA518" s="44">
        <v>0</v>
      </c>
      <c r="BB518" s="44">
        <v>0</v>
      </c>
      <c r="BC518" s="44">
        <v>0</v>
      </c>
      <c r="BD518" s="44">
        <v>0</v>
      </c>
      <c r="BE518" s="44">
        <v>0</v>
      </c>
      <c r="BF518" s="43">
        <v>1363.2</v>
      </c>
      <c r="BG518" s="43">
        <v>4345.74</v>
      </c>
      <c r="BH518" s="43">
        <v>66127.19</v>
      </c>
      <c r="BI518" s="44">
        <v>0</v>
      </c>
      <c r="BJ518" s="71">
        <v>66.099999999999994</v>
      </c>
      <c r="BK518" s="2"/>
      <c r="BL518" s="2"/>
      <c r="BM518" s="48">
        <v>5.5</v>
      </c>
      <c r="BN518" s="48">
        <v>5.5</v>
      </c>
      <c r="BO518" s="48">
        <v>5.5</v>
      </c>
      <c r="BP518" s="48">
        <v>5.5</v>
      </c>
      <c r="BQ518" s="48">
        <v>11</v>
      </c>
      <c r="BR518" s="48">
        <v>11</v>
      </c>
      <c r="BS518" s="48">
        <v>2.8</v>
      </c>
      <c r="BT518" s="48">
        <v>0</v>
      </c>
      <c r="BU518" s="48">
        <v>2.8</v>
      </c>
      <c r="BV518" s="48">
        <f t="shared" si="284"/>
        <v>4.5999999999999996</v>
      </c>
      <c r="BW518" s="48">
        <f t="shared" si="257"/>
        <v>4.5999999999999996</v>
      </c>
      <c r="BX518" s="49">
        <f t="shared" si="285"/>
        <v>4.7</v>
      </c>
      <c r="BY518" s="50">
        <f t="shared" si="286"/>
        <v>63.5</v>
      </c>
      <c r="BZ518" s="48">
        <f t="shared" si="287"/>
        <v>16.5</v>
      </c>
      <c r="CA518" s="48">
        <f t="shared" si="288"/>
        <v>27.5</v>
      </c>
      <c r="CB518" s="48">
        <f t="shared" si="289"/>
        <v>5.6</v>
      </c>
      <c r="CC518" s="51">
        <f t="shared" si="290"/>
        <v>13.899999999999999</v>
      </c>
      <c r="CD518" s="50">
        <f t="shared" si="291"/>
        <v>63.5</v>
      </c>
      <c r="CE518" s="72"/>
      <c r="CF518" s="73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</row>
    <row r="519" spans="1:122" ht="21" hidden="1" outlineLevel="1" thickBot="1" x14ac:dyDescent="0.35">
      <c r="A519" s="161"/>
      <c r="B519" s="53" t="s">
        <v>1059</v>
      </c>
      <c r="C519" s="53" t="s">
        <v>45</v>
      </c>
      <c r="D519" s="24" t="s">
        <v>1060</v>
      </c>
      <c r="E519" s="34"/>
      <c r="F519" s="35">
        <v>22083.23</v>
      </c>
      <c r="G519" s="35">
        <v>182833.94</v>
      </c>
      <c r="H519" s="36">
        <v>65</v>
      </c>
      <c r="I519" s="37"/>
      <c r="J519" s="38">
        <v>9</v>
      </c>
      <c r="K519" s="38">
        <v>56</v>
      </c>
      <c r="L519" s="35">
        <v>204917.17</v>
      </c>
      <c r="M519" s="35">
        <v>16123.33</v>
      </c>
      <c r="N519" s="35">
        <v>1998.75</v>
      </c>
      <c r="O519" s="35">
        <v>292.5</v>
      </c>
      <c r="P519" s="35">
        <v>537.54999999999995</v>
      </c>
      <c r="Q519" s="35">
        <v>408.85</v>
      </c>
      <c r="R519" s="35">
        <v>224278.15</v>
      </c>
      <c r="S519" s="35">
        <v>14667.25</v>
      </c>
      <c r="T519" s="35">
        <v>2956.85</v>
      </c>
      <c r="U519" s="36">
        <v>0</v>
      </c>
      <c r="V519" s="36">
        <v>0</v>
      </c>
      <c r="W519" s="36">
        <v>0</v>
      </c>
      <c r="X519" s="36">
        <v>0</v>
      </c>
      <c r="Y519" s="36">
        <v>0</v>
      </c>
      <c r="Z519" s="35">
        <v>4918.01</v>
      </c>
      <c r="AA519" s="35">
        <v>22542.11</v>
      </c>
      <c r="AB519" s="35">
        <v>246820.26</v>
      </c>
      <c r="AC519" s="39">
        <f t="shared" si="282"/>
        <v>246.8</v>
      </c>
      <c r="AD519" s="40">
        <f t="shared" si="283"/>
        <v>257.60000000000002</v>
      </c>
      <c r="AG519" s="70" t="s">
        <v>1048</v>
      </c>
      <c r="AH519" s="24" t="s">
        <v>1059</v>
      </c>
      <c r="AI519" s="24" t="s">
        <v>45</v>
      </c>
      <c r="AJ519" s="24" t="s">
        <v>1060</v>
      </c>
      <c r="AK519" s="42"/>
      <c r="AL519" s="43">
        <v>88332.91</v>
      </c>
      <c r="AM519" s="43">
        <v>126674.78</v>
      </c>
      <c r="AN519" s="44">
        <v>74</v>
      </c>
      <c r="AO519" s="45"/>
      <c r="AP519" s="46">
        <v>20</v>
      </c>
      <c r="AQ519" s="46">
        <v>54</v>
      </c>
      <c r="AR519" s="43">
        <v>215007.69</v>
      </c>
      <c r="AS519" s="43">
        <v>19105.12</v>
      </c>
      <c r="AT519" s="43">
        <v>2275.5</v>
      </c>
      <c r="AU519" s="44">
        <v>333</v>
      </c>
      <c r="AV519" s="43">
        <v>611.98</v>
      </c>
      <c r="AW519" s="43">
        <v>465.46</v>
      </c>
      <c r="AX519" s="43">
        <v>237798.75</v>
      </c>
      <c r="AY519" s="43">
        <v>16698.099999999999</v>
      </c>
      <c r="AZ519" s="43">
        <v>3366.26</v>
      </c>
      <c r="BA519" s="44">
        <v>0</v>
      </c>
      <c r="BB519" s="44">
        <v>0</v>
      </c>
      <c r="BC519" s="44">
        <v>0</v>
      </c>
      <c r="BD519" s="44">
        <v>0</v>
      </c>
      <c r="BE519" s="44">
        <v>0</v>
      </c>
      <c r="BF519" s="43">
        <v>5160.1899999999996</v>
      </c>
      <c r="BG519" s="43">
        <v>25224.55</v>
      </c>
      <c r="BH519" s="43">
        <v>263023.3</v>
      </c>
      <c r="BI519" s="44">
        <v>0</v>
      </c>
      <c r="BJ519" s="71">
        <v>263</v>
      </c>
      <c r="BK519" s="2"/>
      <c r="BL519" s="2"/>
      <c r="BM519" s="48">
        <v>21.9</v>
      </c>
      <c r="BN519" s="48">
        <v>21.9</v>
      </c>
      <c r="BO519" s="48">
        <v>21.9</v>
      </c>
      <c r="BP519" s="48">
        <v>21.9</v>
      </c>
      <c r="BQ519" s="48">
        <v>43.8</v>
      </c>
      <c r="BR519" s="48">
        <v>43.8</v>
      </c>
      <c r="BS519" s="48">
        <v>11</v>
      </c>
      <c r="BT519" s="48">
        <v>0</v>
      </c>
      <c r="BU519" s="48">
        <v>11</v>
      </c>
      <c r="BV519" s="48">
        <f t="shared" si="284"/>
        <v>20.100000000000001</v>
      </c>
      <c r="BW519" s="48">
        <f t="shared" si="257"/>
        <v>20.100000000000001</v>
      </c>
      <c r="BX519" s="49">
        <f t="shared" si="285"/>
        <v>20.2</v>
      </c>
      <c r="BY519" s="50">
        <f t="shared" si="286"/>
        <v>257.60000000000002</v>
      </c>
      <c r="BZ519" s="48">
        <f t="shared" si="287"/>
        <v>65.699999999999989</v>
      </c>
      <c r="CA519" s="48">
        <f t="shared" si="288"/>
        <v>109.49999999999999</v>
      </c>
      <c r="CB519" s="48">
        <f t="shared" si="289"/>
        <v>22</v>
      </c>
      <c r="CC519" s="51">
        <f t="shared" si="290"/>
        <v>60.400000000000006</v>
      </c>
      <c r="CD519" s="50">
        <f t="shared" si="291"/>
        <v>257.60000000000002</v>
      </c>
      <c r="CE519" s="72"/>
      <c r="CF519" s="73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</row>
    <row r="520" spans="1:122" ht="21" hidden="1" outlineLevel="1" thickBot="1" x14ac:dyDescent="0.35">
      <c r="A520" s="161"/>
      <c r="B520" s="53" t="s">
        <v>1061</v>
      </c>
      <c r="C520" s="53" t="s">
        <v>45</v>
      </c>
      <c r="D520" s="24" t="s">
        <v>1062</v>
      </c>
      <c r="E520" s="34"/>
      <c r="F520" s="35">
        <v>44166.46</v>
      </c>
      <c r="G520" s="35">
        <v>105562.31</v>
      </c>
      <c r="H520" s="36">
        <v>43</v>
      </c>
      <c r="I520" s="37"/>
      <c r="J520" s="38">
        <v>15</v>
      </c>
      <c r="K520" s="38">
        <v>28</v>
      </c>
      <c r="L520" s="35">
        <v>149728.76999999999</v>
      </c>
      <c r="M520" s="35">
        <v>16024.49</v>
      </c>
      <c r="N520" s="35">
        <v>1322.25</v>
      </c>
      <c r="O520" s="35">
        <v>193.5</v>
      </c>
      <c r="P520" s="35">
        <v>355.61</v>
      </c>
      <c r="Q520" s="35">
        <v>270.47000000000003</v>
      </c>
      <c r="R520" s="35">
        <v>167895.09</v>
      </c>
      <c r="S520" s="35">
        <v>9702.9500000000007</v>
      </c>
      <c r="T520" s="35">
        <v>1956.07</v>
      </c>
      <c r="U520" s="36">
        <v>0</v>
      </c>
      <c r="V520" s="36">
        <v>0</v>
      </c>
      <c r="W520" s="36">
        <v>0</v>
      </c>
      <c r="X520" s="36">
        <v>0</v>
      </c>
      <c r="Y520" s="36">
        <v>0</v>
      </c>
      <c r="Z520" s="35">
        <v>3593.49</v>
      </c>
      <c r="AA520" s="35">
        <v>15252.51</v>
      </c>
      <c r="AB520" s="35">
        <v>183147.6</v>
      </c>
      <c r="AC520" s="39">
        <f t="shared" si="282"/>
        <v>183.1</v>
      </c>
      <c r="AD520" s="40">
        <f t="shared" si="283"/>
        <v>186.5</v>
      </c>
      <c r="AG520" s="70" t="s">
        <v>1048</v>
      </c>
      <c r="AH520" s="24" t="s">
        <v>1061</v>
      </c>
      <c r="AI520" s="24" t="s">
        <v>45</v>
      </c>
      <c r="AJ520" s="24" t="s">
        <v>1062</v>
      </c>
      <c r="AK520" s="42"/>
      <c r="AL520" s="43">
        <v>44166.46</v>
      </c>
      <c r="AM520" s="43">
        <v>105562.31</v>
      </c>
      <c r="AN520" s="44">
        <v>42</v>
      </c>
      <c r="AO520" s="45"/>
      <c r="AP520" s="46">
        <v>12</v>
      </c>
      <c r="AQ520" s="46">
        <v>30</v>
      </c>
      <c r="AR520" s="43">
        <v>149728.76999999999</v>
      </c>
      <c r="AS520" s="43">
        <v>21421.74</v>
      </c>
      <c r="AT520" s="43">
        <v>1291.5</v>
      </c>
      <c r="AU520" s="44">
        <v>189</v>
      </c>
      <c r="AV520" s="43">
        <v>347.34</v>
      </c>
      <c r="AW520" s="43">
        <v>264.18</v>
      </c>
      <c r="AX520" s="43">
        <v>173242.53</v>
      </c>
      <c r="AY520" s="43">
        <v>9477.2999999999993</v>
      </c>
      <c r="AZ520" s="43">
        <v>1910.58</v>
      </c>
      <c r="BA520" s="44">
        <v>0</v>
      </c>
      <c r="BB520" s="44">
        <v>0</v>
      </c>
      <c r="BC520" s="44">
        <v>0</v>
      </c>
      <c r="BD520" s="44">
        <v>0</v>
      </c>
      <c r="BE520" s="44">
        <v>0</v>
      </c>
      <c r="BF520" s="43">
        <v>3593.49</v>
      </c>
      <c r="BG520" s="43">
        <v>14981.37</v>
      </c>
      <c r="BH520" s="43">
        <v>188223.9</v>
      </c>
      <c r="BI520" s="44">
        <v>0</v>
      </c>
      <c r="BJ520" s="71">
        <v>188.2</v>
      </c>
      <c r="BK520" s="2"/>
      <c r="BL520" s="2"/>
      <c r="BM520" s="48">
        <v>15.7</v>
      </c>
      <c r="BN520" s="48">
        <v>15.7</v>
      </c>
      <c r="BO520" s="48">
        <v>15.7</v>
      </c>
      <c r="BP520" s="48">
        <v>15.7</v>
      </c>
      <c r="BQ520" s="48">
        <v>31.4</v>
      </c>
      <c r="BR520" s="48">
        <v>31.4</v>
      </c>
      <c r="BS520" s="48">
        <v>7.8</v>
      </c>
      <c r="BT520" s="48">
        <v>0</v>
      </c>
      <c r="BU520" s="48">
        <v>7.8</v>
      </c>
      <c r="BV520" s="48">
        <f t="shared" si="284"/>
        <v>15.1</v>
      </c>
      <c r="BW520" s="48">
        <f t="shared" si="257"/>
        <v>15.1</v>
      </c>
      <c r="BX520" s="49">
        <f t="shared" si="285"/>
        <v>15.1</v>
      </c>
      <c r="BY520" s="50">
        <f t="shared" si="286"/>
        <v>186.49999999999994</v>
      </c>
      <c r="BZ520" s="48">
        <f t="shared" si="287"/>
        <v>47.099999999999994</v>
      </c>
      <c r="CA520" s="48">
        <f t="shared" si="288"/>
        <v>78.5</v>
      </c>
      <c r="CB520" s="48">
        <f t="shared" si="289"/>
        <v>15.6</v>
      </c>
      <c r="CC520" s="51">
        <f t="shared" si="290"/>
        <v>45.3</v>
      </c>
      <c r="CD520" s="50">
        <f t="shared" si="291"/>
        <v>186.5</v>
      </c>
      <c r="CE520" s="72"/>
      <c r="CF520" s="73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</row>
    <row r="521" spans="1:122" ht="21" hidden="1" outlineLevel="1" thickBot="1" x14ac:dyDescent="0.35">
      <c r="A521" s="161"/>
      <c r="B521" s="53" t="s">
        <v>1063</v>
      </c>
      <c r="C521" s="53" t="s">
        <v>45</v>
      </c>
      <c r="D521" s="24" t="s">
        <v>1064</v>
      </c>
      <c r="E521" s="34"/>
      <c r="F521" s="35">
        <v>14574.93</v>
      </c>
      <c r="G521" s="35">
        <v>41802.69</v>
      </c>
      <c r="H521" s="36">
        <v>6</v>
      </c>
      <c r="I521" s="37"/>
      <c r="J521" s="38">
        <v>1</v>
      </c>
      <c r="K521" s="38">
        <v>5</v>
      </c>
      <c r="L521" s="35">
        <v>56377.62</v>
      </c>
      <c r="M521" s="35">
        <v>1181.28</v>
      </c>
      <c r="N521" s="35">
        <v>184.5</v>
      </c>
      <c r="O521" s="36">
        <v>27</v>
      </c>
      <c r="P521" s="35">
        <v>49.62</v>
      </c>
      <c r="Q521" s="35">
        <v>37.74</v>
      </c>
      <c r="R521" s="35">
        <v>57857.760000000002</v>
      </c>
      <c r="S521" s="35">
        <v>1353.9</v>
      </c>
      <c r="T521" s="35">
        <v>272.94</v>
      </c>
      <c r="U521" s="36">
        <v>0</v>
      </c>
      <c r="V521" s="36">
        <v>0</v>
      </c>
      <c r="W521" s="36">
        <v>0</v>
      </c>
      <c r="X521" s="36">
        <v>0</v>
      </c>
      <c r="Y521" s="36">
        <v>0</v>
      </c>
      <c r="Z521" s="35">
        <v>1353.06</v>
      </c>
      <c r="AA521" s="35">
        <v>2979.9</v>
      </c>
      <c r="AB521" s="35">
        <v>60837.66</v>
      </c>
      <c r="AC521" s="39">
        <f t="shared" si="282"/>
        <v>60.8</v>
      </c>
      <c r="AD521" s="40">
        <f t="shared" si="283"/>
        <v>51</v>
      </c>
      <c r="AG521" s="70" t="s">
        <v>1048</v>
      </c>
      <c r="AH521" s="24" t="s">
        <v>1063</v>
      </c>
      <c r="AI521" s="24" t="s">
        <v>45</v>
      </c>
      <c r="AJ521" s="24" t="s">
        <v>1065</v>
      </c>
      <c r="AK521" s="42"/>
      <c r="AL521" s="43">
        <v>14574.93</v>
      </c>
      <c r="AM521" s="43">
        <v>27868.46</v>
      </c>
      <c r="AN521" s="44">
        <v>5</v>
      </c>
      <c r="AO521" s="45"/>
      <c r="AP521" s="46">
        <v>1</v>
      </c>
      <c r="AQ521" s="46">
        <v>4</v>
      </c>
      <c r="AR521" s="43">
        <v>42443.39</v>
      </c>
      <c r="AS521" s="43">
        <v>984.4</v>
      </c>
      <c r="AT521" s="43">
        <v>153.75</v>
      </c>
      <c r="AU521" s="43">
        <v>22.5</v>
      </c>
      <c r="AV521" s="43">
        <v>41.35</v>
      </c>
      <c r="AW521" s="43">
        <v>31.45</v>
      </c>
      <c r="AX521" s="43">
        <v>43676.84</v>
      </c>
      <c r="AY521" s="43">
        <v>1128.25</v>
      </c>
      <c r="AZ521" s="43">
        <v>227.45</v>
      </c>
      <c r="BA521" s="44">
        <v>0</v>
      </c>
      <c r="BB521" s="44">
        <v>0</v>
      </c>
      <c r="BC521" s="44">
        <v>0</v>
      </c>
      <c r="BD521" s="44">
        <v>0</v>
      </c>
      <c r="BE521" s="44">
        <v>0</v>
      </c>
      <c r="BF521" s="43">
        <v>1018.64</v>
      </c>
      <c r="BG521" s="43">
        <v>2374.34</v>
      </c>
      <c r="BH521" s="43">
        <v>46051.18</v>
      </c>
      <c r="BI521" s="44">
        <v>0</v>
      </c>
      <c r="BJ521" s="71">
        <v>46.1</v>
      </c>
      <c r="BK521" s="2"/>
      <c r="BL521" s="2"/>
      <c r="BM521" s="48">
        <v>3.8</v>
      </c>
      <c r="BN521" s="48">
        <v>3.8</v>
      </c>
      <c r="BO521" s="48">
        <v>3.8</v>
      </c>
      <c r="BP521" s="48">
        <v>3.8</v>
      </c>
      <c r="BQ521" s="48">
        <v>7.7</v>
      </c>
      <c r="BR521" s="48">
        <v>7.7</v>
      </c>
      <c r="BS521" s="48">
        <v>1.9</v>
      </c>
      <c r="BT521" s="48">
        <v>0</v>
      </c>
      <c r="BU521" s="48">
        <v>1.9</v>
      </c>
      <c r="BV521" s="48">
        <f t="shared" si="284"/>
        <v>5.5</v>
      </c>
      <c r="BW521" s="48">
        <f t="shared" si="257"/>
        <v>5.5</v>
      </c>
      <c r="BX521" s="49">
        <f t="shared" si="285"/>
        <v>5.6</v>
      </c>
      <c r="BY521" s="50">
        <f t="shared" si="286"/>
        <v>50.999999999999986</v>
      </c>
      <c r="BZ521" s="48">
        <f t="shared" si="287"/>
        <v>11.399999999999999</v>
      </c>
      <c r="CA521" s="48">
        <f t="shared" si="288"/>
        <v>19.2</v>
      </c>
      <c r="CB521" s="48">
        <f t="shared" si="289"/>
        <v>3.8</v>
      </c>
      <c r="CC521" s="51">
        <f t="shared" si="290"/>
        <v>16.600000000000001</v>
      </c>
      <c r="CD521" s="50">
        <f t="shared" si="291"/>
        <v>51</v>
      </c>
      <c r="CE521" s="72"/>
      <c r="CF521" s="73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</row>
    <row r="522" spans="1:122" ht="21" hidden="1" outlineLevel="1" thickBot="1" x14ac:dyDescent="0.35">
      <c r="A522" s="161"/>
      <c r="B522" s="53" t="s">
        <v>1066</v>
      </c>
      <c r="C522" s="53" t="s">
        <v>45</v>
      </c>
      <c r="D522" s="24" t="s">
        <v>1067</v>
      </c>
      <c r="E522" s="35">
        <v>136379.09</v>
      </c>
      <c r="F522" s="35">
        <v>44166.46</v>
      </c>
      <c r="G522" s="35">
        <v>147787.24</v>
      </c>
      <c r="H522" s="36">
        <v>82</v>
      </c>
      <c r="I522" s="38">
        <v>25</v>
      </c>
      <c r="J522" s="38">
        <v>13</v>
      </c>
      <c r="K522" s="38">
        <v>44</v>
      </c>
      <c r="L522" s="35">
        <v>328332.78999999998</v>
      </c>
      <c r="M522" s="35">
        <v>45808.15</v>
      </c>
      <c r="N522" s="35">
        <v>2521.5</v>
      </c>
      <c r="O522" s="36">
        <v>369</v>
      </c>
      <c r="P522" s="35">
        <v>678.14</v>
      </c>
      <c r="Q522" s="35">
        <v>515.78</v>
      </c>
      <c r="R522" s="35">
        <v>378225.36</v>
      </c>
      <c r="S522" s="35">
        <v>24135.55</v>
      </c>
      <c r="T522" s="35">
        <v>3730.18</v>
      </c>
      <c r="U522" s="35">
        <v>67.5</v>
      </c>
      <c r="V522" s="35">
        <v>764.25</v>
      </c>
      <c r="W522" s="35">
        <v>503.5</v>
      </c>
      <c r="X522" s="36">
        <v>0</v>
      </c>
      <c r="Y522" s="35">
        <v>1510.25</v>
      </c>
      <c r="Z522" s="35">
        <v>7879.98</v>
      </c>
      <c r="AA522" s="35">
        <v>38591.21</v>
      </c>
      <c r="AB522" s="35">
        <v>416816.57</v>
      </c>
      <c r="AC522" s="39">
        <f t="shared" si="282"/>
        <v>416.8</v>
      </c>
      <c r="AD522" s="40">
        <f t="shared" si="283"/>
        <v>464.2</v>
      </c>
      <c r="AG522" s="70" t="s">
        <v>1048</v>
      </c>
      <c r="AH522" s="24" t="s">
        <v>1066</v>
      </c>
      <c r="AI522" s="24" t="s">
        <v>45</v>
      </c>
      <c r="AJ522" s="24" t="s">
        <v>1067</v>
      </c>
      <c r="AK522" s="43">
        <v>176672.53</v>
      </c>
      <c r="AL522" s="43">
        <v>44166.46</v>
      </c>
      <c r="AM522" s="43">
        <v>168899.71</v>
      </c>
      <c r="AN522" s="44">
        <v>96</v>
      </c>
      <c r="AO522" s="46">
        <v>33</v>
      </c>
      <c r="AP522" s="46">
        <v>19</v>
      </c>
      <c r="AQ522" s="46">
        <v>44</v>
      </c>
      <c r="AR522" s="43">
        <v>389738.7</v>
      </c>
      <c r="AS522" s="43">
        <v>46814.48</v>
      </c>
      <c r="AT522" s="44">
        <v>2952</v>
      </c>
      <c r="AU522" s="44">
        <v>432</v>
      </c>
      <c r="AV522" s="43">
        <v>793.92</v>
      </c>
      <c r="AW522" s="43">
        <v>603.84</v>
      </c>
      <c r="AX522" s="43">
        <v>441334.94</v>
      </c>
      <c r="AY522" s="43">
        <v>29096.97</v>
      </c>
      <c r="AZ522" s="43">
        <v>4367.04</v>
      </c>
      <c r="BA522" s="43">
        <v>89.1</v>
      </c>
      <c r="BB522" s="43">
        <v>1008.81</v>
      </c>
      <c r="BC522" s="43">
        <v>664.62</v>
      </c>
      <c r="BD522" s="44">
        <v>0</v>
      </c>
      <c r="BE522" s="43">
        <v>1993.53</v>
      </c>
      <c r="BF522" s="43">
        <v>9353.7199999999993</v>
      </c>
      <c r="BG522" s="43">
        <v>46573.79</v>
      </c>
      <c r="BH522" s="43">
        <v>487908.73</v>
      </c>
      <c r="BI522" s="44">
        <v>0</v>
      </c>
      <c r="BJ522" s="71">
        <v>487.9</v>
      </c>
      <c r="BK522" s="2"/>
      <c r="BL522" s="2"/>
      <c r="BM522" s="48">
        <v>40.700000000000003</v>
      </c>
      <c r="BN522" s="48">
        <v>40.700000000000003</v>
      </c>
      <c r="BO522" s="48">
        <v>40.700000000000003</v>
      </c>
      <c r="BP522" s="48">
        <v>40.700000000000003</v>
      </c>
      <c r="BQ522" s="48">
        <v>81.3</v>
      </c>
      <c r="BR522" s="48">
        <v>81.3</v>
      </c>
      <c r="BS522" s="48">
        <v>20.3</v>
      </c>
      <c r="BT522" s="48">
        <v>0</v>
      </c>
      <c r="BU522" s="48">
        <v>20.3</v>
      </c>
      <c r="BV522" s="48">
        <f t="shared" si="284"/>
        <v>32.700000000000003</v>
      </c>
      <c r="BW522" s="48">
        <f t="shared" si="257"/>
        <v>32.700000000000003</v>
      </c>
      <c r="BX522" s="49">
        <f t="shared" si="285"/>
        <v>32.799999999999997</v>
      </c>
      <c r="BY522" s="50">
        <f t="shared" si="286"/>
        <v>464.2</v>
      </c>
      <c r="BZ522" s="48">
        <f t="shared" si="287"/>
        <v>122.10000000000001</v>
      </c>
      <c r="CA522" s="48">
        <f t="shared" si="288"/>
        <v>203.3</v>
      </c>
      <c r="CB522" s="48">
        <f t="shared" si="289"/>
        <v>40.6</v>
      </c>
      <c r="CC522" s="51">
        <f t="shared" si="290"/>
        <v>98.2</v>
      </c>
      <c r="CD522" s="50">
        <f t="shared" si="291"/>
        <v>464.20000000000005</v>
      </c>
      <c r="CE522" s="72"/>
      <c r="CF522" s="73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</row>
    <row r="523" spans="1:122" ht="21" hidden="1" outlineLevel="1" thickBot="1" x14ac:dyDescent="0.35">
      <c r="A523" s="161"/>
      <c r="B523" s="53" t="s">
        <v>1068</v>
      </c>
      <c r="C523" s="53" t="s">
        <v>45</v>
      </c>
      <c r="D523" s="24" t="s">
        <v>1069</v>
      </c>
      <c r="E523" s="34"/>
      <c r="F523" s="35">
        <v>44166.46</v>
      </c>
      <c r="G523" s="35">
        <v>98384.09</v>
      </c>
      <c r="H523" s="36">
        <v>31</v>
      </c>
      <c r="I523" s="37"/>
      <c r="J523" s="38">
        <v>10</v>
      </c>
      <c r="K523" s="38">
        <v>21</v>
      </c>
      <c r="L523" s="35">
        <v>142550.54999999999</v>
      </c>
      <c r="M523" s="35">
        <v>8371.2800000000007</v>
      </c>
      <c r="N523" s="35">
        <v>953.25</v>
      </c>
      <c r="O523" s="35">
        <v>139.5</v>
      </c>
      <c r="P523" s="35">
        <v>256.37</v>
      </c>
      <c r="Q523" s="35">
        <v>194.99</v>
      </c>
      <c r="R523" s="35">
        <v>152465.94</v>
      </c>
      <c r="S523" s="35">
        <v>6995.15</v>
      </c>
      <c r="T523" s="35">
        <v>1410.19</v>
      </c>
      <c r="U523" s="36">
        <v>0</v>
      </c>
      <c r="V523" s="36">
        <v>0</v>
      </c>
      <c r="W523" s="36">
        <v>0</v>
      </c>
      <c r="X523" s="36">
        <v>0</v>
      </c>
      <c r="Y523" s="36">
        <v>0</v>
      </c>
      <c r="Z523" s="35">
        <v>3421.21</v>
      </c>
      <c r="AA523" s="35">
        <v>11826.55</v>
      </c>
      <c r="AB523" s="35">
        <v>164292.49</v>
      </c>
      <c r="AC523" s="39">
        <f t="shared" si="282"/>
        <v>164.3</v>
      </c>
      <c r="AD523" s="40">
        <f t="shared" si="283"/>
        <v>169</v>
      </c>
      <c r="AG523" s="70" t="s">
        <v>1048</v>
      </c>
      <c r="AH523" s="24" t="s">
        <v>1068</v>
      </c>
      <c r="AI523" s="24" t="s">
        <v>45</v>
      </c>
      <c r="AJ523" s="24" t="s">
        <v>1069</v>
      </c>
      <c r="AK523" s="42"/>
      <c r="AL523" s="43">
        <v>44166.46</v>
      </c>
      <c r="AM523" s="43">
        <v>98384.09</v>
      </c>
      <c r="AN523" s="44">
        <v>34</v>
      </c>
      <c r="AO523" s="45"/>
      <c r="AP523" s="46">
        <v>12</v>
      </c>
      <c r="AQ523" s="46">
        <v>22</v>
      </c>
      <c r="AR523" s="43">
        <v>142550.54999999999</v>
      </c>
      <c r="AS523" s="43">
        <v>14556.05</v>
      </c>
      <c r="AT523" s="43">
        <v>1045.5</v>
      </c>
      <c r="AU523" s="44">
        <v>153</v>
      </c>
      <c r="AV523" s="43">
        <v>281.18</v>
      </c>
      <c r="AW523" s="43">
        <v>213.86</v>
      </c>
      <c r="AX523" s="43">
        <v>158800.14000000001</v>
      </c>
      <c r="AY523" s="43">
        <v>7672.1</v>
      </c>
      <c r="AZ523" s="43">
        <v>1546.66</v>
      </c>
      <c r="BA523" s="44">
        <v>0</v>
      </c>
      <c r="BB523" s="44">
        <v>0</v>
      </c>
      <c r="BC523" s="44">
        <v>0</v>
      </c>
      <c r="BD523" s="44">
        <v>0</v>
      </c>
      <c r="BE523" s="44">
        <v>0</v>
      </c>
      <c r="BF523" s="43">
        <v>3421.21</v>
      </c>
      <c r="BG523" s="43">
        <v>12639.97</v>
      </c>
      <c r="BH523" s="43">
        <v>171440.11</v>
      </c>
      <c r="BI523" s="44">
        <v>0</v>
      </c>
      <c r="BJ523" s="71">
        <v>171.4</v>
      </c>
      <c r="BK523" s="2"/>
      <c r="BL523" s="2"/>
      <c r="BM523" s="48">
        <v>14.3</v>
      </c>
      <c r="BN523" s="48">
        <v>14.3</v>
      </c>
      <c r="BO523" s="48">
        <v>14.3</v>
      </c>
      <c r="BP523" s="48">
        <v>14.3</v>
      </c>
      <c r="BQ523" s="48">
        <v>28.6</v>
      </c>
      <c r="BR523" s="48">
        <v>28.6</v>
      </c>
      <c r="BS523" s="48">
        <v>7.1</v>
      </c>
      <c r="BT523" s="48">
        <v>0</v>
      </c>
      <c r="BU523" s="48">
        <v>7.1</v>
      </c>
      <c r="BV523" s="48">
        <f t="shared" si="284"/>
        <v>13.5</v>
      </c>
      <c r="BW523" s="48">
        <f t="shared" si="257"/>
        <v>13.5</v>
      </c>
      <c r="BX523" s="49">
        <f t="shared" si="285"/>
        <v>13.4</v>
      </c>
      <c r="BY523" s="50">
        <f t="shared" si="286"/>
        <v>169.00000000000003</v>
      </c>
      <c r="BZ523" s="48">
        <f t="shared" si="287"/>
        <v>42.900000000000006</v>
      </c>
      <c r="CA523" s="48">
        <f t="shared" si="288"/>
        <v>71.5</v>
      </c>
      <c r="CB523" s="48">
        <f t="shared" si="289"/>
        <v>14.2</v>
      </c>
      <c r="CC523" s="51">
        <f t="shared" si="290"/>
        <v>40.4</v>
      </c>
      <c r="CD523" s="50">
        <f t="shared" si="291"/>
        <v>169</v>
      </c>
      <c r="CE523" s="72"/>
      <c r="CF523" s="73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</row>
    <row r="524" spans="1:122" ht="21" hidden="1" outlineLevel="1" thickBot="1" x14ac:dyDescent="0.35">
      <c r="A524" s="161"/>
      <c r="B524" s="53" t="s">
        <v>1070</v>
      </c>
      <c r="C524" s="53" t="s">
        <v>45</v>
      </c>
      <c r="D524" s="24" t="s">
        <v>1071</v>
      </c>
      <c r="E524" s="34"/>
      <c r="F524" s="35">
        <v>14574.93</v>
      </c>
      <c r="G524" s="35">
        <v>13934.23</v>
      </c>
      <c r="H524" s="36">
        <v>7</v>
      </c>
      <c r="I524" s="37"/>
      <c r="J524" s="38">
        <v>3</v>
      </c>
      <c r="K524" s="38">
        <v>4</v>
      </c>
      <c r="L524" s="35">
        <v>28509.16</v>
      </c>
      <c r="M524" s="35">
        <v>1378.16</v>
      </c>
      <c r="N524" s="35">
        <v>215.25</v>
      </c>
      <c r="O524" s="35">
        <v>31.5</v>
      </c>
      <c r="P524" s="35">
        <v>57.89</v>
      </c>
      <c r="Q524" s="35">
        <v>44.03</v>
      </c>
      <c r="R524" s="35">
        <v>30235.99</v>
      </c>
      <c r="S524" s="35">
        <v>1579.55</v>
      </c>
      <c r="T524" s="35">
        <v>318.43</v>
      </c>
      <c r="U524" s="36">
        <v>0</v>
      </c>
      <c r="V524" s="36">
        <v>0</v>
      </c>
      <c r="W524" s="36">
        <v>0</v>
      </c>
      <c r="X524" s="36">
        <v>0</v>
      </c>
      <c r="Y524" s="36">
        <v>0</v>
      </c>
      <c r="Z524" s="35">
        <v>684.22</v>
      </c>
      <c r="AA524" s="35">
        <v>2582.1999999999998</v>
      </c>
      <c r="AB524" s="35">
        <v>32818.19</v>
      </c>
      <c r="AC524" s="39">
        <f t="shared" si="282"/>
        <v>32.799999999999997</v>
      </c>
      <c r="AD524" s="40">
        <f t="shared" si="283"/>
        <v>74.5</v>
      </c>
      <c r="AG524" s="70" t="s">
        <v>1048</v>
      </c>
      <c r="AH524" s="24" t="s">
        <v>1070</v>
      </c>
      <c r="AI524" s="24" t="s">
        <v>45</v>
      </c>
      <c r="AJ524" s="24" t="s">
        <v>1071</v>
      </c>
      <c r="AK524" s="43">
        <v>54242.33</v>
      </c>
      <c r="AL524" s="42"/>
      <c r="AM524" s="43">
        <v>21112.46</v>
      </c>
      <c r="AN524" s="44">
        <v>16</v>
      </c>
      <c r="AO524" s="46">
        <v>9</v>
      </c>
      <c r="AP524" s="45"/>
      <c r="AQ524" s="46">
        <v>7</v>
      </c>
      <c r="AR524" s="43">
        <v>75354.789999999994</v>
      </c>
      <c r="AS524" s="43">
        <v>9928.19</v>
      </c>
      <c r="AT524" s="44">
        <v>492</v>
      </c>
      <c r="AU524" s="44">
        <v>72</v>
      </c>
      <c r="AV524" s="43">
        <v>132.32</v>
      </c>
      <c r="AW524" s="43">
        <v>100.64</v>
      </c>
      <c r="AX524" s="43">
        <v>86079.94</v>
      </c>
      <c r="AY524" s="43">
        <v>5638.01</v>
      </c>
      <c r="AZ524" s="43">
        <v>727.84</v>
      </c>
      <c r="BA524" s="43">
        <v>24.3</v>
      </c>
      <c r="BB524" s="43">
        <v>275.13</v>
      </c>
      <c r="BC524" s="43">
        <v>181.26</v>
      </c>
      <c r="BD524" s="44">
        <v>0</v>
      </c>
      <c r="BE524" s="43">
        <v>543.69000000000005</v>
      </c>
      <c r="BF524" s="43">
        <v>1808.52</v>
      </c>
      <c r="BG524" s="43">
        <v>9198.75</v>
      </c>
      <c r="BH524" s="43">
        <v>95278.69</v>
      </c>
      <c r="BI524" s="44">
        <v>0</v>
      </c>
      <c r="BJ524" s="71">
        <v>95.3</v>
      </c>
      <c r="BK524" s="2"/>
      <c r="BL524" s="2"/>
      <c r="BM524" s="48">
        <v>7.9</v>
      </c>
      <c r="BN524" s="48">
        <v>7.9</v>
      </c>
      <c r="BO524" s="48">
        <v>7.9</v>
      </c>
      <c r="BP524" s="48">
        <v>7.9</v>
      </c>
      <c r="BQ524" s="48">
        <v>15.9</v>
      </c>
      <c r="BR524" s="48">
        <v>15.9</v>
      </c>
      <c r="BS524" s="48">
        <v>4</v>
      </c>
      <c r="BT524" s="48">
        <v>0</v>
      </c>
      <c r="BU524" s="48">
        <v>4</v>
      </c>
      <c r="BV524" s="48">
        <f t="shared" si="284"/>
        <v>1</v>
      </c>
      <c r="BW524" s="48">
        <f t="shared" si="257"/>
        <v>1</v>
      </c>
      <c r="BX524" s="49">
        <f t="shared" si="285"/>
        <v>1.1000000000000001</v>
      </c>
      <c r="BY524" s="50">
        <f t="shared" si="286"/>
        <v>74.5</v>
      </c>
      <c r="BZ524" s="48">
        <f t="shared" si="287"/>
        <v>23.700000000000003</v>
      </c>
      <c r="CA524" s="48">
        <f t="shared" si="288"/>
        <v>39.700000000000003</v>
      </c>
      <c r="CB524" s="48">
        <f t="shared" si="289"/>
        <v>8</v>
      </c>
      <c r="CC524" s="51">
        <f t="shared" si="290"/>
        <v>3.1</v>
      </c>
      <c r="CD524" s="50">
        <f t="shared" si="291"/>
        <v>74.5</v>
      </c>
      <c r="CE524" s="72"/>
      <c r="CF524" s="73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</row>
    <row r="525" spans="1:122" ht="21" hidden="1" outlineLevel="1" thickBot="1" x14ac:dyDescent="0.35">
      <c r="A525" s="161"/>
      <c r="B525" s="53" t="s">
        <v>1072</v>
      </c>
      <c r="C525" s="53" t="s">
        <v>45</v>
      </c>
      <c r="D525" s="24" t="s">
        <v>1073</v>
      </c>
      <c r="E525" s="35">
        <v>421194.82</v>
      </c>
      <c r="F525" s="35">
        <v>22083.23</v>
      </c>
      <c r="G525" s="35">
        <v>13934.23</v>
      </c>
      <c r="H525" s="36">
        <v>70</v>
      </c>
      <c r="I525" s="38">
        <v>61</v>
      </c>
      <c r="J525" s="38">
        <v>5</v>
      </c>
      <c r="K525" s="38">
        <v>4</v>
      </c>
      <c r="L525" s="35">
        <v>457212.28</v>
      </c>
      <c r="M525" s="35">
        <v>70993.320000000007</v>
      </c>
      <c r="N525" s="35">
        <v>2152.5</v>
      </c>
      <c r="O525" s="36">
        <v>315</v>
      </c>
      <c r="P525" s="35">
        <v>578.9</v>
      </c>
      <c r="Q525" s="35">
        <v>440.3</v>
      </c>
      <c r="R525" s="35">
        <v>531692.30000000005</v>
      </c>
      <c r="S525" s="35">
        <v>29538.19</v>
      </c>
      <c r="T525" s="35">
        <v>3184.3</v>
      </c>
      <c r="U525" s="35">
        <v>164.7</v>
      </c>
      <c r="V525" s="35">
        <v>1864.77</v>
      </c>
      <c r="W525" s="35">
        <v>1228.54</v>
      </c>
      <c r="X525" s="35">
        <v>128.02000000000001</v>
      </c>
      <c r="Y525" s="35">
        <v>3685.01</v>
      </c>
      <c r="Z525" s="35">
        <v>10973.09</v>
      </c>
      <c r="AA525" s="35">
        <v>50766.62</v>
      </c>
      <c r="AB525" s="35">
        <v>582458.92000000004</v>
      </c>
      <c r="AC525" s="39">
        <f t="shared" si="282"/>
        <v>582.5</v>
      </c>
      <c r="AD525" s="40">
        <f t="shared" si="283"/>
        <v>685.2</v>
      </c>
      <c r="AG525" s="70" t="s">
        <v>1048</v>
      </c>
      <c r="AH525" s="24" t="s">
        <v>1072</v>
      </c>
      <c r="AI525" s="24" t="s">
        <v>45</v>
      </c>
      <c r="AJ525" s="24" t="s">
        <v>1073</v>
      </c>
      <c r="AK525" s="43">
        <v>536458.1</v>
      </c>
      <c r="AL525" s="43">
        <v>14574.93</v>
      </c>
      <c r="AM525" s="43">
        <v>35046.69</v>
      </c>
      <c r="AN525" s="44">
        <v>90</v>
      </c>
      <c r="AO525" s="46">
        <v>79</v>
      </c>
      <c r="AP525" s="46">
        <v>2</v>
      </c>
      <c r="AQ525" s="46">
        <v>9</v>
      </c>
      <c r="AR525" s="43">
        <v>586079.72</v>
      </c>
      <c r="AS525" s="43">
        <v>80755.73</v>
      </c>
      <c r="AT525" s="43">
        <v>2767.5</v>
      </c>
      <c r="AU525" s="44">
        <v>405</v>
      </c>
      <c r="AV525" s="43">
        <v>744.3</v>
      </c>
      <c r="AW525" s="43">
        <v>566.1</v>
      </c>
      <c r="AX525" s="43">
        <v>671318.35</v>
      </c>
      <c r="AY525" s="43">
        <v>38106.410000000003</v>
      </c>
      <c r="AZ525" s="43">
        <v>4094.1</v>
      </c>
      <c r="BA525" s="43">
        <v>213.3</v>
      </c>
      <c r="BB525" s="43">
        <v>2415.0300000000002</v>
      </c>
      <c r="BC525" s="43">
        <v>1591.06</v>
      </c>
      <c r="BD525" s="44">
        <v>0</v>
      </c>
      <c r="BE525" s="43">
        <v>4772.3900000000003</v>
      </c>
      <c r="BF525" s="43">
        <v>14065.92</v>
      </c>
      <c r="BG525" s="43">
        <v>65258.21</v>
      </c>
      <c r="BH525" s="43">
        <v>736576.56</v>
      </c>
      <c r="BI525" s="44">
        <v>0</v>
      </c>
      <c r="BJ525" s="71">
        <v>736.6</v>
      </c>
      <c r="BK525" s="2"/>
      <c r="BL525" s="2"/>
      <c r="BM525" s="48">
        <v>61.4</v>
      </c>
      <c r="BN525" s="48">
        <v>61.4</v>
      </c>
      <c r="BO525" s="48">
        <v>61.4</v>
      </c>
      <c r="BP525" s="48">
        <v>61.4</v>
      </c>
      <c r="BQ525" s="48">
        <v>122.8</v>
      </c>
      <c r="BR525" s="48">
        <v>122.8</v>
      </c>
      <c r="BS525" s="48">
        <v>30.7</v>
      </c>
      <c r="BT525" s="48">
        <v>0</v>
      </c>
      <c r="BU525" s="48">
        <v>30.7</v>
      </c>
      <c r="BV525" s="48">
        <f t="shared" si="284"/>
        <v>44.2</v>
      </c>
      <c r="BW525" s="48">
        <f t="shared" si="257"/>
        <v>44.2</v>
      </c>
      <c r="BX525" s="49">
        <f t="shared" si="285"/>
        <v>44.2</v>
      </c>
      <c r="BY525" s="50">
        <f t="shared" si="286"/>
        <v>685.19999999999993</v>
      </c>
      <c r="BZ525" s="48">
        <f t="shared" si="287"/>
        <v>184.2</v>
      </c>
      <c r="CA525" s="48">
        <f t="shared" si="288"/>
        <v>307</v>
      </c>
      <c r="CB525" s="48">
        <f t="shared" si="289"/>
        <v>61.4</v>
      </c>
      <c r="CC525" s="51">
        <f t="shared" si="290"/>
        <v>132.60000000000002</v>
      </c>
      <c r="CD525" s="50">
        <f t="shared" si="291"/>
        <v>685.2</v>
      </c>
      <c r="CE525" s="72"/>
      <c r="CF525" s="73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</row>
    <row r="526" spans="1:122" ht="21" hidden="1" outlineLevel="1" thickBot="1" x14ac:dyDescent="0.35">
      <c r="A526" s="161"/>
      <c r="B526" s="53" t="s">
        <v>1074</v>
      </c>
      <c r="C526" s="53" t="s">
        <v>45</v>
      </c>
      <c r="D526" s="24" t="s">
        <v>1075</v>
      </c>
      <c r="E526" s="35">
        <v>395472.9</v>
      </c>
      <c r="F526" s="35">
        <v>14574.93</v>
      </c>
      <c r="G526" s="35">
        <v>13934.23</v>
      </c>
      <c r="H526" s="36">
        <v>64</v>
      </c>
      <c r="I526" s="38">
        <v>56</v>
      </c>
      <c r="J526" s="38">
        <v>3</v>
      </c>
      <c r="K526" s="38">
        <v>5</v>
      </c>
      <c r="L526" s="35">
        <v>423982.06</v>
      </c>
      <c r="M526" s="35">
        <v>55191.05</v>
      </c>
      <c r="N526" s="36">
        <v>1968</v>
      </c>
      <c r="O526" s="36">
        <v>288</v>
      </c>
      <c r="P526" s="35">
        <v>529.28</v>
      </c>
      <c r="Q526" s="35">
        <v>402.56</v>
      </c>
      <c r="R526" s="35">
        <v>482360.95</v>
      </c>
      <c r="S526" s="35">
        <v>27057.84</v>
      </c>
      <c r="T526" s="35">
        <v>2911.36</v>
      </c>
      <c r="U526" s="35">
        <v>151.19999999999999</v>
      </c>
      <c r="V526" s="35">
        <v>1711.92</v>
      </c>
      <c r="W526" s="35">
        <v>1127.8399999999999</v>
      </c>
      <c r="X526" s="35">
        <v>512.08000000000004</v>
      </c>
      <c r="Y526" s="35">
        <v>3382.96</v>
      </c>
      <c r="Z526" s="35">
        <v>10175.58</v>
      </c>
      <c r="AA526" s="35">
        <v>47030.78</v>
      </c>
      <c r="AB526" s="35">
        <v>529391.73</v>
      </c>
      <c r="AC526" s="39">
        <f t="shared" si="282"/>
        <v>529.4</v>
      </c>
      <c r="AD526" s="40">
        <f t="shared" si="283"/>
        <v>176.5</v>
      </c>
      <c r="BV526" s="48">
        <f t="shared" si="284"/>
        <v>58.8</v>
      </c>
      <c r="BW526" s="48">
        <f t="shared" si="257"/>
        <v>58.8</v>
      </c>
      <c r="BX526" s="49">
        <f t="shared" si="285"/>
        <v>58.9</v>
      </c>
      <c r="BY526" s="50">
        <f t="shared" si="286"/>
        <v>176.5</v>
      </c>
      <c r="BZ526" s="48">
        <f t="shared" si="287"/>
        <v>0</v>
      </c>
      <c r="CA526" s="48">
        <f t="shared" si="288"/>
        <v>0</v>
      </c>
      <c r="CB526" s="48">
        <f t="shared" si="289"/>
        <v>0</v>
      </c>
      <c r="CC526" s="51">
        <f t="shared" si="290"/>
        <v>176.5</v>
      </c>
      <c r="CD526" s="50">
        <f t="shared" si="291"/>
        <v>176.5</v>
      </c>
      <c r="CE526" s="95"/>
    </row>
    <row r="527" spans="1:122" ht="21" hidden="1" outlineLevel="1" thickBot="1" x14ac:dyDescent="0.35">
      <c r="A527" s="161"/>
      <c r="B527" s="53" t="s">
        <v>1076</v>
      </c>
      <c r="C527" s="53" t="s">
        <v>45</v>
      </c>
      <c r="D527" s="24" t="s">
        <v>1077</v>
      </c>
      <c r="E527" s="35">
        <v>181322.17</v>
      </c>
      <c r="F527" s="35">
        <v>44166.46</v>
      </c>
      <c r="G527" s="35">
        <v>147787.24</v>
      </c>
      <c r="H527" s="36">
        <v>113</v>
      </c>
      <c r="I527" s="38">
        <v>57</v>
      </c>
      <c r="J527" s="38">
        <v>10</v>
      </c>
      <c r="K527" s="38">
        <v>46</v>
      </c>
      <c r="L527" s="35">
        <v>373275.87</v>
      </c>
      <c r="M527" s="35">
        <v>61762.87</v>
      </c>
      <c r="N527" s="35">
        <v>3474.75</v>
      </c>
      <c r="O527" s="35">
        <v>508.5</v>
      </c>
      <c r="P527" s="35">
        <v>934.51</v>
      </c>
      <c r="Q527" s="35">
        <v>710.77</v>
      </c>
      <c r="R527" s="35">
        <v>440667.27</v>
      </c>
      <c r="S527" s="35">
        <v>38339.980000000003</v>
      </c>
      <c r="T527" s="35">
        <v>5140.37</v>
      </c>
      <c r="U527" s="35">
        <v>153.9</v>
      </c>
      <c r="V527" s="35">
        <v>1742.49</v>
      </c>
      <c r="W527" s="35">
        <v>1147.98</v>
      </c>
      <c r="X527" s="36">
        <v>0</v>
      </c>
      <c r="Y527" s="35">
        <v>3443.37</v>
      </c>
      <c r="Z527" s="35">
        <v>8958.6200000000008</v>
      </c>
      <c r="AA527" s="35">
        <v>58926.71</v>
      </c>
      <c r="AB527" s="35">
        <v>499593.98</v>
      </c>
      <c r="AC527" s="39">
        <f t="shared" si="282"/>
        <v>499.6</v>
      </c>
      <c r="AD527" s="40">
        <f t="shared" si="283"/>
        <v>166.5</v>
      </c>
      <c r="BV527" s="48">
        <f t="shared" si="284"/>
        <v>55.5</v>
      </c>
      <c r="BW527" s="48">
        <f t="shared" si="257"/>
        <v>55.5</v>
      </c>
      <c r="BX527" s="49">
        <f t="shared" si="285"/>
        <v>55.5</v>
      </c>
      <c r="BY527" s="50">
        <f t="shared" si="286"/>
        <v>166.5</v>
      </c>
      <c r="BZ527" s="48">
        <f t="shared" si="287"/>
        <v>0</v>
      </c>
      <c r="CA527" s="48">
        <f t="shared" si="288"/>
        <v>0</v>
      </c>
      <c r="CB527" s="48">
        <f t="shared" si="289"/>
        <v>0</v>
      </c>
      <c r="CC527" s="51">
        <f t="shared" si="290"/>
        <v>166.5</v>
      </c>
      <c r="CD527" s="50">
        <f t="shared" si="291"/>
        <v>166.5</v>
      </c>
      <c r="CE527" s="95"/>
    </row>
    <row r="528" spans="1:122" ht="21" hidden="1" outlineLevel="1" thickBot="1" x14ac:dyDescent="0.35">
      <c r="A528" s="161"/>
      <c r="B528" s="53" t="s">
        <v>1078</v>
      </c>
      <c r="C528" s="53" t="s">
        <v>45</v>
      </c>
      <c r="D528" s="24" t="s">
        <v>1079</v>
      </c>
      <c r="E528" s="34"/>
      <c r="F528" s="35">
        <v>22083.23</v>
      </c>
      <c r="G528" s="35">
        <v>77271.62</v>
      </c>
      <c r="H528" s="36">
        <v>22</v>
      </c>
      <c r="I528" s="37"/>
      <c r="J528" s="38">
        <v>7</v>
      </c>
      <c r="K528" s="38">
        <v>15</v>
      </c>
      <c r="L528" s="35">
        <v>99354.85</v>
      </c>
      <c r="M528" s="35">
        <v>4331.3599999999997</v>
      </c>
      <c r="N528" s="35">
        <v>676.5</v>
      </c>
      <c r="O528" s="36">
        <v>99</v>
      </c>
      <c r="P528" s="35">
        <v>181.94</v>
      </c>
      <c r="Q528" s="35">
        <v>138.38</v>
      </c>
      <c r="R528" s="35">
        <v>104782.03</v>
      </c>
      <c r="S528" s="35">
        <v>4964.3</v>
      </c>
      <c r="T528" s="35">
        <v>1000.78</v>
      </c>
      <c r="U528" s="36">
        <v>0</v>
      </c>
      <c r="V528" s="36">
        <v>0</v>
      </c>
      <c r="W528" s="36">
        <v>0</v>
      </c>
      <c r="X528" s="36">
        <v>0</v>
      </c>
      <c r="Y528" s="36">
        <v>0</v>
      </c>
      <c r="Z528" s="35">
        <v>2384.52</v>
      </c>
      <c r="AA528" s="35">
        <v>8349.6</v>
      </c>
      <c r="AB528" s="35">
        <v>113131.63</v>
      </c>
      <c r="AC528" s="39">
        <f t="shared" si="282"/>
        <v>113.1</v>
      </c>
      <c r="AD528" s="40">
        <f t="shared" si="283"/>
        <v>37.700000000000003</v>
      </c>
      <c r="BV528" s="48">
        <f t="shared" si="284"/>
        <v>12.6</v>
      </c>
      <c r="BW528" s="48">
        <f t="shared" si="257"/>
        <v>12.6</v>
      </c>
      <c r="BX528" s="49">
        <f t="shared" si="285"/>
        <v>12.5</v>
      </c>
      <c r="BY528" s="50">
        <f t="shared" si="286"/>
        <v>37.700000000000003</v>
      </c>
      <c r="BZ528" s="48">
        <f t="shared" si="287"/>
        <v>0</v>
      </c>
      <c r="CA528" s="48">
        <f t="shared" si="288"/>
        <v>0</v>
      </c>
      <c r="CB528" s="48">
        <f t="shared" si="289"/>
        <v>0</v>
      </c>
      <c r="CC528" s="51">
        <f t="shared" si="290"/>
        <v>37.700000000000003</v>
      </c>
      <c r="CD528" s="50">
        <f t="shared" si="291"/>
        <v>37.700000000000003</v>
      </c>
      <c r="CE528" s="95"/>
    </row>
    <row r="529" spans="1:122" ht="15" hidden="1" outlineLevel="1" thickBot="1" x14ac:dyDescent="0.35">
      <c r="A529" s="161"/>
      <c r="B529" s="53" t="s">
        <v>1080</v>
      </c>
      <c r="C529" s="53" t="s">
        <v>45</v>
      </c>
      <c r="D529" s="24" t="s">
        <v>1081</v>
      </c>
      <c r="E529" s="35">
        <v>876572.3</v>
      </c>
      <c r="F529" s="34"/>
      <c r="G529" s="34"/>
      <c r="H529" s="36">
        <v>94</v>
      </c>
      <c r="I529" s="38">
        <v>94</v>
      </c>
      <c r="J529" s="37"/>
      <c r="K529" s="37"/>
      <c r="L529" s="35">
        <v>876572.3</v>
      </c>
      <c r="M529" s="35">
        <v>318875.26</v>
      </c>
      <c r="N529" s="35">
        <v>2890.5</v>
      </c>
      <c r="O529" s="36">
        <v>423</v>
      </c>
      <c r="P529" s="35">
        <v>777.38</v>
      </c>
      <c r="Q529" s="35">
        <v>591.26</v>
      </c>
      <c r="R529" s="35">
        <v>1200129.7</v>
      </c>
      <c r="S529" s="35">
        <v>42388.36</v>
      </c>
      <c r="T529" s="35">
        <v>4276.0600000000004</v>
      </c>
      <c r="U529" s="35">
        <v>253.8</v>
      </c>
      <c r="V529" s="35">
        <v>2873.58</v>
      </c>
      <c r="W529" s="35">
        <v>1893.16</v>
      </c>
      <c r="X529" s="36">
        <v>0</v>
      </c>
      <c r="Y529" s="35">
        <v>5678.54</v>
      </c>
      <c r="Z529" s="35">
        <v>21037.74</v>
      </c>
      <c r="AA529" s="35">
        <v>78401.240000000005</v>
      </c>
      <c r="AB529" s="35">
        <v>1278530.94</v>
      </c>
      <c r="AC529" s="39">
        <f t="shared" si="282"/>
        <v>1278.5</v>
      </c>
      <c r="AD529" s="40">
        <f t="shared" si="283"/>
        <v>1277.3</v>
      </c>
      <c r="AG529" s="70" t="s">
        <v>1048</v>
      </c>
      <c r="AH529" s="24" t="s">
        <v>1080</v>
      </c>
      <c r="AI529" s="24" t="s">
        <v>45</v>
      </c>
      <c r="AJ529" s="24" t="s">
        <v>1081</v>
      </c>
      <c r="AK529" s="43">
        <v>874764.97</v>
      </c>
      <c r="AL529" s="42"/>
      <c r="AM529" s="42"/>
      <c r="AN529" s="44">
        <v>94</v>
      </c>
      <c r="AO529" s="46">
        <v>94</v>
      </c>
      <c r="AP529" s="45"/>
      <c r="AQ529" s="45"/>
      <c r="AR529" s="43">
        <v>874764.97</v>
      </c>
      <c r="AS529" s="43">
        <v>318875.26</v>
      </c>
      <c r="AT529" s="43">
        <v>2890.5</v>
      </c>
      <c r="AU529" s="44">
        <v>423</v>
      </c>
      <c r="AV529" s="43">
        <v>777.38</v>
      </c>
      <c r="AW529" s="43">
        <v>591.26</v>
      </c>
      <c r="AX529" s="43">
        <v>1198322.3700000001</v>
      </c>
      <c r="AY529" s="43">
        <v>42388.36</v>
      </c>
      <c r="AZ529" s="43">
        <v>4276.0600000000004</v>
      </c>
      <c r="BA529" s="43">
        <v>253.8</v>
      </c>
      <c r="BB529" s="43">
        <v>2873.58</v>
      </c>
      <c r="BC529" s="43">
        <v>1893.16</v>
      </c>
      <c r="BD529" s="44">
        <v>0</v>
      </c>
      <c r="BE529" s="43">
        <v>5678.54</v>
      </c>
      <c r="BF529" s="43">
        <v>20994.37</v>
      </c>
      <c r="BG529" s="43">
        <v>78357.87</v>
      </c>
      <c r="BH529" s="43">
        <v>1276680.24</v>
      </c>
      <c r="BI529" s="44">
        <v>0</v>
      </c>
      <c r="BJ529" s="71">
        <v>1276.7</v>
      </c>
      <c r="BK529" s="2"/>
      <c r="BL529" s="2"/>
      <c r="BM529" s="48">
        <v>106.4</v>
      </c>
      <c r="BN529" s="48">
        <v>106.4</v>
      </c>
      <c r="BO529" s="48">
        <v>106.4</v>
      </c>
      <c r="BP529" s="48">
        <v>106.4</v>
      </c>
      <c r="BQ529" s="48">
        <v>212.8</v>
      </c>
      <c r="BR529" s="48">
        <v>212.8</v>
      </c>
      <c r="BS529" s="48">
        <v>53.2</v>
      </c>
      <c r="BT529" s="48">
        <v>0</v>
      </c>
      <c r="BU529" s="48">
        <v>53.2</v>
      </c>
      <c r="BV529" s="48">
        <f t="shared" si="284"/>
        <v>106.6</v>
      </c>
      <c r="BW529" s="48">
        <f t="shared" si="257"/>
        <v>106.6</v>
      </c>
      <c r="BX529" s="49">
        <f t="shared" si="285"/>
        <v>106.5</v>
      </c>
      <c r="BY529" s="50">
        <f t="shared" si="286"/>
        <v>1277.3000000000002</v>
      </c>
      <c r="BZ529" s="48">
        <f t="shared" si="287"/>
        <v>319.20000000000005</v>
      </c>
      <c r="CA529" s="48">
        <f t="shared" si="288"/>
        <v>532</v>
      </c>
      <c r="CB529" s="48">
        <f t="shared" si="289"/>
        <v>106.4</v>
      </c>
      <c r="CC529" s="51">
        <f t="shared" si="290"/>
        <v>319.7</v>
      </c>
      <c r="CD529" s="50">
        <f t="shared" si="291"/>
        <v>1277.3</v>
      </c>
      <c r="CE529" s="72"/>
      <c r="CF529" s="73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</row>
    <row r="530" spans="1:122" ht="15" hidden="1" outlineLevel="1" thickBot="1" x14ac:dyDescent="0.35">
      <c r="A530" s="161"/>
      <c r="B530" s="53" t="s">
        <v>1082</v>
      </c>
      <c r="C530" s="53" t="s">
        <v>45</v>
      </c>
      <c r="D530" s="24" t="s">
        <v>1083</v>
      </c>
      <c r="E530" s="34"/>
      <c r="F530" s="35">
        <v>88332.91</v>
      </c>
      <c r="G530" s="35">
        <v>380024.34</v>
      </c>
      <c r="H530" s="36">
        <v>154</v>
      </c>
      <c r="I530" s="37"/>
      <c r="J530" s="38">
        <v>28</v>
      </c>
      <c r="K530" s="38">
        <v>126</v>
      </c>
      <c r="L530" s="35">
        <v>468357.25</v>
      </c>
      <c r="M530" s="35">
        <v>50276.3</v>
      </c>
      <c r="N530" s="35">
        <v>4735.5</v>
      </c>
      <c r="O530" s="36">
        <v>693</v>
      </c>
      <c r="P530" s="35">
        <v>1273.58</v>
      </c>
      <c r="Q530" s="35">
        <v>968.66</v>
      </c>
      <c r="R530" s="35">
        <v>526304.29</v>
      </c>
      <c r="S530" s="35">
        <v>34750.1</v>
      </c>
      <c r="T530" s="35">
        <v>7005.46</v>
      </c>
      <c r="U530" s="36">
        <v>0</v>
      </c>
      <c r="V530" s="36">
        <v>0</v>
      </c>
      <c r="W530" s="36">
        <v>0</v>
      </c>
      <c r="X530" s="36">
        <v>0</v>
      </c>
      <c r="Y530" s="36">
        <v>0</v>
      </c>
      <c r="Z530" s="35">
        <v>11240.58</v>
      </c>
      <c r="AA530" s="35">
        <v>52996.14</v>
      </c>
      <c r="AB530" s="35">
        <v>579300.43000000005</v>
      </c>
      <c r="AC530" s="39">
        <f t="shared" si="282"/>
        <v>579.29999999999995</v>
      </c>
      <c r="AD530" s="40">
        <f t="shared" si="283"/>
        <v>625.4</v>
      </c>
      <c r="AG530" s="70" t="s">
        <v>1048</v>
      </c>
      <c r="AH530" s="24" t="s">
        <v>1082</v>
      </c>
      <c r="AI530" s="24" t="s">
        <v>45</v>
      </c>
      <c r="AJ530" s="24" t="s">
        <v>1083</v>
      </c>
      <c r="AK530" s="42"/>
      <c r="AL530" s="43">
        <v>132499.37</v>
      </c>
      <c r="AM530" s="43">
        <v>380024.34</v>
      </c>
      <c r="AN530" s="44">
        <v>179</v>
      </c>
      <c r="AO530" s="45"/>
      <c r="AP530" s="46">
        <v>42</v>
      </c>
      <c r="AQ530" s="46">
        <v>137</v>
      </c>
      <c r="AR530" s="43">
        <v>512523.71</v>
      </c>
      <c r="AS530" s="43">
        <v>66230.77</v>
      </c>
      <c r="AT530" s="43">
        <v>5504.25</v>
      </c>
      <c r="AU530" s="43">
        <v>805.5</v>
      </c>
      <c r="AV530" s="43">
        <v>1480.33</v>
      </c>
      <c r="AW530" s="43">
        <v>1125.9100000000001</v>
      </c>
      <c r="AX530" s="43">
        <v>587670.47</v>
      </c>
      <c r="AY530" s="43">
        <v>40391.35</v>
      </c>
      <c r="AZ530" s="43">
        <v>8142.71</v>
      </c>
      <c r="BA530" s="44">
        <v>0</v>
      </c>
      <c r="BB530" s="44">
        <v>0</v>
      </c>
      <c r="BC530" s="44">
        <v>0</v>
      </c>
      <c r="BD530" s="44">
        <v>0</v>
      </c>
      <c r="BE530" s="44">
        <v>0</v>
      </c>
      <c r="BF530" s="43">
        <v>12300.57</v>
      </c>
      <c r="BG530" s="43">
        <v>60834.63</v>
      </c>
      <c r="BH530" s="43">
        <v>648505.1</v>
      </c>
      <c r="BI530" s="44">
        <v>0</v>
      </c>
      <c r="BJ530" s="71">
        <v>648.5</v>
      </c>
      <c r="BK530" s="2"/>
      <c r="BL530" s="2"/>
      <c r="BM530" s="48">
        <v>54</v>
      </c>
      <c r="BN530" s="48">
        <v>54</v>
      </c>
      <c r="BO530" s="48">
        <v>54</v>
      </c>
      <c r="BP530" s="48">
        <v>54</v>
      </c>
      <c r="BQ530" s="48">
        <v>108.1</v>
      </c>
      <c r="BR530" s="48">
        <v>108.1</v>
      </c>
      <c r="BS530" s="48">
        <v>27</v>
      </c>
      <c r="BT530" s="48">
        <v>0</v>
      </c>
      <c r="BU530" s="48">
        <v>27</v>
      </c>
      <c r="BV530" s="48">
        <f t="shared" si="284"/>
        <v>46.4</v>
      </c>
      <c r="BW530" s="48">
        <f t="shared" si="257"/>
        <v>46.4</v>
      </c>
      <c r="BX530" s="49">
        <f t="shared" si="285"/>
        <v>46.4</v>
      </c>
      <c r="BY530" s="50">
        <f t="shared" si="286"/>
        <v>625.4</v>
      </c>
      <c r="BZ530" s="48">
        <f t="shared" si="287"/>
        <v>162</v>
      </c>
      <c r="CA530" s="48">
        <f t="shared" si="288"/>
        <v>270.2</v>
      </c>
      <c r="CB530" s="48">
        <f t="shared" si="289"/>
        <v>54</v>
      </c>
      <c r="CC530" s="51">
        <f t="shared" si="290"/>
        <v>139.19999999999999</v>
      </c>
      <c r="CD530" s="50">
        <f t="shared" si="291"/>
        <v>625.4</v>
      </c>
      <c r="CE530" s="72"/>
      <c r="CF530" s="73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</row>
    <row r="531" spans="1:122" ht="15" hidden="1" outlineLevel="1" thickBot="1" x14ac:dyDescent="0.35">
      <c r="A531" s="161"/>
      <c r="B531" s="53" t="s">
        <v>1084</v>
      </c>
      <c r="C531" s="53" t="s">
        <v>45</v>
      </c>
      <c r="D531" s="24" t="s">
        <v>1085</v>
      </c>
      <c r="E531" s="34"/>
      <c r="F531" s="35">
        <v>88332.91</v>
      </c>
      <c r="G531" s="35">
        <v>380024.33</v>
      </c>
      <c r="H531" s="36">
        <v>140</v>
      </c>
      <c r="I531" s="37"/>
      <c r="J531" s="38">
        <v>33</v>
      </c>
      <c r="K531" s="38">
        <v>107</v>
      </c>
      <c r="L531" s="35">
        <v>468357.24</v>
      </c>
      <c r="M531" s="35">
        <v>51301.33</v>
      </c>
      <c r="N531" s="36">
        <v>4305</v>
      </c>
      <c r="O531" s="36">
        <v>630</v>
      </c>
      <c r="P531" s="35">
        <v>1157.8</v>
      </c>
      <c r="Q531" s="35">
        <v>880.6</v>
      </c>
      <c r="R531" s="35">
        <v>526631.97</v>
      </c>
      <c r="S531" s="36">
        <v>31591</v>
      </c>
      <c r="T531" s="35">
        <v>6368.6</v>
      </c>
      <c r="U531" s="36">
        <v>0</v>
      </c>
      <c r="V531" s="36">
        <v>0</v>
      </c>
      <c r="W531" s="36">
        <v>0</v>
      </c>
      <c r="X531" s="36">
        <v>0</v>
      </c>
      <c r="Y531" s="36">
        <v>0</v>
      </c>
      <c r="Z531" s="35">
        <v>11240.58</v>
      </c>
      <c r="AA531" s="35">
        <v>49200.18</v>
      </c>
      <c r="AB531" s="35">
        <v>575832.15</v>
      </c>
      <c r="AC531" s="39">
        <f t="shared" si="282"/>
        <v>575.79999999999995</v>
      </c>
      <c r="AD531" s="40">
        <f t="shared" si="283"/>
        <v>578.9</v>
      </c>
      <c r="AG531" s="70" t="s">
        <v>1048</v>
      </c>
      <c r="AH531" s="24" t="s">
        <v>1084</v>
      </c>
      <c r="AI531" s="24" t="s">
        <v>45</v>
      </c>
      <c r="AJ531" s="24" t="s">
        <v>1085</v>
      </c>
      <c r="AK531" s="42"/>
      <c r="AL531" s="43">
        <v>88332.91</v>
      </c>
      <c r="AM531" s="43">
        <v>380024.33</v>
      </c>
      <c r="AN531" s="44">
        <v>151</v>
      </c>
      <c r="AO531" s="45"/>
      <c r="AP531" s="46">
        <v>36</v>
      </c>
      <c r="AQ531" s="46">
        <v>115</v>
      </c>
      <c r="AR531" s="43">
        <v>468357.24</v>
      </c>
      <c r="AS531" s="43">
        <v>52408.88</v>
      </c>
      <c r="AT531" s="43">
        <v>4643.25</v>
      </c>
      <c r="AU531" s="43">
        <v>679.5</v>
      </c>
      <c r="AV531" s="43">
        <v>1248.77</v>
      </c>
      <c r="AW531" s="43">
        <v>949.79</v>
      </c>
      <c r="AX531" s="43">
        <v>528287.43000000005</v>
      </c>
      <c r="AY531" s="43">
        <v>34073.15</v>
      </c>
      <c r="AZ531" s="43">
        <v>6868.99</v>
      </c>
      <c r="BA531" s="44">
        <v>0</v>
      </c>
      <c r="BB531" s="44">
        <v>0</v>
      </c>
      <c r="BC531" s="44">
        <v>0</v>
      </c>
      <c r="BD531" s="44">
        <v>0</v>
      </c>
      <c r="BE531" s="44">
        <v>0</v>
      </c>
      <c r="BF531" s="43">
        <v>11240.58</v>
      </c>
      <c r="BG531" s="43">
        <v>52182.720000000001</v>
      </c>
      <c r="BH531" s="43">
        <v>580470.15</v>
      </c>
      <c r="BI531" s="44">
        <v>0</v>
      </c>
      <c r="BJ531" s="71">
        <v>580.5</v>
      </c>
      <c r="BK531" s="2"/>
      <c r="BL531" s="2"/>
      <c r="BM531" s="48">
        <v>48.4</v>
      </c>
      <c r="BN531" s="48">
        <v>48.4</v>
      </c>
      <c r="BO531" s="48">
        <v>48.4</v>
      </c>
      <c r="BP531" s="48">
        <v>48.4</v>
      </c>
      <c r="BQ531" s="48">
        <v>96.8</v>
      </c>
      <c r="BR531" s="48">
        <v>96.8</v>
      </c>
      <c r="BS531" s="48">
        <v>24.2</v>
      </c>
      <c r="BT531" s="48">
        <v>0</v>
      </c>
      <c r="BU531" s="48">
        <v>24.2</v>
      </c>
      <c r="BV531" s="48">
        <f t="shared" si="284"/>
        <v>47.8</v>
      </c>
      <c r="BW531" s="48">
        <f t="shared" si="257"/>
        <v>47.8</v>
      </c>
      <c r="BX531" s="49">
        <f t="shared" si="285"/>
        <v>47.7</v>
      </c>
      <c r="BY531" s="50">
        <f t="shared" si="286"/>
        <v>578.9</v>
      </c>
      <c r="BZ531" s="48">
        <f t="shared" si="287"/>
        <v>145.19999999999999</v>
      </c>
      <c r="CA531" s="48">
        <f t="shared" si="288"/>
        <v>242</v>
      </c>
      <c r="CB531" s="48">
        <f t="shared" si="289"/>
        <v>48.4</v>
      </c>
      <c r="CC531" s="51">
        <f t="shared" si="290"/>
        <v>143.30000000000001</v>
      </c>
      <c r="CD531" s="50">
        <f t="shared" si="291"/>
        <v>578.9</v>
      </c>
      <c r="CE531" s="72"/>
      <c r="CF531" s="73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</row>
    <row r="532" spans="1:122" ht="15" hidden="1" outlineLevel="1" thickBot="1" x14ac:dyDescent="0.35">
      <c r="A532" s="161"/>
      <c r="B532" s="53" t="s">
        <v>1086</v>
      </c>
      <c r="C532" s="53" t="s">
        <v>45</v>
      </c>
      <c r="D532" s="24" t="s">
        <v>1087</v>
      </c>
      <c r="E532" s="34"/>
      <c r="F532" s="35">
        <v>88332.91</v>
      </c>
      <c r="G532" s="35">
        <v>380024.34</v>
      </c>
      <c r="H532" s="36">
        <v>188</v>
      </c>
      <c r="I532" s="37"/>
      <c r="J532" s="38">
        <v>38</v>
      </c>
      <c r="K532" s="38">
        <v>150</v>
      </c>
      <c r="L532" s="35">
        <v>468357.25</v>
      </c>
      <c r="M532" s="35">
        <v>61805.65</v>
      </c>
      <c r="N532" s="36">
        <v>5781</v>
      </c>
      <c r="O532" s="36">
        <v>846</v>
      </c>
      <c r="P532" s="35">
        <v>1554.76</v>
      </c>
      <c r="Q532" s="35">
        <v>1182.52</v>
      </c>
      <c r="R532" s="35">
        <v>539527.18000000005</v>
      </c>
      <c r="S532" s="35">
        <v>42422.2</v>
      </c>
      <c r="T532" s="35">
        <v>8552.1200000000008</v>
      </c>
      <c r="U532" s="36">
        <v>0</v>
      </c>
      <c r="V532" s="36">
        <v>0</v>
      </c>
      <c r="W532" s="36">
        <v>0</v>
      </c>
      <c r="X532" s="36">
        <v>0</v>
      </c>
      <c r="Y532" s="36">
        <v>0</v>
      </c>
      <c r="Z532" s="35">
        <v>11240.58</v>
      </c>
      <c r="AA532" s="35">
        <v>62214.9</v>
      </c>
      <c r="AB532" s="35">
        <v>601742.07999999996</v>
      </c>
      <c r="AC532" s="39">
        <f t="shared" si="282"/>
        <v>601.70000000000005</v>
      </c>
      <c r="AD532" s="40">
        <f t="shared" si="283"/>
        <v>663.2</v>
      </c>
      <c r="AG532" s="70" t="s">
        <v>1048</v>
      </c>
      <c r="AH532" s="24" t="s">
        <v>1086</v>
      </c>
      <c r="AI532" s="24" t="s">
        <v>45</v>
      </c>
      <c r="AJ532" s="24" t="s">
        <v>1087</v>
      </c>
      <c r="AK532" s="42"/>
      <c r="AL532" s="43">
        <v>132499.37</v>
      </c>
      <c r="AM532" s="43">
        <v>422249.26</v>
      </c>
      <c r="AN532" s="44">
        <v>187</v>
      </c>
      <c r="AO532" s="45"/>
      <c r="AP532" s="46">
        <v>40</v>
      </c>
      <c r="AQ532" s="46">
        <v>147</v>
      </c>
      <c r="AR532" s="43">
        <v>554748.63</v>
      </c>
      <c r="AS532" s="43">
        <v>65841.289999999994</v>
      </c>
      <c r="AT532" s="43">
        <v>5750.25</v>
      </c>
      <c r="AU532" s="43">
        <v>841.5</v>
      </c>
      <c r="AV532" s="43">
        <v>1546.49</v>
      </c>
      <c r="AW532" s="43">
        <v>1176.23</v>
      </c>
      <c r="AX532" s="43">
        <v>629904.39</v>
      </c>
      <c r="AY532" s="43">
        <v>42196.55</v>
      </c>
      <c r="AZ532" s="43">
        <v>8506.6299999999992</v>
      </c>
      <c r="BA532" s="44">
        <v>0</v>
      </c>
      <c r="BB532" s="44">
        <v>0</v>
      </c>
      <c r="BC532" s="44">
        <v>0</v>
      </c>
      <c r="BD532" s="44">
        <v>0</v>
      </c>
      <c r="BE532" s="44">
        <v>0</v>
      </c>
      <c r="BF532" s="43">
        <v>13313.97</v>
      </c>
      <c r="BG532" s="43">
        <v>64017.15</v>
      </c>
      <c r="BH532" s="43">
        <v>693921.54</v>
      </c>
      <c r="BI532" s="44">
        <v>0</v>
      </c>
      <c r="BJ532" s="71">
        <v>693.9</v>
      </c>
      <c r="BK532" s="2"/>
      <c r="BL532" s="2"/>
      <c r="BM532" s="48">
        <v>57.8</v>
      </c>
      <c r="BN532" s="48">
        <v>57.8</v>
      </c>
      <c r="BO532" s="48">
        <v>57.8</v>
      </c>
      <c r="BP532" s="48">
        <v>57.8</v>
      </c>
      <c r="BQ532" s="48">
        <v>115.7</v>
      </c>
      <c r="BR532" s="48">
        <v>115.7</v>
      </c>
      <c r="BS532" s="48">
        <v>28.9</v>
      </c>
      <c r="BT532" s="48">
        <v>0</v>
      </c>
      <c r="BU532" s="48">
        <v>28.9</v>
      </c>
      <c r="BV532" s="48">
        <f t="shared" si="284"/>
        <v>47.6</v>
      </c>
      <c r="BW532" s="48">
        <f t="shared" si="257"/>
        <v>47.6</v>
      </c>
      <c r="BX532" s="49">
        <f t="shared" si="285"/>
        <v>47.6</v>
      </c>
      <c r="BY532" s="50">
        <f t="shared" si="286"/>
        <v>663.19999999999993</v>
      </c>
      <c r="BZ532" s="48">
        <f t="shared" si="287"/>
        <v>173.39999999999998</v>
      </c>
      <c r="CA532" s="48">
        <f t="shared" si="288"/>
        <v>289.2</v>
      </c>
      <c r="CB532" s="48">
        <f t="shared" si="289"/>
        <v>57.8</v>
      </c>
      <c r="CC532" s="51">
        <f t="shared" si="290"/>
        <v>142.80000000000001</v>
      </c>
      <c r="CD532" s="50">
        <f t="shared" si="291"/>
        <v>663.2</v>
      </c>
      <c r="CE532" s="72"/>
      <c r="CF532" s="73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</row>
    <row r="533" spans="1:122" ht="15" hidden="1" outlineLevel="1" thickBot="1" x14ac:dyDescent="0.35">
      <c r="A533" s="161"/>
      <c r="B533" s="53" t="s">
        <v>1088</v>
      </c>
      <c r="C533" s="53" t="s">
        <v>45</v>
      </c>
      <c r="D533" s="24" t="s">
        <v>1089</v>
      </c>
      <c r="E533" s="34"/>
      <c r="F533" s="35">
        <v>117482.77</v>
      </c>
      <c r="G533" s="35">
        <v>407892.78</v>
      </c>
      <c r="H533" s="36">
        <v>137</v>
      </c>
      <c r="I533" s="37"/>
      <c r="J533" s="38">
        <v>24</v>
      </c>
      <c r="K533" s="38">
        <v>113</v>
      </c>
      <c r="L533" s="35">
        <v>525375.55000000005</v>
      </c>
      <c r="M533" s="35">
        <v>68551.210000000006</v>
      </c>
      <c r="N533" s="35">
        <v>4212.75</v>
      </c>
      <c r="O533" s="35">
        <v>616.5</v>
      </c>
      <c r="P533" s="35">
        <v>1132.99</v>
      </c>
      <c r="Q533" s="35">
        <v>861.73</v>
      </c>
      <c r="R533" s="35">
        <v>600750.73</v>
      </c>
      <c r="S533" s="35">
        <v>30914.05</v>
      </c>
      <c r="T533" s="35">
        <v>6232.13</v>
      </c>
      <c r="U533" s="36">
        <v>0</v>
      </c>
      <c r="V533" s="36">
        <v>0</v>
      </c>
      <c r="W533" s="36">
        <v>0</v>
      </c>
      <c r="X533" s="36">
        <v>0</v>
      </c>
      <c r="Y533" s="36">
        <v>0</v>
      </c>
      <c r="Z533" s="35">
        <v>12609.02</v>
      </c>
      <c r="AA533" s="35">
        <v>49755.199999999997</v>
      </c>
      <c r="AB533" s="35">
        <v>650505.93000000005</v>
      </c>
      <c r="AC533" s="39">
        <f t="shared" si="282"/>
        <v>650.5</v>
      </c>
      <c r="AD533" s="40">
        <f t="shared" si="283"/>
        <v>655.4</v>
      </c>
      <c r="AG533" s="70" t="s">
        <v>1048</v>
      </c>
      <c r="AH533" s="24" t="s">
        <v>1088</v>
      </c>
      <c r="AI533" s="24" t="s">
        <v>45</v>
      </c>
      <c r="AJ533" s="24" t="s">
        <v>1089</v>
      </c>
      <c r="AK533" s="42"/>
      <c r="AL533" s="43">
        <v>132499.37</v>
      </c>
      <c r="AM533" s="43">
        <v>380024.34</v>
      </c>
      <c r="AN533" s="44">
        <v>135</v>
      </c>
      <c r="AO533" s="45"/>
      <c r="AP533" s="46">
        <v>25</v>
      </c>
      <c r="AQ533" s="46">
        <v>110</v>
      </c>
      <c r="AR533" s="43">
        <v>512523.71</v>
      </c>
      <c r="AS533" s="43">
        <v>89775.27</v>
      </c>
      <c r="AT533" s="43">
        <v>4151.25</v>
      </c>
      <c r="AU533" s="43">
        <v>607.5</v>
      </c>
      <c r="AV533" s="43">
        <v>1116.45</v>
      </c>
      <c r="AW533" s="43">
        <v>849.15</v>
      </c>
      <c r="AX533" s="43">
        <v>609023.32999999996</v>
      </c>
      <c r="AY533" s="43">
        <v>30462.75</v>
      </c>
      <c r="AZ533" s="43">
        <v>6141.15</v>
      </c>
      <c r="BA533" s="44">
        <v>0</v>
      </c>
      <c r="BB533" s="44">
        <v>0</v>
      </c>
      <c r="BC533" s="44">
        <v>0</v>
      </c>
      <c r="BD533" s="44">
        <v>0</v>
      </c>
      <c r="BE533" s="44">
        <v>0</v>
      </c>
      <c r="BF533" s="43">
        <v>12300.57</v>
      </c>
      <c r="BG533" s="43">
        <v>48904.47</v>
      </c>
      <c r="BH533" s="43">
        <v>657927.80000000005</v>
      </c>
      <c r="BI533" s="44">
        <v>0</v>
      </c>
      <c r="BJ533" s="71">
        <v>657.9</v>
      </c>
      <c r="BK533" s="2"/>
      <c r="BL533" s="2"/>
      <c r="BM533" s="48">
        <v>54.8</v>
      </c>
      <c r="BN533" s="48">
        <v>54.8</v>
      </c>
      <c r="BO533" s="48">
        <v>54.8</v>
      </c>
      <c r="BP533" s="48">
        <v>54.8</v>
      </c>
      <c r="BQ533" s="48">
        <v>109.7</v>
      </c>
      <c r="BR533" s="48">
        <v>109.7</v>
      </c>
      <c r="BS533" s="48">
        <v>27.4</v>
      </c>
      <c r="BT533" s="48">
        <v>0</v>
      </c>
      <c r="BU533" s="48">
        <v>27.4</v>
      </c>
      <c r="BV533" s="48">
        <f t="shared" si="284"/>
        <v>54</v>
      </c>
      <c r="BW533" s="48">
        <f t="shared" si="257"/>
        <v>54</v>
      </c>
      <c r="BX533" s="49">
        <f t="shared" si="285"/>
        <v>54</v>
      </c>
      <c r="BY533" s="50">
        <f t="shared" si="286"/>
        <v>655.39999999999986</v>
      </c>
      <c r="BZ533" s="48">
        <f t="shared" si="287"/>
        <v>164.39999999999998</v>
      </c>
      <c r="CA533" s="48">
        <f t="shared" si="288"/>
        <v>274.2</v>
      </c>
      <c r="CB533" s="48">
        <f t="shared" si="289"/>
        <v>54.8</v>
      </c>
      <c r="CC533" s="51">
        <f t="shared" si="290"/>
        <v>162</v>
      </c>
      <c r="CD533" s="50">
        <f t="shared" si="291"/>
        <v>655.4</v>
      </c>
      <c r="CE533" s="72"/>
      <c r="CF533" s="73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</row>
    <row r="534" spans="1:122" ht="15" hidden="1" outlineLevel="1" thickBot="1" x14ac:dyDescent="0.35">
      <c r="A534" s="161"/>
      <c r="B534" s="53" t="s">
        <v>1090</v>
      </c>
      <c r="C534" s="53" t="s">
        <v>45</v>
      </c>
      <c r="D534" s="24" t="s">
        <v>1091</v>
      </c>
      <c r="E534" s="34"/>
      <c r="F534" s="35">
        <v>176665.83</v>
      </c>
      <c r="G534" s="35">
        <v>422249.26</v>
      </c>
      <c r="H534" s="36">
        <v>201</v>
      </c>
      <c r="I534" s="37"/>
      <c r="J534" s="38">
        <v>60</v>
      </c>
      <c r="K534" s="38">
        <v>141</v>
      </c>
      <c r="L534" s="35">
        <v>598915.09</v>
      </c>
      <c r="M534" s="35">
        <v>68901.09</v>
      </c>
      <c r="N534" s="35">
        <v>6180.75</v>
      </c>
      <c r="O534" s="35">
        <v>904.5</v>
      </c>
      <c r="P534" s="35">
        <v>1662.27</v>
      </c>
      <c r="Q534" s="35">
        <v>1264.29</v>
      </c>
      <c r="R534" s="35">
        <v>677827.99</v>
      </c>
      <c r="S534" s="35">
        <v>45355.65</v>
      </c>
      <c r="T534" s="35">
        <v>9143.49</v>
      </c>
      <c r="U534" s="36">
        <v>0</v>
      </c>
      <c r="V534" s="36">
        <v>0</v>
      </c>
      <c r="W534" s="36">
        <v>0</v>
      </c>
      <c r="X534" s="36">
        <v>0</v>
      </c>
      <c r="Y534" s="36">
        <v>0</v>
      </c>
      <c r="Z534" s="35">
        <v>14373.97</v>
      </c>
      <c r="AA534" s="35">
        <v>68873.11</v>
      </c>
      <c r="AB534" s="35">
        <v>746701.1</v>
      </c>
      <c r="AC534" s="39">
        <f t="shared" si="282"/>
        <v>746.7</v>
      </c>
      <c r="AD534" s="40">
        <f t="shared" si="283"/>
        <v>703</v>
      </c>
      <c r="AG534" s="70" t="s">
        <v>1048</v>
      </c>
      <c r="AH534" s="24" t="s">
        <v>1090</v>
      </c>
      <c r="AI534" s="24" t="s">
        <v>45</v>
      </c>
      <c r="AJ534" s="24" t="s">
        <v>1091</v>
      </c>
      <c r="AK534" s="42"/>
      <c r="AL534" s="43">
        <v>132499.37</v>
      </c>
      <c r="AM534" s="43">
        <v>393958.57</v>
      </c>
      <c r="AN534" s="44">
        <v>205</v>
      </c>
      <c r="AO534" s="45"/>
      <c r="AP534" s="46">
        <v>42</v>
      </c>
      <c r="AQ534" s="46">
        <v>163</v>
      </c>
      <c r="AR534" s="43">
        <v>526457.93999999994</v>
      </c>
      <c r="AS534" s="43">
        <v>76189.13</v>
      </c>
      <c r="AT534" s="43">
        <v>6303.75</v>
      </c>
      <c r="AU534" s="43">
        <v>922.5</v>
      </c>
      <c r="AV534" s="43">
        <v>1695.35</v>
      </c>
      <c r="AW534" s="43">
        <v>1289.45</v>
      </c>
      <c r="AX534" s="43">
        <v>612858.12</v>
      </c>
      <c r="AY534" s="43">
        <v>46258.25</v>
      </c>
      <c r="AZ534" s="43">
        <v>9325.4500000000007</v>
      </c>
      <c r="BA534" s="44">
        <v>0</v>
      </c>
      <c r="BB534" s="44">
        <v>0</v>
      </c>
      <c r="BC534" s="44">
        <v>0</v>
      </c>
      <c r="BD534" s="44">
        <v>0</v>
      </c>
      <c r="BE534" s="44">
        <v>0</v>
      </c>
      <c r="BF534" s="43">
        <v>12634.99</v>
      </c>
      <c r="BG534" s="43">
        <v>68218.69</v>
      </c>
      <c r="BH534" s="43">
        <v>681076.81</v>
      </c>
      <c r="BI534" s="44">
        <v>0</v>
      </c>
      <c r="BJ534" s="71">
        <v>681.1</v>
      </c>
      <c r="BK534" s="2"/>
      <c r="BL534" s="2"/>
      <c r="BM534" s="48">
        <v>56.8</v>
      </c>
      <c r="BN534" s="48">
        <v>56.8</v>
      </c>
      <c r="BO534" s="48">
        <v>56.8</v>
      </c>
      <c r="BP534" s="48">
        <v>56.8</v>
      </c>
      <c r="BQ534" s="48">
        <v>113.5</v>
      </c>
      <c r="BR534" s="48">
        <v>113.5</v>
      </c>
      <c r="BS534" s="48">
        <v>28.4</v>
      </c>
      <c r="BT534" s="48">
        <v>0</v>
      </c>
      <c r="BU534" s="48">
        <v>28.4</v>
      </c>
      <c r="BV534" s="48">
        <f t="shared" si="284"/>
        <v>64</v>
      </c>
      <c r="BW534" s="48">
        <f t="shared" si="257"/>
        <v>64</v>
      </c>
      <c r="BX534" s="49">
        <f t="shared" si="285"/>
        <v>64</v>
      </c>
      <c r="BY534" s="50">
        <f t="shared" si="286"/>
        <v>702.99999999999989</v>
      </c>
      <c r="BZ534" s="48">
        <f t="shared" si="287"/>
        <v>170.39999999999998</v>
      </c>
      <c r="CA534" s="48">
        <f t="shared" si="288"/>
        <v>283.8</v>
      </c>
      <c r="CB534" s="48">
        <f t="shared" si="289"/>
        <v>56.8</v>
      </c>
      <c r="CC534" s="51">
        <f t="shared" si="290"/>
        <v>192</v>
      </c>
      <c r="CD534" s="50">
        <f t="shared" si="291"/>
        <v>703</v>
      </c>
      <c r="CE534" s="72"/>
      <c r="CF534" s="73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</row>
    <row r="535" spans="1:122" ht="15" hidden="1" outlineLevel="1" thickBot="1" x14ac:dyDescent="0.35">
      <c r="A535" s="161"/>
      <c r="B535" s="53" t="s">
        <v>1092</v>
      </c>
      <c r="C535" s="53" t="s">
        <v>45</v>
      </c>
      <c r="D535" s="24" t="s">
        <v>1093</v>
      </c>
      <c r="E535" s="35">
        <v>956559.61</v>
      </c>
      <c r="F535" s="34"/>
      <c r="G535" s="34"/>
      <c r="H535" s="36">
        <v>253</v>
      </c>
      <c r="I535" s="38">
        <v>253</v>
      </c>
      <c r="J535" s="37"/>
      <c r="K535" s="37"/>
      <c r="L535" s="35">
        <v>956559.61</v>
      </c>
      <c r="M535" s="35">
        <v>149655.35</v>
      </c>
      <c r="N535" s="35">
        <v>7779.75</v>
      </c>
      <c r="O535" s="35">
        <v>1138.5</v>
      </c>
      <c r="P535" s="35">
        <v>2092.31</v>
      </c>
      <c r="Q535" s="35">
        <v>1591.37</v>
      </c>
      <c r="R535" s="35">
        <v>1118816.8899999999</v>
      </c>
      <c r="S535" s="35">
        <v>114087.82</v>
      </c>
      <c r="T535" s="35">
        <v>11508.97</v>
      </c>
      <c r="U535" s="35">
        <v>683.1</v>
      </c>
      <c r="V535" s="35">
        <v>7734.21</v>
      </c>
      <c r="W535" s="35">
        <v>5095.42</v>
      </c>
      <c r="X535" s="35">
        <v>4479.62</v>
      </c>
      <c r="Y535" s="35">
        <v>15283.73</v>
      </c>
      <c r="Z535" s="35">
        <v>22957.439999999999</v>
      </c>
      <c r="AA535" s="35">
        <v>181830.31</v>
      </c>
      <c r="AB535" s="35">
        <v>1300647.2</v>
      </c>
      <c r="AC535" s="39">
        <f t="shared" si="282"/>
        <v>1300.5999999999999</v>
      </c>
      <c r="AD535" s="40">
        <f t="shared" si="283"/>
        <v>1264.4000000000001</v>
      </c>
      <c r="AG535" s="70" t="s">
        <v>1048</v>
      </c>
      <c r="AH535" s="24" t="s">
        <v>1092</v>
      </c>
      <c r="AI535" s="24" t="s">
        <v>45</v>
      </c>
      <c r="AJ535" s="24" t="s">
        <v>1094</v>
      </c>
      <c r="AK535" s="43">
        <v>885563.58</v>
      </c>
      <c r="AL535" s="42"/>
      <c r="AM535" s="42"/>
      <c r="AN535" s="44">
        <v>267</v>
      </c>
      <c r="AO535" s="46">
        <v>267</v>
      </c>
      <c r="AP535" s="45"/>
      <c r="AQ535" s="45"/>
      <c r="AR535" s="43">
        <v>885563.58</v>
      </c>
      <c r="AS535" s="43">
        <v>160145.04999999999</v>
      </c>
      <c r="AT535" s="43">
        <v>8210.25</v>
      </c>
      <c r="AU535" s="43">
        <v>1201.5</v>
      </c>
      <c r="AV535" s="43">
        <v>2208.09</v>
      </c>
      <c r="AW535" s="43">
        <v>1679.43</v>
      </c>
      <c r="AX535" s="43">
        <v>1059007.8999999999</v>
      </c>
      <c r="AY535" s="43">
        <v>120400.98</v>
      </c>
      <c r="AZ535" s="43">
        <v>12145.83</v>
      </c>
      <c r="BA535" s="43">
        <v>720.9</v>
      </c>
      <c r="BB535" s="43">
        <v>8162.19</v>
      </c>
      <c r="BC535" s="43">
        <v>5377.38</v>
      </c>
      <c r="BD535" s="43">
        <v>3071.76</v>
      </c>
      <c r="BE535" s="43">
        <v>16129.47</v>
      </c>
      <c r="BF535" s="43">
        <v>21253.52</v>
      </c>
      <c r="BG535" s="43">
        <v>187262.03</v>
      </c>
      <c r="BH535" s="43">
        <v>1246269.93</v>
      </c>
      <c r="BI535" s="44">
        <v>0</v>
      </c>
      <c r="BJ535" s="71">
        <v>1246.3</v>
      </c>
      <c r="BK535" s="2"/>
      <c r="BL535" s="2"/>
      <c r="BM535" s="48">
        <v>103.9</v>
      </c>
      <c r="BN535" s="48">
        <v>103.9</v>
      </c>
      <c r="BO535" s="48">
        <v>103.9</v>
      </c>
      <c r="BP535" s="48">
        <v>103.9</v>
      </c>
      <c r="BQ535" s="48">
        <v>207.7</v>
      </c>
      <c r="BR535" s="48">
        <v>207.7</v>
      </c>
      <c r="BS535" s="48">
        <v>51.9</v>
      </c>
      <c r="BT535" s="48">
        <v>0</v>
      </c>
      <c r="BU535" s="48">
        <v>51.9</v>
      </c>
      <c r="BV535" s="48">
        <f t="shared" si="284"/>
        <v>109.9</v>
      </c>
      <c r="BW535" s="48">
        <f t="shared" si="257"/>
        <v>109.9</v>
      </c>
      <c r="BX535" s="49">
        <f t="shared" si="285"/>
        <v>109.8</v>
      </c>
      <c r="BY535" s="50">
        <f t="shared" si="286"/>
        <v>1264.4000000000001</v>
      </c>
      <c r="BZ535" s="48">
        <f t="shared" si="287"/>
        <v>311.70000000000005</v>
      </c>
      <c r="CA535" s="48">
        <f t="shared" si="288"/>
        <v>519.29999999999995</v>
      </c>
      <c r="CB535" s="48">
        <f t="shared" si="289"/>
        <v>103.8</v>
      </c>
      <c r="CC535" s="51">
        <f t="shared" si="290"/>
        <v>329.6</v>
      </c>
      <c r="CD535" s="50">
        <f t="shared" si="291"/>
        <v>1264.4000000000001</v>
      </c>
      <c r="CE535" s="72"/>
      <c r="CF535" s="73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</row>
    <row r="536" spans="1:122" ht="15" hidden="1" outlineLevel="1" thickBot="1" x14ac:dyDescent="0.35">
      <c r="A536" s="161"/>
      <c r="B536" s="53" t="s">
        <v>1095</v>
      </c>
      <c r="C536" s="53" t="s">
        <v>45</v>
      </c>
      <c r="D536" s="24" t="s">
        <v>1096</v>
      </c>
      <c r="E536" s="35">
        <v>1602768.14</v>
      </c>
      <c r="F536" s="34"/>
      <c r="G536" s="34"/>
      <c r="H536" s="36">
        <v>506</v>
      </c>
      <c r="I536" s="38">
        <v>506</v>
      </c>
      <c r="J536" s="37"/>
      <c r="K536" s="37"/>
      <c r="L536" s="35">
        <v>1602768.14</v>
      </c>
      <c r="M536" s="35">
        <v>153423.28</v>
      </c>
      <c r="N536" s="35">
        <v>15559.5</v>
      </c>
      <c r="O536" s="36">
        <v>2277</v>
      </c>
      <c r="P536" s="35">
        <v>4184.62</v>
      </c>
      <c r="Q536" s="35">
        <v>3182.74</v>
      </c>
      <c r="R536" s="35">
        <v>1781395.28</v>
      </c>
      <c r="S536" s="35">
        <v>228175.64</v>
      </c>
      <c r="T536" s="35">
        <v>23017.94</v>
      </c>
      <c r="U536" s="35">
        <v>1366.2</v>
      </c>
      <c r="V536" s="35">
        <v>15468.42</v>
      </c>
      <c r="W536" s="35">
        <v>10190.84</v>
      </c>
      <c r="X536" s="35">
        <v>7936.34</v>
      </c>
      <c r="Y536" s="35">
        <v>30567.46</v>
      </c>
      <c r="Z536" s="35">
        <v>38466.43</v>
      </c>
      <c r="AA536" s="35">
        <v>355189.27</v>
      </c>
      <c r="AB536" s="35">
        <v>2136584.5499999998</v>
      </c>
      <c r="AC536" s="39">
        <f t="shared" si="282"/>
        <v>2136.6</v>
      </c>
      <c r="AD536" s="40">
        <f t="shared" si="283"/>
        <v>2143</v>
      </c>
      <c r="AG536" s="70" t="s">
        <v>1048</v>
      </c>
      <c r="AH536" s="24" t="s">
        <v>1095</v>
      </c>
      <c r="AI536" s="24" t="s">
        <v>45</v>
      </c>
      <c r="AJ536" s="24" t="s">
        <v>1096</v>
      </c>
      <c r="AK536" s="43">
        <v>1602582.56</v>
      </c>
      <c r="AL536" s="42"/>
      <c r="AM536" s="42"/>
      <c r="AN536" s="44">
        <v>507</v>
      </c>
      <c r="AO536" s="46">
        <v>507</v>
      </c>
      <c r="AP536" s="45"/>
      <c r="AQ536" s="45"/>
      <c r="AR536" s="43">
        <v>1602582.56</v>
      </c>
      <c r="AS536" s="43">
        <v>160609.71</v>
      </c>
      <c r="AT536" s="43">
        <v>15590.25</v>
      </c>
      <c r="AU536" s="43">
        <v>2281.5</v>
      </c>
      <c r="AV536" s="43">
        <v>4192.8900000000003</v>
      </c>
      <c r="AW536" s="43">
        <v>3189.03</v>
      </c>
      <c r="AX536" s="43">
        <v>1788445.94</v>
      </c>
      <c r="AY536" s="43">
        <v>228626.58</v>
      </c>
      <c r="AZ536" s="43">
        <v>23063.43</v>
      </c>
      <c r="BA536" s="43">
        <v>1368.9</v>
      </c>
      <c r="BB536" s="43">
        <v>15498.99</v>
      </c>
      <c r="BC536" s="43">
        <v>10210.98</v>
      </c>
      <c r="BD536" s="43">
        <v>9855.92</v>
      </c>
      <c r="BE536" s="43">
        <v>30627.87</v>
      </c>
      <c r="BF536" s="43">
        <v>38461.97</v>
      </c>
      <c r="BG536" s="43">
        <v>357714.64</v>
      </c>
      <c r="BH536" s="43">
        <v>2146160.58</v>
      </c>
      <c r="BI536" s="44">
        <v>0</v>
      </c>
      <c r="BJ536" s="71">
        <v>2146.1999999999998</v>
      </c>
      <c r="BK536" s="2"/>
      <c r="BL536" s="2"/>
      <c r="BM536" s="48">
        <v>178.9</v>
      </c>
      <c r="BN536" s="48">
        <v>178.9</v>
      </c>
      <c r="BO536" s="48">
        <v>178.9</v>
      </c>
      <c r="BP536" s="48">
        <v>178.9</v>
      </c>
      <c r="BQ536" s="48">
        <v>357.7</v>
      </c>
      <c r="BR536" s="48">
        <v>357.7</v>
      </c>
      <c r="BS536" s="48">
        <v>89.4</v>
      </c>
      <c r="BT536" s="48">
        <v>0</v>
      </c>
      <c r="BU536" s="48">
        <v>89.4</v>
      </c>
      <c r="BV536" s="48">
        <f t="shared" si="284"/>
        <v>177.7</v>
      </c>
      <c r="BW536" s="48">
        <f t="shared" si="257"/>
        <v>177.7</v>
      </c>
      <c r="BX536" s="49">
        <f t="shared" si="285"/>
        <v>177.8</v>
      </c>
      <c r="BY536" s="50">
        <f t="shared" si="286"/>
        <v>2143.0000000000005</v>
      </c>
      <c r="BZ536" s="48">
        <f t="shared" si="287"/>
        <v>536.70000000000005</v>
      </c>
      <c r="CA536" s="48">
        <f t="shared" si="288"/>
        <v>894.3</v>
      </c>
      <c r="CB536" s="48">
        <f t="shared" si="289"/>
        <v>178.8</v>
      </c>
      <c r="CC536" s="51">
        <f t="shared" si="290"/>
        <v>533.20000000000005</v>
      </c>
      <c r="CD536" s="50">
        <f t="shared" si="291"/>
        <v>2143</v>
      </c>
      <c r="CE536" s="72"/>
      <c r="CF536" s="73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</row>
    <row r="537" spans="1:122" ht="15" hidden="1" outlineLevel="1" thickBot="1" x14ac:dyDescent="0.35">
      <c r="A537" s="161"/>
      <c r="B537" s="53" t="s">
        <v>1097</v>
      </c>
      <c r="C537" s="53" t="s">
        <v>45</v>
      </c>
      <c r="D537" s="24" t="s">
        <v>1098</v>
      </c>
      <c r="E537" s="35">
        <v>2160368.75</v>
      </c>
      <c r="F537" s="34"/>
      <c r="G537" s="34"/>
      <c r="H537" s="36">
        <v>885</v>
      </c>
      <c r="I537" s="38">
        <v>885</v>
      </c>
      <c r="J537" s="37"/>
      <c r="K537" s="37"/>
      <c r="L537" s="35">
        <v>2160368.75</v>
      </c>
      <c r="M537" s="35">
        <v>265967.68</v>
      </c>
      <c r="N537" s="35">
        <v>27213.75</v>
      </c>
      <c r="O537" s="35">
        <v>3982.5</v>
      </c>
      <c r="P537" s="35">
        <v>7318.95</v>
      </c>
      <c r="Q537" s="35">
        <v>5566.65</v>
      </c>
      <c r="R537" s="35">
        <v>2470418.2799999998</v>
      </c>
      <c r="S537" s="35">
        <v>399081.9</v>
      </c>
      <c r="T537" s="35">
        <v>40258.65</v>
      </c>
      <c r="U537" s="35">
        <v>2389.5</v>
      </c>
      <c r="V537" s="35">
        <v>27054.45</v>
      </c>
      <c r="W537" s="35">
        <v>17823.900000000001</v>
      </c>
      <c r="X537" s="35">
        <v>2559.6799999999998</v>
      </c>
      <c r="Y537" s="35">
        <v>53462.85</v>
      </c>
      <c r="Z537" s="35">
        <v>51848.83</v>
      </c>
      <c r="AA537" s="35">
        <v>594479.76</v>
      </c>
      <c r="AB537" s="35">
        <v>3064898.04</v>
      </c>
      <c r="AC537" s="39">
        <f t="shared" si="282"/>
        <v>3064.9</v>
      </c>
      <c r="AD537" s="40">
        <f t="shared" si="283"/>
        <v>3078.7</v>
      </c>
      <c r="AG537" s="70" t="s">
        <v>1048</v>
      </c>
      <c r="AH537" s="24" t="s">
        <v>1097</v>
      </c>
      <c r="AI537" s="24" t="s">
        <v>45</v>
      </c>
      <c r="AJ537" s="24" t="s">
        <v>1098</v>
      </c>
      <c r="AK537" s="43">
        <v>2178680.73</v>
      </c>
      <c r="AL537" s="42"/>
      <c r="AM537" s="42"/>
      <c r="AN537" s="44">
        <v>892</v>
      </c>
      <c r="AO537" s="46">
        <v>892</v>
      </c>
      <c r="AP537" s="45"/>
      <c r="AQ537" s="45"/>
      <c r="AR537" s="43">
        <v>2178680.73</v>
      </c>
      <c r="AS537" s="43">
        <v>265575.56</v>
      </c>
      <c r="AT537" s="44">
        <v>27429</v>
      </c>
      <c r="AU537" s="44">
        <v>4014</v>
      </c>
      <c r="AV537" s="43">
        <v>7376.84</v>
      </c>
      <c r="AW537" s="43">
        <v>5610.68</v>
      </c>
      <c r="AX537" s="43">
        <v>2488686.81</v>
      </c>
      <c r="AY537" s="43">
        <v>402238.48</v>
      </c>
      <c r="AZ537" s="43">
        <v>40577.08</v>
      </c>
      <c r="BA537" s="43">
        <v>2408.4</v>
      </c>
      <c r="BB537" s="43">
        <v>27268.44</v>
      </c>
      <c r="BC537" s="43">
        <v>17964.88</v>
      </c>
      <c r="BD537" s="43">
        <v>256.04000000000002</v>
      </c>
      <c r="BE537" s="43">
        <v>53885.72</v>
      </c>
      <c r="BF537" s="43">
        <v>52288.34</v>
      </c>
      <c r="BG537" s="43">
        <v>596887.38</v>
      </c>
      <c r="BH537" s="43">
        <v>3085574.19</v>
      </c>
      <c r="BI537" s="44">
        <v>0</v>
      </c>
      <c r="BJ537" s="71">
        <v>3085.6</v>
      </c>
      <c r="BK537" s="2"/>
      <c r="BL537" s="2"/>
      <c r="BM537" s="48">
        <v>257.10000000000002</v>
      </c>
      <c r="BN537" s="48">
        <v>257.10000000000002</v>
      </c>
      <c r="BO537" s="48">
        <v>257.10000000000002</v>
      </c>
      <c r="BP537" s="48">
        <v>257.10000000000002</v>
      </c>
      <c r="BQ537" s="48">
        <v>514.29999999999995</v>
      </c>
      <c r="BR537" s="48">
        <v>514.29999999999995</v>
      </c>
      <c r="BS537" s="48">
        <v>128.6</v>
      </c>
      <c r="BT537" s="48">
        <v>0</v>
      </c>
      <c r="BU537" s="48">
        <v>128.6</v>
      </c>
      <c r="BV537" s="48">
        <f t="shared" si="284"/>
        <v>254.8</v>
      </c>
      <c r="BW537" s="48">
        <f t="shared" si="257"/>
        <v>254.8</v>
      </c>
      <c r="BX537" s="49">
        <f t="shared" si="285"/>
        <v>254.9</v>
      </c>
      <c r="BY537" s="50">
        <f t="shared" si="286"/>
        <v>3078.7</v>
      </c>
      <c r="BZ537" s="48">
        <f t="shared" si="287"/>
        <v>771.30000000000007</v>
      </c>
      <c r="CA537" s="48">
        <f t="shared" si="288"/>
        <v>1285.6999999999998</v>
      </c>
      <c r="CB537" s="48">
        <f t="shared" si="289"/>
        <v>257.2</v>
      </c>
      <c r="CC537" s="51">
        <f t="shared" si="290"/>
        <v>764.5</v>
      </c>
      <c r="CD537" s="50">
        <f t="shared" si="291"/>
        <v>3078.7</v>
      </c>
      <c r="CE537" s="72"/>
      <c r="CF537" s="73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</row>
    <row r="538" spans="1:122" ht="21" hidden="1" outlineLevel="1" thickBot="1" x14ac:dyDescent="0.35">
      <c r="A538" s="161"/>
      <c r="B538" s="53" t="s">
        <v>1099</v>
      </c>
      <c r="C538" s="53" t="s">
        <v>45</v>
      </c>
      <c r="D538" s="24" t="s">
        <v>1100</v>
      </c>
      <c r="E538" s="35">
        <v>2014010.97</v>
      </c>
      <c r="F538" s="34"/>
      <c r="G538" s="34"/>
      <c r="H538" s="36">
        <v>834</v>
      </c>
      <c r="I538" s="38">
        <v>834</v>
      </c>
      <c r="J538" s="37"/>
      <c r="K538" s="37"/>
      <c r="L538" s="35">
        <v>2014010.97</v>
      </c>
      <c r="M538" s="35">
        <v>344899.38</v>
      </c>
      <c r="N538" s="35">
        <v>25645.5</v>
      </c>
      <c r="O538" s="36">
        <v>3753</v>
      </c>
      <c r="P538" s="35">
        <v>6897.18</v>
      </c>
      <c r="Q538" s="35">
        <v>5245.86</v>
      </c>
      <c r="R538" s="35">
        <v>2400451.89</v>
      </c>
      <c r="S538" s="35">
        <v>376083.96</v>
      </c>
      <c r="T538" s="35">
        <v>37938.660000000003</v>
      </c>
      <c r="U538" s="35">
        <v>2251.8000000000002</v>
      </c>
      <c r="V538" s="35">
        <v>25495.38</v>
      </c>
      <c r="W538" s="35">
        <v>16796.759999999998</v>
      </c>
      <c r="X538" s="35">
        <v>2048.3200000000002</v>
      </c>
      <c r="Y538" s="35">
        <v>50381.94</v>
      </c>
      <c r="Z538" s="35">
        <v>48336.26</v>
      </c>
      <c r="AA538" s="35">
        <v>559333.07999999996</v>
      </c>
      <c r="AB538" s="35">
        <v>2959784.97</v>
      </c>
      <c r="AC538" s="39">
        <f t="shared" si="282"/>
        <v>2959.8</v>
      </c>
      <c r="AD538" s="40">
        <f t="shared" si="283"/>
        <v>2990.6</v>
      </c>
      <c r="AG538" s="70" t="s">
        <v>1048</v>
      </c>
      <c r="AH538" s="24" t="s">
        <v>1099</v>
      </c>
      <c r="AI538" s="24" t="s">
        <v>45</v>
      </c>
      <c r="AJ538" s="24" t="s">
        <v>1100</v>
      </c>
      <c r="AK538" s="43">
        <v>2035468.02</v>
      </c>
      <c r="AL538" s="42"/>
      <c r="AM538" s="42"/>
      <c r="AN538" s="44">
        <v>866</v>
      </c>
      <c r="AO538" s="46">
        <v>866</v>
      </c>
      <c r="AP538" s="45"/>
      <c r="AQ538" s="45"/>
      <c r="AR538" s="43">
        <v>2035468.02</v>
      </c>
      <c r="AS538" s="43">
        <v>349976.17</v>
      </c>
      <c r="AT538" s="43">
        <v>26629.5</v>
      </c>
      <c r="AU538" s="44">
        <v>3897</v>
      </c>
      <c r="AV538" s="43">
        <v>7161.82</v>
      </c>
      <c r="AW538" s="43">
        <v>5447.14</v>
      </c>
      <c r="AX538" s="43">
        <v>2428579.65</v>
      </c>
      <c r="AY538" s="43">
        <v>390514.04</v>
      </c>
      <c r="AZ538" s="43">
        <v>39394.339999999997</v>
      </c>
      <c r="BA538" s="43">
        <v>2338.1999999999998</v>
      </c>
      <c r="BB538" s="43">
        <v>26473.62</v>
      </c>
      <c r="BC538" s="43">
        <v>17441.240000000002</v>
      </c>
      <c r="BD538" s="43">
        <v>128.02000000000001</v>
      </c>
      <c r="BE538" s="43">
        <v>52315.06</v>
      </c>
      <c r="BF538" s="43">
        <v>48851.24</v>
      </c>
      <c r="BG538" s="43">
        <v>577455.76</v>
      </c>
      <c r="BH538" s="43">
        <v>3006035.41</v>
      </c>
      <c r="BI538" s="44">
        <v>0</v>
      </c>
      <c r="BJ538" s="71">
        <v>3006</v>
      </c>
      <c r="BK538" s="2"/>
      <c r="BL538" s="2"/>
      <c r="BM538" s="48">
        <v>250.5</v>
      </c>
      <c r="BN538" s="48">
        <v>250.5</v>
      </c>
      <c r="BO538" s="48">
        <v>250.5</v>
      </c>
      <c r="BP538" s="48">
        <v>250.5</v>
      </c>
      <c r="BQ538" s="48">
        <v>501</v>
      </c>
      <c r="BR538" s="48">
        <v>501</v>
      </c>
      <c r="BS538" s="48">
        <v>125.3</v>
      </c>
      <c r="BT538" s="48">
        <v>0</v>
      </c>
      <c r="BU538" s="48">
        <v>125.3</v>
      </c>
      <c r="BV538" s="48">
        <f t="shared" si="284"/>
        <v>245.3</v>
      </c>
      <c r="BW538" s="48">
        <f t="shared" si="257"/>
        <v>245.3</v>
      </c>
      <c r="BX538" s="49">
        <f t="shared" si="285"/>
        <v>245.4</v>
      </c>
      <c r="BY538" s="50">
        <f t="shared" si="286"/>
        <v>2990.6</v>
      </c>
      <c r="BZ538" s="48">
        <f t="shared" si="287"/>
        <v>751.5</v>
      </c>
      <c r="CA538" s="48">
        <f t="shared" si="288"/>
        <v>1252.5</v>
      </c>
      <c r="CB538" s="48">
        <f t="shared" si="289"/>
        <v>250.6</v>
      </c>
      <c r="CC538" s="51">
        <f t="shared" si="290"/>
        <v>736</v>
      </c>
      <c r="CD538" s="50">
        <f t="shared" si="291"/>
        <v>2990.6</v>
      </c>
      <c r="CE538" s="72"/>
      <c r="CF538" s="73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</row>
    <row r="539" spans="1:122" ht="21" hidden="1" outlineLevel="1" thickBot="1" x14ac:dyDescent="0.35">
      <c r="A539" s="161"/>
      <c r="B539" s="53" t="s">
        <v>1101</v>
      </c>
      <c r="C539" s="53" t="s">
        <v>45</v>
      </c>
      <c r="D539" s="24" t="s">
        <v>1102</v>
      </c>
      <c r="E539" s="35">
        <v>760561.39</v>
      </c>
      <c r="F539" s="34"/>
      <c r="G539" s="34"/>
      <c r="H539" s="36">
        <v>232</v>
      </c>
      <c r="I539" s="38">
        <v>232</v>
      </c>
      <c r="J539" s="37"/>
      <c r="K539" s="37"/>
      <c r="L539" s="35">
        <v>760561.39</v>
      </c>
      <c r="M539" s="35">
        <v>152365.32</v>
      </c>
      <c r="N539" s="36">
        <v>7134</v>
      </c>
      <c r="O539" s="36">
        <v>1044</v>
      </c>
      <c r="P539" s="35">
        <v>1918.64</v>
      </c>
      <c r="Q539" s="35">
        <v>1459.28</v>
      </c>
      <c r="R539" s="35">
        <v>924482.63</v>
      </c>
      <c r="S539" s="35">
        <v>104618.08</v>
      </c>
      <c r="T539" s="35">
        <v>10553.68</v>
      </c>
      <c r="U539" s="35">
        <v>626.4</v>
      </c>
      <c r="V539" s="35">
        <v>7092.24</v>
      </c>
      <c r="W539" s="35">
        <v>4672.4799999999996</v>
      </c>
      <c r="X539" s="35">
        <v>2047.96</v>
      </c>
      <c r="Y539" s="35">
        <v>14015.12</v>
      </c>
      <c r="Z539" s="35">
        <v>18253.48</v>
      </c>
      <c r="AA539" s="35">
        <v>161879.44</v>
      </c>
      <c r="AB539" s="35">
        <v>1086362.07</v>
      </c>
      <c r="AC539" s="39">
        <f t="shared" si="282"/>
        <v>1086.4000000000001</v>
      </c>
      <c r="AD539" s="40">
        <f t="shared" si="283"/>
        <v>1162.5</v>
      </c>
      <c r="AG539" s="70" t="s">
        <v>1048</v>
      </c>
      <c r="AH539" s="24" t="s">
        <v>1101</v>
      </c>
      <c r="AI539" s="24" t="s">
        <v>45</v>
      </c>
      <c r="AJ539" s="24" t="s">
        <v>1102</v>
      </c>
      <c r="AK539" s="43">
        <v>851639.91</v>
      </c>
      <c r="AL539" s="42"/>
      <c r="AM539" s="42"/>
      <c r="AN539" s="44">
        <v>258</v>
      </c>
      <c r="AO539" s="46">
        <v>258</v>
      </c>
      <c r="AP539" s="45"/>
      <c r="AQ539" s="45"/>
      <c r="AR539" s="43">
        <v>851639.91</v>
      </c>
      <c r="AS539" s="43">
        <v>154108.1</v>
      </c>
      <c r="AT539" s="43">
        <v>7933.5</v>
      </c>
      <c r="AU539" s="44">
        <v>1161</v>
      </c>
      <c r="AV539" s="43">
        <v>2133.66</v>
      </c>
      <c r="AW539" s="43">
        <v>1622.82</v>
      </c>
      <c r="AX539" s="43">
        <v>1018598.99</v>
      </c>
      <c r="AY539" s="43">
        <v>116342.52</v>
      </c>
      <c r="AZ539" s="43">
        <v>11736.42</v>
      </c>
      <c r="BA539" s="43">
        <v>696.6</v>
      </c>
      <c r="BB539" s="43">
        <v>7887.06</v>
      </c>
      <c r="BC539" s="43">
        <v>5196.12</v>
      </c>
      <c r="BD539" s="43">
        <v>3968.08</v>
      </c>
      <c r="BE539" s="43">
        <v>15585.78</v>
      </c>
      <c r="BF539" s="43">
        <v>20439.36</v>
      </c>
      <c r="BG539" s="43">
        <v>181851.94</v>
      </c>
      <c r="BH539" s="43">
        <v>1200450.93</v>
      </c>
      <c r="BI539" s="44">
        <v>0</v>
      </c>
      <c r="BJ539" s="71">
        <v>1200.5</v>
      </c>
      <c r="BK539" s="2"/>
      <c r="BL539" s="2"/>
      <c r="BM539" s="48">
        <v>100</v>
      </c>
      <c r="BN539" s="48">
        <v>100</v>
      </c>
      <c r="BO539" s="48">
        <v>100</v>
      </c>
      <c r="BP539" s="48">
        <v>100</v>
      </c>
      <c r="BQ539" s="48">
        <v>200.1</v>
      </c>
      <c r="BR539" s="48">
        <v>200.1</v>
      </c>
      <c r="BS539" s="48">
        <v>50</v>
      </c>
      <c r="BT539" s="48">
        <v>0</v>
      </c>
      <c r="BU539" s="48">
        <v>50</v>
      </c>
      <c r="BV539" s="48">
        <f t="shared" si="284"/>
        <v>87.4</v>
      </c>
      <c r="BW539" s="48">
        <f t="shared" si="257"/>
        <v>87.4</v>
      </c>
      <c r="BX539" s="49">
        <f t="shared" si="285"/>
        <v>87.5</v>
      </c>
      <c r="BY539" s="50">
        <f t="shared" si="286"/>
        <v>1162.5</v>
      </c>
      <c r="BZ539" s="48">
        <f t="shared" si="287"/>
        <v>300</v>
      </c>
      <c r="CA539" s="48">
        <f t="shared" si="288"/>
        <v>500.20000000000005</v>
      </c>
      <c r="CB539" s="48">
        <f t="shared" si="289"/>
        <v>100</v>
      </c>
      <c r="CC539" s="51">
        <f t="shared" si="290"/>
        <v>262.3</v>
      </c>
      <c r="CD539" s="50">
        <f t="shared" si="291"/>
        <v>1162.5</v>
      </c>
      <c r="CE539" s="72"/>
      <c r="CF539" s="73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</row>
    <row r="540" spans="1:122" ht="15" hidden="1" outlineLevel="1" thickBot="1" x14ac:dyDescent="0.35">
      <c r="A540" s="161"/>
      <c r="B540" s="53" t="s">
        <v>1103</v>
      </c>
      <c r="C540" s="53" t="s">
        <v>45</v>
      </c>
      <c r="D540" s="24" t="s">
        <v>1104</v>
      </c>
      <c r="E540" s="35">
        <v>999315.47</v>
      </c>
      <c r="F540" s="35">
        <v>22083.23</v>
      </c>
      <c r="G540" s="35">
        <v>56159.16</v>
      </c>
      <c r="H540" s="36">
        <v>306</v>
      </c>
      <c r="I540" s="38">
        <v>280</v>
      </c>
      <c r="J540" s="38">
        <v>8</v>
      </c>
      <c r="K540" s="38">
        <v>18</v>
      </c>
      <c r="L540" s="35">
        <v>1077557.8600000001</v>
      </c>
      <c r="M540" s="35">
        <v>168870.89</v>
      </c>
      <c r="N540" s="35">
        <v>9409.5</v>
      </c>
      <c r="O540" s="36">
        <v>1377</v>
      </c>
      <c r="P540" s="35">
        <v>2530.62</v>
      </c>
      <c r="Q540" s="35">
        <v>1924.74</v>
      </c>
      <c r="R540" s="35">
        <v>1261670.6100000001</v>
      </c>
      <c r="S540" s="35">
        <v>132130.1</v>
      </c>
      <c r="T540" s="35">
        <v>13919.94</v>
      </c>
      <c r="U540" s="36">
        <v>756</v>
      </c>
      <c r="V540" s="35">
        <v>8559.6</v>
      </c>
      <c r="W540" s="35">
        <v>5639.2</v>
      </c>
      <c r="X540" s="35">
        <v>4223.9399999999996</v>
      </c>
      <c r="Y540" s="35">
        <v>16914.8</v>
      </c>
      <c r="Z540" s="35">
        <v>25861.38</v>
      </c>
      <c r="AA540" s="35">
        <v>208004.96</v>
      </c>
      <c r="AB540" s="35">
        <v>1469675.57</v>
      </c>
      <c r="AC540" s="39">
        <f t="shared" si="282"/>
        <v>1469.7</v>
      </c>
      <c r="AD540" s="40">
        <f t="shared" si="283"/>
        <v>1303.9000000000001</v>
      </c>
      <c r="AG540" s="70" t="s">
        <v>1048</v>
      </c>
      <c r="AH540" s="24" t="s">
        <v>1103</v>
      </c>
      <c r="AI540" s="24" t="s">
        <v>45</v>
      </c>
      <c r="AJ540" s="24" t="s">
        <v>1104</v>
      </c>
      <c r="AK540" s="43">
        <v>881389.29</v>
      </c>
      <c r="AL540" s="42"/>
      <c r="AM540" s="42"/>
      <c r="AN540" s="44">
        <v>273</v>
      </c>
      <c r="AO540" s="46">
        <v>273</v>
      </c>
      <c r="AP540" s="45"/>
      <c r="AQ540" s="45"/>
      <c r="AR540" s="43">
        <v>881389.29</v>
      </c>
      <c r="AS540" s="43">
        <v>137083.51</v>
      </c>
      <c r="AT540" s="43">
        <v>8394.75</v>
      </c>
      <c r="AU540" s="43">
        <v>1228.5</v>
      </c>
      <c r="AV540" s="43">
        <v>2257.71</v>
      </c>
      <c r="AW540" s="43">
        <v>1717.17</v>
      </c>
      <c r="AX540" s="43">
        <v>1032070.93</v>
      </c>
      <c r="AY540" s="43">
        <v>123106.62</v>
      </c>
      <c r="AZ540" s="43">
        <v>12418.77</v>
      </c>
      <c r="BA540" s="43">
        <v>737.1</v>
      </c>
      <c r="BB540" s="43">
        <v>8345.61</v>
      </c>
      <c r="BC540" s="43">
        <v>5498.22</v>
      </c>
      <c r="BD540" s="43">
        <v>1151.82</v>
      </c>
      <c r="BE540" s="43">
        <v>16491.93</v>
      </c>
      <c r="BF540" s="43">
        <v>21153.34</v>
      </c>
      <c r="BG540" s="43">
        <v>188903.41</v>
      </c>
      <c r="BH540" s="43">
        <v>1220974.3400000001</v>
      </c>
      <c r="BI540" s="44">
        <v>0</v>
      </c>
      <c r="BJ540" s="71">
        <v>1221</v>
      </c>
      <c r="BK540" s="2"/>
      <c r="BL540" s="2"/>
      <c r="BM540" s="48">
        <v>101.8</v>
      </c>
      <c r="BN540" s="48">
        <v>101.8</v>
      </c>
      <c r="BO540" s="48">
        <v>101.8</v>
      </c>
      <c r="BP540" s="48">
        <v>101.8</v>
      </c>
      <c r="BQ540" s="48">
        <v>203.5</v>
      </c>
      <c r="BR540" s="48">
        <v>203.5</v>
      </c>
      <c r="BS540" s="48">
        <v>50.9</v>
      </c>
      <c r="BT540" s="48">
        <v>0</v>
      </c>
      <c r="BU540" s="48">
        <v>50.9</v>
      </c>
      <c r="BV540" s="48">
        <f t="shared" si="284"/>
        <v>129.30000000000001</v>
      </c>
      <c r="BW540" s="48">
        <f t="shared" si="257"/>
        <v>129.30000000000001</v>
      </c>
      <c r="BX540" s="49">
        <f t="shared" si="285"/>
        <v>129.30000000000001</v>
      </c>
      <c r="BY540" s="50">
        <f t="shared" si="286"/>
        <v>1303.8999999999999</v>
      </c>
      <c r="BZ540" s="48">
        <f t="shared" si="287"/>
        <v>305.39999999999998</v>
      </c>
      <c r="CA540" s="48">
        <f t="shared" si="288"/>
        <v>508.8</v>
      </c>
      <c r="CB540" s="48">
        <f t="shared" si="289"/>
        <v>101.8</v>
      </c>
      <c r="CC540" s="51">
        <f t="shared" si="290"/>
        <v>387.90000000000003</v>
      </c>
      <c r="CD540" s="50">
        <f t="shared" si="291"/>
        <v>1303.9000000000001</v>
      </c>
      <c r="CE540" s="72"/>
      <c r="CF540" s="73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</row>
    <row r="541" spans="1:122" ht="15" hidden="1" outlineLevel="1" thickBot="1" x14ac:dyDescent="0.35">
      <c r="A541" s="161"/>
      <c r="B541" s="53" t="s">
        <v>1105</v>
      </c>
      <c r="C541" s="53" t="s">
        <v>45</v>
      </c>
      <c r="D541" s="24" t="s">
        <v>1106</v>
      </c>
      <c r="E541" s="35">
        <v>570518.56999999995</v>
      </c>
      <c r="F541" s="34"/>
      <c r="G541" s="34"/>
      <c r="H541" s="36">
        <v>119</v>
      </c>
      <c r="I541" s="38">
        <v>119</v>
      </c>
      <c r="J541" s="37"/>
      <c r="K541" s="37"/>
      <c r="L541" s="35">
        <v>570518.56999999995</v>
      </c>
      <c r="M541" s="35">
        <v>77266.31</v>
      </c>
      <c r="N541" s="35">
        <v>3659.25</v>
      </c>
      <c r="O541" s="35">
        <v>535.5</v>
      </c>
      <c r="P541" s="35">
        <v>984.13</v>
      </c>
      <c r="Q541" s="35">
        <v>748.51</v>
      </c>
      <c r="R541" s="35">
        <v>653712.27</v>
      </c>
      <c r="S541" s="35">
        <v>53661.86</v>
      </c>
      <c r="T541" s="35">
        <v>5413.31</v>
      </c>
      <c r="U541" s="35">
        <v>321.3</v>
      </c>
      <c r="V541" s="35">
        <v>3637.83</v>
      </c>
      <c r="W541" s="35">
        <v>2396.66</v>
      </c>
      <c r="X541" s="35">
        <v>1280.02</v>
      </c>
      <c r="Y541" s="35">
        <v>7188.79</v>
      </c>
      <c r="Z541" s="35">
        <v>13692.43</v>
      </c>
      <c r="AA541" s="35">
        <v>87592.2</v>
      </c>
      <c r="AB541" s="35">
        <v>741304.47</v>
      </c>
      <c r="AC541" s="39">
        <f t="shared" si="282"/>
        <v>741.3</v>
      </c>
      <c r="AD541" s="40">
        <f t="shared" si="283"/>
        <v>726.3</v>
      </c>
      <c r="AG541" s="70" t="s">
        <v>1048</v>
      </c>
      <c r="AH541" s="24" t="s">
        <v>1105</v>
      </c>
      <c r="AI541" s="24" t="s">
        <v>45</v>
      </c>
      <c r="AJ541" s="24" t="s">
        <v>1106</v>
      </c>
      <c r="AK541" s="43">
        <v>568516.77</v>
      </c>
      <c r="AL541" s="42"/>
      <c r="AM541" s="42"/>
      <c r="AN541" s="44">
        <v>115</v>
      </c>
      <c r="AO541" s="46">
        <v>115</v>
      </c>
      <c r="AP541" s="45"/>
      <c r="AQ541" s="45"/>
      <c r="AR541" s="43">
        <v>568516.77</v>
      </c>
      <c r="AS541" s="43">
        <v>59546.47</v>
      </c>
      <c r="AT541" s="43">
        <v>3536.25</v>
      </c>
      <c r="AU541" s="43">
        <v>517.5</v>
      </c>
      <c r="AV541" s="43">
        <v>951.05</v>
      </c>
      <c r="AW541" s="43">
        <v>723.35</v>
      </c>
      <c r="AX541" s="43">
        <v>633791.39</v>
      </c>
      <c r="AY541" s="43">
        <v>51858.1</v>
      </c>
      <c r="AZ541" s="43">
        <v>5231.3500000000004</v>
      </c>
      <c r="BA541" s="43">
        <v>310.5</v>
      </c>
      <c r="BB541" s="43">
        <v>3515.55</v>
      </c>
      <c r="BC541" s="43">
        <v>2316.1</v>
      </c>
      <c r="BD541" s="43">
        <v>1151.82</v>
      </c>
      <c r="BE541" s="43">
        <v>6947.15</v>
      </c>
      <c r="BF541" s="43">
        <v>13644.4</v>
      </c>
      <c r="BG541" s="43">
        <v>84974.97</v>
      </c>
      <c r="BH541" s="43">
        <v>718766.36</v>
      </c>
      <c r="BI541" s="44">
        <v>0</v>
      </c>
      <c r="BJ541" s="71">
        <v>718.8</v>
      </c>
      <c r="BK541" s="2"/>
      <c r="BL541" s="2"/>
      <c r="BM541" s="48">
        <v>59.9</v>
      </c>
      <c r="BN541" s="48">
        <v>59.9</v>
      </c>
      <c r="BO541" s="48">
        <v>59.9</v>
      </c>
      <c r="BP541" s="48">
        <v>59.9</v>
      </c>
      <c r="BQ541" s="48">
        <v>119.8</v>
      </c>
      <c r="BR541" s="48">
        <v>119.8</v>
      </c>
      <c r="BS541" s="48">
        <v>30</v>
      </c>
      <c r="BT541" s="48">
        <v>0</v>
      </c>
      <c r="BU541" s="48">
        <v>30</v>
      </c>
      <c r="BV541" s="48">
        <f t="shared" si="284"/>
        <v>62.4</v>
      </c>
      <c r="BW541" s="48">
        <f t="shared" si="257"/>
        <v>62.4</v>
      </c>
      <c r="BX541" s="49">
        <f t="shared" si="285"/>
        <v>62.3</v>
      </c>
      <c r="BY541" s="50">
        <f t="shared" si="286"/>
        <v>726.3</v>
      </c>
      <c r="BZ541" s="48">
        <f t="shared" si="287"/>
        <v>179.7</v>
      </c>
      <c r="CA541" s="48">
        <f t="shared" si="288"/>
        <v>299.5</v>
      </c>
      <c r="CB541" s="48">
        <f t="shared" si="289"/>
        <v>60</v>
      </c>
      <c r="CC541" s="51">
        <f t="shared" si="290"/>
        <v>187.1</v>
      </c>
      <c r="CD541" s="50">
        <f t="shared" si="291"/>
        <v>726.30000000000007</v>
      </c>
      <c r="CE541" s="72"/>
      <c r="CF541" s="73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</row>
    <row r="542" spans="1:122" ht="15" hidden="1" outlineLevel="1" thickBot="1" x14ac:dyDescent="0.35">
      <c r="A542" s="161"/>
      <c r="B542" s="53" t="s">
        <v>1107</v>
      </c>
      <c r="C542" s="53" t="s">
        <v>45</v>
      </c>
      <c r="D542" s="24" t="s">
        <v>1108</v>
      </c>
      <c r="E542" s="35">
        <v>958630.9</v>
      </c>
      <c r="F542" s="34"/>
      <c r="G542" s="34"/>
      <c r="H542" s="36">
        <v>300</v>
      </c>
      <c r="I542" s="38">
        <v>300</v>
      </c>
      <c r="J542" s="37"/>
      <c r="K542" s="37"/>
      <c r="L542" s="35">
        <v>958630.9</v>
      </c>
      <c r="M542" s="35">
        <v>125859.08</v>
      </c>
      <c r="N542" s="36">
        <v>9225</v>
      </c>
      <c r="O542" s="36">
        <v>1350</v>
      </c>
      <c r="P542" s="36">
        <v>2481</v>
      </c>
      <c r="Q542" s="36">
        <v>1887</v>
      </c>
      <c r="R542" s="35">
        <v>1099432.98</v>
      </c>
      <c r="S542" s="36">
        <v>135282</v>
      </c>
      <c r="T542" s="36">
        <v>13647</v>
      </c>
      <c r="U542" s="36">
        <v>810</v>
      </c>
      <c r="V542" s="36">
        <v>9171</v>
      </c>
      <c r="W542" s="36">
        <v>6042</v>
      </c>
      <c r="X542" s="35">
        <v>3711.86</v>
      </c>
      <c r="Y542" s="36">
        <v>18123</v>
      </c>
      <c r="Z542" s="35">
        <v>23007.15</v>
      </c>
      <c r="AA542" s="35">
        <v>209794.01</v>
      </c>
      <c r="AB542" s="35">
        <v>1309226.99</v>
      </c>
      <c r="AC542" s="39">
        <f t="shared" si="282"/>
        <v>1309.2</v>
      </c>
      <c r="AD542" s="40">
        <f t="shared" si="283"/>
        <v>1290.5</v>
      </c>
      <c r="AG542" s="70" t="s">
        <v>1048</v>
      </c>
      <c r="AH542" s="24" t="s">
        <v>1107</v>
      </c>
      <c r="AI542" s="24" t="s">
        <v>45</v>
      </c>
      <c r="AJ542" s="24" t="s">
        <v>1108</v>
      </c>
      <c r="AK542" s="43">
        <v>949712.72</v>
      </c>
      <c r="AL542" s="42"/>
      <c r="AM542" s="42"/>
      <c r="AN542" s="44">
        <v>288</v>
      </c>
      <c r="AO542" s="46">
        <v>288</v>
      </c>
      <c r="AP542" s="45"/>
      <c r="AQ542" s="45"/>
      <c r="AR542" s="43">
        <v>949712.72</v>
      </c>
      <c r="AS542" s="43">
        <v>117704.43</v>
      </c>
      <c r="AT542" s="44">
        <v>8856</v>
      </c>
      <c r="AU542" s="44">
        <v>1296</v>
      </c>
      <c r="AV542" s="43">
        <v>2381.7600000000002</v>
      </c>
      <c r="AW542" s="43">
        <v>1811.52</v>
      </c>
      <c r="AX542" s="43">
        <v>1081762.43</v>
      </c>
      <c r="AY542" s="43">
        <v>129870.72</v>
      </c>
      <c r="AZ542" s="43">
        <v>13101.12</v>
      </c>
      <c r="BA542" s="43">
        <v>777.6</v>
      </c>
      <c r="BB542" s="43">
        <v>8804.16</v>
      </c>
      <c r="BC542" s="43">
        <v>5800.32</v>
      </c>
      <c r="BD542" s="43">
        <v>768.12</v>
      </c>
      <c r="BE542" s="43">
        <v>17398.080000000002</v>
      </c>
      <c r="BF542" s="43">
        <v>22793.11</v>
      </c>
      <c r="BG542" s="43">
        <v>199313.23</v>
      </c>
      <c r="BH542" s="43">
        <v>1281075.6599999999</v>
      </c>
      <c r="BI542" s="44">
        <v>0</v>
      </c>
      <c r="BJ542" s="71">
        <v>1281.0999999999999</v>
      </c>
      <c r="BK542" s="2"/>
      <c r="BL542" s="2"/>
      <c r="BM542" s="48">
        <v>106.8</v>
      </c>
      <c r="BN542" s="48">
        <v>106.8</v>
      </c>
      <c r="BO542" s="48">
        <v>106.8</v>
      </c>
      <c r="BP542" s="48">
        <v>106.8</v>
      </c>
      <c r="BQ542" s="48">
        <v>213.5</v>
      </c>
      <c r="BR542" s="48">
        <v>213.5</v>
      </c>
      <c r="BS542" s="48">
        <v>53.4</v>
      </c>
      <c r="BT542" s="48">
        <v>0</v>
      </c>
      <c r="BU542" s="48">
        <v>53.4</v>
      </c>
      <c r="BV542" s="48">
        <f t="shared" si="284"/>
        <v>109.8</v>
      </c>
      <c r="BW542" s="48">
        <f t="shared" si="257"/>
        <v>109.8</v>
      </c>
      <c r="BX542" s="49">
        <f t="shared" si="285"/>
        <v>109.9</v>
      </c>
      <c r="BY542" s="50">
        <f t="shared" si="286"/>
        <v>1290.4999999999998</v>
      </c>
      <c r="BZ542" s="48">
        <f t="shared" si="287"/>
        <v>320.39999999999998</v>
      </c>
      <c r="CA542" s="48">
        <f t="shared" si="288"/>
        <v>533.79999999999995</v>
      </c>
      <c r="CB542" s="48">
        <f t="shared" si="289"/>
        <v>106.8</v>
      </c>
      <c r="CC542" s="51">
        <f t="shared" si="290"/>
        <v>329.5</v>
      </c>
      <c r="CD542" s="50">
        <f t="shared" si="291"/>
        <v>1290.5</v>
      </c>
      <c r="CE542" s="72"/>
      <c r="CF542" s="73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</row>
    <row r="543" spans="1:122" ht="15" hidden="1" outlineLevel="1" thickBot="1" x14ac:dyDescent="0.35">
      <c r="A543" s="161"/>
      <c r="B543" s="53" t="s">
        <v>1109</v>
      </c>
      <c r="C543" s="53" t="s">
        <v>45</v>
      </c>
      <c r="D543" s="24" t="s">
        <v>1110</v>
      </c>
      <c r="E543" s="35">
        <v>479159.53</v>
      </c>
      <c r="F543" s="35">
        <v>14574.93</v>
      </c>
      <c r="G543" s="35">
        <v>27868.46</v>
      </c>
      <c r="H543" s="36">
        <v>85</v>
      </c>
      <c r="I543" s="38">
        <v>79</v>
      </c>
      <c r="J543" s="38">
        <v>3</v>
      </c>
      <c r="K543" s="38">
        <v>3</v>
      </c>
      <c r="L543" s="35">
        <v>521602.92</v>
      </c>
      <c r="M543" s="35">
        <v>57042.080000000002</v>
      </c>
      <c r="N543" s="35">
        <v>2613.75</v>
      </c>
      <c r="O543" s="35">
        <v>382.5</v>
      </c>
      <c r="P543" s="35">
        <v>702.95</v>
      </c>
      <c r="Q543" s="35">
        <v>534.65</v>
      </c>
      <c r="R543" s="35">
        <v>582878.85</v>
      </c>
      <c r="S543" s="35">
        <v>36978.160000000003</v>
      </c>
      <c r="T543" s="35">
        <v>3866.65</v>
      </c>
      <c r="U543" s="35">
        <v>213.3</v>
      </c>
      <c r="V543" s="35">
        <v>2415.0300000000002</v>
      </c>
      <c r="W543" s="35">
        <v>1591.06</v>
      </c>
      <c r="X543" s="35">
        <v>896.14</v>
      </c>
      <c r="Y543" s="35">
        <v>4772.3900000000003</v>
      </c>
      <c r="Z543" s="35">
        <v>12518.46</v>
      </c>
      <c r="AA543" s="35">
        <v>63251.19</v>
      </c>
      <c r="AB543" s="35">
        <v>646130.04</v>
      </c>
      <c r="AC543" s="39">
        <f t="shared" si="282"/>
        <v>646.1</v>
      </c>
      <c r="AD543" s="40">
        <f t="shared" si="283"/>
        <v>675</v>
      </c>
      <c r="AG543" s="70" t="s">
        <v>1048</v>
      </c>
      <c r="AH543" s="24" t="s">
        <v>1109</v>
      </c>
      <c r="AI543" s="24" t="s">
        <v>45</v>
      </c>
      <c r="AJ543" s="24" t="s">
        <v>1110</v>
      </c>
      <c r="AK543" s="43">
        <v>529267.74</v>
      </c>
      <c r="AL543" s="43">
        <v>14574.93</v>
      </c>
      <c r="AM543" s="43">
        <v>13934.23</v>
      </c>
      <c r="AN543" s="44">
        <v>87</v>
      </c>
      <c r="AO543" s="46">
        <v>79</v>
      </c>
      <c r="AP543" s="46">
        <v>3</v>
      </c>
      <c r="AQ543" s="46">
        <v>5</v>
      </c>
      <c r="AR543" s="43">
        <v>557776.9</v>
      </c>
      <c r="AS543" s="43">
        <v>62856.09</v>
      </c>
      <c r="AT543" s="43">
        <v>2675.25</v>
      </c>
      <c r="AU543" s="43">
        <v>391.5</v>
      </c>
      <c r="AV543" s="43">
        <v>719.49</v>
      </c>
      <c r="AW543" s="43">
        <v>547.23</v>
      </c>
      <c r="AX543" s="43">
        <v>624966.46</v>
      </c>
      <c r="AY543" s="43">
        <v>37429.46</v>
      </c>
      <c r="AZ543" s="43">
        <v>3957.63</v>
      </c>
      <c r="BA543" s="43">
        <v>213.3</v>
      </c>
      <c r="BB543" s="43">
        <v>2415.0300000000002</v>
      </c>
      <c r="BC543" s="43">
        <v>1591.06</v>
      </c>
      <c r="BD543" s="43">
        <v>767.94</v>
      </c>
      <c r="BE543" s="43">
        <v>4772.3900000000003</v>
      </c>
      <c r="BF543" s="43">
        <v>13386.63</v>
      </c>
      <c r="BG543" s="43">
        <v>64533.440000000002</v>
      </c>
      <c r="BH543" s="43">
        <v>689499.9</v>
      </c>
      <c r="BI543" s="44">
        <v>0</v>
      </c>
      <c r="BJ543" s="71">
        <v>689.5</v>
      </c>
      <c r="BK543" s="2"/>
      <c r="BL543" s="2"/>
      <c r="BM543" s="48">
        <v>57.5</v>
      </c>
      <c r="BN543" s="48">
        <v>57.5</v>
      </c>
      <c r="BO543" s="48">
        <v>57.5</v>
      </c>
      <c r="BP543" s="48">
        <v>57.5</v>
      </c>
      <c r="BQ543" s="48">
        <v>114.9</v>
      </c>
      <c r="BR543" s="48">
        <v>114.9</v>
      </c>
      <c r="BS543" s="48">
        <v>28.7</v>
      </c>
      <c r="BT543" s="48">
        <v>0</v>
      </c>
      <c r="BU543" s="48">
        <v>28.7</v>
      </c>
      <c r="BV543" s="48">
        <f t="shared" si="284"/>
        <v>52.6</v>
      </c>
      <c r="BW543" s="48">
        <f t="shared" si="257"/>
        <v>52.6</v>
      </c>
      <c r="BX543" s="49">
        <f t="shared" si="285"/>
        <v>52.6</v>
      </c>
      <c r="BY543" s="50">
        <f t="shared" si="286"/>
        <v>675</v>
      </c>
      <c r="BZ543" s="48">
        <f t="shared" si="287"/>
        <v>172.5</v>
      </c>
      <c r="CA543" s="48">
        <f t="shared" si="288"/>
        <v>287.3</v>
      </c>
      <c r="CB543" s="48">
        <f t="shared" si="289"/>
        <v>57.4</v>
      </c>
      <c r="CC543" s="51">
        <f t="shared" si="290"/>
        <v>157.80000000000001</v>
      </c>
      <c r="CD543" s="50">
        <f t="shared" si="291"/>
        <v>675</v>
      </c>
      <c r="CE543" s="72"/>
      <c r="CF543" s="73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</row>
    <row r="544" spans="1:122" ht="15" hidden="1" outlineLevel="1" thickBot="1" x14ac:dyDescent="0.35">
      <c r="A544" s="161"/>
      <c r="B544" s="53" t="s">
        <v>1111</v>
      </c>
      <c r="C544" s="53" t="s">
        <v>45</v>
      </c>
      <c r="D544" s="24" t="s">
        <v>1112</v>
      </c>
      <c r="E544" s="34"/>
      <c r="F544" s="35">
        <v>44166.46</v>
      </c>
      <c r="G544" s="35">
        <v>126674.78</v>
      </c>
      <c r="H544" s="36">
        <v>45</v>
      </c>
      <c r="I544" s="37"/>
      <c r="J544" s="38">
        <v>16</v>
      </c>
      <c r="K544" s="38">
        <v>29</v>
      </c>
      <c r="L544" s="35">
        <v>170841.24</v>
      </c>
      <c r="M544" s="35">
        <v>17779.86</v>
      </c>
      <c r="N544" s="35">
        <v>1383.75</v>
      </c>
      <c r="O544" s="35">
        <v>202.5</v>
      </c>
      <c r="P544" s="35">
        <v>372.15</v>
      </c>
      <c r="Q544" s="35">
        <v>283.05</v>
      </c>
      <c r="R544" s="35">
        <v>190862.55</v>
      </c>
      <c r="S544" s="35">
        <v>10154.25</v>
      </c>
      <c r="T544" s="35">
        <v>2047.05</v>
      </c>
      <c r="U544" s="36">
        <v>0</v>
      </c>
      <c r="V544" s="36">
        <v>0</v>
      </c>
      <c r="W544" s="36">
        <v>0</v>
      </c>
      <c r="X544" s="36">
        <v>0</v>
      </c>
      <c r="Y544" s="36">
        <v>0</v>
      </c>
      <c r="Z544" s="35">
        <v>4100.1899999999996</v>
      </c>
      <c r="AA544" s="35">
        <v>16301.49</v>
      </c>
      <c r="AB544" s="35">
        <v>207164.04</v>
      </c>
      <c r="AC544" s="39">
        <f t="shared" si="282"/>
        <v>207.2</v>
      </c>
      <c r="AD544" s="40">
        <f t="shared" si="283"/>
        <v>202.8</v>
      </c>
      <c r="AG544" s="70" t="s">
        <v>1048</v>
      </c>
      <c r="AH544" s="24" t="s">
        <v>1111</v>
      </c>
      <c r="AI544" s="24" t="s">
        <v>45</v>
      </c>
      <c r="AJ544" s="24" t="s">
        <v>1112</v>
      </c>
      <c r="AK544" s="42"/>
      <c r="AL544" s="43">
        <v>44166.46</v>
      </c>
      <c r="AM544" s="43">
        <v>105562.31</v>
      </c>
      <c r="AN544" s="44">
        <v>47</v>
      </c>
      <c r="AO544" s="45"/>
      <c r="AP544" s="46">
        <v>9</v>
      </c>
      <c r="AQ544" s="46">
        <v>38</v>
      </c>
      <c r="AR544" s="43">
        <v>149728.76999999999</v>
      </c>
      <c r="AS544" s="43">
        <v>32232.79</v>
      </c>
      <c r="AT544" s="43">
        <v>1445.25</v>
      </c>
      <c r="AU544" s="43">
        <v>211.5</v>
      </c>
      <c r="AV544" s="43">
        <v>388.69</v>
      </c>
      <c r="AW544" s="43">
        <v>295.63</v>
      </c>
      <c r="AX544" s="43">
        <v>184302.63</v>
      </c>
      <c r="AY544" s="43">
        <v>10605.55</v>
      </c>
      <c r="AZ544" s="43">
        <v>2138.0300000000002</v>
      </c>
      <c r="BA544" s="44">
        <v>0</v>
      </c>
      <c r="BB544" s="44">
        <v>0</v>
      </c>
      <c r="BC544" s="44">
        <v>0</v>
      </c>
      <c r="BD544" s="44">
        <v>0</v>
      </c>
      <c r="BE544" s="44">
        <v>0</v>
      </c>
      <c r="BF544" s="43">
        <v>3593.49</v>
      </c>
      <c r="BG544" s="43">
        <v>16337.07</v>
      </c>
      <c r="BH544" s="43">
        <v>200639.7</v>
      </c>
      <c r="BI544" s="44">
        <v>0</v>
      </c>
      <c r="BJ544" s="71">
        <v>200.6</v>
      </c>
      <c r="BK544" s="2"/>
      <c r="BL544" s="2"/>
      <c r="BM544" s="48">
        <v>16.7</v>
      </c>
      <c r="BN544" s="48">
        <v>16.7</v>
      </c>
      <c r="BO544" s="48">
        <v>16.7</v>
      </c>
      <c r="BP544" s="48">
        <v>16.7</v>
      </c>
      <c r="BQ544" s="48">
        <v>33.4</v>
      </c>
      <c r="BR544" s="48">
        <v>33.4</v>
      </c>
      <c r="BS544" s="48">
        <v>8.4</v>
      </c>
      <c r="BT544" s="48">
        <v>0</v>
      </c>
      <c r="BU544" s="48">
        <v>8.4</v>
      </c>
      <c r="BV544" s="48">
        <f t="shared" si="284"/>
        <v>17.5</v>
      </c>
      <c r="BW544" s="48">
        <f t="shared" si="257"/>
        <v>17.5</v>
      </c>
      <c r="BX544" s="49">
        <f t="shared" si="285"/>
        <v>17.399999999999999</v>
      </c>
      <c r="BY544" s="50">
        <f t="shared" si="286"/>
        <v>202.79999999999995</v>
      </c>
      <c r="BZ544" s="48">
        <f t="shared" si="287"/>
        <v>50.099999999999994</v>
      </c>
      <c r="CA544" s="48">
        <f t="shared" si="288"/>
        <v>83.5</v>
      </c>
      <c r="CB544" s="48">
        <f t="shared" si="289"/>
        <v>16.8</v>
      </c>
      <c r="CC544" s="51">
        <f t="shared" si="290"/>
        <v>52.4</v>
      </c>
      <c r="CD544" s="50">
        <f t="shared" si="291"/>
        <v>202.8</v>
      </c>
      <c r="CE544" s="72"/>
      <c r="CF544" s="73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</row>
    <row r="545" spans="1:122" ht="15" hidden="1" outlineLevel="1" thickBot="1" x14ac:dyDescent="0.35">
      <c r="A545" s="161"/>
      <c r="B545" s="53" t="s">
        <v>1113</v>
      </c>
      <c r="C545" s="53" t="s">
        <v>45</v>
      </c>
      <c r="D545" s="24" t="s">
        <v>1114</v>
      </c>
      <c r="E545" s="35">
        <v>1356613.86</v>
      </c>
      <c r="F545" s="34"/>
      <c r="G545" s="34"/>
      <c r="H545" s="36">
        <v>525</v>
      </c>
      <c r="I545" s="38">
        <v>525</v>
      </c>
      <c r="J545" s="37"/>
      <c r="K545" s="37"/>
      <c r="L545" s="35">
        <v>1356613.86</v>
      </c>
      <c r="M545" s="35">
        <v>280010.90000000002</v>
      </c>
      <c r="N545" s="35">
        <v>16143.75</v>
      </c>
      <c r="O545" s="35">
        <v>2362.5</v>
      </c>
      <c r="P545" s="35">
        <v>4341.75</v>
      </c>
      <c r="Q545" s="35">
        <v>3302.25</v>
      </c>
      <c r="R545" s="35">
        <v>1662775.01</v>
      </c>
      <c r="S545" s="35">
        <v>236743.5</v>
      </c>
      <c r="T545" s="35">
        <v>23882.25</v>
      </c>
      <c r="U545" s="35">
        <v>1417.5</v>
      </c>
      <c r="V545" s="35">
        <v>16049.25</v>
      </c>
      <c r="W545" s="35">
        <v>10573.5</v>
      </c>
      <c r="X545" s="35">
        <v>2943.56</v>
      </c>
      <c r="Y545" s="35">
        <v>31715.25</v>
      </c>
      <c r="Z545" s="35">
        <v>32558.73</v>
      </c>
      <c r="AA545" s="35">
        <v>355883.54</v>
      </c>
      <c r="AB545" s="35">
        <v>2018658.55</v>
      </c>
      <c r="AC545" s="39">
        <f t="shared" si="282"/>
        <v>2018.7</v>
      </c>
      <c r="AD545" s="40">
        <f t="shared" si="283"/>
        <v>2106.5</v>
      </c>
      <c r="AG545" s="70" t="s">
        <v>1048</v>
      </c>
      <c r="AH545" s="24" t="s">
        <v>1113</v>
      </c>
      <c r="AI545" s="24" t="s">
        <v>45</v>
      </c>
      <c r="AJ545" s="24" t="s">
        <v>1114</v>
      </c>
      <c r="AK545" s="43">
        <v>1454932.26</v>
      </c>
      <c r="AL545" s="42"/>
      <c r="AM545" s="42"/>
      <c r="AN545" s="44">
        <v>532</v>
      </c>
      <c r="AO545" s="46">
        <v>532</v>
      </c>
      <c r="AP545" s="45"/>
      <c r="AQ545" s="45"/>
      <c r="AR545" s="43">
        <v>1454932.26</v>
      </c>
      <c r="AS545" s="43">
        <v>308774.44</v>
      </c>
      <c r="AT545" s="44">
        <v>16359</v>
      </c>
      <c r="AU545" s="44">
        <v>2394</v>
      </c>
      <c r="AV545" s="43">
        <v>4399.6400000000003</v>
      </c>
      <c r="AW545" s="43">
        <v>3346.28</v>
      </c>
      <c r="AX545" s="43">
        <v>1790205.62</v>
      </c>
      <c r="AY545" s="43">
        <v>239900.08</v>
      </c>
      <c r="AZ545" s="43">
        <v>24200.68</v>
      </c>
      <c r="BA545" s="43">
        <v>1436.4</v>
      </c>
      <c r="BB545" s="43">
        <v>16263.24</v>
      </c>
      <c r="BC545" s="43">
        <v>10714.48</v>
      </c>
      <c r="BD545" s="43">
        <v>639.91999999999996</v>
      </c>
      <c r="BE545" s="43">
        <v>32138.12</v>
      </c>
      <c r="BF545" s="43">
        <v>34918.370000000003</v>
      </c>
      <c r="BG545" s="43">
        <v>360211.29</v>
      </c>
      <c r="BH545" s="43">
        <v>2150416.91</v>
      </c>
      <c r="BI545" s="44">
        <v>0</v>
      </c>
      <c r="BJ545" s="71">
        <v>2150.4</v>
      </c>
      <c r="BK545" s="2"/>
      <c r="BL545" s="2"/>
      <c r="BM545" s="48">
        <v>179.2</v>
      </c>
      <c r="BN545" s="48">
        <v>179.2</v>
      </c>
      <c r="BO545" s="48">
        <v>179.2</v>
      </c>
      <c r="BP545" s="48">
        <v>179.2</v>
      </c>
      <c r="BQ545" s="48">
        <v>358.4</v>
      </c>
      <c r="BR545" s="48">
        <v>358.4</v>
      </c>
      <c r="BS545" s="48">
        <v>89.6</v>
      </c>
      <c r="BT545" s="48">
        <v>0</v>
      </c>
      <c r="BU545" s="48">
        <v>89.6</v>
      </c>
      <c r="BV545" s="48">
        <f t="shared" si="284"/>
        <v>164.6</v>
      </c>
      <c r="BW545" s="48">
        <f t="shared" si="257"/>
        <v>164.6</v>
      </c>
      <c r="BX545" s="49">
        <f t="shared" si="285"/>
        <v>164.5</v>
      </c>
      <c r="BY545" s="50">
        <f t="shared" si="286"/>
        <v>2106.5000000000005</v>
      </c>
      <c r="BZ545" s="48">
        <f t="shared" si="287"/>
        <v>537.59999999999991</v>
      </c>
      <c r="CA545" s="48">
        <f t="shared" si="288"/>
        <v>895.99999999999989</v>
      </c>
      <c r="CB545" s="48">
        <f t="shared" si="289"/>
        <v>179.2</v>
      </c>
      <c r="CC545" s="51">
        <f t="shared" si="290"/>
        <v>493.7</v>
      </c>
      <c r="CD545" s="50">
        <f t="shared" si="291"/>
        <v>2106.5</v>
      </c>
      <c r="CE545" s="72"/>
      <c r="CF545" s="73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</row>
    <row r="546" spans="1:122" ht="15" hidden="1" outlineLevel="1" thickBot="1" x14ac:dyDescent="0.35">
      <c r="A546" s="161"/>
      <c r="B546" s="53" t="s">
        <v>1115</v>
      </c>
      <c r="C546" s="53" t="s">
        <v>45</v>
      </c>
      <c r="D546" s="24" t="s">
        <v>1116</v>
      </c>
      <c r="E546" s="35">
        <v>1606702.75</v>
      </c>
      <c r="F546" s="34"/>
      <c r="G546" s="34"/>
      <c r="H546" s="36">
        <v>523</v>
      </c>
      <c r="I546" s="38">
        <v>523</v>
      </c>
      <c r="J546" s="37"/>
      <c r="K546" s="37"/>
      <c r="L546" s="35">
        <v>1606702.75</v>
      </c>
      <c r="M546" s="35">
        <v>128077.89</v>
      </c>
      <c r="N546" s="35">
        <v>16082.25</v>
      </c>
      <c r="O546" s="35">
        <v>2353.5</v>
      </c>
      <c r="P546" s="35">
        <v>4325.21</v>
      </c>
      <c r="Q546" s="35">
        <v>3289.67</v>
      </c>
      <c r="R546" s="35">
        <v>1760831.27</v>
      </c>
      <c r="S546" s="35">
        <v>235841.62</v>
      </c>
      <c r="T546" s="35">
        <v>23791.27</v>
      </c>
      <c r="U546" s="35">
        <v>1412.1</v>
      </c>
      <c r="V546" s="35">
        <v>15988.11</v>
      </c>
      <c r="W546" s="35">
        <v>10533.22</v>
      </c>
      <c r="X546" s="35">
        <v>3584.38</v>
      </c>
      <c r="Y546" s="35">
        <v>31594.43</v>
      </c>
      <c r="Z546" s="35">
        <v>38560.86</v>
      </c>
      <c r="AA546" s="35">
        <v>361305.99</v>
      </c>
      <c r="AB546" s="35">
        <v>2122137.2599999998</v>
      </c>
      <c r="AC546" s="39">
        <f t="shared" si="282"/>
        <v>2122.1</v>
      </c>
      <c r="AD546" s="40">
        <f t="shared" si="283"/>
        <v>2105</v>
      </c>
      <c r="AG546" s="70" t="s">
        <v>1048</v>
      </c>
      <c r="AH546" s="24" t="s">
        <v>1115</v>
      </c>
      <c r="AI546" s="24" t="s">
        <v>45</v>
      </c>
      <c r="AJ546" s="24" t="s">
        <v>1116</v>
      </c>
      <c r="AK546" s="43">
        <v>1582993.76</v>
      </c>
      <c r="AL546" s="42"/>
      <c r="AM546" s="42"/>
      <c r="AN546" s="44">
        <v>530</v>
      </c>
      <c r="AO546" s="46">
        <v>530</v>
      </c>
      <c r="AP546" s="45"/>
      <c r="AQ546" s="45"/>
      <c r="AR546" s="43">
        <v>1582993.76</v>
      </c>
      <c r="AS546" s="43">
        <v>123276.67</v>
      </c>
      <c r="AT546" s="43">
        <v>16297.5</v>
      </c>
      <c r="AU546" s="44">
        <v>2385</v>
      </c>
      <c r="AV546" s="43">
        <v>4383.1000000000004</v>
      </c>
      <c r="AW546" s="43">
        <v>3333.7</v>
      </c>
      <c r="AX546" s="43">
        <v>1732669.73</v>
      </c>
      <c r="AY546" s="43">
        <v>238998.2</v>
      </c>
      <c r="AZ546" s="43">
        <v>24109.7</v>
      </c>
      <c r="BA546" s="44">
        <v>1431</v>
      </c>
      <c r="BB546" s="43">
        <v>16202.1</v>
      </c>
      <c r="BC546" s="43">
        <v>10674.2</v>
      </c>
      <c r="BD546" s="43">
        <v>2432.1999999999998</v>
      </c>
      <c r="BE546" s="43">
        <v>32017.3</v>
      </c>
      <c r="BF546" s="43">
        <v>37991.839999999997</v>
      </c>
      <c r="BG546" s="43">
        <v>363856.54</v>
      </c>
      <c r="BH546" s="43">
        <v>2096526.27</v>
      </c>
      <c r="BI546" s="44">
        <v>0</v>
      </c>
      <c r="BJ546" s="71">
        <v>2096.5</v>
      </c>
      <c r="BK546" s="2"/>
      <c r="BL546" s="2"/>
      <c r="BM546" s="48">
        <v>174.7</v>
      </c>
      <c r="BN546" s="48">
        <v>174.7</v>
      </c>
      <c r="BO546" s="48">
        <v>174.7</v>
      </c>
      <c r="BP546" s="48">
        <v>174.7</v>
      </c>
      <c r="BQ546" s="48">
        <v>349.4</v>
      </c>
      <c r="BR546" s="48">
        <v>349.4</v>
      </c>
      <c r="BS546" s="48">
        <v>87.4</v>
      </c>
      <c r="BT546" s="48">
        <v>0</v>
      </c>
      <c r="BU546" s="48">
        <v>87.4</v>
      </c>
      <c r="BV546" s="48">
        <f t="shared" si="284"/>
        <v>177.5</v>
      </c>
      <c r="BW546" s="48">
        <f t="shared" si="257"/>
        <v>177.5</v>
      </c>
      <c r="BX546" s="49">
        <f t="shared" si="285"/>
        <v>177.6</v>
      </c>
      <c r="BY546" s="50">
        <f t="shared" si="286"/>
        <v>2105</v>
      </c>
      <c r="BZ546" s="48">
        <f t="shared" si="287"/>
        <v>524.09999999999991</v>
      </c>
      <c r="CA546" s="48">
        <f t="shared" si="288"/>
        <v>873.49999999999989</v>
      </c>
      <c r="CB546" s="48">
        <f t="shared" si="289"/>
        <v>174.8</v>
      </c>
      <c r="CC546" s="51">
        <f t="shared" si="290"/>
        <v>532.6</v>
      </c>
      <c r="CD546" s="50">
        <f t="shared" si="291"/>
        <v>2105</v>
      </c>
      <c r="CE546" s="72"/>
      <c r="CF546" s="73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</row>
    <row r="547" spans="1:122" ht="21" hidden="1" outlineLevel="1" thickBot="1" x14ac:dyDescent="0.35">
      <c r="A547" s="161"/>
      <c r="B547" s="53" t="s">
        <v>1117</v>
      </c>
      <c r="C547" s="53" t="s">
        <v>45</v>
      </c>
      <c r="D547" s="24" t="s">
        <v>1118</v>
      </c>
      <c r="E547" s="35">
        <v>178201.66</v>
      </c>
      <c r="F547" s="34"/>
      <c r="G547" s="34"/>
      <c r="H547" s="36">
        <v>118</v>
      </c>
      <c r="I547" s="38">
        <v>118</v>
      </c>
      <c r="J547" s="37"/>
      <c r="K547" s="37"/>
      <c r="L547" s="35">
        <v>178201.66</v>
      </c>
      <c r="M547" s="35">
        <v>33592.65</v>
      </c>
      <c r="N547" s="35">
        <v>3628.5</v>
      </c>
      <c r="O547" s="36">
        <v>531</v>
      </c>
      <c r="P547" s="35">
        <v>975.86</v>
      </c>
      <c r="Q547" s="35">
        <v>742.22</v>
      </c>
      <c r="R547" s="35">
        <v>217671.89</v>
      </c>
      <c r="S547" s="35">
        <v>53210.92</v>
      </c>
      <c r="T547" s="35">
        <v>5367.82</v>
      </c>
      <c r="U547" s="35">
        <v>318.60000000000002</v>
      </c>
      <c r="V547" s="35">
        <v>3607.26</v>
      </c>
      <c r="W547" s="35">
        <v>2376.52</v>
      </c>
      <c r="X547" s="35">
        <v>895.96</v>
      </c>
      <c r="Y547" s="35">
        <v>7128.38</v>
      </c>
      <c r="Z547" s="35">
        <v>4276.84</v>
      </c>
      <c r="AA547" s="35">
        <v>77182.3</v>
      </c>
      <c r="AB547" s="35">
        <v>294854.19</v>
      </c>
      <c r="AC547" s="39">
        <f t="shared" si="282"/>
        <v>294.89999999999998</v>
      </c>
      <c r="AD547" s="40">
        <f t="shared" si="283"/>
        <v>297.3</v>
      </c>
      <c r="AG547" s="70" t="s">
        <v>1048</v>
      </c>
      <c r="AH547" s="24" t="s">
        <v>1117</v>
      </c>
      <c r="AI547" s="24" t="s">
        <v>45</v>
      </c>
      <c r="AJ547" s="24" t="s">
        <v>1118</v>
      </c>
      <c r="AK547" s="43">
        <v>186987.91</v>
      </c>
      <c r="AL547" s="42"/>
      <c r="AM547" s="42"/>
      <c r="AN547" s="44">
        <v>124</v>
      </c>
      <c r="AO547" s="46">
        <v>124</v>
      </c>
      <c r="AP547" s="45"/>
      <c r="AQ547" s="45"/>
      <c r="AR547" s="43">
        <v>186987.91</v>
      </c>
      <c r="AS547" s="43">
        <v>24413.119999999999</v>
      </c>
      <c r="AT547" s="44">
        <v>3813</v>
      </c>
      <c r="AU547" s="44">
        <v>558</v>
      </c>
      <c r="AV547" s="43">
        <v>1025.48</v>
      </c>
      <c r="AW547" s="43">
        <v>779.96</v>
      </c>
      <c r="AX547" s="43">
        <v>217577.47</v>
      </c>
      <c r="AY547" s="43">
        <v>55916.56</v>
      </c>
      <c r="AZ547" s="43">
        <v>5640.76</v>
      </c>
      <c r="BA547" s="43">
        <v>334.8</v>
      </c>
      <c r="BB547" s="43">
        <v>3790.68</v>
      </c>
      <c r="BC547" s="43">
        <v>2497.36</v>
      </c>
      <c r="BD547" s="43">
        <v>767.94</v>
      </c>
      <c r="BE547" s="43">
        <v>7490.84</v>
      </c>
      <c r="BF547" s="43">
        <v>4487.7</v>
      </c>
      <c r="BG547" s="43">
        <v>80926.64</v>
      </c>
      <c r="BH547" s="43">
        <v>298504.11</v>
      </c>
      <c r="BI547" s="44">
        <v>0</v>
      </c>
      <c r="BJ547" s="71">
        <v>298.5</v>
      </c>
      <c r="BK547" s="2"/>
      <c r="BL547" s="2"/>
      <c r="BM547" s="48">
        <v>24.9</v>
      </c>
      <c r="BN547" s="48">
        <v>24.9</v>
      </c>
      <c r="BO547" s="48">
        <v>24.9</v>
      </c>
      <c r="BP547" s="48">
        <v>24.9</v>
      </c>
      <c r="BQ547" s="48">
        <v>49.8</v>
      </c>
      <c r="BR547" s="48">
        <v>49.8</v>
      </c>
      <c r="BS547" s="48">
        <v>12.4</v>
      </c>
      <c r="BT547" s="48">
        <v>0</v>
      </c>
      <c r="BU547" s="48">
        <v>12.4</v>
      </c>
      <c r="BV547" s="48">
        <f t="shared" si="284"/>
        <v>24.4</v>
      </c>
      <c r="BW547" s="48">
        <f t="shared" si="257"/>
        <v>24.4</v>
      </c>
      <c r="BX547" s="49">
        <f t="shared" si="285"/>
        <v>24.5</v>
      </c>
      <c r="BY547" s="50">
        <f t="shared" si="286"/>
        <v>297.29999999999995</v>
      </c>
      <c r="BZ547" s="48">
        <f t="shared" si="287"/>
        <v>74.699999999999989</v>
      </c>
      <c r="CA547" s="48">
        <f t="shared" si="288"/>
        <v>124.49999999999999</v>
      </c>
      <c r="CB547" s="48">
        <f t="shared" si="289"/>
        <v>24.8</v>
      </c>
      <c r="CC547" s="51">
        <f t="shared" si="290"/>
        <v>73.3</v>
      </c>
      <c r="CD547" s="50">
        <f t="shared" si="291"/>
        <v>297.3</v>
      </c>
      <c r="CE547" s="72"/>
      <c r="CF547" s="73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</row>
    <row r="548" spans="1:122" ht="15" hidden="1" outlineLevel="1" thickBot="1" x14ac:dyDescent="0.35">
      <c r="A548" s="161"/>
      <c r="B548" s="53" t="s">
        <v>1119</v>
      </c>
      <c r="C548" s="53" t="s">
        <v>45</v>
      </c>
      <c r="D548" s="24" t="s">
        <v>1120</v>
      </c>
      <c r="E548" s="34"/>
      <c r="F548" s="35">
        <v>88332.91</v>
      </c>
      <c r="G548" s="35">
        <v>295574.49</v>
      </c>
      <c r="H548" s="36">
        <v>130</v>
      </c>
      <c r="I548" s="37"/>
      <c r="J548" s="38">
        <v>38</v>
      </c>
      <c r="K548" s="38">
        <v>92</v>
      </c>
      <c r="L548" s="35">
        <v>383907.4</v>
      </c>
      <c r="M548" s="35">
        <v>32246.66</v>
      </c>
      <c r="N548" s="35">
        <v>3997.5</v>
      </c>
      <c r="O548" s="36">
        <v>585</v>
      </c>
      <c r="P548" s="35">
        <v>1075.0999999999999</v>
      </c>
      <c r="Q548" s="35">
        <v>817.7</v>
      </c>
      <c r="R548" s="35">
        <v>422629.36</v>
      </c>
      <c r="S548" s="35">
        <v>29334.5</v>
      </c>
      <c r="T548" s="35">
        <v>5913.7</v>
      </c>
      <c r="U548" s="36">
        <v>0</v>
      </c>
      <c r="V548" s="36">
        <v>0</v>
      </c>
      <c r="W548" s="36">
        <v>0</v>
      </c>
      <c r="X548" s="36">
        <v>0</v>
      </c>
      <c r="Y548" s="36">
        <v>0</v>
      </c>
      <c r="Z548" s="35">
        <v>9213.7800000000007</v>
      </c>
      <c r="AA548" s="35">
        <v>44461.98</v>
      </c>
      <c r="AB548" s="35">
        <v>467091.34</v>
      </c>
      <c r="AC548" s="39">
        <f t="shared" si="282"/>
        <v>467.1</v>
      </c>
      <c r="AD548" s="40">
        <f t="shared" si="283"/>
        <v>465.6</v>
      </c>
      <c r="AG548" s="70" t="s">
        <v>1048</v>
      </c>
      <c r="AH548" s="24" t="s">
        <v>1119</v>
      </c>
      <c r="AI548" s="24" t="s">
        <v>45</v>
      </c>
      <c r="AJ548" s="24" t="s">
        <v>1120</v>
      </c>
      <c r="AK548" s="42"/>
      <c r="AL548" s="43">
        <v>88332.91</v>
      </c>
      <c r="AM548" s="43">
        <v>295574.49</v>
      </c>
      <c r="AN548" s="44">
        <v>134</v>
      </c>
      <c r="AO548" s="45"/>
      <c r="AP548" s="46">
        <v>36</v>
      </c>
      <c r="AQ548" s="46">
        <v>98</v>
      </c>
      <c r="AR548" s="43">
        <v>383907.4</v>
      </c>
      <c r="AS548" s="43">
        <v>28649.919999999998</v>
      </c>
      <c r="AT548" s="43">
        <v>4120.5</v>
      </c>
      <c r="AU548" s="44">
        <v>603</v>
      </c>
      <c r="AV548" s="43">
        <v>1108.18</v>
      </c>
      <c r="AW548" s="43">
        <v>842.86</v>
      </c>
      <c r="AX548" s="43">
        <v>419231.86</v>
      </c>
      <c r="AY548" s="43">
        <v>30237.1</v>
      </c>
      <c r="AZ548" s="43">
        <v>6095.66</v>
      </c>
      <c r="BA548" s="44">
        <v>0</v>
      </c>
      <c r="BB548" s="44">
        <v>0</v>
      </c>
      <c r="BC548" s="44">
        <v>0</v>
      </c>
      <c r="BD548" s="44">
        <v>0</v>
      </c>
      <c r="BE548" s="44">
        <v>0</v>
      </c>
      <c r="BF548" s="43">
        <v>9213.7800000000007</v>
      </c>
      <c r="BG548" s="43">
        <v>45546.54</v>
      </c>
      <c r="BH548" s="43">
        <v>464778.4</v>
      </c>
      <c r="BI548" s="44">
        <v>0</v>
      </c>
      <c r="BJ548" s="71">
        <v>464.8</v>
      </c>
      <c r="BK548" s="2"/>
      <c r="BL548" s="2"/>
      <c r="BM548" s="48">
        <v>38.700000000000003</v>
      </c>
      <c r="BN548" s="48">
        <v>38.700000000000003</v>
      </c>
      <c r="BO548" s="48">
        <v>38.700000000000003</v>
      </c>
      <c r="BP548" s="48">
        <v>38.700000000000003</v>
      </c>
      <c r="BQ548" s="48">
        <v>77.5</v>
      </c>
      <c r="BR548" s="48">
        <v>77.5</v>
      </c>
      <c r="BS548" s="48">
        <v>19.399999999999999</v>
      </c>
      <c r="BT548" s="48">
        <v>0</v>
      </c>
      <c r="BU548" s="48">
        <v>19.399999999999999</v>
      </c>
      <c r="BV548" s="48">
        <f t="shared" si="284"/>
        <v>39</v>
      </c>
      <c r="BW548" s="48">
        <f t="shared" si="257"/>
        <v>39</v>
      </c>
      <c r="BX548" s="49">
        <f t="shared" si="285"/>
        <v>39</v>
      </c>
      <c r="BY548" s="50">
        <f t="shared" si="286"/>
        <v>465.59999999999997</v>
      </c>
      <c r="BZ548" s="48">
        <f t="shared" si="287"/>
        <v>116.10000000000001</v>
      </c>
      <c r="CA548" s="48">
        <f t="shared" si="288"/>
        <v>193.7</v>
      </c>
      <c r="CB548" s="48">
        <f t="shared" si="289"/>
        <v>38.799999999999997</v>
      </c>
      <c r="CC548" s="51">
        <f t="shared" si="290"/>
        <v>117</v>
      </c>
      <c r="CD548" s="50">
        <f t="shared" si="291"/>
        <v>465.6</v>
      </c>
      <c r="CE548" s="72"/>
      <c r="CF548" s="73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</row>
    <row r="549" spans="1:122" ht="15" hidden="1" outlineLevel="1" thickBot="1" x14ac:dyDescent="0.35">
      <c r="A549" s="161"/>
      <c r="B549" s="53" t="s">
        <v>1121</v>
      </c>
      <c r="C549" s="53" t="s">
        <v>45</v>
      </c>
      <c r="D549" s="24" t="s">
        <v>1122</v>
      </c>
      <c r="E549" s="34"/>
      <c r="F549" s="35">
        <v>88332.91</v>
      </c>
      <c r="G549" s="35">
        <v>337799.41</v>
      </c>
      <c r="H549" s="36">
        <v>127</v>
      </c>
      <c r="I549" s="37"/>
      <c r="J549" s="38">
        <v>24</v>
      </c>
      <c r="K549" s="38">
        <v>103</v>
      </c>
      <c r="L549" s="35">
        <v>426132.32</v>
      </c>
      <c r="M549" s="35">
        <v>50554.67</v>
      </c>
      <c r="N549" s="35">
        <v>3905.25</v>
      </c>
      <c r="O549" s="35">
        <v>571.5</v>
      </c>
      <c r="P549" s="35">
        <v>1050.29</v>
      </c>
      <c r="Q549" s="35">
        <v>798.83</v>
      </c>
      <c r="R549" s="35">
        <v>483012.86</v>
      </c>
      <c r="S549" s="35">
        <v>28657.55</v>
      </c>
      <c r="T549" s="35">
        <v>5777.23</v>
      </c>
      <c r="U549" s="36">
        <v>0</v>
      </c>
      <c r="V549" s="36">
        <v>0</v>
      </c>
      <c r="W549" s="36">
        <v>0</v>
      </c>
      <c r="X549" s="36">
        <v>0</v>
      </c>
      <c r="Y549" s="36">
        <v>0</v>
      </c>
      <c r="Z549" s="35">
        <v>10227.18</v>
      </c>
      <c r="AA549" s="35">
        <v>44661.96</v>
      </c>
      <c r="AB549" s="35">
        <v>527674.81999999995</v>
      </c>
      <c r="AC549" s="39">
        <f t="shared" si="282"/>
        <v>527.70000000000005</v>
      </c>
      <c r="AD549" s="40">
        <f t="shared" si="283"/>
        <v>528.20000000000005</v>
      </c>
      <c r="AG549" s="70" t="s">
        <v>1048</v>
      </c>
      <c r="AH549" s="24" t="s">
        <v>1121</v>
      </c>
      <c r="AI549" s="24" t="s">
        <v>45</v>
      </c>
      <c r="AJ549" s="24" t="s">
        <v>1122</v>
      </c>
      <c r="AK549" s="42"/>
      <c r="AL549" s="43">
        <v>88332.91</v>
      </c>
      <c r="AM549" s="43">
        <v>337799.41</v>
      </c>
      <c r="AN549" s="44">
        <v>133</v>
      </c>
      <c r="AO549" s="45"/>
      <c r="AP549" s="46">
        <v>31</v>
      </c>
      <c r="AQ549" s="46">
        <v>102</v>
      </c>
      <c r="AR549" s="43">
        <v>426132.32</v>
      </c>
      <c r="AS549" s="43">
        <v>49316.21</v>
      </c>
      <c r="AT549" s="43">
        <v>4089.75</v>
      </c>
      <c r="AU549" s="43">
        <v>598.5</v>
      </c>
      <c r="AV549" s="43">
        <v>1099.9100000000001</v>
      </c>
      <c r="AW549" s="43">
        <v>836.57</v>
      </c>
      <c r="AX549" s="43">
        <v>482073.26</v>
      </c>
      <c r="AY549" s="43">
        <v>30011.45</v>
      </c>
      <c r="AZ549" s="43">
        <v>6050.17</v>
      </c>
      <c r="BA549" s="44">
        <v>0</v>
      </c>
      <c r="BB549" s="44">
        <v>0</v>
      </c>
      <c r="BC549" s="44">
        <v>0</v>
      </c>
      <c r="BD549" s="44">
        <v>0</v>
      </c>
      <c r="BE549" s="44">
        <v>0</v>
      </c>
      <c r="BF549" s="43">
        <v>10227.18</v>
      </c>
      <c r="BG549" s="43">
        <v>46288.800000000003</v>
      </c>
      <c r="BH549" s="43">
        <v>528362.06000000006</v>
      </c>
      <c r="BI549" s="44">
        <v>0</v>
      </c>
      <c r="BJ549" s="71">
        <v>528.4</v>
      </c>
      <c r="BK549" s="2"/>
      <c r="BL549" s="2"/>
      <c r="BM549" s="48">
        <v>44</v>
      </c>
      <c r="BN549" s="48">
        <v>44</v>
      </c>
      <c r="BO549" s="48">
        <v>44</v>
      </c>
      <c r="BP549" s="48">
        <v>44</v>
      </c>
      <c r="BQ549" s="48">
        <v>88.1</v>
      </c>
      <c r="BR549" s="48">
        <v>88.1</v>
      </c>
      <c r="BS549" s="48">
        <v>22</v>
      </c>
      <c r="BT549" s="48">
        <v>0</v>
      </c>
      <c r="BU549" s="48">
        <v>22</v>
      </c>
      <c r="BV549" s="48">
        <f t="shared" si="284"/>
        <v>44</v>
      </c>
      <c r="BW549" s="48">
        <f t="shared" si="257"/>
        <v>44</v>
      </c>
      <c r="BX549" s="49">
        <f t="shared" si="285"/>
        <v>44</v>
      </c>
      <c r="BY549" s="50">
        <f t="shared" si="286"/>
        <v>528.20000000000005</v>
      </c>
      <c r="BZ549" s="48">
        <f t="shared" si="287"/>
        <v>132</v>
      </c>
      <c r="CA549" s="48">
        <f t="shared" si="288"/>
        <v>220.2</v>
      </c>
      <c r="CB549" s="48">
        <f t="shared" si="289"/>
        <v>44</v>
      </c>
      <c r="CC549" s="51">
        <f t="shared" si="290"/>
        <v>132</v>
      </c>
      <c r="CD549" s="50">
        <f t="shared" si="291"/>
        <v>528.20000000000005</v>
      </c>
      <c r="CE549" s="72"/>
      <c r="CF549" s="73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</row>
    <row r="550" spans="1:122" ht="15" hidden="1" outlineLevel="1" thickBot="1" x14ac:dyDescent="0.35">
      <c r="A550" s="161"/>
      <c r="B550" s="53" t="s">
        <v>1123</v>
      </c>
      <c r="C550" s="53" t="s">
        <v>135</v>
      </c>
      <c r="D550" s="24" t="s">
        <v>1124</v>
      </c>
      <c r="E550" s="34"/>
      <c r="F550" s="35">
        <v>14574.93</v>
      </c>
      <c r="G550" s="35">
        <v>63337.39</v>
      </c>
      <c r="H550" s="36">
        <v>27</v>
      </c>
      <c r="I550" s="37"/>
      <c r="J550" s="38">
        <v>5</v>
      </c>
      <c r="K550" s="38">
        <v>22</v>
      </c>
      <c r="L550" s="35">
        <v>77912.320000000007</v>
      </c>
      <c r="M550" s="35">
        <v>5315.76</v>
      </c>
      <c r="N550" s="35">
        <v>830.25</v>
      </c>
      <c r="O550" s="35">
        <v>121.5</v>
      </c>
      <c r="P550" s="35">
        <v>223.29</v>
      </c>
      <c r="Q550" s="35">
        <v>169.83</v>
      </c>
      <c r="R550" s="35">
        <v>84572.95</v>
      </c>
      <c r="S550" s="35">
        <v>6092.55</v>
      </c>
      <c r="T550" s="35">
        <v>1228.23</v>
      </c>
      <c r="U550" s="36">
        <v>0</v>
      </c>
      <c r="V550" s="36">
        <v>0</v>
      </c>
      <c r="W550" s="36">
        <v>0</v>
      </c>
      <c r="X550" s="36">
        <v>0</v>
      </c>
      <c r="Y550" s="36">
        <v>0</v>
      </c>
      <c r="Z550" s="35">
        <v>1869.9</v>
      </c>
      <c r="AA550" s="35">
        <v>9190.68</v>
      </c>
      <c r="AB550" s="35">
        <v>93763.63</v>
      </c>
      <c r="AC550" s="39">
        <f t="shared" si="282"/>
        <v>93.8</v>
      </c>
      <c r="AD550" s="40">
        <f t="shared" si="283"/>
        <v>125.5</v>
      </c>
      <c r="AG550" s="70" t="s">
        <v>1048</v>
      </c>
      <c r="AH550" s="24" t="s">
        <v>1123</v>
      </c>
      <c r="AI550" s="24" t="s">
        <v>135</v>
      </c>
      <c r="AJ550" s="24" t="s">
        <v>1124</v>
      </c>
      <c r="AK550" s="42"/>
      <c r="AL550" s="43">
        <v>44166.46</v>
      </c>
      <c r="AM550" s="43">
        <v>77271.62</v>
      </c>
      <c r="AN550" s="44">
        <v>33</v>
      </c>
      <c r="AO550" s="45"/>
      <c r="AP550" s="46">
        <v>13</v>
      </c>
      <c r="AQ550" s="46">
        <v>20</v>
      </c>
      <c r="AR550" s="43">
        <v>121438.08</v>
      </c>
      <c r="AS550" s="43">
        <v>6497.04</v>
      </c>
      <c r="AT550" s="43">
        <v>1014.75</v>
      </c>
      <c r="AU550" s="43">
        <v>148.5</v>
      </c>
      <c r="AV550" s="43">
        <v>272.91000000000003</v>
      </c>
      <c r="AW550" s="43">
        <v>207.57</v>
      </c>
      <c r="AX550" s="43">
        <v>129578.85</v>
      </c>
      <c r="AY550" s="43">
        <v>7446.45</v>
      </c>
      <c r="AZ550" s="43">
        <v>1501.17</v>
      </c>
      <c r="BA550" s="44">
        <v>0</v>
      </c>
      <c r="BB550" s="44">
        <v>0</v>
      </c>
      <c r="BC550" s="44">
        <v>0</v>
      </c>
      <c r="BD550" s="44">
        <v>0</v>
      </c>
      <c r="BE550" s="44">
        <v>0</v>
      </c>
      <c r="BF550" s="43">
        <v>2914.51</v>
      </c>
      <c r="BG550" s="43">
        <v>11862.13</v>
      </c>
      <c r="BH550" s="43">
        <v>141440.98000000001</v>
      </c>
      <c r="BI550" s="44">
        <v>0</v>
      </c>
      <c r="BJ550" s="71">
        <v>141.4</v>
      </c>
      <c r="BK550" s="2"/>
      <c r="BL550" s="2"/>
      <c r="BM550" s="48">
        <v>11.8</v>
      </c>
      <c r="BN550" s="48">
        <v>11.8</v>
      </c>
      <c r="BO550" s="48">
        <v>11.8</v>
      </c>
      <c r="BP550" s="48">
        <v>11.8</v>
      </c>
      <c r="BQ550" s="48">
        <v>23.6</v>
      </c>
      <c r="BR550" s="48">
        <v>23.6</v>
      </c>
      <c r="BS550" s="48">
        <v>5.9</v>
      </c>
      <c r="BT550" s="48">
        <v>0</v>
      </c>
      <c r="BU550" s="48">
        <v>5.9</v>
      </c>
      <c r="BV550" s="48">
        <f t="shared" si="284"/>
        <v>6.4</v>
      </c>
      <c r="BW550" s="48">
        <f t="shared" si="257"/>
        <v>6.4</v>
      </c>
      <c r="BX550" s="49">
        <f t="shared" si="285"/>
        <v>6.5</v>
      </c>
      <c r="BY550" s="50">
        <f t="shared" si="286"/>
        <v>125.5</v>
      </c>
      <c r="BZ550" s="48">
        <f t="shared" si="287"/>
        <v>35.400000000000006</v>
      </c>
      <c r="CA550" s="48">
        <f t="shared" si="288"/>
        <v>59.000000000000007</v>
      </c>
      <c r="CB550" s="48">
        <f t="shared" si="289"/>
        <v>11.8</v>
      </c>
      <c r="CC550" s="51">
        <f t="shared" si="290"/>
        <v>19.3</v>
      </c>
      <c r="CD550" s="50">
        <f t="shared" si="291"/>
        <v>125.5</v>
      </c>
      <c r="CE550" s="72"/>
      <c r="CF550" s="73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</row>
    <row r="551" spans="1:122" ht="15" hidden="1" outlineLevel="1" thickBot="1" x14ac:dyDescent="0.35">
      <c r="A551" s="161"/>
      <c r="B551" s="53" t="s">
        <v>1125</v>
      </c>
      <c r="C551" s="53" t="s">
        <v>135</v>
      </c>
      <c r="D551" s="24" t="s">
        <v>1126</v>
      </c>
      <c r="E551" s="35">
        <v>102851.24</v>
      </c>
      <c r="F551" s="34"/>
      <c r="G551" s="35">
        <v>13934.23</v>
      </c>
      <c r="H551" s="36">
        <v>16</v>
      </c>
      <c r="I551" s="38">
        <v>13</v>
      </c>
      <c r="J551" s="37"/>
      <c r="K551" s="38">
        <v>3</v>
      </c>
      <c r="L551" s="35">
        <v>116785.47</v>
      </c>
      <c r="M551" s="35">
        <v>6345.49</v>
      </c>
      <c r="N551" s="36">
        <v>492</v>
      </c>
      <c r="O551" s="36">
        <v>72</v>
      </c>
      <c r="P551" s="35">
        <v>132.32</v>
      </c>
      <c r="Q551" s="35">
        <v>100.64</v>
      </c>
      <c r="R551" s="35">
        <v>123927.92</v>
      </c>
      <c r="S551" s="35">
        <v>6539.17</v>
      </c>
      <c r="T551" s="35">
        <v>727.84</v>
      </c>
      <c r="U551" s="35">
        <v>35.1</v>
      </c>
      <c r="V551" s="35">
        <v>397.41</v>
      </c>
      <c r="W551" s="35">
        <v>261.82</v>
      </c>
      <c r="X551" s="36">
        <v>0</v>
      </c>
      <c r="Y551" s="35">
        <v>785.33</v>
      </c>
      <c r="Z551" s="35">
        <v>2802.84</v>
      </c>
      <c r="AA551" s="35">
        <v>11549.51</v>
      </c>
      <c r="AB551" s="35">
        <v>135477.43</v>
      </c>
      <c r="AC551" s="39">
        <f t="shared" si="282"/>
        <v>135.5</v>
      </c>
      <c r="AD551" s="40">
        <f t="shared" si="283"/>
        <v>121</v>
      </c>
      <c r="AG551" s="70" t="s">
        <v>1048</v>
      </c>
      <c r="AH551" s="24" t="s">
        <v>1125</v>
      </c>
      <c r="AI551" s="24" t="s">
        <v>135</v>
      </c>
      <c r="AJ551" s="24" t="s">
        <v>1126</v>
      </c>
      <c r="AK551" s="43">
        <v>70441.08</v>
      </c>
      <c r="AL551" s="43">
        <v>14574.93</v>
      </c>
      <c r="AM551" s="43">
        <v>13934.23</v>
      </c>
      <c r="AN551" s="44">
        <v>12</v>
      </c>
      <c r="AO551" s="46">
        <v>9</v>
      </c>
      <c r="AP551" s="46">
        <v>2</v>
      </c>
      <c r="AQ551" s="46">
        <v>1</v>
      </c>
      <c r="AR551" s="43">
        <v>98950.24</v>
      </c>
      <c r="AS551" s="43">
        <v>5557.97</v>
      </c>
      <c r="AT551" s="44">
        <v>369</v>
      </c>
      <c r="AU551" s="44">
        <v>54</v>
      </c>
      <c r="AV551" s="43">
        <v>99.24</v>
      </c>
      <c r="AW551" s="43">
        <v>75.48</v>
      </c>
      <c r="AX551" s="43">
        <v>105105.93</v>
      </c>
      <c r="AY551" s="43">
        <v>4735.41</v>
      </c>
      <c r="AZ551" s="43">
        <v>545.88</v>
      </c>
      <c r="BA551" s="43">
        <v>24.3</v>
      </c>
      <c r="BB551" s="43">
        <v>275.13</v>
      </c>
      <c r="BC551" s="43">
        <v>181.26</v>
      </c>
      <c r="BD551" s="44">
        <v>0</v>
      </c>
      <c r="BE551" s="43">
        <v>543.69000000000005</v>
      </c>
      <c r="BF551" s="43">
        <v>2374.8000000000002</v>
      </c>
      <c r="BG551" s="43">
        <v>8680.4699999999993</v>
      </c>
      <c r="BH551" s="43">
        <v>113786.4</v>
      </c>
      <c r="BI551" s="44">
        <v>0</v>
      </c>
      <c r="BJ551" s="71">
        <v>113.8</v>
      </c>
      <c r="BK551" s="2"/>
      <c r="BL551" s="2"/>
      <c r="BM551" s="48">
        <v>9.5</v>
      </c>
      <c r="BN551" s="48">
        <v>9.5</v>
      </c>
      <c r="BO551" s="48">
        <v>9.5</v>
      </c>
      <c r="BP551" s="48">
        <v>9.5</v>
      </c>
      <c r="BQ551" s="48">
        <v>19</v>
      </c>
      <c r="BR551" s="48">
        <v>19</v>
      </c>
      <c r="BS551" s="48">
        <v>4.7</v>
      </c>
      <c r="BT551" s="48">
        <v>0</v>
      </c>
      <c r="BU551" s="48">
        <v>4.7</v>
      </c>
      <c r="BV551" s="48">
        <f t="shared" si="284"/>
        <v>11.9</v>
      </c>
      <c r="BW551" s="48">
        <f t="shared" si="257"/>
        <v>11.9</v>
      </c>
      <c r="BX551" s="49">
        <f t="shared" si="285"/>
        <v>11.8</v>
      </c>
      <c r="BY551" s="50">
        <f t="shared" si="286"/>
        <v>121</v>
      </c>
      <c r="BZ551" s="48">
        <f t="shared" si="287"/>
        <v>28.5</v>
      </c>
      <c r="CA551" s="48">
        <f t="shared" si="288"/>
        <v>47.5</v>
      </c>
      <c r="CB551" s="48">
        <f t="shared" si="289"/>
        <v>9.4</v>
      </c>
      <c r="CC551" s="51">
        <f t="shared" si="290"/>
        <v>35.6</v>
      </c>
      <c r="CD551" s="50">
        <f t="shared" si="291"/>
        <v>121</v>
      </c>
      <c r="CE551" s="72"/>
      <c r="CF551" s="73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</row>
    <row r="552" spans="1:122" ht="21" hidden="1" outlineLevel="1" thickBot="1" x14ac:dyDescent="0.35">
      <c r="A552" s="161"/>
      <c r="B552" s="90"/>
      <c r="C552" s="90"/>
      <c r="D552" s="91"/>
      <c r="E552" s="92"/>
      <c r="G552" s="92"/>
      <c r="H552" s="93"/>
      <c r="I552" s="94"/>
      <c r="K552" s="94"/>
      <c r="L552" s="92"/>
      <c r="M552" s="92"/>
      <c r="N552" s="93"/>
      <c r="O552" s="93"/>
      <c r="P552" s="92"/>
      <c r="Q552" s="92"/>
      <c r="R552" s="92"/>
      <c r="S552" s="92"/>
      <c r="T552" s="92"/>
      <c r="U552" s="92"/>
      <c r="V552" s="92"/>
      <c r="W552" s="92"/>
      <c r="X552" s="93"/>
      <c r="Y552" s="92"/>
      <c r="Z552" s="92"/>
      <c r="AA552" s="92"/>
      <c r="AB552" s="92"/>
      <c r="AC552" s="39">
        <f t="shared" si="282"/>
        <v>0</v>
      </c>
      <c r="AD552" s="40">
        <f t="shared" si="283"/>
        <v>71.099999999999994</v>
      </c>
      <c r="AG552" s="70" t="s">
        <v>1048</v>
      </c>
      <c r="AH552" s="24">
        <v>6345</v>
      </c>
      <c r="AI552" s="24" t="s">
        <v>45</v>
      </c>
      <c r="AJ552" s="24" t="s">
        <v>1127</v>
      </c>
      <c r="AK552" s="42"/>
      <c r="AL552" s="43">
        <v>14574.93</v>
      </c>
      <c r="AM552" s="43">
        <v>70093.39</v>
      </c>
      <c r="AN552" s="44">
        <v>24</v>
      </c>
      <c r="AO552" s="45"/>
      <c r="AP552" s="46">
        <v>4</v>
      </c>
      <c r="AQ552" s="46">
        <v>20</v>
      </c>
      <c r="AR552" s="43">
        <v>84668.32</v>
      </c>
      <c r="AS552" s="43">
        <v>12283.77</v>
      </c>
      <c r="AT552" s="44">
        <v>738</v>
      </c>
      <c r="AU552" s="44">
        <v>108</v>
      </c>
      <c r="AV552" s="43">
        <v>198.48</v>
      </c>
      <c r="AW552" s="43">
        <v>150.96</v>
      </c>
      <c r="AX552" s="43">
        <v>98147.53</v>
      </c>
      <c r="AY552" s="43">
        <v>5415.6</v>
      </c>
      <c r="AZ552" s="43">
        <v>1091.76</v>
      </c>
      <c r="BA552" s="44">
        <v>0</v>
      </c>
      <c r="BB552" s="44">
        <v>0</v>
      </c>
      <c r="BC552" s="44">
        <v>0</v>
      </c>
      <c r="BD552" s="44">
        <v>0</v>
      </c>
      <c r="BE552" s="44">
        <v>0</v>
      </c>
      <c r="BF552" s="43">
        <v>2032.04</v>
      </c>
      <c r="BG552" s="43">
        <v>8539.4</v>
      </c>
      <c r="BH552" s="43">
        <v>106686.93</v>
      </c>
      <c r="BI552" s="44">
        <v>0</v>
      </c>
      <c r="BJ552" s="71">
        <v>106.7</v>
      </c>
      <c r="BK552" s="2"/>
      <c r="BL552" s="2"/>
      <c r="BM552" s="48">
        <v>8.9</v>
      </c>
      <c r="BN552" s="48">
        <v>8.9</v>
      </c>
      <c r="BO552" s="48">
        <v>8.9</v>
      </c>
      <c r="BP552" s="48">
        <v>8.9</v>
      </c>
      <c r="BQ552" s="48">
        <v>17.8</v>
      </c>
      <c r="BR552" s="48">
        <v>17.8</v>
      </c>
      <c r="BS552" s="48">
        <v>4.4000000000000004</v>
      </c>
      <c r="BT552" s="48">
        <v>0</v>
      </c>
      <c r="BU552" s="48">
        <v>4.4000000000000004</v>
      </c>
      <c r="BV552" s="48">
        <f t="shared" si="284"/>
        <v>-3</v>
      </c>
      <c r="BW552" s="48">
        <f t="shared" si="257"/>
        <v>-3</v>
      </c>
      <c r="BX552" s="49">
        <f t="shared" si="285"/>
        <v>-2.9</v>
      </c>
      <c r="BY552" s="50">
        <f t="shared" si="286"/>
        <v>71.099999999999994</v>
      </c>
      <c r="BZ552" s="48">
        <f t="shared" si="287"/>
        <v>26.700000000000003</v>
      </c>
      <c r="CA552" s="48">
        <f t="shared" si="288"/>
        <v>44.5</v>
      </c>
      <c r="CB552" s="48">
        <f t="shared" si="289"/>
        <v>8.8000000000000007</v>
      </c>
      <c r="CC552" s="51">
        <f t="shared" si="290"/>
        <v>-8.9</v>
      </c>
      <c r="CD552" s="50">
        <f t="shared" si="291"/>
        <v>71.099999999999994</v>
      </c>
      <c r="CE552" s="72"/>
      <c r="CF552" s="73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</row>
    <row r="553" spans="1:122" ht="21" hidden="1" outlineLevel="1" thickBot="1" x14ac:dyDescent="0.35">
      <c r="A553" s="161"/>
      <c r="B553" s="90"/>
      <c r="C553" s="90"/>
      <c r="D553" s="91"/>
      <c r="E553" s="92"/>
      <c r="G553" s="92"/>
      <c r="H553" s="93"/>
      <c r="I553" s="94"/>
      <c r="K553" s="94"/>
      <c r="L553" s="92"/>
      <c r="M553" s="92"/>
      <c r="N553" s="93"/>
      <c r="O553" s="93"/>
      <c r="P553" s="92"/>
      <c r="Q553" s="92"/>
      <c r="R553" s="92"/>
      <c r="S553" s="92"/>
      <c r="T553" s="92"/>
      <c r="U553" s="92"/>
      <c r="V553" s="92"/>
      <c r="W553" s="92"/>
      <c r="X553" s="93"/>
      <c r="Y553" s="92"/>
      <c r="Z553" s="92"/>
      <c r="AA553" s="92"/>
      <c r="AB553" s="92"/>
      <c r="AC553" s="39">
        <f t="shared" si="282"/>
        <v>0</v>
      </c>
      <c r="AD553" s="40">
        <f t="shared" si="283"/>
        <v>343.7</v>
      </c>
      <c r="AG553" s="70" t="s">
        <v>1048</v>
      </c>
      <c r="AH553" s="24" t="s">
        <v>1128</v>
      </c>
      <c r="AI553" s="24" t="s">
        <v>45</v>
      </c>
      <c r="AJ553" s="24" t="s">
        <v>1129</v>
      </c>
      <c r="AK553" s="43">
        <v>367283.9</v>
      </c>
      <c r="AL553" s="43">
        <v>14574.93</v>
      </c>
      <c r="AM553" s="43">
        <v>35046.69</v>
      </c>
      <c r="AN553" s="44">
        <v>70</v>
      </c>
      <c r="AO553" s="46">
        <v>59</v>
      </c>
      <c r="AP553" s="46">
        <v>4</v>
      </c>
      <c r="AQ553" s="46">
        <v>7</v>
      </c>
      <c r="AR553" s="43">
        <v>416905.52</v>
      </c>
      <c r="AS553" s="44">
        <v>49817</v>
      </c>
      <c r="AT553" s="44">
        <v>1968</v>
      </c>
      <c r="AU553" s="44">
        <v>288</v>
      </c>
      <c r="AV553" s="43">
        <v>529.28</v>
      </c>
      <c r="AW553" s="43">
        <v>402.56</v>
      </c>
      <c r="AX553" s="43">
        <v>469910.36</v>
      </c>
      <c r="AY553" s="43">
        <v>26381.97</v>
      </c>
      <c r="AZ553" s="43">
        <v>2911.36</v>
      </c>
      <c r="BA553" s="43">
        <v>143.1</v>
      </c>
      <c r="BB553" s="43">
        <v>1620.21</v>
      </c>
      <c r="BC553" s="43">
        <v>1067.42</v>
      </c>
      <c r="BD553" s="43">
        <v>256.04000000000002</v>
      </c>
      <c r="BE553" s="43">
        <v>3201.73</v>
      </c>
      <c r="BF553" s="43">
        <v>10005.73</v>
      </c>
      <c r="BG553" s="43">
        <v>45587.56</v>
      </c>
      <c r="BH553" s="43">
        <v>515497.92</v>
      </c>
      <c r="BI553" s="44">
        <v>0</v>
      </c>
      <c r="BJ553" s="71">
        <v>515.5</v>
      </c>
      <c r="BK553" s="2"/>
      <c r="BL553" s="2"/>
      <c r="BM553" s="48">
        <v>43</v>
      </c>
      <c r="BN553" s="48">
        <v>43</v>
      </c>
      <c r="BO553" s="48">
        <v>43</v>
      </c>
      <c r="BP553" s="48">
        <v>43</v>
      </c>
      <c r="BQ553" s="48">
        <v>85.9</v>
      </c>
      <c r="BR553" s="48">
        <v>85.9</v>
      </c>
      <c r="BS553" s="48">
        <v>21.5</v>
      </c>
      <c r="BT553" s="48">
        <v>0</v>
      </c>
      <c r="BU553" s="48">
        <v>21.5</v>
      </c>
      <c r="BV553" s="48">
        <f t="shared" si="284"/>
        <v>-14.4</v>
      </c>
      <c r="BW553" s="48">
        <f t="shared" si="257"/>
        <v>-14.4</v>
      </c>
      <c r="BX553" s="49">
        <f t="shared" si="285"/>
        <v>-14.3</v>
      </c>
      <c r="BY553" s="50">
        <f t="shared" si="286"/>
        <v>343.70000000000005</v>
      </c>
      <c r="BZ553" s="48">
        <f t="shared" si="287"/>
        <v>129</v>
      </c>
      <c r="CA553" s="48">
        <f t="shared" si="288"/>
        <v>214.8</v>
      </c>
      <c r="CB553" s="48">
        <f t="shared" si="289"/>
        <v>43</v>
      </c>
      <c r="CC553" s="51">
        <f t="shared" si="290"/>
        <v>-43.1</v>
      </c>
      <c r="CD553" s="50">
        <f t="shared" si="291"/>
        <v>343.7</v>
      </c>
      <c r="CE553" s="72"/>
      <c r="CF553" s="73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</row>
    <row r="554" spans="1:122" ht="15" hidden="1" outlineLevel="1" thickBot="1" x14ac:dyDescent="0.35">
      <c r="A554" s="161"/>
      <c r="B554" s="90"/>
      <c r="C554" s="90"/>
      <c r="D554" s="91"/>
      <c r="E554" s="92"/>
      <c r="G554" s="92"/>
      <c r="H554" s="93"/>
      <c r="I554" s="94"/>
      <c r="K554" s="94"/>
      <c r="L554" s="92"/>
      <c r="M554" s="92"/>
      <c r="N554" s="93"/>
      <c r="O554" s="93"/>
      <c r="P554" s="92"/>
      <c r="Q554" s="92"/>
      <c r="R554" s="92"/>
      <c r="S554" s="92"/>
      <c r="T554" s="92"/>
      <c r="U554" s="92"/>
      <c r="V554" s="92"/>
      <c r="W554" s="92"/>
      <c r="X554" s="93"/>
      <c r="Y554" s="92"/>
      <c r="Z554" s="92"/>
      <c r="AA554" s="92"/>
      <c r="AB554" s="92"/>
      <c r="AC554" s="39">
        <f t="shared" si="282"/>
        <v>0</v>
      </c>
      <c r="AD554" s="40">
        <f t="shared" si="283"/>
        <v>418.3</v>
      </c>
      <c r="AG554" s="70" t="s">
        <v>1048</v>
      </c>
      <c r="AH554" s="24" t="s">
        <v>1130</v>
      </c>
      <c r="AI554" s="24" t="s">
        <v>45</v>
      </c>
      <c r="AJ554" s="24" t="s">
        <v>1131</v>
      </c>
      <c r="AK554" s="43">
        <v>181322.17</v>
      </c>
      <c r="AL554" s="43">
        <v>88332.91</v>
      </c>
      <c r="AM554" s="43">
        <v>182833.94</v>
      </c>
      <c r="AN554" s="44">
        <v>135</v>
      </c>
      <c r="AO554" s="46">
        <v>61</v>
      </c>
      <c r="AP554" s="46">
        <v>24</v>
      </c>
      <c r="AQ554" s="46">
        <v>50</v>
      </c>
      <c r="AR554" s="43">
        <v>452489.02</v>
      </c>
      <c r="AS554" s="43">
        <v>100173.43</v>
      </c>
      <c r="AT554" s="43">
        <v>4151.25</v>
      </c>
      <c r="AU554" s="43">
        <v>607.5</v>
      </c>
      <c r="AV554" s="43">
        <v>1116.45</v>
      </c>
      <c r="AW554" s="43">
        <v>849.15</v>
      </c>
      <c r="AX554" s="43">
        <v>559386.80000000005</v>
      </c>
      <c r="AY554" s="43">
        <v>44205.440000000002</v>
      </c>
      <c r="AZ554" s="43">
        <v>6141.15</v>
      </c>
      <c r="BA554" s="43">
        <v>164.7</v>
      </c>
      <c r="BB554" s="43">
        <v>1864.77</v>
      </c>
      <c r="BC554" s="43">
        <v>1228.54</v>
      </c>
      <c r="BD554" s="44">
        <v>0</v>
      </c>
      <c r="BE554" s="43">
        <v>3685.01</v>
      </c>
      <c r="BF554" s="43">
        <v>10859.73</v>
      </c>
      <c r="BG554" s="43">
        <v>68149.34</v>
      </c>
      <c r="BH554" s="43">
        <v>627536.14</v>
      </c>
      <c r="BI554" s="44">
        <v>0</v>
      </c>
      <c r="BJ554" s="71">
        <v>627.5</v>
      </c>
      <c r="BK554" s="2"/>
      <c r="BL554" s="2"/>
      <c r="BM554" s="48">
        <v>52.3</v>
      </c>
      <c r="BN554" s="48">
        <v>52.3</v>
      </c>
      <c r="BO554" s="48">
        <v>52.3</v>
      </c>
      <c r="BP554" s="48">
        <v>52.3</v>
      </c>
      <c r="BQ554" s="48">
        <v>104.6</v>
      </c>
      <c r="BR554" s="48">
        <v>104.6</v>
      </c>
      <c r="BS554" s="48">
        <v>26.1</v>
      </c>
      <c r="BT554" s="48">
        <v>0</v>
      </c>
      <c r="BU554" s="48">
        <v>26.1</v>
      </c>
      <c r="BV554" s="48">
        <f t="shared" si="284"/>
        <v>-17.399999999999999</v>
      </c>
      <c r="BW554" s="48">
        <f t="shared" si="257"/>
        <v>-17.399999999999999</v>
      </c>
      <c r="BX554" s="49">
        <f t="shared" si="285"/>
        <v>-17.5</v>
      </c>
      <c r="BY554" s="50">
        <f t="shared" si="286"/>
        <v>418.3</v>
      </c>
      <c r="BZ554" s="48">
        <f t="shared" si="287"/>
        <v>156.89999999999998</v>
      </c>
      <c r="CA554" s="48">
        <f t="shared" si="288"/>
        <v>261.5</v>
      </c>
      <c r="CB554" s="48">
        <f t="shared" si="289"/>
        <v>52.2</v>
      </c>
      <c r="CC554" s="51">
        <f t="shared" si="290"/>
        <v>-52.3</v>
      </c>
      <c r="CD554" s="50">
        <f t="shared" si="291"/>
        <v>418.29999999999995</v>
      </c>
      <c r="CE554" s="72"/>
      <c r="CF554" s="73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</row>
    <row r="555" spans="1:122" ht="15" hidden="1" outlineLevel="1" thickBot="1" x14ac:dyDescent="0.35">
      <c r="A555" s="161"/>
      <c r="B555" s="90"/>
      <c r="C555" s="90"/>
      <c r="D555" s="91"/>
      <c r="E555" s="92"/>
      <c r="G555" s="92"/>
      <c r="H555" s="93"/>
      <c r="I555" s="94"/>
      <c r="K555" s="94"/>
      <c r="L555" s="92"/>
      <c r="M555" s="92"/>
      <c r="N555" s="93"/>
      <c r="O555" s="93"/>
      <c r="P555" s="92"/>
      <c r="Q555" s="92"/>
      <c r="R555" s="92"/>
      <c r="S555" s="92"/>
      <c r="T555" s="92"/>
      <c r="U555" s="92"/>
      <c r="V555" s="92"/>
      <c r="W555" s="92"/>
      <c r="X555" s="93"/>
      <c r="Y555" s="92"/>
      <c r="Z555" s="92"/>
      <c r="AA555" s="92"/>
      <c r="AB555" s="92"/>
      <c r="AC555" s="39">
        <f t="shared" si="282"/>
        <v>0</v>
      </c>
      <c r="AD555" s="40">
        <f t="shared" si="283"/>
        <v>94.3</v>
      </c>
      <c r="AG555" s="70" t="s">
        <v>1048</v>
      </c>
      <c r="AH555" s="24" t="s">
        <v>1132</v>
      </c>
      <c r="AI555" s="24" t="s">
        <v>45</v>
      </c>
      <c r="AJ555" s="24" t="s">
        <v>1133</v>
      </c>
      <c r="AK555" s="42"/>
      <c r="AL555" s="43">
        <v>44166.46</v>
      </c>
      <c r="AM555" s="43">
        <v>63337.39</v>
      </c>
      <c r="AN555" s="44">
        <v>35</v>
      </c>
      <c r="AO555" s="45"/>
      <c r="AP555" s="46">
        <v>11</v>
      </c>
      <c r="AQ555" s="46">
        <v>24</v>
      </c>
      <c r="AR555" s="43">
        <v>107503.85</v>
      </c>
      <c r="AS555" s="43">
        <v>20195.32</v>
      </c>
      <c r="AT555" s="43">
        <v>1076.25</v>
      </c>
      <c r="AU555" s="43">
        <v>157.5</v>
      </c>
      <c r="AV555" s="43">
        <v>289.45</v>
      </c>
      <c r="AW555" s="43">
        <v>220.15</v>
      </c>
      <c r="AX555" s="43">
        <v>129442.52</v>
      </c>
      <c r="AY555" s="43">
        <v>7897.75</v>
      </c>
      <c r="AZ555" s="43">
        <v>1592.15</v>
      </c>
      <c r="BA555" s="44">
        <v>0</v>
      </c>
      <c r="BB555" s="44">
        <v>0</v>
      </c>
      <c r="BC555" s="44">
        <v>0</v>
      </c>
      <c r="BD555" s="44">
        <v>0</v>
      </c>
      <c r="BE555" s="44">
        <v>0</v>
      </c>
      <c r="BF555" s="43">
        <v>2580.09</v>
      </c>
      <c r="BG555" s="43">
        <v>12069.99</v>
      </c>
      <c r="BH555" s="43">
        <v>141512.51</v>
      </c>
      <c r="BI555" s="44">
        <v>0</v>
      </c>
      <c r="BJ555" s="71">
        <v>141.5</v>
      </c>
      <c r="BK555" s="2"/>
      <c r="BL555" s="2"/>
      <c r="BM555" s="48">
        <v>11.8</v>
      </c>
      <c r="BN555" s="48">
        <v>11.8</v>
      </c>
      <c r="BO555" s="48">
        <v>11.8</v>
      </c>
      <c r="BP555" s="48">
        <v>11.8</v>
      </c>
      <c r="BQ555" s="48">
        <v>23.6</v>
      </c>
      <c r="BR555" s="48">
        <v>23.6</v>
      </c>
      <c r="BS555" s="48">
        <v>5.9</v>
      </c>
      <c r="BT555" s="48">
        <v>0</v>
      </c>
      <c r="BU555" s="48">
        <v>5.9</v>
      </c>
      <c r="BV555" s="48">
        <f t="shared" si="284"/>
        <v>-4</v>
      </c>
      <c r="BW555" s="48">
        <f t="shared" ref="BW555" si="292">+BV555</f>
        <v>-4</v>
      </c>
      <c r="BX555" s="49">
        <f t="shared" si="285"/>
        <v>-3.9</v>
      </c>
      <c r="BY555" s="50">
        <f t="shared" si="286"/>
        <v>94.3</v>
      </c>
      <c r="BZ555" s="48">
        <f t="shared" si="287"/>
        <v>35.400000000000006</v>
      </c>
      <c r="CA555" s="48">
        <f t="shared" si="288"/>
        <v>59.000000000000007</v>
      </c>
      <c r="CB555" s="48">
        <f t="shared" si="289"/>
        <v>11.8</v>
      </c>
      <c r="CC555" s="51">
        <f t="shared" si="290"/>
        <v>-11.9</v>
      </c>
      <c r="CD555" s="50">
        <f t="shared" si="291"/>
        <v>94.3</v>
      </c>
      <c r="CE555" s="72"/>
      <c r="CF555" s="73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</row>
    <row r="556" spans="1:122" ht="18" customHeight="1" collapsed="1" thickBot="1" x14ac:dyDescent="0.35">
      <c r="A556" s="162"/>
      <c r="B556" s="163" t="s">
        <v>71</v>
      </c>
      <c r="C556" s="164"/>
      <c r="D556" s="165"/>
      <c r="E556" s="54">
        <f>SUM(E514:E555)</f>
        <v>15757204.120000001</v>
      </c>
      <c r="F556" s="54">
        <f t="shared" ref="F556:AD556" si="293">SUM(F514:F555)</f>
        <v>1161577.8099999998</v>
      </c>
      <c r="G556" s="54">
        <f t="shared" si="293"/>
        <v>3931140.71</v>
      </c>
      <c r="H556" s="54">
        <f t="shared" si="293"/>
        <v>6504</v>
      </c>
      <c r="I556" s="54">
        <f t="shared" si="293"/>
        <v>4960</v>
      </c>
      <c r="J556" s="54">
        <f t="shared" si="293"/>
        <v>360</v>
      </c>
      <c r="K556" s="54">
        <f t="shared" si="293"/>
        <v>1184</v>
      </c>
      <c r="L556" s="54">
        <f t="shared" si="293"/>
        <v>20849922.640000001</v>
      </c>
      <c r="M556" s="54">
        <f t="shared" si="293"/>
        <v>2967978.66</v>
      </c>
      <c r="N556" s="54">
        <f t="shared" si="293"/>
        <v>199998</v>
      </c>
      <c r="O556" s="54">
        <f t="shared" si="293"/>
        <v>29268</v>
      </c>
      <c r="P556" s="54">
        <f t="shared" si="293"/>
        <v>53788.08</v>
      </c>
      <c r="Q556" s="54">
        <f t="shared" si="293"/>
        <v>40910.159999999996</v>
      </c>
      <c r="R556" s="54">
        <f t="shared" si="293"/>
        <v>24141865.540000003</v>
      </c>
      <c r="S556" s="54">
        <f t="shared" si="293"/>
        <v>2585066</v>
      </c>
      <c r="T556" s="54">
        <f t="shared" si="293"/>
        <v>295866.96000000002</v>
      </c>
      <c r="U556" s="54">
        <f t="shared" si="293"/>
        <v>13391.999999999998</v>
      </c>
      <c r="V556" s="54">
        <f t="shared" si="293"/>
        <v>151627.20000000004</v>
      </c>
      <c r="W556" s="54">
        <f t="shared" si="293"/>
        <v>99894.400000000009</v>
      </c>
      <c r="X556" s="54">
        <f t="shared" si="293"/>
        <v>37247.879999999997</v>
      </c>
      <c r="Y556" s="54">
        <f t="shared" si="293"/>
        <v>299633.60000000003</v>
      </c>
      <c r="Z556" s="54">
        <f t="shared" si="293"/>
        <v>500398.13000000012</v>
      </c>
      <c r="AA556" s="54">
        <f t="shared" si="293"/>
        <v>3983126.17</v>
      </c>
      <c r="AB556" s="54">
        <f t="shared" si="293"/>
        <v>28124991.70999999</v>
      </c>
      <c r="AC556" s="54">
        <f t="shared" si="293"/>
        <v>28125</v>
      </c>
      <c r="AD556" s="54">
        <f t="shared" si="293"/>
        <v>28563.599999999995</v>
      </c>
      <c r="AG556" s="55" t="s">
        <v>1048</v>
      </c>
      <c r="AH556" s="55" t="s">
        <v>71</v>
      </c>
      <c r="AI556" s="56"/>
      <c r="AJ556" s="57"/>
      <c r="AK556" s="58">
        <v>15968920.330000002</v>
      </c>
      <c r="AL556" s="58">
        <v>1382410.0899999996</v>
      </c>
      <c r="AM556" s="58">
        <v>3910450.5000000005</v>
      </c>
      <c r="AN556" s="58">
        <v>6727</v>
      </c>
      <c r="AO556" s="58">
        <v>5075</v>
      </c>
      <c r="AP556" s="58">
        <v>401</v>
      </c>
      <c r="AQ556" s="58">
        <v>1251</v>
      </c>
      <c r="AR556" s="58">
        <v>21261780.920000002</v>
      </c>
      <c r="AS556" s="58">
        <v>3109705.24</v>
      </c>
      <c r="AT556" s="58">
        <v>206670.75</v>
      </c>
      <c r="AU556" s="58">
        <v>30244.5</v>
      </c>
      <c r="AV556" s="58">
        <v>55582.670000000006</v>
      </c>
      <c r="AW556" s="58">
        <v>42275.09</v>
      </c>
      <c r="AX556" s="58">
        <v>24706259.170000002</v>
      </c>
      <c r="AY556" s="58">
        <v>2658588.6600000011</v>
      </c>
      <c r="AZ556" s="58">
        <v>305738.28999999992</v>
      </c>
      <c r="BA556" s="58">
        <v>13686.3</v>
      </c>
      <c r="BB556" s="58">
        <v>154959.33000000002</v>
      </c>
      <c r="BC556" s="58">
        <v>102089.65999999997</v>
      </c>
      <c r="BD556" s="58">
        <v>25215.619999999995</v>
      </c>
      <c r="BE556" s="58">
        <v>306218.29000000004</v>
      </c>
      <c r="BF556" s="58">
        <v>510282.71</v>
      </c>
      <c r="BG556" s="58">
        <v>4076778.8600000003</v>
      </c>
      <c r="BH556" s="58">
        <v>28783038.029999997</v>
      </c>
      <c r="BI556" s="58">
        <v>0</v>
      </c>
      <c r="BJ556" s="59">
        <v>28783.100000000002</v>
      </c>
      <c r="BK556" s="60"/>
      <c r="BL556" s="61" t="str">
        <f>+AG556</f>
        <v>Kėdainių r. sav.</v>
      </c>
      <c r="BM556" s="62">
        <f t="shared" ref="BM556:CD556" si="294">SUM(BM514:BM555)</f>
        <v>2398.7000000000003</v>
      </c>
      <c r="BN556" s="62">
        <f t="shared" si="294"/>
        <v>2398.7000000000003</v>
      </c>
      <c r="BO556" s="62">
        <f t="shared" si="294"/>
        <v>2398.7000000000003</v>
      </c>
      <c r="BP556" s="62">
        <f t="shared" si="294"/>
        <v>2398.7000000000003</v>
      </c>
      <c r="BQ556" s="62">
        <f t="shared" si="294"/>
        <v>4797.7000000000016</v>
      </c>
      <c r="BR556" s="62">
        <f t="shared" si="294"/>
        <v>4797.7000000000016</v>
      </c>
      <c r="BS556" s="62">
        <f t="shared" si="294"/>
        <v>1199.3000000000004</v>
      </c>
      <c r="BT556" s="62">
        <f t="shared" si="294"/>
        <v>0</v>
      </c>
      <c r="BU556" s="62">
        <f t="shared" si="294"/>
        <v>1199.3000000000004</v>
      </c>
      <c r="BV556" s="62">
        <f t="shared" si="294"/>
        <v>2324.6999999999998</v>
      </c>
      <c r="BW556" s="62">
        <f t="shared" si="294"/>
        <v>2324.6999999999998</v>
      </c>
      <c r="BX556" s="62">
        <f t="shared" si="294"/>
        <v>2325.4</v>
      </c>
      <c r="BY556" s="62">
        <f t="shared" si="294"/>
        <v>28563.599999999995</v>
      </c>
      <c r="BZ556" s="62">
        <f t="shared" si="294"/>
        <v>7196.0999999999985</v>
      </c>
      <c r="CA556" s="62">
        <f t="shared" si="294"/>
        <v>11994.1</v>
      </c>
      <c r="CB556" s="62">
        <f t="shared" si="294"/>
        <v>2398.6000000000008</v>
      </c>
      <c r="CC556" s="62">
        <f t="shared" si="294"/>
        <v>6974.8000000000011</v>
      </c>
      <c r="CD556" s="62">
        <f t="shared" si="294"/>
        <v>28563.599999999995</v>
      </c>
      <c r="CE556" s="63"/>
      <c r="CF556" s="64" t="s">
        <v>1048</v>
      </c>
      <c r="CG556" s="65">
        <v>2398.6999999999998</v>
      </c>
      <c r="CH556" s="65">
        <v>2339.3999999999996</v>
      </c>
      <c r="CI556" s="65">
        <v>2369.1</v>
      </c>
      <c r="CJ556" s="65">
        <v>2369.1</v>
      </c>
      <c r="CK556" s="65">
        <v>4738.4000000000005</v>
      </c>
      <c r="CL556" s="65">
        <v>4768.1000000000004</v>
      </c>
      <c r="CM556" s="65">
        <v>1169.6000000000001</v>
      </c>
      <c r="CN556" s="65">
        <v>0</v>
      </c>
      <c r="CO556" s="65">
        <v>1199.3000000000002</v>
      </c>
      <c r="CP556" s="65">
        <f>+BV556</f>
        <v>2324.6999999999998</v>
      </c>
      <c r="CQ556" s="65">
        <f t="shared" ref="CQ556:CR556" si="295">+BW556</f>
        <v>2324.6999999999998</v>
      </c>
      <c r="CR556" s="65">
        <f t="shared" si="295"/>
        <v>2325.4</v>
      </c>
      <c r="CS556" s="66">
        <f>+CR556+CQ556+CP556+CO556+CN556+CM556+CL556+CK556+CJ556+CI556+CH556+CG556</f>
        <v>28326.499999999996</v>
      </c>
      <c r="CT556" s="65">
        <v>7107.1999999999989</v>
      </c>
      <c r="CU556" s="65">
        <v>11875.6</v>
      </c>
      <c r="CV556" s="65">
        <v>2368.9000000000005</v>
      </c>
      <c r="CW556" s="65">
        <f>+CP556+CQ556+CR556</f>
        <v>6974.7999999999993</v>
      </c>
      <c r="CX556" s="67">
        <f>+CW556+CV556+CU556+CT556</f>
        <v>28326.5</v>
      </c>
      <c r="CY556" s="48"/>
      <c r="CZ556" s="64" t="s">
        <v>1048</v>
      </c>
      <c r="DA556" s="68">
        <v>0</v>
      </c>
      <c r="DB556" s="68">
        <v>59.3</v>
      </c>
      <c r="DC556" s="68">
        <v>29.6</v>
      </c>
      <c r="DD556" s="68">
        <v>29.6</v>
      </c>
      <c r="DE556" s="68">
        <v>59.3</v>
      </c>
      <c r="DF556" s="68">
        <v>29.6</v>
      </c>
      <c r="DG556" s="68">
        <v>29.700000000000003</v>
      </c>
      <c r="DH556" s="69"/>
      <c r="DI556" s="69"/>
      <c r="DJ556" s="69"/>
      <c r="DK556" s="69"/>
      <c r="DL556" s="69"/>
      <c r="DM556" s="66">
        <v>237.10000000000002</v>
      </c>
      <c r="DN556" s="68">
        <v>88.9</v>
      </c>
      <c r="DO556" s="68">
        <v>118.5</v>
      </c>
      <c r="DP556" s="68">
        <v>29.700000000000003</v>
      </c>
      <c r="DQ556" s="68"/>
      <c r="DR556" s="66">
        <v>237.10000000000002</v>
      </c>
    </row>
    <row r="557" spans="1:122" ht="31.2" hidden="1" outlineLevel="1" thickBot="1" x14ac:dyDescent="0.35">
      <c r="A557" s="160" t="s">
        <v>1134</v>
      </c>
      <c r="B557" s="53" t="s">
        <v>1135</v>
      </c>
      <c r="C557" s="53" t="s">
        <v>45</v>
      </c>
      <c r="D557" s="24" t="s">
        <v>1136</v>
      </c>
      <c r="E557" s="34"/>
      <c r="F557" s="35">
        <v>88332.91</v>
      </c>
      <c r="G557" s="35">
        <v>168899.71</v>
      </c>
      <c r="H557" s="36">
        <v>76</v>
      </c>
      <c r="I557" s="37"/>
      <c r="J557" s="38">
        <v>21</v>
      </c>
      <c r="K557" s="38">
        <v>55</v>
      </c>
      <c r="L557" s="35">
        <v>257232.62</v>
      </c>
      <c r="M557" s="35">
        <v>29477.27</v>
      </c>
      <c r="N557" s="36">
        <v>2337</v>
      </c>
      <c r="O557" s="36">
        <v>342</v>
      </c>
      <c r="P557" s="35">
        <v>628.52</v>
      </c>
      <c r="Q557" s="35">
        <v>478.04</v>
      </c>
      <c r="R557" s="35">
        <v>290495.45</v>
      </c>
      <c r="S557" s="35">
        <v>17149.400000000001</v>
      </c>
      <c r="T557" s="35">
        <v>3457.24</v>
      </c>
      <c r="U557" s="36">
        <v>0</v>
      </c>
      <c r="V557" s="36">
        <v>0</v>
      </c>
      <c r="W557" s="36">
        <v>0</v>
      </c>
      <c r="X557" s="36">
        <v>0</v>
      </c>
      <c r="Y557" s="36">
        <v>0</v>
      </c>
      <c r="Z557" s="35">
        <v>6173.58</v>
      </c>
      <c r="AA557" s="35">
        <v>26780.22</v>
      </c>
      <c r="AB557" s="35">
        <v>317275.67</v>
      </c>
      <c r="AC557" s="39">
        <f t="shared" ref="AC557:AC575" si="296">+ROUND(AB557/1000,1)</f>
        <v>317.3</v>
      </c>
      <c r="AD557" s="40">
        <f t="shared" ref="AD557:AD575" si="297">+ROUND((AC557/12*4)+(BJ557/12*8),1)</f>
        <v>281.7</v>
      </c>
      <c r="AG557" s="70" t="s">
        <v>1134</v>
      </c>
      <c r="AH557" s="24" t="s">
        <v>1135</v>
      </c>
      <c r="AI557" s="24" t="s">
        <v>45</v>
      </c>
      <c r="AJ557" s="24" t="s">
        <v>1136</v>
      </c>
      <c r="AK557" s="42"/>
      <c r="AL557" s="43">
        <v>44166.46</v>
      </c>
      <c r="AM557" s="43">
        <v>161721.47</v>
      </c>
      <c r="AN557" s="44">
        <v>75</v>
      </c>
      <c r="AO557" s="45"/>
      <c r="AP557" s="46">
        <v>14</v>
      </c>
      <c r="AQ557" s="46">
        <v>61</v>
      </c>
      <c r="AR557" s="43">
        <v>205887.93</v>
      </c>
      <c r="AS557" s="43">
        <v>28976.91</v>
      </c>
      <c r="AT557" s="43">
        <v>2306.25</v>
      </c>
      <c r="AU557" s="43">
        <v>337.5</v>
      </c>
      <c r="AV557" s="43">
        <v>620.25</v>
      </c>
      <c r="AW557" s="43">
        <v>471.75</v>
      </c>
      <c r="AX557" s="43">
        <v>238600.59</v>
      </c>
      <c r="AY557" s="43">
        <v>16923.75</v>
      </c>
      <c r="AZ557" s="43">
        <v>3411.75</v>
      </c>
      <c r="BA557" s="44">
        <v>0</v>
      </c>
      <c r="BB557" s="44">
        <v>0</v>
      </c>
      <c r="BC557" s="44">
        <v>0</v>
      </c>
      <c r="BD557" s="44">
        <v>0</v>
      </c>
      <c r="BE557" s="44">
        <v>0</v>
      </c>
      <c r="BF557" s="43">
        <v>4941.3</v>
      </c>
      <c r="BG557" s="43">
        <v>25276.799999999999</v>
      </c>
      <c r="BH557" s="43">
        <v>263877.39</v>
      </c>
      <c r="BI557" s="44">
        <v>0</v>
      </c>
      <c r="BJ557" s="71">
        <v>263.89999999999998</v>
      </c>
      <c r="BK557" s="2"/>
      <c r="BL557" s="2"/>
      <c r="BM557" s="48">
        <v>22</v>
      </c>
      <c r="BN557" s="48">
        <v>22</v>
      </c>
      <c r="BO557" s="48">
        <v>22</v>
      </c>
      <c r="BP557" s="48">
        <v>22</v>
      </c>
      <c r="BQ557" s="48">
        <v>44</v>
      </c>
      <c r="BR557" s="48">
        <v>44</v>
      </c>
      <c r="BS557" s="48">
        <v>11</v>
      </c>
      <c r="BT557" s="48">
        <v>0</v>
      </c>
      <c r="BU557" s="48">
        <v>11</v>
      </c>
      <c r="BV557" s="48">
        <f t="shared" ref="BV557:BV575" si="298">+ROUND((AD557-BM557-BN557-BO557-BP557-BQ557-BR557-BS557-BT557-BU557)/3,1)</f>
        <v>27.9</v>
      </c>
      <c r="BW557" s="48">
        <f t="shared" ref="BW557:BW575" si="299">+BV557</f>
        <v>27.9</v>
      </c>
      <c r="BX557" s="49">
        <f t="shared" ref="BX557:BX575" si="300">+ROUND(AD557-BM557-BN557-BO557-BP557-BQ557-BR557-BS557-BT557-BU557-BV557-BW557,1)</f>
        <v>27.9</v>
      </c>
      <c r="BY557" s="50">
        <f t="shared" ref="BY557:BY575" si="301">+BX557+BW557+BV557+BU557+BT557+BS557+BR557+BQ557+BP557+BO557+BN557+BM557</f>
        <v>281.7</v>
      </c>
      <c r="BZ557" s="48">
        <f t="shared" ref="BZ557:BZ575" si="302">+BM557+BN557+BO557</f>
        <v>66</v>
      </c>
      <c r="CA557" s="48">
        <f t="shared" ref="CA557:CA575" si="303">+BP557+BQ557+BR557</f>
        <v>110</v>
      </c>
      <c r="CB557" s="48">
        <f t="shared" ref="CB557:CB575" si="304">+BS557+BT557+BU557</f>
        <v>22</v>
      </c>
      <c r="CC557" s="51">
        <f t="shared" ref="CC557:CC575" si="305">+BV557+BW557+BX557</f>
        <v>83.699999999999989</v>
      </c>
      <c r="CD557" s="50">
        <f t="shared" ref="CD557:CD575" si="306">SUM(BZ557:CC557)</f>
        <v>281.7</v>
      </c>
      <c r="CE557" s="72"/>
      <c r="CF557" s="73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</row>
    <row r="558" spans="1:122" ht="31.2" hidden="1" outlineLevel="1" thickBot="1" x14ac:dyDescent="0.35">
      <c r="A558" s="161"/>
      <c r="B558" s="53" t="s">
        <v>1137</v>
      </c>
      <c r="C558" s="53" t="s">
        <v>45</v>
      </c>
      <c r="D558" s="24" t="s">
        <v>1138</v>
      </c>
      <c r="E558" s="34"/>
      <c r="F558" s="35">
        <v>22083.23</v>
      </c>
      <c r="G558" s="35">
        <v>70093.39</v>
      </c>
      <c r="H558" s="36">
        <v>31</v>
      </c>
      <c r="I558" s="37"/>
      <c r="J558" s="38">
        <v>7</v>
      </c>
      <c r="K558" s="38">
        <v>24</v>
      </c>
      <c r="L558" s="35">
        <v>92176.62</v>
      </c>
      <c r="M558" s="35">
        <v>10487.54</v>
      </c>
      <c r="N558" s="35">
        <v>953.25</v>
      </c>
      <c r="O558" s="35">
        <v>139.5</v>
      </c>
      <c r="P558" s="35">
        <v>256.37</v>
      </c>
      <c r="Q558" s="35">
        <v>194.99</v>
      </c>
      <c r="R558" s="35">
        <v>104208.27</v>
      </c>
      <c r="S558" s="35">
        <v>6995.15</v>
      </c>
      <c r="T558" s="35">
        <v>1410.19</v>
      </c>
      <c r="U558" s="36">
        <v>0</v>
      </c>
      <c r="V558" s="36">
        <v>0</v>
      </c>
      <c r="W558" s="36">
        <v>0</v>
      </c>
      <c r="X558" s="36">
        <v>0</v>
      </c>
      <c r="Y558" s="36">
        <v>0</v>
      </c>
      <c r="Z558" s="35">
        <v>2212.2399999999998</v>
      </c>
      <c r="AA558" s="35">
        <v>10617.58</v>
      </c>
      <c r="AB558" s="35">
        <v>114825.85</v>
      </c>
      <c r="AC558" s="39">
        <f t="shared" si="296"/>
        <v>114.8</v>
      </c>
      <c r="AD558" s="40">
        <f t="shared" si="297"/>
        <v>126.3</v>
      </c>
      <c r="AG558" s="70" t="s">
        <v>1134</v>
      </c>
      <c r="AH558" s="24" t="s">
        <v>1137</v>
      </c>
      <c r="AI558" s="24" t="s">
        <v>45</v>
      </c>
      <c r="AJ558" s="24" t="s">
        <v>1139</v>
      </c>
      <c r="AK558" s="42"/>
      <c r="AL558" s="42"/>
      <c r="AM558" s="43">
        <v>112318.31</v>
      </c>
      <c r="AN558" s="44">
        <v>33</v>
      </c>
      <c r="AO558" s="45"/>
      <c r="AP558" s="45"/>
      <c r="AQ558" s="46">
        <v>33</v>
      </c>
      <c r="AR558" s="43">
        <v>112318.31</v>
      </c>
      <c r="AS558" s="43">
        <v>6497.04</v>
      </c>
      <c r="AT558" s="43">
        <v>1014.75</v>
      </c>
      <c r="AU558" s="43">
        <v>148.5</v>
      </c>
      <c r="AV558" s="43">
        <v>272.91000000000003</v>
      </c>
      <c r="AW558" s="43">
        <v>207.57</v>
      </c>
      <c r="AX558" s="43">
        <v>120459.08</v>
      </c>
      <c r="AY558" s="43">
        <v>7446.45</v>
      </c>
      <c r="AZ558" s="43">
        <v>1501.17</v>
      </c>
      <c r="BA558" s="44">
        <v>0</v>
      </c>
      <c r="BB558" s="44">
        <v>0</v>
      </c>
      <c r="BC558" s="44">
        <v>0</v>
      </c>
      <c r="BD558" s="44">
        <v>0</v>
      </c>
      <c r="BE558" s="44">
        <v>0</v>
      </c>
      <c r="BF558" s="43">
        <v>2695.64</v>
      </c>
      <c r="BG558" s="43">
        <v>11643.26</v>
      </c>
      <c r="BH558" s="43">
        <v>132102.34</v>
      </c>
      <c r="BI558" s="44">
        <v>0</v>
      </c>
      <c r="BJ558" s="71">
        <v>132.1</v>
      </c>
      <c r="BK558" s="2"/>
      <c r="BL558" s="2"/>
      <c r="BM558" s="48">
        <v>11</v>
      </c>
      <c r="BN558" s="48">
        <v>11</v>
      </c>
      <c r="BO558" s="48">
        <v>11</v>
      </c>
      <c r="BP558" s="48">
        <v>11</v>
      </c>
      <c r="BQ558" s="48">
        <v>22</v>
      </c>
      <c r="BR558" s="48">
        <v>22</v>
      </c>
      <c r="BS558" s="48">
        <v>5.5</v>
      </c>
      <c r="BT558" s="48">
        <v>0</v>
      </c>
      <c r="BU558" s="48">
        <v>5.5</v>
      </c>
      <c r="BV558" s="48">
        <f t="shared" si="298"/>
        <v>9.1</v>
      </c>
      <c r="BW558" s="48">
        <f t="shared" si="299"/>
        <v>9.1</v>
      </c>
      <c r="BX558" s="49">
        <f t="shared" si="300"/>
        <v>9.1</v>
      </c>
      <c r="BY558" s="50">
        <f t="shared" si="301"/>
        <v>126.3</v>
      </c>
      <c r="BZ558" s="48">
        <f t="shared" si="302"/>
        <v>33</v>
      </c>
      <c r="CA558" s="48">
        <f t="shared" si="303"/>
        <v>55</v>
      </c>
      <c r="CB558" s="48">
        <f t="shared" si="304"/>
        <v>11</v>
      </c>
      <c r="CC558" s="51">
        <f t="shared" si="305"/>
        <v>27.299999999999997</v>
      </c>
      <c r="CD558" s="50">
        <f t="shared" si="306"/>
        <v>126.3</v>
      </c>
      <c r="CE558" s="72"/>
      <c r="CF558" s="73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</row>
    <row r="559" spans="1:122" ht="21" hidden="1" outlineLevel="1" thickBot="1" x14ac:dyDescent="0.35">
      <c r="A559" s="161"/>
      <c r="B559" s="53" t="s">
        <v>1140</v>
      </c>
      <c r="C559" s="53" t="s">
        <v>45</v>
      </c>
      <c r="D559" s="24" t="s">
        <v>1141</v>
      </c>
      <c r="E559" s="34"/>
      <c r="F559" s="35">
        <v>22083.23</v>
      </c>
      <c r="G559" s="35">
        <v>35046.69</v>
      </c>
      <c r="H559" s="36">
        <v>13</v>
      </c>
      <c r="I559" s="37"/>
      <c r="J559" s="38">
        <v>6</v>
      </c>
      <c r="K559" s="38">
        <v>7</v>
      </c>
      <c r="L559" s="35">
        <v>57129.919999999998</v>
      </c>
      <c r="M559" s="35">
        <v>8153.57</v>
      </c>
      <c r="N559" s="35">
        <v>399.75</v>
      </c>
      <c r="O559" s="35">
        <v>58.5</v>
      </c>
      <c r="P559" s="35">
        <v>107.51</v>
      </c>
      <c r="Q559" s="35">
        <v>81.77</v>
      </c>
      <c r="R559" s="35">
        <v>65931.02</v>
      </c>
      <c r="S559" s="35">
        <v>2933.45</v>
      </c>
      <c r="T559" s="35">
        <v>591.37</v>
      </c>
      <c r="U559" s="36">
        <v>0</v>
      </c>
      <c r="V559" s="36">
        <v>0</v>
      </c>
      <c r="W559" s="36">
        <v>0</v>
      </c>
      <c r="X559" s="36">
        <v>0</v>
      </c>
      <c r="Y559" s="36">
        <v>0</v>
      </c>
      <c r="Z559" s="35">
        <v>1371.12</v>
      </c>
      <c r="AA559" s="35">
        <v>4895.9399999999996</v>
      </c>
      <c r="AB559" s="35">
        <v>70826.960000000006</v>
      </c>
      <c r="AC559" s="39">
        <f t="shared" si="296"/>
        <v>70.8</v>
      </c>
      <c r="AD559" s="40">
        <f t="shared" si="297"/>
        <v>90.7</v>
      </c>
      <c r="AG559" s="70" t="s">
        <v>1134</v>
      </c>
      <c r="AH559" s="24" t="s">
        <v>1140</v>
      </c>
      <c r="AI559" s="24" t="s">
        <v>45</v>
      </c>
      <c r="AJ559" s="24" t="s">
        <v>1141</v>
      </c>
      <c r="AK559" s="42"/>
      <c r="AL559" s="43">
        <v>14574.93</v>
      </c>
      <c r="AM559" s="43">
        <v>70093.39</v>
      </c>
      <c r="AN559" s="44">
        <v>16</v>
      </c>
      <c r="AO559" s="45"/>
      <c r="AP559" s="46">
        <v>2</v>
      </c>
      <c r="AQ559" s="46">
        <v>14</v>
      </c>
      <c r="AR559" s="43">
        <v>84668.32</v>
      </c>
      <c r="AS559" s="43">
        <v>8744.2099999999991</v>
      </c>
      <c r="AT559" s="44">
        <v>492</v>
      </c>
      <c r="AU559" s="44">
        <v>72</v>
      </c>
      <c r="AV559" s="43">
        <v>132.32</v>
      </c>
      <c r="AW559" s="43">
        <v>100.64</v>
      </c>
      <c r="AX559" s="43">
        <v>94209.49</v>
      </c>
      <c r="AY559" s="43">
        <v>3610.4</v>
      </c>
      <c r="AZ559" s="43">
        <v>727.84</v>
      </c>
      <c r="BA559" s="44">
        <v>0</v>
      </c>
      <c r="BB559" s="44">
        <v>0</v>
      </c>
      <c r="BC559" s="44">
        <v>0</v>
      </c>
      <c r="BD559" s="44">
        <v>0</v>
      </c>
      <c r="BE559" s="44">
        <v>0</v>
      </c>
      <c r="BF559" s="43">
        <v>2032.04</v>
      </c>
      <c r="BG559" s="43">
        <v>6370.28</v>
      </c>
      <c r="BH559" s="43">
        <v>100579.77</v>
      </c>
      <c r="BI559" s="44">
        <v>0</v>
      </c>
      <c r="BJ559" s="71">
        <v>100.6</v>
      </c>
      <c r="BK559" s="2"/>
      <c r="BL559" s="2"/>
      <c r="BM559" s="48">
        <v>8.4</v>
      </c>
      <c r="BN559" s="48">
        <v>8.4</v>
      </c>
      <c r="BO559" s="48">
        <v>8.4</v>
      </c>
      <c r="BP559" s="48">
        <v>8.4</v>
      </c>
      <c r="BQ559" s="48">
        <v>16.8</v>
      </c>
      <c r="BR559" s="48">
        <v>16.8</v>
      </c>
      <c r="BS559" s="48">
        <v>4.2</v>
      </c>
      <c r="BT559" s="48">
        <v>0</v>
      </c>
      <c r="BU559" s="48">
        <v>4.2</v>
      </c>
      <c r="BV559" s="48">
        <f t="shared" si="298"/>
        <v>5</v>
      </c>
      <c r="BW559" s="48">
        <f t="shared" si="299"/>
        <v>5</v>
      </c>
      <c r="BX559" s="49">
        <f t="shared" si="300"/>
        <v>5.0999999999999996</v>
      </c>
      <c r="BY559" s="50">
        <f t="shared" si="301"/>
        <v>90.700000000000017</v>
      </c>
      <c r="BZ559" s="48">
        <f t="shared" si="302"/>
        <v>25.200000000000003</v>
      </c>
      <c r="CA559" s="48">
        <f t="shared" si="303"/>
        <v>42</v>
      </c>
      <c r="CB559" s="48">
        <f t="shared" si="304"/>
        <v>8.4</v>
      </c>
      <c r="CC559" s="51">
        <f t="shared" si="305"/>
        <v>15.1</v>
      </c>
      <c r="CD559" s="50">
        <f t="shared" si="306"/>
        <v>90.7</v>
      </c>
      <c r="CE559" s="72"/>
      <c r="CF559" s="73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</row>
    <row r="560" spans="1:122" ht="21" hidden="1" outlineLevel="1" thickBot="1" x14ac:dyDescent="0.35">
      <c r="A560" s="161"/>
      <c r="B560" s="53" t="s">
        <v>1142</v>
      </c>
      <c r="C560" s="53" t="s">
        <v>45</v>
      </c>
      <c r="D560" s="24" t="s">
        <v>1143</v>
      </c>
      <c r="E560" s="35">
        <v>260315.65</v>
      </c>
      <c r="F560" s="35">
        <v>22083.23</v>
      </c>
      <c r="G560" s="35">
        <v>27868.46</v>
      </c>
      <c r="H560" s="36">
        <v>62</v>
      </c>
      <c r="I560" s="38">
        <v>52</v>
      </c>
      <c r="J560" s="38">
        <v>5</v>
      </c>
      <c r="K560" s="38">
        <v>5</v>
      </c>
      <c r="L560" s="35">
        <v>310267.34000000003</v>
      </c>
      <c r="M560" s="35">
        <v>36212.949999999997</v>
      </c>
      <c r="N560" s="35">
        <v>1906.5</v>
      </c>
      <c r="O560" s="36">
        <v>279</v>
      </c>
      <c r="P560" s="35">
        <v>512.74</v>
      </c>
      <c r="Q560" s="35">
        <v>389.98</v>
      </c>
      <c r="R560" s="35">
        <v>349568.51</v>
      </c>
      <c r="S560" s="35">
        <v>25705.38</v>
      </c>
      <c r="T560" s="35">
        <v>2820.38</v>
      </c>
      <c r="U560" s="35">
        <v>140.4</v>
      </c>
      <c r="V560" s="35">
        <v>1589.64</v>
      </c>
      <c r="W560" s="35">
        <v>1047.28</v>
      </c>
      <c r="X560" s="35">
        <v>1151.6400000000001</v>
      </c>
      <c r="Y560" s="35">
        <v>3141.32</v>
      </c>
      <c r="Z560" s="35">
        <v>7446.42</v>
      </c>
      <c r="AA560" s="35">
        <v>43042.46</v>
      </c>
      <c r="AB560" s="35">
        <v>392610.97</v>
      </c>
      <c r="AC560" s="39">
        <f t="shared" si="296"/>
        <v>392.6</v>
      </c>
      <c r="AD560" s="40">
        <f t="shared" si="297"/>
        <v>341.7</v>
      </c>
      <c r="AG560" s="70" t="s">
        <v>1134</v>
      </c>
      <c r="AH560" s="24" t="s">
        <v>1142</v>
      </c>
      <c r="AI560" s="24" t="s">
        <v>45</v>
      </c>
      <c r="AJ560" s="24" t="s">
        <v>1143</v>
      </c>
      <c r="AK560" s="43">
        <v>205912.64</v>
      </c>
      <c r="AL560" s="43">
        <v>22083.23</v>
      </c>
      <c r="AM560" s="43">
        <v>27868.46</v>
      </c>
      <c r="AN560" s="44">
        <v>55</v>
      </c>
      <c r="AO560" s="46">
        <v>40</v>
      </c>
      <c r="AP560" s="46">
        <v>7</v>
      </c>
      <c r="AQ560" s="46">
        <v>8</v>
      </c>
      <c r="AR560" s="43">
        <v>255864.33</v>
      </c>
      <c r="AS560" s="43">
        <v>22980.560000000001</v>
      </c>
      <c r="AT560" s="43">
        <v>1691.25</v>
      </c>
      <c r="AU560" s="43">
        <v>247.5</v>
      </c>
      <c r="AV560" s="43">
        <v>454.85</v>
      </c>
      <c r="AW560" s="43">
        <v>345.95</v>
      </c>
      <c r="AX560" s="43">
        <v>281584.44</v>
      </c>
      <c r="AY560" s="43">
        <v>21422.35</v>
      </c>
      <c r="AZ560" s="43">
        <v>2501.9499999999998</v>
      </c>
      <c r="BA560" s="44">
        <v>108</v>
      </c>
      <c r="BB560" s="43">
        <v>1222.8</v>
      </c>
      <c r="BC560" s="43">
        <v>805.6</v>
      </c>
      <c r="BD560" s="44">
        <v>0</v>
      </c>
      <c r="BE560" s="43">
        <v>2416.4</v>
      </c>
      <c r="BF560" s="43">
        <v>6140.74</v>
      </c>
      <c r="BG560" s="43">
        <v>34617.839999999997</v>
      </c>
      <c r="BH560" s="43">
        <v>316202.28000000003</v>
      </c>
      <c r="BI560" s="44">
        <v>0</v>
      </c>
      <c r="BJ560" s="71">
        <v>316.2</v>
      </c>
      <c r="BK560" s="2"/>
      <c r="BL560" s="2"/>
      <c r="BM560" s="48">
        <v>26.4</v>
      </c>
      <c r="BN560" s="48">
        <v>26.4</v>
      </c>
      <c r="BO560" s="48">
        <v>26.4</v>
      </c>
      <c r="BP560" s="48">
        <v>26.4</v>
      </c>
      <c r="BQ560" s="48">
        <v>52.7</v>
      </c>
      <c r="BR560" s="48">
        <v>52.7</v>
      </c>
      <c r="BS560" s="48">
        <v>13.2</v>
      </c>
      <c r="BT560" s="48">
        <v>0</v>
      </c>
      <c r="BU560" s="48">
        <v>13.2</v>
      </c>
      <c r="BV560" s="48">
        <f t="shared" si="298"/>
        <v>34.799999999999997</v>
      </c>
      <c r="BW560" s="48">
        <f t="shared" si="299"/>
        <v>34.799999999999997</v>
      </c>
      <c r="BX560" s="49">
        <f t="shared" si="300"/>
        <v>34.700000000000003</v>
      </c>
      <c r="BY560" s="50">
        <f t="shared" si="301"/>
        <v>341.69999999999987</v>
      </c>
      <c r="BZ560" s="48">
        <f t="shared" si="302"/>
        <v>79.199999999999989</v>
      </c>
      <c r="CA560" s="48">
        <f t="shared" si="303"/>
        <v>131.80000000000001</v>
      </c>
      <c r="CB560" s="48">
        <f t="shared" si="304"/>
        <v>26.4</v>
      </c>
      <c r="CC560" s="51">
        <f t="shared" si="305"/>
        <v>104.3</v>
      </c>
      <c r="CD560" s="50">
        <f t="shared" si="306"/>
        <v>341.7</v>
      </c>
      <c r="CE560" s="72"/>
      <c r="CF560" s="73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</row>
    <row r="561" spans="1:122" ht="21" hidden="1" outlineLevel="1" thickBot="1" x14ac:dyDescent="0.35">
      <c r="A561" s="161"/>
      <c r="B561" s="53" t="s">
        <v>1144</v>
      </c>
      <c r="C561" s="53" t="s">
        <v>45</v>
      </c>
      <c r="D561" s="24" t="s">
        <v>1145</v>
      </c>
      <c r="E561" s="35">
        <v>71749.570000000007</v>
      </c>
      <c r="F561" s="34"/>
      <c r="G561" s="34"/>
      <c r="H561" s="36">
        <v>12</v>
      </c>
      <c r="I561" s="38">
        <v>12</v>
      </c>
      <c r="J561" s="37"/>
      <c r="K561" s="37"/>
      <c r="L561" s="35">
        <v>71749.570000000007</v>
      </c>
      <c r="M561" s="35">
        <v>5945.26</v>
      </c>
      <c r="N561" s="36">
        <v>369</v>
      </c>
      <c r="O561" s="36">
        <v>54</v>
      </c>
      <c r="P561" s="35">
        <v>99.24</v>
      </c>
      <c r="Q561" s="35">
        <v>75.48</v>
      </c>
      <c r="R561" s="35">
        <v>78292.55</v>
      </c>
      <c r="S561" s="35">
        <v>5411.28</v>
      </c>
      <c r="T561" s="35">
        <v>545.88</v>
      </c>
      <c r="U561" s="35">
        <v>32.4</v>
      </c>
      <c r="V561" s="35">
        <v>366.84</v>
      </c>
      <c r="W561" s="35">
        <v>241.68</v>
      </c>
      <c r="X561" s="35">
        <v>639.74</v>
      </c>
      <c r="Y561" s="35">
        <v>724.92</v>
      </c>
      <c r="Z561" s="35">
        <v>1721.99</v>
      </c>
      <c r="AA561" s="35">
        <v>9684.73</v>
      </c>
      <c r="AB561" s="35">
        <v>87977.279999999999</v>
      </c>
      <c r="AC561" s="39">
        <f t="shared" si="296"/>
        <v>88</v>
      </c>
      <c r="AD561" s="40">
        <f t="shared" si="297"/>
        <v>86.9</v>
      </c>
      <c r="AG561" s="70" t="s">
        <v>1134</v>
      </c>
      <c r="AH561" s="24" t="s">
        <v>1144</v>
      </c>
      <c r="AI561" s="24" t="s">
        <v>45</v>
      </c>
      <c r="AJ561" s="24" t="s">
        <v>1145</v>
      </c>
      <c r="AK561" s="43">
        <v>71749.570000000007</v>
      </c>
      <c r="AL561" s="42"/>
      <c r="AM561" s="42"/>
      <c r="AN561" s="44">
        <v>15</v>
      </c>
      <c r="AO561" s="46">
        <v>15</v>
      </c>
      <c r="AP561" s="45"/>
      <c r="AQ561" s="45"/>
      <c r="AR561" s="43">
        <v>71749.570000000007</v>
      </c>
      <c r="AS561" s="43">
        <v>2953.2</v>
      </c>
      <c r="AT561" s="43">
        <v>461.25</v>
      </c>
      <c r="AU561" s="43">
        <v>67.5</v>
      </c>
      <c r="AV561" s="43">
        <v>124.05</v>
      </c>
      <c r="AW561" s="43">
        <v>94.35</v>
      </c>
      <c r="AX561" s="43">
        <v>75449.919999999998</v>
      </c>
      <c r="AY561" s="43">
        <v>6764.1</v>
      </c>
      <c r="AZ561" s="43">
        <v>682.35</v>
      </c>
      <c r="BA561" s="43">
        <v>40.5</v>
      </c>
      <c r="BB561" s="43">
        <v>458.55</v>
      </c>
      <c r="BC561" s="43">
        <v>302.10000000000002</v>
      </c>
      <c r="BD561" s="44">
        <v>0</v>
      </c>
      <c r="BE561" s="43">
        <v>906.15</v>
      </c>
      <c r="BF561" s="43">
        <v>1721.99</v>
      </c>
      <c r="BG561" s="43">
        <v>10875.74</v>
      </c>
      <c r="BH561" s="43">
        <v>86325.66</v>
      </c>
      <c r="BI561" s="44">
        <v>0</v>
      </c>
      <c r="BJ561" s="71">
        <v>86.3</v>
      </c>
      <c r="BK561" s="2"/>
      <c r="BL561" s="2"/>
      <c r="BM561" s="48">
        <v>7.2</v>
      </c>
      <c r="BN561" s="48">
        <v>7.2</v>
      </c>
      <c r="BO561" s="48">
        <v>7.2</v>
      </c>
      <c r="BP561" s="48">
        <v>7.2</v>
      </c>
      <c r="BQ561" s="48">
        <v>14.4</v>
      </c>
      <c r="BR561" s="48">
        <v>14.4</v>
      </c>
      <c r="BS561" s="48">
        <v>3.6</v>
      </c>
      <c r="BT561" s="48">
        <v>0</v>
      </c>
      <c r="BU561" s="48">
        <v>3.6</v>
      </c>
      <c r="BV561" s="48">
        <f t="shared" si="298"/>
        <v>7.4</v>
      </c>
      <c r="BW561" s="48">
        <f t="shared" si="299"/>
        <v>7.4</v>
      </c>
      <c r="BX561" s="49">
        <f t="shared" si="300"/>
        <v>7.3</v>
      </c>
      <c r="BY561" s="50">
        <f t="shared" si="301"/>
        <v>86.9</v>
      </c>
      <c r="BZ561" s="48">
        <f t="shared" si="302"/>
        <v>21.6</v>
      </c>
      <c r="CA561" s="48">
        <f t="shared" si="303"/>
        <v>36</v>
      </c>
      <c r="CB561" s="48">
        <f t="shared" si="304"/>
        <v>7.2</v>
      </c>
      <c r="CC561" s="51">
        <f t="shared" si="305"/>
        <v>22.1</v>
      </c>
      <c r="CD561" s="50">
        <f t="shared" si="306"/>
        <v>86.9</v>
      </c>
      <c r="CE561" s="72"/>
      <c r="CF561" s="73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</row>
    <row r="562" spans="1:122" ht="21" hidden="1" outlineLevel="1" thickBot="1" x14ac:dyDescent="0.35">
      <c r="A562" s="161"/>
      <c r="B562" s="53" t="s">
        <v>1146</v>
      </c>
      <c r="C562" s="53" t="s">
        <v>45</v>
      </c>
      <c r="D562" s="24" t="s">
        <v>1147</v>
      </c>
      <c r="E562" s="35">
        <v>71749.570000000007</v>
      </c>
      <c r="F562" s="34"/>
      <c r="G562" s="34"/>
      <c r="H562" s="36">
        <v>14</v>
      </c>
      <c r="I562" s="38">
        <v>14</v>
      </c>
      <c r="J562" s="37"/>
      <c r="K562" s="37"/>
      <c r="L562" s="35">
        <v>71749.570000000007</v>
      </c>
      <c r="M562" s="35">
        <v>6339.02</v>
      </c>
      <c r="N562" s="35">
        <v>430.5</v>
      </c>
      <c r="O562" s="36">
        <v>63</v>
      </c>
      <c r="P562" s="35">
        <v>115.78</v>
      </c>
      <c r="Q562" s="35">
        <v>88.06</v>
      </c>
      <c r="R562" s="35">
        <v>78785.929999999993</v>
      </c>
      <c r="S562" s="35">
        <v>6313.16</v>
      </c>
      <c r="T562" s="35">
        <v>636.86</v>
      </c>
      <c r="U562" s="35">
        <v>37.799999999999997</v>
      </c>
      <c r="V562" s="35">
        <v>427.98</v>
      </c>
      <c r="W562" s="35">
        <v>281.95999999999998</v>
      </c>
      <c r="X562" s="36">
        <v>0</v>
      </c>
      <c r="Y562" s="35">
        <v>845.74</v>
      </c>
      <c r="Z562" s="35">
        <v>1721.99</v>
      </c>
      <c r="AA562" s="35">
        <v>10265.49</v>
      </c>
      <c r="AB562" s="35">
        <v>89051.42</v>
      </c>
      <c r="AC562" s="39">
        <f t="shared" si="296"/>
        <v>89.1</v>
      </c>
      <c r="AD562" s="40">
        <f t="shared" si="297"/>
        <v>89.9</v>
      </c>
      <c r="AG562" s="70" t="s">
        <v>1134</v>
      </c>
      <c r="AH562" s="24" t="s">
        <v>1146</v>
      </c>
      <c r="AI562" s="24" t="s">
        <v>45</v>
      </c>
      <c r="AJ562" s="24" t="s">
        <v>1147</v>
      </c>
      <c r="AK562" s="43">
        <v>71749.570000000007</v>
      </c>
      <c r="AL562" s="42"/>
      <c r="AM562" s="42"/>
      <c r="AN562" s="44">
        <v>15</v>
      </c>
      <c r="AO562" s="46">
        <v>15</v>
      </c>
      <c r="AP562" s="45"/>
      <c r="AQ562" s="45"/>
      <c r="AR562" s="43">
        <v>71749.570000000007</v>
      </c>
      <c r="AS562" s="43">
        <v>6535.9</v>
      </c>
      <c r="AT562" s="43">
        <v>461.25</v>
      </c>
      <c r="AU562" s="43">
        <v>67.5</v>
      </c>
      <c r="AV562" s="43">
        <v>124.05</v>
      </c>
      <c r="AW562" s="43">
        <v>94.35</v>
      </c>
      <c r="AX562" s="43">
        <v>79032.62</v>
      </c>
      <c r="AY562" s="43">
        <v>6764.1</v>
      </c>
      <c r="AZ562" s="43">
        <v>682.35</v>
      </c>
      <c r="BA562" s="43">
        <v>40.5</v>
      </c>
      <c r="BB562" s="43">
        <v>458.55</v>
      </c>
      <c r="BC562" s="43">
        <v>302.10000000000002</v>
      </c>
      <c r="BD562" s="43">
        <v>384.06</v>
      </c>
      <c r="BE562" s="43">
        <v>906.15</v>
      </c>
      <c r="BF562" s="43">
        <v>1721.99</v>
      </c>
      <c r="BG562" s="43">
        <v>11259.8</v>
      </c>
      <c r="BH562" s="43">
        <v>90292.42</v>
      </c>
      <c r="BI562" s="44">
        <v>0</v>
      </c>
      <c r="BJ562" s="71">
        <v>90.3</v>
      </c>
      <c r="BK562" s="2"/>
      <c r="BL562" s="2"/>
      <c r="BM562" s="48">
        <v>7.5</v>
      </c>
      <c r="BN562" s="48">
        <v>7.5</v>
      </c>
      <c r="BO562" s="48">
        <v>7.5</v>
      </c>
      <c r="BP562" s="48">
        <v>7.5</v>
      </c>
      <c r="BQ562" s="48">
        <v>15.1</v>
      </c>
      <c r="BR562" s="48">
        <v>15.1</v>
      </c>
      <c r="BS562" s="48">
        <v>3.8</v>
      </c>
      <c r="BT562" s="48">
        <v>0</v>
      </c>
      <c r="BU562" s="48">
        <v>3.8</v>
      </c>
      <c r="BV562" s="48">
        <f t="shared" si="298"/>
        <v>7.4</v>
      </c>
      <c r="BW562" s="48">
        <f t="shared" si="299"/>
        <v>7.4</v>
      </c>
      <c r="BX562" s="49">
        <f t="shared" si="300"/>
        <v>7.3</v>
      </c>
      <c r="BY562" s="50">
        <f t="shared" si="301"/>
        <v>89.9</v>
      </c>
      <c r="BZ562" s="48">
        <f t="shared" si="302"/>
        <v>22.5</v>
      </c>
      <c r="CA562" s="48">
        <f t="shared" si="303"/>
        <v>37.700000000000003</v>
      </c>
      <c r="CB562" s="48">
        <f t="shared" si="304"/>
        <v>7.6</v>
      </c>
      <c r="CC562" s="51">
        <f t="shared" si="305"/>
        <v>22.1</v>
      </c>
      <c r="CD562" s="50">
        <f t="shared" si="306"/>
        <v>89.9</v>
      </c>
      <c r="CE562" s="72"/>
      <c r="CF562" s="73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</row>
    <row r="563" spans="1:122" ht="15" hidden="1" outlineLevel="1" thickBot="1" x14ac:dyDescent="0.35">
      <c r="A563" s="161"/>
      <c r="B563" s="53" t="s">
        <v>1148</v>
      </c>
      <c r="C563" s="53" t="s">
        <v>45</v>
      </c>
      <c r="D563" s="24" t="s">
        <v>1149</v>
      </c>
      <c r="E563" s="35">
        <v>1168723.98</v>
      </c>
      <c r="F563" s="34"/>
      <c r="G563" s="34"/>
      <c r="H563" s="36">
        <v>376</v>
      </c>
      <c r="I563" s="38">
        <v>376</v>
      </c>
      <c r="J563" s="37"/>
      <c r="K563" s="37"/>
      <c r="L563" s="35">
        <v>1168723.98</v>
      </c>
      <c r="M563" s="35">
        <v>88357.68</v>
      </c>
      <c r="N563" s="36">
        <v>11562</v>
      </c>
      <c r="O563" s="36">
        <v>1692</v>
      </c>
      <c r="P563" s="35">
        <v>3109.52</v>
      </c>
      <c r="Q563" s="35">
        <v>2365.04</v>
      </c>
      <c r="R563" s="35">
        <v>1275810.22</v>
      </c>
      <c r="S563" s="35">
        <v>169553.44</v>
      </c>
      <c r="T563" s="35">
        <v>17104.240000000002</v>
      </c>
      <c r="U563" s="35">
        <v>1015.2</v>
      </c>
      <c r="V563" s="35">
        <v>11494.32</v>
      </c>
      <c r="W563" s="35">
        <v>7572.64</v>
      </c>
      <c r="X563" s="35">
        <v>4224.3</v>
      </c>
      <c r="Y563" s="35">
        <v>22714.16</v>
      </c>
      <c r="Z563" s="35">
        <v>28049.37</v>
      </c>
      <c r="AA563" s="35">
        <v>261727.67</v>
      </c>
      <c r="AB563" s="35">
        <v>1537537.89</v>
      </c>
      <c r="AC563" s="39">
        <f t="shared" si="296"/>
        <v>1537.5</v>
      </c>
      <c r="AD563" s="40">
        <f t="shared" si="297"/>
        <v>1520</v>
      </c>
      <c r="AG563" s="70" t="s">
        <v>1134</v>
      </c>
      <c r="AH563" s="24" t="s">
        <v>1148</v>
      </c>
      <c r="AI563" s="24" t="s">
        <v>45</v>
      </c>
      <c r="AJ563" s="24" t="s">
        <v>1149</v>
      </c>
      <c r="AK563" s="43">
        <v>1166005.8400000001</v>
      </c>
      <c r="AL563" s="42"/>
      <c r="AM563" s="42"/>
      <c r="AN563" s="44">
        <v>357</v>
      </c>
      <c r="AO563" s="46">
        <v>357</v>
      </c>
      <c r="AP563" s="45"/>
      <c r="AQ563" s="45"/>
      <c r="AR563" s="43">
        <v>1166005.8400000001</v>
      </c>
      <c r="AS563" s="43">
        <v>76465.539999999994</v>
      </c>
      <c r="AT563" s="43">
        <v>10977.75</v>
      </c>
      <c r="AU563" s="43">
        <v>1606.5</v>
      </c>
      <c r="AV563" s="43">
        <v>2952.39</v>
      </c>
      <c r="AW563" s="43">
        <v>2245.5300000000002</v>
      </c>
      <c r="AX563" s="43">
        <v>1260253.55</v>
      </c>
      <c r="AY563" s="43">
        <v>160985.57999999999</v>
      </c>
      <c r="AZ563" s="43">
        <v>16239.93</v>
      </c>
      <c r="BA563" s="43">
        <v>963.9</v>
      </c>
      <c r="BB563" s="43">
        <v>10913.49</v>
      </c>
      <c r="BC563" s="43">
        <v>7189.98</v>
      </c>
      <c r="BD563" s="43">
        <v>5120.08</v>
      </c>
      <c r="BE563" s="43">
        <v>21566.37</v>
      </c>
      <c r="BF563" s="43">
        <v>27984.13</v>
      </c>
      <c r="BG563" s="43">
        <v>250963.46</v>
      </c>
      <c r="BH563" s="43">
        <v>1511217.01</v>
      </c>
      <c r="BI563" s="44">
        <v>0</v>
      </c>
      <c r="BJ563" s="71">
        <v>1511.2</v>
      </c>
      <c r="BK563" s="2"/>
      <c r="BL563" s="2"/>
      <c r="BM563" s="48">
        <v>125.9</v>
      </c>
      <c r="BN563" s="48">
        <v>125.9</v>
      </c>
      <c r="BO563" s="48">
        <v>125.9</v>
      </c>
      <c r="BP563" s="48">
        <v>125.9</v>
      </c>
      <c r="BQ563" s="48">
        <v>251.9</v>
      </c>
      <c r="BR563" s="48">
        <v>251.9</v>
      </c>
      <c r="BS563" s="48">
        <v>63</v>
      </c>
      <c r="BT563" s="48">
        <v>0</v>
      </c>
      <c r="BU563" s="48">
        <v>63</v>
      </c>
      <c r="BV563" s="48">
        <f t="shared" si="298"/>
        <v>128.9</v>
      </c>
      <c r="BW563" s="48">
        <f t="shared" si="299"/>
        <v>128.9</v>
      </c>
      <c r="BX563" s="49">
        <f t="shared" si="300"/>
        <v>128.80000000000001</v>
      </c>
      <c r="BY563" s="50">
        <f t="shared" si="301"/>
        <v>1520.0000000000002</v>
      </c>
      <c r="BZ563" s="48">
        <f t="shared" si="302"/>
        <v>377.70000000000005</v>
      </c>
      <c r="CA563" s="48">
        <f t="shared" si="303"/>
        <v>629.70000000000005</v>
      </c>
      <c r="CB563" s="48">
        <f t="shared" si="304"/>
        <v>126</v>
      </c>
      <c r="CC563" s="51">
        <f t="shared" si="305"/>
        <v>386.6</v>
      </c>
      <c r="CD563" s="50">
        <f t="shared" si="306"/>
        <v>1520</v>
      </c>
      <c r="CE563" s="72"/>
      <c r="CF563" s="73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</row>
    <row r="564" spans="1:122" ht="15" hidden="1" outlineLevel="1" thickBot="1" x14ac:dyDescent="0.35">
      <c r="A564" s="161"/>
      <c r="B564" s="53" t="s">
        <v>1150</v>
      </c>
      <c r="C564" s="53" t="s">
        <v>45</v>
      </c>
      <c r="D564" s="24" t="s">
        <v>1151</v>
      </c>
      <c r="E564" s="35">
        <v>1261924.1200000001</v>
      </c>
      <c r="F564" s="34"/>
      <c r="G564" s="34"/>
      <c r="H564" s="36">
        <v>469</v>
      </c>
      <c r="I564" s="38">
        <v>469</v>
      </c>
      <c r="J564" s="37"/>
      <c r="K564" s="37"/>
      <c r="L564" s="35">
        <v>1261924.1200000001</v>
      </c>
      <c r="M564" s="35">
        <v>204575.78</v>
      </c>
      <c r="N564" s="35">
        <v>14421.75</v>
      </c>
      <c r="O564" s="35">
        <v>2110.5</v>
      </c>
      <c r="P564" s="35">
        <v>3878.63</v>
      </c>
      <c r="Q564" s="35">
        <v>2950.01</v>
      </c>
      <c r="R564" s="35">
        <v>1489860.79</v>
      </c>
      <c r="S564" s="35">
        <v>211490.86</v>
      </c>
      <c r="T564" s="35">
        <v>21334.81</v>
      </c>
      <c r="U564" s="35">
        <v>1266.3</v>
      </c>
      <c r="V564" s="35">
        <v>14337.33</v>
      </c>
      <c r="W564" s="35">
        <v>9445.66</v>
      </c>
      <c r="X564" s="35">
        <v>1791.92</v>
      </c>
      <c r="Y564" s="35">
        <v>28332.29</v>
      </c>
      <c r="Z564" s="35">
        <v>30286.17</v>
      </c>
      <c r="AA564" s="35">
        <v>318285.34000000003</v>
      </c>
      <c r="AB564" s="35">
        <v>1808146.13</v>
      </c>
      <c r="AC564" s="39">
        <f t="shared" si="296"/>
        <v>1808.1</v>
      </c>
      <c r="AD564" s="40">
        <f t="shared" si="297"/>
        <v>1733</v>
      </c>
      <c r="AG564" s="70" t="s">
        <v>1134</v>
      </c>
      <c r="AH564" s="24" t="s">
        <v>1150</v>
      </c>
      <c r="AI564" s="24" t="s">
        <v>45</v>
      </c>
      <c r="AJ564" s="24" t="s">
        <v>1151</v>
      </c>
      <c r="AK564" s="43">
        <v>1160924.3899999999</v>
      </c>
      <c r="AL564" s="42"/>
      <c r="AM564" s="42"/>
      <c r="AN564" s="44">
        <v>463</v>
      </c>
      <c r="AO564" s="46">
        <v>463</v>
      </c>
      <c r="AP564" s="45"/>
      <c r="AQ564" s="45"/>
      <c r="AR564" s="43">
        <v>1160924.3899999999</v>
      </c>
      <c r="AS564" s="43">
        <v>200250.91</v>
      </c>
      <c r="AT564" s="43">
        <v>14237.25</v>
      </c>
      <c r="AU564" s="43">
        <v>2083.5</v>
      </c>
      <c r="AV564" s="43">
        <v>3829.01</v>
      </c>
      <c r="AW564" s="43">
        <v>2912.27</v>
      </c>
      <c r="AX564" s="43">
        <v>1384237.33</v>
      </c>
      <c r="AY564" s="43">
        <v>208785.22</v>
      </c>
      <c r="AZ564" s="43">
        <v>21061.87</v>
      </c>
      <c r="BA564" s="43">
        <v>1250.0999999999999</v>
      </c>
      <c r="BB564" s="43">
        <v>14153.91</v>
      </c>
      <c r="BC564" s="43">
        <v>9324.82</v>
      </c>
      <c r="BD564" s="43">
        <v>895.78</v>
      </c>
      <c r="BE564" s="43">
        <v>27969.83</v>
      </c>
      <c r="BF564" s="43">
        <v>27862.18</v>
      </c>
      <c r="BG564" s="43">
        <v>311303.71000000002</v>
      </c>
      <c r="BH564" s="43">
        <v>1695541.04</v>
      </c>
      <c r="BI564" s="44">
        <v>0</v>
      </c>
      <c r="BJ564" s="71">
        <v>1695.5</v>
      </c>
      <c r="BK564" s="2"/>
      <c r="BL564" s="2"/>
      <c r="BM564" s="48">
        <v>141.30000000000001</v>
      </c>
      <c r="BN564" s="48">
        <v>141.30000000000001</v>
      </c>
      <c r="BO564" s="48">
        <v>141.30000000000001</v>
      </c>
      <c r="BP564" s="48">
        <v>141.30000000000001</v>
      </c>
      <c r="BQ564" s="48">
        <v>282.60000000000002</v>
      </c>
      <c r="BR564" s="48">
        <v>282.60000000000002</v>
      </c>
      <c r="BS564" s="48">
        <v>70.599999999999994</v>
      </c>
      <c r="BT564" s="48">
        <v>0</v>
      </c>
      <c r="BU564" s="48">
        <v>70.599999999999994</v>
      </c>
      <c r="BV564" s="48">
        <f t="shared" si="298"/>
        <v>153.80000000000001</v>
      </c>
      <c r="BW564" s="48">
        <f t="shared" si="299"/>
        <v>153.80000000000001</v>
      </c>
      <c r="BX564" s="49">
        <f t="shared" si="300"/>
        <v>153.80000000000001</v>
      </c>
      <c r="BY564" s="50">
        <f t="shared" si="301"/>
        <v>1733</v>
      </c>
      <c r="BZ564" s="48">
        <f t="shared" si="302"/>
        <v>423.90000000000003</v>
      </c>
      <c r="CA564" s="48">
        <f t="shared" si="303"/>
        <v>706.5</v>
      </c>
      <c r="CB564" s="48">
        <f t="shared" si="304"/>
        <v>141.19999999999999</v>
      </c>
      <c r="CC564" s="51">
        <f t="shared" si="305"/>
        <v>461.40000000000003</v>
      </c>
      <c r="CD564" s="50">
        <f t="shared" si="306"/>
        <v>1733.0000000000002</v>
      </c>
      <c r="CE564" s="72"/>
      <c r="CF564" s="73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</row>
    <row r="565" spans="1:122" ht="15" hidden="1" outlineLevel="1" thickBot="1" x14ac:dyDescent="0.35">
      <c r="A565" s="161"/>
      <c r="B565" s="53" t="s">
        <v>1152</v>
      </c>
      <c r="C565" s="53" t="s">
        <v>45</v>
      </c>
      <c r="D565" s="24" t="s">
        <v>1153</v>
      </c>
      <c r="E565" s="35">
        <v>1009317.69</v>
      </c>
      <c r="F565" s="34"/>
      <c r="G565" s="34"/>
      <c r="H565" s="36">
        <v>351</v>
      </c>
      <c r="I565" s="38">
        <v>351</v>
      </c>
      <c r="J565" s="37"/>
      <c r="K565" s="37"/>
      <c r="L565" s="35">
        <v>1009317.69</v>
      </c>
      <c r="M565" s="35">
        <v>172955.17</v>
      </c>
      <c r="N565" s="35">
        <v>10793.25</v>
      </c>
      <c r="O565" s="35">
        <v>1579.5</v>
      </c>
      <c r="P565" s="35">
        <v>2902.77</v>
      </c>
      <c r="Q565" s="35">
        <v>2207.79</v>
      </c>
      <c r="R565" s="35">
        <v>1199756.17</v>
      </c>
      <c r="S565" s="35">
        <v>158279.94</v>
      </c>
      <c r="T565" s="35">
        <v>15966.99</v>
      </c>
      <c r="U565" s="35">
        <v>947.7</v>
      </c>
      <c r="V565" s="35">
        <v>10730.07</v>
      </c>
      <c r="W565" s="35">
        <v>7069.14</v>
      </c>
      <c r="X565" s="35">
        <v>1919.94</v>
      </c>
      <c r="Y565" s="35">
        <v>21203.91</v>
      </c>
      <c r="Z565" s="35">
        <v>24223.62</v>
      </c>
      <c r="AA565" s="35">
        <v>240341.31</v>
      </c>
      <c r="AB565" s="35">
        <v>1440097.48</v>
      </c>
      <c r="AC565" s="39">
        <f t="shared" si="296"/>
        <v>1440.1</v>
      </c>
      <c r="AD565" s="40">
        <f t="shared" si="297"/>
        <v>1493.8</v>
      </c>
      <c r="AG565" s="70" t="s">
        <v>1134</v>
      </c>
      <c r="AH565" s="24" t="s">
        <v>1152</v>
      </c>
      <c r="AI565" s="24" t="s">
        <v>45</v>
      </c>
      <c r="AJ565" s="24" t="s">
        <v>1153</v>
      </c>
      <c r="AK565" s="43">
        <v>1077954.1100000001</v>
      </c>
      <c r="AL565" s="42"/>
      <c r="AM565" s="42"/>
      <c r="AN565" s="44">
        <v>352</v>
      </c>
      <c r="AO565" s="46">
        <v>352</v>
      </c>
      <c r="AP565" s="45"/>
      <c r="AQ565" s="45"/>
      <c r="AR565" s="43">
        <v>1077954.1100000001</v>
      </c>
      <c r="AS565" s="43">
        <v>183538.77</v>
      </c>
      <c r="AT565" s="44">
        <v>10824</v>
      </c>
      <c r="AU565" s="44">
        <v>1584</v>
      </c>
      <c r="AV565" s="43">
        <v>2911.04</v>
      </c>
      <c r="AW565" s="43">
        <v>2214.08</v>
      </c>
      <c r="AX565" s="44">
        <v>1279026</v>
      </c>
      <c r="AY565" s="43">
        <v>158730.88</v>
      </c>
      <c r="AZ565" s="43">
        <v>16012.48</v>
      </c>
      <c r="BA565" s="43">
        <v>950.4</v>
      </c>
      <c r="BB565" s="43">
        <v>10760.64</v>
      </c>
      <c r="BC565" s="43">
        <v>7089.28</v>
      </c>
      <c r="BD565" s="43">
        <v>896.14</v>
      </c>
      <c r="BE565" s="43">
        <v>21264.32</v>
      </c>
      <c r="BF565" s="43">
        <v>25870.9</v>
      </c>
      <c r="BG565" s="43">
        <v>241575.04000000001</v>
      </c>
      <c r="BH565" s="43">
        <v>1520601.04</v>
      </c>
      <c r="BI565" s="44">
        <v>0</v>
      </c>
      <c r="BJ565" s="71">
        <v>1520.6</v>
      </c>
      <c r="BK565" s="2"/>
      <c r="BL565" s="2"/>
      <c r="BM565" s="48">
        <v>126.7</v>
      </c>
      <c r="BN565" s="48">
        <v>126.7</v>
      </c>
      <c r="BO565" s="48">
        <v>126.7</v>
      </c>
      <c r="BP565" s="48">
        <v>126.7</v>
      </c>
      <c r="BQ565" s="48">
        <v>253.4</v>
      </c>
      <c r="BR565" s="48">
        <v>253.4</v>
      </c>
      <c r="BS565" s="48">
        <v>63.4</v>
      </c>
      <c r="BT565" s="48">
        <v>0</v>
      </c>
      <c r="BU565" s="48">
        <v>63.4</v>
      </c>
      <c r="BV565" s="48">
        <f t="shared" si="298"/>
        <v>117.8</v>
      </c>
      <c r="BW565" s="48">
        <f t="shared" si="299"/>
        <v>117.8</v>
      </c>
      <c r="BX565" s="49">
        <f t="shared" si="300"/>
        <v>117.8</v>
      </c>
      <c r="BY565" s="50">
        <f t="shared" si="301"/>
        <v>1493.8</v>
      </c>
      <c r="BZ565" s="48">
        <f t="shared" si="302"/>
        <v>380.1</v>
      </c>
      <c r="CA565" s="48">
        <f t="shared" si="303"/>
        <v>633.5</v>
      </c>
      <c r="CB565" s="48">
        <f t="shared" si="304"/>
        <v>126.8</v>
      </c>
      <c r="CC565" s="51">
        <f t="shared" si="305"/>
        <v>353.4</v>
      </c>
      <c r="CD565" s="50">
        <f t="shared" si="306"/>
        <v>1493.8000000000002</v>
      </c>
      <c r="CE565" s="72"/>
      <c r="CF565" s="73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</row>
    <row r="566" spans="1:122" ht="15" hidden="1" outlineLevel="1" thickBot="1" x14ac:dyDescent="0.35">
      <c r="A566" s="161"/>
      <c r="B566" s="53" t="s">
        <v>1154</v>
      </c>
      <c r="C566" s="53" t="s">
        <v>45</v>
      </c>
      <c r="D566" s="24" t="s">
        <v>1155</v>
      </c>
      <c r="E566" s="35">
        <v>1117557.99</v>
      </c>
      <c r="F566" s="34"/>
      <c r="G566" s="34"/>
      <c r="H566" s="36">
        <v>353</v>
      </c>
      <c r="I566" s="38">
        <v>353</v>
      </c>
      <c r="J566" s="37"/>
      <c r="K566" s="37"/>
      <c r="L566" s="35">
        <v>1117557.99</v>
      </c>
      <c r="M566" s="35">
        <v>172719.45</v>
      </c>
      <c r="N566" s="35">
        <v>10854.75</v>
      </c>
      <c r="O566" s="35">
        <v>1588.5</v>
      </c>
      <c r="P566" s="35">
        <v>2919.31</v>
      </c>
      <c r="Q566" s="35">
        <v>2220.37</v>
      </c>
      <c r="R566" s="35">
        <v>1307860.3700000001</v>
      </c>
      <c r="S566" s="35">
        <v>159181.82</v>
      </c>
      <c r="T566" s="35">
        <v>16057.97</v>
      </c>
      <c r="U566" s="35">
        <v>953.1</v>
      </c>
      <c r="V566" s="35">
        <v>10791.21</v>
      </c>
      <c r="W566" s="35">
        <v>7109.42</v>
      </c>
      <c r="X566" s="35">
        <v>4095.92</v>
      </c>
      <c r="Y566" s="35">
        <v>21324.73</v>
      </c>
      <c r="Z566" s="35">
        <v>26821.38</v>
      </c>
      <c r="AA566" s="35">
        <v>246335.55</v>
      </c>
      <c r="AB566" s="35">
        <v>1554195.92</v>
      </c>
      <c r="AC566" s="39">
        <f t="shared" si="296"/>
        <v>1554.2</v>
      </c>
      <c r="AD566" s="40">
        <f t="shared" si="297"/>
        <v>1748.4</v>
      </c>
      <c r="AG566" s="70" t="s">
        <v>1134</v>
      </c>
      <c r="AH566" s="24" t="s">
        <v>1154</v>
      </c>
      <c r="AI566" s="24" t="s">
        <v>45</v>
      </c>
      <c r="AJ566" s="24" t="s">
        <v>1155</v>
      </c>
      <c r="AK566" s="43">
        <v>1384715.84</v>
      </c>
      <c r="AL566" s="42"/>
      <c r="AM566" s="42"/>
      <c r="AN566" s="44">
        <v>384</v>
      </c>
      <c r="AO566" s="46">
        <v>384</v>
      </c>
      <c r="AP566" s="45"/>
      <c r="AQ566" s="45"/>
      <c r="AR566" s="43">
        <v>1384715.84</v>
      </c>
      <c r="AS566" s="43">
        <v>171657.33</v>
      </c>
      <c r="AT566" s="44">
        <v>11808</v>
      </c>
      <c r="AU566" s="44">
        <v>1728</v>
      </c>
      <c r="AV566" s="43">
        <v>3175.68</v>
      </c>
      <c r="AW566" s="43">
        <v>2415.36</v>
      </c>
      <c r="AX566" s="43">
        <v>1575500.21</v>
      </c>
      <c r="AY566" s="43">
        <v>173160.95999999999</v>
      </c>
      <c r="AZ566" s="43">
        <v>17468.16</v>
      </c>
      <c r="BA566" s="43">
        <v>1036.8</v>
      </c>
      <c r="BB566" s="43">
        <v>11738.88</v>
      </c>
      <c r="BC566" s="43">
        <v>7733.76</v>
      </c>
      <c r="BD566" s="43">
        <v>2432.1999999999998</v>
      </c>
      <c r="BE566" s="43">
        <v>23197.439999999999</v>
      </c>
      <c r="BF566" s="43">
        <v>33233.17</v>
      </c>
      <c r="BG566" s="43">
        <v>270001.37</v>
      </c>
      <c r="BH566" s="43">
        <v>1845501.58</v>
      </c>
      <c r="BI566" s="44">
        <v>0</v>
      </c>
      <c r="BJ566" s="71">
        <v>1845.5</v>
      </c>
      <c r="BK566" s="2"/>
      <c r="BL566" s="2"/>
      <c r="BM566" s="48">
        <v>153.80000000000001</v>
      </c>
      <c r="BN566" s="48">
        <v>153.80000000000001</v>
      </c>
      <c r="BO566" s="48">
        <v>153.80000000000001</v>
      </c>
      <c r="BP566" s="48">
        <v>153.80000000000001</v>
      </c>
      <c r="BQ566" s="48">
        <v>307.60000000000002</v>
      </c>
      <c r="BR566" s="48">
        <v>307.60000000000002</v>
      </c>
      <c r="BS566" s="48">
        <v>76.900000000000006</v>
      </c>
      <c r="BT566" s="48">
        <v>0</v>
      </c>
      <c r="BU566" s="48">
        <v>76.900000000000006</v>
      </c>
      <c r="BV566" s="48">
        <f t="shared" si="298"/>
        <v>121.4</v>
      </c>
      <c r="BW566" s="48">
        <f t="shared" si="299"/>
        <v>121.4</v>
      </c>
      <c r="BX566" s="49">
        <f t="shared" si="300"/>
        <v>121.4</v>
      </c>
      <c r="BY566" s="50">
        <f t="shared" si="301"/>
        <v>1748.3999999999999</v>
      </c>
      <c r="BZ566" s="48">
        <f t="shared" si="302"/>
        <v>461.40000000000003</v>
      </c>
      <c r="CA566" s="48">
        <f t="shared" si="303"/>
        <v>769</v>
      </c>
      <c r="CB566" s="48">
        <f t="shared" si="304"/>
        <v>153.80000000000001</v>
      </c>
      <c r="CC566" s="51">
        <f t="shared" si="305"/>
        <v>364.20000000000005</v>
      </c>
      <c r="CD566" s="50">
        <f t="shared" si="306"/>
        <v>1748.4</v>
      </c>
      <c r="CE566" s="72"/>
      <c r="CF566" s="73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</row>
    <row r="567" spans="1:122" ht="21" hidden="1" outlineLevel="1" thickBot="1" x14ac:dyDescent="0.35">
      <c r="A567" s="161"/>
      <c r="B567" s="53" t="s">
        <v>1156</v>
      </c>
      <c r="C567" s="53" t="s">
        <v>45</v>
      </c>
      <c r="D567" s="24" t="s">
        <v>1157</v>
      </c>
      <c r="E567" s="35">
        <v>570518.56999999995</v>
      </c>
      <c r="F567" s="34"/>
      <c r="G567" s="34"/>
      <c r="H567" s="36">
        <v>124</v>
      </c>
      <c r="I567" s="38">
        <v>124</v>
      </c>
      <c r="J567" s="37"/>
      <c r="K567" s="37"/>
      <c r="L567" s="35">
        <v>570518.56999999995</v>
      </c>
      <c r="M567" s="35">
        <v>78250.710000000006</v>
      </c>
      <c r="N567" s="36">
        <v>3813</v>
      </c>
      <c r="O567" s="36">
        <v>558</v>
      </c>
      <c r="P567" s="35">
        <v>1025.48</v>
      </c>
      <c r="Q567" s="35">
        <v>779.96</v>
      </c>
      <c r="R567" s="35">
        <v>654945.72</v>
      </c>
      <c r="S567" s="35">
        <v>55916.56</v>
      </c>
      <c r="T567" s="35">
        <v>5640.76</v>
      </c>
      <c r="U567" s="35">
        <v>334.8</v>
      </c>
      <c r="V567" s="35">
        <v>3790.68</v>
      </c>
      <c r="W567" s="35">
        <v>2497.36</v>
      </c>
      <c r="X567" s="35">
        <v>128.02000000000001</v>
      </c>
      <c r="Y567" s="35">
        <v>7490.84</v>
      </c>
      <c r="Z567" s="35">
        <v>13692.43</v>
      </c>
      <c r="AA567" s="35">
        <v>89491.45</v>
      </c>
      <c r="AB567" s="35">
        <v>744437.17</v>
      </c>
      <c r="AC567" s="39">
        <f t="shared" si="296"/>
        <v>744.4</v>
      </c>
      <c r="AD567" s="40">
        <f t="shared" si="297"/>
        <v>752.9</v>
      </c>
      <c r="AG567" s="70" t="s">
        <v>1134</v>
      </c>
      <c r="AH567" s="24" t="s">
        <v>1156</v>
      </c>
      <c r="AI567" s="24" t="s">
        <v>45</v>
      </c>
      <c r="AJ567" s="24" t="s">
        <v>1157</v>
      </c>
      <c r="AK567" s="43">
        <v>570036.53</v>
      </c>
      <c r="AL567" s="42"/>
      <c r="AM567" s="42"/>
      <c r="AN567" s="44">
        <v>139</v>
      </c>
      <c r="AO567" s="46">
        <v>139</v>
      </c>
      <c r="AP567" s="45"/>
      <c r="AQ567" s="45"/>
      <c r="AR567" s="43">
        <v>570036.53</v>
      </c>
      <c r="AS567" s="43">
        <v>81591.199999999997</v>
      </c>
      <c r="AT567" s="43">
        <v>4274.25</v>
      </c>
      <c r="AU567" s="43">
        <v>625.5</v>
      </c>
      <c r="AV567" s="43">
        <v>1149.53</v>
      </c>
      <c r="AW567" s="43">
        <v>874.31</v>
      </c>
      <c r="AX567" s="43">
        <v>658551.31999999995</v>
      </c>
      <c r="AY567" s="43">
        <v>62680.66</v>
      </c>
      <c r="AZ567" s="43">
        <v>6323.11</v>
      </c>
      <c r="BA567" s="43">
        <v>375.3</v>
      </c>
      <c r="BB567" s="43">
        <v>4249.2299999999996</v>
      </c>
      <c r="BC567" s="43">
        <v>2799.46</v>
      </c>
      <c r="BD567" s="43">
        <v>128.02000000000001</v>
      </c>
      <c r="BE567" s="43">
        <v>8396.99</v>
      </c>
      <c r="BF567" s="43">
        <v>13680.88</v>
      </c>
      <c r="BG567" s="43">
        <v>98633.65</v>
      </c>
      <c r="BH567" s="43">
        <v>757184.97</v>
      </c>
      <c r="BI567" s="44">
        <v>0</v>
      </c>
      <c r="BJ567" s="71">
        <v>757.2</v>
      </c>
      <c r="BK567" s="2"/>
      <c r="BL567" s="2"/>
      <c r="BM567" s="48">
        <v>63.1</v>
      </c>
      <c r="BN567" s="48">
        <v>63.1</v>
      </c>
      <c r="BO567" s="48">
        <v>63.1</v>
      </c>
      <c r="BP567" s="48">
        <v>63.1</v>
      </c>
      <c r="BQ567" s="48">
        <v>126.2</v>
      </c>
      <c r="BR567" s="48">
        <v>126.2</v>
      </c>
      <c r="BS567" s="48">
        <v>31.6</v>
      </c>
      <c r="BT567" s="48">
        <v>0</v>
      </c>
      <c r="BU567" s="48">
        <v>31.6</v>
      </c>
      <c r="BV567" s="48">
        <f t="shared" si="298"/>
        <v>61.6</v>
      </c>
      <c r="BW567" s="48">
        <f t="shared" si="299"/>
        <v>61.6</v>
      </c>
      <c r="BX567" s="49">
        <f t="shared" si="300"/>
        <v>61.7</v>
      </c>
      <c r="BY567" s="50">
        <f t="shared" si="301"/>
        <v>752.90000000000009</v>
      </c>
      <c r="BZ567" s="48">
        <f t="shared" si="302"/>
        <v>189.3</v>
      </c>
      <c r="CA567" s="48">
        <f t="shared" si="303"/>
        <v>315.5</v>
      </c>
      <c r="CB567" s="48">
        <f t="shared" si="304"/>
        <v>63.2</v>
      </c>
      <c r="CC567" s="51">
        <f t="shared" si="305"/>
        <v>184.9</v>
      </c>
      <c r="CD567" s="50">
        <f t="shared" si="306"/>
        <v>752.9</v>
      </c>
      <c r="CE567" s="72"/>
      <c r="CF567" s="73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</row>
    <row r="568" spans="1:122" ht="21" hidden="1" outlineLevel="1" thickBot="1" x14ac:dyDescent="0.35">
      <c r="A568" s="161"/>
      <c r="B568" s="53" t="s">
        <v>1158</v>
      </c>
      <c r="C568" s="53" t="s">
        <v>45</v>
      </c>
      <c r="D568" s="24" t="s">
        <v>1159</v>
      </c>
      <c r="E568" s="35">
        <v>527640.87</v>
      </c>
      <c r="F568" s="35">
        <v>22083.23</v>
      </c>
      <c r="G568" s="35">
        <v>56159.16</v>
      </c>
      <c r="H568" s="36">
        <v>149</v>
      </c>
      <c r="I568" s="38">
        <v>128</v>
      </c>
      <c r="J568" s="38">
        <v>5</v>
      </c>
      <c r="K568" s="38">
        <v>16</v>
      </c>
      <c r="L568" s="35">
        <v>605883.26</v>
      </c>
      <c r="M568" s="35">
        <v>97592.87</v>
      </c>
      <c r="N568" s="35">
        <v>4581.75</v>
      </c>
      <c r="O568" s="35">
        <v>670.5</v>
      </c>
      <c r="P568" s="35">
        <v>1232.23</v>
      </c>
      <c r="Q568" s="35">
        <v>937.21</v>
      </c>
      <c r="R568" s="35">
        <v>710897.82</v>
      </c>
      <c r="S568" s="35">
        <v>62458.97</v>
      </c>
      <c r="T568" s="35">
        <v>6778.01</v>
      </c>
      <c r="U568" s="35">
        <v>345.6</v>
      </c>
      <c r="V568" s="35">
        <v>3912.96</v>
      </c>
      <c r="W568" s="35">
        <v>2577.92</v>
      </c>
      <c r="X568" s="35">
        <v>896.14</v>
      </c>
      <c r="Y568" s="35">
        <v>7732.48</v>
      </c>
      <c r="Z568" s="35">
        <v>14541.22</v>
      </c>
      <c r="AA568" s="35">
        <v>99243.3</v>
      </c>
      <c r="AB568" s="35">
        <v>810141.12</v>
      </c>
      <c r="AC568" s="39">
        <f t="shared" si="296"/>
        <v>810.1</v>
      </c>
      <c r="AD568" s="40">
        <f t="shared" si="297"/>
        <v>803</v>
      </c>
      <c r="AG568" s="70" t="s">
        <v>1134</v>
      </c>
      <c r="AH568" s="24" t="s">
        <v>1158</v>
      </c>
      <c r="AI568" s="24" t="s">
        <v>45</v>
      </c>
      <c r="AJ568" s="24" t="s">
        <v>1159</v>
      </c>
      <c r="AK568" s="43">
        <v>522820.53</v>
      </c>
      <c r="AL568" s="43">
        <v>44166.46</v>
      </c>
      <c r="AM568" s="43">
        <v>42224.93</v>
      </c>
      <c r="AN568" s="44">
        <v>154</v>
      </c>
      <c r="AO568" s="46">
        <v>128</v>
      </c>
      <c r="AP568" s="46">
        <v>14</v>
      </c>
      <c r="AQ568" s="46">
        <v>12</v>
      </c>
      <c r="AR568" s="43">
        <v>609211.92000000004</v>
      </c>
      <c r="AS568" s="43">
        <v>82102.55</v>
      </c>
      <c r="AT568" s="43">
        <v>4735.5</v>
      </c>
      <c r="AU568" s="44">
        <v>693</v>
      </c>
      <c r="AV568" s="43">
        <v>1273.58</v>
      </c>
      <c r="AW568" s="43">
        <v>968.66</v>
      </c>
      <c r="AX568" s="43">
        <v>698985.21</v>
      </c>
      <c r="AY568" s="43">
        <v>63587.22</v>
      </c>
      <c r="AZ568" s="43">
        <v>7005.46</v>
      </c>
      <c r="BA568" s="43">
        <v>345.6</v>
      </c>
      <c r="BB568" s="43">
        <v>3912.96</v>
      </c>
      <c r="BC568" s="43">
        <v>2577.92</v>
      </c>
      <c r="BD568" s="43">
        <v>768.12</v>
      </c>
      <c r="BE568" s="43">
        <v>7732.48</v>
      </c>
      <c r="BF568" s="43">
        <v>14621.08</v>
      </c>
      <c r="BG568" s="43">
        <v>100550.84</v>
      </c>
      <c r="BH568" s="43">
        <v>799536.05</v>
      </c>
      <c r="BI568" s="44">
        <v>0</v>
      </c>
      <c r="BJ568" s="71">
        <v>799.5</v>
      </c>
      <c r="BK568" s="2"/>
      <c r="BL568" s="2"/>
      <c r="BM568" s="48">
        <v>66.599999999999994</v>
      </c>
      <c r="BN568" s="48">
        <v>66.599999999999994</v>
      </c>
      <c r="BO568" s="48">
        <v>66.599999999999994</v>
      </c>
      <c r="BP568" s="48">
        <v>66.599999999999994</v>
      </c>
      <c r="BQ568" s="48">
        <v>133.30000000000001</v>
      </c>
      <c r="BR568" s="48">
        <v>133.30000000000001</v>
      </c>
      <c r="BS568" s="48">
        <v>33.299999999999997</v>
      </c>
      <c r="BT568" s="48">
        <v>0</v>
      </c>
      <c r="BU568" s="48">
        <v>33.299999999999997</v>
      </c>
      <c r="BV568" s="48">
        <f t="shared" si="298"/>
        <v>67.8</v>
      </c>
      <c r="BW568" s="48">
        <f t="shared" si="299"/>
        <v>67.8</v>
      </c>
      <c r="BX568" s="49">
        <f t="shared" si="300"/>
        <v>67.8</v>
      </c>
      <c r="BY568" s="50">
        <f t="shared" si="301"/>
        <v>803.00000000000011</v>
      </c>
      <c r="BZ568" s="48">
        <f t="shared" si="302"/>
        <v>199.79999999999998</v>
      </c>
      <c r="CA568" s="48">
        <f t="shared" si="303"/>
        <v>333.20000000000005</v>
      </c>
      <c r="CB568" s="48">
        <f t="shared" si="304"/>
        <v>66.599999999999994</v>
      </c>
      <c r="CC568" s="51">
        <f t="shared" si="305"/>
        <v>203.39999999999998</v>
      </c>
      <c r="CD568" s="50">
        <f t="shared" si="306"/>
        <v>803</v>
      </c>
      <c r="CE568" s="72"/>
      <c r="CF568" s="73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</row>
    <row r="569" spans="1:122" ht="15" hidden="1" outlineLevel="1" thickBot="1" x14ac:dyDescent="0.35">
      <c r="A569" s="161"/>
      <c r="B569" s="53" t="s">
        <v>1160</v>
      </c>
      <c r="C569" s="53" t="s">
        <v>45</v>
      </c>
      <c r="D569" s="24" t="s">
        <v>1161</v>
      </c>
      <c r="E569" s="35">
        <v>527687.75</v>
      </c>
      <c r="F569" s="34"/>
      <c r="G569" s="35">
        <v>42224.93</v>
      </c>
      <c r="H569" s="36">
        <v>99</v>
      </c>
      <c r="I569" s="38">
        <v>89</v>
      </c>
      <c r="J569" s="37"/>
      <c r="K569" s="38">
        <v>10</v>
      </c>
      <c r="L569" s="35">
        <v>569912.68000000005</v>
      </c>
      <c r="M569" s="35">
        <v>79179.41</v>
      </c>
      <c r="N569" s="35">
        <v>3044.25</v>
      </c>
      <c r="O569" s="35">
        <v>445.5</v>
      </c>
      <c r="P569" s="35">
        <v>818.73</v>
      </c>
      <c r="Q569" s="35">
        <v>622.71</v>
      </c>
      <c r="R569" s="35">
        <v>654023.28</v>
      </c>
      <c r="S569" s="35">
        <v>42390.16</v>
      </c>
      <c r="T569" s="35">
        <v>4503.51</v>
      </c>
      <c r="U569" s="35">
        <v>240.3</v>
      </c>
      <c r="V569" s="35">
        <v>2720.73</v>
      </c>
      <c r="W569" s="35">
        <v>1792.46</v>
      </c>
      <c r="X569" s="35">
        <v>128.02000000000001</v>
      </c>
      <c r="Y569" s="35">
        <v>5376.49</v>
      </c>
      <c r="Z569" s="35">
        <v>13677.9</v>
      </c>
      <c r="AA569" s="35">
        <v>70829.570000000007</v>
      </c>
      <c r="AB569" s="35">
        <v>724852.85</v>
      </c>
      <c r="AC569" s="39">
        <f t="shared" si="296"/>
        <v>724.9</v>
      </c>
      <c r="AD569" s="40">
        <f t="shared" si="297"/>
        <v>726.8</v>
      </c>
      <c r="AG569" s="70" t="s">
        <v>1134</v>
      </c>
      <c r="AH569" s="24" t="s">
        <v>1160</v>
      </c>
      <c r="AI569" s="24" t="s">
        <v>45</v>
      </c>
      <c r="AJ569" s="24" t="s">
        <v>1161</v>
      </c>
      <c r="AK569" s="43">
        <v>530603.38</v>
      </c>
      <c r="AL569" s="43">
        <v>22083.23</v>
      </c>
      <c r="AM569" s="43">
        <v>21112.46</v>
      </c>
      <c r="AN569" s="44">
        <v>107</v>
      </c>
      <c r="AO569" s="46">
        <v>93</v>
      </c>
      <c r="AP569" s="46">
        <v>6</v>
      </c>
      <c r="AQ569" s="46">
        <v>8</v>
      </c>
      <c r="AR569" s="43">
        <v>573799.06999999995</v>
      </c>
      <c r="AS569" s="43">
        <v>73886.98</v>
      </c>
      <c r="AT569" s="43">
        <v>3290.25</v>
      </c>
      <c r="AU569" s="43">
        <v>481.5</v>
      </c>
      <c r="AV569" s="43">
        <v>884.89</v>
      </c>
      <c r="AW569" s="43">
        <v>673.03</v>
      </c>
      <c r="AX569" s="43">
        <v>653015.72</v>
      </c>
      <c r="AY569" s="43">
        <v>45096.52</v>
      </c>
      <c r="AZ569" s="43">
        <v>4867.43</v>
      </c>
      <c r="BA569" s="43">
        <v>251.1</v>
      </c>
      <c r="BB569" s="43">
        <v>2843.01</v>
      </c>
      <c r="BC569" s="43">
        <v>1873.02</v>
      </c>
      <c r="BD569" s="43">
        <v>512.08000000000004</v>
      </c>
      <c r="BE569" s="43">
        <v>5618.13</v>
      </c>
      <c r="BF569" s="43">
        <v>13771.19</v>
      </c>
      <c r="BG569" s="43">
        <v>74832.479999999996</v>
      </c>
      <c r="BH569" s="43">
        <v>727848.2</v>
      </c>
      <c r="BI569" s="44">
        <v>0</v>
      </c>
      <c r="BJ569" s="71">
        <v>727.8</v>
      </c>
      <c r="BK569" s="2"/>
      <c r="BL569" s="2"/>
      <c r="BM569" s="48">
        <v>60.7</v>
      </c>
      <c r="BN569" s="48">
        <v>60.7</v>
      </c>
      <c r="BO569" s="48">
        <v>60.7</v>
      </c>
      <c r="BP569" s="48">
        <v>60.7</v>
      </c>
      <c r="BQ569" s="48">
        <v>121.3</v>
      </c>
      <c r="BR569" s="48">
        <v>121.3</v>
      </c>
      <c r="BS569" s="48">
        <v>30.3</v>
      </c>
      <c r="BT569" s="48">
        <v>0</v>
      </c>
      <c r="BU569" s="48">
        <v>30.3</v>
      </c>
      <c r="BV569" s="48">
        <f t="shared" si="298"/>
        <v>60.3</v>
      </c>
      <c r="BW569" s="48">
        <f t="shared" si="299"/>
        <v>60.3</v>
      </c>
      <c r="BX569" s="49">
        <f t="shared" si="300"/>
        <v>60.2</v>
      </c>
      <c r="BY569" s="50">
        <f t="shared" si="301"/>
        <v>726.80000000000018</v>
      </c>
      <c r="BZ569" s="48">
        <f t="shared" si="302"/>
        <v>182.10000000000002</v>
      </c>
      <c r="CA569" s="48">
        <f t="shared" si="303"/>
        <v>303.3</v>
      </c>
      <c r="CB569" s="48">
        <f t="shared" si="304"/>
        <v>60.6</v>
      </c>
      <c r="CC569" s="51">
        <f t="shared" si="305"/>
        <v>180.8</v>
      </c>
      <c r="CD569" s="50">
        <f t="shared" si="306"/>
        <v>726.8</v>
      </c>
      <c r="CE569" s="72"/>
      <c r="CF569" s="73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</row>
    <row r="570" spans="1:122" ht="21" hidden="1" outlineLevel="1" thickBot="1" x14ac:dyDescent="0.35">
      <c r="A570" s="161"/>
      <c r="B570" s="53" t="s">
        <v>1162</v>
      </c>
      <c r="C570" s="53" t="s">
        <v>45</v>
      </c>
      <c r="D570" s="24" t="s">
        <v>1163</v>
      </c>
      <c r="E570" s="35">
        <v>749862.38</v>
      </c>
      <c r="F570" s="35">
        <v>44166.46</v>
      </c>
      <c r="G570" s="35">
        <v>56159.16</v>
      </c>
      <c r="H570" s="36">
        <v>272</v>
      </c>
      <c r="I570" s="38">
        <v>240</v>
      </c>
      <c r="J570" s="38">
        <v>12</v>
      </c>
      <c r="K570" s="38">
        <v>20</v>
      </c>
      <c r="L570" s="36">
        <v>850188</v>
      </c>
      <c r="M570" s="35">
        <v>155126.82</v>
      </c>
      <c r="N570" s="36">
        <v>8364</v>
      </c>
      <c r="O570" s="36">
        <v>1224</v>
      </c>
      <c r="P570" s="35">
        <v>2249.44</v>
      </c>
      <c r="Q570" s="35">
        <v>1710.88</v>
      </c>
      <c r="R570" s="35">
        <v>1018863.14</v>
      </c>
      <c r="S570" s="35">
        <v>115446.39999999999</v>
      </c>
      <c r="T570" s="35">
        <v>12373.28</v>
      </c>
      <c r="U570" s="36">
        <v>648</v>
      </c>
      <c r="V570" s="35">
        <v>7336.8</v>
      </c>
      <c r="W570" s="35">
        <v>4833.6000000000004</v>
      </c>
      <c r="X570" s="35">
        <v>3456.36</v>
      </c>
      <c r="Y570" s="35">
        <v>14498.4</v>
      </c>
      <c r="Z570" s="35">
        <v>20404.509999999998</v>
      </c>
      <c r="AA570" s="35">
        <v>178997.35</v>
      </c>
      <c r="AB570" s="35">
        <v>1197860.49</v>
      </c>
      <c r="AC570" s="39">
        <f t="shared" si="296"/>
        <v>1197.9000000000001</v>
      </c>
      <c r="AD570" s="40">
        <f t="shared" si="297"/>
        <v>1203.5</v>
      </c>
      <c r="AG570" s="70" t="s">
        <v>1134</v>
      </c>
      <c r="AH570" s="24" t="s">
        <v>1162</v>
      </c>
      <c r="AI570" s="24" t="s">
        <v>45</v>
      </c>
      <c r="AJ570" s="24" t="s">
        <v>1163</v>
      </c>
      <c r="AK570" s="43">
        <v>777566.81</v>
      </c>
      <c r="AL570" s="43">
        <v>44166.46</v>
      </c>
      <c r="AM570" s="43">
        <v>56159.16</v>
      </c>
      <c r="AN570" s="44">
        <v>276</v>
      </c>
      <c r="AO570" s="46">
        <v>245</v>
      </c>
      <c r="AP570" s="46">
        <v>9</v>
      </c>
      <c r="AQ570" s="46">
        <v>22</v>
      </c>
      <c r="AR570" s="43">
        <v>877892.43</v>
      </c>
      <c r="AS570" s="43">
        <v>132776.75</v>
      </c>
      <c r="AT570" s="44">
        <v>8487</v>
      </c>
      <c r="AU570" s="44">
        <v>1242</v>
      </c>
      <c r="AV570" s="43">
        <v>2282.52</v>
      </c>
      <c r="AW570" s="43">
        <v>1736.04</v>
      </c>
      <c r="AX570" s="43">
        <v>1024416.74</v>
      </c>
      <c r="AY570" s="43">
        <v>117475.45</v>
      </c>
      <c r="AZ570" s="43">
        <v>12555.24</v>
      </c>
      <c r="BA570" s="43">
        <v>661.5</v>
      </c>
      <c r="BB570" s="43">
        <v>7489.65</v>
      </c>
      <c r="BC570" s="43">
        <v>4934.3</v>
      </c>
      <c r="BD570" s="43">
        <v>2943.56</v>
      </c>
      <c r="BE570" s="43">
        <v>14800.45</v>
      </c>
      <c r="BF570" s="43">
        <v>21069.42</v>
      </c>
      <c r="BG570" s="43">
        <v>181929.57</v>
      </c>
      <c r="BH570" s="43">
        <v>1206346.31</v>
      </c>
      <c r="BI570" s="44">
        <v>0</v>
      </c>
      <c r="BJ570" s="71">
        <v>1206.3</v>
      </c>
      <c r="BK570" s="2"/>
      <c r="BL570" s="2"/>
      <c r="BM570" s="48">
        <v>100.5</v>
      </c>
      <c r="BN570" s="48">
        <v>100.5</v>
      </c>
      <c r="BO570" s="48">
        <v>100.5</v>
      </c>
      <c r="BP570" s="48">
        <v>100.5</v>
      </c>
      <c r="BQ570" s="48">
        <v>201.1</v>
      </c>
      <c r="BR570" s="48">
        <v>201.1</v>
      </c>
      <c r="BS570" s="48">
        <v>50.3</v>
      </c>
      <c r="BT570" s="48">
        <v>0</v>
      </c>
      <c r="BU570" s="48">
        <v>50.3</v>
      </c>
      <c r="BV570" s="48">
        <f t="shared" si="298"/>
        <v>99.6</v>
      </c>
      <c r="BW570" s="48">
        <f t="shared" si="299"/>
        <v>99.6</v>
      </c>
      <c r="BX570" s="49">
        <f t="shared" si="300"/>
        <v>99.5</v>
      </c>
      <c r="BY570" s="50">
        <f t="shared" si="301"/>
        <v>1203.5</v>
      </c>
      <c r="BZ570" s="48">
        <f t="shared" si="302"/>
        <v>301.5</v>
      </c>
      <c r="CA570" s="48">
        <f t="shared" si="303"/>
        <v>502.70000000000005</v>
      </c>
      <c r="CB570" s="48">
        <f t="shared" si="304"/>
        <v>100.6</v>
      </c>
      <c r="CC570" s="51">
        <f t="shared" si="305"/>
        <v>298.7</v>
      </c>
      <c r="CD570" s="50">
        <f t="shared" si="306"/>
        <v>1203.5</v>
      </c>
      <c r="CE570" s="72"/>
      <c r="CF570" s="73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</row>
    <row r="571" spans="1:122" ht="15" hidden="1" outlineLevel="1" thickBot="1" x14ac:dyDescent="0.35">
      <c r="A571" s="161"/>
      <c r="B571" s="53" t="s">
        <v>1164</v>
      </c>
      <c r="C571" s="53" t="s">
        <v>45</v>
      </c>
      <c r="D571" s="24" t="s">
        <v>1165</v>
      </c>
      <c r="E571" s="35">
        <v>734435.08</v>
      </c>
      <c r="F571" s="34"/>
      <c r="G571" s="34"/>
      <c r="H571" s="36">
        <v>80</v>
      </c>
      <c r="I571" s="38">
        <v>80</v>
      </c>
      <c r="J571" s="37"/>
      <c r="K571" s="37"/>
      <c r="L571" s="35">
        <v>734435.08</v>
      </c>
      <c r="M571" s="35">
        <v>271383.2</v>
      </c>
      <c r="N571" s="36">
        <v>2460</v>
      </c>
      <c r="O571" s="36">
        <v>360</v>
      </c>
      <c r="P571" s="35">
        <v>661.6</v>
      </c>
      <c r="Q571" s="35">
        <v>503.2</v>
      </c>
      <c r="R571" s="35">
        <v>1009803.08</v>
      </c>
      <c r="S571" s="35">
        <v>36075.199999999997</v>
      </c>
      <c r="T571" s="35">
        <v>3639.2</v>
      </c>
      <c r="U571" s="36">
        <v>216</v>
      </c>
      <c r="V571" s="35">
        <v>2445.6</v>
      </c>
      <c r="W571" s="35">
        <v>1611.2</v>
      </c>
      <c r="X571" s="36">
        <v>0</v>
      </c>
      <c r="Y571" s="35">
        <v>4832.8</v>
      </c>
      <c r="Z571" s="35">
        <v>17626.47</v>
      </c>
      <c r="AA571" s="35">
        <v>66446.47</v>
      </c>
      <c r="AB571" s="35">
        <v>1076249.55</v>
      </c>
      <c r="AC571" s="39">
        <f t="shared" si="296"/>
        <v>1076.2</v>
      </c>
      <c r="AD571" s="40">
        <f t="shared" si="297"/>
        <v>1047.8</v>
      </c>
      <c r="AG571" s="70" t="s">
        <v>1134</v>
      </c>
      <c r="AH571" s="24" t="s">
        <v>1164</v>
      </c>
      <c r="AI571" s="24" t="s">
        <v>45</v>
      </c>
      <c r="AJ571" s="24" t="s">
        <v>1165</v>
      </c>
      <c r="AK571" s="43">
        <v>712587.61</v>
      </c>
      <c r="AL571" s="42"/>
      <c r="AM571" s="42"/>
      <c r="AN571" s="44">
        <v>75</v>
      </c>
      <c r="AO571" s="46">
        <v>75</v>
      </c>
      <c r="AP571" s="45"/>
      <c r="AQ571" s="45"/>
      <c r="AR571" s="43">
        <v>712587.61</v>
      </c>
      <c r="AS571" s="43">
        <v>254421.75</v>
      </c>
      <c r="AT571" s="43">
        <v>2306.25</v>
      </c>
      <c r="AU571" s="43">
        <v>337.5</v>
      </c>
      <c r="AV571" s="43">
        <v>620.25</v>
      </c>
      <c r="AW571" s="43">
        <v>471.75</v>
      </c>
      <c r="AX571" s="43">
        <v>970745.11</v>
      </c>
      <c r="AY571" s="43">
        <v>33820.5</v>
      </c>
      <c r="AZ571" s="43">
        <v>3411.75</v>
      </c>
      <c r="BA571" s="43">
        <v>202.5</v>
      </c>
      <c r="BB571" s="43">
        <v>2292.75</v>
      </c>
      <c r="BC571" s="43">
        <v>1510.5</v>
      </c>
      <c r="BD571" s="44">
        <v>0</v>
      </c>
      <c r="BE571" s="43">
        <v>4530.75</v>
      </c>
      <c r="BF571" s="43">
        <v>17102.099999999999</v>
      </c>
      <c r="BG571" s="43">
        <v>62870.85</v>
      </c>
      <c r="BH571" s="43">
        <v>1033615.96</v>
      </c>
      <c r="BI571" s="44">
        <v>0</v>
      </c>
      <c r="BJ571" s="71">
        <v>1033.5999999999999</v>
      </c>
      <c r="BK571" s="74">
        <f>+BJ571*1000/AN571</f>
        <v>13781.333333333332</v>
      </c>
      <c r="BL571" s="2"/>
      <c r="BM571" s="48">
        <v>86.1</v>
      </c>
      <c r="BN571" s="48">
        <v>86.1</v>
      </c>
      <c r="BO571" s="48">
        <v>86.1</v>
      </c>
      <c r="BP571" s="48">
        <v>86.1</v>
      </c>
      <c r="BQ571" s="48">
        <v>172.3</v>
      </c>
      <c r="BR571" s="48">
        <v>172.3</v>
      </c>
      <c r="BS571" s="48">
        <v>43.1</v>
      </c>
      <c r="BT571" s="48">
        <v>0</v>
      </c>
      <c r="BU571" s="48">
        <v>43.1</v>
      </c>
      <c r="BV571" s="48">
        <f t="shared" si="298"/>
        <v>90.9</v>
      </c>
      <c r="BW571" s="48">
        <f t="shared" si="299"/>
        <v>90.9</v>
      </c>
      <c r="BX571" s="49">
        <f t="shared" si="300"/>
        <v>90.8</v>
      </c>
      <c r="BY571" s="50">
        <f t="shared" si="301"/>
        <v>1047.8000000000002</v>
      </c>
      <c r="BZ571" s="48">
        <f t="shared" si="302"/>
        <v>258.29999999999995</v>
      </c>
      <c r="CA571" s="48">
        <f t="shared" si="303"/>
        <v>430.7</v>
      </c>
      <c r="CB571" s="48">
        <f t="shared" si="304"/>
        <v>86.2</v>
      </c>
      <c r="CC571" s="51">
        <f t="shared" si="305"/>
        <v>272.60000000000002</v>
      </c>
      <c r="CD571" s="50">
        <f t="shared" si="306"/>
        <v>1047.8000000000002</v>
      </c>
      <c r="CE571" s="72"/>
      <c r="CF571" s="73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</row>
    <row r="572" spans="1:122" ht="15" hidden="1" outlineLevel="1" thickBot="1" x14ac:dyDescent="0.35">
      <c r="A572" s="161"/>
      <c r="B572" s="53" t="s">
        <v>1166</v>
      </c>
      <c r="C572" s="53" t="s">
        <v>45</v>
      </c>
      <c r="D572" s="24" t="s">
        <v>1167</v>
      </c>
      <c r="E572" s="34"/>
      <c r="F572" s="35">
        <v>132499.37</v>
      </c>
      <c r="G572" s="35">
        <v>506699.12</v>
      </c>
      <c r="H572" s="36">
        <v>220</v>
      </c>
      <c r="I572" s="37"/>
      <c r="J572" s="38">
        <v>47</v>
      </c>
      <c r="K572" s="38">
        <v>173</v>
      </c>
      <c r="L572" s="35">
        <v>639198.49</v>
      </c>
      <c r="M572" s="35">
        <v>57827.99</v>
      </c>
      <c r="N572" s="36">
        <v>6765</v>
      </c>
      <c r="O572" s="36">
        <v>990</v>
      </c>
      <c r="P572" s="35">
        <v>1819.4</v>
      </c>
      <c r="Q572" s="35">
        <v>1383.8</v>
      </c>
      <c r="R572" s="35">
        <v>707984.68</v>
      </c>
      <c r="S572" s="36">
        <v>49643</v>
      </c>
      <c r="T572" s="35">
        <v>10007.799999999999</v>
      </c>
      <c r="U572" s="36">
        <v>0</v>
      </c>
      <c r="V572" s="36">
        <v>0</v>
      </c>
      <c r="W572" s="36">
        <v>0</v>
      </c>
      <c r="X572" s="36">
        <v>0</v>
      </c>
      <c r="Y572" s="36">
        <v>0</v>
      </c>
      <c r="Z572" s="35">
        <v>15340.76</v>
      </c>
      <c r="AA572" s="35">
        <v>74991.56</v>
      </c>
      <c r="AB572" s="35">
        <v>782976.24</v>
      </c>
      <c r="AC572" s="39">
        <f t="shared" si="296"/>
        <v>783</v>
      </c>
      <c r="AD572" s="40">
        <f t="shared" si="297"/>
        <v>783.7</v>
      </c>
      <c r="AG572" s="70" t="s">
        <v>1134</v>
      </c>
      <c r="AH572" s="24" t="s">
        <v>1166</v>
      </c>
      <c r="AI572" s="24" t="s">
        <v>45</v>
      </c>
      <c r="AJ572" s="24" t="s">
        <v>1167</v>
      </c>
      <c r="AK572" s="42"/>
      <c r="AL572" s="43">
        <v>132499.37</v>
      </c>
      <c r="AM572" s="43">
        <v>506699.12</v>
      </c>
      <c r="AN572" s="44">
        <v>222</v>
      </c>
      <c r="AO572" s="45"/>
      <c r="AP572" s="46">
        <v>49</v>
      </c>
      <c r="AQ572" s="46">
        <v>173</v>
      </c>
      <c r="AR572" s="43">
        <v>639198.49</v>
      </c>
      <c r="AS572" s="43">
        <v>58221.75</v>
      </c>
      <c r="AT572" s="43">
        <v>6826.5</v>
      </c>
      <c r="AU572" s="44">
        <v>999</v>
      </c>
      <c r="AV572" s="43">
        <v>1835.94</v>
      </c>
      <c r="AW572" s="43">
        <v>1396.38</v>
      </c>
      <c r="AX572" s="43">
        <v>708478.06</v>
      </c>
      <c r="AY572" s="43">
        <v>50094.3</v>
      </c>
      <c r="AZ572" s="43">
        <v>10098.780000000001</v>
      </c>
      <c r="BA572" s="44">
        <v>0</v>
      </c>
      <c r="BB572" s="44">
        <v>0</v>
      </c>
      <c r="BC572" s="44">
        <v>0</v>
      </c>
      <c r="BD572" s="44">
        <v>0</v>
      </c>
      <c r="BE572" s="44">
        <v>0</v>
      </c>
      <c r="BF572" s="43">
        <v>15340.75</v>
      </c>
      <c r="BG572" s="43">
        <v>75533.83</v>
      </c>
      <c r="BH572" s="43">
        <v>784011.89</v>
      </c>
      <c r="BI572" s="44">
        <v>0</v>
      </c>
      <c r="BJ572" s="71">
        <v>784</v>
      </c>
      <c r="BK572" s="2"/>
      <c r="BL572" s="2"/>
      <c r="BM572" s="48">
        <v>65.3</v>
      </c>
      <c r="BN572" s="48">
        <v>65.3</v>
      </c>
      <c r="BO572" s="48">
        <v>65.3</v>
      </c>
      <c r="BP572" s="48">
        <v>65.3</v>
      </c>
      <c r="BQ572" s="48">
        <v>130.69999999999999</v>
      </c>
      <c r="BR572" s="48">
        <v>130.69999999999999</v>
      </c>
      <c r="BS572" s="48">
        <v>32.700000000000003</v>
      </c>
      <c r="BT572" s="48">
        <v>0</v>
      </c>
      <c r="BU572" s="48">
        <v>32.700000000000003</v>
      </c>
      <c r="BV572" s="48">
        <f t="shared" si="298"/>
        <v>65.2</v>
      </c>
      <c r="BW572" s="48">
        <f t="shared" si="299"/>
        <v>65.2</v>
      </c>
      <c r="BX572" s="49">
        <f t="shared" si="300"/>
        <v>65.3</v>
      </c>
      <c r="BY572" s="50">
        <f t="shared" si="301"/>
        <v>783.69999999999982</v>
      </c>
      <c r="BZ572" s="48">
        <f t="shared" si="302"/>
        <v>195.89999999999998</v>
      </c>
      <c r="CA572" s="48">
        <f t="shared" si="303"/>
        <v>326.7</v>
      </c>
      <c r="CB572" s="48">
        <f t="shared" si="304"/>
        <v>65.400000000000006</v>
      </c>
      <c r="CC572" s="51">
        <f t="shared" si="305"/>
        <v>195.7</v>
      </c>
      <c r="CD572" s="50">
        <f t="shared" si="306"/>
        <v>783.69999999999982</v>
      </c>
      <c r="CE572" s="72"/>
      <c r="CF572" s="73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</row>
    <row r="573" spans="1:122" ht="15" hidden="1" outlineLevel="1" thickBot="1" x14ac:dyDescent="0.35">
      <c r="A573" s="161"/>
      <c r="B573" s="53" t="s">
        <v>1168</v>
      </c>
      <c r="C573" s="53" t="s">
        <v>45</v>
      </c>
      <c r="D573" s="24" t="s">
        <v>1169</v>
      </c>
      <c r="E573" s="34"/>
      <c r="F573" s="35">
        <v>132499.37</v>
      </c>
      <c r="G573" s="35">
        <v>422249.27</v>
      </c>
      <c r="H573" s="36">
        <v>196</v>
      </c>
      <c r="I573" s="37"/>
      <c r="J573" s="38">
        <v>41</v>
      </c>
      <c r="K573" s="38">
        <v>155</v>
      </c>
      <c r="L573" s="35">
        <v>554748.64</v>
      </c>
      <c r="M573" s="35">
        <v>85761.26</v>
      </c>
      <c r="N573" s="36">
        <v>6027</v>
      </c>
      <c r="O573" s="36">
        <v>882</v>
      </c>
      <c r="P573" s="35">
        <v>1620.92</v>
      </c>
      <c r="Q573" s="35">
        <v>1232.8399999999999</v>
      </c>
      <c r="R573" s="35">
        <v>650272.66</v>
      </c>
      <c r="S573" s="35">
        <v>44227.4</v>
      </c>
      <c r="T573" s="35">
        <v>8916.0400000000009</v>
      </c>
      <c r="U573" s="36">
        <v>0</v>
      </c>
      <c r="V573" s="36">
        <v>0</v>
      </c>
      <c r="W573" s="36">
        <v>0</v>
      </c>
      <c r="X573" s="36">
        <v>0</v>
      </c>
      <c r="Y573" s="36">
        <v>0</v>
      </c>
      <c r="Z573" s="35">
        <v>13313.96</v>
      </c>
      <c r="AA573" s="35">
        <v>66457.399999999994</v>
      </c>
      <c r="AB573" s="35">
        <v>716730.06</v>
      </c>
      <c r="AC573" s="39">
        <f t="shared" si="296"/>
        <v>716.7</v>
      </c>
      <c r="AD573" s="40">
        <f t="shared" si="297"/>
        <v>745.2</v>
      </c>
      <c r="AG573" s="70" t="s">
        <v>1134</v>
      </c>
      <c r="AH573" s="24" t="s">
        <v>1168</v>
      </c>
      <c r="AI573" s="24" t="s">
        <v>45</v>
      </c>
      <c r="AJ573" s="24" t="s">
        <v>1169</v>
      </c>
      <c r="AK573" s="42"/>
      <c r="AL573" s="43">
        <v>132499.37</v>
      </c>
      <c r="AM573" s="43">
        <v>464474.19</v>
      </c>
      <c r="AN573" s="44">
        <v>209</v>
      </c>
      <c r="AO573" s="45"/>
      <c r="AP573" s="46">
        <v>44</v>
      </c>
      <c r="AQ573" s="46">
        <v>165</v>
      </c>
      <c r="AR573" s="43">
        <v>596973.56000000006</v>
      </c>
      <c r="AS573" s="43">
        <v>81061.48</v>
      </c>
      <c r="AT573" s="43">
        <v>6426.75</v>
      </c>
      <c r="AU573" s="43">
        <v>940.5</v>
      </c>
      <c r="AV573" s="43">
        <v>1728.43</v>
      </c>
      <c r="AW573" s="43">
        <v>1314.61</v>
      </c>
      <c r="AX573" s="43">
        <v>688445.33</v>
      </c>
      <c r="AY573" s="43">
        <v>47160.85</v>
      </c>
      <c r="AZ573" s="43">
        <v>9507.41</v>
      </c>
      <c r="BA573" s="44">
        <v>0</v>
      </c>
      <c r="BB573" s="44">
        <v>0</v>
      </c>
      <c r="BC573" s="44">
        <v>0</v>
      </c>
      <c r="BD573" s="44">
        <v>0</v>
      </c>
      <c r="BE573" s="44">
        <v>0</v>
      </c>
      <c r="BF573" s="43">
        <v>14327.37</v>
      </c>
      <c r="BG573" s="43">
        <v>70995.63</v>
      </c>
      <c r="BH573" s="43">
        <v>759440.96</v>
      </c>
      <c r="BI573" s="44">
        <v>0</v>
      </c>
      <c r="BJ573" s="71">
        <v>759.4</v>
      </c>
      <c r="BK573" s="2"/>
      <c r="BL573" s="2"/>
      <c r="BM573" s="48">
        <v>63.3</v>
      </c>
      <c r="BN573" s="48">
        <v>63.3</v>
      </c>
      <c r="BO573" s="48">
        <v>63.3</v>
      </c>
      <c r="BP573" s="48">
        <v>63.3</v>
      </c>
      <c r="BQ573" s="48">
        <v>126.6</v>
      </c>
      <c r="BR573" s="48">
        <v>126.6</v>
      </c>
      <c r="BS573" s="48">
        <v>31.6</v>
      </c>
      <c r="BT573" s="48">
        <v>0</v>
      </c>
      <c r="BU573" s="48">
        <v>31.6</v>
      </c>
      <c r="BV573" s="48">
        <f t="shared" si="298"/>
        <v>58.5</v>
      </c>
      <c r="BW573" s="48">
        <f t="shared" si="299"/>
        <v>58.5</v>
      </c>
      <c r="BX573" s="49">
        <f t="shared" si="300"/>
        <v>58.6</v>
      </c>
      <c r="BY573" s="50">
        <f t="shared" si="301"/>
        <v>745.19999999999982</v>
      </c>
      <c r="BZ573" s="48">
        <f t="shared" si="302"/>
        <v>189.89999999999998</v>
      </c>
      <c r="CA573" s="48">
        <f t="shared" si="303"/>
        <v>316.5</v>
      </c>
      <c r="CB573" s="48">
        <f t="shared" si="304"/>
        <v>63.2</v>
      </c>
      <c r="CC573" s="51">
        <f t="shared" si="305"/>
        <v>175.6</v>
      </c>
      <c r="CD573" s="50">
        <f t="shared" si="306"/>
        <v>745.2</v>
      </c>
      <c r="CE573" s="72"/>
      <c r="CF573" s="73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</row>
    <row r="574" spans="1:122" ht="21" hidden="1" outlineLevel="1" thickBot="1" x14ac:dyDescent="0.35">
      <c r="A574" s="161"/>
      <c r="B574" s="90"/>
      <c r="C574" s="90"/>
      <c r="D574" s="91"/>
      <c r="F574" s="92"/>
      <c r="G574" s="92"/>
      <c r="H574" s="93"/>
      <c r="J574" s="94"/>
      <c r="K574" s="94"/>
      <c r="L574" s="92"/>
      <c r="M574" s="92"/>
      <c r="N574" s="93"/>
      <c r="O574" s="93"/>
      <c r="P574" s="92"/>
      <c r="Q574" s="92"/>
      <c r="R574" s="92"/>
      <c r="S574" s="92"/>
      <c r="T574" s="92"/>
      <c r="U574" s="93"/>
      <c r="V574" s="93"/>
      <c r="W574" s="93"/>
      <c r="X574" s="93"/>
      <c r="Y574" s="93"/>
      <c r="Z574" s="92"/>
      <c r="AA574" s="92"/>
      <c r="AB574" s="92"/>
      <c r="AC574" s="39">
        <f t="shared" si="296"/>
        <v>0</v>
      </c>
      <c r="AD574" s="40">
        <f t="shared" si="297"/>
        <v>182.6</v>
      </c>
      <c r="AG574" s="70" t="s">
        <v>1134</v>
      </c>
      <c r="AH574" s="24" t="s">
        <v>1170</v>
      </c>
      <c r="AI574" s="24" t="s">
        <v>45</v>
      </c>
      <c r="AJ574" s="24" t="s">
        <v>1171</v>
      </c>
      <c r="AK574" s="43">
        <v>185633.69</v>
      </c>
      <c r="AL574" s="43">
        <v>14574.93</v>
      </c>
      <c r="AM574" s="43">
        <v>35046.69</v>
      </c>
      <c r="AN574" s="44">
        <v>37</v>
      </c>
      <c r="AO574" s="46">
        <v>26</v>
      </c>
      <c r="AP574" s="46">
        <v>4</v>
      </c>
      <c r="AQ574" s="46">
        <v>7</v>
      </c>
      <c r="AR574" s="43">
        <v>235255.31</v>
      </c>
      <c r="AS574" s="43">
        <v>12271.32</v>
      </c>
      <c r="AT574" s="43">
        <v>1137.75</v>
      </c>
      <c r="AU574" s="43">
        <v>166.5</v>
      </c>
      <c r="AV574" s="43">
        <v>305.99</v>
      </c>
      <c r="AW574" s="43">
        <v>232.73</v>
      </c>
      <c r="AX574" s="43">
        <v>249369.60000000001</v>
      </c>
      <c r="AY574" s="43">
        <v>14206.59</v>
      </c>
      <c r="AZ574" s="43">
        <v>1683.13</v>
      </c>
      <c r="BA574" s="43">
        <v>70.2</v>
      </c>
      <c r="BB574" s="43">
        <v>794.82</v>
      </c>
      <c r="BC574" s="43">
        <v>523.64</v>
      </c>
      <c r="BD574" s="44">
        <v>0</v>
      </c>
      <c r="BE574" s="43">
        <v>1570.66</v>
      </c>
      <c r="BF574" s="43">
        <v>5646.14</v>
      </c>
      <c r="BG574" s="43">
        <v>24495.18</v>
      </c>
      <c r="BH574" s="43">
        <v>273864.78000000003</v>
      </c>
      <c r="BI574" s="44">
        <v>0</v>
      </c>
      <c r="BJ574" s="71">
        <v>273.89999999999998</v>
      </c>
      <c r="BK574" s="2"/>
      <c r="BL574" s="2"/>
      <c r="BM574" s="48">
        <v>22.8</v>
      </c>
      <c r="BN574" s="48">
        <v>22.8</v>
      </c>
      <c r="BO574" s="48">
        <v>22.8</v>
      </c>
      <c r="BP574" s="48">
        <v>22.8</v>
      </c>
      <c r="BQ574" s="48">
        <v>45.7</v>
      </c>
      <c r="BR574" s="48">
        <v>45.7</v>
      </c>
      <c r="BS574" s="48">
        <v>11.4</v>
      </c>
      <c r="BT574" s="48">
        <v>0</v>
      </c>
      <c r="BU574" s="48">
        <v>11.4</v>
      </c>
      <c r="BV574" s="48">
        <f t="shared" si="298"/>
        <v>-7.6</v>
      </c>
      <c r="BW574" s="48">
        <f t="shared" si="299"/>
        <v>-7.6</v>
      </c>
      <c r="BX574" s="49">
        <f t="shared" si="300"/>
        <v>-7.6</v>
      </c>
      <c r="BY574" s="50">
        <f t="shared" si="301"/>
        <v>182.60000000000002</v>
      </c>
      <c r="BZ574" s="48">
        <f t="shared" si="302"/>
        <v>68.400000000000006</v>
      </c>
      <c r="CA574" s="48">
        <f t="shared" si="303"/>
        <v>114.2</v>
      </c>
      <c r="CB574" s="48">
        <f t="shared" si="304"/>
        <v>22.8</v>
      </c>
      <c r="CC574" s="51">
        <f t="shared" si="305"/>
        <v>-22.799999999999997</v>
      </c>
      <c r="CD574" s="50">
        <f t="shared" si="306"/>
        <v>182.60000000000002</v>
      </c>
      <c r="CE574" s="72"/>
      <c r="CF574" s="73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</row>
    <row r="575" spans="1:122" ht="15" hidden="1" outlineLevel="1" thickBot="1" x14ac:dyDescent="0.35">
      <c r="A575" s="161"/>
      <c r="B575" s="90"/>
      <c r="C575" s="90"/>
      <c r="D575" s="91"/>
      <c r="F575" s="92"/>
      <c r="G575" s="92"/>
      <c r="H575" s="93"/>
      <c r="J575" s="94"/>
      <c r="K575" s="94"/>
      <c r="L575" s="92"/>
      <c r="M575" s="92"/>
      <c r="N575" s="93"/>
      <c r="O575" s="93"/>
      <c r="P575" s="92"/>
      <c r="Q575" s="92"/>
      <c r="R575" s="92"/>
      <c r="S575" s="92"/>
      <c r="T575" s="92"/>
      <c r="U575" s="93"/>
      <c r="V575" s="93"/>
      <c r="W575" s="93"/>
      <c r="X575" s="93"/>
      <c r="Y575" s="93"/>
      <c r="Z575" s="92"/>
      <c r="AA575" s="92"/>
      <c r="AB575" s="92"/>
      <c r="AC575" s="39">
        <f t="shared" si="296"/>
        <v>0</v>
      </c>
      <c r="AD575" s="40">
        <f t="shared" si="297"/>
        <v>35.1</v>
      </c>
      <c r="AG575" s="70" t="s">
        <v>1134</v>
      </c>
      <c r="AH575" s="24" t="s">
        <v>1172</v>
      </c>
      <c r="AI575" s="24" t="s">
        <v>135</v>
      </c>
      <c r="AJ575" s="24" t="s">
        <v>1173</v>
      </c>
      <c r="AK575" s="43">
        <v>19684.21</v>
      </c>
      <c r="AL575" s="43">
        <v>3643.73</v>
      </c>
      <c r="AM575" s="43">
        <v>21112.46</v>
      </c>
      <c r="AN575" s="44">
        <v>11</v>
      </c>
      <c r="AO575" s="46">
        <v>4</v>
      </c>
      <c r="AP575" s="46">
        <v>1</v>
      </c>
      <c r="AQ575" s="46">
        <v>6</v>
      </c>
      <c r="AR575" s="43">
        <v>44440.4</v>
      </c>
      <c r="AS575" s="43">
        <v>2165.6799999999998</v>
      </c>
      <c r="AT575" s="43">
        <v>338.25</v>
      </c>
      <c r="AU575" s="43">
        <v>49.5</v>
      </c>
      <c r="AV575" s="43">
        <v>90.97</v>
      </c>
      <c r="AW575" s="43">
        <v>69.19</v>
      </c>
      <c r="AX575" s="43">
        <v>47153.99</v>
      </c>
      <c r="AY575" s="43">
        <v>3383.31</v>
      </c>
      <c r="AZ575" s="43">
        <v>500.39</v>
      </c>
      <c r="BA575" s="43">
        <v>10.8</v>
      </c>
      <c r="BB575" s="43">
        <v>122.28</v>
      </c>
      <c r="BC575" s="43">
        <v>80.56</v>
      </c>
      <c r="BD575" s="44">
        <v>0</v>
      </c>
      <c r="BE575" s="43">
        <v>241.64</v>
      </c>
      <c r="BF575" s="43">
        <v>1066.57</v>
      </c>
      <c r="BG575" s="43">
        <v>5405.55</v>
      </c>
      <c r="BH575" s="43">
        <v>52559.54</v>
      </c>
      <c r="BI575" s="44">
        <v>0</v>
      </c>
      <c r="BJ575" s="71">
        <v>52.6</v>
      </c>
      <c r="BK575" s="2"/>
      <c r="BL575" s="2"/>
      <c r="BM575" s="48">
        <v>4.4000000000000004</v>
      </c>
      <c r="BN575" s="48">
        <v>4.4000000000000004</v>
      </c>
      <c r="BO575" s="48">
        <v>4.4000000000000004</v>
      </c>
      <c r="BP575" s="48">
        <v>4.4000000000000004</v>
      </c>
      <c r="BQ575" s="48">
        <v>8.8000000000000007</v>
      </c>
      <c r="BR575" s="48">
        <v>8.8000000000000007</v>
      </c>
      <c r="BS575" s="48">
        <v>2.2000000000000002</v>
      </c>
      <c r="BT575" s="48">
        <v>0</v>
      </c>
      <c r="BU575" s="48">
        <v>2.2000000000000002</v>
      </c>
      <c r="BV575" s="48">
        <f t="shared" si="298"/>
        <v>-1.5</v>
      </c>
      <c r="BW575" s="48">
        <f t="shared" si="299"/>
        <v>-1.5</v>
      </c>
      <c r="BX575" s="49">
        <f t="shared" si="300"/>
        <v>-1.5</v>
      </c>
      <c r="BY575" s="50">
        <f t="shared" si="301"/>
        <v>35.099999999999994</v>
      </c>
      <c r="BZ575" s="48">
        <f t="shared" si="302"/>
        <v>13.200000000000001</v>
      </c>
      <c r="CA575" s="48">
        <f t="shared" si="303"/>
        <v>22</v>
      </c>
      <c r="CB575" s="48">
        <f t="shared" si="304"/>
        <v>4.4000000000000004</v>
      </c>
      <c r="CC575" s="51">
        <f t="shared" si="305"/>
        <v>-4.5</v>
      </c>
      <c r="CD575" s="50">
        <f t="shared" si="306"/>
        <v>35.1</v>
      </c>
      <c r="CE575" s="72"/>
      <c r="CF575" s="73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</row>
    <row r="576" spans="1:122" ht="18" customHeight="1" collapsed="1" thickBot="1" x14ac:dyDescent="0.35">
      <c r="A576" s="162"/>
      <c r="B576" s="163" t="s">
        <v>71</v>
      </c>
      <c r="C576" s="164"/>
      <c r="D576" s="165"/>
      <c r="E576" s="54">
        <f>SUM(E557:E575)</f>
        <v>8071483.2200000007</v>
      </c>
      <c r="F576" s="54">
        <f t="shared" ref="F576:AB576" si="307">SUM(F557:F575)</f>
        <v>485831.03</v>
      </c>
      <c r="G576" s="54">
        <f t="shared" si="307"/>
        <v>1385399.8900000001</v>
      </c>
      <c r="H576" s="54">
        <f t="shared" si="307"/>
        <v>2897</v>
      </c>
      <c r="I576" s="54">
        <f t="shared" si="307"/>
        <v>2288</v>
      </c>
      <c r="J576" s="54">
        <f t="shared" si="307"/>
        <v>144</v>
      </c>
      <c r="K576" s="54">
        <f t="shared" si="307"/>
        <v>465</v>
      </c>
      <c r="L576" s="54">
        <f t="shared" si="307"/>
        <v>9942714.1400000006</v>
      </c>
      <c r="M576" s="54">
        <f t="shared" si="307"/>
        <v>1560345.95</v>
      </c>
      <c r="N576" s="54">
        <f t="shared" si="307"/>
        <v>89082.75</v>
      </c>
      <c r="O576" s="54">
        <f t="shared" si="307"/>
        <v>13036.5</v>
      </c>
      <c r="P576" s="54">
        <f t="shared" si="307"/>
        <v>23958.190000000002</v>
      </c>
      <c r="Q576" s="54">
        <f t="shared" si="307"/>
        <v>18222.129999999997</v>
      </c>
      <c r="R576" s="54">
        <f t="shared" si="307"/>
        <v>11647359.66</v>
      </c>
      <c r="S576" s="54">
        <f t="shared" si="307"/>
        <v>1169171.57</v>
      </c>
      <c r="T576" s="54">
        <f t="shared" si="307"/>
        <v>131784.52999999997</v>
      </c>
      <c r="U576" s="54">
        <f t="shared" si="307"/>
        <v>6177.6000000000013</v>
      </c>
      <c r="V576" s="54">
        <f t="shared" si="307"/>
        <v>69944.160000000003</v>
      </c>
      <c r="W576" s="54">
        <f t="shared" si="307"/>
        <v>46080.319999999992</v>
      </c>
      <c r="X576" s="54">
        <f t="shared" si="307"/>
        <v>18432</v>
      </c>
      <c r="Y576" s="54">
        <f t="shared" si="307"/>
        <v>138218.07999999999</v>
      </c>
      <c r="Z576" s="54">
        <f t="shared" si="307"/>
        <v>238625.13</v>
      </c>
      <c r="AA576" s="54">
        <f t="shared" si="307"/>
        <v>1818433.3900000001</v>
      </c>
      <c r="AB576" s="54">
        <f t="shared" si="307"/>
        <v>13465793.050000001</v>
      </c>
      <c r="AC576" s="54">
        <f>SUM(AC557:AC575)</f>
        <v>13465.699999999999</v>
      </c>
      <c r="AD576" s="54">
        <f>SUM(AD557:AD575)</f>
        <v>13793</v>
      </c>
      <c r="AG576" s="55" t="s">
        <v>1134</v>
      </c>
      <c r="AH576" s="55" t="s">
        <v>71</v>
      </c>
      <c r="AI576" s="56"/>
      <c r="AJ576" s="57"/>
      <c r="AK576" s="58">
        <v>8457944.7200000007</v>
      </c>
      <c r="AL576" s="58">
        <v>474458.17</v>
      </c>
      <c r="AM576" s="58">
        <v>1518830.6400000001</v>
      </c>
      <c r="AN576" s="58">
        <v>2995</v>
      </c>
      <c r="AO576" s="58">
        <v>2336</v>
      </c>
      <c r="AP576" s="58">
        <v>150</v>
      </c>
      <c r="AQ576" s="58">
        <v>509</v>
      </c>
      <c r="AR576" s="58">
        <v>10451233.530000001</v>
      </c>
      <c r="AS576" s="58">
        <v>1487099.8299999998</v>
      </c>
      <c r="AT576" s="58">
        <v>92096.25</v>
      </c>
      <c r="AU576" s="58">
        <v>13477.5</v>
      </c>
      <c r="AV576" s="58">
        <v>24768.65</v>
      </c>
      <c r="AW576" s="58">
        <v>18838.55</v>
      </c>
      <c r="AX576" s="58">
        <v>12087514.310000001</v>
      </c>
      <c r="AY576" s="58">
        <v>1202099.1900000002</v>
      </c>
      <c r="AZ576" s="58">
        <v>136242.55000000002</v>
      </c>
      <c r="BA576" s="58">
        <v>6307.2000000000007</v>
      </c>
      <c r="BB576" s="58">
        <v>71411.51999999999</v>
      </c>
      <c r="BC576" s="58">
        <v>47047.039999999994</v>
      </c>
      <c r="BD576" s="58">
        <v>14080.04</v>
      </c>
      <c r="BE576" s="58">
        <v>141117.76000000004</v>
      </c>
      <c r="BF576" s="58">
        <v>250829.58</v>
      </c>
      <c r="BG576" s="58">
        <v>1869134.8800000001</v>
      </c>
      <c r="BH576" s="58">
        <v>13956649.190000001</v>
      </c>
      <c r="BI576" s="58">
        <v>0</v>
      </c>
      <c r="BJ576" s="59">
        <v>13956.5</v>
      </c>
      <c r="BK576" s="60"/>
      <c r="BL576" s="61" t="str">
        <f>+AG576</f>
        <v>Kelmės r. sav.</v>
      </c>
      <c r="BM576" s="62">
        <f>SUM(BM557:BM575)</f>
        <v>1163.0000000000002</v>
      </c>
      <c r="BN576" s="62">
        <f t="shared" ref="BN576:CD576" si="308">SUM(BN557:BN575)</f>
        <v>1163.0000000000002</v>
      </c>
      <c r="BO576" s="62">
        <f t="shared" si="308"/>
        <v>1163.0000000000002</v>
      </c>
      <c r="BP576" s="62">
        <f t="shared" si="308"/>
        <v>1163.0000000000002</v>
      </c>
      <c r="BQ576" s="62">
        <f t="shared" si="308"/>
        <v>2326.4999999999995</v>
      </c>
      <c r="BR576" s="62">
        <f t="shared" si="308"/>
        <v>2326.4999999999995</v>
      </c>
      <c r="BS576" s="62">
        <f t="shared" si="308"/>
        <v>581.70000000000016</v>
      </c>
      <c r="BT576" s="62">
        <f t="shared" si="308"/>
        <v>0</v>
      </c>
      <c r="BU576" s="62">
        <f t="shared" si="308"/>
        <v>581.70000000000016</v>
      </c>
      <c r="BV576" s="62">
        <f t="shared" si="308"/>
        <v>1108.3</v>
      </c>
      <c r="BW576" s="62">
        <f t="shared" si="308"/>
        <v>1108.3</v>
      </c>
      <c r="BX576" s="62">
        <f t="shared" si="308"/>
        <v>1108</v>
      </c>
      <c r="BY576" s="62">
        <f t="shared" si="308"/>
        <v>13793</v>
      </c>
      <c r="BZ576" s="62">
        <f t="shared" si="308"/>
        <v>3489.0000000000005</v>
      </c>
      <c r="CA576" s="62">
        <f t="shared" si="308"/>
        <v>5815.9999999999991</v>
      </c>
      <c r="CB576" s="62">
        <f t="shared" si="308"/>
        <v>1163.4000000000003</v>
      </c>
      <c r="CC576" s="62">
        <f t="shared" si="308"/>
        <v>3324.5999999999995</v>
      </c>
      <c r="CD576" s="62">
        <f t="shared" si="308"/>
        <v>13793</v>
      </c>
      <c r="CE576" s="63"/>
      <c r="CF576" s="64" t="s">
        <v>1134</v>
      </c>
      <c r="CG576" s="65">
        <v>1163</v>
      </c>
      <c r="CH576" s="65">
        <v>1158.7</v>
      </c>
      <c r="CI576" s="65">
        <v>1160.9000000000001</v>
      </c>
      <c r="CJ576" s="65">
        <v>1160.9000000000001</v>
      </c>
      <c r="CK576" s="65">
        <v>2322.1999999999998</v>
      </c>
      <c r="CL576" s="65">
        <v>2324.4</v>
      </c>
      <c r="CM576" s="65">
        <v>579.50000000000011</v>
      </c>
      <c r="CN576" s="65">
        <v>0</v>
      </c>
      <c r="CO576" s="65">
        <v>581.70000000000016</v>
      </c>
      <c r="CP576" s="65">
        <f>+BV576</f>
        <v>1108.3</v>
      </c>
      <c r="CQ576" s="65">
        <f t="shared" ref="CQ576:CR576" si="309">+BW576</f>
        <v>1108.3</v>
      </c>
      <c r="CR576" s="65">
        <f t="shared" si="309"/>
        <v>1108</v>
      </c>
      <c r="CS576" s="66">
        <f>+CR576+CQ576+CP576+CO576+CN576+CM576+CL576+CK576+CJ576+CI576+CH576+CG576</f>
        <v>13775.900000000001</v>
      </c>
      <c r="CT576" s="65">
        <v>3482.6</v>
      </c>
      <c r="CU576" s="65">
        <v>5807.5</v>
      </c>
      <c r="CV576" s="65">
        <v>1161.2000000000003</v>
      </c>
      <c r="CW576" s="65">
        <f>+CP576+CQ576+CR576</f>
        <v>3324.6</v>
      </c>
      <c r="CX576" s="67">
        <f>+CW576+CV576+CU576+CT576</f>
        <v>13775.9</v>
      </c>
      <c r="CY576" s="48"/>
      <c r="CZ576" s="64" t="s">
        <v>1134</v>
      </c>
      <c r="DA576" s="68">
        <v>0</v>
      </c>
      <c r="DB576" s="68">
        <v>4.3</v>
      </c>
      <c r="DC576" s="68">
        <v>2.1</v>
      </c>
      <c r="DD576" s="68">
        <v>2.1</v>
      </c>
      <c r="DE576" s="68">
        <v>4.3</v>
      </c>
      <c r="DF576" s="68">
        <v>2.1</v>
      </c>
      <c r="DG576" s="68">
        <v>2.2000000000000037</v>
      </c>
      <c r="DH576" s="69"/>
      <c r="DI576" s="69"/>
      <c r="DJ576" s="69"/>
      <c r="DK576" s="69"/>
      <c r="DL576" s="69"/>
      <c r="DM576" s="66">
        <v>17.100000000000005</v>
      </c>
      <c r="DN576" s="68">
        <v>6.4</v>
      </c>
      <c r="DO576" s="68">
        <v>8.5</v>
      </c>
      <c r="DP576" s="68">
        <v>2.2000000000000037</v>
      </c>
      <c r="DQ576" s="68"/>
      <c r="DR576" s="66">
        <v>17.100000000000005</v>
      </c>
    </row>
    <row r="577" spans="1:122" ht="15" hidden="1" outlineLevel="1" thickBot="1" x14ac:dyDescent="0.35">
      <c r="A577" s="160" t="s">
        <v>1174</v>
      </c>
      <c r="B577" s="53" t="s">
        <v>1175</v>
      </c>
      <c r="C577" s="53" t="s">
        <v>135</v>
      </c>
      <c r="D577" s="24" t="s">
        <v>1176</v>
      </c>
      <c r="E577" s="35">
        <v>49933.3</v>
      </c>
      <c r="F577" s="35">
        <v>22083.23</v>
      </c>
      <c r="G577" s="35">
        <v>105562.32</v>
      </c>
      <c r="H577" s="36">
        <v>45</v>
      </c>
      <c r="I577" s="38">
        <v>15</v>
      </c>
      <c r="J577" s="38">
        <v>7</v>
      </c>
      <c r="K577" s="38">
        <v>23</v>
      </c>
      <c r="L577" s="35">
        <v>177578.85</v>
      </c>
      <c r="M577" s="35">
        <v>8859.6</v>
      </c>
      <c r="N577" s="35">
        <v>1383.75</v>
      </c>
      <c r="O577" s="35">
        <v>202.5</v>
      </c>
      <c r="P577" s="35">
        <v>372.15</v>
      </c>
      <c r="Q577" s="35">
        <v>283.05</v>
      </c>
      <c r="R577" s="35">
        <v>188679.9</v>
      </c>
      <c r="S577" s="35">
        <v>13533.6</v>
      </c>
      <c r="T577" s="35">
        <v>2047.05</v>
      </c>
      <c r="U577" s="35">
        <v>40.5</v>
      </c>
      <c r="V577" s="35">
        <v>458.55</v>
      </c>
      <c r="W577" s="35">
        <v>302.10000000000002</v>
      </c>
      <c r="X577" s="36">
        <v>0</v>
      </c>
      <c r="Y577" s="35">
        <v>906.15</v>
      </c>
      <c r="Z577" s="35">
        <v>4261.91</v>
      </c>
      <c r="AA577" s="35">
        <v>21549.86</v>
      </c>
      <c r="AB577" s="35">
        <v>210229.76000000001</v>
      </c>
      <c r="AC577" s="39">
        <f t="shared" ref="AC577:AC640" si="310">+ROUND(AB577/1000,1)</f>
        <v>210.2</v>
      </c>
      <c r="AD577" s="40">
        <f t="shared" ref="AD577:AD608" si="311">+ROUND((AC577/12*4)+(BJ577/12*8),1)</f>
        <v>256.7</v>
      </c>
      <c r="AG577" s="70" t="s">
        <v>1174</v>
      </c>
      <c r="AH577" s="24" t="s">
        <v>1175</v>
      </c>
      <c r="AI577" s="24" t="s">
        <v>135</v>
      </c>
      <c r="AJ577" s="24" t="s">
        <v>1176</v>
      </c>
      <c r="AK577" s="43">
        <v>48762.66</v>
      </c>
      <c r="AL577" s="43">
        <v>44166.46</v>
      </c>
      <c r="AM577" s="43">
        <v>147787.24</v>
      </c>
      <c r="AN577" s="44">
        <v>56</v>
      </c>
      <c r="AO577" s="46">
        <v>11</v>
      </c>
      <c r="AP577" s="46">
        <v>11</v>
      </c>
      <c r="AQ577" s="46">
        <v>34</v>
      </c>
      <c r="AR577" s="43">
        <v>240716.36</v>
      </c>
      <c r="AS577" s="43">
        <v>11830.61</v>
      </c>
      <c r="AT577" s="44">
        <v>1722</v>
      </c>
      <c r="AU577" s="44">
        <v>252</v>
      </c>
      <c r="AV577" s="43">
        <v>463.12</v>
      </c>
      <c r="AW577" s="43">
        <v>352.24</v>
      </c>
      <c r="AX577" s="43">
        <v>255336.33</v>
      </c>
      <c r="AY577" s="43">
        <v>15114.59</v>
      </c>
      <c r="AZ577" s="43">
        <v>2547.44</v>
      </c>
      <c r="BA577" s="43">
        <v>29.7</v>
      </c>
      <c r="BB577" s="43">
        <v>336.27</v>
      </c>
      <c r="BC577" s="43">
        <v>221.54</v>
      </c>
      <c r="BD577" s="44">
        <v>0</v>
      </c>
      <c r="BE577" s="43">
        <v>664.51</v>
      </c>
      <c r="BF577" s="43">
        <v>5777.19</v>
      </c>
      <c r="BG577" s="43">
        <v>24691.24</v>
      </c>
      <c r="BH577" s="43">
        <v>280027.57</v>
      </c>
      <c r="BI577" s="44">
        <v>0</v>
      </c>
      <c r="BJ577" s="71">
        <v>280</v>
      </c>
      <c r="BK577" s="2"/>
      <c r="BL577" s="2"/>
      <c r="BM577" s="48">
        <v>23.3</v>
      </c>
      <c r="BN577" s="48">
        <v>23.3</v>
      </c>
      <c r="BO577" s="48">
        <v>23.3</v>
      </c>
      <c r="BP577" s="48">
        <v>23.3</v>
      </c>
      <c r="BQ577" s="48">
        <v>46.7</v>
      </c>
      <c r="BR577" s="48">
        <v>46.7</v>
      </c>
      <c r="BS577" s="48">
        <v>11.7</v>
      </c>
      <c r="BT577" s="48">
        <v>0</v>
      </c>
      <c r="BU577" s="48">
        <v>11.7</v>
      </c>
      <c r="BV577" s="48">
        <f t="shared" ref="BV577:BV608" si="312">+ROUND((AD577-BM577-BN577-BO577-BP577-BQ577-BR577-BS577-BT577-BU577)/3,1)</f>
        <v>15.6</v>
      </c>
      <c r="BW577" s="48">
        <f t="shared" ref="BW577:BW640" si="313">+BV577</f>
        <v>15.6</v>
      </c>
      <c r="BX577" s="49">
        <f t="shared" ref="BX577:BX608" si="314">+ROUND(AD577-BM577-BN577-BO577-BP577-BQ577-BR577-BS577-BT577-BU577-BV577-BW577,1)</f>
        <v>15.5</v>
      </c>
      <c r="BY577" s="50">
        <f t="shared" ref="BY577:BY640" si="315">+BX577+BW577+BV577+BU577+BT577+BS577+BR577+BQ577+BP577+BO577+BN577+BM577</f>
        <v>256.70000000000005</v>
      </c>
      <c r="BZ577" s="48">
        <f t="shared" ref="BZ577:BZ640" si="316">+BM577+BN577+BO577</f>
        <v>69.900000000000006</v>
      </c>
      <c r="CA577" s="48">
        <f t="shared" ref="CA577:CA640" si="317">+BP577+BQ577+BR577</f>
        <v>116.7</v>
      </c>
      <c r="CB577" s="48">
        <f t="shared" ref="CB577:CB640" si="318">+BS577+BT577+BU577</f>
        <v>23.4</v>
      </c>
      <c r="CC577" s="51">
        <f t="shared" ref="CC577:CC640" si="319">+BV577+BW577+BX577</f>
        <v>46.7</v>
      </c>
      <c r="CD577" s="50">
        <f t="shared" ref="CD577:CD640" si="320">SUM(BZ577:CC577)</f>
        <v>256.70000000000005</v>
      </c>
      <c r="CE577" s="72"/>
      <c r="CF577" s="73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</row>
    <row r="578" spans="1:122" ht="15" hidden="1" outlineLevel="1" thickBot="1" x14ac:dyDescent="0.35">
      <c r="A578" s="161"/>
      <c r="B578" s="53" t="s">
        <v>1177</v>
      </c>
      <c r="C578" s="53" t="s">
        <v>45</v>
      </c>
      <c r="D578" s="24" t="s">
        <v>1178</v>
      </c>
      <c r="E578" s="34"/>
      <c r="F578" s="35">
        <v>93853.72</v>
      </c>
      <c r="G578" s="35">
        <v>269183.90000000002</v>
      </c>
      <c r="H578" s="36">
        <v>104</v>
      </c>
      <c r="I578" s="37"/>
      <c r="J578" s="38">
        <v>25</v>
      </c>
      <c r="K578" s="38">
        <v>79</v>
      </c>
      <c r="L578" s="35">
        <v>363037.62</v>
      </c>
      <c r="M578" s="35">
        <v>44968.3</v>
      </c>
      <c r="N578" s="35">
        <v>3224.75</v>
      </c>
      <c r="O578" s="36">
        <v>468</v>
      </c>
      <c r="P578" s="35">
        <v>860.08</v>
      </c>
      <c r="Q578" s="35">
        <v>654.16</v>
      </c>
      <c r="R578" s="35">
        <v>413212.91</v>
      </c>
      <c r="S578" s="35">
        <v>23467.599999999999</v>
      </c>
      <c r="T578" s="35">
        <v>4730.96</v>
      </c>
      <c r="U578" s="36">
        <v>0</v>
      </c>
      <c r="V578" s="36">
        <v>0</v>
      </c>
      <c r="W578" s="36">
        <v>0</v>
      </c>
      <c r="X578" s="36">
        <v>0</v>
      </c>
      <c r="Y578" s="36">
        <v>0</v>
      </c>
      <c r="Z578" s="35">
        <v>8712.91</v>
      </c>
      <c r="AA578" s="35">
        <v>36911.47</v>
      </c>
      <c r="AB578" s="35">
        <v>450124.38</v>
      </c>
      <c r="AC578" s="39">
        <f t="shared" si="310"/>
        <v>450.1</v>
      </c>
      <c r="AD578" s="40">
        <f t="shared" si="311"/>
        <v>498.2</v>
      </c>
      <c r="AG578" s="70" t="s">
        <v>1174</v>
      </c>
      <c r="AH578" s="24" t="s">
        <v>1177</v>
      </c>
      <c r="AI578" s="24" t="s">
        <v>45</v>
      </c>
      <c r="AJ578" s="24" t="s">
        <v>1178</v>
      </c>
      <c r="AK578" s="42"/>
      <c r="AL578" s="43">
        <v>138020.18</v>
      </c>
      <c r="AM578" s="43">
        <v>283989.02</v>
      </c>
      <c r="AN578" s="44">
        <v>131</v>
      </c>
      <c r="AO578" s="45"/>
      <c r="AP578" s="46">
        <v>44</v>
      </c>
      <c r="AQ578" s="46">
        <v>87</v>
      </c>
      <c r="AR578" s="43">
        <v>422009.2</v>
      </c>
      <c r="AS578" s="43">
        <v>48016.06</v>
      </c>
      <c r="AT578" s="43">
        <v>4065.7</v>
      </c>
      <c r="AU578" s="43">
        <v>589.5</v>
      </c>
      <c r="AV578" s="43">
        <v>1083.3699999999999</v>
      </c>
      <c r="AW578" s="43">
        <v>823.99</v>
      </c>
      <c r="AX578" s="43">
        <v>476587.82</v>
      </c>
      <c r="AY578" s="43">
        <v>29560.15</v>
      </c>
      <c r="AZ578" s="43">
        <v>5959.19</v>
      </c>
      <c r="BA578" s="44">
        <v>0</v>
      </c>
      <c r="BB578" s="44">
        <v>0</v>
      </c>
      <c r="BC578" s="44">
        <v>0</v>
      </c>
      <c r="BD578" s="44">
        <v>0</v>
      </c>
      <c r="BE578" s="44">
        <v>0</v>
      </c>
      <c r="BF578" s="43">
        <v>10128.209999999999</v>
      </c>
      <c r="BG578" s="43">
        <v>45647.55</v>
      </c>
      <c r="BH578" s="43">
        <v>522235.37</v>
      </c>
      <c r="BI578" s="44">
        <v>0</v>
      </c>
      <c r="BJ578" s="71">
        <v>522.20000000000005</v>
      </c>
      <c r="BK578" s="2"/>
      <c r="BL578" s="2"/>
      <c r="BM578" s="48">
        <v>43.5</v>
      </c>
      <c r="BN578" s="48">
        <v>43.5</v>
      </c>
      <c r="BO578" s="48">
        <v>43.5</v>
      </c>
      <c r="BP578" s="48">
        <v>43.5</v>
      </c>
      <c r="BQ578" s="48">
        <v>87</v>
      </c>
      <c r="BR578" s="48">
        <v>87</v>
      </c>
      <c r="BS578" s="48">
        <v>21.8</v>
      </c>
      <c r="BT578" s="48">
        <v>0</v>
      </c>
      <c r="BU578" s="48">
        <v>21.8</v>
      </c>
      <c r="BV578" s="48">
        <f t="shared" si="312"/>
        <v>35.5</v>
      </c>
      <c r="BW578" s="48">
        <f t="shared" si="313"/>
        <v>35.5</v>
      </c>
      <c r="BX578" s="49">
        <f t="shared" si="314"/>
        <v>35.6</v>
      </c>
      <c r="BY578" s="50">
        <f t="shared" si="315"/>
        <v>498.20000000000005</v>
      </c>
      <c r="BZ578" s="48">
        <f t="shared" si="316"/>
        <v>130.5</v>
      </c>
      <c r="CA578" s="48">
        <f t="shared" si="317"/>
        <v>217.5</v>
      </c>
      <c r="CB578" s="48">
        <f t="shared" si="318"/>
        <v>43.6</v>
      </c>
      <c r="CC578" s="51">
        <f t="shared" si="319"/>
        <v>106.6</v>
      </c>
      <c r="CD578" s="50">
        <f t="shared" si="320"/>
        <v>498.20000000000005</v>
      </c>
      <c r="CE578" s="72"/>
      <c r="CF578" s="73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</row>
    <row r="579" spans="1:122" ht="15" hidden="1" outlineLevel="1" thickBot="1" x14ac:dyDescent="0.35">
      <c r="A579" s="161"/>
      <c r="B579" s="53" t="s">
        <v>1179</v>
      </c>
      <c r="C579" s="53" t="s">
        <v>45</v>
      </c>
      <c r="D579" s="24" t="s">
        <v>1180</v>
      </c>
      <c r="E579" s="34"/>
      <c r="F579" s="35">
        <v>88332.91</v>
      </c>
      <c r="G579" s="35">
        <v>337799.41</v>
      </c>
      <c r="H579" s="36">
        <v>146</v>
      </c>
      <c r="I579" s="37"/>
      <c r="J579" s="38">
        <v>31</v>
      </c>
      <c r="K579" s="38">
        <v>115</v>
      </c>
      <c r="L579" s="35">
        <v>426132.32</v>
      </c>
      <c r="M579" s="35">
        <v>40990.870000000003</v>
      </c>
      <c r="N579" s="35">
        <v>4489.5</v>
      </c>
      <c r="O579" s="36">
        <v>657</v>
      </c>
      <c r="P579" s="35">
        <v>1207.42</v>
      </c>
      <c r="Q579" s="35">
        <v>918.34</v>
      </c>
      <c r="R579" s="35">
        <v>474395.45</v>
      </c>
      <c r="S579" s="35">
        <v>32944.9</v>
      </c>
      <c r="T579" s="35">
        <v>6641.54</v>
      </c>
      <c r="U579" s="36">
        <v>0</v>
      </c>
      <c r="V579" s="36">
        <v>0</v>
      </c>
      <c r="W579" s="36">
        <v>0</v>
      </c>
      <c r="X579" s="36">
        <v>0</v>
      </c>
      <c r="Y579" s="36">
        <v>0</v>
      </c>
      <c r="Z579" s="35">
        <v>10227.18</v>
      </c>
      <c r="AA579" s="35">
        <v>49813.62</v>
      </c>
      <c r="AB579" s="35">
        <v>524209.07</v>
      </c>
      <c r="AC579" s="39">
        <f t="shared" si="310"/>
        <v>524.20000000000005</v>
      </c>
      <c r="AD579" s="40">
        <f t="shared" si="311"/>
        <v>554.4</v>
      </c>
      <c r="AG579" s="70" t="s">
        <v>1174</v>
      </c>
      <c r="AH579" s="24" t="s">
        <v>1179</v>
      </c>
      <c r="AI579" s="24" t="s">
        <v>45</v>
      </c>
      <c r="AJ579" s="24" t="s">
        <v>1180</v>
      </c>
      <c r="AK579" s="42"/>
      <c r="AL579" s="43">
        <v>88332.91</v>
      </c>
      <c r="AM579" s="43">
        <v>380024.33</v>
      </c>
      <c r="AN579" s="44">
        <v>152</v>
      </c>
      <c r="AO579" s="45"/>
      <c r="AP579" s="46">
        <v>36</v>
      </c>
      <c r="AQ579" s="46">
        <v>116</v>
      </c>
      <c r="AR579" s="43">
        <v>468357.24</v>
      </c>
      <c r="AS579" s="43">
        <v>41114.019999999997</v>
      </c>
      <c r="AT579" s="44">
        <v>4674</v>
      </c>
      <c r="AU579" s="44">
        <v>684</v>
      </c>
      <c r="AV579" s="43">
        <v>1257.04</v>
      </c>
      <c r="AW579" s="43">
        <v>956.08</v>
      </c>
      <c r="AX579" s="43">
        <v>517042.38</v>
      </c>
      <c r="AY579" s="43">
        <v>34298.800000000003</v>
      </c>
      <c r="AZ579" s="43">
        <v>6914.48</v>
      </c>
      <c r="BA579" s="44">
        <v>0</v>
      </c>
      <c r="BB579" s="44">
        <v>0</v>
      </c>
      <c r="BC579" s="44">
        <v>0</v>
      </c>
      <c r="BD579" s="44">
        <v>0</v>
      </c>
      <c r="BE579" s="44">
        <v>0</v>
      </c>
      <c r="BF579" s="43">
        <v>11240.58</v>
      </c>
      <c r="BG579" s="43">
        <v>52453.86</v>
      </c>
      <c r="BH579" s="43">
        <v>569496.24</v>
      </c>
      <c r="BI579" s="44">
        <v>0</v>
      </c>
      <c r="BJ579" s="71">
        <v>569.5</v>
      </c>
      <c r="BK579" s="2"/>
      <c r="BL579" s="2"/>
      <c r="BM579" s="48">
        <v>47.5</v>
      </c>
      <c r="BN579" s="48">
        <v>47.5</v>
      </c>
      <c r="BO579" s="48">
        <v>47.5</v>
      </c>
      <c r="BP579" s="48">
        <v>47.5</v>
      </c>
      <c r="BQ579" s="48">
        <v>94.9</v>
      </c>
      <c r="BR579" s="48">
        <v>94.9</v>
      </c>
      <c r="BS579" s="48">
        <v>23.7</v>
      </c>
      <c r="BT579" s="48">
        <v>0</v>
      </c>
      <c r="BU579" s="48">
        <v>23.7</v>
      </c>
      <c r="BV579" s="48">
        <f t="shared" si="312"/>
        <v>42.4</v>
      </c>
      <c r="BW579" s="48">
        <f t="shared" si="313"/>
        <v>42.4</v>
      </c>
      <c r="BX579" s="49">
        <f t="shared" si="314"/>
        <v>42.4</v>
      </c>
      <c r="BY579" s="50">
        <f t="shared" si="315"/>
        <v>554.4</v>
      </c>
      <c r="BZ579" s="48">
        <f t="shared" si="316"/>
        <v>142.5</v>
      </c>
      <c r="CA579" s="48">
        <f t="shared" si="317"/>
        <v>237.3</v>
      </c>
      <c r="CB579" s="48">
        <f t="shared" si="318"/>
        <v>47.4</v>
      </c>
      <c r="CC579" s="51">
        <f t="shared" si="319"/>
        <v>127.19999999999999</v>
      </c>
      <c r="CD579" s="50">
        <f t="shared" si="320"/>
        <v>554.4</v>
      </c>
      <c r="CE579" s="72"/>
      <c r="CF579" s="73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</row>
    <row r="580" spans="1:122" ht="15" hidden="1" outlineLevel="1" thickBot="1" x14ac:dyDescent="0.35">
      <c r="A580" s="161"/>
      <c r="B580" s="53" t="s">
        <v>1181</v>
      </c>
      <c r="C580" s="53" t="s">
        <v>45</v>
      </c>
      <c r="D580" s="24" t="s">
        <v>1182</v>
      </c>
      <c r="E580" s="34"/>
      <c r="F580" s="35">
        <v>176665.83</v>
      </c>
      <c r="G580" s="35">
        <v>591148.98</v>
      </c>
      <c r="H580" s="36">
        <v>309</v>
      </c>
      <c r="I580" s="37"/>
      <c r="J580" s="38">
        <v>66</v>
      </c>
      <c r="K580" s="38">
        <v>243</v>
      </c>
      <c r="L580" s="35">
        <v>767814.81</v>
      </c>
      <c r="M580" s="35">
        <v>81096.179999999993</v>
      </c>
      <c r="N580" s="35">
        <v>9501.75</v>
      </c>
      <c r="O580" s="35">
        <v>1390.5</v>
      </c>
      <c r="P580" s="35">
        <v>2555.4299999999998</v>
      </c>
      <c r="Q580" s="35">
        <v>1943.61</v>
      </c>
      <c r="R580" s="35">
        <v>864302.28</v>
      </c>
      <c r="S580" s="35">
        <v>69725.850000000006</v>
      </c>
      <c r="T580" s="35">
        <v>14056.41</v>
      </c>
      <c r="U580" s="36">
        <v>0</v>
      </c>
      <c r="V580" s="36">
        <v>0</v>
      </c>
      <c r="W580" s="36">
        <v>0</v>
      </c>
      <c r="X580" s="36">
        <v>0</v>
      </c>
      <c r="Y580" s="36">
        <v>0</v>
      </c>
      <c r="Z580" s="35">
        <v>18427.55</v>
      </c>
      <c r="AA580" s="35">
        <v>102209.81</v>
      </c>
      <c r="AB580" s="35">
        <v>966512.09</v>
      </c>
      <c r="AC580" s="39">
        <f t="shared" si="310"/>
        <v>966.5</v>
      </c>
      <c r="AD580" s="40">
        <f t="shared" si="311"/>
        <v>1037.0999999999999</v>
      </c>
      <c r="AG580" s="70" t="s">
        <v>1174</v>
      </c>
      <c r="AH580" s="24" t="s">
        <v>1181</v>
      </c>
      <c r="AI580" s="24" t="s">
        <v>45</v>
      </c>
      <c r="AJ580" s="24" t="s">
        <v>1182</v>
      </c>
      <c r="AK580" s="42"/>
      <c r="AL580" s="43">
        <v>176665.83</v>
      </c>
      <c r="AM580" s="43">
        <v>675598.83</v>
      </c>
      <c r="AN580" s="44">
        <v>340</v>
      </c>
      <c r="AO580" s="45"/>
      <c r="AP580" s="46">
        <v>79</v>
      </c>
      <c r="AQ580" s="46">
        <v>261</v>
      </c>
      <c r="AR580" s="43">
        <v>852264.66</v>
      </c>
      <c r="AS580" s="43">
        <v>90525.59</v>
      </c>
      <c r="AT580" s="44">
        <v>10455</v>
      </c>
      <c r="AU580" s="44">
        <v>1530</v>
      </c>
      <c r="AV580" s="43">
        <v>2811.8</v>
      </c>
      <c r="AW580" s="43">
        <v>2138.6</v>
      </c>
      <c r="AX580" s="43">
        <v>959725.65</v>
      </c>
      <c r="AY580" s="44">
        <v>76721</v>
      </c>
      <c r="AZ580" s="43">
        <v>15466.6</v>
      </c>
      <c r="BA580" s="44">
        <v>0</v>
      </c>
      <c r="BB580" s="44">
        <v>0</v>
      </c>
      <c r="BC580" s="44">
        <v>0</v>
      </c>
      <c r="BD580" s="44">
        <v>0</v>
      </c>
      <c r="BE580" s="44">
        <v>0</v>
      </c>
      <c r="BF580" s="43">
        <v>20454.349999999999</v>
      </c>
      <c r="BG580" s="43">
        <v>112641.95</v>
      </c>
      <c r="BH580" s="43">
        <v>1072367.6000000001</v>
      </c>
      <c r="BI580" s="44">
        <v>0</v>
      </c>
      <c r="BJ580" s="71">
        <v>1072.4000000000001</v>
      </c>
      <c r="BK580" s="2"/>
      <c r="BL580" s="2"/>
      <c r="BM580" s="48">
        <v>89.4</v>
      </c>
      <c r="BN580" s="48">
        <v>89.4</v>
      </c>
      <c r="BO580" s="48">
        <v>89.4</v>
      </c>
      <c r="BP580" s="48">
        <v>89.4</v>
      </c>
      <c r="BQ580" s="48">
        <v>178.7</v>
      </c>
      <c r="BR580" s="48">
        <v>178.7</v>
      </c>
      <c r="BS580" s="48">
        <v>44.7</v>
      </c>
      <c r="BT580" s="48">
        <v>0</v>
      </c>
      <c r="BU580" s="48">
        <v>44.7</v>
      </c>
      <c r="BV580" s="48">
        <f t="shared" si="312"/>
        <v>77.599999999999994</v>
      </c>
      <c r="BW580" s="48">
        <f t="shared" si="313"/>
        <v>77.599999999999994</v>
      </c>
      <c r="BX580" s="49">
        <f t="shared" si="314"/>
        <v>77.5</v>
      </c>
      <c r="BY580" s="50">
        <f t="shared" si="315"/>
        <v>1037.0999999999999</v>
      </c>
      <c r="BZ580" s="48">
        <f t="shared" si="316"/>
        <v>268.20000000000005</v>
      </c>
      <c r="CA580" s="48">
        <f t="shared" si="317"/>
        <v>446.8</v>
      </c>
      <c r="CB580" s="48">
        <f t="shared" si="318"/>
        <v>89.4</v>
      </c>
      <c r="CC580" s="51">
        <f t="shared" si="319"/>
        <v>232.7</v>
      </c>
      <c r="CD580" s="50">
        <f t="shared" si="320"/>
        <v>1037.0999999999999</v>
      </c>
      <c r="CE580" s="72"/>
      <c r="CF580" s="73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</row>
    <row r="581" spans="1:122" ht="15" hidden="1" outlineLevel="1" thickBot="1" x14ac:dyDescent="0.35">
      <c r="A581" s="161"/>
      <c r="B581" s="53" t="s">
        <v>1183</v>
      </c>
      <c r="C581" s="53" t="s">
        <v>45</v>
      </c>
      <c r="D581" s="24" t="s">
        <v>1184</v>
      </c>
      <c r="E581" s="34"/>
      <c r="F581" s="35">
        <v>88332.91</v>
      </c>
      <c r="G581" s="35">
        <v>337799.41</v>
      </c>
      <c r="H581" s="36">
        <v>141</v>
      </c>
      <c r="I581" s="37"/>
      <c r="J581" s="38">
        <v>27</v>
      </c>
      <c r="K581" s="38">
        <v>114</v>
      </c>
      <c r="L581" s="35">
        <v>426132.32</v>
      </c>
      <c r="M581" s="35">
        <v>28818.21</v>
      </c>
      <c r="N581" s="35">
        <v>4335.75</v>
      </c>
      <c r="O581" s="35">
        <v>634.5</v>
      </c>
      <c r="P581" s="35">
        <v>1166.07</v>
      </c>
      <c r="Q581" s="35">
        <v>886.89</v>
      </c>
      <c r="R581" s="35">
        <v>461973.74</v>
      </c>
      <c r="S581" s="35">
        <v>31816.65</v>
      </c>
      <c r="T581" s="35">
        <v>6414.09</v>
      </c>
      <c r="U581" s="36">
        <v>0</v>
      </c>
      <c r="V581" s="36">
        <v>0</v>
      </c>
      <c r="W581" s="36">
        <v>0</v>
      </c>
      <c r="X581" s="36">
        <v>0</v>
      </c>
      <c r="Y581" s="36">
        <v>0</v>
      </c>
      <c r="Z581" s="35">
        <v>10227.18</v>
      </c>
      <c r="AA581" s="35">
        <v>48457.919999999998</v>
      </c>
      <c r="AB581" s="35">
        <v>510431.66</v>
      </c>
      <c r="AC581" s="39">
        <f t="shared" si="310"/>
        <v>510.4</v>
      </c>
      <c r="AD581" s="40">
        <f t="shared" si="311"/>
        <v>540.9</v>
      </c>
      <c r="AG581" s="70" t="s">
        <v>1174</v>
      </c>
      <c r="AH581" s="24" t="s">
        <v>1183</v>
      </c>
      <c r="AI581" s="24" t="s">
        <v>45</v>
      </c>
      <c r="AJ581" s="24" t="s">
        <v>1184</v>
      </c>
      <c r="AK581" s="42"/>
      <c r="AL581" s="43">
        <v>88332.91</v>
      </c>
      <c r="AM581" s="43">
        <v>380024.33</v>
      </c>
      <c r="AN581" s="44">
        <v>148</v>
      </c>
      <c r="AO581" s="45"/>
      <c r="AP581" s="46">
        <v>27</v>
      </c>
      <c r="AQ581" s="46">
        <v>121</v>
      </c>
      <c r="AR581" s="43">
        <v>468357.24</v>
      </c>
      <c r="AS581" s="43">
        <v>29138.240000000002</v>
      </c>
      <c r="AT581" s="44">
        <v>4551</v>
      </c>
      <c r="AU581" s="44">
        <v>666</v>
      </c>
      <c r="AV581" s="43">
        <v>1223.96</v>
      </c>
      <c r="AW581" s="43">
        <v>930.92</v>
      </c>
      <c r="AX581" s="43">
        <v>504867.36</v>
      </c>
      <c r="AY581" s="43">
        <v>33396.199999999997</v>
      </c>
      <c r="AZ581" s="43">
        <v>6732.52</v>
      </c>
      <c r="BA581" s="44">
        <v>0</v>
      </c>
      <c r="BB581" s="44">
        <v>0</v>
      </c>
      <c r="BC581" s="44">
        <v>0</v>
      </c>
      <c r="BD581" s="44">
        <v>0</v>
      </c>
      <c r="BE581" s="44">
        <v>0</v>
      </c>
      <c r="BF581" s="43">
        <v>11240.58</v>
      </c>
      <c r="BG581" s="43">
        <v>51369.3</v>
      </c>
      <c r="BH581" s="43">
        <v>556236.66</v>
      </c>
      <c r="BI581" s="44">
        <v>0</v>
      </c>
      <c r="BJ581" s="71">
        <v>556.20000000000005</v>
      </c>
      <c r="BK581" s="2"/>
      <c r="BL581" s="2"/>
      <c r="BM581" s="48">
        <v>46.4</v>
      </c>
      <c r="BN581" s="48">
        <v>46.4</v>
      </c>
      <c r="BO581" s="48">
        <v>46.4</v>
      </c>
      <c r="BP581" s="48">
        <v>46.4</v>
      </c>
      <c r="BQ581" s="48">
        <v>92.7</v>
      </c>
      <c r="BR581" s="48">
        <v>92.7</v>
      </c>
      <c r="BS581" s="48">
        <v>23.2</v>
      </c>
      <c r="BT581" s="48">
        <v>0</v>
      </c>
      <c r="BU581" s="48">
        <v>23.2</v>
      </c>
      <c r="BV581" s="48">
        <f t="shared" si="312"/>
        <v>41.2</v>
      </c>
      <c r="BW581" s="48">
        <f t="shared" si="313"/>
        <v>41.2</v>
      </c>
      <c r="BX581" s="49">
        <f t="shared" si="314"/>
        <v>41.1</v>
      </c>
      <c r="BY581" s="50">
        <f t="shared" si="315"/>
        <v>540.9</v>
      </c>
      <c r="BZ581" s="48">
        <f t="shared" si="316"/>
        <v>139.19999999999999</v>
      </c>
      <c r="CA581" s="48">
        <f t="shared" si="317"/>
        <v>231.8</v>
      </c>
      <c r="CB581" s="48">
        <f t="shared" si="318"/>
        <v>46.4</v>
      </c>
      <c r="CC581" s="51">
        <f t="shared" si="319"/>
        <v>123.5</v>
      </c>
      <c r="CD581" s="50">
        <f t="shared" si="320"/>
        <v>540.9</v>
      </c>
      <c r="CE581" s="72"/>
      <c r="CF581" s="73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</row>
    <row r="582" spans="1:122" ht="15" hidden="1" outlineLevel="1" thickBot="1" x14ac:dyDescent="0.35">
      <c r="A582" s="161"/>
      <c r="B582" s="53" t="s">
        <v>1185</v>
      </c>
      <c r="C582" s="53" t="s">
        <v>45</v>
      </c>
      <c r="D582" s="24" t="s">
        <v>1186</v>
      </c>
      <c r="E582" s="34"/>
      <c r="F582" s="35">
        <v>88332.91</v>
      </c>
      <c r="G582" s="35">
        <v>337799.41</v>
      </c>
      <c r="H582" s="36">
        <v>157</v>
      </c>
      <c r="I582" s="37"/>
      <c r="J582" s="38">
        <v>38</v>
      </c>
      <c r="K582" s="38">
        <v>119</v>
      </c>
      <c r="L582" s="35">
        <v>426132.32</v>
      </c>
      <c r="M582" s="35">
        <v>43759.46</v>
      </c>
      <c r="N582" s="35">
        <v>4827.75</v>
      </c>
      <c r="O582" s="35">
        <v>706.5</v>
      </c>
      <c r="P582" s="35">
        <v>1298.3900000000001</v>
      </c>
      <c r="Q582" s="35">
        <v>987.53</v>
      </c>
      <c r="R582" s="35">
        <v>477711.95</v>
      </c>
      <c r="S582" s="35">
        <v>35427.050000000003</v>
      </c>
      <c r="T582" s="35">
        <v>7141.93</v>
      </c>
      <c r="U582" s="36">
        <v>0</v>
      </c>
      <c r="V582" s="36">
        <v>0</v>
      </c>
      <c r="W582" s="36">
        <v>0</v>
      </c>
      <c r="X582" s="36">
        <v>0</v>
      </c>
      <c r="Y582" s="36">
        <v>0</v>
      </c>
      <c r="Z582" s="35">
        <v>10227.18</v>
      </c>
      <c r="AA582" s="35">
        <v>52796.160000000003</v>
      </c>
      <c r="AB582" s="35">
        <v>530508.11</v>
      </c>
      <c r="AC582" s="39">
        <f t="shared" si="310"/>
        <v>530.5</v>
      </c>
      <c r="AD582" s="40">
        <f t="shared" si="311"/>
        <v>607.6</v>
      </c>
      <c r="AG582" s="70" t="s">
        <v>1174</v>
      </c>
      <c r="AH582" s="24" t="s">
        <v>1185</v>
      </c>
      <c r="AI582" s="24" t="s">
        <v>45</v>
      </c>
      <c r="AJ582" s="24" t="s">
        <v>1186</v>
      </c>
      <c r="AK582" s="42"/>
      <c r="AL582" s="43">
        <v>132499.37</v>
      </c>
      <c r="AM582" s="43">
        <v>393958.57</v>
      </c>
      <c r="AN582" s="44">
        <v>171</v>
      </c>
      <c r="AO582" s="45"/>
      <c r="AP582" s="46">
        <v>39</v>
      </c>
      <c r="AQ582" s="46">
        <v>132</v>
      </c>
      <c r="AR582" s="43">
        <v>526457.93999999994</v>
      </c>
      <c r="AS582" s="43">
        <v>52261.65</v>
      </c>
      <c r="AT582" s="43">
        <v>5258.25</v>
      </c>
      <c r="AU582" s="43">
        <v>769.5</v>
      </c>
      <c r="AV582" s="43">
        <v>1414.17</v>
      </c>
      <c r="AW582" s="43">
        <v>1075.5899999999999</v>
      </c>
      <c r="AX582" s="43">
        <v>587237.1</v>
      </c>
      <c r="AY582" s="43">
        <v>38586.15</v>
      </c>
      <c r="AZ582" s="43">
        <v>7778.79</v>
      </c>
      <c r="BA582" s="44">
        <v>0</v>
      </c>
      <c r="BB582" s="44">
        <v>0</v>
      </c>
      <c r="BC582" s="44">
        <v>0</v>
      </c>
      <c r="BD582" s="44">
        <v>0</v>
      </c>
      <c r="BE582" s="44">
        <v>0</v>
      </c>
      <c r="BF582" s="43">
        <v>12634.98</v>
      </c>
      <c r="BG582" s="43">
        <v>58999.92</v>
      </c>
      <c r="BH582" s="43">
        <v>646237.02</v>
      </c>
      <c r="BI582" s="44">
        <v>0</v>
      </c>
      <c r="BJ582" s="71">
        <v>646.20000000000005</v>
      </c>
      <c r="BK582" s="2"/>
      <c r="BL582" s="2"/>
      <c r="BM582" s="48">
        <v>53.9</v>
      </c>
      <c r="BN582" s="48">
        <v>53.9</v>
      </c>
      <c r="BO582" s="48">
        <v>53.9</v>
      </c>
      <c r="BP582" s="48">
        <v>53.9</v>
      </c>
      <c r="BQ582" s="48">
        <v>107.7</v>
      </c>
      <c r="BR582" s="48">
        <v>107.7</v>
      </c>
      <c r="BS582" s="48">
        <v>26.9</v>
      </c>
      <c r="BT582" s="48">
        <v>0</v>
      </c>
      <c r="BU582" s="48">
        <v>26.9</v>
      </c>
      <c r="BV582" s="48">
        <f t="shared" si="312"/>
        <v>40.9</v>
      </c>
      <c r="BW582" s="48">
        <f t="shared" si="313"/>
        <v>40.9</v>
      </c>
      <c r="BX582" s="49">
        <f t="shared" si="314"/>
        <v>41</v>
      </c>
      <c r="BY582" s="50">
        <f t="shared" si="315"/>
        <v>607.59999999999991</v>
      </c>
      <c r="BZ582" s="48">
        <f t="shared" si="316"/>
        <v>161.69999999999999</v>
      </c>
      <c r="CA582" s="48">
        <f t="shared" si="317"/>
        <v>269.3</v>
      </c>
      <c r="CB582" s="48">
        <f t="shared" si="318"/>
        <v>53.8</v>
      </c>
      <c r="CC582" s="51">
        <f t="shared" si="319"/>
        <v>122.8</v>
      </c>
      <c r="CD582" s="50">
        <f t="shared" si="320"/>
        <v>607.6</v>
      </c>
      <c r="CE582" s="72"/>
      <c r="CF582" s="73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</row>
    <row r="583" spans="1:122" ht="15" hidden="1" outlineLevel="1" thickBot="1" x14ac:dyDescent="0.35">
      <c r="A583" s="161"/>
      <c r="B583" s="53" t="s">
        <v>1187</v>
      </c>
      <c r="C583" s="53" t="s">
        <v>45</v>
      </c>
      <c r="D583" s="24" t="s">
        <v>1188</v>
      </c>
      <c r="E583" s="34"/>
      <c r="F583" s="35">
        <v>44166.46</v>
      </c>
      <c r="G583" s="35">
        <v>295574.49</v>
      </c>
      <c r="H583" s="36">
        <v>93</v>
      </c>
      <c r="I583" s="37"/>
      <c r="J583" s="38">
        <v>11</v>
      </c>
      <c r="K583" s="38">
        <v>82</v>
      </c>
      <c r="L583" s="35">
        <v>339740.95</v>
      </c>
      <c r="M583" s="35">
        <v>37056.75</v>
      </c>
      <c r="N583" s="35">
        <v>2859.75</v>
      </c>
      <c r="O583" s="35">
        <v>418.5</v>
      </c>
      <c r="P583" s="35">
        <v>769.11</v>
      </c>
      <c r="Q583" s="35">
        <v>584.97</v>
      </c>
      <c r="R583" s="35">
        <v>381430.03</v>
      </c>
      <c r="S583" s="35">
        <v>20985.45</v>
      </c>
      <c r="T583" s="35">
        <v>4230.57</v>
      </c>
      <c r="U583" s="36">
        <v>0</v>
      </c>
      <c r="V583" s="36">
        <v>0</v>
      </c>
      <c r="W583" s="36">
        <v>0</v>
      </c>
      <c r="X583" s="36">
        <v>0</v>
      </c>
      <c r="Y583" s="36">
        <v>0</v>
      </c>
      <c r="Z583" s="35">
        <v>8153.78</v>
      </c>
      <c r="AA583" s="35">
        <v>33369.800000000003</v>
      </c>
      <c r="AB583" s="35">
        <v>414799.83</v>
      </c>
      <c r="AC583" s="39">
        <f t="shared" si="310"/>
        <v>414.8</v>
      </c>
      <c r="AD583" s="40">
        <f t="shared" si="311"/>
        <v>415.9</v>
      </c>
      <c r="AG583" s="70" t="s">
        <v>1174</v>
      </c>
      <c r="AH583" s="24" t="s">
        <v>1187</v>
      </c>
      <c r="AI583" s="24" t="s">
        <v>45</v>
      </c>
      <c r="AJ583" s="24" t="s">
        <v>1188</v>
      </c>
      <c r="AK583" s="42"/>
      <c r="AL583" s="43">
        <v>88332.91</v>
      </c>
      <c r="AM583" s="43">
        <v>253349.56</v>
      </c>
      <c r="AN583" s="44">
        <v>103</v>
      </c>
      <c r="AO583" s="45"/>
      <c r="AP583" s="46">
        <v>22</v>
      </c>
      <c r="AQ583" s="46">
        <v>81</v>
      </c>
      <c r="AR583" s="43">
        <v>341682.47</v>
      </c>
      <c r="AS583" s="43">
        <v>33583.160000000003</v>
      </c>
      <c r="AT583" s="43">
        <v>3167.25</v>
      </c>
      <c r="AU583" s="43">
        <v>463.5</v>
      </c>
      <c r="AV583" s="43">
        <v>851.81</v>
      </c>
      <c r="AW583" s="43">
        <v>647.87</v>
      </c>
      <c r="AX583" s="43">
        <v>380396.06</v>
      </c>
      <c r="AY583" s="43">
        <v>23241.95</v>
      </c>
      <c r="AZ583" s="43">
        <v>4685.47</v>
      </c>
      <c r="BA583" s="44">
        <v>0</v>
      </c>
      <c r="BB583" s="44">
        <v>0</v>
      </c>
      <c r="BC583" s="44">
        <v>0</v>
      </c>
      <c r="BD583" s="44">
        <v>0</v>
      </c>
      <c r="BE583" s="44">
        <v>0</v>
      </c>
      <c r="BF583" s="43">
        <v>8200.3799999999992</v>
      </c>
      <c r="BG583" s="43">
        <v>36127.800000000003</v>
      </c>
      <c r="BH583" s="43">
        <v>416523.86</v>
      </c>
      <c r="BI583" s="44">
        <v>0</v>
      </c>
      <c r="BJ583" s="71">
        <v>416.5</v>
      </c>
      <c r="BK583" s="2"/>
      <c r="BL583" s="2"/>
      <c r="BM583" s="48">
        <v>34.700000000000003</v>
      </c>
      <c r="BN583" s="48">
        <v>34.700000000000003</v>
      </c>
      <c r="BO583" s="48">
        <v>34.700000000000003</v>
      </c>
      <c r="BP583" s="48">
        <v>34.700000000000003</v>
      </c>
      <c r="BQ583" s="48">
        <v>69.400000000000006</v>
      </c>
      <c r="BR583" s="48">
        <v>69.400000000000006</v>
      </c>
      <c r="BS583" s="48">
        <v>17.399999999999999</v>
      </c>
      <c r="BT583" s="48">
        <v>0</v>
      </c>
      <c r="BU583" s="48">
        <v>17.399999999999999</v>
      </c>
      <c r="BV583" s="48">
        <f t="shared" si="312"/>
        <v>34.5</v>
      </c>
      <c r="BW583" s="48">
        <f t="shared" si="313"/>
        <v>34.5</v>
      </c>
      <c r="BX583" s="49">
        <f t="shared" si="314"/>
        <v>34.5</v>
      </c>
      <c r="BY583" s="50">
        <f t="shared" si="315"/>
        <v>415.9</v>
      </c>
      <c r="BZ583" s="48">
        <f t="shared" si="316"/>
        <v>104.10000000000001</v>
      </c>
      <c r="CA583" s="48">
        <f t="shared" si="317"/>
        <v>173.5</v>
      </c>
      <c r="CB583" s="48">
        <f t="shared" si="318"/>
        <v>34.799999999999997</v>
      </c>
      <c r="CC583" s="51">
        <f t="shared" si="319"/>
        <v>103.5</v>
      </c>
      <c r="CD583" s="50">
        <f t="shared" si="320"/>
        <v>415.90000000000003</v>
      </c>
      <c r="CE583" s="72"/>
      <c r="CF583" s="73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</row>
    <row r="584" spans="1:122" ht="15" hidden="1" outlineLevel="1" thickBot="1" x14ac:dyDescent="0.35">
      <c r="A584" s="161"/>
      <c r="B584" s="53" t="s">
        <v>1189</v>
      </c>
      <c r="C584" s="53" t="s">
        <v>45</v>
      </c>
      <c r="D584" s="24" t="s">
        <v>1190</v>
      </c>
      <c r="E584" s="34"/>
      <c r="F584" s="35">
        <v>88332.91</v>
      </c>
      <c r="G584" s="35">
        <v>337799.41</v>
      </c>
      <c r="H584" s="36">
        <v>132</v>
      </c>
      <c r="I584" s="37"/>
      <c r="J584" s="38">
        <v>38</v>
      </c>
      <c r="K584" s="38">
        <v>94</v>
      </c>
      <c r="L584" s="35">
        <v>426132.32</v>
      </c>
      <c r="M584" s="35">
        <v>44431.59</v>
      </c>
      <c r="N584" s="36">
        <v>4059</v>
      </c>
      <c r="O584" s="36">
        <v>594</v>
      </c>
      <c r="P584" s="35">
        <v>1091.6400000000001</v>
      </c>
      <c r="Q584" s="35">
        <v>830.28</v>
      </c>
      <c r="R584" s="35">
        <v>477138.83</v>
      </c>
      <c r="S584" s="35">
        <v>29785.8</v>
      </c>
      <c r="T584" s="35">
        <v>6004.68</v>
      </c>
      <c r="U584" s="36">
        <v>0</v>
      </c>
      <c r="V584" s="36">
        <v>0</v>
      </c>
      <c r="W584" s="36">
        <v>0</v>
      </c>
      <c r="X584" s="36">
        <v>0</v>
      </c>
      <c r="Y584" s="36">
        <v>0</v>
      </c>
      <c r="Z584" s="35">
        <v>10227.18</v>
      </c>
      <c r="AA584" s="35">
        <v>46017.66</v>
      </c>
      <c r="AB584" s="35">
        <v>523156.49</v>
      </c>
      <c r="AC584" s="39">
        <f t="shared" si="310"/>
        <v>523.20000000000005</v>
      </c>
      <c r="AD584" s="40">
        <f t="shared" si="311"/>
        <v>537.1</v>
      </c>
      <c r="AG584" s="70" t="s">
        <v>1174</v>
      </c>
      <c r="AH584" s="24" t="s">
        <v>1189</v>
      </c>
      <c r="AI584" s="24" t="s">
        <v>45</v>
      </c>
      <c r="AJ584" s="24" t="s">
        <v>1190</v>
      </c>
      <c r="AK584" s="42"/>
      <c r="AL584" s="43">
        <v>88332.91</v>
      </c>
      <c r="AM584" s="43">
        <v>337799.41</v>
      </c>
      <c r="AN584" s="44">
        <v>155</v>
      </c>
      <c r="AO584" s="45"/>
      <c r="AP584" s="46">
        <v>35</v>
      </c>
      <c r="AQ584" s="46">
        <v>120</v>
      </c>
      <c r="AR584" s="43">
        <v>426132.32</v>
      </c>
      <c r="AS584" s="43">
        <v>58031.83</v>
      </c>
      <c r="AT584" s="43">
        <v>4766.25</v>
      </c>
      <c r="AU584" s="43">
        <v>697.5</v>
      </c>
      <c r="AV584" s="43">
        <v>1281.8499999999999</v>
      </c>
      <c r="AW584" s="43">
        <v>974.95</v>
      </c>
      <c r="AX584" s="43">
        <v>491884.7</v>
      </c>
      <c r="AY584" s="43">
        <v>34975.75</v>
      </c>
      <c r="AZ584" s="43">
        <v>7050.95</v>
      </c>
      <c r="BA584" s="44">
        <v>0</v>
      </c>
      <c r="BB584" s="44">
        <v>0</v>
      </c>
      <c r="BC584" s="44">
        <v>0</v>
      </c>
      <c r="BD584" s="44">
        <v>0</v>
      </c>
      <c r="BE584" s="44">
        <v>0</v>
      </c>
      <c r="BF584" s="43">
        <v>10227.18</v>
      </c>
      <c r="BG584" s="43">
        <v>52253.88</v>
      </c>
      <c r="BH584" s="43">
        <v>544138.57999999996</v>
      </c>
      <c r="BI584" s="44">
        <v>0</v>
      </c>
      <c r="BJ584" s="71">
        <v>544.1</v>
      </c>
      <c r="BK584" s="2"/>
      <c r="BL584" s="2"/>
      <c r="BM584" s="48">
        <v>45.3</v>
      </c>
      <c r="BN584" s="48">
        <v>45.3</v>
      </c>
      <c r="BO584" s="48">
        <v>45.3</v>
      </c>
      <c r="BP584" s="48">
        <v>45.3</v>
      </c>
      <c r="BQ584" s="48">
        <v>90.7</v>
      </c>
      <c r="BR584" s="48">
        <v>90.7</v>
      </c>
      <c r="BS584" s="48">
        <v>22.7</v>
      </c>
      <c r="BT584" s="48">
        <v>0</v>
      </c>
      <c r="BU584" s="48">
        <v>22.7</v>
      </c>
      <c r="BV584" s="48">
        <f t="shared" si="312"/>
        <v>43</v>
      </c>
      <c r="BW584" s="48">
        <f t="shared" si="313"/>
        <v>43</v>
      </c>
      <c r="BX584" s="49">
        <f t="shared" si="314"/>
        <v>43.1</v>
      </c>
      <c r="BY584" s="50">
        <f t="shared" si="315"/>
        <v>537.1</v>
      </c>
      <c r="BZ584" s="48">
        <f t="shared" si="316"/>
        <v>135.89999999999998</v>
      </c>
      <c r="CA584" s="48">
        <f t="shared" si="317"/>
        <v>226.7</v>
      </c>
      <c r="CB584" s="48">
        <f t="shared" si="318"/>
        <v>45.4</v>
      </c>
      <c r="CC584" s="51">
        <f t="shared" si="319"/>
        <v>129.1</v>
      </c>
      <c r="CD584" s="50">
        <f t="shared" si="320"/>
        <v>537.09999999999991</v>
      </c>
      <c r="CE584" s="72"/>
      <c r="CF584" s="73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</row>
    <row r="585" spans="1:122" ht="15" hidden="1" outlineLevel="1" thickBot="1" x14ac:dyDescent="0.35">
      <c r="A585" s="161"/>
      <c r="B585" s="53" t="s">
        <v>1191</v>
      </c>
      <c r="C585" s="53" t="s">
        <v>45</v>
      </c>
      <c r="D585" s="24" t="s">
        <v>1192</v>
      </c>
      <c r="E585" s="34"/>
      <c r="F585" s="35">
        <v>88332.91</v>
      </c>
      <c r="G585" s="35">
        <v>380024.33</v>
      </c>
      <c r="H585" s="36">
        <v>160</v>
      </c>
      <c r="I585" s="37"/>
      <c r="J585" s="38">
        <v>36</v>
      </c>
      <c r="K585" s="38">
        <v>124</v>
      </c>
      <c r="L585" s="35">
        <v>468357.24</v>
      </c>
      <c r="M585" s="35">
        <v>43747.19</v>
      </c>
      <c r="N585" s="36">
        <v>4920</v>
      </c>
      <c r="O585" s="36">
        <v>720</v>
      </c>
      <c r="P585" s="35">
        <v>1323.2</v>
      </c>
      <c r="Q585" s="35">
        <v>1006.4</v>
      </c>
      <c r="R585" s="35">
        <v>520074.03</v>
      </c>
      <c r="S585" s="36">
        <v>36104</v>
      </c>
      <c r="T585" s="35">
        <v>7278.4</v>
      </c>
      <c r="U585" s="36">
        <v>0</v>
      </c>
      <c r="V585" s="36">
        <v>0</v>
      </c>
      <c r="W585" s="36">
        <v>0</v>
      </c>
      <c r="X585" s="36">
        <v>0</v>
      </c>
      <c r="Y585" s="36">
        <v>0</v>
      </c>
      <c r="Z585" s="35">
        <v>11240.58</v>
      </c>
      <c r="AA585" s="35">
        <v>54622.98</v>
      </c>
      <c r="AB585" s="35">
        <v>574697.01</v>
      </c>
      <c r="AC585" s="39">
        <f t="shared" si="310"/>
        <v>574.70000000000005</v>
      </c>
      <c r="AD585" s="40">
        <f t="shared" si="311"/>
        <v>508.7</v>
      </c>
      <c r="AG585" s="70" t="s">
        <v>1174</v>
      </c>
      <c r="AH585" s="24" t="s">
        <v>1191</v>
      </c>
      <c r="AI585" s="24" t="s">
        <v>45</v>
      </c>
      <c r="AJ585" s="24" t="s">
        <v>1192</v>
      </c>
      <c r="AK585" s="42"/>
      <c r="AL585" s="43">
        <v>44166.46</v>
      </c>
      <c r="AM585" s="43">
        <v>337799.41</v>
      </c>
      <c r="AN585" s="44">
        <v>135</v>
      </c>
      <c r="AO585" s="45"/>
      <c r="AP585" s="46">
        <v>20</v>
      </c>
      <c r="AQ585" s="46">
        <v>115</v>
      </c>
      <c r="AR585" s="43">
        <v>381965.87</v>
      </c>
      <c r="AS585" s="43">
        <v>41244.93</v>
      </c>
      <c r="AT585" s="43">
        <v>4151.25</v>
      </c>
      <c r="AU585" s="43">
        <v>607.5</v>
      </c>
      <c r="AV585" s="43">
        <v>1116.45</v>
      </c>
      <c r="AW585" s="43">
        <v>849.15</v>
      </c>
      <c r="AX585" s="43">
        <v>429935.15</v>
      </c>
      <c r="AY585" s="43">
        <v>30462.75</v>
      </c>
      <c r="AZ585" s="43">
        <v>6141.15</v>
      </c>
      <c r="BA585" s="44">
        <v>0</v>
      </c>
      <c r="BB585" s="44">
        <v>0</v>
      </c>
      <c r="BC585" s="44">
        <v>0</v>
      </c>
      <c r="BD585" s="44">
        <v>0</v>
      </c>
      <c r="BE585" s="44">
        <v>0</v>
      </c>
      <c r="BF585" s="43">
        <v>9167.17</v>
      </c>
      <c r="BG585" s="43">
        <v>45771.07</v>
      </c>
      <c r="BH585" s="43">
        <v>475706.22</v>
      </c>
      <c r="BI585" s="44">
        <v>0</v>
      </c>
      <c r="BJ585" s="71">
        <v>475.7</v>
      </c>
      <c r="BK585" s="2"/>
      <c r="BL585" s="2"/>
      <c r="BM585" s="48">
        <v>39.6</v>
      </c>
      <c r="BN585" s="48">
        <v>39.6</v>
      </c>
      <c r="BO585" s="48">
        <v>39.6</v>
      </c>
      <c r="BP585" s="48">
        <v>39.6</v>
      </c>
      <c r="BQ585" s="48">
        <v>79.3</v>
      </c>
      <c r="BR585" s="48">
        <v>79.3</v>
      </c>
      <c r="BS585" s="48">
        <v>19.8</v>
      </c>
      <c r="BT585" s="48">
        <v>0</v>
      </c>
      <c r="BU585" s="48">
        <v>19.8</v>
      </c>
      <c r="BV585" s="48">
        <f t="shared" si="312"/>
        <v>50.7</v>
      </c>
      <c r="BW585" s="48">
        <f t="shared" si="313"/>
        <v>50.7</v>
      </c>
      <c r="BX585" s="49">
        <f t="shared" si="314"/>
        <v>50.7</v>
      </c>
      <c r="BY585" s="50">
        <f t="shared" si="315"/>
        <v>508.70000000000016</v>
      </c>
      <c r="BZ585" s="48">
        <f t="shared" si="316"/>
        <v>118.80000000000001</v>
      </c>
      <c r="CA585" s="48">
        <f t="shared" si="317"/>
        <v>198.2</v>
      </c>
      <c r="CB585" s="48">
        <f t="shared" si="318"/>
        <v>39.6</v>
      </c>
      <c r="CC585" s="51">
        <f t="shared" si="319"/>
        <v>152.10000000000002</v>
      </c>
      <c r="CD585" s="50">
        <f t="shared" si="320"/>
        <v>508.70000000000005</v>
      </c>
      <c r="CE585" s="72"/>
      <c r="CF585" s="73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</row>
    <row r="586" spans="1:122" ht="15" hidden="1" outlineLevel="1" thickBot="1" x14ac:dyDescent="0.35">
      <c r="A586" s="161"/>
      <c r="B586" s="53" t="s">
        <v>1193</v>
      </c>
      <c r="C586" s="53" t="s">
        <v>45</v>
      </c>
      <c r="D586" s="24" t="s">
        <v>1194</v>
      </c>
      <c r="E586" s="34"/>
      <c r="F586" s="35">
        <v>88332.91</v>
      </c>
      <c r="G586" s="35">
        <v>337799.41</v>
      </c>
      <c r="H586" s="36">
        <v>168</v>
      </c>
      <c r="I586" s="37"/>
      <c r="J586" s="38">
        <v>36</v>
      </c>
      <c r="K586" s="38">
        <v>132</v>
      </c>
      <c r="L586" s="35">
        <v>426132.32</v>
      </c>
      <c r="M586" s="35">
        <v>40786.230000000003</v>
      </c>
      <c r="N586" s="36">
        <v>5166</v>
      </c>
      <c r="O586" s="36">
        <v>756</v>
      </c>
      <c r="P586" s="35">
        <v>1389.36</v>
      </c>
      <c r="Q586" s="35">
        <v>1056.72</v>
      </c>
      <c r="R586" s="35">
        <v>475286.63</v>
      </c>
      <c r="S586" s="35">
        <v>37909.199999999997</v>
      </c>
      <c r="T586" s="35">
        <v>7642.32</v>
      </c>
      <c r="U586" s="36">
        <v>0</v>
      </c>
      <c r="V586" s="36">
        <v>0</v>
      </c>
      <c r="W586" s="36">
        <v>0</v>
      </c>
      <c r="X586" s="36">
        <v>0</v>
      </c>
      <c r="Y586" s="36">
        <v>0</v>
      </c>
      <c r="Z586" s="35">
        <v>10227.18</v>
      </c>
      <c r="AA586" s="35">
        <v>55778.7</v>
      </c>
      <c r="AB586" s="35">
        <v>531065.32999999996</v>
      </c>
      <c r="AC586" s="39">
        <f t="shared" si="310"/>
        <v>531.1</v>
      </c>
      <c r="AD586" s="40">
        <f t="shared" si="311"/>
        <v>596.5</v>
      </c>
      <c r="AG586" s="70" t="s">
        <v>1174</v>
      </c>
      <c r="AH586" s="24" t="s">
        <v>1193</v>
      </c>
      <c r="AI586" s="24" t="s">
        <v>45</v>
      </c>
      <c r="AJ586" s="24" t="s">
        <v>1194</v>
      </c>
      <c r="AK586" s="42"/>
      <c r="AL586" s="43">
        <v>88332.91</v>
      </c>
      <c r="AM586" s="43">
        <v>422249.26</v>
      </c>
      <c r="AN586" s="44">
        <v>184</v>
      </c>
      <c r="AO586" s="45"/>
      <c r="AP586" s="46">
        <v>34</v>
      </c>
      <c r="AQ586" s="46">
        <v>150</v>
      </c>
      <c r="AR586" s="43">
        <v>510582.17</v>
      </c>
      <c r="AS586" s="43">
        <v>47262.44</v>
      </c>
      <c r="AT586" s="44">
        <v>5658</v>
      </c>
      <c r="AU586" s="44">
        <v>828</v>
      </c>
      <c r="AV586" s="43">
        <v>1521.68</v>
      </c>
      <c r="AW586" s="43">
        <v>1157.3599999999999</v>
      </c>
      <c r="AX586" s="43">
        <v>567009.65</v>
      </c>
      <c r="AY586" s="43">
        <v>41519.599999999999</v>
      </c>
      <c r="AZ586" s="43">
        <v>8370.16</v>
      </c>
      <c r="BA586" s="44">
        <v>0</v>
      </c>
      <c r="BB586" s="44">
        <v>0</v>
      </c>
      <c r="BC586" s="44">
        <v>0</v>
      </c>
      <c r="BD586" s="44">
        <v>0</v>
      </c>
      <c r="BE586" s="44">
        <v>0</v>
      </c>
      <c r="BF586" s="43">
        <v>12253.98</v>
      </c>
      <c r="BG586" s="43">
        <v>62143.74</v>
      </c>
      <c r="BH586" s="43">
        <v>629153.39</v>
      </c>
      <c r="BI586" s="44">
        <v>0</v>
      </c>
      <c r="BJ586" s="71">
        <v>629.20000000000005</v>
      </c>
      <c r="BK586" s="2"/>
      <c r="BL586" s="2"/>
      <c r="BM586" s="48">
        <v>52.4</v>
      </c>
      <c r="BN586" s="48">
        <v>52.4</v>
      </c>
      <c r="BO586" s="48">
        <v>52.4</v>
      </c>
      <c r="BP586" s="48">
        <v>52.4</v>
      </c>
      <c r="BQ586" s="48">
        <v>104.9</v>
      </c>
      <c r="BR586" s="48">
        <v>104.9</v>
      </c>
      <c r="BS586" s="48">
        <v>26.2</v>
      </c>
      <c r="BT586" s="48">
        <v>0</v>
      </c>
      <c r="BU586" s="48">
        <v>26.2</v>
      </c>
      <c r="BV586" s="48">
        <f t="shared" si="312"/>
        <v>41.6</v>
      </c>
      <c r="BW586" s="48">
        <f t="shared" si="313"/>
        <v>41.6</v>
      </c>
      <c r="BX586" s="49">
        <f t="shared" si="314"/>
        <v>41.5</v>
      </c>
      <c r="BY586" s="50">
        <f t="shared" si="315"/>
        <v>596.49999999999989</v>
      </c>
      <c r="BZ586" s="48">
        <f t="shared" si="316"/>
        <v>157.19999999999999</v>
      </c>
      <c r="CA586" s="48">
        <f t="shared" si="317"/>
        <v>262.20000000000005</v>
      </c>
      <c r="CB586" s="48">
        <f t="shared" si="318"/>
        <v>52.4</v>
      </c>
      <c r="CC586" s="51">
        <f t="shared" si="319"/>
        <v>124.7</v>
      </c>
      <c r="CD586" s="50">
        <f t="shared" si="320"/>
        <v>596.5</v>
      </c>
      <c r="CE586" s="72"/>
      <c r="CF586" s="73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</row>
    <row r="587" spans="1:122" ht="15" hidden="1" outlineLevel="1" thickBot="1" x14ac:dyDescent="0.35">
      <c r="A587" s="161"/>
      <c r="B587" s="53" t="s">
        <v>1195</v>
      </c>
      <c r="C587" s="53" t="s">
        <v>45</v>
      </c>
      <c r="D587" s="24" t="s">
        <v>1196</v>
      </c>
      <c r="E587" s="34"/>
      <c r="F587" s="35">
        <v>88332.91</v>
      </c>
      <c r="G587" s="35">
        <v>422249.26</v>
      </c>
      <c r="H587" s="36">
        <v>177</v>
      </c>
      <c r="I587" s="37"/>
      <c r="J587" s="38">
        <v>37</v>
      </c>
      <c r="K587" s="38">
        <v>140</v>
      </c>
      <c r="L587" s="35">
        <v>510582.17</v>
      </c>
      <c r="M587" s="35">
        <v>50268.54</v>
      </c>
      <c r="N587" s="35">
        <v>5442.75</v>
      </c>
      <c r="O587" s="35">
        <v>796.5</v>
      </c>
      <c r="P587" s="35">
        <v>1463.79</v>
      </c>
      <c r="Q587" s="35">
        <v>1113.33</v>
      </c>
      <c r="R587" s="35">
        <v>569667.07999999996</v>
      </c>
      <c r="S587" s="35">
        <v>39940.050000000003</v>
      </c>
      <c r="T587" s="35">
        <v>8051.73</v>
      </c>
      <c r="U587" s="36">
        <v>0</v>
      </c>
      <c r="V587" s="36">
        <v>0</v>
      </c>
      <c r="W587" s="36">
        <v>0</v>
      </c>
      <c r="X587" s="36">
        <v>0</v>
      </c>
      <c r="Y587" s="36">
        <v>0</v>
      </c>
      <c r="Z587" s="35">
        <v>12253.98</v>
      </c>
      <c r="AA587" s="35">
        <v>60245.760000000002</v>
      </c>
      <c r="AB587" s="35">
        <v>629912.84</v>
      </c>
      <c r="AC587" s="39">
        <f t="shared" si="310"/>
        <v>629.9</v>
      </c>
      <c r="AD587" s="40">
        <f t="shared" si="311"/>
        <v>600.20000000000005</v>
      </c>
      <c r="AG587" s="70" t="s">
        <v>1174</v>
      </c>
      <c r="AH587" s="24" t="s">
        <v>1195</v>
      </c>
      <c r="AI587" s="24" t="s">
        <v>45</v>
      </c>
      <c r="AJ587" s="24" t="s">
        <v>1196</v>
      </c>
      <c r="AK587" s="42"/>
      <c r="AL587" s="43">
        <v>88332.91</v>
      </c>
      <c r="AM587" s="43">
        <v>380024.34</v>
      </c>
      <c r="AN587" s="44">
        <v>170</v>
      </c>
      <c r="AO587" s="45"/>
      <c r="AP587" s="46">
        <v>38</v>
      </c>
      <c r="AQ587" s="46">
        <v>132</v>
      </c>
      <c r="AR587" s="43">
        <v>468357.25</v>
      </c>
      <c r="AS587" s="43">
        <v>51158.38</v>
      </c>
      <c r="AT587" s="43">
        <v>5227.5</v>
      </c>
      <c r="AU587" s="44">
        <v>765</v>
      </c>
      <c r="AV587" s="43">
        <v>1405.9</v>
      </c>
      <c r="AW587" s="43">
        <v>1069.3</v>
      </c>
      <c r="AX587" s="43">
        <v>527983.32999999996</v>
      </c>
      <c r="AY587" s="43">
        <v>38360.5</v>
      </c>
      <c r="AZ587" s="43">
        <v>7733.3</v>
      </c>
      <c r="BA587" s="44">
        <v>0</v>
      </c>
      <c r="BB587" s="44">
        <v>0</v>
      </c>
      <c r="BC587" s="44">
        <v>0</v>
      </c>
      <c r="BD587" s="44">
        <v>0</v>
      </c>
      <c r="BE587" s="44">
        <v>0</v>
      </c>
      <c r="BF587" s="43">
        <v>11240.58</v>
      </c>
      <c r="BG587" s="43">
        <v>57334.38</v>
      </c>
      <c r="BH587" s="43">
        <v>585317.71</v>
      </c>
      <c r="BI587" s="44">
        <v>0</v>
      </c>
      <c r="BJ587" s="71">
        <v>585.29999999999995</v>
      </c>
      <c r="BK587" s="2"/>
      <c r="BL587" s="2"/>
      <c r="BM587" s="48">
        <v>48.8</v>
      </c>
      <c r="BN587" s="48">
        <v>48.8</v>
      </c>
      <c r="BO587" s="48">
        <v>48.8</v>
      </c>
      <c r="BP587" s="48">
        <v>48.8</v>
      </c>
      <c r="BQ587" s="48">
        <v>97.6</v>
      </c>
      <c r="BR587" s="48">
        <v>97.6</v>
      </c>
      <c r="BS587" s="48">
        <v>24.4</v>
      </c>
      <c r="BT587" s="48">
        <v>0</v>
      </c>
      <c r="BU587" s="48">
        <v>24.4</v>
      </c>
      <c r="BV587" s="48">
        <f t="shared" si="312"/>
        <v>53.7</v>
      </c>
      <c r="BW587" s="48">
        <f t="shared" si="313"/>
        <v>53.7</v>
      </c>
      <c r="BX587" s="49">
        <f t="shared" si="314"/>
        <v>53.6</v>
      </c>
      <c r="BY587" s="50">
        <f t="shared" si="315"/>
        <v>600.19999999999993</v>
      </c>
      <c r="BZ587" s="48">
        <f t="shared" si="316"/>
        <v>146.39999999999998</v>
      </c>
      <c r="CA587" s="48">
        <f t="shared" si="317"/>
        <v>243.99999999999997</v>
      </c>
      <c r="CB587" s="48">
        <f t="shared" si="318"/>
        <v>48.8</v>
      </c>
      <c r="CC587" s="51">
        <f t="shared" si="319"/>
        <v>161</v>
      </c>
      <c r="CD587" s="50">
        <f t="shared" si="320"/>
        <v>600.20000000000005</v>
      </c>
      <c r="CE587" s="72"/>
      <c r="CF587" s="73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</row>
    <row r="588" spans="1:122" ht="15" hidden="1" outlineLevel="1" thickBot="1" x14ac:dyDescent="0.35">
      <c r="A588" s="161"/>
      <c r="B588" s="53" t="s">
        <v>1197</v>
      </c>
      <c r="C588" s="53" t="s">
        <v>45</v>
      </c>
      <c r="D588" s="24" t="s">
        <v>1198</v>
      </c>
      <c r="E588" s="34"/>
      <c r="F588" s="35">
        <v>88332.91</v>
      </c>
      <c r="G588" s="35">
        <v>337799.41</v>
      </c>
      <c r="H588" s="36">
        <v>143</v>
      </c>
      <c r="I588" s="37"/>
      <c r="J588" s="38">
        <v>29</v>
      </c>
      <c r="K588" s="38">
        <v>114</v>
      </c>
      <c r="L588" s="35">
        <v>426132.32</v>
      </c>
      <c r="M588" s="35">
        <v>50378.62</v>
      </c>
      <c r="N588" s="35">
        <v>4397.25</v>
      </c>
      <c r="O588" s="35">
        <v>643.5</v>
      </c>
      <c r="P588" s="35">
        <v>1182.6099999999999</v>
      </c>
      <c r="Q588" s="35">
        <v>899.47</v>
      </c>
      <c r="R588" s="35">
        <v>483633.77</v>
      </c>
      <c r="S588" s="35">
        <v>32267.95</v>
      </c>
      <c r="T588" s="35">
        <v>6505.07</v>
      </c>
      <c r="U588" s="36">
        <v>0</v>
      </c>
      <c r="V588" s="36">
        <v>0</v>
      </c>
      <c r="W588" s="36">
        <v>0</v>
      </c>
      <c r="X588" s="36">
        <v>0</v>
      </c>
      <c r="Y588" s="36">
        <v>0</v>
      </c>
      <c r="Z588" s="35">
        <v>10227.18</v>
      </c>
      <c r="AA588" s="35">
        <v>49000.2</v>
      </c>
      <c r="AB588" s="35">
        <v>532633.97</v>
      </c>
      <c r="AC588" s="39">
        <f t="shared" si="310"/>
        <v>532.6</v>
      </c>
      <c r="AD588" s="40">
        <f t="shared" si="311"/>
        <v>534.1</v>
      </c>
      <c r="AG588" s="70" t="s">
        <v>1174</v>
      </c>
      <c r="AH588" s="24" t="s">
        <v>1197</v>
      </c>
      <c r="AI588" s="24" t="s">
        <v>45</v>
      </c>
      <c r="AJ588" s="24" t="s">
        <v>1198</v>
      </c>
      <c r="AK588" s="42"/>
      <c r="AL588" s="43">
        <v>88332.91</v>
      </c>
      <c r="AM588" s="43">
        <v>337799.41</v>
      </c>
      <c r="AN588" s="44">
        <v>159</v>
      </c>
      <c r="AO588" s="45"/>
      <c r="AP588" s="46">
        <v>35</v>
      </c>
      <c r="AQ588" s="46">
        <v>124</v>
      </c>
      <c r="AR588" s="43">
        <v>426132.32</v>
      </c>
      <c r="AS588" s="43">
        <v>47479.35</v>
      </c>
      <c r="AT588" s="43">
        <v>4889.25</v>
      </c>
      <c r="AU588" s="43">
        <v>715.5</v>
      </c>
      <c r="AV588" s="43">
        <v>1314.93</v>
      </c>
      <c r="AW588" s="43">
        <v>1000.11</v>
      </c>
      <c r="AX588" s="43">
        <v>481531.46</v>
      </c>
      <c r="AY588" s="43">
        <v>35878.35</v>
      </c>
      <c r="AZ588" s="43">
        <v>7232.91</v>
      </c>
      <c r="BA588" s="44">
        <v>0</v>
      </c>
      <c r="BB588" s="44">
        <v>0</v>
      </c>
      <c r="BC588" s="44">
        <v>0</v>
      </c>
      <c r="BD588" s="44">
        <v>0</v>
      </c>
      <c r="BE588" s="44">
        <v>0</v>
      </c>
      <c r="BF588" s="43">
        <v>10227.18</v>
      </c>
      <c r="BG588" s="43">
        <v>53338.44</v>
      </c>
      <c r="BH588" s="43">
        <v>534869.9</v>
      </c>
      <c r="BI588" s="44">
        <v>0</v>
      </c>
      <c r="BJ588" s="71">
        <v>534.9</v>
      </c>
      <c r="BK588" s="2"/>
      <c r="BL588" s="2"/>
      <c r="BM588" s="48">
        <v>44.6</v>
      </c>
      <c r="BN588" s="48">
        <v>44.6</v>
      </c>
      <c r="BO588" s="48">
        <v>44.6</v>
      </c>
      <c r="BP588" s="48">
        <v>44.6</v>
      </c>
      <c r="BQ588" s="48">
        <v>89.2</v>
      </c>
      <c r="BR588" s="48">
        <v>89.2</v>
      </c>
      <c r="BS588" s="48">
        <v>22.3</v>
      </c>
      <c r="BT588" s="48">
        <v>0</v>
      </c>
      <c r="BU588" s="48">
        <v>22.3</v>
      </c>
      <c r="BV588" s="48">
        <f t="shared" si="312"/>
        <v>44.2</v>
      </c>
      <c r="BW588" s="48">
        <f t="shared" si="313"/>
        <v>44.2</v>
      </c>
      <c r="BX588" s="49">
        <f t="shared" si="314"/>
        <v>44.3</v>
      </c>
      <c r="BY588" s="50">
        <f t="shared" si="315"/>
        <v>534.1</v>
      </c>
      <c r="BZ588" s="48">
        <f t="shared" si="316"/>
        <v>133.80000000000001</v>
      </c>
      <c r="CA588" s="48">
        <f t="shared" si="317"/>
        <v>223</v>
      </c>
      <c r="CB588" s="48">
        <f t="shared" si="318"/>
        <v>44.6</v>
      </c>
      <c r="CC588" s="51">
        <f t="shared" si="319"/>
        <v>132.69999999999999</v>
      </c>
      <c r="CD588" s="50">
        <f t="shared" si="320"/>
        <v>534.1</v>
      </c>
      <c r="CE588" s="72"/>
      <c r="CF588" s="73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</row>
    <row r="589" spans="1:122" ht="15" hidden="1" outlineLevel="1" thickBot="1" x14ac:dyDescent="0.35">
      <c r="A589" s="161"/>
      <c r="B589" s="53" t="s">
        <v>1199</v>
      </c>
      <c r="C589" s="53" t="s">
        <v>45</v>
      </c>
      <c r="D589" s="24" t="s">
        <v>1200</v>
      </c>
      <c r="E589" s="34"/>
      <c r="F589" s="35">
        <v>88332.91</v>
      </c>
      <c r="G589" s="35">
        <v>337799.41</v>
      </c>
      <c r="H589" s="36">
        <v>145</v>
      </c>
      <c r="I589" s="37"/>
      <c r="J589" s="38">
        <v>33</v>
      </c>
      <c r="K589" s="38">
        <v>112</v>
      </c>
      <c r="L589" s="35">
        <v>426132.32</v>
      </c>
      <c r="M589" s="35">
        <v>35199.86</v>
      </c>
      <c r="N589" s="35">
        <v>4458.75</v>
      </c>
      <c r="O589" s="35">
        <v>652.5</v>
      </c>
      <c r="P589" s="35">
        <v>1199.1500000000001</v>
      </c>
      <c r="Q589" s="35">
        <v>912.05</v>
      </c>
      <c r="R589" s="35">
        <v>468554.63</v>
      </c>
      <c r="S589" s="35">
        <v>32719.25</v>
      </c>
      <c r="T589" s="35">
        <v>6596.05</v>
      </c>
      <c r="U589" s="36">
        <v>0</v>
      </c>
      <c r="V589" s="36">
        <v>0</v>
      </c>
      <c r="W589" s="36">
        <v>0</v>
      </c>
      <c r="X589" s="36">
        <v>0</v>
      </c>
      <c r="Y589" s="36">
        <v>0</v>
      </c>
      <c r="Z589" s="35">
        <v>10227.18</v>
      </c>
      <c r="AA589" s="35">
        <v>49542.48</v>
      </c>
      <c r="AB589" s="35">
        <v>518097.11</v>
      </c>
      <c r="AC589" s="39">
        <f t="shared" si="310"/>
        <v>518.1</v>
      </c>
      <c r="AD589" s="40">
        <f t="shared" si="311"/>
        <v>524.6</v>
      </c>
      <c r="AG589" s="70" t="s">
        <v>1174</v>
      </c>
      <c r="AH589" s="24" t="s">
        <v>1199</v>
      </c>
      <c r="AI589" s="24" t="s">
        <v>45</v>
      </c>
      <c r="AJ589" s="24" t="s">
        <v>1200</v>
      </c>
      <c r="AK589" s="42"/>
      <c r="AL589" s="43">
        <v>88332.91</v>
      </c>
      <c r="AM589" s="43">
        <v>337799.41</v>
      </c>
      <c r="AN589" s="44">
        <v>155</v>
      </c>
      <c r="AO589" s="45"/>
      <c r="AP589" s="46">
        <v>37</v>
      </c>
      <c r="AQ589" s="46">
        <v>118</v>
      </c>
      <c r="AR589" s="43">
        <v>426132.32</v>
      </c>
      <c r="AS589" s="43">
        <v>41704.660000000003</v>
      </c>
      <c r="AT589" s="43">
        <v>4766.25</v>
      </c>
      <c r="AU589" s="43">
        <v>697.5</v>
      </c>
      <c r="AV589" s="43">
        <v>1281.8499999999999</v>
      </c>
      <c r="AW589" s="43">
        <v>974.95</v>
      </c>
      <c r="AX589" s="43">
        <v>475557.53</v>
      </c>
      <c r="AY589" s="43">
        <v>34975.75</v>
      </c>
      <c r="AZ589" s="43">
        <v>7050.95</v>
      </c>
      <c r="BA589" s="44">
        <v>0</v>
      </c>
      <c r="BB589" s="44">
        <v>0</v>
      </c>
      <c r="BC589" s="44">
        <v>0</v>
      </c>
      <c r="BD589" s="44">
        <v>0</v>
      </c>
      <c r="BE589" s="44">
        <v>0</v>
      </c>
      <c r="BF589" s="43">
        <v>10227.18</v>
      </c>
      <c r="BG589" s="43">
        <v>52253.88</v>
      </c>
      <c r="BH589" s="43">
        <v>527811.41</v>
      </c>
      <c r="BI589" s="44">
        <v>0</v>
      </c>
      <c r="BJ589" s="71">
        <v>527.79999999999995</v>
      </c>
      <c r="BK589" s="2"/>
      <c r="BL589" s="2"/>
      <c r="BM589" s="48">
        <v>44</v>
      </c>
      <c r="BN589" s="48">
        <v>44</v>
      </c>
      <c r="BO589" s="48">
        <v>44</v>
      </c>
      <c r="BP589" s="48">
        <v>44</v>
      </c>
      <c r="BQ589" s="48">
        <v>88</v>
      </c>
      <c r="BR589" s="48">
        <v>88</v>
      </c>
      <c r="BS589" s="48">
        <v>22</v>
      </c>
      <c r="BT589" s="48">
        <v>0</v>
      </c>
      <c r="BU589" s="48">
        <v>22</v>
      </c>
      <c r="BV589" s="48">
        <f t="shared" si="312"/>
        <v>42.9</v>
      </c>
      <c r="BW589" s="48">
        <f t="shared" si="313"/>
        <v>42.9</v>
      </c>
      <c r="BX589" s="49">
        <f t="shared" si="314"/>
        <v>42.8</v>
      </c>
      <c r="BY589" s="50">
        <f t="shared" si="315"/>
        <v>524.6</v>
      </c>
      <c r="BZ589" s="48">
        <f t="shared" si="316"/>
        <v>132</v>
      </c>
      <c r="CA589" s="48">
        <f t="shared" si="317"/>
        <v>220</v>
      </c>
      <c r="CB589" s="48">
        <f t="shared" si="318"/>
        <v>44</v>
      </c>
      <c r="CC589" s="51">
        <f t="shared" si="319"/>
        <v>128.6</v>
      </c>
      <c r="CD589" s="50">
        <f t="shared" si="320"/>
        <v>524.6</v>
      </c>
      <c r="CE589" s="72"/>
      <c r="CF589" s="73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</row>
    <row r="590" spans="1:122" ht="15" hidden="1" outlineLevel="1" thickBot="1" x14ac:dyDescent="0.35">
      <c r="A590" s="161"/>
      <c r="B590" s="53" t="s">
        <v>1201</v>
      </c>
      <c r="C590" s="53" t="s">
        <v>45</v>
      </c>
      <c r="D590" s="24" t="s">
        <v>1202</v>
      </c>
      <c r="E590" s="34"/>
      <c r="F590" s="35">
        <v>88332.91</v>
      </c>
      <c r="G590" s="35">
        <v>385302.45</v>
      </c>
      <c r="H590" s="36">
        <v>193</v>
      </c>
      <c r="I590" s="37"/>
      <c r="J590" s="38">
        <v>32</v>
      </c>
      <c r="K590" s="38">
        <v>161</v>
      </c>
      <c r="L590" s="35">
        <v>473635.36</v>
      </c>
      <c r="M590" s="35">
        <v>46918.1</v>
      </c>
      <c r="N590" s="35">
        <v>5934.75</v>
      </c>
      <c r="O590" s="35">
        <v>868.5</v>
      </c>
      <c r="P590" s="35">
        <v>1596.11</v>
      </c>
      <c r="Q590" s="35">
        <v>1213.97</v>
      </c>
      <c r="R590" s="35">
        <v>530166.79</v>
      </c>
      <c r="S590" s="35">
        <v>43550.45</v>
      </c>
      <c r="T590" s="35">
        <v>8779.57</v>
      </c>
      <c r="U590" s="36">
        <v>0</v>
      </c>
      <c r="V590" s="36">
        <v>0</v>
      </c>
      <c r="W590" s="36">
        <v>0</v>
      </c>
      <c r="X590" s="36">
        <v>0</v>
      </c>
      <c r="Y590" s="36">
        <v>0</v>
      </c>
      <c r="Z590" s="35">
        <v>11367.25</v>
      </c>
      <c r="AA590" s="35">
        <v>63697.27</v>
      </c>
      <c r="AB590" s="35">
        <v>593864.06000000006</v>
      </c>
      <c r="AC590" s="39">
        <f t="shared" si="310"/>
        <v>593.9</v>
      </c>
      <c r="AD590" s="40">
        <f t="shared" si="311"/>
        <v>706.7</v>
      </c>
      <c r="AG590" s="70" t="s">
        <v>1174</v>
      </c>
      <c r="AH590" s="24" t="s">
        <v>1201</v>
      </c>
      <c r="AI590" s="24" t="s">
        <v>45</v>
      </c>
      <c r="AJ590" s="24" t="s">
        <v>1202</v>
      </c>
      <c r="AK590" s="42"/>
      <c r="AL590" s="43">
        <v>88332.91</v>
      </c>
      <c r="AM590" s="43">
        <v>529421.4</v>
      </c>
      <c r="AN590" s="44">
        <v>229</v>
      </c>
      <c r="AO590" s="45"/>
      <c r="AP590" s="46">
        <v>31</v>
      </c>
      <c r="AQ590" s="46">
        <v>198</v>
      </c>
      <c r="AR590" s="43">
        <v>617754.31000000006</v>
      </c>
      <c r="AS590" s="43">
        <v>57028.43</v>
      </c>
      <c r="AT590" s="43">
        <v>7041.75</v>
      </c>
      <c r="AU590" s="43">
        <v>1030.5</v>
      </c>
      <c r="AV590" s="43">
        <v>1893.83</v>
      </c>
      <c r="AW590" s="43">
        <v>1440.41</v>
      </c>
      <c r="AX590" s="43">
        <v>686189.23</v>
      </c>
      <c r="AY590" s="43">
        <v>51673.85</v>
      </c>
      <c r="AZ590" s="43">
        <v>10417.209999999999</v>
      </c>
      <c r="BA590" s="44">
        <v>0</v>
      </c>
      <c r="BB590" s="44">
        <v>0</v>
      </c>
      <c r="BC590" s="44">
        <v>0</v>
      </c>
      <c r="BD590" s="44">
        <v>0</v>
      </c>
      <c r="BE590" s="44">
        <v>0</v>
      </c>
      <c r="BF590" s="43">
        <v>14826.1</v>
      </c>
      <c r="BG590" s="43">
        <v>76917.16</v>
      </c>
      <c r="BH590" s="43">
        <v>763106.39</v>
      </c>
      <c r="BI590" s="44">
        <v>0</v>
      </c>
      <c r="BJ590" s="71">
        <v>763.1</v>
      </c>
      <c r="BK590" s="2"/>
      <c r="BL590" s="2"/>
      <c r="BM590" s="48">
        <v>63.6</v>
      </c>
      <c r="BN590" s="48">
        <v>63.6</v>
      </c>
      <c r="BO590" s="48">
        <v>63.6</v>
      </c>
      <c r="BP590" s="48">
        <v>63.6</v>
      </c>
      <c r="BQ590" s="48">
        <v>127.2</v>
      </c>
      <c r="BR590" s="48">
        <v>127.2</v>
      </c>
      <c r="BS590" s="48">
        <v>31.8</v>
      </c>
      <c r="BT590" s="48">
        <v>0</v>
      </c>
      <c r="BU590" s="48">
        <v>31.8</v>
      </c>
      <c r="BV590" s="48">
        <f t="shared" si="312"/>
        <v>44.8</v>
      </c>
      <c r="BW590" s="48">
        <f t="shared" si="313"/>
        <v>44.8</v>
      </c>
      <c r="BX590" s="49">
        <f t="shared" si="314"/>
        <v>44.7</v>
      </c>
      <c r="BY590" s="50">
        <f t="shared" si="315"/>
        <v>706.7</v>
      </c>
      <c r="BZ590" s="48">
        <f t="shared" si="316"/>
        <v>190.8</v>
      </c>
      <c r="CA590" s="48">
        <f t="shared" si="317"/>
        <v>318</v>
      </c>
      <c r="CB590" s="48">
        <f t="shared" si="318"/>
        <v>63.6</v>
      </c>
      <c r="CC590" s="51">
        <f t="shared" si="319"/>
        <v>134.30000000000001</v>
      </c>
      <c r="CD590" s="50">
        <f t="shared" si="320"/>
        <v>706.7</v>
      </c>
      <c r="CE590" s="72"/>
      <c r="CF590" s="73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</row>
    <row r="591" spans="1:122" ht="15" hidden="1" outlineLevel="1" thickBot="1" x14ac:dyDescent="0.35">
      <c r="A591" s="161"/>
      <c r="B591" s="53" t="s">
        <v>1203</v>
      </c>
      <c r="C591" s="53" t="s">
        <v>45</v>
      </c>
      <c r="D591" s="24" t="s">
        <v>1204</v>
      </c>
      <c r="E591" s="34"/>
      <c r="F591" s="35">
        <v>132499.37</v>
      </c>
      <c r="G591" s="35">
        <v>464474.2</v>
      </c>
      <c r="H591" s="36">
        <v>225</v>
      </c>
      <c r="I591" s="37"/>
      <c r="J591" s="38">
        <v>40</v>
      </c>
      <c r="K591" s="38">
        <v>185</v>
      </c>
      <c r="L591" s="35">
        <v>596973.56999999995</v>
      </c>
      <c r="M591" s="35">
        <v>67429.17</v>
      </c>
      <c r="N591" s="35">
        <v>6918.75</v>
      </c>
      <c r="O591" s="35">
        <v>1012.5</v>
      </c>
      <c r="P591" s="35">
        <v>1860.75</v>
      </c>
      <c r="Q591" s="35">
        <v>1415.25</v>
      </c>
      <c r="R591" s="35">
        <v>675609.99</v>
      </c>
      <c r="S591" s="35">
        <v>50771.25</v>
      </c>
      <c r="T591" s="35">
        <v>10235.25</v>
      </c>
      <c r="U591" s="36">
        <v>0</v>
      </c>
      <c r="V591" s="36">
        <v>0</v>
      </c>
      <c r="W591" s="36">
        <v>0</v>
      </c>
      <c r="X591" s="36">
        <v>0</v>
      </c>
      <c r="Y591" s="36">
        <v>0</v>
      </c>
      <c r="Z591" s="35">
        <v>14327.36</v>
      </c>
      <c r="AA591" s="35">
        <v>75333.86</v>
      </c>
      <c r="AB591" s="35">
        <v>750943.85</v>
      </c>
      <c r="AC591" s="39">
        <f t="shared" si="310"/>
        <v>750.9</v>
      </c>
      <c r="AD591" s="40">
        <f t="shared" si="311"/>
        <v>724.1</v>
      </c>
      <c r="AG591" s="70" t="s">
        <v>1174</v>
      </c>
      <c r="AH591" s="24" t="s">
        <v>1203</v>
      </c>
      <c r="AI591" s="24" t="s">
        <v>45</v>
      </c>
      <c r="AJ591" s="24" t="s">
        <v>1204</v>
      </c>
      <c r="AK591" s="42"/>
      <c r="AL591" s="43">
        <v>132499.37</v>
      </c>
      <c r="AM591" s="43">
        <v>422249.27</v>
      </c>
      <c r="AN591" s="44">
        <v>229</v>
      </c>
      <c r="AO591" s="45"/>
      <c r="AP591" s="46">
        <v>51</v>
      </c>
      <c r="AQ591" s="46">
        <v>178</v>
      </c>
      <c r="AR591" s="43">
        <v>554748.64</v>
      </c>
      <c r="AS591" s="43">
        <v>69123.08</v>
      </c>
      <c r="AT591" s="43">
        <v>7041.75</v>
      </c>
      <c r="AU591" s="43">
        <v>1030.5</v>
      </c>
      <c r="AV591" s="43">
        <v>1893.83</v>
      </c>
      <c r="AW591" s="43">
        <v>1440.41</v>
      </c>
      <c r="AX591" s="43">
        <v>635278.21</v>
      </c>
      <c r="AY591" s="43">
        <v>51673.85</v>
      </c>
      <c r="AZ591" s="43">
        <v>10417.209999999999</v>
      </c>
      <c r="BA591" s="44">
        <v>0</v>
      </c>
      <c r="BB591" s="44">
        <v>0</v>
      </c>
      <c r="BC591" s="44">
        <v>0</v>
      </c>
      <c r="BD591" s="44">
        <v>0</v>
      </c>
      <c r="BE591" s="44">
        <v>0</v>
      </c>
      <c r="BF591" s="43">
        <v>13313.96</v>
      </c>
      <c r="BG591" s="43">
        <v>75405.02</v>
      </c>
      <c r="BH591" s="43">
        <v>710683.23</v>
      </c>
      <c r="BI591" s="44">
        <v>0</v>
      </c>
      <c r="BJ591" s="71">
        <v>710.7</v>
      </c>
      <c r="BK591" s="2"/>
      <c r="BL591" s="2"/>
      <c r="BM591" s="48">
        <v>59.2</v>
      </c>
      <c r="BN591" s="48">
        <v>59.2</v>
      </c>
      <c r="BO591" s="48">
        <v>59.2</v>
      </c>
      <c r="BP591" s="48">
        <v>59.2</v>
      </c>
      <c r="BQ591" s="48">
        <v>118.5</v>
      </c>
      <c r="BR591" s="48">
        <v>118.5</v>
      </c>
      <c r="BS591" s="48">
        <v>29.6</v>
      </c>
      <c r="BT591" s="48">
        <v>0</v>
      </c>
      <c r="BU591" s="48">
        <v>29.6</v>
      </c>
      <c r="BV591" s="48">
        <f t="shared" si="312"/>
        <v>63.7</v>
      </c>
      <c r="BW591" s="48">
        <f t="shared" si="313"/>
        <v>63.7</v>
      </c>
      <c r="BX591" s="49">
        <f t="shared" si="314"/>
        <v>63.7</v>
      </c>
      <c r="BY591" s="50">
        <f t="shared" si="315"/>
        <v>724.10000000000014</v>
      </c>
      <c r="BZ591" s="48">
        <f t="shared" si="316"/>
        <v>177.60000000000002</v>
      </c>
      <c r="CA591" s="48">
        <f t="shared" si="317"/>
        <v>296.2</v>
      </c>
      <c r="CB591" s="48">
        <f t="shared" si="318"/>
        <v>59.2</v>
      </c>
      <c r="CC591" s="51">
        <f t="shared" si="319"/>
        <v>191.10000000000002</v>
      </c>
      <c r="CD591" s="50">
        <f t="shared" si="320"/>
        <v>724.1</v>
      </c>
      <c r="CE591" s="72"/>
      <c r="CF591" s="73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</row>
    <row r="592" spans="1:122" ht="15" hidden="1" outlineLevel="1" thickBot="1" x14ac:dyDescent="0.35">
      <c r="A592" s="161"/>
      <c r="B592" s="53" t="s">
        <v>1205</v>
      </c>
      <c r="C592" s="53" t="s">
        <v>45</v>
      </c>
      <c r="D592" s="24" t="s">
        <v>1206</v>
      </c>
      <c r="E592" s="34"/>
      <c r="F592" s="35">
        <v>88332.91</v>
      </c>
      <c r="G592" s="35">
        <v>337799.41</v>
      </c>
      <c r="H592" s="36">
        <v>145</v>
      </c>
      <c r="I592" s="37"/>
      <c r="J592" s="38">
        <v>35</v>
      </c>
      <c r="K592" s="38">
        <v>110</v>
      </c>
      <c r="L592" s="35">
        <v>426132.32</v>
      </c>
      <c r="M592" s="35">
        <v>40642.25</v>
      </c>
      <c r="N592" s="35">
        <v>4458.75</v>
      </c>
      <c r="O592" s="35">
        <v>652.5</v>
      </c>
      <c r="P592" s="35">
        <v>1199.1500000000001</v>
      </c>
      <c r="Q592" s="35">
        <v>912.05</v>
      </c>
      <c r="R592" s="35">
        <v>473997.02</v>
      </c>
      <c r="S592" s="35">
        <v>32719.25</v>
      </c>
      <c r="T592" s="35">
        <v>6596.05</v>
      </c>
      <c r="U592" s="36">
        <v>0</v>
      </c>
      <c r="V592" s="36">
        <v>0</v>
      </c>
      <c r="W592" s="36">
        <v>0</v>
      </c>
      <c r="X592" s="36">
        <v>0</v>
      </c>
      <c r="Y592" s="36">
        <v>0</v>
      </c>
      <c r="Z592" s="35">
        <v>10227.18</v>
      </c>
      <c r="AA592" s="35">
        <v>49542.48</v>
      </c>
      <c r="AB592" s="35">
        <v>523539.5</v>
      </c>
      <c r="AC592" s="39">
        <f t="shared" si="310"/>
        <v>523.5</v>
      </c>
      <c r="AD592" s="40">
        <f t="shared" si="311"/>
        <v>558.20000000000005</v>
      </c>
      <c r="AG592" s="70" t="s">
        <v>1174</v>
      </c>
      <c r="AH592" s="24" t="s">
        <v>1205</v>
      </c>
      <c r="AI592" s="24" t="s">
        <v>45</v>
      </c>
      <c r="AJ592" s="24" t="s">
        <v>1206</v>
      </c>
      <c r="AK592" s="42"/>
      <c r="AL592" s="43">
        <v>88332.91</v>
      </c>
      <c r="AM592" s="43">
        <v>380024.34</v>
      </c>
      <c r="AN592" s="44">
        <v>153</v>
      </c>
      <c r="AO592" s="45"/>
      <c r="AP592" s="46">
        <v>21</v>
      </c>
      <c r="AQ592" s="46">
        <v>132</v>
      </c>
      <c r="AR592" s="43">
        <v>468357.25</v>
      </c>
      <c r="AS592" s="43">
        <v>46753.29</v>
      </c>
      <c r="AT592" s="43">
        <v>4704.75</v>
      </c>
      <c r="AU592" s="43">
        <v>688.5</v>
      </c>
      <c r="AV592" s="43">
        <v>1265.31</v>
      </c>
      <c r="AW592" s="43">
        <v>962.37</v>
      </c>
      <c r="AX592" s="43">
        <v>522731.47</v>
      </c>
      <c r="AY592" s="43">
        <v>34524.449999999997</v>
      </c>
      <c r="AZ592" s="43">
        <v>6959.97</v>
      </c>
      <c r="BA592" s="44">
        <v>0</v>
      </c>
      <c r="BB592" s="44">
        <v>0</v>
      </c>
      <c r="BC592" s="44">
        <v>0</v>
      </c>
      <c r="BD592" s="44">
        <v>0</v>
      </c>
      <c r="BE592" s="44">
        <v>0</v>
      </c>
      <c r="BF592" s="43">
        <v>11240.58</v>
      </c>
      <c r="BG592" s="44">
        <v>52725</v>
      </c>
      <c r="BH592" s="43">
        <v>575456.47</v>
      </c>
      <c r="BI592" s="44">
        <v>0</v>
      </c>
      <c r="BJ592" s="71">
        <v>575.5</v>
      </c>
      <c r="BK592" s="2"/>
      <c r="BL592" s="2"/>
      <c r="BM592" s="48">
        <v>48</v>
      </c>
      <c r="BN592" s="48">
        <v>48</v>
      </c>
      <c r="BO592" s="48">
        <v>48</v>
      </c>
      <c r="BP592" s="48">
        <v>48</v>
      </c>
      <c r="BQ592" s="48">
        <v>95.9</v>
      </c>
      <c r="BR592" s="48">
        <v>95.9</v>
      </c>
      <c r="BS592" s="48">
        <v>24</v>
      </c>
      <c r="BT592" s="48">
        <v>0</v>
      </c>
      <c r="BU592" s="48">
        <v>24</v>
      </c>
      <c r="BV592" s="48">
        <f t="shared" si="312"/>
        <v>42.1</v>
      </c>
      <c r="BW592" s="48">
        <f t="shared" si="313"/>
        <v>42.1</v>
      </c>
      <c r="BX592" s="49">
        <f t="shared" si="314"/>
        <v>42.2</v>
      </c>
      <c r="BY592" s="50">
        <f t="shared" si="315"/>
        <v>558.20000000000005</v>
      </c>
      <c r="BZ592" s="48">
        <f t="shared" si="316"/>
        <v>144</v>
      </c>
      <c r="CA592" s="48">
        <f t="shared" si="317"/>
        <v>239.8</v>
      </c>
      <c r="CB592" s="48">
        <f t="shared" si="318"/>
        <v>48</v>
      </c>
      <c r="CC592" s="51">
        <f t="shared" si="319"/>
        <v>126.4</v>
      </c>
      <c r="CD592" s="50">
        <f t="shared" si="320"/>
        <v>558.20000000000005</v>
      </c>
      <c r="CE592" s="72"/>
      <c r="CF592" s="73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</row>
    <row r="593" spans="1:122" ht="15" hidden="1" outlineLevel="1" thickBot="1" x14ac:dyDescent="0.35">
      <c r="A593" s="161"/>
      <c r="B593" s="53" t="s">
        <v>1207</v>
      </c>
      <c r="C593" s="53" t="s">
        <v>45</v>
      </c>
      <c r="D593" s="24" t="s">
        <v>1208</v>
      </c>
      <c r="E593" s="34"/>
      <c r="F593" s="35">
        <v>88332.91</v>
      </c>
      <c r="G593" s="35">
        <v>337799.42</v>
      </c>
      <c r="H593" s="36">
        <v>150</v>
      </c>
      <c r="I593" s="37"/>
      <c r="J593" s="38">
        <v>35</v>
      </c>
      <c r="K593" s="38">
        <v>115</v>
      </c>
      <c r="L593" s="35">
        <v>426132.33</v>
      </c>
      <c r="M593" s="35">
        <v>44952.78</v>
      </c>
      <c r="N593" s="35">
        <v>4612.5</v>
      </c>
      <c r="O593" s="36">
        <v>675</v>
      </c>
      <c r="P593" s="35">
        <v>1240.5</v>
      </c>
      <c r="Q593" s="35">
        <v>943.5</v>
      </c>
      <c r="R593" s="35">
        <v>478556.61</v>
      </c>
      <c r="S593" s="35">
        <v>33847.5</v>
      </c>
      <c r="T593" s="35">
        <v>6823.5</v>
      </c>
      <c r="U593" s="36">
        <v>0</v>
      </c>
      <c r="V593" s="36">
        <v>0</v>
      </c>
      <c r="W593" s="36">
        <v>0</v>
      </c>
      <c r="X593" s="36">
        <v>0</v>
      </c>
      <c r="Y593" s="36">
        <v>0</v>
      </c>
      <c r="Z593" s="35">
        <v>10227.17</v>
      </c>
      <c r="AA593" s="35">
        <v>50898.17</v>
      </c>
      <c r="AB593" s="35">
        <v>529454.78</v>
      </c>
      <c r="AC593" s="39">
        <f t="shared" si="310"/>
        <v>529.5</v>
      </c>
      <c r="AD593" s="40">
        <f t="shared" si="311"/>
        <v>531.4</v>
      </c>
      <c r="AG593" s="70" t="s">
        <v>1174</v>
      </c>
      <c r="AH593" s="24" t="s">
        <v>1207</v>
      </c>
      <c r="AI593" s="24" t="s">
        <v>45</v>
      </c>
      <c r="AJ593" s="24" t="s">
        <v>1208</v>
      </c>
      <c r="AK593" s="42"/>
      <c r="AL593" s="43">
        <v>88332.91</v>
      </c>
      <c r="AM593" s="43">
        <v>337799.41</v>
      </c>
      <c r="AN593" s="44">
        <v>151</v>
      </c>
      <c r="AO593" s="45"/>
      <c r="AP593" s="46">
        <v>37</v>
      </c>
      <c r="AQ593" s="46">
        <v>114</v>
      </c>
      <c r="AR593" s="43">
        <v>426132.32</v>
      </c>
      <c r="AS593" s="43">
        <v>47569.4</v>
      </c>
      <c r="AT593" s="43">
        <v>4643.25</v>
      </c>
      <c r="AU593" s="43">
        <v>679.5</v>
      </c>
      <c r="AV593" s="43">
        <v>1248.77</v>
      </c>
      <c r="AW593" s="43">
        <v>949.79</v>
      </c>
      <c r="AX593" s="43">
        <v>481223.03</v>
      </c>
      <c r="AY593" s="43">
        <v>34073.15</v>
      </c>
      <c r="AZ593" s="43">
        <v>6868.99</v>
      </c>
      <c r="BA593" s="44">
        <v>0</v>
      </c>
      <c r="BB593" s="44">
        <v>0</v>
      </c>
      <c r="BC593" s="44">
        <v>0</v>
      </c>
      <c r="BD593" s="44">
        <v>0</v>
      </c>
      <c r="BE593" s="44">
        <v>0</v>
      </c>
      <c r="BF593" s="43">
        <v>10227.18</v>
      </c>
      <c r="BG593" s="43">
        <v>51169.32</v>
      </c>
      <c r="BH593" s="43">
        <v>532392.35</v>
      </c>
      <c r="BI593" s="44">
        <v>0</v>
      </c>
      <c r="BJ593" s="71">
        <v>532.4</v>
      </c>
      <c r="BK593" s="2"/>
      <c r="BL593" s="2"/>
      <c r="BM593" s="48">
        <v>44.4</v>
      </c>
      <c r="BN593" s="48">
        <v>44.4</v>
      </c>
      <c r="BO593" s="48">
        <v>44.4</v>
      </c>
      <c r="BP593" s="48">
        <v>44.4</v>
      </c>
      <c r="BQ593" s="48">
        <v>88.7</v>
      </c>
      <c r="BR593" s="48">
        <v>88.7</v>
      </c>
      <c r="BS593" s="48">
        <v>22.2</v>
      </c>
      <c r="BT593" s="48">
        <v>0</v>
      </c>
      <c r="BU593" s="48">
        <v>22.2</v>
      </c>
      <c r="BV593" s="48">
        <f t="shared" si="312"/>
        <v>44</v>
      </c>
      <c r="BW593" s="48">
        <f t="shared" si="313"/>
        <v>44</v>
      </c>
      <c r="BX593" s="49">
        <f t="shared" si="314"/>
        <v>44</v>
      </c>
      <c r="BY593" s="50">
        <f t="shared" si="315"/>
        <v>531.39999999999986</v>
      </c>
      <c r="BZ593" s="48">
        <f t="shared" si="316"/>
        <v>133.19999999999999</v>
      </c>
      <c r="CA593" s="48">
        <f t="shared" si="317"/>
        <v>221.8</v>
      </c>
      <c r="CB593" s="48">
        <f t="shared" si="318"/>
        <v>44.4</v>
      </c>
      <c r="CC593" s="51">
        <f t="shared" si="319"/>
        <v>132</v>
      </c>
      <c r="CD593" s="50">
        <f t="shared" si="320"/>
        <v>531.4</v>
      </c>
      <c r="CE593" s="72"/>
      <c r="CF593" s="73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</row>
    <row r="594" spans="1:122" ht="15" hidden="1" outlineLevel="1" thickBot="1" x14ac:dyDescent="0.35">
      <c r="A594" s="161"/>
      <c r="B594" s="53" t="s">
        <v>1209</v>
      </c>
      <c r="C594" s="53" t="s">
        <v>45</v>
      </c>
      <c r="D594" s="24" t="s">
        <v>1210</v>
      </c>
      <c r="E594" s="35">
        <v>324697.43</v>
      </c>
      <c r="F594" s="35">
        <v>88332.91</v>
      </c>
      <c r="G594" s="35">
        <v>168899.71</v>
      </c>
      <c r="H594" s="36">
        <v>267</v>
      </c>
      <c r="I594" s="38">
        <v>151</v>
      </c>
      <c r="J594" s="38">
        <v>39</v>
      </c>
      <c r="K594" s="38">
        <v>77</v>
      </c>
      <c r="L594" s="35">
        <v>581930.05000000005</v>
      </c>
      <c r="M594" s="35">
        <v>88786.33</v>
      </c>
      <c r="N594" s="35">
        <v>8210.25</v>
      </c>
      <c r="O594" s="35">
        <v>1201.5</v>
      </c>
      <c r="P594" s="35">
        <v>2208.09</v>
      </c>
      <c r="Q594" s="35">
        <v>1679.43</v>
      </c>
      <c r="R594" s="35">
        <v>684015.65</v>
      </c>
      <c r="S594" s="35">
        <v>94267.34</v>
      </c>
      <c r="T594" s="35">
        <v>12145.83</v>
      </c>
      <c r="U594" s="35">
        <v>407.7</v>
      </c>
      <c r="V594" s="35">
        <v>4616.07</v>
      </c>
      <c r="W594" s="35">
        <v>3041.14</v>
      </c>
      <c r="X594" s="36">
        <v>0</v>
      </c>
      <c r="Y594" s="35">
        <v>9121.91</v>
      </c>
      <c r="Z594" s="35">
        <v>13966.33</v>
      </c>
      <c r="AA594" s="35">
        <v>137566.32</v>
      </c>
      <c r="AB594" s="35">
        <v>821581.97</v>
      </c>
      <c r="AC594" s="39">
        <f t="shared" si="310"/>
        <v>821.6</v>
      </c>
      <c r="AD594" s="40">
        <f t="shared" si="311"/>
        <v>853.1</v>
      </c>
      <c r="AG594" s="70" t="s">
        <v>1174</v>
      </c>
      <c r="AH594" s="24" t="s">
        <v>1209</v>
      </c>
      <c r="AI594" s="24" t="s">
        <v>45</v>
      </c>
      <c r="AJ594" s="24" t="s">
        <v>1210</v>
      </c>
      <c r="AK594" s="43">
        <v>325494.13</v>
      </c>
      <c r="AL594" s="43">
        <v>44166.46</v>
      </c>
      <c r="AM594" s="43">
        <v>253349.56</v>
      </c>
      <c r="AN594" s="44">
        <v>284</v>
      </c>
      <c r="AO594" s="46">
        <v>164</v>
      </c>
      <c r="AP594" s="46">
        <v>20</v>
      </c>
      <c r="AQ594" s="46">
        <v>100</v>
      </c>
      <c r="AR594" s="43">
        <v>623010.15</v>
      </c>
      <c r="AS594" s="43">
        <v>84085.61</v>
      </c>
      <c r="AT594" s="44">
        <v>8733</v>
      </c>
      <c r="AU594" s="44">
        <v>1278</v>
      </c>
      <c r="AV594" s="43">
        <v>2348.6799999999998</v>
      </c>
      <c r="AW594" s="43">
        <v>1786.36</v>
      </c>
      <c r="AX594" s="43">
        <v>721241.8</v>
      </c>
      <c r="AY594" s="43">
        <v>101032.16</v>
      </c>
      <c r="AZ594" s="43">
        <v>12919.16</v>
      </c>
      <c r="BA594" s="43">
        <v>442.8</v>
      </c>
      <c r="BB594" s="43">
        <v>5013.4799999999996</v>
      </c>
      <c r="BC594" s="43">
        <v>3302.96</v>
      </c>
      <c r="BD594" s="44">
        <v>0</v>
      </c>
      <c r="BE594" s="43">
        <v>9907.24</v>
      </c>
      <c r="BF594" s="43">
        <v>14952.25</v>
      </c>
      <c r="BG594" s="43">
        <v>147570.04999999999</v>
      </c>
      <c r="BH594" s="43">
        <v>868811.85</v>
      </c>
      <c r="BI594" s="44">
        <v>0</v>
      </c>
      <c r="BJ594" s="71">
        <v>868.8</v>
      </c>
      <c r="BK594" s="2"/>
      <c r="BL594" s="2"/>
      <c r="BM594" s="48">
        <v>72.400000000000006</v>
      </c>
      <c r="BN594" s="48">
        <v>72.400000000000006</v>
      </c>
      <c r="BO594" s="48">
        <v>72.400000000000006</v>
      </c>
      <c r="BP594" s="48">
        <v>72.400000000000006</v>
      </c>
      <c r="BQ594" s="48">
        <v>144.80000000000001</v>
      </c>
      <c r="BR594" s="48">
        <v>144.80000000000001</v>
      </c>
      <c r="BS594" s="48">
        <v>36.200000000000003</v>
      </c>
      <c r="BT594" s="48">
        <v>0</v>
      </c>
      <c r="BU594" s="48">
        <v>36.200000000000003</v>
      </c>
      <c r="BV594" s="48">
        <f t="shared" si="312"/>
        <v>67.2</v>
      </c>
      <c r="BW594" s="48">
        <f t="shared" si="313"/>
        <v>67.2</v>
      </c>
      <c r="BX594" s="49">
        <f t="shared" si="314"/>
        <v>67.099999999999994</v>
      </c>
      <c r="BY594" s="50">
        <f t="shared" si="315"/>
        <v>853.09999999999991</v>
      </c>
      <c r="BZ594" s="48">
        <f t="shared" si="316"/>
        <v>217.20000000000002</v>
      </c>
      <c r="CA594" s="48">
        <f t="shared" si="317"/>
        <v>362</v>
      </c>
      <c r="CB594" s="48">
        <f t="shared" si="318"/>
        <v>72.400000000000006</v>
      </c>
      <c r="CC594" s="51">
        <f t="shared" si="319"/>
        <v>201.5</v>
      </c>
      <c r="CD594" s="50">
        <f t="shared" si="320"/>
        <v>853.1</v>
      </c>
      <c r="CE594" s="72"/>
      <c r="CF594" s="73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</row>
    <row r="595" spans="1:122" ht="15" hidden="1" outlineLevel="1" thickBot="1" x14ac:dyDescent="0.35">
      <c r="A595" s="161"/>
      <c r="B595" s="53" t="s">
        <v>1211</v>
      </c>
      <c r="C595" s="53" t="s">
        <v>45</v>
      </c>
      <c r="D595" s="24" t="s">
        <v>1212</v>
      </c>
      <c r="E595" s="34"/>
      <c r="F595" s="35">
        <v>176665.83</v>
      </c>
      <c r="G595" s="35">
        <v>168899.71</v>
      </c>
      <c r="H595" s="36">
        <v>64</v>
      </c>
      <c r="I595" s="37"/>
      <c r="J595" s="38">
        <v>25</v>
      </c>
      <c r="K595" s="38">
        <v>39</v>
      </c>
      <c r="L595" s="35">
        <v>345565.54</v>
      </c>
      <c r="M595" s="35">
        <v>157752.32000000001</v>
      </c>
      <c r="N595" s="36">
        <v>1968</v>
      </c>
      <c r="O595" s="36">
        <v>288</v>
      </c>
      <c r="P595" s="35">
        <v>529.28</v>
      </c>
      <c r="Q595" s="35">
        <v>402.56</v>
      </c>
      <c r="R595" s="35">
        <v>506505.7</v>
      </c>
      <c r="S595" s="35">
        <v>14441.6</v>
      </c>
      <c r="T595" s="35">
        <v>2911.36</v>
      </c>
      <c r="U595" s="36">
        <v>0</v>
      </c>
      <c r="V595" s="36">
        <v>0</v>
      </c>
      <c r="W595" s="36">
        <v>0</v>
      </c>
      <c r="X595" s="36">
        <v>0</v>
      </c>
      <c r="Y595" s="36">
        <v>0</v>
      </c>
      <c r="Z595" s="35">
        <v>8293.57</v>
      </c>
      <c r="AA595" s="35">
        <v>25646.53</v>
      </c>
      <c r="AB595" s="35">
        <v>532152.23</v>
      </c>
      <c r="AC595" s="39">
        <f t="shared" si="310"/>
        <v>532.20000000000005</v>
      </c>
      <c r="AD595" s="40">
        <f t="shared" si="311"/>
        <v>639.1</v>
      </c>
      <c r="AG595" s="70" t="s">
        <v>1174</v>
      </c>
      <c r="AH595" s="24" t="s">
        <v>1211</v>
      </c>
      <c r="AI595" s="24" t="s">
        <v>45</v>
      </c>
      <c r="AJ595" s="24" t="s">
        <v>1212</v>
      </c>
      <c r="AK595" s="42"/>
      <c r="AL595" s="43">
        <v>176665.83</v>
      </c>
      <c r="AM595" s="43">
        <v>295574.49</v>
      </c>
      <c r="AN595" s="44">
        <v>75</v>
      </c>
      <c r="AO595" s="45"/>
      <c r="AP595" s="46">
        <v>24</v>
      </c>
      <c r="AQ595" s="46">
        <v>51</v>
      </c>
      <c r="AR595" s="43">
        <v>472240.32</v>
      </c>
      <c r="AS595" s="44">
        <v>184866</v>
      </c>
      <c r="AT595" s="43">
        <v>2306.25</v>
      </c>
      <c r="AU595" s="43">
        <v>337.5</v>
      </c>
      <c r="AV595" s="43">
        <v>620.25</v>
      </c>
      <c r="AW595" s="43">
        <v>471.75</v>
      </c>
      <c r="AX595" s="43">
        <v>660842.06999999995</v>
      </c>
      <c r="AY595" s="43">
        <v>16923.75</v>
      </c>
      <c r="AZ595" s="43">
        <v>3411.75</v>
      </c>
      <c r="BA595" s="44">
        <v>0</v>
      </c>
      <c r="BB595" s="44">
        <v>0</v>
      </c>
      <c r="BC595" s="44">
        <v>0</v>
      </c>
      <c r="BD595" s="44">
        <v>0</v>
      </c>
      <c r="BE595" s="44">
        <v>0</v>
      </c>
      <c r="BF595" s="43">
        <v>11333.77</v>
      </c>
      <c r="BG595" s="43">
        <v>31669.27</v>
      </c>
      <c r="BH595" s="43">
        <v>692511.34</v>
      </c>
      <c r="BI595" s="44">
        <v>0</v>
      </c>
      <c r="BJ595" s="71">
        <v>692.5</v>
      </c>
      <c r="BK595" s="2"/>
      <c r="BL595" s="2"/>
      <c r="BM595" s="48">
        <v>57.7</v>
      </c>
      <c r="BN595" s="48">
        <v>57.7</v>
      </c>
      <c r="BO595" s="48">
        <v>57.7</v>
      </c>
      <c r="BP595" s="48">
        <v>57.7</v>
      </c>
      <c r="BQ595" s="48">
        <v>115.4</v>
      </c>
      <c r="BR595" s="48">
        <v>115.4</v>
      </c>
      <c r="BS595" s="48">
        <v>28.9</v>
      </c>
      <c r="BT595" s="48">
        <v>0</v>
      </c>
      <c r="BU595" s="48">
        <v>28.9</v>
      </c>
      <c r="BV595" s="48">
        <f t="shared" si="312"/>
        <v>39.9</v>
      </c>
      <c r="BW595" s="48">
        <f t="shared" si="313"/>
        <v>39.9</v>
      </c>
      <c r="BX595" s="49">
        <f t="shared" si="314"/>
        <v>39.9</v>
      </c>
      <c r="BY595" s="50">
        <f t="shared" si="315"/>
        <v>639.1</v>
      </c>
      <c r="BZ595" s="48">
        <f t="shared" si="316"/>
        <v>173.10000000000002</v>
      </c>
      <c r="CA595" s="48">
        <f t="shared" si="317"/>
        <v>288.5</v>
      </c>
      <c r="CB595" s="48">
        <f t="shared" si="318"/>
        <v>57.8</v>
      </c>
      <c r="CC595" s="51">
        <f t="shared" si="319"/>
        <v>119.69999999999999</v>
      </c>
      <c r="CD595" s="50">
        <f t="shared" si="320"/>
        <v>639.09999999999991</v>
      </c>
      <c r="CE595" s="72"/>
      <c r="CF595" s="73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</row>
    <row r="596" spans="1:122" ht="15" hidden="1" outlineLevel="1" thickBot="1" x14ac:dyDescent="0.35">
      <c r="A596" s="161"/>
      <c r="B596" s="53" t="s">
        <v>1213</v>
      </c>
      <c r="C596" s="53" t="s">
        <v>45</v>
      </c>
      <c r="D596" s="24" t="s">
        <v>1214</v>
      </c>
      <c r="E596" s="34"/>
      <c r="F596" s="35">
        <v>44166.46</v>
      </c>
      <c r="G596" s="35">
        <v>295574.49</v>
      </c>
      <c r="H596" s="36">
        <v>112</v>
      </c>
      <c r="I596" s="37"/>
      <c r="J596" s="38">
        <v>14</v>
      </c>
      <c r="K596" s="38">
        <v>98</v>
      </c>
      <c r="L596" s="35">
        <v>339740.95</v>
      </c>
      <c r="M596" s="35">
        <v>36413.21</v>
      </c>
      <c r="N596" s="36">
        <v>3444</v>
      </c>
      <c r="O596" s="36">
        <v>504</v>
      </c>
      <c r="P596" s="35">
        <v>926.24</v>
      </c>
      <c r="Q596" s="35">
        <v>704.48</v>
      </c>
      <c r="R596" s="35">
        <v>381732.88</v>
      </c>
      <c r="S596" s="35">
        <v>25272.799999999999</v>
      </c>
      <c r="T596" s="35">
        <v>5094.88</v>
      </c>
      <c r="U596" s="36">
        <v>0</v>
      </c>
      <c r="V596" s="36">
        <v>0</v>
      </c>
      <c r="W596" s="36">
        <v>0</v>
      </c>
      <c r="X596" s="36">
        <v>0</v>
      </c>
      <c r="Y596" s="36">
        <v>0</v>
      </c>
      <c r="Z596" s="35">
        <v>8153.78</v>
      </c>
      <c r="AA596" s="35">
        <v>38521.46</v>
      </c>
      <c r="AB596" s="35">
        <v>420254.34</v>
      </c>
      <c r="AC596" s="39">
        <f t="shared" si="310"/>
        <v>420.3</v>
      </c>
      <c r="AD596" s="40">
        <f t="shared" si="311"/>
        <v>451.6</v>
      </c>
      <c r="AG596" s="70" t="s">
        <v>1174</v>
      </c>
      <c r="AH596" s="24" t="s">
        <v>1213</v>
      </c>
      <c r="AI596" s="24" t="s">
        <v>45</v>
      </c>
      <c r="AJ596" s="24" t="s">
        <v>1214</v>
      </c>
      <c r="AK596" s="42"/>
      <c r="AL596" s="43">
        <v>88332.91</v>
      </c>
      <c r="AM596" s="43">
        <v>295574.49</v>
      </c>
      <c r="AN596" s="44">
        <v>122</v>
      </c>
      <c r="AO596" s="45"/>
      <c r="AP596" s="46">
        <v>24</v>
      </c>
      <c r="AQ596" s="46">
        <v>98</v>
      </c>
      <c r="AR596" s="43">
        <v>383907.4</v>
      </c>
      <c r="AS596" s="43">
        <v>35055.879999999997</v>
      </c>
      <c r="AT596" s="43">
        <v>3751.5</v>
      </c>
      <c r="AU596" s="44">
        <v>549</v>
      </c>
      <c r="AV596" s="43">
        <v>1008.94</v>
      </c>
      <c r="AW596" s="43">
        <v>767.38</v>
      </c>
      <c r="AX596" s="43">
        <v>425040.1</v>
      </c>
      <c r="AY596" s="43">
        <v>27529.3</v>
      </c>
      <c r="AZ596" s="43">
        <v>5549.78</v>
      </c>
      <c r="BA596" s="44">
        <v>0</v>
      </c>
      <c r="BB596" s="44">
        <v>0</v>
      </c>
      <c r="BC596" s="44">
        <v>0</v>
      </c>
      <c r="BD596" s="44">
        <v>0</v>
      </c>
      <c r="BE596" s="44">
        <v>0</v>
      </c>
      <c r="BF596" s="43">
        <v>9213.7800000000007</v>
      </c>
      <c r="BG596" s="43">
        <v>42292.86</v>
      </c>
      <c r="BH596" s="43">
        <v>467332.96</v>
      </c>
      <c r="BI596" s="44">
        <v>0</v>
      </c>
      <c r="BJ596" s="71">
        <v>467.3</v>
      </c>
      <c r="BK596" s="2"/>
      <c r="BL596" s="2"/>
      <c r="BM596" s="48">
        <v>38.9</v>
      </c>
      <c r="BN596" s="48">
        <v>38.9</v>
      </c>
      <c r="BO596" s="48">
        <v>38.9</v>
      </c>
      <c r="BP596" s="48">
        <v>38.9</v>
      </c>
      <c r="BQ596" s="48">
        <v>77.900000000000006</v>
      </c>
      <c r="BR596" s="48">
        <v>77.900000000000006</v>
      </c>
      <c r="BS596" s="48">
        <v>19.5</v>
      </c>
      <c r="BT596" s="48">
        <v>0</v>
      </c>
      <c r="BU596" s="48">
        <v>19.5</v>
      </c>
      <c r="BV596" s="48">
        <f t="shared" si="312"/>
        <v>33.700000000000003</v>
      </c>
      <c r="BW596" s="48">
        <f t="shared" si="313"/>
        <v>33.700000000000003</v>
      </c>
      <c r="BX596" s="49">
        <f t="shared" si="314"/>
        <v>33.799999999999997</v>
      </c>
      <c r="BY596" s="50">
        <f t="shared" si="315"/>
        <v>451.59999999999991</v>
      </c>
      <c r="BZ596" s="48">
        <f t="shared" si="316"/>
        <v>116.69999999999999</v>
      </c>
      <c r="CA596" s="48">
        <f t="shared" si="317"/>
        <v>194.70000000000002</v>
      </c>
      <c r="CB596" s="48">
        <f t="shared" si="318"/>
        <v>39</v>
      </c>
      <c r="CC596" s="51">
        <f t="shared" si="319"/>
        <v>101.2</v>
      </c>
      <c r="CD596" s="50">
        <f t="shared" si="320"/>
        <v>451.59999999999997</v>
      </c>
      <c r="CE596" s="72"/>
      <c r="CF596" s="73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</row>
    <row r="597" spans="1:122" ht="15" hidden="1" outlineLevel="1" thickBot="1" x14ac:dyDescent="0.35">
      <c r="A597" s="161"/>
      <c r="B597" s="53" t="s">
        <v>1215</v>
      </c>
      <c r="C597" s="53" t="s">
        <v>45</v>
      </c>
      <c r="D597" s="24" t="s">
        <v>1216</v>
      </c>
      <c r="E597" s="35">
        <v>412280.52</v>
      </c>
      <c r="F597" s="35">
        <v>88332.91</v>
      </c>
      <c r="G597" s="34"/>
      <c r="H597" s="36">
        <v>196</v>
      </c>
      <c r="I597" s="38">
        <v>165</v>
      </c>
      <c r="J597" s="38">
        <v>31</v>
      </c>
      <c r="K597" s="37"/>
      <c r="L597" s="35">
        <v>500613.43</v>
      </c>
      <c r="M597" s="35">
        <v>119426.16</v>
      </c>
      <c r="N597" s="36">
        <v>6027</v>
      </c>
      <c r="O597" s="36">
        <v>882</v>
      </c>
      <c r="P597" s="35">
        <v>1620.92</v>
      </c>
      <c r="Q597" s="35">
        <v>1232.8399999999999</v>
      </c>
      <c r="R597" s="35">
        <v>629802.35</v>
      </c>
      <c r="S597" s="35">
        <v>81400.25</v>
      </c>
      <c r="T597" s="35">
        <v>8916.0400000000009</v>
      </c>
      <c r="U597" s="35">
        <v>445.5</v>
      </c>
      <c r="V597" s="35">
        <v>5044.05</v>
      </c>
      <c r="W597" s="35">
        <v>3323.1</v>
      </c>
      <c r="X597" s="36">
        <v>0</v>
      </c>
      <c r="Y597" s="35">
        <v>9967.65</v>
      </c>
      <c r="Z597" s="35">
        <v>12014.73</v>
      </c>
      <c r="AA597" s="35">
        <v>121111.32</v>
      </c>
      <c r="AB597" s="35">
        <v>750913.67</v>
      </c>
      <c r="AC597" s="39">
        <f t="shared" si="310"/>
        <v>750.9</v>
      </c>
      <c r="AD597" s="40">
        <f t="shared" si="311"/>
        <v>714.2</v>
      </c>
      <c r="AG597" s="70" t="s">
        <v>1174</v>
      </c>
      <c r="AH597" s="24" t="s">
        <v>1215</v>
      </c>
      <c r="AI597" s="24" t="s">
        <v>45</v>
      </c>
      <c r="AJ597" s="24" t="s">
        <v>1216</v>
      </c>
      <c r="AK597" s="43">
        <v>373536.95</v>
      </c>
      <c r="AL597" s="43">
        <v>44166.46</v>
      </c>
      <c r="AM597" s="43">
        <v>42224.93</v>
      </c>
      <c r="AN597" s="44">
        <v>207</v>
      </c>
      <c r="AO597" s="46">
        <v>167</v>
      </c>
      <c r="AP597" s="46">
        <v>20</v>
      </c>
      <c r="AQ597" s="46">
        <v>20</v>
      </c>
      <c r="AR597" s="43">
        <v>459928.34</v>
      </c>
      <c r="AS597" s="43">
        <v>101870.62</v>
      </c>
      <c r="AT597" s="43">
        <v>6365.25</v>
      </c>
      <c r="AU597" s="43">
        <v>931.5</v>
      </c>
      <c r="AV597" s="43">
        <v>1711.89</v>
      </c>
      <c r="AW597" s="43">
        <v>1302.03</v>
      </c>
      <c r="AX597" s="43">
        <v>572109.63</v>
      </c>
      <c r="AY597" s="43">
        <v>84332.98</v>
      </c>
      <c r="AZ597" s="43">
        <v>9416.43</v>
      </c>
      <c r="BA597" s="43">
        <v>450.9</v>
      </c>
      <c r="BB597" s="43">
        <v>5105.1899999999996</v>
      </c>
      <c r="BC597" s="43">
        <v>3363.38</v>
      </c>
      <c r="BD597" s="44">
        <v>0</v>
      </c>
      <c r="BE597" s="43">
        <v>10088.469999999999</v>
      </c>
      <c r="BF597" s="43">
        <v>11038.29</v>
      </c>
      <c r="BG597" s="43">
        <v>123795.64</v>
      </c>
      <c r="BH597" s="43">
        <v>695905.27</v>
      </c>
      <c r="BI597" s="44">
        <v>0</v>
      </c>
      <c r="BJ597" s="71">
        <v>695.9</v>
      </c>
      <c r="BK597" s="2"/>
      <c r="BL597" s="2"/>
      <c r="BM597" s="48">
        <v>58</v>
      </c>
      <c r="BN597" s="48">
        <v>58</v>
      </c>
      <c r="BO597" s="48">
        <v>58</v>
      </c>
      <c r="BP597" s="48">
        <v>58</v>
      </c>
      <c r="BQ597" s="48">
        <v>116</v>
      </c>
      <c r="BR597" s="48">
        <v>116</v>
      </c>
      <c r="BS597" s="48">
        <v>29</v>
      </c>
      <c r="BT597" s="48">
        <v>0</v>
      </c>
      <c r="BU597" s="48">
        <v>29</v>
      </c>
      <c r="BV597" s="48">
        <f t="shared" si="312"/>
        <v>64.099999999999994</v>
      </c>
      <c r="BW597" s="48">
        <f t="shared" si="313"/>
        <v>64.099999999999994</v>
      </c>
      <c r="BX597" s="49">
        <f t="shared" si="314"/>
        <v>64</v>
      </c>
      <c r="BY597" s="50">
        <f t="shared" si="315"/>
        <v>714.2</v>
      </c>
      <c r="BZ597" s="48">
        <f t="shared" si="316"/>
        <v>174</v>
      </c>
      <c r="CA597" s="48">
        <f t="shared" si="317"/>
        <v>290</v>
      </c>
      <c r="CB597" s="48">
        <f t="shared" si="318"/>
        <v>58</v>
      </c>
      <c r="CC597" s="51">
        <f t="shared" si="319"/>
        <v>192.2</v>
      </c>
      <c r="CD597" s="50">
        <f t="shared" si="320"/>
        <v>714.2</v>
      </c>
      <c r="CE597" s="72"/>
      <c r="CF597" s="73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</row>
    <row r="598" spans="1:122" ht="15" hidden="1" outlineLevel="1" thickBot="1" x14ac:dyDescent="0.35">
      <c r="A598" s="161"/>
      <c r="B598" s="53" t="s">
        <v>1217</v>
      </c>
      <c r="C598" s="53" t="s">
        <v>45</v>
      </c>
      <c r="D598" s="24" t="s">
        <v>1218</v>
      </c>
      <c r="E598" s="34"/>
      <c r="F598" s="35">
        <v>88332.91</v>
      </c>
      <c r="G598" s="35">
        <v>337799.42</v>
      </c>
      <c r="H598" s="36">
        <v>165</v>
      </c>
      <c r="I598" s="37"/>
      <c r="J598" s="38">
        <v>38</v>
      </c>
      <c r="K598" s="38">
        <v>127</v>
      </c>
      <c r="L598" s="35">
        <v>426132.33</v>
      </c>
      <c r="M598" s="35">
        <v>32485.200000000001</v>
      </c>
      <c r="N598" s="35">
        <v>5073.75</v>
      </c>
      <c r="O598" s="35">
        <v>742.5</v>
      </c>
      <c r="P598" s="35">
        <v>1364.55</v>
      </c>
      <c r="Q598" s="35">
        <v>1037.8499999999999</v>
      </c>
      <c r="R598" s="35">
        <v>466836.18</v>
      </c>
      <c r="S598" s="35">
        <v>37232.25</v>
      </c>
      <c r="T598" s="35">
        <v>7505.85</v>
      </c>
      <c r="U598" s="36">
        <v>0</v>
      </c>
      <c r="V598" s="36">
        <v>0</v>
      </c>
      <c r="W598" s="36">
        <v>0</v>
      </c>
      <c r="X598" s="36">
        <v>0</v>
      </c>
      <c r="Y598" s="36">
        <v>0</v>
      </c>
      <c r="Z598" s="35">
        <v>10227.18</v>
      </c>
      <c r="AA598" s="35">
        <v>54965.279999999999</v>
      </c>
      <c r="AB598" s="35">
        <v>521801.46</v>
      </c>
      <c r="AC598" s="39">
        <f t="shared" si="310"/>
        <v>521.79999999999995</v>
      </c>
      <c r="AD598" s="40">
        <f t="shared" si="311"/>
        <v>564</v>
      </c>
      <c r="AG598" s="70" t="s">
        <v>1174</v>
      </c>
      <c r="AH598" s="24" t="s">
        <v>1217</v>
      </c>
      <c r="AI598" s="24" t="s">
        <v>45</v>
      </c>
      <c r="AJ598" s="24" t="s">
        <v>1218</v>
      </c>
      <c r="AK598" s="42"/>
      <c r="AL598" s="43">
        <v>88332.91</v>
      </c>
      <c r="AM598" s="43">
        <v>380024.34</v>
      </c>
      <c r="AN598" s="44">
        <v>193</v>
      </c>
      <c r="AO598" s="45"/>
      <c r="AP598" s="46">
        <v>36</v>
      </c>
      <c r="AQ598" s="46">
        <v>157</v>
      </c>
      <c r="AR598" s="43">
        <v>468357.25</v>
      </c>
      <c r="AS598" s="43">
        <v>43591.97</v>
      </c>
      <c r="AT598" s="43">
        <v>5934.75</v>
      </c>
      <c r="AU598" s="43">
        <v>868.5</v>
      </c>
      <c r="AV598" s="43">
        <v>1596.11</v>
      </c>
      <c r="AW598" s="43">
        <v>1213.97</v>
      </c>
      <c r="AX598" s="43">
        <v>521562.55</v>
      </c>
      <c r="AY598" s="43">
        <v>43550.45</v>
      </c>
      <c r="AZ598" s="43">
        <v>8779.57</v>
      </c>
      <c r="BA598" s="44">
        <v>0</v>
      </c>
      <c r="BB598" s="44">
        <v>0</v>
      </c>
      <c r="BC598" s="44">
        <v>0</v>
      </c>
      <c r="BD598" s="44">
        <v>0</v>
      </c>
      <c r="BE598" s="44">
        <v>0</v>
      </c>
      <c r="BF598" s="43">
        <v>11240.57</v>
      </c>
      <c r="BG598" s="43">
        <v>63570.59</v>
      </c>
      <c r="BH598" s="43">
        <v>585133.14</v>
      </c>
      <c r="BI598" s="44">
        <v>0</v>
      </c>
      <c r="BJ598" s="71">
        <v>585.1</v>
      </c>
      <c r="BK598" s="2"/>
      <c r="BL598" s="2"/>
      <c r="BM598" s="48">
        <v>48.8</v>
      </c>
      <c r="BN598" s="48">
        <v>48.8</v>
      </c>
      <c r="BO598" s="48">
        <v>48.8</v>
      </c>
      <c r="BP598" s="48">
        <v>48.8</v>
      </c>
      <c r="BQ598" s="48">
        <v>97.5</v>
      </c>
      <c r="BR598" s="48">
        <v>97.5</v>
      </c>
      <c r="BS598" s="48">
        <v>24.4</v>
      </c>
      <c r="BT598" s="48">
        <v>0</v>
      </c>
      <c r="BU598" s="48">
        <v>24.4</v>
      </c>
      <c r="BV598" s="48">
        <f t="shared" si="312"/>
        <v>41.7</v>
      </c>
      <c r="BW598" s="48">
        <f t="shared" si="313"/>
        <v>41.7</v>
      </c>
      <c r="BX598" s="49">
        <f t="shared" si="314"/>
        <v>41.6</v>
      </c>
      <c r="BY598" s="50">
        <f t="shared" si="315"/>
        <v>564</v>
      </c>
      <c r="BZ598" s="48">
        <f t="shared" si="316"/>
        <v>146.39999999999998</v>
      </c>
      <c r="CA598" s="48">
        <f t="shared" si="317"/>
        <v>243.8</v>
      </c>
      <c r="CB598" s="48">
        <f t="shared" si="318"/>
        <v>48.8</v>
      </c>
      <c r="CC598" s="51">
        <f t="shared" si="319"/>
        <v>125</v>
      </c>
      <c r="CD598" s="50">
        <f t="shared" si="320"/>
        <v>564</v>
      </c>
      <c r="CE598" s="72"/>
      <c r="CF598" s="73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</row>
    <row r="599" spans="1:122" ht="15" hidden="1" outlineLevel="1" thickBot="1" x14ac:dyDescent="0.35">
      <c r="A599" s="161"/>
      <c r="B599" s="53" t="s">
        <v>1219</v>
      </c>
      <c r="C599" s="53" t="s">
        <v>45</v>
      </c>
      <c r="D599" s="24" t="s">
        <v>1220</v>
      </c>
      <c r="E599" s="34"/>
      <c r="F599" s="35">
        <v>88332.91</v>
      </c>
      <c r="G599" s="35">
        <v>337799.41</v>
      </c>
      <c r="H599" s="36">
        <v>118</v>
      </c>
      <c r="I599" s="37"/>
      <c r="J599" s="38">
        <v>25</v>
      </c>
      <c r="K599" s="38">
        <v>93</v>
      </c>
      <c r="L599" s="35">
        <v>426132.32</v>
      </c>
      <c r="M599" s="35">
        <v>44701.97</v>
      </c>
      <c r="N599" s="35">
        <v>3628.5</v>
      </c>
      <c r="O599" s="36">
        <v>531</v>
      </c>
      <c r="P599" s="35">
        <v>975.86</v>
      </c>
      <c r="Q599" s="35">
        <v>742.22</v>
      </c>
      <c r="R599" s="35">
        <v>476711.87</v>
      </c>
      <c r="S599" s="35">
        <v>26626.7</v>
      </c>
      <c r="T599" s="35">
        <v>5367.82</v>
      </c>
      <c r="U599" s="36">
        <v>0</v>
      </c>
      <c r="V599" s="36">
        <v>0</v>
      </c>
      <c r="W599" s="36">
        <v>0</v>
      </c>
      <c r="X599" s="36">
        <v>0</v>
      </c>
      <c r="Y599" s="36">
        <v>0</v>
      </c>
      <c r="Z599" s="35">
        <v>10227.18</v>
      </c>
      <c r="AA599" s="35">
        <v>42221.7</v>
      </c>
      <c r="AB599" s="35">
        <v>518933.57</v>
      </c>
      <c r="AC599" s="39">
        <f t="shared" si="310"/>
        <v>518.9</v>
      </c>
      <c r="AD599" s="40">
        <f t="shared" si="311"/>
        <v>587.9</v>
      </c>
      <c r="AG599" s="70" t="s">
        <v>1174</v>
      </c>
      <c r="AH599" s="24" t="s">
        <v>1219</v>
      </c>
      <c r="AI599" s="24" t="s">
        <v>45</v>
      </c>
      <c r="AJ599" s="24" t="s">
        <v>1220</v>
      </c>
      <c r="AK599" s="42"/>
      <c r="AL599" s="43">
        <v>132499.37</v>
      </c>
      <c r="AM599" s="43">
        <v>380024.33</v>
      </c>
      <c r="AN599" s="44">
        <v>156</v>
      </c>
      <c r="AO599" s="45"/>
      <c r="AP599" s="46">
        <v>38</v>
      </c>
      <c r="AQ599" s="46">
        <v>118</v>
      </c>
      <c r="AR599" s="43">
        <v>512523.7</v>
      </c>
      <c r="AS599" s="43">
        <v>47495.67</v>
      </c>
      <c r="AT599" s="44">
        <v>4797</v>
      </c>
      <c r="AU599" s="44">
        <v>702</v>
      </c>
      <c r="AV599" s="43">
        <v>1290.1199999999999</v>
      </c>
      <c r="AW599" s="43">
        <v>981.24</v>
      </c>
      <c r="AX599" s="43">
        <v>567789.73</v>
      </c>
      <c r="AY599" s="43">
        <v>35201.4</v>
      </c>
      <c r="AZ599" s="43">
        <v>7096.44</v>
      </c>
      <c r="BA599" s="44">
        <v>0</v>
      </c>
      <c r="BB599" s="44">
        <v>0</v>
      </c>
      <c r="BC599" s="44">
        <v>0</v>
      </c>
      <c r="BD599" s="44">
        <v>0</v>
      </c>
      <c r="BE599" s="44">
        <v>0</v>
      </c>
      <c r="BF599" s="43">
        <v>12300.57</v>
      </c>
      <c r="BG599" s="43">
        <v>54598.41</v>
      </c>
      <c r="BH599" s="43">
        <v>622388.14</v>
      </c>
      <c r="BI599" s="44">
        <v>0</v>
      </c>
      <c r="BJ599" s="71">
        <v>622.4</v>
      </c>
      <c r="BK599" s="2"/>
      <c r="BL599" s="2"/>
      <c r="BM599" s="48">
        <v>51.9</v>
      </c>
      <c r="BN599" s="48">
        <v>51.9</v>
      </c>
      <c r="BO599" s="48">
        <v>51.9</v>
      </c>
      <c r="BP599" s="48">
        <v>51.9</v>
      </c>
      <c r="BQ599" s="48">
        <v>103.7</v>
      </c>
      <c r="BR599" s="48">
        <v>103.7</v>
      </c>
      <c r="BS599" s="48">
        <v>25.9</v>
      </c>
      <c r="BT599" s="48">
        <v>0</v>
      </c>
      <c r="BU599" s="48">
        <v>25.9</v>
      </c>
      <c r="BV599" s="48">
        <f t="shared" si="312"/>
        <v>40.4</v>
      </c>
      <c r="BW599" s="48">
        <f t="shared" si="313"/>
        <v>40.4</v>
      </c>
      <c r="BX599" s="49">
        <f t="shared" si="314"/>
        <v>40.299999999999997</v>
      </c>
      <c r="BY599" s="50">
        <f t="shared" si="315"/>
        <v>587.9</v>
      </c>
      <c r="BZ599" s="48">
        <f t="shared" si="316"/>
        <v>155.69999999999999</v>
      </c>
      <c r="CA599" s="48">
        <f t="shared" si="317"/>
        <v>259.3</v>
      </c>
      <c r="CB599" s="48">
        <f t="shared" si="318"/>
        <v>51.8</v>
      </c>
      <c r="CC599" s="51">
        <f t="shared" si="319"/>
        <v>121.1</v>
      </c>
      <c r="CD599" s="50">
        <f t="shared" si="320"/>
        <v>587.9</v>
      </c>
      <c r="CE599" s="72"/>
      <c r="CF599" s="73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</row>
    <row r="600" spans="1:122" ht="15" hidden="1" outlineLevel="1" thickBot="1" x14ac:dyDescent="0.35">
      <c r="A600" s="161"/>
      <c r="B600" s="53" t="s">
        <v>1221</v>
      </c>
      <c r="C600" s="53" t="s">
        <v>45</v>
      </c>
      <c r="D600" s="24" t="s">
        <v>1222</v>
      </c>
      <c r="E600" s="34"/>
      <c r="F600" s="35">
        <v>195381.36</v>
      </c>
      <c r="G600" s="35">
        <v>554202.15</v>
      </c>
      <c r="H600" s="36">
        <v>190</v>
      </c>
      <c r="I600" s="37"/>
      <c r="J600" s="38">
        <v>46</v>
      </c>
      <c r="K600" s="38">
        <v>144</v>
      </c>
      <c r="L600" s="35">
        <v>749583.51</v>
      </c>
      <c r="M600" s="35">
        <v>103630.37</v>
      </c>
      <c r="N600" s="35">
        <v>5855.34</v>
      </c>
      <c r="O600" s="36">
        <v>855</v>
      </c>
      <c r="P600" s="35">
        <v>1571.3</v>
      </c>
      <c r="Q600" s="35">
        <v>1195.0999999999999</v>
      </c>
      <c r="R600" s="35">
        <v>862690.62</v>
      </c>
      <c r="S600" s="35">
        <v>42873.5</v>
      </c>
      <c r="T600" s="35">
        <v>8643.1</v>
      </c>
      <c r="U600" s="36">
        <v>0</v>
      </c>
      <c r="V600" s="36">
        <v>0</v>
      </c>
      <c r="W600" s="36">
        <v>0</v>
      </c>
      <c r="X600" s="36">
        <v>0</v>
      </c>
      <c r="Y600" s="36">
        <v>0</v>
      </c>
      <c r="Z600" s="35">
        <v>17990.02</v>
      </c>
      <c r="AA600" s="35">
        <v>69506.62</v>
      </c>
      <c r="AB600" s="35">
        <v>932197.24</v>
      </c>
      <c r="AC600" s="39">
        <f t="shared" si="310"/>
        <v>932.2</v>
      </c>
      <c r="AD600" s="40">
        <f t="shared" si="311"/>
        <v>966.7</v>
      </c>
      <c r="AG600" s="70" t="s">
        <v>1174</v>
      </c>
      <c r="AH600" s="24" t="s">
        <v>1221</v>
      </c>
      <c r="AI600" s="24" t="s">
        <v>45</v>
      </c>
      <c r="AJ600" s="24" t="s">
        <v>1222</v>
      </c>
      <c r="AK600" s="42"/>
      <c r="AL600" s="43">
        <v>257324.82</v>
      </c>
      <c r="AM600" s="43">
        <v>519155.47</v>
      </c>
      <c r="AN600" s="44">
        <v>219</v>
      </c>
      <c r="AO600" s="45"/>
      <c r="AP600" s="46">
        <v>63</v>
      </c>
      <c r="AQ600" s="46">
        <v>156</v>
      </c>
      <c r="AR600" s="43">
        <v>776480.29</v>
      </c>
      <c r="AS600" s="43">
        <v>118563.63</v>
      </c>
      <c r="AT600" s="43">
        <v>6765.28</v>
      </c>
      <c r="AU600" s="43">
        <v>985.5</v>
      </c>
      <c r="AV600" s="43">
        <v>1811.13</v>
      </c>
      <c r="AW600" s="43">
        <v>1377.51</v>
      </c>
      <c r="AX600" s="43">
        <v>905983.34</v>
      </c>
      <c r="AY600" s="43">
        <v>49417.35</v>
      </c>
      <c r="AZ600" s="43">
        <v>9962.31</v>
      </c>
      <c r="BA600" s="44">
        <v>0</v>
      </c>
      <c r="BB600" s="44">
        <v>0</v>
      </c>
      <c r="BC600" s="44">
        <v>0</v>
      </c>
      <c r="BD600" s="44">
        <v>0</v>
      </c>
      <c r="BE600" s="44">
        <v>0</v>
      </c>
      <c r="BF600" s="43">
        <v>18635.53</v>
      </c>
      <c r="BG600" s="43">
        <v>78015.19</v>
      </c>
      <c r="BH600" s="43">
        <v>983998.53</v>
      </c>
      <c r="BI600" s="44">
        <v>0</v>
      </c>
      <c r="BJ600" s="71">
        <v>984</v>
      </c>
      <c r="BK600" s="2"/>
      <c r="BL600" s="2"/>
      <c r="BM600" s="48">
        <v>82</v>
      </c>
      <c r="BN600" s="48">
        <v>82</v>
      </c>
      <c r="BO600" s="48">
        <v>82</v>
      </c>
      <c r="BP600" s="48">
        <v>82</v>
      </c>
      <c r="BQ600" s="48">
        <v>164</v>
      </c>
      <c r="BR600" s="48">
        <v>164</v>
      </c>
      <c r="BS600" s="48">
        <v>41</v>
      </c>
      <c r="BT600" s="48">
        <v>0</v>
      </c>
      <c r="BU600" s="48">
        <v>41</v>
      </c>
      <c r="BV600" s="48">
        <f t="shared" si="312"/>
        <v>76.2</v>
      </c>
      <c r="BW600" s="48">
        <f t="shared" si="313"/>
        <v>76.2</v>
      </c>
      <c r="BX600" s="49">
        <f t="shared" si="314"/>
        <v>76.3</v>
      </c>
      <c r="BY600" s="50">
        <f t="shared" si="315"/>
        <v>966.7</v>
      </c>
      <c r="BZ600" s="48">
        <f t="shared" si="316"/>
        <v>246</v>
      </c>
      <c r="CA600" s="48">
        <f t="shared" si="317"/>
        <v>410</v>
      </c>
      <c r="CB600" s="48">
        <f t="shared" si="318"/>
        <v>82</v>
      </c>
      <c r="CC600" s="51">
        <f t="shared" si="319"/>
        <v>228.7</v>
      </c>
      <c r="CD600" s="50">
        <f t="shared" si="320"/>
        <v>966.7</v>
      </c>
      <c r="CE600" s="72"/>
      <c r="CF600" s="73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</row>
    <row r="601" spans="1:122" ht="15" hidden="1" outlineLevel="1" thickBot="1" x14ac:dyDescent="0.35">
      <c r="A601" s="161"/>
      <c r="B601" s="53" t="s">
        <v>1223</v>
      </c>
      <c r="C601" s="53" t="s">
        <v>45</v>
      </c>
      <c r="D601" s="24" t="s">
        <v>1224</v>
      </c>
      <c r="E601" s="34"/>
      <c r="F601" s="35">
        <v>132499.37</v>
      </c>
      <c r="G601" s="35">
        <v>422249.27</v>
      </c>
      <c r="H601" s="36">
        <v>201</v>
      </c>
      <c r="I601" s="37"/>
      <c r="J601" s="38">
        <v>40</v>
      </c>
      <c r="K601" s="38">
        <v>161</v>
      </c>
      <c r="L601" s="35">
        <v>554748.64</v>
      </c>
      <c r="M601" s="35">
        <v>60587.79</v>
      </c>
      <c r="N601" s="35">
        <v>6180.75</v>
      </c>
      <c r="O601" s="35">
        <v>904.5</v>
      </c>
      <c r="P601" s="35">
        <v>1662.27</v>
      </c>
      <c r="Q601" s="35">
        <v>1264.29</v>
      </c>
      <c r="R601" s="35">
        <v>625348.24</v>
      </c>
      <c r="S601" s="35">
        <v>45355.65</v>
      </c>
      <c r="T601" s="35">
        <v>9143.49</v>
      </c>
      <c r="U601" s="36">
        <v>0</v>
      </c>
      <c r="V601" s="36">
        <v>0</v>
      </c>
      <c r="W601" s="36">
        <v>0</v>
      </c>
      <c r="X601" s="36">
        <v>0</v>
      </c>
      <c r="Y601" s="36">
        <v>0</v>
      </c>
      <c r="Z601" s="35">
        <v>13313.96</v>
      </c>
      <c r="AA601" s="35">
        <v>67813.100000000006</v>
      </c>
      <c r="AB601" s="35">
        <v>693161.34</v>
      </c>
      <c r="AC601" s="39">
        <f t="shared" si="310"/>
        <v>693.2</v>
      </c>
      <c r="AD601" s="40">
        <f t="shared" si="311"/>
        <v>691.5</v>
      </c>
      <c r="AG601" s="70" t="s">
        <v>1174</v>
      </c>
      <c r="AH601" s="24" t="s">
        <v>1223</v>
      </c>
      <c r="AI601" s="24" t="s">
        <v>45</v>
      </c>
      <c r="AJ601" s="24" t="s">
        <v>1224</v>
      </c>
      <c r="AK601" s="42"/>
      <c r="AL601" s="43">
        <v>132499.37</v>
      </c>
      <c r="AM601" s="43">
        <v>422249.27</v>
      </c>
      <c r="AN601" s="44">
        <v>203</v>
      </c>
      <c r="AO601" s="45"/>
      <c r="AP601" s="46">
        <v>39</v>
      </c>
      <c r="AQ601" s="46">
        <v>164</v>
      </c>
      <c r="AR601" s="43">
        <v>554748.64</v>
      </c>
      <c r="AS601" s="43">
        <v>57503.68</v>
      </c>
      <c r="AT601" s="43">
        <v>6242.25</v>
      </c>
      <c r="AU601" s="43">
        <v>913.5</v>
      </c>
      <c r="AV601" s="43">
        <v>1678.81</v>
      </c>
      <c r="AW601" s="43">
        <v>1276.8699999999999</v>
      </c>
      <c r="AX601" s="43">
        <v>622363.75</v>
      </c>
      <c r="AY601" s="43">
        <v>45806.95</v>
      </c>
      <c r="AZ601" s="43">
        <v>9234.4699999999993</v>
      </c>
      <c r="BA601" s="44">
        <v>0</v>
      </c>
      <c r="BB601" s="44">
        <v>0</v>
      </c>
      <c r="BC601" s="44">
        <v>0</v>
      </c>
      <c r="BD601" s="44">
        <v>0</v>
      </c>
      <c r="BE601" s="44">
        <v>0</v>
      </c>
      <c r="BF601" s="43">
        <v>13313.96</v>
      </c>
      <c r="BG601" s="43">
        <v>68355.38</v>
      </c>
      <c r="BH601" s="43">
        <v>690719.13</v>
      </c>
      <c r="BI601" s="44">
        <v>0</v>
      </c>
      <c r="BJ601" s="71">
        <v>690.7</v>
      </c>
      <c r="BK601" s="2"/>
      <c r="BL601" s="2"/>
      <c r="BM601" s="48">
        <v>57.6</v>
      </c>
      <c r="BN601" s="48">
        <v>57.6</v>
      </c>
      <c r="BO601" s="48">
        <v>57.6</v>
      </c>
      <c r="BP601" s="48">
        <v>57.6</v>
      </c>
      <c r="BQ601" s="48">
        <v>115.1</v>
      </c>
      <c r="BR601" s="48">
        <v>115.1</v>
      </c>
      <c r="BS601" s="48">
        <v>28.8</v>
      </c>
      <c r="BT601" s="48">
        <v>0</v>
      </c>
      <c r="BU601" s="48">
        <v>28.8</v>
      </c>
      <c r="BV601" s="48">
        <f t="shared" si="312"/>
        <v>57.8</v>
      </c>
      <c r="BW601" s="48">
        <f t="shared" si="313"/>
        <v>57.8</v>
      </c>
      <c r="BX601" s="49">
        <f t="shared" si="314"/>
        <v>57.7</v>
      </c>
      <c r="BY601" s="50">
        <f t="shared" si="315"/>
        <v>691.50000000000011</v>
      </c>
      <c r="BZ601" s="48">
        <f t="shared" si="316"/>
        <v>172.8</v>
      </c>
      <c r="CA601" s="48">
        <f t="shared" si="317"/>
        <v>287.79999999999995</v>
      </c>
      <c r="CB601" s="48">
        <f t="shared" si="318"/>
        <v>57.6</v>
      </c>
      <c r="CC601" s="51">
        <f t="shared" si="319"/>
        <v>173.3</v>
      </c>
      <c r="CD601" s="50">
        <f t="shared" si="320"/>
        <v>691.5</v>
      </c>
      <c r="CE601" s="72"/>
      <c r="CF601" s="73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</row>
    <row r="602" spans="1:122" ht="15" hidden="1" outlineLevel="1" thickBot="1" x14ac:dyDescent="0.35">
      <c r="A602" s="161"/>
      <c r="B602" s="53" t="s">
        <v>1225</v>
      </c>
      <c r="C602" s="53" t="s">
        <v>45</v>
      </c>
      <c r="D602" s="24" t="s">
        <v>1226</v>
      </c>
      <c r="E602" s="34"/>
      <c r="F602" s="35">
        <v>88332.91</v>
      </c>
      <c r="G602" s="35">
        <v>253349.57</v>
      </c>
      <c r="H602" s="36">
        <v>113</v>
      </c>
      <c r="I602" s="37"/>
      <c r="J602" s="38">
        <v>36</v>
      </c>
      <c r="K602" s="38">
        <v>77</v>
      </c>
      <c r="L602" s="35">
        <v>341682.48</v>
      </c>
      <c r="M602" s="35">
        <v>40087.96</v>
      </c>
      <c r="N602" s="35">
        <v>3474.75</v>
      </c>
      <c r="O602" s="35">
        <v>508.5</v>
      </c>
      <c r="P602" s="35">
        <v>934.51</v>
      </c>
      <c r="Q602" s="35">
        <v>710.77</v>
      </c>
      <c r="R602" s="35">
        <v>387398.97</v>
      </c>
      <c r="S602" s="35">
        <v>25498.45</v>
      </c>
      <c r="T602" s="35">
        <v>5140.37</v>
      </c>
      <c r="U602" s="36">
        <v>0</v>
      </c>
      <c r="V602" s="36">
        <v>0</v>
      </c>
      <c r="W602" s="36">
        <v>0</v>
      </c>
      <c r="X602" s="36">
        <v>0</v>
      </c>
      <c r="Y602" s="36">
        <v>0</v>
      </c>
      <c r="Z602" s="35">
        <v>8200.3799999999992</v>
      </c>
      <c r="AA602" s="35">
        <v>38839.199999999997</v>
      </c>
      <c r="AB602" s="35">
        <v>426238.17</v>
      </c>
      <c r="AC602" s="39">
        <f t="shared" si="310"/>
        <v>426.2</v>
      </c>
      <c r="AD602" s="40">
        <f t="shared" si="311"/>
        <v>496.3</v>
      </c>
      <c r="AG602" s="70" t="s">
        <v>1174</v>
      </c>
      <c r="AH602" s="24" t="s">
        <v>1225</v>
      </c>
      <c r="AI602" s="24" t="s">
        <v>45</v>
      </c>
      <c r="AJ602" s="24" t="s">
        <v>1226</v>
      </c>
      <c r="AK602" s="42"/>
      <c r="AL602" s="43">
        <v>88332.91</v>
      </c>
      <c r="AM602" s="43">
        <v>337799.41</v>
      </c>
      <c r="AN602" s="44">
        <v>147</v>
      </c>
      <c r="AO602" s="45"/>
      <c r="AP602" s="46">
        <v>37</v>
      </c>
      <c r="AQ602" s="46">
        <v>110</v>
      </c>
      <c r="AR602" s="43">
        <v>426132.32</v>
      </c>
      <c r="AS602" s="43">
        <v>47840.01</v>
      </c>
      <c r="AT602" s="43">
        <v>4520.25</v>
      </c>
      <c r="AU602" s="43">
        <v>661.5</v>
      </c>
      <c r="AV602" s="43">
        <v>1215.69</v>
      </c>
      <c r="AW602" s="43">
        <v>924.63</v>
      </c>
      <c r="AX602" s="43">
        <v>481294.4</v>
      </c>
      <c r="AY602" s="43">
        <v>33170.550000000003</v>
      </c>
      <c r="AZ602" s="43">
        <v>6687.03</v>
      </c>
      <c r="BA602" s="44">
        <v>0</v>
      </c>
      <c r="BB602" s="44">
        <v>0</v>
      </c>
      <c r="BC602" s="44">
        <v>0</v>
      </c>
      <c r="BD602" s="44">
        <v>0</v>
      </c>
      <c r="BE602" s="44">
        <v>0</v>
      </c>
      <c r="BF602" s="43">
        <v>10227.18</v>
      </c>
      <c r="BG602" s="43">
        <v>50084.76</v>
      </c>
      <c r="BH602" s="43">
        <v>531379.16</v>
      </c>
      <c r="BI602" s="44">
        <v>0</v>
      </c>
      <c r="BJ602" s="71">
        <v>531.4</v>
      </c>
      <c r="BK602" s="2"/>
      <c r="BL602" s="2"/>
      <c r="BM602" s="48">
        <v>44.3</v>
      </c>
      <c r="BN602" s="48">
        <v>44.3</v>
      </c>
      <c r="BO602" s="48">
        <v>44.3</v>
      </c>
      <c r="BP602" s="48">
        <v>44.3</v>
      </c>
      <c r="BQ602" s="48">
        <v>88.6</v>
      </c>
      <c r="BR602" s="48">
        <v>88.6</v>
      </c>
      <c r="BS602" s="48">
        <v>22.1</v>
      </c>
      <c r="BT602" s="48">
        <v>0</v>
      </c>
      <c r="BU602" s="48">
        <v>22.1</v>
      </c>
      <c r="BV602" s="48">
        <f t="shared" si="312"/>
        <v>32.6</v>
      </c>
      <c r="BW602" s="48">
        <f t="shared" si="313"/>
        <v>32.6</v>
      </c>
      <c r="BX602" s="49">
        <f t="shared" si="314"/>
        <v>32.5</v>
      </c>
      <c r="BY602" s="50">
        <f t="shared" si="315"/>
        <v>496.3</v>
      </c>
      <c r="BZ602" s="48">
        <f t="shared" si="316"/>
        <v>132.89999999999998</v>
      </c>
      <c r="CA602" s="48">
        <f t="shared" si="317"/>
        <v>221.49999999999997</v>
      </c>
      <c r="CB602" s="48">
        <f t="shared" si="318"/>
        <v>44.2</v>
      </c>
      <c r="CC602" s="51">
        <f t="shared" si="319"/>
        <v>97.7</v>
      </c>
      <c r="CD602" s="50">
        <f t="shared" si="320"/>
        <v>496.29999999999995</v>
      </c>
      <c r="CE602" s="72"/>
      <c r="CF602" s="73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</row>
    <row r="603" spans="1:122" ht="15" hidden="1" outlineLevel="1" thickBot="1" x14ac:dyDescent="0.35">
      <c r="A603" s="161"/>
      <c r="B603" s="53" t="s">
        <v>1227</v>
      </c>
      <c r="C603" s="53" t="s">
        <v>45</v>
      </c>
      <c r="D603" s="24" t="s">
        <v>1228</v>
      </c>
      <c r="E603" s="34"/>
      <c r="F603" s="35">
        <v>44166.46</v>
      </c>
      <c r="G603" s="35">
        <v>253349.57</v>
      </c>
      <c r="H603" s="36">
        <v>101</v>
      </c>
      <c r="I603" s="37"/>
      <c r="J603" s="38">
        <v>19</v>
      </c>
      <c r="K603" s="38">
        <v>82</v>
      </c>
      <c r="L603" s="35">
        <v>297516.03000000003</v>
      </c>
      <c r="M603" s="35">
        <v>31073.14</v>
      </c>
      <c r="N603" s="35">
        <v>3105.75</v>
      </c>
      <c r="O603" s="35">
        <v>454.5</v>
      </c>
      <c r="P603" s="35">
        <v>835.27</v>
      </c>
      <c r="Q603" s="35">
        <v>635.29</v>
      </c>
      <c r="R603" s="35">
        <v>333619.98</v>
      </c>
      <c r="S603" s="35">
        <v>22790.65</v>
      </c>
      <c r="T603" s="35">
        <v>4594.49</v>
      </c>
      <c r="U603" s="36">
        <v>0</v>
      </c>
      <c r="V603" s="36">
        <v>0</v>
      </c>
      <c r="W603" s="36">
        <v>0</v>
      </c>
      <c r="X603" s="36">
        <v>0</v>
      </c>
      <c r="Y603" s="36">
        <v>0</v>
      </c>
      <c r="Z603" s="35">
        <v>7140.38</v>
      </c>
      <c r="AA603" s="35">
        <v>34525.519999999997</v>
      </c>
      <c r="AB603" s="35">
        <v>368145.5</v>
      </c>
      <c r="AC603" s="39">
        <f t="shared" si="310"/>
        <v>368.1</v>
      </c>
      <c r="AD603" s="40">
        <f t="shared" si="311"/>
        <v>442.3</v>
      </c>
      <c r="AG603" s="70" t="s">
        <v>1174</v>
      </c>
      <c r="AH603" s="24" t="s">
        <v>1227</v>
      </c>
      <c r="AI603" s="24" t="s">
        <v>45</v>
      </c>
      <c r="AJ603" s="24" t="s">
        <v>1228</v>
      </c>
      <c r="AK603" s="42"/>
      <c r="AL603" s="43">
        <v>88332.91</v>
      </c>
      <c r="AM603" s="43">
        <v>295574.49</v>
      </c>
      <c r="AN603" s="44">
        <v>141</v>
      </c>
      <c r="AO603" s="45"/>
      <c r="AP603" s="46">
        <v>33</v>
      </c>
      <c r="AQ603" s="46">
        <v>108</v>
      </c>
      <c r="AR603" s="43">
        <v>383907.4</v>
      </c>
      <c r="AS603" s="43">
        <v>41064.6</v>
      </c>
      <c r="AT603" s="43">
        <v>4335.75</v>
      </c>
      <c r="AU603" s="43">
        <v>634.5</v>
      </c>
      <c r="AV603" s="43">
        <v>1166.07</v>
      </c>
      <c r="AW603" s="43">
        <v>886.89</v>
      </c>
      <c r="AX603" s="43">
        <v>431995.21</v>
      </c>
      <c r="AY603" s="43">
        <v>31816.65</v>
      </c>
      <c r="AZ603" s="43">
        <v>6414.09</v>
      </c>
      <c r="BA603" s="44">
        <v>0</v>
      </c>
      <c r="BB603" s="44">
        <v>0</v>
      </c>
      <c r="BC603" s="44">
        <v>0</v>
      </c>
      <c r="BD603" s="44">
        <v>0</v>
      </c>
      <c r="BE603" s="44">
        <v>0</v>
      </c>
      <c r="BF603" s="43">
        <v>9213.7800000000007</v>
      </c>
      <c r="BG603" s="43">
        <v>47444.52</v>
      </c>
      <c r="BH603" s="43">
        <v>479439.73</v>
      </c>
      <c r="BI603" s="44">
        <v>0</v>
      </c>
      <c r="BJ603" s="71">
        <v>479.4</v>
      </c>
      <c r="BK603" s="2"/>
      <c r="BL603" s="2"/>
      <c r="BM603" s="48">
        <v>40</v>
      </c>
      <c r="BN603" s="48">
        <v>40</v>
      </c>
      <c r="BO603" s="48">
        <v>40</v>
      </c>
      <c r="BP603" s="48">
        <v>40</v>
      </c>
      <c r="BQ603" s="48">
        <v>79.900000000000006</v>
      </c>
      <c r="BR603" s="48">
        <v>79.900000000000006</v>
      </c>
      <c r="BS603" s="48">
        <v>20</v>
      </c>
      <c r="BT603" s="48">
        <v>0</v>
      </c>
      <c r="BU603" s="48">
        <v>20</v>
      </c>
      <c r="BV603" s="48">
        <f t="shared" si="312"/>
        <v>27.5</v>
      </c>
      <c r="BW603" s="48">
        <f t="shared" si="313"/>
        <v>27.5</v>
      </c>
      <c r="BX603" s="49">
        <f t="shared" si="314"/>
        <v>27.5</v>
      </c>
      <c r="BY603" s="50">
        <f t="shared" si="315"/>
        <v>442.3</v>
      </c>
      <c r="BZ603" s="48">
        <f t="shared" si="316"/>
        <v>120</v>
      </c>
      <c r="CA603" s="48">
        <f t="shared" si="317"/>
        <v>199.8</v>
      </c>
      <c r="CB603" s="48">
        <f t="shared" si="318"/>
        <v>40</v>
      </c>
      <c r="CC603" s="51">
        <f t="shared" si="319"/>
        <v>82.5</v>
      </c>
      <c r="CD603" s="50">
        <f t="shared" si="320"/>
        <v>442.3</v>
      </c>
      <c r="CE603" s="72"/>
      <c r="CF603" s="73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</row>
    <row r="604" spans="1:122" ht="15" hidden="1" outlineLevel="1" thickBot="1" x14ac:dyDescent="0.35">
      <c r="A604" s="161"/>
      <c r="B604" s="53" t="s">
        <v>1229</v>
      </c>
      <c r="C604" s="53" t="s">
        <v>45</v>
      </c>
      <c r="D604" s="24" t="s">
        <v>1230</v>
      </c>
      <c r="E604" s="34"/>
      <c r="F604" s="35">
        <v>132499.37</v>
      </c>
      <c r="G604" s="35">
        <v>464474.2</v>
      </c>
      <c r="H604" s="36">
        <v>242</v>
      </c>
      <c r="I604" s="37"/>
      <c r="J604" s="38">
        <v>52</v>
      </c>
      <c r="K604" s="38">
        <v>190</v>
      </c>
      <c r="L604" s="35">
        <v>596973.56999999995</v>
      </c>
      <c r="M604" s="35">
        <v>67601.740000000005</v>
      </c>
      <c r="N604" s="35">
        <v>7441.5</v>
      </c>
      <c r="O604" s="36">
        <v>1089</v>
      </c>
      <c r="P604" s="35">
        <v>2001.34</v>
      </c>
      <c r="Q604" s="35">
        <v>1522.18</v>
      </c>
      <c r="R604" s="35">
        <v>676629.33</v>
      </c>
      <c r="S604" s="35">
        <v>54607.3</v>
      </c>
      <c r="T604" s="35">
        <v>11008.58</v>
      </c>
      <c r="U604" s="36">
        <v>0</v>
      </c>
      <c r="V604" s="36">
        <v>0</v>
      </c>
      <c r="W604" s="36">
        <v>0</v>
      </c>
      <c r="X604" s="36">
        <v>0</v>
      </c>
      <c r="Y604" s="36">
        <v>0</v>
      </c>
      <c r="Z604" s="35">
        <v>14327.36</v>
      </c>
      <c r="AA604" s="35">
        <v>79943.240000000005</v>
      </c>
      <c r="AB604" s="35">
        <v>756572.57</v>
      </c>
      <c r="AC604" s="39">
        <f t="shared" si="310"/>
        <v>756.6</v>
      </c>
      <c r="AD604" s="40">
        <f t="shared" si="311"/>
        <v>786.7</v>
      </c>
      <c r="AG604" s="70" t="s">
        <v>1174</v>
      </c>
      <c r="AH604" s="24" t="s">
        <v>1229</v>
      </c>
      <c r="AI604" s="24" t="s">
        <v>45</v>
      </c>
      <c r="AJ604" s="24" t="s">
        <v>1230</v>
      </c>
      <c r="AK604" s="42"/>
      <c r="AL604" s="43">
        <v>176665.83</v>
      </c>
      <c r="AM604" s="43">
        <v>464474.2</v>
      </c>
      <c r="AN604" s="44">
        <v>255</v>
      </c>
      <c r="AO604" s="45"/>
      <c r="AP604" s="46">
        <v>69</v>
      </c>
      <c r="AQ604" s="46">
        <v>186</v>
      </c>
      <c r="AR604" s="43">
        <v>641140.03</v>
      </c>
      <c r="AS604" s="43">
        <v>63357.18</v>
      </c>
      <c r="AT604" s="43">
        <v>7841.25</v>
      </c>
      <c r="AU604" s="43">
        <v>1147.5</v>
      </c>
      <c r="AV604" s="43">
        <v>2108.85</v>
      </c>
      <c r="AW604" s="43">
        <v>1603.95</v>
      </c>
      <c r="AX604" s="43">
        <v>717198.76</v>
      </c>
      <c r="AY604" s="43">
        <v>57540.75</v>
      </c>
      <c r="AZ604" s="43">
        <v>11599.95</v>
      </c>
      <c r="BA604" s="44">
        <v>0</v>
      </c>
      <c r="BB604" s="44">
        <v>0</v>
      </c>
      <c r="BC604" s="44">
        <v>0</v>
      </c>
      <c r="BD604" s="44">
        <v>0</v>
      </c>
      <c r="BE604" s="44">
        <v>0</v>
      </c>
      <c r="BF604" s="43">
        <v>15387.36</v>
      </c>
      <c r="BG604" s="43">
        <v>84528.06</v>
      </c>
      <c r="BH604" s="43">
        <v>801726.82</v>
      </c>
      <c r="BI604" s="44">
        <v>0</v>
      </c>
      <c r="BJ604" s="71">
        <v>801.7</v>
      </c>
      <c r="BK604" s="2"/>
      <c r="BL604" s="2"/>
      <c r="BM604" s="48">
        <v>66.8</v>
      </c>
      <c r="BN604" s="48">
        <v>66.8</v>
      </c>
      <c r="BO604" s="48">
        <v>66.8</v>
      </c>
      <c r="BP604" s="48">
        <v>66.8</v>
      </c>
      <c r="BQ604" s="48">
        <v>133.6</v>
      </c>
      <c r="BR604" s="48">
        <v>133.6</v>
      </c>
      <c r="BS604" s="48">
        <v>33.4</v>
      </c>
      <c r="BT604" s="48">
        <v>0</v>
      </c>
      <c r="BU604" s="48">
        <v>33.4</v>
      </c>
      <c r="BV604" s="48">
        <f t="shared" si="312"/>
        <v>61.8</v>
      </c>
      <c r="BW604" s="48">
        <f t="shared" si="313"/>
        <v>61.8</v>
      </c>
      <c r="BX604" s="49">
        <f t="shared" si="314"/>
        <v>61.9</v>
      </c>
      <c r="BY604" s="50">
        <f t="shared" si="315"/>
        <v>786.69999999999982</v>
      </c>
      <c r="BZ604" s="48">
        <f t="shared" si="316"/>
        <v>200.39999999999998</v>
      </c>
      <c r="CA604" s="48">
        <f t="shared" si="317"/>
        <v>334</v>
      </c>
      <c r="CB604" s="48">
        <f t="shared" si="318"/>
        <v>66.8</v>
      </c>
      <c r="CC604" s="51">
        <f t="shared" si="319"/>
        <v>185.5</v>
      </c>
      <c r="CD604" s="50">
        <f t="shared" si="320"/>
        <v>786.69999999999993</v>
      </c>
      <c r="CE604" s="72"/>
      <c r="CF604" s="73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</row>
    <row r="605" spans="1:122" ht="15" hidden="1" outlineLevel="1" thickBot="1" x14ac:dyDescent="0.35">
      <c r="A605" s="161"/>
      <c r="B605" s="53" t="s">
        <v>1231</v>
      </c>
      <c r="C605" s="53" t="s">
        <v>45</v>
      </c>
      <c r="D605" s="24" t="s">
        <v>1232</v>
      </c>
      <c r="E605" s="34"/>
      <c r="F605" s="35">
        <v>44166.46</v>
      </c>
      <c r="G605" s="35">
        <v>232237.09</v>
      </c>
      <c r="H605" s="36">
        <v>90</v>
      </c>
      <c r="I605" s="37"/>
      <c r="J605" s="38">
        <v>17</v>
      </c>
      <c r="K605" s="38">
        <v>73</v>
      </c>
      <c r="L605" s="35">
        <v>276403.55</v>
      </c>
      <c r="M605" s="35">
        <v>19987.2</v>
      </c>
      <c r="N605" s="35">
        <v>2767.5</v>
      </c>
      <c r="O605" s="36">
        <v>405</v>
      </c>
      <c r="P605" s="35">
        <v>744.3</v>
      </c>
      <c r="Q605" s="35">
        <v>566.1</v>
      </c>
      <c r="R605" s="35">
        <v>300873.65000000002</v>
      </c>
      <c r="S605" s="35">
        <v>20308.5</v>
      </c>
      <c r="T605" s="35">
        <v>4094.1</v>
      </c>
      <c r="U605" s="36">
        <v>0</v>
      </c>
      <c r="V605" s="36">
        <v>0</v>
      </c>
      <c r="W605" s="36">
        <v>0</v>
      </c>
      <c r="X605" s="36">
        <v>0</v>
      </c>
      <c r="Y605" s="36">
        <v>0</v>
      </c>
      <c r="Z605" s="35">
        <v>6633.68</v>
      </c>
      <c r="AA605" s="35">
        <v>31036.28</v>
      </c>
      <c r="AB605" s="35">
        <v>331909.93</v>
      </c>
      <c r="AC605" s="39">
        <f t="shared" si="310"/>
        <v>331.9</v>
      </c>
      <c r="AD605" s="40">
        <f t="shared" si="311"/>
        <v>396.9</v>
      </c>
      <c r="AG605" s="70" t="s">
        <v>1174</v>
      </c>
      <c r="AH605" s="24" t="s">
        <v>1231</v>
      </c>
      <c r="AI605" s="24" t="s">
        <v>45</v>
      </c>
      <c r="AJ605" s="24" t="s">
        <v>1232</v>
      </c>
      <c r="AK605" s="42"/>
      <c r="AL605" s="43">
        <v>91093.32</v>
      </c>
      <c r="AM605" s="43">
        <v>268154.67</v>
      </c>
      <c r="AN605" s="44">
        <v>106</v>
      </c>
      <c r="AO605" s="45"/>
      <c r="AP605" s="46">
        <v>27</v>
      </c>
      <c r="AQ605" s="46">
        <v>79</v>
      </c>
      <c r="AR605" s="43">
        <v>359247.99</v>
      </c>
      <c r="AS605" s="43">
        <v>27521.54</v>
      </c>
      <c r="AT605" s="43">
        <v>3273.41</v>
      </c>
      <c r="AU605" s="44">
        <v>477</v>
      </c>
      <c r="AV605" s="43">
        <v>876.62</v>
      </c>
      <c r="AW605" s="43">
        <v>666.74</v>
      </c>
      <c r="AX605" s="43">
        <v>392063.3</v>
      </c>
      <c r="AY605" s="43">
        <v>23918.9</v>
      </c>
      <c r="AZ605" s="43">
        <v>4821.9399999999996</v>
      </c>
      <c r="BA605" s="44">
        <v>0</v>
      </c>
      <c r="BB605" s="44">
        <v>0</v>
      </c>
      <c r="BC605" s="44">
        <v>0</v>
      </c>
      <c r="BD605" s="44">
        <v>0</v>
      </c>
      <c r="BE605" s="44">
        <v>0</v>
      </c>
      <c r="BF605" s="43">
        <v>8621.94</v>
      </c>
      <c r="BG605" s="43">
        <v>37362.78</v>
      </c>
      <c r="BH605" s="43">
        <v>429426.08</v>
      </c>
      <c r="BI605" s="44">
        <v>0</v>
      </c>
      <c r="BJ605" s="71">
        <v>429.4</v>
      </c>
      <c r="BK605" s="2"/>
      <c r="BL605" s="2"/>
      <c r="BM605" s="48">
        <v>35.799999999999997</v>
      </c>
      <c r="BN605" s="48">
        <v>35.799999999999997</v>
      </c>
      <c r="BO605" s="48">
        <v>35.799999999999997</v>
      </c>
      <c r="BP605" s="48">
        <v>35.799999999999997</v>
      </c>
      <c r="BQ605" s="48">
        <v>71.599999999999994</v>
      </c>
      <c r="BR605" s="48">
        <v>71.599999999999994</v>
      </c>
      <c r="BS605" s="48">
        <v>17.899999999999999</v>
      </c>
      <c r="BT605" s="48">
        <v>0</v>
      </c>
      <c r="BU605" s="48">
        <v>17.899999999999999</v>
      </c>
      <c r="BV605" s="48">
        <f t="shared" si="312"/>
        <v>24.9</v>
      </c>
      <c r="BW605" s="48">
        <f t="shared" si="313"/>
        <v>24.9</v>
      </c>
      <c r="BX605" s="49">
        <f t="shared" si="314"/>
        <v>24.9</v>
      </c>
      <c r="BY605" s="50">
        <f t="shared" si="315"/>
        <v>396.90000000000003</v>
      </c>
      <c r="BZ605" s="48">
        <f t="shared" si="316"/>
        <v>107.39999999999999</v>
      </c>
      <c r="CA605" s="48">
        <f t="shared" si="317"/>
        <v>179</v>
      </c>
      <c r="CB605" s="48">
        <f t="shared" si="318"/>
        <v>35.799999999999997</v>
      </c>
      <c r="CC605" s="51">
        <f t="shared" si="319"/>
        <v>74.699999999999989</v>
      </c>
      <c r="CD605" s="50">
        <f t="shared" si="320"/>
        <v>396.9</v>
      </c>
      <c r="CE605" s="72"/>
      <c r="CF605" s="73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</row>
    <row r="606" spans="1:122" ht="15" hidden="1" outlineLevel="1" thickBot="1" x14ac:dyDescent="0.35">
      <c r="A606" s="161"/>
      <c r="B606" s="53" t="s">
        <v>1233</v>
      </c>
      <c r="C606" s="53" t="s">
        <v>45</v>
      </c>
      <c r="D606" s="24" t="s">
        <v>1234</v>
      </c>
      <c r="E606" s="34"/>
      <c r="F606" s="35">
        <v>132499.37</v>
      </c>
      <c r="G606" s="35">
        <v>323442.94</v>
      </c>
      <c r="H606" s="36">
        <v>105</v>
      </c>
      <c r="I606" s="37"/>
      <c r="J606" s="38">
        <v>25</v>
      </c>
      <c r="K606" s="38">
        <v>80</v>
      </c>
      <c r="L606" s="35">
        <v>455942.31</v>
      </c>
      <c r="M606" s="35">
        <v>102016.92</v>
      </c>
      <c r="N606" s="35">
        <v>3228.75</v>
      </c>
      <c r="O606" s="35">
        <v>472.5</v>
      </c>
      <c r="P606" s="35">
        <v>868.35</v>
      </c>
      <c r="Q606" s="35">
        <v>660.45</v>
      </c>
      <c r="R606" s="35">
        <v>563189.28</v>
      </c>
      <c r="S606" s="35">
        <v>23693.25</v>
      </c>
      <c r="T606" s="35">
        <v>4776.45</v>
      </c>
      <c r="U606" s="36">
        <v>0</v>
      </c>
      <c r="V606" s="36">
        <v>0</v>
      </c>
      <c r="W606" s="36">
        <v>0</v>
      </c>
      <c r="X606" s="36">
        <v>0</v>
      </c>
      <c r="Y606" s="36">
        <v>0</v>
      </c>
      <c r="Z606" s="35">
        <v>10942.61</v>
      </c>
      <c r="AA606" s="35">
        <v>39412.31</v>
      </c>
      <c r="AB606" s="35">
        <v>602601.59</v>
      </c>
      <c r="AC606" s="39">
        <f t="shared" si="310"/>
        <v>602.6</v>
      </c>
      <c r="AD606" s="40">
        <f t="shared" si="311"/>
        <v>643</v>
      </c>
      <c r="AG606" s="70" t="s">
        <v>1174</v>
      </c>
      <c r="AH606" s="24" t="s">
        <v>1233</v>
      </c>
      <c r="AI606" s="24" t="s">
        <v>45</v>
      </c>
      <c r="AJ606" s="24" t="s">
        <v>1234</v>
      </c>
      <c r="AK606" s="42"/>
      <c r="AL606" s="43">
        <v>132499.37</v>
      </c>
      <c r="AM606" s="43">
        <v>365667.86</v>
      </c>
      <c r="AN606" s="44">
        <v>117</v>
      </c>
      <c r="AO606" s="45"/>
      <c r="AP606" s="46">
        <v>29</v>
      </c>
      <c r="AQ606" s="46">
        <v>88</v>
      </c>
      <c r="AR606" s="43">
        <v>498167.23</v>
      </c>
      <c r="AS606" s="43">
        <v>115567.74</v>
      </c>
      <c r="AT606" s="43">
        <v>3597.75</v>
      </c>
      <c r="AU606" s="43">
        <v>526.5</v>
      </c>
      <c r="AV606" s="43">
        <v>967.59</v>
      </c>
      <c r="AW606" s="43">
        <v>735.93</v>
      </c>
      <c r="AX606" s="43">
        <v>619562.74</v>
      </c>
      <c r="AY606" s="43">
        <v>26401.05</v>
      </c>
      <c r="AZ606" s="43">
        <v>5322.33</v>
      </c>
      <c r="BA606" s="44">
        <v>0</v>
      </c>
      <c r="BB606" s="44">
        <v>0</v>
      </c>
      <c r="BC606" s="44">
        <v>0</v>
      </c>
      <c r="BD606" s="44">
        <v>0</v>
      </c>
      <c r="BE606" s="44">
        <v>0</v>
      </c>
      <c r="BF606" s="43">
        <v>11956.01</v>
      </c>
      <c r="BG606" s="43">
        <v>43679.39</v>
      </c>
      <c r="BH606" s="43">
        <v>663242.13</v>
      </c>
      <c r="BI606" s="44">
        <v>0</v>
      </c>
      <c r="BJ606" s="71">
        <v>663.2</v>
      </c>
      <c r="BK606" s="2"/>
      <c r="BL606" s="2"/>
      <c r="BM606" s="48">
        <v>55.3</v>
      </c>
      <c r="BN606" s="48">
        <v>55.3</v>
      </c>
      <c r="BO606" s="48">
        <v>55.3</v>
      </c>
      <c r="BP606" s="48">
        <v>55.3</v>
      </c>
      <c r="BQ606" s="48">
        <v>110.5</v>
      </c>
      <c r="BR606" s="48">
        <v>110.5</v>
      </c>
      <c r="BS606" s="48">
        <v>27.6</v>
      </c>
      <c r="BT606" s="48">
        <v>0</v>
      </c>
      <c r="BU606" s="48">
        <v>27.6</v>
      </c>
      <c r="BV606" s="48">
        <f t="shared" si="312"/>
        <v>48.5</v>
      </c>
      <c r="BW606" s="48">
        <f t="shared" si="313"/>
        <v>48.5</v>
      </c>
      <c r="BX606" s="49">
        <f t="shared" si="314"/>
        <v>48.6</v>
      </c>
      <c r="BY606" s="50">
        <f t="shared" si="315"/>
        <v>642.99999999999989</v>
      </c>
      <c r="BZ606" s="48">
        <f t="shared" si="316"/>
        <v>165.89999999999998</v>
      </c>
      <c r="CA606" s="48">
        <f t="shared" si="317"/>
        <v>276.3</v>
      </c>
      <c r="CB606" s="48">
        <f t="shared" si="318"/>
        <v>55.2</v>
      </c>
      <c r="CC606" s="51">
        <f t="shared" si="319"/>
        <v>145.6</v>
      </c>
      <c r="CD606" s="50">
        <f t="shared" si="320"/>
        <v>643</v>
      </c>
      <c r="CE606" s="72"/>
      <c r="CF606" s="73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</row>
    <row r="607" spans="1:122" ht="15" hidden="1" outlineLevel="1" thickBot="1" x14ac:dyDescent="0.35">
      <c r="A607" s="161"/>
      <c r="B607" s="53" t="s">
        <v>1235</v>
      </c>
      <c r="C607" s="53" t="s">
        <v>45</v>
      </c>
      <c r="D607" s="24" t="s">
        <v>1236</v>
      </c>
      <c r="E607" s="34"/>
      <c r="F607" s="35">
        <v>88332.91</v>
      </c>
      <c r="G607" s="35">
        <v>337799.41</v>
      </c>
      <c r="H607" s="36">
        <v>146</v>
      </c>
      <c r="I607" s="37"/>
      <c r="J607" s="38">
        <v>33</v>
      </c>
      <c r="K607" s="38">
        <v>113</v>
      </c>
      <c r="L607" s="35">
        <v>426132.32</v>
      </c>
      <c r="M607" s="35">
        <v>42955.39</v>
      </c>
      <c r="N607" s="35">
        <v>4489.5</v>
      </c>
      <c r="O607" s="36">
        <v>657</v>
      </c>
      <c r="P607" s="35">
        <v>1207.42</v>
      </c>
      <c r="Q607" s="35">
        <v>918.34</v>
      </c>
      <c r="R607" s="35">
        <v>476359.97</v>
      </c>
      <c r="S607" s="35">
        <v>32944.9</v>
      </c>
      <c r="T607" s="35">
        <v>6641.54</v>
      </c>
      <c r="U607" s="36">
        <v>0</v>
      </c>
      <c r="V607" s="36">
        <v>0</v>
      </c>
      <c r="W607" s="36">
        <v>0</v>
      </c>
      <c r="X607" s="36">
        <v>0</v>
      </c>
      <c r="Y607" s="36">
        <v>0</v>
      </c>
      <c r="Z607" s="35">
        <v>10227.18</v>
      </c>
      <c r="AA607" s="35">
        <v>49813.62</v>
      </c>
      <c r="AB607" s="35">
        <v>526173.59</v>
      </c>
      <c r="AC607" s="39">
        <f t="shared" si="310"/>
        <v>526.20000000000005</v>
      </c>
      <c r="AD607" s="40">
        <f t="shared" si="311"/>
        <v>535.4</v>
      </c>
      <c r="AG607" s="70" t="s">
        <v>1174</v>
      </c>
      <c r="AH607" s="24" t="s">
        <v>1235</v>
      </c>
      <c r="AI607" s="24" t="s">
        <v>45</v>
      </c>
      <c r="AJ607" s="24" t="s">
        <v>1236</v>
      </c>
      <c r="AK607" s="42"/>
      <c r="AL607" s="43">
        <v>88332.91</v>
      </c>
      <c r="AM607" s="43">
        <v>337799.41</v>
      </c>
      <c r="AN607" s="44">
        <v>166</v>
      </c>
      <c r="AO607" s="45"/>
      <c r="AP607" s="46">
        <v>37</v>
      </c>
      <c r="AQ607" s="46">
        <v>129</v>
      </c>
      <c r="AR607" s="43">
        <v>426132.32</v>
      </c>
      <c r="AS607" s="43">
        <v>50370.86</v>
      </c>
      <c r="AT607" s="43">
        <v>5104.5</v>
      </c>
      <c r="AU607" s="44">
        <v>747</v>
      </c>
      <c r="AV607" s="43">
        <v>1372.82</v>
      </c>
      <c r="AW607" s="43">
        <v>1044.1400000000001</v>
      </c>
      <c r="AX607" s="43">
        <v>484771.64</v>
      </c>
      <c r="AY607" s="43">
        <v>37457.9</v>
      </c>
      <c r="AZ607" s="43">
        <v>7551.34</v>
      </c>
      <c r="BA607" s="44">
        <v>0</v>
      </c>
      <c r="BB607" s="44">
        <v>0</v>
      </c>
      <c r="BC607" s="44">
        <v>0</v>
      </c>
      <c r="BD607" s="44">
        <v>0</v>
      </c>
      <c r="BE607" s="44">
        <v>0</v>
      </c>
      <c r="BF607" s="43">
        <v>10227.18</v>
      </c>
      <c r="BG607" s="43">
        <v>55236.42</v>
      </c>
      <c r="BH607" s="43">
        <v>540008.06000000006</v>
      </c>
      <c r="BI607" s="44">
        <v>0</v>
      </c>
      <c r="BJ607" s="71">
        <v>540</v>
      </c>
      <c r="BK607" s="2"/>
      <c r="BL607" s="2"/>
      <c r="BM607" s="48">
        <v>45</v>
      </c>
      <c r="BN607" s="48">
        <v>45</v>
      </c>
      <c r="BO607" s="48">
        <v>45</v>
      </c>
      <c r="BP607" s="48">
        <v>45</v>
      </c>
      <c r="BQ607" s="48">
        <v>90</v>
      </c>
      <c r="BR607" s="48">
        <v>90</v>
      </c>
      <c r="BS607" s="48">
        <v>22.5</v>
      </c>
      <c r="BT607" s="48">
        <v>0</v>
      </c>
      <c r="BU607" s="48">
        <v>22.5</v>
      </c>
      <c r="BV607" s="48">
        <f t="shared" si="312"/>
        <v>43.5</v>
      </c>
      <c r="BW607" s="48">
        <f t="shared" si="313"/>
        <v>43.5</v>
      </c>
      <c r="BX607" s="49">
        <f t="shared" si="314"/>
        <v>43.4</v>
      </c>
      <c r="BY607" s="50">
        <f t="shared" si="315"/>
        <v>535.4</v>
      </c>
      <c r="BZ607" s="48">
        <f t="shared" si="316"/>
        <v>135</v>
      </c>
      <c r="CA607" s="48">
        <f t="shared" si="317"/>
        <v>225</v>
      </c>
      <c r="CB607" s="48">
        <f t="shared" si="318"/>
        <v>45</v>
      </c>
      <c r="CC607" s="51">
        <f t="shared" si="319"/>
        <v>130.4</v>
      </c>
      <c r="CD607" s="50">
        <f t="shared" si="320"/>
        <v>535.4</v>
      </c>
      <c r="CE607" s="72"/>
      <c r="CF607" s="73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</row>
    <row r="608" spans="1:122" ht="15" hidden="1" outlineLevel="1" thickBot="1" x14ac:dyDescent="0.35">
      <c r="A608" s="161"/>
      <c r="B608" s="53" t="s">
        <v>1237</v>
      </c>
      <c r="C608" s="53" t="s">
        <v>45</v>
      </c>
      <c r="D608" s="24" t="s">
        <v>1238</v>
      </c>
      <c r="E608" s="34"/>
      <c r="F608" s="35">
        <v>88332.91</v>
      </c>
      <c r="G608" s="35">
        <v>337799.41</v>
      </c>
      <c r="H608" s="36">
        <v>132</v>
      </c>
      <c r="I608" s="37"/>
      <c r="J608" s="38">
        <v>23</v>
      </c>
      <c r="K608" s="38">
        <v>109</v>
      </c>
      <c r="L608" s="35">
        <v>426132.32</v>
      </c>
      <c r="M608" s="35">
        <v>54713.46</v>
      </c>
      <c r="N608" s="36">
        <v>4059</v>
      </c>
      <c r="O608" s="36">
        <v>594</v>
      </c>
      <c r="P608" s="35">
        <v>1091.6400000000001</v>
      </c>
      <c r="Q608" s="35">
        <v>830.28</v>
      </c>
      <c r="R608" s="35">
        <v>487420.7</v>
      </c>
      <c r="S608" s="35">
        <v>29785.8</v>
      </c>
      <c r="T608" s="35">
        <v>6004.68</v>
      </c>
      <c r="U608" s="36">
        <v>0</v>
      </c>
      <c r="V608" s="36">
        <v>0</v>
      </c>
      <c r="W608" s="36">
        <v>0</v>
      </c>
      <c r="X608" s="36">
        <v>0</v>
      </c>
      <c r="Y608" s="36">
        <v>0</v>
      </c>
      <c r="Z608" s="35">
        <v>10227.18</v>
      </c>
      <c r="AA608" s="35">
        <v>46017.66</v>
      </c>
      <c r="AB608" s="35">
        <v>533438.36</v>
      </c>
      <c r="AC608" s="39">
        <f t="shared" si="310"/>
        <v>533.4</v>
      </c>
      <c r="AD608" s="40">
        <f t="shared" si="311"/>
        <v>568.70000000000005</v>
      </c>
      <c r="AG608" s="70" t="s">
        <v>1174</v>
      </c>
      <c r="AH608" s="24" t="s">
        <v>1237</v>
      </c>
      <c r="AI608" s="24" t="s">
        <v>45</v>
      </c>
      <c r="AJ608" s="24" t="s">
        <v>1238</v>
      </c>
      <c r="AK608" s="42"/>
      <c r="AL608" s="43">
        <v>88332.91</v>
      </c>
      <c r="AM608" s="43">
        <v>380024.33</v>
      </c>
      <c r="AN608" s="44">
        <v>146</v>
      </c>
      <c r="AO608" s="45"/>
      <c r="AP608" s="46">
        <v>33</v>
      </c>
      <c r="AQ608" s="46">
        <v>113</v>
      </c>
      <c r="AR608" s="43">
        <v>468357.24</v>
      </c>
      <c r="AS608" s="43">
        <v>59889.52</v>
      </c>
      <c r="AT608" s="43">
        <v>4489.5</v>
      </c>
      <c r="AU608" s="44">
        <v>657</v>
      </c>
      <c r="AV608" s="43">
        <v>1207.42</v>
      </c>
      <c r="AW608" s="43">
        <v>918.34</v>
      </c>
      <c r="AX608" s="43">
        <v>535519.02</v>
      </c>
      <c r="AY608" s="43">
        <v>32944.9</v>
      </c>
      <c r="AZ608" s="43">
        <v>6641.54</v>
      </c>
      <c r="BA608" s="44">
        <v>0</v>
      </c>
      <c r="BB608" s="44">
        <v>0</v>
      </c>
      <c r="BC608" s="44">
        <v>0</v>
      </c>
      <c r="BD608" s="44">
        <v>0</v>
      </c>
      <c r="BE608" s="44">
        <v>0</v>
      </c>
      <c r="BF608" s="43">
        <v>11240.58</v>
      </c>
      <c r="BG608" s="43">
        <v>50827.02</v>
      </c>
      <c r="BH608" s="43">
        <v>586346.04</v>
      </c>
      <c r="BI608" s="44">
        <v>0</v>
      </c>
      <c r="BJ608" s="71">
        <v>586.29999999999995</v>
      </c>
      <c r="BK608" s="2"/>
      <c r="BL608" s="2"/>
      <c r="BM608" s="48">
        <v>48.9</v>
      </c>
      <c r="BN608" s="48">
        <v>48.9</v>
      </c>
      <c r="BO608" s="48">
        <v>48.9</v>
      </c>
      <c r="BP608" s="48">
        <v>48.9</v>
      </c>
      <c r="BQ608" s="48">
        <v>97.7</v>
      </c>
      <c r="BR608" s="48">
        <v>97.7</v>
      </c>
      <c r="BS608" s="48">
        <v>24.4</v>
      </c>
      <c r="BT608" s="48">
        <v>0</v>
      </c>
      <c r="BU608" s="48">
        <v>24.4</v>
      </c>
      <c r="BV608" s="48">
        <f t="shared" si="312"/>
        <v>43</v>
      </c>
      <c r="BW608" s="48">
        <f t="shared" si="313"/>
        <v>43</v>
      </c>
      <c r="BX608" s="49">
        <f t="shared" si="314"/>
        <v>42.9</v>
      </c>
      <c r="BY608" s="50">
        <f t="shared" si="315"/>
        <v>568.69999999999993</v>
      </c>
      <c r="BZ608" s="48">
        <f t="shared" si="316"/>
        <v>146.69999999999999</v>
      </c>
      <c r="CA608" s="48">
        <f t="shared" si="317"/>
        <v>244.3</v>
      </c>
      <c r="CB608" s="48">
        <f t="shared" si="318"/>
        <v>48.8</v>
      </c>
      <c r="CC608" s="51">
        <f t="shared" si="319"/>
        <v>128.9</v>
      </c>
      <c r="CD608" s="50">
        <f t="shared" si="320"/>
        <v>568.70000000000005</v>
      </c>
      <c r="CE608" s="72"/>
      <c r="CF608" s="73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</row>
    <row r="609" spans="1:122" ht="15" hidden="1" outlineLevel="1" thickBot="1" x14ac:dyDescent="0.35">
      <c r="A609" s="161"/>
      <c r="B609" s="53" t="s">
        <v>1239</v>
      </c>
      <c r="C609" s="53" t="s">
        <v>45</v>
      </c>
      <c r="D609" s="24" t="s">
        <v>1240</v>
      </c>
      <c r="E609" s="34"/>
      <c r="F609" s="35">
        <v>88332.91</v>
      </c>
      <c r="G609" s="35">
        <v>337799.41</v>
      </c>
      <c r="H609" s="36">
        <v>148</v>
      </c>
      <c r="I609" s="37"/>
      <c r="J609" s="38">
        <v>30</v>
      </c>
      <c r="K609" s="38">
        <v>118</v>
      </c>
      <c r="L609" s="35">
        <v>426132.32</v>
      </c>
      <c r="M609" s="35">
        <v>46675.28</v>
      </c>
      <c r="N609" s="36">
        <v>4551</v>
      </c>
      <c r="O609" s="36">
        <v>666</v>
      </c>
      <c r="P609" s="35">
        <v>1223.96</v>
      </c>
      <c r="Q609" s="35">
        <v>930.92</v>
      </c>
      <c r="R609" s="35">
        <v>480179.48</v>
      </c>
      <c r="S609" s="35">
        <v>33396.199999999997</v>
      </c>
      <c r="T609" s="35">
        <v>6732.52</v>
      </c>
      <c r="U609" s="36">
        <v>0</v>
      </c>
      <c r="V609" s="36">
        <v>0</v>
      </c>
      <c r="W609" s="36">
        <v>0</v>
      </c>
      <c r="X609" s="36">
        <v>0</v>
      </c>
      <c r="Y609" s="36">
        <v>0</v>
      </c>
      <c r="Z609" s="35">
        <v>10227.18</v>
      </c>
      <c r="AA609" s="35">
        <v>50355.9</v>
      </c>
      <c r="AB609" s="35">
        <v>530535.38</v>
      </c>
      <c r="AC609" s="39">
        <f t="shared" si="310"/>
        <v>530.5</v>
      </c>
      <c r="AD609" s="40">
        <f t="shared" ref="AD609:AD640" si="321">+ROUND((AC609/12*4)+(BJ609/12*8),1)</f>
        <v>533.79999999999995</v>
      </c>
      <c r="AG609" s="70" t="s">
        <v>1174</v>
      </c>
      <c r="AH609" s="24" t="s">
        <v>1239</v>
      </c>
      <c r="AI609" s="24" t="s">
        <v>45</v>
      </c>
      <c r="AJ609" s="24" t="s">
        <v>1240</v>
      </c>
      <c r="AK609" s="42"/>
      <c r="AL609" s="43">
        <v>88332.91</v>
      </c>
      <c r="AM609" s="43">
        <v>337799.42</v>
      </c>
      <c r="AN609" s="44">
        <v>157</v>
      </c>
      <c r="AO609" s="45"/>
      <c r="AP609" s="46">
        <v>36</v>
      </c>
      <c r="AQ609" s="46">
        <v>121</v>
      </c>
      <c r="AR609" s="43">
        <v>426132.33</v>
      </c>
      <c r="AS609" s="43">
        <v>48750.68</v>
      </c>
      <c r="AT609" s="43">
        <v>4827.75</v>
      </c>
      <c r="AU609" s="43">
        <v>706.5</v>
      </c>
      <c r="AV609" s="43">
        <v>1298.3900000000001</v>
      </c>
      <c r="AW609" s="43">
        <v>987.53</v>
      </c>
      <c r="AX609" s="43">
        <v>482703.18</v>
      </c>
      <c r="AY609" s="43">
        <v>35427.050000000003</v>
      </c>
      <c r="AZ609" s="43">
        <v>7141.93</v>
      </c>
      <c r="BA609" s="44">
        <v>0</v>
      </c>
      <c r="BB609" s="44">
        <v>0</v>
      </c>
      <c r="BC609" s="44">
        <v>0</v>
      </c>
      <c r="BD609" s="44">
        <v>0</v>
      </c>
      <c r="BE609" s="44">
        <v>0</v>
      </c>
      <c r="BF609" s="43">
        <v>10227.18</v>
      </c>
      <c r="BG609" s="43">
        <v>52796.160000000003</v>
      </c>
      <c r="BH609" s="43">
        <v>535499.34</v>
      </c>
      <c r="BI609" s="44">
        <v>0</v>
      </c>
      <c r="BJ609" s="71">
        <v>535.5</v>
      </c>
      <c r="BK609" s="2"/>
      <c r="BL609" s="2"/>
      <c r="BM609" s="48">
        <v>44.6</v>
      </c>
      <c r="BN609" s="48">
        <v>44.6</v>
      </c>
      <c r="BO609" s="48">
        <v>44.6</v>
      </c>
      <c r="BP609" s="48">
        <v>44.6</v>
      </c>
      <c r="BQ609" s="48">
        <v>89.3</v>
      </c>
      <c r="BR609" s="48">
        <v>89.3</v>
      </c>
      <c r="BS609" s="48">
        <v>22.3</v>
      </c>
      <c r="BT609" s="48">
        <v>0</v>
      </c>
      <c r="BU609" s="48">
        <v>22.3</v>
      </c>
      <c r="BV609" s="48">
        <f t="shared" ref="BV609:BV640" si="322">+ROUND((AD609-BM609-BN609-BO609-BP609-BQ609-BR609-BS609-BT609-BU609)/3,1)</f>
        <v>44.1</v>
      </c>
      <c r="BW609" s="48">
        <f t="shared" si="313"/>
        <v>44.1</v>
      </c>
      <c r="BX609" s="49">
        <f t="shared" ref="BX609:BX640" si="323">+ROUND(AD609-BM609-BN609-BO609-BP609-BQ609-BR609-BS609-BT609-BU609-BV609-BW609,1)</f>
        <v>44</v>
      </c>
      <c r="BY609" s="50">
        <f t="shared" si="315"/>
        <v>533.80000000000007</v>
      </c>
      <c r="BZ609" s="48">
        <f t="shared" si="316"/>
        <v>133.80000000000001</v>
      </c>
      <c r="CA609" s="48">
        <f t="shared" si="317"/>
        <v>223.2</v>
      </c>
      <c r="CB609" s="48">
        <f t="shared" si="318"/>
        <v>44.6</v>
      </c>
      <c r="CC609" s="51">
        <f t="shared" si="319"/>
        <v>132.19999999999999</v>
      </c>
      <c r="CD609" s="50">
        <f t="shared" si="320"/>
        <v>533.79999999999995</v>
      </c>
      <c r="CE609" s="72"/>
      <c r="CF609" s="73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</row>
    <row r="610" spans="1:122" ht="15" hidden="1" outlineLevel="1" thickBot="1" x14ac:dyDescent="0.35">
      <c r="A610" s="161"/>
      <c r="B610" s="53" t="s">
        <v>1241</v>
      </c>
      <c r="C610" s="53" t="s">
        <v>45</v>
      </c>
      <c r="D610" s="24" t="s">
        <v>1242</v>
      </c>
      <c r="E610" s="34"/>
      <c r="F610" s="35">
        <v>93853.72</v>
      </c>
      <c r="G610" s="35">
        <v>314047.89</v>
      </c>
      <c r="H610" s="36">
        <v>114</v>
      </c>
      <c r="I610" s="37"/>
      <c r="J610" s="38">
        <v>25</v>
      </c>
      <c r="K610" s="38">
        <v>89</v>
      </c>
      <c r="L610" s="35">
        <v>407901.61</v>
      </c>
      <c r="M610" s="35">
        <v>43762.71</v>
      </c>
      <c r="N610" s="35">
        <v>3532.25</v>
      </c>
      <c r="O610" s="36">
        <v>513</v>
      </c>
      <c r="P610" s="35">
        <v>942.78</v>
      </c>
      <c r="Q610" s="35">
        <v>717.06</v>
      </c>
      <c r="R610" s="35">
        <v>457369.41</v>
      </c>
      <c r="S610" s="35">
        <v>25724.1</v>
      </c>
      <c r="T610" s="35">
        <v>5185.8599999999997</v>
      </c>
      <c r="U610" s="36">
        <v>0</v>
      </c>
      <c r="V610" s="36">
        <v>0</v>
      </c>
      <c r="W610" s="36">
        <v>0</v>
      </c>
      <c r="X610" s="36">
        <v>0</v>
      </c>
      <c r="Y610" s="36">
        <v>0</v>
      </c>
      <c r="Z610" s="35">
        <v>9789.64</v>
      </c>
      <c r="AA610" s="35">
        <v>40699.599999999999</v>
      </c>
      <c r="AB610" s="35">
        <v>498069.01</v>
      </c>
      <c r="AC610" s="39">
        <f t="shared" si="310"/>
        <v>498.1</v>
      </c>
      <c r="AD610" s="40">
        <f t="shared" si="321"/>
        <v>465.5</v>
      </c>
      <c r="AG610" s="70" t="s">
        <v>1174</v>
      </c>
      <c r="AH610" s="24" t="s">
        <v>1241</v>
      </c>
      <c r="AI610" s="24" t="s">
        <v>45</v>
      </c>
      <c r="AJ610" s="24" t="s">
        <v>1242</v>
      </c>
      <c r="AK610" s="42"/>
      <c r="AL610" s="43">
        <v>93853.72</v>
      </c>
      <c r="AM610" s="43">
        <v>269183.90000000002</v>
      </c>
      <c r="AN610" s="44">
        <v>130</v>
      </c>
      <c r="AO610" s="45"/>
      <c r="AP610" s="46">
        <v>35</v>
      </c>
      <c r="AQ610" s="46">
        <v>95</v>
      </c>
      <c r="AR610" s="43">
        <v>363037.62</v>
      </c>
      <c r="AS610" s="43">
        <v>35724.53</v>
      </c>
      <c r="AT610" s="43">
        <v>4034.95</v>
      </c>
      <c r="AU610" s="44">
        <v>585</v>
      </c>
      <c r="AV610" s="43">
        <v>1075.0999999999999</v>
      </c>
      <c r="AW610" s="43">
        <v>817.7</v>
      </c>
      <c r="AX610" s="43">
        <v>405274.9</v>
      </c>
      <c r="AY610" s="43">
        <v>29334.5</v>
      </c>
      <c r="AZ610" s="43">
        <v>5913.7</v>
      </c>
      <c r="BA610" s="44">
        <v>0</v>
      </c>
      <c r="BB610" s="44">
        <v>0</v>
      </c>
      <c r="BC610" s="44">
        <v>0</v>
      </c>
      <c r="BD610" s="44">
        <v>0</v>
      </c>
      <c r="BE610" s="44">
        <v>0</v>
      </c>
      <c r="BF610" s="43">
        <v>8712.91</v>
      </c>
      <c r="BG610" s="43">
        <v>43961.11</v>
      </c>
      <c r="BH610" s="43">
        <v>449236.01</v>
      </c>
      <c r="BI610" s="44">
        <v>0</v>
      </c>
      <c r="BJ610" s="71">
        <v>449.2</v>
      </c>
      <c r="BK610" s="2"/>
      <c r="BL610" s="2"/>
      <c r="BM610" s="48">
        <v>37.4</v>
      </c>
      <c r="BN610" s="48">
        <v>37.4</v>
      </c>
      <c r="BO610" s="48">
        <v>37.4</v>
      </c>
      <c r="BP610" s="48">
        <v>37.4</v>
      </c>
      <c r="BQ610" s="48">
        <v>74.900000000000006</v>
      </c>
      <c r="BR610" s="48">
        <v>74.900000000000006</v>
      </c>
      <c r="BS610" s="48">
        <v>18.7</v>
      </c>
      <c r="BT610" s="48">
        <v>0</v>
      </c>
      <c r="BU610" s="48">
        <v>18.7</v>
      </c>
      <c r="BV610" s="48">
        <f t="shared" si="322"/>
        <v>42.9</v>
      </c>
      <c r="BW610" s="48">
        <f t="shared" si="313"/>
        <v>42.9</v>
      </c>
      <c r="BX610" s="49">
        <f t="shared" si="323"/>
        <v>42.9</v>
      </c>
      <c r="BY610" s="50">
        <f t="shared" si="315"/>
        <v>465.49999999999989</v>
      </c>
      <c r="BZ610" s="48">
        <f t="shared" si="316"/>
        <v>112.19999999999999</v>
      </c>
      <c r="CA610" s="48">
        <f t="shared" si="317"/>
        <v>187.20000000000002</v>
      </c>
      <c r="CB610" s="48">
        <f t="shared" si="318"/>
        <v>37.4</v>
      </c>
      <c r="CC610" s="51">
        <f t="shared" si="319"/>
        <v>128.69999999999999</v>
      </c>
      <c r="CD610" s="50">
        <f t="shared" si="320"/>
        <v>465.49999999999994</v>
      </c>
      <c r="CE610" s="72"/>
      <c r="CF610" s="73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</row>
    <row r="611" spans="1:122" ht="15" hidden="1" outlineLevel="1" thickBot="1" x14ac:dyDescent="0.35">
      <c r="A611" s="161"/>
      <c r="B611" s="53" t="s">
        <v>1243</v>
      </c>
      <c r="C611" s="53" t="s">
        <v>45</v>
      </c>
      <c r="D611" s="24" t="s">
        <v>1244</v>
      </c>
      <c r="E611" s="34"/>
      <c r="F611" s="35">
        <v>88332.91</v>
      </c>
      <c r="G611" s="35">
        <v>337799.41</v>
      </c>
      <c r="H611" s="36">
        <v>146</v>
      </c>
      <c r="I611" s="37"/>
      <c r="J611" s="38">
        <v>31</v>
      </c>
      <c r="K611" s="38">
        <v>115</v>
      </c>
      <c r="L611" s="35">
        <v>426132.32</v>
      </c>
      <c r="M611" s="35">
        <v>46433.26</v>
      </c>
      <c r="N611" s="35">
        <v>4489.5</v>
      </c>
      <c r="O611" s="36">
        <v>657</v>
      </c>
      <c r="P611" s="35">
        <v>1207.42</v>
      </c>
      <c r="Q611" s="35">
        <v>918.34</v>
      </c>
      <c r="R611" s="35">
        <v>479837.84</v>
      </c>
      <c r="S611" s="35">
        <v>32944.9</v>
      </c>
      <c r="T611" s="35">
        <v>6641.54</v>
      </c>
      <c r="U611" s="36">
        <v>0</v>
      </c>
      <c r="V611" s="36">
        <v>0</v>
      </c>
      <c r="W611" s="36">
        <v>0</v>
      </c>
      <c r="X611" s="36">
        <v>0</v>
      </c>
      <c r="Y611" s="36">
        <v>0</v>
      </c>
      <c r="Z611" s="35">
        <v>10227.18</v>
      </c>
      <c r="AA611" s="35">
        <v>49813.62</v>
      </c>
      <c r="AB611" s="35">
        <v>529651.46</v>
      </c>
      <c r="AC611" s="39">
        <f t="shared" si="310"/>
        <v>529.70000000000005</v>
      </c>
      <c r="AD611" s="40">
        <f t="shared" si="321"/>
        <v>531</v>
      </c>
      <c r="AG611" s="70" t="s">
        <v>1174</v>
      </c>
      <c r="AH611" s="24" t="s">
        <v>1243</v>
      </c>
      <c r="AI611" s="24" t="s">
        <v>45</v>
      </c>
      <c r="AJ611" s="24" t="s">
        <v>1244</v>
      </c>
      <c r="AK611" s="42"/>
      <c r="AL611" s="43">
        <v>88332.91</v>
      </c>
      <c r="AM611" s="43">
        <v>337799.41</v>
      </c>
      <c r="AN611" s="44">
        <v>165</v>
      </c>
      <c r="AO611" s="45"/>
      <c r="AP611" s="46">
        <v>34</v>
      </c>
      <c r="AQ611" s="46">
        <v>131</v>
      </c>
      <c r="AR611" s="43">
        <v>426132.32</v>
      </c>
      <c r="AS611" s="43">
        <v>42311.85</v>
      </c>
      <c r="AT611" s="43">
        <v>5073.75</v>
      </c>
      <c r="AU611" s="43">
        <v>742.5</v>
      </c>
      <c r="AV611" s="43">
        <v>1364.55</v>
      </c>
      <c r="AW611" s="43">
        <v>1037.8499999999999</v>
      </c>
      <c r="AX611" s="43">
        <v>476662.82</v>
      </c>
      <c r="AY611" s="43">
        <v>37232.25</v>
      </c>
      <c r="AZ611" s="43">
        <v>7505.85</v>
      </c>
      <c r="BA611" s="44">
        <v>0</v>
      </c>
      <c r="BB611" s="44">
        <v>0</v>
      </c>
      <c r="BC611" s="44">
        <v>0</v>
      </c>
      <c r="BD611" s="44">
        <v>0</v>
      </c>
      <c r="BE611" s="44">
        <v>0</v>
      </c>
      <c r="BF611" s="43">
        <v>10227.18</v>
      </c>
      <c r="BG611" s="43">
        <v>54965.279999999999</v>
      </c>
      <c r="BH611" s="43">
        <v>531628.1</v>
      </c>
      <c r="BI611" s="44">
        <v>0</v>
      </c>
      <c r="BJ611" s="71">
        <v>531.6</v>
      </c>
      <c r="BK611" s="2"/>
      <c r="BL611" s="2"/>
      <c r="BM611" s="48">
        <v>44.3</v>
      </c>
      <c r="BN611" s="48">
        <v>44.3</v>
      </c>
      <c r="BO611" s="48">
        <v>44.3</v>
      </c>
      <c r="BP611" s="48">
        <v>44.3</v>
      </c>
      <c r="BQ611" s="48">
        <v>88.6</v>
      </c>
      <c r="BR611" s="48">
        <v>88.6</v>
      </c>
      <c r="BS611" s="48">
        <v>22.2</v>
      </c>
      <c r="BT611" s="48">
        <v>0</v>
      </c>
      <c r="BU611" s="48">
        <v>22.2</v>
      </c>
      <c r="BV611" s="48">
        <f t="shared" si="322"/>
        <v>44.1</v>
      </c>
      <c r="BW611" s="48">
        <f t="shared" si="313"/>
        <v>44.1</v>
      </c>
      <c r="BX611" s="49">
        <f t="shared" si="323"/>
        <v>44</v>
      </c>
      <c r="BY611" s="50">
        <f t="shared" si="315"/>
        <v>531</v>
      </c>
      <c r="BZ611" s="48">
        <f t="shared" si="316"/>
        <v>132.89999999999998</v>
      </c>
      <c r="CA611" s="48">
        <f t="shared" si="317"/>
        <v>221.49999999999997</v>
      </c>
      <c r="CB611" s="48">
        <f t="shared" si="318"/>
        <v>44.4</v>
      </c>
      <c r="CC611" s="51">
        <f t="shared" si="319"/>
        <v>132.19999999999999</v>
      </c>
      <c r="CD611" s="50">
        <f t="shared" si="320"/>
        <v>531</v>
      </c>
      <c r="CE611" s="72"/>
      <c r="CF611" s="73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</row>
    <row r="612" spans="1:122" ht="15" hidden="1" outlineLevel="1" thickBot="1" x14ac:dyDescent="0.35">
      <c r="A612" s="161"/>
      <c r="B612" s="53" t="s">
        <v>1245</v>
      </c>
      <c r="C612" s="53" t="s">
        <v>45</v>
      </c>
      <c r="D612" s="24" t="s">
        <v>1246</v>
      </c>
      <c r="E612" s="34"/>
      <c r="F612" s="35">
        <v>91093.32</v>
      </c>
      <c r="G612" s="35">
        <v>349675.16</v>
      </c>
      <c r="H612" s="36">
        <v>141</v>
      </c>
      <c r="I612" s="37"/>
      <c r="J612" s="38">
        <v>32</v>
      </c>
      <c r="K612" s="38">
        <v>109</v>
      </c>
      <c r="L612" s="35">
        <v>440768.48</v>
      </c>
      <c r="M612" s="35">
        <v>32144.34</v>
      </c>
      <c r="N612" s="35">
        <v>4350.7299999999996</v>
      </c>
      <c r="O612" s="35">
        <v>634.5</v>
      </c>
      <c r="P612" s="35">
        <v>1166.07</v>
      </c>
      <c r="Q612" s="35">
        <v>886.89</v>
      </c>
      <c r="R612" s="35">
        <v>479951.01</v>
      </c>
      <c r="S612" s="35">
        <v>31816.65</v>
      </c>
      <c r="T612" s="35">
        <v>6414.09</v>
      </c>
      <c r="U612" s="36">
        <v>0</v>
      </c>
      <c r="V612" s="36">
        <v>0</v>
      </c>
      <c r="W612" s="36">
        <v>0</v>
      </c>
      <c r="X612" s="36">
        <v>0</v>
      </c>
      <c r="Y612" s="36">
        <v>0</v>
      </c>
      <c r="Z612" s="35">
        <v>10578.44</v>
      </c>
      <c r="AA612" s="35">
        <v>48809.18</v>
      </c>
      <c r="AB612" s="35">
        <v>528760.18999999994</v>
      </c>
      <c r="AC612" s="39">
        <f t="shared" si="310"/>
        <v>528.79999999999995</v>
      </c>
      <c r="AD612" s="40">
        <f t="shared" si="321"/>
        <v>545</v>
      </c>
      <c r="AG612" s="70" t="s">
        <v>1174</v>
      </c>
      <c r="AH612" s="24" t="s">
        <v>1245</v>
      </c>
      <c r="AI612" s="24" t="s">
        <v>45</v>
      </c>
      <c r="AJ612" s="24" t="s">
        <v>1246</v>
      </c>
      <c r="AK612" s="42"/>
      <c r="AL612" s="43">
        <v>91093.32</v>
      </c>
      <c r="AM612" s="43">
        <v>362289.87</v>
      </c>
      <c r="AN612" s="44">
        <v>165</v>
      </c>
      <c r="AO612" s="45"/>
      <c r="AP612" s="46">
        <v>37</v>
      </c>
      <c r="AQ612" s="46">
        <v>128</v>
      </c>
      <c r="AR612" s="43">
        <v>453383.19</v>
      </c>
      <c r="AS612" s="43">
        <v>35811.33</v>
      </c>
      <c r="AT612" s="43">
        <v>5095.1499999999996</v>
      </c>
      <c r="AU612" s="43">
        <v>742.5</v>
      </c>
      <c r="AV612" s="43">
        <v>1364.55</v>
      </c>
      <c r="AW612" s="43">
        <v>1037.8499999999999</v>
      </c>
      <c r="AX612" s="43">
        <v>497434.57</v>
      </c>
      <c r="AY612" s="43">
        <v>37232.25</v>
      </c>
      <c r="AZ612" s="43">
        <v>7505.85</v>
      </c>
      <c r="BA612" s="44">
        <v>0</v>
      </c>
      <c r="BB612" s="44">
        <v>0</v>
      </c>
      <c r="BC612" s="44">
        <v>0</v>
      </c>
      <c r="BD612" s="44">
        <v>0</v>
      </c>
      <c r="BE612" s="44">
        <v>0</v>
      </c>
      <c r="BF612" s="43">
        <v>10881.19</v>
      </c>
      <c r="BG612" s="43">
        <v>55619.29</v>
      </c>
      <c r="BH612" s="43">
        <v>553053.86</v>
      </c>
      <c r="BI612" s="44">
        <v>0</v>
      </c>
      <c r="BJ612" s="71">
        <v>553.1</v>
      </c>
      <c r="BK612" s="2"/>
      <c r="BL612" s="2"/>
      <c r="BM612" s="48">
        <v>46.1</v>
      </c>
      <c r="BN612" s="48">
        <v>46.1</v>
      </c>
      <c r="BO612" s="48">
        <v>46.1</v>
      </c>
      <c r="BP612" s="48">
        <v>46.1</v>
      </c>
      <c r="BQ612" s="48">
        <v>92.2</v>
      </c>
      <c r="BR612" s="48">
        <v>92.2</v>
      </c>
      <c r="BS612" s="48">
        <v>23</v>
      </c>
      <c r="BT612" s="48">
        <v>0</v>
      </c>
      <c r="BU612" s="48">
        <v>23</v>
      </c>
      <c r="BV612" s="48">
        <f t="shared" si="322"/>
        <v>43.4</v>
      </c>
      <c r="BW612" s="48">
        <f t="shared" si="313"/>
        <v>43.4</v>
      </c>
      <c r="BX612" s="49">
        <f t="shared" si="323"/>
        <v>43.4</v>
      </c>
      <c r="BY612" s="50">
        <f t="shared" si="315"/>
        <v>545</v>
      </c>
      <c r="BZ612" s="48">
        <f t="shared" si="316"/>
        <v>138.30000000000001</v>
      </c>
      <c r="CA612" s="48">
        <f t="shared" si="317"/>
        <v>230.5</v>
      </c>
      <c r="CB612" s="48">
        <f t="shared" si="318"/>
        <v>46</v>
      </c>
      <c r="CC612" s="51">
        <f t="shared" si="319"/>
        <v>130.19999999999999</v>
      </c>
      <c r="CD612" s="50">
        <f t="shared" si="320"/>
        <v>545</v>
      </c>
      <c r="CE612" s="72"/>
      <c r="CF612" s="73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</row>
    <row r="613" spans="1:122" ht="15" hidden="1" outlineLevel="1" thickBot="1" x14ac:dyDescent="0.35">
      <c r="A613" s="161"/>
      <c r="B613" s="53" t="s">
        <v>1247</v>
      </c>
      <c r="C613" s="53" t="s">
        <v>45</v>
      </c>
      <c r="D613" s="24" t="s">
        <v>1248</v>
      </c>
      <c r="E613" s="34"/>
      <c r="F613" s="35">
        <v>88332.91</v>
      </c>
      <c r="G613" s="35">
        <v>422249.26</v>
      </c>
      <c r="H613" s="36">
        <v>182</v>
      </c>
      <c r="I613" s="37"/>
      <c r="J613" s="38">
        <v>35</v>
      </c>
      <c r="K613" s="38">
        <v>147</v>
      </c>
      <c r="L613" s="35">
        <v>510582.17</v>
      </c>
      <c r="M613" s="35">
        <v>61534.81</v>
      </c>
      <c r="N613" s="35">
        <v>5596.5</v>
      </c>
      <c r="O613" s="36">
        <v>819</v>
      </c>
      <c r="P613" s="35">
        <v>1505.14</v>
      </c>
      <c r="Q613" s="35">
        <v>1144.78</v>
      </c>
      <c r="R613" s="35">
        <v>581182.4</v>
      </c>
      <c r="S613" s="35">
        <v>41068.300000000003</v>
      </c>
      <c r="T613" s="35">
        <v>8279.18</v>
      </c>
      <c r="U613" s="36">
        <v>0</v>
      </c>
      <c r="V613" s="36">
        <v>0</v>
      </c>
      <c r="W613" s="36">
        <v>0</v>
      </c>
      <c r="X613" s="36">
        <v>0</v>
      </c>
      <c r="Y613" s="36">
        <v>0</v>
      </c>
      <c r="Z613" s="35">
        <v>12253.98</v>
      </c>
      <c r="AA613" s="35">
        <v>61601.46</v>
      </c>
      <c r="AB613" s="35">
        <v>642783.86</v>
      </c>
      <c r="AC613" s="39">
        <f t="shared" si="310"/>
        <v>642.79999999999995</v>
      </c>
      <c r="AD613" s="40">
        <f t="shared" si="321"/>
        <v>640.1</v>
      </c>
      <c r="AG613" s="70" t="s">
        <v>1174</v>
      </c>
      <c r="AH613" s="24" t="s">
        <v>1247</v>
      </c>
      <c r="AI613" s="24" t="s">
        <v>45</v>
      </c>
      <c r="AJ613" s="24" t="s">
        <v>1248</v>
      </c>
      <c r="AK613" s="42"/>
      <c r="AL613" s="43">
        <v>88332.91</v>
      </c>
      <c r="AM613" s="43">
        <v>422249.26</v>
      </c>
      <c r="AN613" s="44">
        <v>179</v>
      </c>
      <c r="AO613" s="45"/>
      <c r="AP613" s="46">
        <v>30</v>
      </c>
      <c r="AQ613" s="46">
        <v>149</v>
      </c>
      <c r="AR613" s="43">
        <v>510582.17</v>
      </c>
      <c r="AS613" s="43">
        <v>58524.43</v>
      </c>
      <c r="AT613" s="43">
        <v>5504.25</v>
      </c>
      <c r="AU613" s="43">
        <v>805.5</v>
      </c>
      <c r="AV613" s="43">
        <v>1480.33</v>
      </c>
      <c r="AW613" s="43">
        <v>1125.9100000000001</v>
      </c>
      <c r="AX613" s="43">
        <v>578022.59</v>
      </c>
      <c r="AY613" s="43">
        <v>40391.35</v>
      </c>
      <c r="AZ613" s="43">
        <v>8142.71</v>
      </c>
      <c r="BA613" s="44">
        <v>0</v>
      </c>
      <c r="BB613" s="44">
        <v>0</v>
      </c>
      <c r="BC613" s="44">
        <v>0</v>
      </c>
      <c r="BD613" s="44">
        <v>0</v>
      </c>
      <c r="BE613" s="44">
        <v>0</v>
      </c>
      <c r="BF613" s="43">
        <v>12253.98</v>
      </c>
      <c r="BG613" s="43">
        <v>60788.04</v>
      </c>
      <c r="BH613" s="43">
        <v>638810.63</v>
      </c>
      <c r="BI613" s="44">
        <v>0</v>
      </c>
      <c r="BJ613" s="71">
        <v>638.79999999999995</v>
      </c>
      <c r="BK613" s="2"/>
      <c r="BL613" s="2"/>
      <c r="BM613" s="48">
        <v>53.2</v>
      </c>
      <c r="BN613" s="48">
        <v>53.2</v>
      </c>
      <c r="BO613" s="48">
        <v>53.2</v>
      </c>
      <c r="BP613" s="48">
        <v>53.2</v>
      </c>
      <c r="BQ613" s="48">
        <v>106.5</v>
      </c>
      <c r="BR613" s="48">
        <v>106.5</v>
      </c>
      <c r="BS613" s="48">
        <v>26.6</v>
      </c>
      <c r="BT613" s="48">
        <v>0</v>
      </c>
      <c r="BU613" s="48">
        <v>26.6</v>
      </c>
      <c r="BV613" s="48">
        <f t="shared" si="322"/>
        <v>53.7</v>
      </c>
      <c r="BW613" s="48">
        <f t="shared" si="313"/>
        <v>53.7</v>
      </c>
      <c r="BX613" s="49">
        <f t="shared" si="323"/>
        <v>53.7</v>
      </c>
      <c r="BY613" s="50">
        <f t="shared" si="315"/>
        <v>640.10000000000014</v>
      </c>
      <c r="BZ613" s="48">
        <f t="shared" si="316"/>
        <v>159.60000000000002</v>
      </c>
      <c r="CA613" s="48">
        <f t="shared" si="317"/>
        <v>266.2</v>
      </c>
      <c r="CB613" s="48">
        <f t="shared" si="318"/>
        <v>53.2</v>
      </c>
      <c r="CC613" s="51">
        <f t="shared" si="319"/>
        <v>161.10000000000002</v>
      </c>
      <c r="CD613" s="50">
        <f t="shared" si="320"/>
        <v>640.1</v>
      </c>
      <c r="CE613" s="72"/>
      <c r="CF613" s="73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</row>
    <row r="614" spans="1:122" ht="21" hidden="1" outlineLevel="1" thickBot="1" x14ac:dyDescent="0.35">
      <c r="A614" s="161"/>
      <c r="B614" s="53" t="s">
        <v>1249</v>
      </c>
      <c r="C614" s="53" t="s">
        <v>45</v>
      </c>
      <c r="D614" s="24" t="s">
        <v>1250</v>
      </c>
      <c r="E614" s="35">
        <v>182872.04</v>
      </c>
      <c r="F614" s="35">
        <v>103818.77</v>
      </c>
      <c r="G614" s="35">
        <v>129313.83</v>
      </c>
      <c r="H614" s="36">
        <v>149</v>
      </c>
      <c r="I614" s="38">
        <v>78</v>
      </c>
      <c r="J614" s="38">
        <v>29</v>
      </c>
      <c r="K614" s="38">
        <v>42</v>
      </c>
      <c r="L614" s="35">
        <v>416004.64</v>
      </c>
      <c r="M614" s="35">
        <v>84302.98</v>
      </c>
      <c r="N614" s="35">
        <v>4586.03</v>
      </c>
      <c r="O614" s="35">
        <v>670.5</v>
      </c>
      <c r="P614" s="35">
        <v>1232.23</v>
      </c>
      <c r="Q614" s="35">
        <v>937.21</v>
      </c>
      <c r="R614" s="35">
        <v>507733.59</v>
      </c>
      <c r="S614" s="35">
        <v>51194.47</v>
      </c>
      <c r="T614" s="35">
        <v>6778.01</v>
      </c>
      <c r="U614" s="35">
        <v>210.6</v>
      </c>
      <c r="V614" s="35">
        <v>2384.46</v>
      </c>
      <c r="W614" s="35">
        <v>1570.92</v>
      </c>
      <c r="X614" s="36">
        <v>0</v>
      </c>
      <c r="Y614" s="35">
        <v>4711.9799999999996</v>
      </c>
      <c r="Z614" s="35">
        <v>9984.1200000000008</v>
      </c>
      <c r="AA614" s="35">
        <v>76834.559999999998</v>
      </c>
      <c r="AB614" s="35">
        <v>584568.15</v>
      </c>
      <c r="AC614" s="39">
        <f t="shared" si="310"/>
        <v>584.6</v>
      </c>
      <c r="AD614" s="40">
        <f t="shared" si="321"/>
        <v>593.4</v>
      </c>
      <c r="AG614" s="70" t="s">
        <v>1174</v>
      </c>
      <c r="AH614" s="24" t="s">
        <v>1249</v>
      </c>
      <c r="AI614" s="24" t="s">
        <v>45</v>
      </c>
      <c r="AJ614" s="24" t="s">
        <v>1250</v>
      </c>
      <c r="AK614" s="43">
        <v>181322.17</v>
      </c>
      <c r="AL614" s="43">
        <v>103818.77</v>
      </c>
      <c r="AM614" s="43">
        <v>149106.76999999999</v>
      </c>
      <c r="AN614" s="44">
        <v>155</v>
      </c>
      <c r="AO614" s="46">
        <v>71</v>
      </c>
      <c r="AP614" s="46">
        <v>29</v>
      </c>
      <c r="AQ614" s="46">
        <v>55</v>
      </c>
      <c r="AR614" s="43">
        <v>434247.71</v>
      </c>
      <c r="AS614" s="43">
        <v>79300.02</v>
      </c>
      <c r="AT614" s="43">
        <v>4771.6000000000004</v>
      </c>
      <c r="AU614" s="43">
        <v>697.5</v>
      </c>
      <c r="AV614" s="43">
        <v>1281.8499999999999</v>
      </c>
      <c r="AW614" s="43">
        <v>974.95</v>
      </c>
      <c r="AX614" s="43">
        <v>521273.63</v>
      </c>
      <c r="AY614" s="43">
        <v>50971.34</v>
      </c>
      <c r="AZ614" s="43">
        <v>7050.95</v>
      </c>
      <c r="BA614" s="43">
        <v>191.7</v>
      </c>
      <c r="BB614" s="43">
        <v>2170.4699999999998</v>
      </c>
      <c r="BC614" s="43">
        <v>1429.94</v>
      </c>
      <c r="BD614" s="44">
        <v>0</v>
      </c>
      <c r="BE614" s="43">
        <v>4289.1099999999997</v>
      </c>
      <c r="BF614" s="43">
        <v>10421.94</v>
      </c>
      <c r="BG614" s="43">
        <v>76525.45</v>
      </c>
      <c r="BH614" s="43">
        <v>597799.07999999996</v>
      </c>
      <c r="BI614" s="44">
        <v>0</v>
      </c>
      <c r="BJ614" s="71">
        <v>597.79999999999995</v>
      </c>
      <c r="BK614" s="2"/>
      <c r="BL614" s="2"/>
      <c r="BM614" s="48">
        <v>49.8</v>
      </c>
      <c r="BN614" s="48">
        <v>49.8</v>
      </c>
      <c r="BO614" s="48">
        <v>49.8</v>
      </c>
      <c r="BP614" s="48">
        <v>49.8</v>
      </c>
      <c r="BQ614" s="48">
        <v>99.6</v>
      </c>
      <c r="BR614" s="48">
        <v>99.6</v>
      </c>
      <c r="BS614" s="48">
        <v>24.9</v>
      </c>
      <c r="BT614" s="48">
        <v>0</v>
      </c>
      <c r="BU614" s="48">
        <v>24.9</v>
      </c>
      <c r="BV614" s="48">
        <f t="shared" si="322"/>
        <v>48.4</v>
      </c>
      <c r="BW614" s="48">
        <f t="shared" si="313"/>
        <v>48.4</v>
      </c>
      <c r="BX614" s="49">
        <f t="shared" si="323"/>
        <v>48.4</v>
      </c>
      <c r="BY614" s="50">
        <f t="shared" si="315"/>
        <v>593.4</v>
      </c>
      <c r="BZ614" s="48">
        <f t="shared" si="316"/>
        <v>149.39999999999998</v>
      </c>
      <c r="CA614" s="48">
        <f t="shared" si="317"/>
        <v>248.99999999999997</v>
      </c>
      <c r="CB614" s="48">
        <f t="shared" si="318"/>
        <v>49.8</v>
      </c>
      <c r="CC614" s="51">
        <f t="shared" si="319"/>
        <v>145.19999999999999</v>
      </c>
      <c r="CD614" s="50">
        <f t="shared" si="320"/>
        <v>593.4</v>
      </c>
      <c r="CE614" s="72"/>
      <c r="CF614" s="73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</row>
    <row r="615" spans="1:122" ht="15" hidden="1" outlineLevel="1" thickBot="1" x14ac:dyDescent="0.35">
      <c r="A615" s="161"/>
      <c r="B615" s="53" t="s">
        <v>1251</v>
      </c>
      <c r="C615" s="53" t="s">
        <v>45</v>
      </c>
      <c r="D615" s="24" t="s">
        <v>1252</v>
      </c>
      <c r="E615" s="34"/>
      <c r="F615" s="35">
        <v>88332.91</v>
      </c>
      <c r="G615" s="35">
        <v>337799.41</v>
      </c>
      <c r="H615" s="36">
        <v>120</v>
      </c>
      <c r="I615" s="37"/>
      <c r="J615" s="38">
        <v>27</v>
      </c>
      <c r="K615" s="38">
        <v>93</v>
      </c>
      <c r="L615" s="35">
        <v>426132.32</v>
      </c>
      <c r="M615" s="35">
        <v>37988.25</v>
      </c>
      <c r="N615" s="36">
        <v>3690</v>
      </c>
      <c r="O615" s="36">
        <v>540</v>
      </c>
      <c r="P615" s="35">
        <v>992.4</v>
      </c>
      <c r="Q615" s="35">
        <v>754.8</v>
      </c>
      <c r="R615" s="35">
        <v>470097.77</v>
      </c>
      <c r="S615" s="36">
        <v>27078</v>
      </c>
      <c r="T615" s="35">
        <v>5458.8</v>
      </c>
      <c r="U615" s="36">
        <v>0</v>
      </c>
      <c r="V615" s="36">
        <v>0</v>
      </c>
      <c r="W615" s="36">
        <v>0</v>
      </c>
      <c r="X615" s="36">
        <v>0</v>
      </c>
      <c r="Y615" s="36">
        <v>0</v>
      </c>
      <c r="Z615" s="35">
        <v>10227.18</v>
      </c>
      <c r="AA615" s="35">
        <v>42763.98</v>
      </c>
      <c r="AB615" s="35">
        <v>512861.75</v>
      </c>
      <c r="AC615" s="39">
        <f t="shared" si="310"/>
        <v>512.9</v>
      </c>
      <c r="AD615" s="40">
        <f t="shared" si="321"/>
        <v>490</v>
      </c>
      <c r="AG615" s="70" t="s">
        <v>1174</v>
      </c>
      <c r="AH615" s="24" t="s">
        <v>1251</v>
      </c>
      <c r="AI615" s="24" t="s">
        <v>45</v>
      </c>
      <c r="AJ615" s="24" t="s">
        <v>1252</v>
      </c>
      <c r="AK615" s="42"/>
      <c r="AL615" s="43">
        <v>88332.91</v>
      </c>
      <c r="AM615" s="43">
        <v>295574.49</v>
      </c>
      <c r="AN615" s="44">
        <v>144</v>
      </c>
      <c r="AO615" s="45"/>
      <c r="AP615" s="46">
        <v>40</v>
      </c>
      <c r="AQ615" s="46">
        <v>104</v>
      </c>
      <c r="AR615" s="43">
        <v>383907.4</v>
      </c>
      <c r="AS615" s="43">
        <v>39235.5</v>
      </c>
      <c r="AT615" s="44">
        <v>4428</v>
      </c>
      <c r="AU615" s="44">
        <v>648</v>
      </c>
      <c r="AV615" s="43">
        <v>1190.8800000000001</v>
      </c>
      <c r="AW615" s="43">
        <v>905.76</v>
      </c>
      <c r="AX615" s="43">
        <v>430315.54</v>
      </c>
      <c r="AY615" s="43">
        <v>32493.599999999999</v>
      </c>
      <c r="AZ615" s="43">
        <v>6550.56</v>
      </c>
      <c r="BA615" s="44">
        <v>0</v>
      </c>
      <c r="BB615" s="44">
        <v>0</v>
      </c>
      <c r="BC615" s="44">
        <v>0</v>
      </c>
      <c r="BD615" s="44">
        <v>0</v>
      </c>
      <c r="BE615" s="44">
        <v>0</v>
      </c>
      <c r="BF615" s="43">
        <v>9213.7800000000007</v>
      </c>
      <c r="BG615" s="43">
        <v>48257.94</v>
      </c>
      <c r="BH615" s="43">
        <v>478573.48</v>
      </c>
      <c r="BI615" s="44">
        <v>0</v>
      </c>
      <c r="BJ615" s="71">
        <v>478.6</v>
      </c>
      <c r="BK615" s="2"/>
      <c r="BL615" s="2"/>
      <c r="BM615" s="48">
        <v>39.9</v>
      </c>
      <c r="BN615" s="48">
        <v>39.9</v>
      </c>
      <c r="BO615" s="48">
        <v>39.9</v>
      </c>
      <c r="BP615" s="48">
        <v>39.9</v>
      </c>
      <c r="BQ615" s="48">
        <v>79.8</v>
      </c>
      <c r="BR615" s="48">
        <v>79.8</v>
      </c>
      <c r="BS615" s="48">
        <v>19.899999999999999</v>
      </c>
      <c r="BT615" s="48">
        <v>0</v>
      </c>
      <c r="BU615" s="48">
        <v>19.899999999999999</v>
      </c>
      <c r="BV615" s="48">
        <f t="shared" si="322"/>
        <v>43.7</v>
      </c>
      <c r="BW615" s="48">
        <f t="shared" si="313"/>
        <v>43.7</v>
      </c>
      <c r="BX615" s="49">
        <f t="shared" si="323"/>
        <v>43.6</v>
      </c>
      <c r="BY615" s="50">
        <f t="shared" si="315"/>
        <v>489.99999999999994</v>
      </c>
      <c r="BZ615" s="48">
        <f t="shared" si="316"/>
        <v>119.69999999999999</v>
      </c>
      <c r="CA615" s="48">
        <f t="shared" si="317"/>
        <v>199.5</v>
      </c>
      <c r="CB615" s="48">
        <f t="shared" si="318"/>
        <v>39.799999999999997</v>
      </c>
      <c r="CC615" s="51">
        <f t="shared" si="319"/>
        <v>131</v>
      </c>
      <c r="CD615" s="50">
        <f t="shared" si="320"/>
        <v>490</v>
      </c>
      <c r="CE615" s="72"/>
      <c r="CF615" s="73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</row>
    <row r="616" spans="1:122" ht="15" hidden="1" outlineLevel="1" thickBot="1" x14ac:dyDescent="0.35">
      <c r="A616" s="161"/>
      <c r="B616" s="53" t="s">
        <v>1253</v>
      </c>
      <c r="C616" s="53" t="s">
        <v>45</v>
      </c>
      <c r="D616" s="24" t="s">
        <v>1254</v>
      </c>
      <c r="E616" s="34"/>
      <c r="F616" s="35">
        <v>93853.72</v>
      </c>
      <c r="G616" s="35">
        <v>157023.94</v>
      </c>
      <c r="H616" s="36">
        <v>85</v>
      </c>
      <c r="I616" s="37"/>
      <c r="J616" s="38">
        <v>34</v>
      </c>
      <c r="K616" s="38">
        <v>51</v>
      </c>
      <c r="L616" s="35">
        <v>250877.66</v>
      </c>
      <c r="M616" s="35">
        <v>41678.75</v>
      </c>
      <c r="N616" s="35">
        <v>2650.13</v>
      </c>
      <c r="O616" s="35">
        <v>382.5</v>
      </c>
      <c r="P616" s="35">
        <v>702.95</v>
      </c>
      <c r="Q616" s="35">
        <v>534.65</v>
      </c>
      <c r="R616" s="35">
        <v>296826.64</v>
      </c>
      <c r="S616" s="35">
        <v>19180.25</v>
      </c>
      <c r="T616" s="35">
        <v>3866.65</v>
      </c>
      <c r="U616" s="36">
        <v>0</v>
      </c>
      <c r="V616" s="36">
        <v>0</v>
      </c>
      <c r="W616" s="36">
        <v>0</v>
      </c>
      <c r="X616" s="36">
        <v>0</v>
      </c>
      <c r="Y616" s="36">
        <v>0</v>
      </c>
      <c r="Z616" s="35">
        <v>6021.07</v>
      </c>
      <c r="AA616" s="35">
        <v>29067.97</v>
      </c>
      <c r="AB616" s="35">
        <v>325894.61</v>
      </c>
      <c r="AC616" s="39">
        <f t="shared" si="310"/>
        <v>325.89999999999998</v>
      </c>
      <c r="AD616" s="40">
        <f t="shared" si="321"/>
        <v>389.2</v>
      </c>
      <c r="AG616" s="70" t="s">
        <v>1174</v>
      </c>
      <c r="AH616" s="24" t="s">
        <v>1253</v>
      </c>
      <c r="AI616" s="24" t="s">
        <v>45</v>
      </c>
      <c r="AJ616" s="24" t="s">
        <v>1254</v>
      </c>
      <c r="AK616" s="42"/>
      <c r="AL616" s="43">
        <v>93853.72</v>
      </c>
      <c r="AM616" s="43">
        <v>239125.03</v>
      </c>
      <c r="AN616" s="44">
        <v>110</v>
      </c>
      <c r="AO616" s="45"/>
      <c r="AP616" s="46">
        <v>27</v>
      </c>
      <c r="AQ616" s="46">
        <v>83</v>
      </c>
      <c r="AR616" s="43">
        <v>332978.75</v>
      </c>
      <c r="AS616" s="43">
        <v>44484.49</v>
      </c>
      <c r="AT616" s="43">
        <v>3411.39</v>
      </c>
      <c r="AU616" s="44">
        <v>495</v>
      </c>
      <c r="AV616" s="43">
        <v>909.7</v>
      </c>
      <c r="AW616" s="43">
        <v>691.9</v>
      </c>
      <c r="AX616" s="43">
        <v>382971.23</v>
      </c>
      <c r="AY616" s="43">
        <v>24821.5</v>
      </c>
      <c r="AZ616" s="43">
        <v>5003.8999999999996</v>
      </c>
      <c r="BA616" s="44">
        <v>0</v>
      </c>
      <c r="BB616" s="44">
        <v>0</v>
      </c>
      <c r="BC616" s="44">
        <v>0</v>
      </c>
      <c r="BD616" s="44">
        <v>0</v>
      </c>
      <c r="BE616" s="44">
        <v>0</v>
      </c>
      <c r="BF616" s="43">
        <v>7991.49</v>
      </c>
      <c r="BG616" s="43">
        <v>37816.89</v>
      </c>
      <c r="BH616" s="43">
        <v>420788.12</v>
      </c>
      <c r="BI616" s="44">
        <v>0</v>
      </c>
      <c r="BJ616" s="71">
        <v>420.8</v>
      </c>
      <c r="BK616" s="2"/>
      <c r="BL616" s="2"/>
      <c r="BM616" s="48">
        <v>35.1</v>
      </c>
      <c r="BN616" s="48">
        <v>35.1</v>
      </c>
      <c r="BO616" s="48">
        <v>35.1</v>
      </c>
      <c r="BP616" s="48">
        <v>35.1</v>
      </c>
      <c r="BQ616" s="48">
        <v>70.099999999999994</v>
      </c>
      <c r="BR616" s="48">
        <v>70.099999999999994</v>
      </c>
      <c r="BS616" s="48">
        <v>17.5</v>
      </c>
      <c r="BT616" s="48">
        <v>0</v>
      </c>
      <c r="BU616" s="48">
        <v>17.5</v>
      </c>
      <c r="BV616" s="48">
        <f t="shared" si="322"/>
        <v>24.5</v>
      </c>
      <c r="BW616" s="48">
        <f t="shared" si="313"/>
        <v>24.5</v>
      </c>
      <c r="BX616" s="49">
        <f t="shared" si="323"/>
        <v>24.6</v>
      </c>
      <c r="BY616" s="50">
        <f t="shared" si="315"/>
        <v>389.20000000000005</v>
      </c>
      <c r="BZ616" s="48">
        <f t="shared" si="316"/>
        <v>105.30000000000001</v>
      </c>
      <c r="CA616" s="48">
        <f t="shared" si="317"/>
        <v>175.29999999999998</v>
      </c>
      <c r="CB616" s="48">
        <f t="shared" si="318"/>
        <v>35</v>
      </c>
      <c r="CC616" s="51">
        <f t="shared" si="319"/>
        <v>73.599999999999994</v>
      </c>
      <c r="CD616" s="50">
        <f t="shared" si="320"/>
        <v>389.20000000000005</v>
      </c>
      <c r="CE616" s="72"/>
      <c r="CF616" s="73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</row>
    <row r="617" spans="1:122" ht="15" hidden="1" outlineLevel="1" thickBot="1" x14ac:dyDescent="0.35">
      <c r="A617" s="161"/>
      <c r="B617" s="53" t="s">
        <v>1255</v>
      </c>
      <c r="C617" s="53" t="s">
        <v>45</v>
      </c>
      <c r="D617" s="24" t="s">
        <v>1256</v>
      </c>
      <c r="E617" s="34"/>
      <c r="F617" s="35">
        <v>88332.91</v>
      </c>
      <c r="G617" s="35">
        <v>380024.33</v>
      </c>
      <c r="H617" s="36">
        <v>146</v>
      </c>
      <c r="I617" s="37"/>
      <c r="J617" s="38">
        <v>27</v>
      </c>
      <c r="K617" s="38">
        <v>119</v>
      </c>
      <c r="L617" s="35">
        <v>468357.24</v>
      </c>
      <c r="M617" s="36">
        <v>37513</v>
      </c>
      <c r="N617" s="35">
        <v>4489.5</v>
      </c>
      <c r="O617" s="36">
        <v>657</v>
      </c>
      <c r="P617" s="35">
        <v>1207.42</v>
      </c>
      <c r="Q617" s="35">
        <v>918.34</v>
      </c>
      <c r="R617" s="35">
        <v>513142.5</v>
      </c>
      <c r="S617" s="35">
        <v>32944.9</v>
      </c>
      <c r="T617" s="35">
        <v>6641.54</v>
      </c>
      <c r="U617" s="36">
        <v>0</v>
      </c>
      <c r="V617" s="36">
        <v>0</v>
      </c>
      <c r="W617" s="36">
        <v>0</v>
      </c>
      <c r="X617" s="36">
        <v>0</v>
      </c>
      <c r="Y617" s="36">
        <v>0</v>
      </c>
      <c r="Z617" s="35">
        <v>11240.58</v>
      </c>
      <c r="AA617" s="35">
        <v>50827.02</v>
      </c>
      <c r="AB617" s="35">
        <v>563969.52</v>
      </c>
      <c r="AC617" s="39">
        <f t="shared" si="310"/>
        <v>564</v>
      </c>
      <c r="AD617" s="40">
        <f t="shared" si="321"/>
        <v>569.1</v>
      </c>
      <c r="AG617" s="70" t="s">
        <v>1174</v>
      </c>
      <c r="AH617" s="24" t="s">
        <v>1255</v>
      </c>
      <c r="AI617" s="24" t="s">
        <v>45</v>
      </c>
      <c r="AJ617" s="24" t="s">
        <v>1256</v>
      </c>
      <c r="AK617" s="42"/>
      <c r="AL617" s="43">
        <v>88332.91</v>
      </c>
      <c r="AM617" s="43">
        <v>380024.34</v>
      </c>
      <c r="AN617" s="44">
        <v>165</v>
      </c>
      <c r="AO617" s="45"/>
      <c r="AP617" s="46">
        <v>32</v>
      </c>
      <c r="AQ617" s="46">
        <v>133</v>
      </c>
      <c r="AR617" s="43">
        <v>468357.25</v>
      </c>
      <c r="AS617" s="43">
        <v>39137.46</v>
      </c>
      <c r="AT617" s="43">
        <v>5073.75</v>
      </c>
      <c r="AU617" s="43">
        <v>742.5</v>
      </c>
      <c r="AV617" s="43">
        <v>1364.55</v>
      </c>
      <c r="AW617" s="43">
        <v>1037.8499999999999</v>
      </c>
      <c r="AX617" s="43">
        <v>515713.36</v>
      </c>
      <c r="AY617" s="43">
        <v>37232.25</v>
      </c>
      <c r="AZ617" s="43">
        <v>7505.85</v>
      </c>
      <c r="BA617" s="44">
        <v>0</v>
      </c>
      <c r="BB617" s="44">
        <v>0</v>
      </c>
      <c r="BC617" s="44">
        <v>0</v>
      </c>
      <c r="BD617" s="44">
        <v>0</v>
      </c>
      <c r="BE617" s="44">
        <v>0</v>
      </c>
      <c r="BF617" s="43">
        <v>11240.58</v>
      </c>
      <c r="BG617" s="43">
        <v>55978.68</v>
      </c>
      <c r="BH617" s="43">
        <v>571692.04</v>
      </c>
      <c r="BI617" s="44">
        <v>0</v>
      </c>
      <c r="BJ617" s="71">
        <v>571.70000000000005</v>
      </c>
      <c r="BK617" s="2"/>
      <c r="BL617" s="2"/>
      <c r="BM617" s="48">
        <v>47.6</v>
      </c>
      <c r="BN617" s="48">
        <v>47.6</v>
      </c>
      <c r="BO617" s="48">
        <v>47.6</v>
      </c>
      <c r="BP617" s="48">
        <v>47.6</v>
      </c>
      <c r="BQ617" s="48">
        <v>95.3</v>
      </c>
      <c r="BR617" s="48">
        <v>95.3</v>
      </c>
      <c r="BS617" s="48">
        <v>23.8</v>
      </c>
      <c r="BT617" s="48">
        <v>0</v>
      </c>
      <c r="BU617" s="48">
        <v>23.8</v>
      </c>
      <c r="BV617" s="48">
        <f t="shared" si="322"/>
        <v>46.8</v>
      </c>
      <c r="BW617" s="48">
        <f t="shared" si="313"/>
        <v>46.8</v>
      </c>
      <c r="BX617" s="49">
        <f t="shared" si="323"/>
        <v>46.9</v>
      </c>
      <c r="BY617" s="50">
        <f t="shared" si="315"/>
        <v>569.10000000000014</v>
      </c>
      <c r="BZ617" s="48">
        <f t="shared" si="316"/>
        <v>142.80000000000001</v>
      </c>
      <c r="CA617" s="48">
        <f t="shared" si="317"/>
        <v>238.2</v>
      </c>
      <c r="CB617" s="48">
        <f t="shared" si="318"/>
        <v>47.6</v>
      </c>
      <c r="CC617" s="51">
        <f t="shared" si="319"/>
        <v>140.5</v>
      </c>
      <c r="CD617" s="50">
        <f t="shared" si="320"/>
        <v>569.1</v>
      </c>
      <c r="CE617" s="72"/>
      <c r="CF617" s="73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</row>
    <row r="618" spans="1:122" ht="15" hidden="1" outlineLevel="1" thickBot="1" x14ac:dyDescent="0.35">
      <c r="A618" s="161"/>
      <c r="B618" s="53" t="s">
        <v>1257</v>
      </c>
      <c r="C618" s="53" t="s">
        <v>45</v>
      </c>
      <c r="D618" s="24" t="s">
        <v>1258</v>
      </c>
      <c r="E618" s="35">
        <v>2254407.4</v>
      </c>
      <c r="F618" s="34"/>
      <c r="G618" s="34"/>
      <c r="H618" s="36">
        <v>851</v>
      </c>
      <c r="I618" s="38">
        <v>851</v>
      </c>
      <c r="J618" s="37"/>
      <c r="K618" s="37"/>
      <c r="L618" s="35">
        <v>2254407.4</v>
      </c>
      <c r="M618" s="35">
        <v>201580.53</v>
      </c>
      <c r="N618" s="35">
        <v>26168.25</v>
      </c>
      <c r="O618" s="35">
        <v>3829.5</v>
      </c>
      <c r="P618" s="35">
        <v>7037.77</v>
      </c>
      <c r="Q618" s="35">
        <v>5352.79</v>
      </c>
      <c r="R618" s="35">
        <v>2498376.2400000002</v>
      </c>
      <c r="S618" s="35">
        <v>383749.94</v>
      </c>
      <c r="T618" s="35">
        <v>38711.99</v>
      </c>
      <c r="U618" s="35">
        <v>2297.6999999999998</v>
      </c>
      <c r="V618" s="35">
        <v>26015.07</v>
      </c>
      <c r="W618" s="35">
        <v>17139.14</v>
      </c>
      <c r="X618" s="35">
        <v>5375.22</v>
      </c>
      <c r="Y618" s="35">
        <v>51408.91</v>
      </c>
      <c r="Z618" s="35">
        <v>54105.78</v>
      </c>
      <c r="AA618" s="35">
        <v>578803.75</v>
      </c>
      <c r="AB618" s="35">
        <v>3077179.99</v>
      </c>
      <c r="AC618" s="39">
        <f t="shared" si="310"/>
        <v>3077.2</v>
      </c>
      <c r="AD618" s="40">
        <f t="shared" si="321"/>
        <v>2985.8</v>
      </c>
      <c r="AG618" s="70" t="s">
        <v>1174</v>
      </c>
      <c r="AH618" s="24" t="s">
        <v>1257</v>
      </c>
      <c r="AI618" s="24" t="s">
        <v>45</v>
      </c>
      <c r="AJ618" s="24" t="s">
        <v>1258</v>
      </c>
      <c r="AK618" s="43">
        <v>2177191.41</v>
      </c>
      <c r="AL618" s="42"/>
      <c r="AM618" s="42"/>
      <c r="AN618" s="44">
        <v>803</v>
      </c>
      <c r="AO618" s="46">
        <v>803</v>
      </c>
      <c r="AP618" s="45"/>
      <c r="AQ618" s="45"/>
      <c r="AR618" s="43">
        <v>2177191.41</v>
      </c>
      <c r="AS618" s="43">
        <v>178217.53</v>
      </c>
      <c r="AT618" s="43">
        <v>24692.25</v>
      </c>
      <c r="AU618" s="43">
        <v>3613.5</v>
      </c>
      <c r="AV618" s="43">
        <v>6640.81</v>
      </c>
      <c r="AW618" s="43">
        <v>5050.87</v>
      </c>
      <c r="AX618" s="43">
        <v>2395406.37</v>
      </c>
      <c r="AY618" s="43">
        <v>362104.82</v>
      </c>
      <c r="AZ618" s="43">
        <v>36528.47</v>
      </c>
      <c r="BA618" s="43">
        <v>2168.1</v>
      </c>
      <c r="BB618" s="43">
        <v>24547.71</v>
      </c>
      <c r="BC618" s="43">
        <v>16172.42</v>
      </c>
      <c r="BD618" s="43">
        <v>2432.1999999999998</v>
      </c>
      <c r="BE618" s="43">
        <v>48509.23</v>
      </c>
      <c r="BF618" s="43">
        <v>52252.6</v>
      </c>
      <c r="BG618" s="43">
        <v>544715.55000000005</v>
      </c>
      <c r="BH618" s="43">
        <v>2940121.92</v>
      </c>
      <c r="BI618" s="44">
        <v>0</v>
      </c>
      <c r="BJ618" s="71">
        <v>2940.1</v>
      </c>
      <c r="BK618" s="2"/>
      <c r="BL618" s="2"/>
      <c r="BM618" s="48">
        <v>245</v>
      </c>
      <c r="BN618" s="48">
        <v>245</v>
      </c>
      <c r="BO618" s="48">
        <v>245</v>
      </c>
      <c r="BP618" s="48">
        <v>245</v>
      </c>
      <c r="BQ618" s="48">
        <v>490</v>
      </c>
      <c r="BR618" s="48">
        <v>490</v>
      </c>
      <c r="BS618" s="48">
        <v>122.5</v>
      </c>
      <c r="BT618" s="48">
        <v>0</v>
      </c>
      <c r="BU618" s="48">
        <v>122.5</v>
      </c>
      <c r="BV618" s="48">
        <f t="shared" si="322"/>
        <v>260.3</v>
      </c>
      <c r="BW618" s="48">
        <f t="shared" si="313"/>
        <v>260.3</v>
      </c>
      <c r="BX618" s="49">
        <f t="shared" si="323"/>
        <v>260.2</v>
      </c>
      <c r="BY618" s="50">
        <f t="shared" si="315"/>
        <v>2985.8</v>
      </c>
      <c r="BZ618" s="48">
        <f t="shared" si="316"/>
        <v>735</v>
      </c>
      <c r="CA618" s="48">
        <f t="shared" si="317"/>
        <v>1225</v>
      </c>
      <c r="CB618" s="48">
        <f t="shared" si="318"/>
        <v>245</v>
      </c>
      <c r="CC618" s="51">
        <f t="shared" si="319"/>
        <v>780.8</v>
      </c>
      <c r="CD618" s="50">
        <f t="shared" si="320"/>
        <v>2985.8</v>
      </c>
      <c r="CE618" s="72"/>
      <c r="CF618" s="73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</row>
    <row r="619" spans="1:122" ht="15" hidden="1" outlineLevel="1" thickBot="1" x14ac:dyDescent="0.35">
      <c r="A619" s="161"/>
      <c r="B619" s="53" t="s">
        <v>1259</v>
      </c>
      <c r="C619" s="53" t="s">
        <v>45</v>
      </c>
      <c r="D619" s="24" t="s">
        <v>1260</v>
      </c>
      <c r="E619" s="35">
        <v>2231961.38</v>
      </c>
      <c r="F619" s="35">
        <v>46926.86</v>
      </c>
      <c r="G619" s="34"/>
      <c r="H619" s="36">
        <v>705</v>
      </c>
      <c r="I619" s="38">
        <v>693</v>
      </c>
      <c r="J619" s="38">
        <v>12</v>
      </c>
      <c r="K619" s="37"/>
      <c r="L619" s="35">
        <v>2278888.2400000002</v>
      </c>
      <c r="M619" s="35">
        <v>253739.78</v>
      </c>
      <c r="N619" s="35">
        <v>24678.42</v>
      </c>
      <c r="O619" s="35">
        <v>3172.5</v>
      </c>
      <c r="P619" s="35">
        <v>5830.35</v>
      </c>
      <c r="Q619" s="35">
        <v>4434.45</v>
      </c>
      <c r="R619" s="35">
        <v>2570743.7400000002</v>
      </c>
      <c r="S619" s="35">
        <v>315209.21999999997</v>
      </c>
      <c r="T619" s="35">
        <v>32070.45</v>
      </c>
      <c r="U619" s="35">
        <v>1871.1</v>
      </c>
      <c r="V619" s="35">
        <v>21185.01</v>
      </c>
      <c r="W619" s="35">
        <v>13957.02</v>
      </c>
      <c r="X619" s="35">
        <v>7552.64</v>
      </c>
      <c r="Y619" s="35">
        <v>41864.129999999997</v>
      </c>
      <c r="Z619" s="35">
        <v>54693.3</v>
      </c>
      <c r="AA619" s="35">
        <v>488402.87</v>
      </c>
      <c r="AB619" s="35">
        <v>3059146.61</v>
      </c>
      <c r="AC619" s="39">
        <f t="shared" si="310"/>
        <v>3059.1</v>
      </c>
      <c r="AD619" s="40">
        <f t="shared" si="321"/>
        <v>3114</v>
      </c>
      <c r="AG619" s="70" t="s">
        <v>1174</v>
      </c>
      <c r="AH619" s="24" t="s">
        <v>1259</v>
      </c>
      <c r="AI619" s="24" t="s">
        <v>45</v>
      </c>
      <c r="AJ619" s="24" t="s">
        <v>1260</v>
      </c>
      <c r="AK619" s="43">
        <v>2255962.7200000002</v>
      </c>
      <c r="AL619" s="43">
        <v>46926.86</v>
      </c>
      <c r="AM619" s="42"/>
      <c r="AN619" s="44">
        <v>769</v>
      </c>
      <c r="AO619" s="46">
        <v>749</v>
      </c>
      <c r="AP619" s="46">
        <v>20</v>
      </c>
      <c r="AQ619" s="45"/>
      <c r="AR619" s="43">
        <v>2302889.58</v>
      </c>
      <c r="AS619" s="43">
        <v>272534.93</v>
      </c>
      <c r="AT619" s="43">
        <v>26896.34</v>
      </c>
      <c r="AU619" s="43">
        <v>3460.5</v>
      </c>
      <c r="AV619" s="43">
        <v>6359.63</v>
      </c>
      <c r="AW619" s="43">
        <v>4837.01</v>
      </c>
      <c r="AX619" s="43">
        <v>2616977.9900000002</v>
      </c>
      <c r="AY619" s="43">
        <v>342267.06</v>
      </c>
      <c r="AZ619" s="43">
        <v>34981.81</v>
      </c>
      <c r="BA619" s="43">
        <v>2022.3</v>
      </c>
      <c r="BB619" s="43">
        <v>22896.93</v>
      </c>
      <c r="BC619" s="43">
        <v>15084.86</v>
      </c>
      <c r="BD619" s="43">
        <v>6656.68</v>
      </c>
      <c r="BE619" s="43">
        <v>45247.09</v>
      </c>
      <c r="BF619" s="43">
        <v>55269.35</v>
      </c>
      <c r="BG619" s="43">
        <v>524426.07999999996</v>
      </c>
      <c r="BH619" s="43">
        <v>3141404.07</v>
      </c>
      <c r="BI619" s="44">
        <v>0</v>
      </c>
      <c r="BJ619" s="71">
        <v>3141.4</v>
      </c>
      <c r="BK619" s="2"/>
      <c r="BL619" s="2"/>
      <c r="BM619" s="48">
        <v>261.8</v>
      </c>
      <c r="BN619" s="48">
        <v>261.8</v>
      </c>
      <c r="BO619" s="48">
        <v>261.8</v>
      </c>
      <c r="BP619" s="48">
        <v>261.8</v>
      </c>
      <c r="BQ619" s="48">
        <v>523.6</v>
      </c>
      <c r="BR619" s="48">
        <v>523.6</v>
      </c>
      <c r="BS619" s="48">
        <v>130.9</v>
      </c>
      <c r="BT619" s="48">
        <v>0</v>
      </c>
      <c r="BU619" s="48">
        <v>130.9</v>
      </c>
      <c r="BV619" s="48">
        <f t="shared" si="322"/>
        <v>252.6</v>
      </c>
      <c r="BW619" s="48">
        <f t="shared" si="313"/>
        <v>252.6</v>
      </c>
      <c r="BX619" s="49">
        <f t="shared" si="323"/>
        <v>252.6</v>
      </c>
      <c r="BY619" s="50">
        <f t="shared" si="315"/>
        <v>3114.0000000000005</v>
      </c>
      <c r="BZ619" s="48">
        <f t="shared" si="316"/>
        <v>785.40000000000009</v>
      </c>
      <c r="CA619" s="48">
        <f t="shared" si="317"/>
        <v>1309</v>
      </c>
      <c r="CB619" s="48">
        <f t="shared" si="318"/>
        <v>261.8</v>
      </c>
      <c r="CC619" s="51">
        <f t="shared" si="319"/>
        <v>757.8</v>
      </c>
      <c r="CD619" s="50">
        <f t="shared" si="320"/>
        <v>3114</v>
      </c>
      <c r="CE619" s="72"/>
      <c r="CF619" s="73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</row>
    <row r="620" spans="1:122" ht="15" hidden="1" outlineLevel="1" thickBot="1" x14ac:dyDescent="0.35">
      <c r="A620" s="161"/>
      <c r="B620" s="53" t="s">
        <v>1261</v>
      </c>
      <c r="C620" s="53" t="s">
        <v>45</v>
      </c>
      <c r="D620" s="24" t="s">
        <v>1262</v>
      </c>
      <c r="E620" s="35">
        <v>1788643.61</v>
      </c>
      <c r="F620" s="34"/>
      <c r="G620" s="34"/>
      <c r="H620" s="36">
        <v>665</v>
      </c>
      <c r="I620" s="38">
        <v>665</v>
      </c>
      <c r="J620" s="37"/>
      <c r="K620" s="37"/>
      <c r="L620" s="35">
        <v>1788643.61</v>
      </c>
      <c r="M620" s="35">
        <v>326288.09000000003</v>
      </c>
      <c r="N620" s="35">
        <v>20448.75</v>
      </c>
      <c r="O620" s="35">
        <v>2992.5</v>
      </c>
      <c r="P620" s="35">
        <v>5499.55</v>
      </c>
      <c r="Q620" s="35">
        <v>4182.8500000000004</v>
      </c>
      <c r="R620" s="35">
        <v>2148055.35</v>
      </c>
      <c r="S620" s="35">
        <v>299875.09999999998</v>
      </c>
      <c r="T620" s="35">
        <v>30250.85</v>
      </c>
      <c r="U620" s="35">
        <v>1795.5</v>
      </c>
      <c r="V620" s="35">
        <v>20329.05</v>
      </c>
      <c r="W620" s="35">
        <v>13393.1</v>
      </c>
      <c r="X620" s="35">
        <v>2943.38</v>
      </c>
      <c r="Y620" s="35">
        <v>40172.65</v>
      </c>
      <c r="Z620" s="35">
        <v>42927.45</v>
      </c>
      <c r="AA620" s="35">
        <v>451687.08</v>
      </c>
      <c r="AB620" s="35">
        <v>2599742.4300000002</v>
      </c>
      <c r="AC620" s="39">
        <f t="shared" si="310"/>
        <v>2599.6999999999998</v>
      </c>
      <c r="AD620" s="40">
        <f t="shared" si="321"/>
        <v>2565.1999999999998</v>
      </c>
      <c r="AG620" s="70" t="s">
        <v>1174</v>
      </c>
      <c r="AH620" s="24" t="s">
        <v>1261</v>
      </c>
      <c r="AI620" s="24" t="s">
        <v>45</v>
      </c>
      <c r="AJ620" s="24" t="s">
        <v>1262</v>
      </c>
      <c r="AK620" s="43">
        <v>1765947.2</v>
      </c>
      <c r="AL620" s="42"/>
      <c r="AM620" s="42"/>
      <c r="AN620" s="44">
        <v>644</v>
      </c>
      <c r="AO620" s="46">
        <v>644</v>
      </c>
      <c r="AP620" s="45"/>
      <c r="AQ620" s="45"/>
      <c r="AR620" s="43">
        <v>1765947.2</v>
      </c>
      <c r="AS620" s="43">
        <v>313764.84000000003</v>
      </c>
      <c r="AT620" s="44">
        <v>19803</v>
      </c>
      <c r="AU620" s="44">
        <v>2898</v>
      </c>
      <c r="AV620" s="43">
        <v>5325.88</v>
      </c>
      <c r="AW620" s="43">
        <v>4050.76</v>
      </c>
      <c r="AX620" s="43">
        <v>2111789.6800000002</v>
      </c>
      <c r="AY620" s="43">
        <v>290405.36</v>
      </c>
      <c r="AZ620" s="43">
        <v>29295.56</v>
      </c>
      <c r="BA620" s="43">
        <v>1738.8</v>
      </c>
      <c r="BB620" s="43">
        <v>19687.080000000002</v>
      </c>
      <c r="BC620" s="43">
        <v>12970.16</v>
      </c>
      <c r="BD620" s="43">
        <v>768.12</v>
      </c>
      <c r="BE620" s="43">
        <v>38904.04</v>
      </c>
      <c r="BF620" s="43">
        <v>42382.73</v>
      </c>
      <c r="BG620" s="43">
        <v>436151.85</v>
      </c>
      <c r="BH620" s="43">
        <v>2547941.5299999998</v>
      </c>
      <c r="BI620" s="44">
        <v>0</v>
      </c>
      <c r="BJ620" s="71">
        <v>2547.9</v>
      </c>
      <c r="BK620" s="2"/>
      <c r="BL620" s="2"/>
      <c r="BM620" s="48">
        <v>212.3</v>
      </c>
      <c r="BN620" s="48">
        <v>212.3</v>
      </c>
      <c r="BO620" s="48">
        <v>212.3</v>
      </c>
      <c r="BP620" s="48">
        <v>212.3</v>
      </c>
      <c r="BQ620" s="48">
        <v>424.7</v>
      </c>
      <c r="BR620" s="48">
        <v>424.7</v>
      </c>
      <c r="BS620" s="48">
        <v>106.2</v>
      </c>
      <c r="BT620" s="48">
        <v>0</v>
      </c>
      <c r="BU620" s="48">
        <v>106.2</v>
      </c>
      <c r="BV620" s="48">
        <f t="shared" si="322"/>
        <v>218.1</v>
      </c>
      <c r="BW620" s="48">
        <f t="shared" si="313"/>
        <v>218.1</v>
      </c>
      <c r="BX620" s="49">
        <f t="shared" si="323"/>
        <v>218</v>
      </c>
      <c r="BY620" s="50">
        <f t="shared" si="315"/>
        <v>2565.2000000000007</v>
      </c>
      <c r="BZ620" s="48">
        <f t="shared" si="316"/>
        <v>636.90000000000009</v>
      </c>
      <c r="CA620" s="48">
        <f t="shared" si="317"/>
        <v>1061.7</v>
      </c>
      <c r="CB620" s="48">
        <f t="shared" si="318"/>
        <v>212.4</v>
      </c>
      <c r="CC620" s="51">
        <f t="shared" si="319"/>
        <v>654.20000000000005</v>
      </c>
      <c r="CD620" s="50">
        <f t="shared" si="320"/>
        <v>2565.2000000000003</v>
      </c>
      <c r="CE620" s="72"/>
      <c r="CF620" s="73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</row>
    <row r="621" spans="1:122" ht="15" hidden="1" outlineLevel="1" thickBot="1" x14ac:dyDescent="0.35">
      <c r="A621" s="161"/>
      <c r="B621" s="53" t="s">
        <v>1263</v>
      </c>
      <c r="C621" s="53" t="s">
        <v>45</v>
      </c>
      <c r="D621" s="24" t="s">
        <v>1264</v>
      </c>
      <c r="E621" s="35">
        <v>2179970.5099999998</v>
      </c>
      <c r="F621" s="34"/>
      <c r="G621" s="34"/>
      <c r="H621" s="36">
        <v>901</v>
      </c>
      <c r="I621" s="38">
        <v>901</v>
      </c>
      <c r="J621" s="37"/>
      <c r="K621" s="37"/>
      <c r="L621" s="35">
        <v>2179970.5099999998</v>
      </c>
      <c r="M621" s="35">
        <v>407804.19</v>
      </c>
      <c r="N621" s="35">
        <v>27705.75</v>
      </c>
      <c r="O621" s="35">
        <v>4054.5</v>
      </c>
      <c r="P621" s="35">
        <v>7451.27</v>
      </c>
      <c r="Q621" s="35">
        <v>5667.29</v>
      </c>
      <c r="R621" s="35">
        <v>2632653.5099999998</v>
      </c>
      <c r="S621" s="35">
        <v>406296.94</v>
      </c>
      <c r="T621" s="35">
        <v>40986.49</v>
      </c>
      <c r="U621" s="35">
        <v>2432.6999999999998</v>
      </c>
      <c r="V621" s="35">
        <v>27543.57</v>
      </c>
      <c r="W621" s="35">
        <v>18146.14</v>
      </c>
      <c r="X621" s="35">
        <v>1024.1600000000001</v>
      </c>
      <c r="Y621" s="35">
        <v>54429.41</v>
      </c>
      <c r="Z621" s="35">
        <v>52319.29</v>
      </c>
      <c r="AA621" s="35">
        <v>603178.69999999995</v>
      </c>
      <c r="AB621" s="35">
        <v>3235832.21</v>
      </c>
      <c r="AC621" s="39">
        <f t="shared" si="310"/>
        <v>3235.8</v>
      </c>
      <c r="AD621" s="40">
        <f t="shared" si="321"/>
        <v>3186.6</v>
      </c>
      <c r="AG621" s="70" t="s">
        <v>1174</v>
      </c>
      <c r="AH621" s="24" t="s">
        <v>1263</v>
      </c>
      <c r="AI621" s="24" t="s">
        <v>45</v>
      </c>
      <c r="AJ621" s="24" t="s">
        <v>1264</v>
      </c>
      <c r="AK621" s="43">
        <v>2152684.5099999998</v>
      </c>
      <c r="AL621" s="42"/>
      <c r="AM621" s="42"/>
      <c r="AN621" s="44">
        <v>872</v>
      </c>
      <c r="AO621" s="46">
        <v>872</v>
      </c>
      <c r="AP621" s="45"/>
      <c r="AQ621" s="45"/>
      <c r="AR621" s="43">
        <v>2152684.5099999998</v>
      </c>
      <c r="AS621" s="43">
        <v>381734.43</v>
      </c>
      <c r="AT621" s="44">
        <v>26814</v>
      </c>
      <c r="AU621" s="44">
        <v>3924</v>
      </c>
      <c r="AV621" s="43">
        <v>7211.44</v>
      </c>
      <c r="AW621" s="43">
        <v>5484.88</v>
      </c>
      <c r="AX621" s="43">
        <v>2577853.2599999998</v>
      </c>
      <c r="AY621" s="43">
        <v>393219.68</v>
      </c>
      <c r="AZ621" s="43">
        <v>39667.279999999999</v>
      </c>
      <c r="BA621" s="43">
        <v>2354.4</v>
      </c>
      <c r="BB621" s="43">
        <v>26657.040000000001</v>
      </c>
      <c r="BC621" s="43">
        <v>17562.080000000002</v>
      </c>
      <c r="BD621" s="43">
        <v>384.06</v>
      </c>
      <c r="BE621" s="43">
        <v>52677.52</v>
      </c>
      <c r="BF621" s="43">
        <v>51664.42</v>
      </c>
      <c r="BG621" s="43">
        <v>584186.48</v>
      </c>
      <c r="BH621" s="43">
        <v>3162039.74</v>
      </c>
      <c r="BI621" s="44">
        <v>0</v>
      </c>
      <c r="BJ621" s="71">
        <v>3162</v>
      </c>
      <c r="BK621" s="2"/>
      <c r="BL621" s="2"/>
      <c r="BM621" s="48">
        <v>263.5</v>
      </c>
      <c r="BN621" s="48">
        <v>263.5</v>
      </c>
      <c r="BO621" s="48">
        <v>263.5</v>
      </c>
      <c r="BP621" s="48">
        <v>263.5</v>
      </c>
      <c r="BQ621" s="48">
        <v>527</v>
      </c>
      <c r="BR621" s="48">
        <v>527</v>
      </c>
      <c r="BS621" s="48">
        <v>131.80000000000001</v>
      </c>
      <c r="BT621" s="48">
        <v>0</v>
      </c>
      <c r="BU621" s="48">
        <v>131.80000000000001</v>
      </c>
      <c r="BV621" s="48">
        <f t="shared" si="322"/>
        <v>271.7</v>
      </c>
      <c r="BW621" s="48">
        <f t="shared" si="313"/>
        <v>271.7</v>
      </c>
      <c r="BX621" s="49">
        <f t="shared" si="323"/>
        <v>271.60000000000002</v>
      </c>
      <c r="BY621" s="50">
        <f t="shared" si="315"/>
        <v>3186.6</v>
      </c>
      <c r="BZ621" s="48">
        <f t="shared" si="316"/>
        <v>790.5</v>
      </c>
      <c r="CA621" s="48">
        <f t="shared" si="317"/>
        <v>1317.5</v>
      </c>
      <c r="CB621" s="48">
        <f t="shared" si="318"/>
        <v>263.60000000000002</v>
      </c>
      <c r="CC621" s="51">
        <f t="shared" si="319"/>
        <v>815</v>
      </c>
      <c r="CD621" s="50">
        <f t="shared" si="320"/>
        <v>3186.6</v>
      </c>
      <c r="CE621" s="72"/>
      <c r="CF621" s="73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</row>
    <row r="622" spans="1:122" ht="15" hidden="1" outlineLevel="1" thickBot="1" x14ac:dyDescent="0.35">
      <c r="A622" s="161"/>
      <c r="B622" s="53" t="s">
        <v>1265</v>
      </c>
      <c r="C622" s="53" t="s">
        <v>45</v>
      </c>
      <c r="D622" s="24" t="s">
        <v>1266</v>
      </c>
      <c r="E622" s="35">
        <v>1860564.72</v>
      </c>
      <c r="F622" s="34"/>
      <c r="G622" s="34"/>
      <c r="H622" s="36">
        <v>810</v>
      </c>
      <c r="I622" s="38">
        <v>810</v>
      </c>
      <c r="J622" s="37"/>
      <c r="K622" s="37"/>
      <c r="L622" s="35">
        <v>1860564.72</v>
      </c>
      <c r="M622" s="35">
        <v>323418.82</v>
      </c>
      <c r="N622" s="35">
        <v>24907.5</v>
      </c>
      <c r="O622" s="36">
        <v>3645</v>
      </c>
      <c r="P622" s="35">
        <v>6698.7</v>
      </c>
      <c r="Q622" s="35">
        <v>5094.8999999999996</v>
      </c>
      <c r="R622" s="35">
        <v>2224329.64</v>
      </c>
      <c r="S622" s="35">
        <v>365261.4</v>
      </c>
      <c r="T622" s="35">
        <v>36846.9</v>
      </c>
      <c r="U622" s="36">
        <v>2187</v>
      </c>
      <c r="V622" s="35">
        <v>24761.7</v>
      </c>
      <c r="W622" s="35">
        <v>16313.4</v>
      </c>
      <c r="X622" s="35">
        <v>128.02000000000001</v>
      </c>
      <c r="Y622" s="35">
        <v>48932.1</v>
      </c>
      <c r="Z622" s="35">
        <v>44653.55</v>
      </c>
      <c r="AA622" s="35">
        <v>539084.06999999995</v>
      </c>
      <c r="AB622" s="35">
        <v>2763413.71</v>
      </c>
      <c r="AC622" s="39">
        <f t="shared" si="310"/>
        <v>2763.4</v>
      </c>
      <c r="AD622" s="40">
        <f t="shared" si="321"/>
        <v>2723.2</v>
      </c>
      <c r="AG622" s="70" t="s">
        <v>1174</v>
      </c>
      <c r="AH622" s="24" t="s">
        <v>1265</v>
      </c>
      <c r="AI622" s="24" t="s">
        <v>45</v>
      </c>
      <c r="AJ622" s="24" t="s">
        <v>1266</v>
      </c>
      <c r="AK622" s="43">
        <v>1820271.28</v>
      </c>
      <c r="AL622" s="42"/>
      <c r="AM622" s="42"/>
      <c r="AN622" s="44">
        <v>806</v>
      </c>
      <c r="AO622" s="46">
        <v>806</v>
      </c>
      <c r="AP622" s="45"/>
      <c r="AQ622" s="45"/>
      <c r="AR622" s="43">
        <v>1820271.28</v>
      </c>
      <c r="AS622" s="43">
        <v>306654.25</v>
      </c>
      <c r="AT622" s="43">
        <v>24784.5</v>
      </c>
      <c r="AU622" s="44">
        <v>3627</v>
      </c>
      <c r="AV622" s="43">
        <v>6665.62</v>
      </c>
      <c r="AW622" s="43">
        <v>5069.74</v>
      </c>
      <c r="AX622" s="43">
        <v>2167072.39</v>
      </c>
      <c r="AY622" s="43">
        <v>363457.64</v>
      </c>
      <c r="AZ622" s="43">
        <v>36664.94</v>
      </c>
      <c r="BA622" s="43">
        <v>2176.1999999999998</v>
      </c>
      <c r="BB622" s="43">
        <v>24639.42</v>
      </c>
      <c r="BC622" s="43">
        <v>16232.84</v>
      </c>
      <c r="BD622" s="43">
        <v>512.08000000000004</v>
      </c>
      <c r="BE622" s="43">
        <v>48690.46</v>
      </c>
      <c r="BF622" s="43">
        <v>43686.51</v>
      </c>
      <c r="BG622" s="43">
        <v>536060.09</v>
      </c>
      <c r="BH622" s="43">
        <v>2703132.48</v>
      </c>
      <c r="BI622" s="44">
        <v>0</v>
      </c>
      <c r="BJ622" s="71">
        <v>2703.1</v>
      </c>
      <c r="BK622" s="2"/>
      <c r="BL622" s="2"/>
      <c r="BM622" s="48">
        <v>225.3</v>
      </c>
      <c r="BN622" s="48">
        <v>225.3</v>
      </c>
      <c r="BO622" s="48">
        <v>225.3</v>
      </c>
      <c r="BP622" s="48">
        <v>225.3</v>
      </c>
      <c r="BQ622" s="48">
        <v>450.5</v>
      </c>
      <c r="BR622" s="48">
        <v>450.5</v>
      </c>
      <c r="BS622" s="48">
        <v>112.6</v>
      </c>
      <c r="BT622" s="48">
        <v>0</v>
      </c>
      <c r="BU622" s="48">
        <v>112.6</v>
      </c>
      <c r="BV622" s="48">
        <f t="shared" si="322"/>
        <v>231.9</v>
      </c>
      <c r="BW622" s="48">
        <f t="shared" si="313"/>
        <v>231.9</v>
      </c>
      <c r="BX622" s="49">
        <f t="shared" si="323"/>
        <v>232</v>
      </c>
      <c r="BY622" s="50">
        <f t="shared" si="315"/>
        <v>2723.2000000000003</v>
      </c>
      <c r="BZ622" s="48">
        <f t="shared" si="316"/>
        <v>675.90000000000009</v>
      </c>
      <c r="CA622" s="48">
        <f t="shared" si="317"/>
        <v>1126.3</v>
      </c>
      <c r="CB622" s="48">
        <f t="shared" si="318"/>
        <v>225.2</v>
      </c>
      <c r="CC622" s="51">
        <f t="shared" si="319"/>
        <v>695.8</v>
      </c>
      <c r="CD622" s="50">
        <f t="shared" si="320"/>
        <v>2723.2</v>
      </c>
      <c r="CE622" s="72"/>
      <c r="CF622" s="73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</row>
    <row r="623" spans="1:122" ht="15" hidden="1" outlineLevel="1" thickBot="1" x14ac:dyDescent="0.35">
      <c r="A623" s="161"/>
      <c r="B623" s="53" t="s">
        <v>1267</v>
      </c>
      <c r="C623" s="53" t="s">
        <v>45</v>
      </c>
      <c r="D623" s="24" t="s">
        <v>1268</v>
      </c>
      <c r="E623" s="35">
        <v>2084897.31</v>
      </c>
      <c r="F623" s="34"/>
      <c r="G623" s="34"/>
      <c r="H623" s="36">
        <v>944</v>
      </c>
      <c r="I623" s="38">
        <v>944</v>
      </c>
      <c r="J623" s="37"/>
      <c r="K623" s="37"/>
      <c r="L623" s="35">
        <v>2084897.31</v>
      </c>
      <c r="M623" s="35">
        <v>328273.78999999998</v>
      </c>
      <c r="N623" s="36">
        <v>29028</v>
      </c>
      <c r="O623" s="36">
        <v>4248</v>
      </c>
      <c r="P623" s="35">
        <v>7806.88</v>
      </c>
      <c r="Q623" s="35">
        <v>5937.76</v>
      </c>
      <c r="R623" s="35">
        <v>2460191.7400000002</v>
      </c>
      <c r="S623" s="35">
        <v>425687.36</v>
      </c>
      <c r="T623" s="35">
        <v>42942.559999999998</v>
      </c>
      <c r="U623" s="35">
        <v>2548.8000000000002</v>
      </c>
      <c r="V623" s="35">
        <v>28858.080000000002</v>
      </c>
      <c r="W623" s="35">
        <v>19012.16</v>
      </c>
      <c r="X623" s="35">
        <v>128.02000000000001</v>
      </c>
      <c r="Y623" s="35">
        <v>57027.040000000001</v>
      </c>
      <c r="Z623" s="35">
        <v>50037.54</v>
      </c>
      <c r="AA623" s="35">
        <v>626241.56000000006</v>
      </c>
      <c r="AB623" s="35">
        <v>3086433.3</v>
      </c>
      <c r="AC623" s="39">
        <f t="shared" si="310"/>
        <v>3086.4</v>
      </c>
      <c r="AD623" s="40">
        <f t="shared" si="321"/>
        <v>3097.3</v>
      </c>
      <c r="AG623" s="70" t="s">
        <v>1174</v>
      </c>
      <c r="AH623" s="24" t="s">
        <v>1267</v>
      </c>
      <c r="AI623" s="24" t="s">
        <v>45</v>
      </c>
      <c r="AJ623" s="24" t="s">
        <v>1268</v>
      </c>
      <c r="AK623" s="43">
        <v>2113862.54</v>
      </c>
      <c r="AL623" s="42"/>
      <c r="AM623" s="42"/>
      <c r="AN623" s="44">
        <v>949</v>
      </c>
      <c r="AO623" s="46">
        <v>949</v>
      </c>
      <c r="AP623" s="45"/>
      <c r="AQ623" s="45"/>
      <c r="AR623" s="43">
        <v>2113862.54</v>
      </c>
      <c r="AS623" s="43">
        <v>311731.98</v>
      </c>
      <c r="AT623" s="43">
        <v>29181.75</v>
      </c>
      <c r="AU623" s="43">
        <v>4270.5</v>
      </c>
      <c r="AV623" s="43">
        <v>7848.23</v>
      </c>
      <c r="AW623" s="43">
        <v>5969.21</v>
      </c>
      <c r="AX623" s="43">
        <v>2472864.21</v>
      </c>
      <c r="AY623" s="43">
        <v>427942.06</v>
      </c>
      <c r="AZ623" s="43">
        <v>43170.01</v>
      </c>
      <c r="BA623" s="43">
        <v>2562.3000000000002</v>
      </c>
      <c r="BB623" s="43">
        <v>29010.93</v>
      </c>
      <c r="BC623" s="43">
        <v>19112.86</v>
      </c>
      <c r="BD623" s="44">
        <v>0</v>
      </c>
      <c r="BE623" s="43">
        <v>57329.09</v>
      </c>
      <c r="BF623" s="43">
        <v>50732.7</v>
      </c>
      <c r="BG623" s="43">
        <v>629859.94999999995</v>
      </c>
      <c r="BH623" s="43">
        <v>3102724.16</v>
      </c>
      <c r="BI623" s="44">
        <v>0</v>
      </c>
      <c r="BJ623" s="71">
        <v>3102.7</v>
      </c>
      <c r="BK623" s="2"/>
      <c r="BL623" s="2"/>
      <c r="BM623" s="48">
        <v>258.60000000000002</v>
      </c>
      <c r="BN623" s="48">
        <v>258.60000000000002</v>
      </c>
      <c r="BO623" s="48">
        <v>258.60000000000002</v>
      </c>
      <c r="BP623" s="48">
        <v>258.60000000000002</v>
      </c>
      <c r="BQ623" s="48">
        <v>517.1</v>
      </c>
      <c r="BR623" s="48">
        <v>517.1</v>
      </c>
      <c r="BS623" s="48">
        <v>129.30000000000001</v>
      </c>
      <c r="BT623" s="48">
        <v>0</v>
      </c>
      <c r="BU623" s="48">
        <v>129.30000000000001</v>
      </c>
      <c r="BV623" s="48">
        <f t="shared" si="322"/>
        <v>256.7</v>
      </c>
      <c r="BW623" s="48">
        <f t="shared" si="313"/>
        <v>256.7</v>
      </c>
      <c r="BX623" s="49">
        <f t="shared" si="323"/>
        <v>256.7</v>
      </c>
      <c r="BY623" s="50">
        <f t="shared" si="315"/>
        <v>3097.2999999999993</v>
      </c>
      <c r="BZ623" s="48">
        <f t="shared" si="316"/>
        <v>775.80000000000007</v>
      </c>
      <c r="CA623" s="48">
        <f t="shared" si="317"/>
        <v>1292.8000000000002</v>
      </c>
      <c r="CB623" s="48">
        <f t="shared" si="318"/>
        <v>258.60000000000002</v>
      </c>
      <c r="CC623" s="51">
        <f t="shared" si="319"/>
        <v>770.09999999999991</v>
      </c>
      <c r="CD623" s="50">
        <f t="shared" si="320"/>
        <v>3097.3</v>
      </c>
      <c r="CE623" s="72"/>
      <c r="CF623" s="73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</row>
    <row r="624" spans="1:122" ht="15" hidden="1" outlineLevel="1" thickBot="1" x14ac:dyDescent="0.35">
      <c r="A624" s="161"/>
      <c r="B624" s="53" t="s">
        <v>1269</v>
      </c>
      <c r="C624" s="53" t="s">
        <v>45</v>
      </c>
      <c r="D624" s="24" t="s">
        <v>1270</v>
      </c>
      <c r="E624" s="35">
        <v>1447611.11</v>
      </c>
      <c r="F624" s="34"/>
      <c r="G624" s="34"/>
      <c r="H624" s="36">
        <v>501</v>
      </c>
      <c r="I624" s="38">
        <v>501</v>
      </c>
      <c r="J624" s="37"/>
      <c r="K624" s="37"/>
      <c r="L624" s="35">
        <v>1447611.11</v>
      </c>
      <c r="M624" s="35">
        <v>167786.45</v>
      </c>
      <c r="N624" s="35">
        <v>15405.75</v>
      </c>
      <c r="O624" s="35">
        <v>2254.5</v>
      </c>
      <c r="P624" s="35">
        <v>4143.2700000000004</v>
      </c>
      <c r="Q624" s="35">
        <v>3151.29</v>
      </c>
      <c r="R624" s="35">
        <v>1640352.37</v>
      </c>
      <c r="S624" s="35">
        <v>225920.94</v>
      </c>
      <c r="T624" s="35">
        <v>22790.49</v>
      </c>
      <c r="U624" s="35">
        <v>1352.7</v>
      </c>
      <c r="V624" s="35">
        <v>15315.57</v>
      </c>
      <c r="W624" s="35">
        <v>10090.14</v>
      </c>
      <c r="X624" s="35">
        <v>11648.2</v>
      </c>
      <c r="Y624" s="35">
        <v>30265.41</v>
      </c>
      <c r="Z624" s="35">
        <v>34742.660000000003</v>
      </c>
      <c r="AA624" s="35">
        <v>352126.11</v>
      </c>
      <c r="AB624" s="35">
        <v>1992478.48</v>
      </c>
      <c r="AC624" s="39">
        <f t="shared" si="310"/>
        <v>1992.5</v>
      </c>
      <c r="AD624" s="40">
        <f t="shared" si="321"/>
        <v>1996</v>
      </c>
      <c r="AG624" s="70" t="s">
        <v>1174</v>
      </c>
      <c r="AH624" s="24" t="s">
        <v>1269</v>
      </c>
      <c r="AI624" s="24" t="s">
        <v>45</v>
      </c>
      <c r="AJ624" s="24" t="s">
        <v>1270</v>
      </c>
      <c r="AK624" s="43">
        <v>1480275.05</v>
      </c>
      <c r="AL624" s="42"/>
      <c r="AM624" s="42"/>
      <c r="AN624" s="44">
        <v>499</v>
      </c>
      <c r="AO624" s="46">
        <v>499</v>
      </c>
      <c r="AP624" s="45"/>
      <c r="AQ624" s="45"/>
      <c r="AR624" s="43">
        <v>1480275.05</v>
      </c>
      <c r="AS624" s="43">
        <v>145060.41</v>
      </c>
      <c r="AT624" s="43">
        <v>15344.25</v>
      </c>
      <c r="AU624" s="43">
        <v>2245.5</v>
      </c>
      <c r="AV624" s="43">
        <v>4126.7299999999996</v>
      </c>
      <c r="AW624" s="43">
        <v>3138.71</v>
      </c>
      <c r="AX624" s="43">
        <v>1650190.65</v>
      </c>
      <c r="AY624" s="43">
        <v>225019.06</v>
      </c>
      <c r="AZ624" s="43">
        <v>22699.51</v>
      </c>
      <c r="BA624" s="43">
        <v>1347.3</v>
      </c>
      <c r="BB624" s="43">
        <v>15254.43</v>
      </c>
      <c r="BC624" s="43">
        <v>10049.86</v>
      </c>
      <c r="BD624" s="43">
        <v>7552.1</v>
      </c>
      <c r="BE624" s="43">
        <v>30144.59</v>
      </c>
      <c r="BF624" s="43">
        <v>35526.6</v>
      </c>
      <c r="BG624" s="43">
        <v>347593.45</v>
      </c>
      <c r="BH624" s="43">
        <v>1997784.1</v>
      </c>
      <c r="BI624" s="44">
        <v>0</v>
      </c>
      <c r="BJ624" s="71">
        <v>1997.8</v>
      </c>
      <c r="BK624" s="2"/>
      <c r="BL624" s="2"/>
      <c r="BM624" s="48">
        <v>166.5</v>
      </c>
      <c r="BN624" s="48">
        <v>166.5</v>
      </c>
      <c r="BO624" s="48">
        <v>166.5</v>
      </c>
      <c r="BP624" s="48">
        <v>166.5</v>
      </c>
      <c r="BQ624" s="48">
        <v>333</v>
      </c>
      <c r="BR624" s="48">
        <v>333</v>
      </c>
      <c r="BS624" s="48">
        <v>83.2</v>
      </c>
      <c r="BT624" s="48">
        <v>0</v>
      </c>
      <c r="BU624" s="48">
        <v>83.2</v>
      </c>
      <c r="BV624" s="48">
        <f t="shared" si="322"/>
        <v>165.9</v>
      </c>
      <c r="BW624" s="48">
        <f t="shared" si="313"/>
        <v>165.9</v>
      </c>
      <c r="BX624" s="49">
        <f t="shared" si="323"/>
        <v>165.8</v>
      </c>
      <c r="BY624" s="50">
        <f t="shared" si="315"/>
        <v>1996</v>
      </c>
      <c r="BZ624" s="48">
        <f t="shared" si="316"/>
        <v>499.5</v>
      </c>
      <c r="CA624" s="48">
        <f t="shared" si="317"/>
        <v>832.5</v>
      </c>
      <c r="CB624" s="48">
        <f t="shared" si="318"/>
        <v>166.4</v>
      </c>
      <c r="CC624" s="51">
        <f t="shared" si="319"/>
        <v>497.6</v>
      </c>
      <c r="CD624" s="50">
        <f t="shared" si="320"/>
        <v>1996</v>
      </c>
      <c r="CE624" s="72"/>
      <c r="CF624" s="73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</row>
    <row r="625" spans="1:122" ht="15" hidden="1" outlineLevel="1" thickBot="1" x14ac:dyDescent="0.35">
      <c r="A625" s="161"/>
      <c r="B625" s="53" t="s">
        <v>1271</v>
      </c>
      <c r="C625" s="53" t="s">
        <v>45</v>
      </c>
      <c r="D625" s="24" t="s">
        <v>1272</v>
      </c>
      <c r="E625" s="35">
        <v>1073301.1299999999</v>
      </c>
      <c r="F625" s="34"/>
      <c r="G625" s="34"/>
      <c r="H625" s="36">
        <v>388</v>
      </c>
      <c r="I625" s="38">
        <v>388</v>
      </c>
      <c r="J625" s="37"/>
      <c r="K625" s="37"/>
      <c r="L625" s="35">
        <v>1073301.1299999999</v>
      </c>
      <c r="M625" s="35">
        <v>230386.82</v>
      </c>
      <c r="N625" s="36">
        <v>11931</v>
      </c>
      <c r="O625" s="36">
        <v>1746</v>
      </c>
      <c r="P625" s="35">
        <v>3208.76</v>
      </c>
      <c r="Q625" s="35">
        <v>2440.52</v>
      </c>
      <c r="R625" s="35">
        <v>1323014.23</v>
      </c>
      <c r="S625" s="35">
        <v>174964.72</v>
      </c>
      <c r="T625" s="35">
        <v>17650.12</v>
      </c>
      <c r="U625" s="35">
        <v>1047.5999999999999</v>
      </c>
      <c r="V625" s="35">
        <v>11861.16</v>
      </c>
      <c r="W625" s="35">
        <v>7814.32</v>
      </c>
      <c r="X625" s="35">
        <v>1919.76</v>
      </c>
      <c r="Y625" s="35">
        <v>23439.08</v>
      </c>
      <c r="Z625" s="35">
        <v>25759.24</v>
      </c>
      <c r="AA625" s="36">
        <v>264456</v>
      </c>
      <c r="AB625" s="35">
        <v>1587470.23</v>
      </c>
      <c r="AC625" s="39">
        <f t="shared" si="310"/>
        <v>1587.5</v>
      </c>
      <c r="AD625" s="40">
        <f t="shared" si="321"/>
        <v>1570</v>
      </c>
      <c r="AG625" s="70" t="s">
        <v>1174</v>
      </c>
      <c r="AH625" s="24" t="s">
        <v>1271</v>
      </c>
      <c r="AI625" s="24" t="s">
        <v>45</v>
      </c>
      <c r="AJ625" s="24" t="s">
        <v>1272</v>
      </c>
      <c r="AK625" s="43">
        <v>1056600.6299999999</v>
      </c>
      <c r="AL625" s="42"/>
      <c r="AM625" s="42"/>
      <c r="AN625" s="44">
        <v>392</v>
      </c>
      <c r="AO625" s="46">
        <v>392</v>
      </c>
      <c r="AP625" s="45"/>
      <c r="AQ625" s="45"/>
      <c r="AR625" s="43">
        <v>1056600.6299999999</v>
      </c>
      <c r="AS625" s="43">
        <v>219683.44</v>
      </c>
      <c r="AT625" s="44">
        <v>12054</v>
      </c>
      <c r="AU625" s="44">
        <v>1764</v>
      </c>
      <c r="AV625" s="43">
        <v>3241.84</v>
      </c>
      <c r="AW625" s="43">
        <v>2465.6799999999998</v>
      </c>
      <c r="AX625" s="43">
        <v>1295809.5900000001</v>
      </c>
      <c r="AY625" s="43">
        <v>176768.48</v>
      </c>
      <c r="AZ625" s="43">
        <v>17832.080000000002</v>
      </c>
      <c r="BA625" s="43">
        <v>1058.4000000000001</v>
      </c>
      <c r="BB625" s="43">
        <v>11983.44</v>
      </c>
      <c r="BC625" s="43">
        <v>7894.88</v>
      </c>
      <c r="BD625" s="43">
        <v>895.96</v>
      </c>
      <c r="BE625" s="43">
        <v>23680.720000000001</v>
      </c>
      <c r="BF625" s="43">
        <v>25358.42</v>
      </c>
      <c r="BG625" s="43">
        <v>265472.38</v>
      </c>
      <c r="BH625" s="43">
        <v>1561281.97</v>
      </c>
      <c r="BI625" s="44">
        <v>0</v>
      </c>
      <c r="BJ625" s="71">
        <v>1561.3</v>
      </c>
      <c r="BK625" s="2"/>
      <c r="BL625" s="2"/>
      <c r="BM625" s="48">
        <v>130.1</v>
      </c>
      <c r="BN625" s="48">
        <v>130.1</v>
      </c>
      <c r="BO625" s="48">
        <v>130.1</v>
      </c>
      <c r="BP625" s="48">
        <v>130.1</v>
      </c>
      <c r="BQ625" s="48">
        <v>260.2</v>
      </c>
      <c r="BR625" s="48">
        <v>260.2</v>
      </c>
      <c r="BS625" s="48">
        <v>65.099999999999994</v>
      </c>
      <c r="BT625" s="48">
        <v>0</v>
      </c>
      <c r="BU625" s="48">
        <v>65.099999999999994</v>
      </c>
      <c r="BV625" s="48">
        <f t="shared" si="322"/>
        <v>133</v>
      </c>
      <c r="BW625" s="48">
        <f t="shared" si="313"/>
        <v>133</v>
      </c>
      <c r="BX625" s="49">
        <f t="shared" si="323"/>
        <v>133</v>
      </c>
      <c r="BY625" s="50">
        <f t="shared" si="315"/>
        <v>1569.9999999999998</v>
      </c>
      <c r="BZ625" s="48">
        <f t="shared" si="316"/>
        <v>390.29999999999995</v>
      </c>
      <c r="CA625" s="48">
        <f t="shared" si="317"/>
        <v>650.5</v>
      </c>
      <c r="CB625" s="48">
        <f t="shared" si="318"/>
        <v>130.19999999999999</v>
      </c>
      <c r="CC625" s="51">
        <f t="shared" si="319"/>
        <v>399</v>
      </c>
      <c r="CD625" s="50">
        <f t="shared" si="320"/>
        <v>1570</v>
      </c>
      <c r="CE625" s="72"/>
      <c r="CF625" s="73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</row>
    <row r="626" spans="1:122" ht="15" hidden="1" outlineLevel="1" thickBot="1" x14ac:dyDescent="0.35">
      <c r="A626" s="161"/>
      <c r="B626" s="53" t="s">
        <v>1273</v>
      </c>
      <c r="C626" s="53" t="s">
        <v>45</v>
      </c>
      <c r="D626" s="24" t="s">
        <v>1274</v>
      </c>
      <c r="E626" s="35">
        <v>1704201.27</v>
      </c>
      <c r="F626" s="34"/>
      <c r="G626" s="34"/>
      <c r="H626" s="36">
        <v>718</v>
      </c>
      <c r="I626" s="38">
        <v>718</v>
      </c>
      <c r="J626" s="37"/>
      <c r="K626" s="37"/>
      <c r="L626" s="35">
        <v>1704201.27</v>
      </c>
      <c r="M626" s="35">
        <v>282889.98</v>
      </c>
      <c r="N626" s="35">
        <v>22078.5</v>
      </c>
      <c r="O626" s="36">
        <v>3231</v>
      </c>
      <c r="P626" s="35">
        <v>5937.86</v>
      </c>
      <c r="Q626" s="35">
        <v>4516.22</v>
      </c>
      <c r="R626" s="35">
        <v>2022854.83</v>
      </c>
      <c r="S626" s="35">
        <v>323774.92</v>
      </c>
      <c r="T626" s="35">
        <v>32661.82</v>
      </c>
      <c r="U626" s="35">
        <v>1938.6</v>
      </c>
      <c r="V626" s="35">
        <v>21949.26</v>
      </c>
      <c r="W626" s="35">
        <v>14460.52</v>
      </c>
      <c r="X626" s="35">
        <v>2303.8200000000002</v>
      </c>
      <c r="Y626" s="35">
        <v>43374.38</v>
      </c>
      <c r="Z626" s="35">
        <v>40900.82</v>
      </c>
      <c r="AA626" s="35">
        <v>481364.14</v>
      </c>
      <c r="AB626" s="35">
        <v>2504218.9700000002</v>
      </c>
      <c r="AC626" s="39">
        <f t="shared" si="310"/>
        <v>2504.1999999999998</v>
      </c>
      <c r="AD626" s="40">
        <f t="shared" si="321"/>
        <v>2404.3000000000002</v>
      </c>
      <c r="AG626" s="70" t="s">
        <v>1174</v>
      </c>
      <c r="AH626" s="24" t="s">
        <v>1273</v>
      </c>
      <c r="AI626" s="24" t="s">
        <v>45</v>
      </c>
      <c r="AJ626" s="24" t="s">
        <v>1274</v>
      </c>
      <c r="AK626" s="43">
        <v>1598424.71</v>
      </c>
      <c r="AL626" s="42"/>
      <c r="AM626" s="42"/>
      <c r="AN626" s="44">
        <v>689</v>
      </c>
      <c r="AO626" s="46">
        <v>689</v>
      </c>
      <c r="AP626" s="45"/>
      <c r="AQ626" s="45"/>
      <c r="AR626" s="43">
        <v>1598424.71</v>
      </c>
      <c r="AS626" s="43">
        <v>262044.33</v>
      </c>
      <c r="AT626" s="43">
        <v>21186.75</v>
      </c>
      <c r="AU626" s="43">
        <v>3100.5</v>
      </c>
      <c r="AV626" s="43">
        <v>5698.03</v>
      </c>
      <c r="AW626" s="43">
        <v>4333.8100000000004</v>
      </c>
      <c r="AX626" s="43">
        <v>1894788.13</v>
      </c>
      <c r="AY626" s="43">
        <v>310697.65999999997</v>
      </c>
      <c r="AZ626" s="43">
        <v>31342.61</v>
      </c>
      <c r="BA626" s="43">
        <v>1860.3</v>
      </c>
      <c r="BB626" s="43">
        <v>21062.73</v>
      </c>
      <c r="BC626" s="43">
        <v>13876.46</v>
      </c>
      <c r="BD626" s="43">
        <v>768.12</v>
      </c>
      <c r="BE626" s="43">
        <v>41622.49</v>
      </c>
      <c r="BF626" s="43">
        <v>38362.18</v>
      </c>
      <c r="BG626" s="43">
        <v>459592.55</v>
      </c>
      <c r="BH626" s="43">
        <v>2354380.6800000002</v>
      </c>
      <c r="BI626" s="44">
        <v>0</v>
      </c>
      <c r="BJ626" s="71">
        <v>2354.4</v>
      </c>
      <c r="BK626" s="2"/>
      <c r="BL626" s="2"/>
      <c r="BM626" s="48">
        <v>196.2</v>
      </c>
      <c r="BN626" s="48">
        <v>196.2</v>
      </c>
      <c r="BO626" s="48">
        <v>196.2</v>
      </c>
      <c r="BP626" s="48">
        <v>196.2</v>
      </c>
      <c r="BQ626" s="48">
        <v>392.4</v>
      </c>
      <c r="BR626" s="48">
        <v>392.4</v>
      </c>
      <c r="BS626" s="48">
        <v>98.1</v>
      </c>
      <c r="BT626" s="48">
        <v>0</v>
      </c>
      <c r="BU626" s="48">
        <v>98.1</v>
      </c>
      <c r="BV626" s="48">
        <f t="shared" si="322"/>
        <v>212.8</v>
      </c>
      <c r="BW626" s="48">
        <f t="shared" si="313"/>
        <v>212.8</v>
      </c>
      <c r="BX626" s="49">
        <f t="shared" si="323"/>
        <v>212.9</v>
      </c>
      <c r="BY626" s="50">
        <f t="shared" si="315"/>
        <v>2404.2999999999997</v>
      </c>
      <c r="BZ626" s="48">
        <f t="shared" si="316"/>
        <v>588.59999999999991</v>
      </c>
      <c r="CA626" s="48">
        <f t="shared" si="317"/>
        <v>980.99999999999989</v>
      </c>
      <c r="CB626" s="48">
        <f t="shared" si="318"/>
        <v>196.2</v>
      </c>
      <c r="CC626" s="51">
        <f t="shared" si="319"/>
        <v>638.5</v>
      </c>
      <c r="CD626" s="50">
        <f t="shared" si="320"/>
        <v>2404.3000000000002</v>
      </c>
      <c r="CE626" s="72"/>
      <c r="CF626" s="73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</row>
    <row r="627" spans="1:122" ht="15" hidden="1" outlineLevel="1" thickBot="1" x14ac:dyDescent="0.35">
      <c r="A627" s="161"/>
      <c r="B627" s="53" t="s">
        <v>1275</v>
      </c>
      <c r="C627" s="53" t="s">
        <v>45</v>
      </c>
      <c r="D627" s="24" t="s">
        <v>1276</v>
      </c>
      <c r="E627" s="35">
        <v>2230849.6</v>
      </c>
      <c r="F627" s="34"/>
      <c r="G627" s="34"/>
      <c r="H627" s="36">
        <v>775</v>
      </c>
      <c r="I627" s="38">
        <v>775</v>
      </c>
      <c r="J627" s="37"/>
      <c r="K627" s="37"/>
      <c r="L627" s="35">
        <v>2230849.6</v>
      </c>
      <c r="M627" s="35">
        <v>243584.31</v>
      </c>
      <c r="N627" s="35">
        <v>23831.25</v>
      </c>
      <c r="O627" s="35">
        <v>3487.5</v>
      </c>
      <c r="P627" s="35">
        <v>6409.25</v>
      </c>
      <c r="Q627" s="35">
        <v>4874.75</v>
      </c>
      <c r="R627" s="35">
        <v>2513036.66</v>
      </c>
      <c r="S627" s="35">
        <v>349478.5</v>
      </c>
      <c r="T627" s="35">
        <v>35254.75</v>
      </c>
      <c r="U627" s="35">
        <v>2092.5</v>
      </c>
      <c r="V627" s="35">
        <v>23691.75</v>
      </c>
      <c r="W627" s="35">
        <v>15608.5</v>
      </c>
      <c r="X627" s="35">
        <v>11391.8</v>
      </c>
      <c r="Y627" s="35">
        <v>46817.75</v>
      </c>
      <c r="Z627" s="35">
        <v>53540.4</v>
      </c>
      <c r="AA627" s="35">
        <v>537875.94999999995</v>
      </c>
      <c r="AB627" s="35">
        <v>3050912.61</v>
      </c>
      <c r="AC627" s="39">
        <f t="shared" si="310"/>
        <v>3050.9</v>
      </c>
      <c r="AD627" s="40">
        <f t="shared" si="321"/>
        <v>2931.2</v>
      </c>
      <c r="AG627" s="70" t="s">
        <v>1174</v>
      </c>
      <c r="AH627" s="24" t="s">
        <v>1275</v>
      </c>
      <c r="AI627" s="24" t="s">
        <v>45</v>
      </c>
      <c r="AJ627" s="24" t="s">
        <v>1276</v>
      </c>
      <c r="AK627" s="43">
        <v>2116261.84</v>
      </c>
      <c r="AL627" s="42"/>
      <c r="AM627" s="42"/>
      <c r="AN627" s="44">
        <v>743</v>
      </c>
      <c r="AO627" s="46">
        <v>743</v>
      </c>
      <c r="AP627" s="45"/>
      <c r="AQ627" s="45"/>
      <c r="AR627" s="43">
        <v>2116261.84</v>
      </c>
      <c r="AS627" s="43">
        <v>204441.12</v>
      </c>
      <c r="AT627" s="43">
        <v>22847.25</v>
      </c>
      <c r="AU627" s="43">
        <v>3343.5</v>
      </c>
      <c r="AV627" s="43">
        <v>6144.61</v>
      </c>
      <c r="AW627" s="43">
        <v>4673.47</v>
      </c>
      <c r="AX627" s="43">
        <v>2357711.79</v>
      </c>
      <c r="AY627" s="43">
        <v>335048.42</v>
      </c>
      <c r="AZ627" s="43">
        <v>33799.07</v>
      </c>
      <c r="BA627" s="43">
        <v>2006.1</v>
      </c>
      <c r="BB627" s="43">
        <v>22713.51</v>
      </c>
      <c r="BC627" s="43">
        <v>14964.02</v>
      </c>
      <c r="BD627" s="43">
        <v>9343.2900000000009</v>
      </c>
      <c r="BE627" s="43">
        <v>44884.63</v>
      </c>
      <c r="BF627" s="43">
        <v>50790.28</v>
      </c>
      <c r="BG627" s="43">
        <v>513549.32</v>
      </c>
      <c r="BH627" s="43">
        <v>2871261.11</v>
      </c>
      <c r="BI627" s="44">
        <v>0</v>
      </c>
      <c r="BJ627" s="71">
        <v>2871.3</v>
      </c>
      <c r="BK627" s="2"/>
      <c r="BL627" s="2"/>
      <c r="BM627" s="48">
        <v>239.3</v>
      </c>
      <c r="BN627" s="48">
        <v>239.3</v>
      </c>
      <c r="BO627" s="48">
        <v>239.3</v>
      </c>
      <c r="BP627" s="48">
        <v>239.3</v>
      </c>
      <c r="BQ627" s="48">
        <v>478.6</v>
      </c>
      <c r="BR627" s="48">
        <v>478.6</v>
      </c>
      <c r="BS627" s="48">
        <v>119.6</v>
      </c>
      <c r="BT627" s="48">
        <v>0</v>
      </c>
      <c r="BU627" s="48">
        <v>119.6</v>
      </c>
      <c r="BV627" s="48">
        <f t="shared" si="322"/>
        <v>259.2</v>
      </c>
      <c r="BW627" s="48">
        <f t="shared" si="313"/>
        <v>259.2</v>
      </c>
      <c r="BX627" s="49">
        <f t="shared" si="323"/>
        <v>259.2</v>
      </c>
      <c r="BY627" s="50">
        <f t="shared" si="315"/>
        <v>2931.2000000000007</v>
      </c>
      <c r="BZ627" s="48">
        <f t="shared" si="316"/>
        <v>717.90000000000009</v>
      </c>
      <c r="CA627" s="48">
        <f t="shared" si="317"/>
        <v>1196.5</v>
      </c>
      <c r="CB627" s="48">
        <f t="shared" si="318"/>
        <v>239.2</v>
      </c>
      <c r="CC627" s="51">
        <f t="shared" si="319"/>
        <v>777.59999999999991</v>
      </c>
      <c r="CD627" s="50">
        <f t="shared" si="320"/>
        <v>2931.2</v>
      </c>
      <c r="CE627" s="72"/>
      <c r="CF627" s="73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</row>
    <row r="628" spans="1:122" ht="15" hidden="1" outlineLevel="1" thickBot="1" x14ac:dyDescent="0.35">
      <c r="A628" s="161"/>
      <c r="B628" s="53" t="s">
        <v>1277</v>
      </c>
      <c r="C628" s="53" t="s">
        <v>45</v>
      </c>
      <c r="D628" s="24" t="s">
        <v>1278</v>
      </c>
      <c r="E628" s="35">
        <v>2020817.91</v>
      </c>
      <c r="F628" s="34"/>
      <c r="G628" s="34"/>
      <c r="H628" s="36">
        <v>744</v>
      </c>
      <c r="I628" s="38">
        <v>744</v>
      </c>
      <c r="J628" s="37"/>
      <c r="K628" s="37"/>
      <c r="L628" s="35">
        <v>2020817.91</v>
      </c>
      <c r="M628" s="35">
        <v>153256.82999999999</v>
      </c>
      <c r="N628" s="36">
        <v>22878</v>
      </c>
      <c r="O628" s="36">
        <v>3348</v>
      </c>
      <c r="P628" s="35">
        <v>6152.88</v>
      </c>
      <c r="Q628" s="35">
        <v>4679.76</v>
      </c>
      <c r="R628" s="35">
        <v>2211133.38</v>
      </c>
      <c r="S628" s="35">
        <v>335499.36</v>
      </c>
      <c r="T628" s="35">
        <v>33844.559999999998</v>
      </c>
      <c r="U628" s="35">
        <v>2008.8</v>
      </c>
      <c r="V628" s="35">
        <v>22744.080000000002</v>
      </c>
      <c r="W628" s="35">
        <v>14984.16</v>
      </c>
      <c r="X628" s="36">
        <v>0</v>
      </c>
      <c r="Y628" s="35">
        <v>44945.04</v>
      </c>
      <c r="Z628" s="35">
        <v>48499.64</v>
      </c>
      <c r="AA628" s="35">
        <v>502525.64</v>
      </c>
      <c r="AB628" s="35">
        <v>2713659.02</v>
      </c>
      <c r="AC628" s="39">
        <f t="shared" si="310"/>
        <v>2713.7</v>
      </c>
      <c r="AD628" s="40">
        <f t="shared" si="321"/>
        <v>2635.5</v>
      </c>
      <c r="AG628" s="70" t="s">
        <v>1174</v>
      </c>
      <c r="AH628" s="24" t="s">
        <v>1277</v>
      </c>
      <c r="AI628" s="24" t="s">
        <v>45</v>
      </c>
      <c r="AJ628" s="24" t="s">
        <v>1278</v>
      </c>
      <c r="AK628" s="43">
        <v>1943213.62</v>
      </c>
      <c r="AL628" s="42"/>
      <c r="AM628" s="42"/>
      <c r="AN628" s="44">
        <v>702</v>
      </c>
      <c r="AO628" s="46">
        <v>702</v>
      </c>
      <c r="AP628" s="45"/>
      <c r="AQ628" s="45"/>
      <c r="AR628" s="43">
        <v>1943213.62</v>
      </c>
      <c r="AS628" s="43">
        <v>143196.51999999999</v>
      </c>
      <c r="AT628" s="43">
        <v>21586.5</v>
      </c>
      <c r="AU628" s="44">
        <v>3159</v>
      </c>
      <c r="AV628" s="43">
        <v>5805.54</v>
      </c>
      <c r="AW628" s="43">
        <v>4415.58</v>
      </c>
      <c r="AX628" s="43">
        <v>2121376.7599999998</v>
      </c>
      <c r="AY628" s="43">
        <v>316559.88</v>
      </c>
      <c r="AZ628" s="43">
        <v>31933.98</v>
      </c>
      <c r="BA628" s="43">
        <v>1895.4</v>
      </c>
      <c r="BB628" s="43">
        <v>21460.14</v>
      </c>
      <c r="BC628" s="43">
        <v>14138.28</v>
      </c>
      <c r="BD628" s="44">
        <v>0</v>
      </c>
      <c r="BE628" s="43">
        <v>42407.82</v>
      </c>
      <c r="BF628" s="43">
        <v>46637.14</v>
      </c>
      <c r="BG628" s="43">
        <v>475032.64</v>
      </c>
      <c r="BH628" s="43">
        <v>2596409.4</v>
      </c>
      <c r="BI628" s="44">
        <v>0</v>
      </c>
      <c r="BJ628" s="71">
        <v>2596.4</v>
      </c>
      <c r="BK628" s="2"/>
      <c r="BL628" s="2"/>
      <c r="BM628" s="48">
        <v>216.4</v>
      </c>
      <c r="BN628" s="48">
        <v>216.4</v>
      </c>
      <c r="BO628" s="48">
        <v>216.4</v>
      </c>
      <c r="BP628" s="48">
        <v>216.4</v>
      </c>
      <c r="BQ628" s="48">
        <v>432.7</v>
      </c>
      <c r="BR628" s="48">
        <v>432.7</v>
      </c>
      <c r="BS628" s="48">
        <v>108.2</v>
      </c>
      <c r="BT628" s="48">
        <v>0</v>
      </c>
      <c r="BU628" s="48">
        <v>108.2</v>
      </c>
      <c r="BV628" s="48">
        <f t="shared" si="322"/>
        <v>229.4</v>
      </c>
      <c r="BW628" s="48">
        <f t="shared" si="313"/>
        <v>229.4</v>
      </c>
      <c r="BX628" s="49">
        <f t="shared" si="323"/>
        <v>229.3</v>
      </c>
      <c r="BY628" s="50">
        <f t="shared" si="315"/>
        <v>2635.5000000000005</v>
      </c>
      <c r="BZ628" s="48">
        <f t="shared" si="316"/>
        <v>649.20000000000005</v>
      </c>
      <c r="CA628" s="48">
        <f t="shared" si="317"/>
        <v>1081.8</v>
      </c>
      <c r="CB628" s="48">
        <f t="shared" si="318"/>
        <v>216.4</v>
      </c>
      <c r="CC628" s="51">
        <f t="shared" si="319"/>
        <v>688.1</v>
      </c>
      <c r="CD628" s="50">
        <f t="shared" si="320"/>
        <v>2635.5</v>
      </c>
      <c r="CE628" s="72"/>
      <c r="CF628" s="73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</row>
    <row r="629" spans="1:122" ht="15" hidden="1" outlineLevel="1" thickBot="1" x14ac:dyDescent="0.35">
      <c r="A629" s="161"/>
      <c r="B629" s="53" t="s">
        <v>1279</v>
      </c>
      <c r="C629" s="53" t="s">
        <v>45</v>
      </c>
      <c r="D629" s="24" t="s">
        <v>1280</v>
      </c>
      <c r="E629" s="35">
        <v>1939464.6</v>
      </c>
      <c r="F629" s="34"/>
      <c r="G629" s="34"/>
      <c r="H629" s="36">
        <v>705</v>
      </c>
      <c r="I629" s="38">
        <v>705</v>
      </c>
      <c r="J629" s="37"/>
      <c r="K629" s="37"/>
      <c r="L629" s="35">
        <v>1939464.6</v>
      </c>
      <c r="M629" s="35">
        <v>227091.68</v>
      </c>
      <c r="N629" s="35">
        <v>21678.75</v>
      </c>
      <c r="O629" s="35">
        <v>3172.5</v>
      </c>
      <c r="P629" s="35">
        <v>5830.35</v>
      </c>
      <c r="Q629" s="35">
        <v>4434.45</v>
      </c>
      <c r="R629" s="35">
        <v>2201672.33</v>
      </c>
      <c r="S629" s="35">
        <v>317912.7</v>
      </c>
      <c r="T629" s="35">
        <v>32070.45</v>
      </c>
      <c r="U629" s="35">
        <v>1903.5</v>
      </c>
      <c r="V629" s="35">
        <v>21551.85</v>
      </c>
      <c r="W629" s="35">
        <v>14198.7</v>
      </c>
      <c r="X629" s="35">
        <v>8193.1</v>
      </c>
      <c r="Y629" s="35">
        <v>42589.05</v>
      </c>
      <c r="Z629" s="35">
        <v>46547.16</v>
      </c>
      <c r="AA629" s="35">
        <v>484966.51</v>
      </c>
      <c r="AB629" s="35">
        <v>2686638.84</v>
      </c>
      <c r="AC629" s="39">
        <f t="shared" si="310"/>
        <v>2686.6</v>
      </c>
      <c r="AD629" s="40">
        <f t="shared" si="321"/>
        <v>2789.3</v>
      </c>
      <c r="AG629" s="70" t="s">
        <v>1174</v>
      </c>
      <c r="AH629" s="24" t="s">
        <v>1279</v>
      </c>
      <c r="AI629" s="24" t="s">
        <v>45</v>
      </c>
      <c r="AJ629" s="24" t="s">
        <v>1280</v>
      </c>
      <c r="AK629" s="43">
        <v>2099587.12</v>
      </c>
      <c r="AL629" s="42"/>
      <c r="AM629" s="42"/>
      <c r="AN629" s="44">
        <v>691</v>
      </c>
      <c r="AO629" s="46">
        <v>691</v>
      </c>
      <c r="AP629" s="45"/>
      <c r="AQ629" s="45"/>
      <c r="AR629" s="43">
        <v>2099587.12</v>
      </c>
      <c r="AS629" s="43">
        <v>223772.22</v>
      </c>
      <c r="AT629" s="43">
        <v>21248.25</v>
      </c>
      <c r="AU629" s="43">
        <v>3109.5</v>
      </c>
      <c r="AV629" s="43">
        <v>5714.57</v>
      </c>
      <c r="AW629" s="43">
        <v>4346.3900000000003</v>
      </c>
      <c r="AX629" s="43">
        <v>2357778.0499999998</v>
      </c>
      <c r="AY629" s="43">
        <v>311599.53999999998</v>
      </c>
      <c r="AZ629" s="43">
        <v>31433.59</v>
      </c>
      <c r="BA629" s="43">
        <v>1865.7</v>
      </c>
      <c r="BB629" s="43">
        <v>21123.87</v>
      </c>
      <c r="BC629" s="43">
        <v>13916.74</v>
      </c>
      <c r="BD629" s="43">
        <v>10752.06</v>
      </c>
      <c r="BE629" s="43">
        <v>41743.31</v>
      </c>
      <c r="BF629" s="43">
        <v>50390.1</v>
      </c>
      <c r="BG629" s="43">
        <v>482824.91</v>
      </c>
      <c r="BH629" s="43">
        <v>2840602.96</v>
      </c>
      <c r="BI629" s="44">
        <v>0</v>
      </c>
      <c r="BJ629" s="71">
        <v>2840.6</v>
      </c>
      <c r="BK629" s="2"/>
      <c r="BL629" s="2"/>
      <c r="BM629" s="48">
        <v>236.7</v>
      </c>
      <c r="BN629" s="48">
        <v>236.7</v>
      </c>
      <c r="BO629" s="48">
        <v>236.7</v>
      </c>
      <c r="BP629" s="48">
        <v>236.7</v>
      </c>
      <c r="BQ629" s="48">
        <v>473.4</v>
      </c>
      <c r="BR629" s="48">
        <v>473.4</v>
      </c>
      <c r="BS629" s="48">
        <v>118.4</v>
      </c>
      <c r="BT629" s="48">
        <v>0</v>
      </c>
      <c r="BU629" s="48">
        <v>118.4</v>
      </c>
      <c r="BV629" s="48">
        <f t="shared" si="322"/>
        <v>219.6</v>
      </c>
      <c r="BW629" s="48">
        <f t="shared" si="313"/>
        <v>219.6</v>
      </c>
      <c r="BX629" s="49">
        <f t="shared" si="323"/>
        <v>219.7</v>
      </c>
      <c r="BY629" s="50">
        <f t="shared" si="315"/>
        <v>2789.2999999999993</v>
      </c>
      <c r="BZ629" s="48">
        <f t="shared" si="316"/>
        <v>710.09999999999991</v>
      </c>
      <c r="CA629" s="48">
        <f t="shared" si="317"/>
        <v>1183.5</v>
      </c>
      <c r="CB629" s="48">
        <f t="shared" si="318"/>
        <v>236.8</v>
      </c>
      <c r="CC629" s="51">
        <f t="shared" si="319"/>
        <v>658.9</v>
      </c>
      <c r="CD629" s="50">
        <f t="shared" si="320"/>
        <v>2789.3</v>
      </c>
      <c r="CE629" s="72"/>
      <c r="CF629" s="73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</row>
    <row r="630" spans="1:122" ht="15" hidden="1" outlineLevel="1" thickBot="1" x14ac:dyDescent="0.35">
      <c r="A630" s="161"/>
      <c r="B630" s="53" t="s">
        <v>1281</v>
      </c>
      <c r="C630" s="53" t="s">
        <v>45</v>
      </c>
      <c r="D630" s="24" t="s">
        <v>1282</v>
      </c>
      <c r="E630" s="35">
        <v>1908212.54</v>
      </c>
      <c r="F630" s="34"/>
      <c r="G630" s="34"/>
      <c r="H630" s="36">
        <v>816</v>
      </c>
      <c r="I630" s="38">
        <v>816</v>
      </c>
      <c r="J630" s="37"/>
      <c r="K630" s="37"/>
      <c r="L630" s="35">
        <v>1908212.54</v>
      </c>
      <c r="M630" s="35">
        <v>397011.42</v>
      </c>
      <c r="N630" s="36">
        <v>25092</v>
      </c>
      <c r="O630" s="36">
        <v>3672</v>
      </c>
      <c r="P630" s="35">
        <v>6748.32</v>
      </c>
      <c r="Q630" s="35">
        <v>5132.6400000000003</v>
      </c>
      <c r="R630" s="35">
        <v>2345868.92</v>
      </c>
      <c r="S630" s="35">
        <v>367967.04</v>
      </c>
      <c r="T630" s="35">
        <v>37119.839999999997</v>
      </c>
      <c r="U630" s="35">
        <v>2203.1999999999998</v>
      </c>
      <c r="V630" s="35">
        <v>24945.119999999999</v>
      </c>
      <c r="W630" s="35">
        <v>16434.240000000002</v>
      </c>
      <c r="X630" s="35">
        <v>3711.5</v>
      </c>
      <c r="Y630" s="35">
        <v>49294.559999999998</v>
      </c>
      <c r="Z630" s="35">
        <v>45797.09</v>
      </c>
      <c r="AA630" s="35">
        <v>547472.59</v>
      </c>
      <c r="AB630" s="35">
        <v>2893341.51</v>
      </c>
      <c r="AC630" s="39">
        <f t="shared" si="310"/>
        <v>2893.3</v>
      </c>
      <c r="AD630" s="40">
        <f t="shared" si="321"/>
        <v>2980.1</v>
      </c>
      <c r="AG630" s="70" t="s">
        <v>1174</v>
      </c>
      <c r="AH630" s="24" t="s">
        <v>1281</v>
      </c>
      <c r="AI630" s="24" t="s">
        <v>45</v>
      </c>
      <c r="AJ630" s="24" t="s">
        <v>1282</v>
      </c>
      <c r="AK630" s="43">
        <v>2038449.03</v>
      </c>
      <c r="AL630" s="42"/>
      <c r="AM630" s="42"/>
      <c r="AN630" s="44">
        <v>858</v>
      </c>
      <c r="AO630" s="46">
        <v>858</v>
      </c>
      <c r="AP630" s="45"/>
      <c r="AQ630" s="45"/>
      <c r="AR630" s="43">
        <v>2038449.03</v>
      </c>
      <c r="AS630" s="43">
        <v>369149.69</v>
      </c>
      <c r="AT630" s="43">
        <v>26383.5</v>
      </c>
      <c r="AU630" s="44">
        <v>3861</v>
      </c>
      <c r="AV630" s="43">
        <v>7095.66</v>
      </c>
      <c r="AW630" s="43">
        <v>5396.82</v>
      </c>
      <c r="AX630" s="43">
        <v>2450335.7000000002</v>
      </c>
      <c r="AY630" s="43">
        <v>386906.52</v>
      </c>
      <c r="AZ630" s="43">
        <v>39030.42</v>
      </c>
      <c r="BA630" s="43">
        <v>2316.6</v>
      </c>
      <c r="BB630" s="43">
        <v>26229.06</v>
      </c>
      <c r="BC630" s="43">
        <v>17280.12</v>
      </c>
      <c r="BD630" s="43">
        <v>639.91999999999996</v>
      </c>
      <c r="BE630" s="43">
        <v>51831.78</v>
      </c>
      <c r="BF630" s="43">
        <v>48922.76</v>
      </c>
      <c r="BG630" s="43">
        <v>573157.18000000005</v>
      </c>
      <c r="BH630" s="43">
        <v>3023492.88</v>
      </c>
      <c r="BI630" s="44">
        <v>0</v>
      </c>
      <c r="BJ630" s="71">
        <v>3023.5</v>
      </c>
      <c r="BK630" s="2"/>
      <c r="BL630" s="2"/>
      <c r="BM630" s="48">
        <v>252</v>
      </c>
      <c r="BN630" s="48">
        <v>252</v>
      </c>
      <c r="BO630" s="48">
        <v>252</v>
      </c>
      <c r="BP630" s="48">
        <v>252</v>
      </c>
      <c r="BQ630" s="48">
        <v>503.9</v>
      </c>
      <c r="BR630" s="48">
        <v>503.9</v>
      </c>
      <c r="BS630" s="48">
        <v>126</v>
      </c>
      <c r="BT630" s="48">
        <v>0</v>
      </c>
      <c r="BU630" s="48">
        <v>126</v>
      </c>
      <c r="BV630" s="48">
        <f t="shared" si="322"/>
        <v>237.4</v>
      </c>
      <c r="BW630" s="48">
        <f t="shared" si="313"/>
        <v>237.4</v>
      </c>
      <c r="BX630" s="49">
        <f t="shared" si="323"/>
        <v>237.5</v>
      </c>
      <c r="BY630" s="50">
        <f t="shared" si="315"/>
        <v>2980.1</v>
      </c>
      <c r="BZ630" s="48">
        <f t="shared" si="316"/>
        <v>756</v>
      </c>
      <c r="CA630" s="48">
        <f t="shared" si="317"/>
        <v>1259.8</v>
      </c>
      <c r="CB630" s="48">
        <f t="shared" si="318"/>
        <v>252</v>
      </c>
      <c r="CC630" s="51">
        <f t="shared" si="319"/>
        <v>712.3</v>
      </c>
      <c r="CD630" s="50">
        <f t="shared" si="320"/>
        <v>2980.1000000000004</v>
      </c>
      <c r="CE630" s="72"/>
      <c r="CF630" s="73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</row>
    <row r="631" spans="1:122" ht="15" hidden="1" outlineLevel="1" thickBot="1" x14ac:dyDescent="0.35">
      <c r="A631" s="161"/>
      <c r="B631" s="53" t="s">
        <v>1283</v>
      </c>
      <c r="C631" s="53" t="s">
        <v>45</v>
      </c>
      <c r="D631" s="24" t="s">
        <v>1284</v>
      </c>
      <c r="E631" s="35">
        <v>2229481.9500000002</v>
      </c>
      <c r="F631" s="34"/>
      <c r="G631" s="34"/>
      <c r="H631" s="36">
        <v>800</v>
      </c>
      <c r="I631" s="38">
        <v>800</v>
      </c>
      <c r="J631" s="37"/>
      <c r="K631" s="37"/>
      <c r="L631" s="35">
        <v>2229481.9500000002</v>
      </c>
      <c r="M631" s="35">
        <v>210469.92</v>
      </c>
      <c r="N631" s="36">
        <v>24600</v>
      </c>
      <c r="O631" s="36">
        <v>3600</v>
      </c>
      <c r="P631" s="36">
        <v>6616</v>
      </c>
      <c r="Q631" s="36">
        <v>5032</v>
      </c>
      <c r="R631" s="35">
        <v>2479799.87</v>
      </c>
      <c r="S631" s="36">
        <v>360752</v>
      </c>
      <c r="T631" s="36">
        <v>36392</v>
      </c>
      <c r="U631" s="36">
        <v>2160</v>
      </c>
      <c r="V631" s="36">
        <v>24456</v>
      </c>
      <c r="W631" s="36">
        <v>16112</v>
      </c>
      <c r="X631" s="36">
        <v>5760</v>
      </c>
      <c r="Y631" s="36">
        <v>48328</v>
      </c>
      <c r="Z631" s="35">
        <v>53507.58</v>
      </c>
      <c r="AA631" s="35">
        <v>547467.57999999996</v>
      </c>
      <c r="AB631" s="35">
        <v>3027267.45</v>
      </c>
      <c r="AC631" s="39">
        <f t="shared" si="310"/>
        <v>3027.3</v>
      </c>
      <c r="AD631" s="40">
        <f t="shared" si="321"/>
        <v>2928.8</v>
      </c>
      <c r="AG631" s="70" t="s">
        <v>1174</v>
      </c>
      <c r="AH631" s="24" t="s">
        <v>1283</v>
      </c>
      <c r="AI631" s="24" t="s">
        <v>45</v>
      </c>
      <c r="AJ631" s="24" t="s">
        <v>1284</v>
      </c>
      <c r="AK631" s="43">
        <v>2126220.37</v>
      </c>
      <c r="AL631" s="42"/>
      <c r="AM631" s="42"/>
      <c r="AN631" s="44">
        <v>766</v>
      </c>
      <c r="AO631" s="46">
        <v>766</v>
      </c>
      <c r="AP631" s="45"/>
      <c r="AQ631" s="45"/>
      <c r="AR631" s="43">
        <v>2126220.37</v>
      </c>
      <c r="AS631" s="43">
        <v>193415.19</v>
      </c>
      <c r="AT631" s="43">
        <v>23554.5</v>
      </c>
      <c r="AU631" s="44">
        <v>3447</v>
      </c>
      <c r="AV631" s="43">
        <v>6334.82</v>
      </c>
      <c r="AW631" s="43">
        <v>4818.1400000000003</v>
      </c>
      <c r="AX631" s="43">
        <v>2357790.02</v>
      </c>
      <c r="AY631" s="43">
        <v>345420.04</v>
      </c>
      <c r="AZ631" s="43">
        <v>34845.339999999997</v>
      </c>
      <c r="BA631" s="43">
        <v>2068.1999999999998</v>
      </c>
      <c r="BB631" s="43">
        <v>23416.62</v>
      </c>
      <c r="BC631" s="43">
        <v>15427.24</v>
      </c>
      <c r="BD631" s="43">
        <v>3328.34</v>
      </c>
      <c r="BE631" s="43">
        <v>46274.06</v>
      </c>
      <c r="BF631" s="43">
        <v>51029.3</v>
      </c>
      <c r="BG631" s="43">
        <v>521809.14</v>
      </c>
      <c r="BH631" s="43">
        <v>2879599.16</v>
      </c>
      <c r="BI631" s="44">
        <v>0</v>
      </c>
      <c r="BJ631" s="71">
        <v>2879.6</v>
      </c>
      <c r="BK631" s="2"/>
      <c r="BL631" s="2"/>
      <c r="BM631" s="48">
        <v>240</v>
      </c>
      <c r="BN631" s="48">
        <v>240</v>
      </c>
      <c r="BO631" s="48">
        <v>240</v>
      </c>
      <c r="BP631" s="48">
        <v>240</v>
      </c>
      <c r="BQ631" s="48">
        <v>479.9</v>
      </c>
      <c r="BR631" s="48">
        <v>479.9</v>
      </c>
      <c r="BS631" s="48">
        <v>120</v>
      </c>
      <c r="BT631" s="48">
        <v>0</v>
      </c>
      <c r="BU631" s="48">
        <v>120</v>
      </c>
      <c r="BV631" s="48">
        <f t="shared" si="322"/>
        <v>256.3</v>
      </c>
      <c r="BW631" s="48">
        <f t="shared" si="313"/>
        <v>256.3</v>
      </c>
      <c r="BX631" s="49">
        <f t="shared" si="323"/>
        <v>256.39999999999998</v>
      </c>
      <c r="BY631" s="50">
        <f t="shared" si="315"/>
        <v>2928.8</v>
      </c>
      <c r="BZ631" s="48">
        <f t="shared" si="316"/>
        <v>720</v>
      </c>
      <c r="CA631" s="48">
        <f t="shared" si="317"/>
        <v>1199.8</v>
      </c>
      <c r="CB631" s="48">
        <f t="shared" si="318"/>
        <v>240</v>
      </c>
      <c r="CC631" s="51">
        <f t="shared" si="319"/>
        <v>769</v>
      </c>
      <c r="CD631" s="50">
        <f t="shared" si="320"/>
        <v>2928.8</v>
      </c>
      <c r="CE631" s="72"/>
      <c r="CF631" s="73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</row>
    <row r="632" spans="1:122" ht="15" hidden="1" outlineLevel="1" thickBot="1" x14ac:dyDescent="0.35">
      <c r="A632" s="161"/>
      <c r="B632" s="53" t="s">
        <v>1285</v>
      </c>
      <c r="C632" s="53" t="s">
        <v>45</v>
      </c>
      <c r="D632" s="24" t="s">
        <v>1286</v>
      </c>
      <c r="E632" s="35">
        <v>2226764.83</v>
      </c>
      <c r="F632" s="34"/>
      <c r="G632" s="34"/>
      <c r="H632" s="36">
        <v>684</v>
      </c>
      <c r="I632" s="38">
        <v>684</v>
      </c>
      <c r="J632" s="37"/>
      <c r="K632" s="37"/>
      <c r="L632" s="35">
        <v>2226764.83</v>
      </c>
      <c r="M632" s="35">
        <v>296685.84999999998</v>
      </c>
      <c r="N632" s="35">
        <v>23877.599999999999</v>
      </c>
      <c r="O632" s="36">
        <v>3078</v>
      </c>
      <c r="P632" s="35">
        <v>5656.68</v>
      </c>
      <c r="Q632" s="35">
        <v>4302.3599999999997</v>
      </c>
      <c r="R632" s="35">
        <v>2560365.3199999998</v>
      </c>
      <c r="S632" s="35">
        <v>308442.96000000002</v>
      </c>
      <c r="T632" s="35">
        <v>31115.16</v>
      </c>
      <c r="U632" s="35">
        <v>1846.8</v>
      </c>
      <c r="V632" s="35">
        <v>20909.88</v>
      </c>
      <c r="W632" s="35">
        <v>13775.76</v>
      </c>
      <c r="X632" s="35">
        <v>8575.7199999999993</v>
      </c>
      <c r="Y632" s="35">
        <v>41320.44</v>
      </c>
      <c r="Z632" s="35">
        <v>53442.35</v>
      </c>
      <c r="AA632" s="35">
        <v>479429.07</v>
      </c>
      <c r="AB632" s="35">
        <v>3039794.39</v>
      </c>
      <c r="AC632" s="39">
        <f t="shared" si="310"/>
        <v>3039.8</v>
      </c>
      <c r="AD632" s="40">
        <f t="shared" si="321"/>
        <v>3083.5</v>
      </c>
      <c r="AG632" s="70" t="s">
        <v>1174</v>
      </c>
      <c r="AH632" s="24" t="s">
        <v>1285</v>
      </c>
      <c r="AI632" s="24" t="s">
        <v>45</v>
      </c>
      <c r="AJ632" s="24" t="s">
        <v>1286</v>
      </c>
      <c r="AK632" s="43">
        <v>2261265.66</v>
      </c>
      <c r="AL632" s="42"/>
      <c r="AM632" s="42"/>
      <c r="AN632" s="44">
        <v>733</v>
      </c>
      <c r="AO632" s="46">
        <v>733</v>
      </c>
      <c r="AP632" s="45"/>
      <c r="AQ632" s="45"/>
      <c r="AR632" s="43">
        <v>2261265.66</v>
      </c>
      <c r="AS632" s="43">
        <v>298388.15000000002</v>
      </c>
      <c r="AT632" s="43">
        <v>25496.41</v>
      </c>
      <c r="AU632" s="43">
        <v>3298.5</v>
      </c>
      <c r="AV632" s="43">
        <v>6061.91</v>
      </c>
      <c r="AW632" s="43">
        <v>4610.57</v>
      </c>
      <c r="AX632" s="43">
        <v>2599121.2000000002</v>
      </c>
      <c r="AY632" s="43">
        <v>330539.02</v>
      </c>
      <c r="AZ632" s="43">
        <v>33344.17</v>
      </c>
      <c r="BA632" s="43">
        <v>1979.1</v>
      </c>
      <c r="BB632" s="43">
        <v>22407.81</v>
      </c>
      <c r="BC632" s="43">
        <v>14762.62</v>
      </c>
      <c r="BD632" s="43">
        <v>4607.99</v>
      </c>
      <c r="BE632" s="43">
        <v>44280.53</v>
      </c>
      <c r="BF632" s="43">
        <v>54270.37</v>
      </c>
      <c r="BG632" s="43">
        <v>506191.61</v>
      </c>
      <c r="BH632" s="43">
        <v>3105312.81</v>
      </c>
      <c r="BI632" s="44">
        <v>0</v>
      </c>
      <c r="BJ632" s="71">
        <v>3105.3</v>
      </c>
      <c r="BK632" s="2"/>
      <c r="BL632" s="2"/>
      <c r="BM632" s="48">
        <v>258.8</v>
      </c>
      <c r="BN632" s="48">
        <v>258.8</v>
      </c>
      <c r="BO632" s="48">
        <v>258.8</v>
      </c>
      <c r="BP632" s="48">
        <v>258.8</v>
      </c>
      <c r="BQ632" s="48">
        <v>517.6</v>
      </c>
      <c r="BR632" s="48">
        <v>517.6</v>
      </c>
      <c r="BS632" s="48">
        <v>129.4</v>
      </c>
      <c r="BT632" s="48">
        <v>0</v>
      </c>
      <c r="BU632" s="48">
        <v>129.4</v>
      </c>
      <c r="BV632" s="48">
        <f t="shared" si="322"/>
        <v>251.4</v>
      </c>
      <c r="BW632" s="48">
        <f t="shared" si="313"/>
        <v>251.4</v>
      </c>
      <c r="BX632" s="49">
        <f t="shared" si="323"/>
        <v>251.5</v>
      </c>
      <c r="BY632" s="50">
        <f t="shared" si="315"/>
        <v>3083.5000000000005</v>
      </c>
      <c r="BZ632" s="48">
        <f t="shared" si="316"/>
        <v>776.40000000000009</v>
      </c>
      <c r="CA632" s="48">
        <f t="shared" si="317"/>
        <v>1294</v>
      </c>
      <c r="CB632" s="48">
        <f t="shared" si="318"/>
        <v>258.8</v>
      </c>
      <c r="CC632" s="51">
        <f t="shared" si="319"/>
        <v>754.3</v>
      </c>
      <c r="CD632" s="50">
        <f t="shared" si="320"/>
        <v>3083.5</v>
      </c>
      <c r="CE632" s="72"/>
      <c r="CF632" s="73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</row>
    <row r="633" spans="1:122" ht="15" hidden="1" outlineLevel="1" thickBot="1" x14ac:dyDescent="0.35">
      <c r="A633" s="161"/>
      <c r="B633" s="53" t="s">
        <v>1287</v>
      </c>
      <c r="C633" s="53" t="s">
        <v>45</v>
      </c>
      <c r="D633" s="24" t="s">
        <v>1288</v>
      </c>
      <c r="E633" s="35">
        <v>1659249.37</v>
      </c>
      <c r="F633" s="34"/>
      <c r="G633" s="34"/>
      <c r="H633" s="36">
        <v>492</v>
      </c>
      <c r="I633" s="38">
        <v>492</v>
      </c>
      <c r="J633" s="37"/>
      <c r="K633" s="37"/>
      <c r="L633" s="35">
        <v>1659249.37</v>
      </c>
      <c r="M633" s="35">
        <v>197437.95</v>
      </c>
      <c r="N633" s="35">
        <v>17249.52</v>
      </c>
      <c r="O633" s="36">
        <v>2214</v>
      </c>
      <c r="P633" s="35">
        <v>4068.84</v>
      </c>
      <c r="Q633" s="35">
        <v>3094.68</v>
      </c>
      <c r="R633" s="35">
        <v>1883314.36</v>
      </c>
      <c r="S633" s="35">
        <v>221862.48</v>
      </c>
      <c r="T633" s="35">
        <v>22381.08</v>
      </c>
      <c r="U633" s="35">
        <v>1328.4</v>
      </c>
      <c r="V633" s="35">
        <v>15040.44</v>
      </c>
      <c r="W633" s="35">
        <v>9908.8799999999992</v>
      </c>
      <c r="X633" s="35">
        <v>6144.05</v>
      </c>
      <c r="Y633" s="35">
        <v>29721.72</v>
      </c>
      <c r="Z633" s="35">
        <v>39821.99</v>
      </c>
      <c r="AA633" s="35">
        <v>346209.04</v>
      </c>
      <c r="AB633" s="35">
        <v>2229523.4</v>
      </c>
      <c r="AC633" s="39">
        <f t="shared" si="310"/>
        <v>2229.5</v>
      </c>
      <c r="AD633" s="40">
        <f t="shared" si="321"/>
        <v>2349.4</v>
      </c>
      <c r="AG633" s="70" t="s">
        <v>1174</v>
      </c>
      <c r="AH633" s="24" t="s">
        <v>1287</v>
      </c>
      <c r="AI633" s="24" t="s">
        <v>45</v>
      </c>
      <c r="AJ633" s="24" t="s">
        <v>1288</v>
      </c>
      <c r="AK633" s="43">
        <v>1810181.27</v>
      </c>
      <c r="AL633" s="42"/>
      <c r="AM633" s="42"/>
      <c r="AN633" s="44">
        <v>524</v>
      </c>
      <c r="AO633" s="46">
        <v>524</v>
      </c>
      <c r="AP633" s="45"/>
      <c r="AQ633" s="45"/>
      <c r="AR633" s="43">
        <v>1810181.27</v>
      </c>
      <c r="AS633" s="43">
        <v>204094.65</v>
      </c>
      <c r="AT633" s="43">
        <v>18371.439999999999</v>
      </c>
      <c r="AU633" s="44">
        <v>2358</v>
      </c>
      <c r="AV633" s="43">
        <v>4333.4799999999996</v>
      </c>
      <c r="AW633" s="43">
        <v>3295.96</v>
      </c>
      <c r="AX633" s="43">
        <v>2042634.8</v>
      </c>
      <c r="AY633" s="43">
        <v>236292.56</v>
      </c>
      <c r="AZ633" s="43">
        <v>23836.76</v>
      </c>
      <c r="BA633" s="43">
        <v>1414.8</v>
      </c>
      <c r="BB633" s="43">
        <v>16018.68</v>
      </c>
      <c r="BC633" s="43">
        <v>10553.36</v>
      </c>
      <c r="BD633" s="43">
        <v>3456.36</v>
      </c>
      <c r="BE633" s="43">
        <v>31654.84</v>
      </c>
      <c r="BF633" s="43">
        <v>43444.34</v>
      </c>
      <c r="BG633" s="43">
        <v>366671.7</v>
      </c>
      <c r="BH633" s="43">
        <v>2409306.5</v>
      </c>
      <c r="BI633" s="44">
        <v>0</v>
      </c>
      <c r="BJ633" s="71">
        <v>2409.3000000000002</v>
      </c>
      <c r="BK633" s="2"/>
      <c r="BL633" s="2"/>
      <c r="BM633" s="48">
        <v>200.8</v>
      </c>
      <c r="BN633" s="48">
        <v>200.8</v>
      </c>
      <c r="BO633" s="48">
        <v>200.8</v>
      </c>
      <c r="BP633" s="48">
        <v>200.8</v>
      </c>
      <c r="BQ633" s="48">
        <v>401.6</v>
      </c>
      <c r="BR633" s="48">
        <v>401.6</v>
      </c>
      <c r="BS633" s="48">
        <v>100.4</v>
      </c>
      <c r="BT633" s="48">
        <v>0</v>
      </c>
      <c r="BU633" s="48">
        <v>100.4</v>
      </c>
      <c r="BV633" s="48">
        <f t="shared" si="322"/>
        <v>180.7</v>
      </c>
      <c r="BW633" s="48">
        <f t="shared" si="313"/>
        <v>180.7</v>
      </c>
      <c r="BX633" s="49">
        <f t="shared" si="323"/>
        <v>180.8</v>
      </c>
      <c r="BY633" s="50">
        <f t="shared" si="315"/>
        <v>2349.4</v>
      </c>
      <c r="BZ633" s="48">
        <f t="shared" si="316"/>
        <v>602.40000000000009</v>
      </c>
      <c r="CA633" s="48">
        <f t="shared" si="317"/>
        <v>1004.0000000000001</v>
      </c>
      <c r="CB633" s="48">
        <f t="shared" si="318"/>
        <v>200.8</v>
      </c>
      <c r="CC633" s="51">
        <f t="shared" si="319"/>
        <v>542.20000000000005</v>
      </c>
      <c r="CD633" s="50">
        <f t="shared" si="320"/>
        <v>2349.4</v>
      </c>
      <c r="CE633" s="72"/>
      <c r="CF633" s="73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</row>
    <row r="634" spans="1:122" ht="15" hidden="1" outlineLevel="1" thickBot="1" x14ac:dyDescent="0.35">
      <c r="A634" s="161"/>
      <c r="B634" s="53" t="s">
        <v>1289</v>
      </c>
      <c r="C634" s="53" t="s">
        <v>45</v>
      </c>
      <c r="D634" s="24" t="s">
        <v>1290</v>
      </c>
      <c r="E634" s="35">
        <v>1609592.6</v>
      </c>
      <c r="F634" s="34"/>
      <c r="G634" s="34"/>
      <c r="H634" s="36">
        <v>543</v>
      </c>
      <c r="I634" s="38">
        <v>543</v>
      </c>
      <c r="J634" s="37"/>
      <c r="K634" s="37"/>
      <c r="L634" s="35">
        <v>1609592.6</v>
      </c>
      <c r="M634" s="35">
        <v>191759.52</v>
      </c>
      <c r="N634" s="35">
        <v>16697.25</v>
      </c>
      <c r="O634" s="35">
        <v>2443.5</v>
      </c>
      <c r="P634" s="35">
        <v>4490.6099999999997</v>
      </c>
      <c r="Q634" s="35">
        <v>3415.47</v>
      </c>
      <c r="R634" s="35">
        <v>1828398.95</v>
      </c>
      <c r="S634" s="35">
        <v>244860.42</v>
      </c>
      <c r="T634" s="35">
        <v>24701.07</v>
      </c>
      <c r="U634" s="35">
        <v>1466.1</v>
      </c>
      <c r="V634" s="35">
        <v>16599.509999999998</v>
      </c>
      <c r="W634" s="35">
        <v>10936.02</v>
      </c>
      <c r="X634" s="35">
        <v>10624.94</v>
      </c>
      <c r="Y634" s="35">
        <v>32802.629999999997</v>
      </c>
      <c r="Z634" s="35">
        <v>38630.22</v>
      </c>
      <c r="AA634" s="35">
        <v>380620.91</v>
      </c>
      <c r="AB634" s="35">
        <v>2209019.86</v>
      </c>
      <c r="AC634" s="39">
        <f t="shared" si="310"/>
        <v>2209</v>
      </c>
      <c r="AD634" s="40">
        <f t="shared" si="321"/>
        <v>2218.1</v>
      </c>
      <c r="AG634" s="70" t="s">
        <v>1174</v>
      </c>
      <c r="AH634" s="24" t="s">
        <v>1289</v>
      </c>
      <c r="AI634" s="24" t="s">
        <v>45</v>
      </c>
      <c r="AJ634" s="24" t="s">
        <v>1290</v>
      </c>
      <c r="AK634" s="43">
        <v>1631009.54</v>
      </c>
      <c r="AL634" s="42"/>
      <c r="AM634" s="42"/>
      <c r="AN634" s="44">
        <v>555</v>
      </c>
      <c r="AO634" s="46">
        <v>555</v>
      </c>
      <c r="AP634" s="45"/>
      <c r="AQ634" s="45"/>
      <c r="AR634" s="43">
        <v>1631009.54</v>
      </c>
      <c r="AS634" s="43">
        <v>177969.18</v>
      </c>
      <c r="AT634" s="43">
        <v>17066.25</v>
      </c>
      <c r="AU634" s="43">
        <v>2497.5</v>
      </c>
      <c r="AV634" s="43">
        <v>4589.8500000000004</v>
      </c>
      <c r="AW634" s="43">
        <v>3490.95</v>
      </c>
      <c r="AX634" s="43">
        <v>1836623.27</v>
      </c>
      <c r="AY634" s="43">
        <v>250271.7</v>
      </c>
      <c r="AZ634" s="43">
        <v>25246.95</v>
      </c>
      <c r="BA634" s="43">
        <v>1498.5</v>
      </c>
      <c r="BB634" s="43">
        <v>16966.349999999999</v>
      </c>
      <c r="BC634" s="43">
        <v>11177.7</v>
      </c>
      <c r="BD634" s="43">
        <v>8192.3799999999992</v>
      </c>
      <c r="BE634" s="43">
        <v>33527.550000000003</v>
      </c>
      <c r="BF634" s="43">
        <v>39144.22</v>
      </c>
      <c r="BG634" s="43">
        <v>386025.35</v>
      </c>
      <c r="BH634" s="43">
        <v>2222648.62</v>
      </c>
      <c r="BI634" s="44">
        <v>0</v>
      </c>
      <c r="BJ634" s="71">
        <v>2222.6</v>
      </c>
      <c r="BK634" s="2"/>
      <c r="BL634" s="2"/>
      <c r="BM634" s="48">
        <v>185.2</v>
      </c>
      <c r="BN634" s="48">
        <v>185.2</v>
      </c>
      <c r="BO634" s="48">
        <v>185.2</v>
      </c>
      <c r="BP634" s="48">
        <v>185.2</v>
      </c>
      <c r="BQ634" s="48">
        <v>370.4</v>
      </c>
      <c r="BR634" s="48">
        <v>370.4</v>
      </c>
      <c r="BS634" s="48">
        <v>92.6</v>
      </c>
      <c r="BT634" s="48">
        <v>0</v>
      </c>
      <c r="BU634" s="48">
        <v>92.6</v>
      </c>
      <c r="BV634" s="48">
        <f t="shared" si="322"/>
        <v>183.8</v>
      </c>
      <c r="BW634" s="48">
        <f t="shared" si="313"/>
        <v>183.8</v>
      </c>
      <c r="BX634" s="49">
        <f t="shared" si="323"/>
        <v>183.7</v>
      </c>
      <c r="BY634" s="50">
        <f t="shared" si="315"/>
        <v>2218.1000000000004</v>
      </c>
      <c r="BZ634" s="48">
        <f t="shared" si="316"/>
        <v>555.59999999999991</v>
      </c>
      <c r="CA634" s="48">
        <f t="shared" si="317"/>
        <v>925.99999999999989</v>
      </c>
      <c r="CB634" s="48">
        <f t="shared" si="318"/>
        <v>185.2</v>
      </c>
      <c r="CC634" s="51">
        <f t="shared" si="319"/>
        <v>551.29999999999995</v>
      </c>
      <c r="CD634" s="50">
        <f t="shared" si="320"/>
        <v>2218.1</v>
      </c>
      <c r="CE634" s="72"/>
      <c r="CF634" s="73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</row>
    <row r="635" spans="1:122" ht="15" hidden="1" outlineLevel="1" thickBot="1" x14ac:dyDescent="0.35">
      <c r="A635" s="161"/>
      <c r="B635" s="53" t="s">
        <v>1291</v>
      </c>
      <c r="C635" s="53" t="s">
        <v>45</v>
      </c>
      <c r="D635" s="24" t="s">
        <v>1292</v>
      </c>
      <c r="E635" s="35">
        <v>1682342.31</v>
      </c>
      <c r="F635" s="35">
        <v>44166.46</v>
      </c>
      <c r="G635" s="34"/>
      <c r="H635" s="36">
        <v>687</v>
      </c>
      <c r="I635" s="38">
        <v>673</v>
      </c>
      <c r="J635" s="38">
        <v>14</v>
      </c>
      <c r="K635" s="37"/>
      <c r="L635" s="35">
        <v>1726508.77</v>
      </c>
      <c r="M635" s="35">
        <v>290438.05</v>
      </c>
      <c r="N635" s="35">
        <v>21125.25</v>
      </c>
      <c r="O635" s="35">
        <v>3091.5</v>
      </c>
      <c r="P635" s="35">
        <v>5681.49</v>
      </c>
      <c r="Q635" s="35">
        <v>4321.2299999999996</v>
      </c>
      <c r="R635" s="35">
        <v>2051166.29</v>
      </c>
      <c r="S635" s="35">
        <v>306641.71999999997</v>
      </c>
      <c r="T635" s="35">
        <v>31251.63</v>
      </c>
      <c r="U635" s="35">
        <v>1817.1</v>
      </c>
      <c r="V635" s="35">
        <v>20573.61</v>
      </c>
      <c r="W635" s="35">
        <v>13554.22</v>
      </c>
      <c r="X635" s="35">
        <v>5886.58</v>
      </c>
      <c r="Y635" s="35">
        <v>40655.93</v>
      </c>
      <c r="Z635" s="35">
        <v>41436.199999999997</v>
      </c>
      <c r="AA635" s="35">
        <v>461816.99</v>
      </c>
      <c r="AB635" s="35">
        <v>2512983.2799999998</v>
      </c>
      <c r="AC635" s="39">
        <f t="shared" si="310"/>
        <v>2513</v>
      </c>
      <c r="AD635" s="40">
        <f t="shared" si="321"/>
        <v>2534.9</v>
      </c>
      <c r="AG635" s="70" t="s">
        <v>1174</v>
      </c>
      <c r="AH635" s="24" t="s">
        <v>1291</v>
      </c>
      <c r="AI635" s="24" t="s">
        <v>45</v>
      </c>
      <c r="AJ635" s="24" t="s">
        <v>1292</v>
      </c>
      <c r="AK635" s="43">
        <v>1700833.72</v>
      </c>
      <c r="AL635" s="43">
        <v>44166.46</v>
      </c>
      <c r="AM635" s="42"/>
      <c r="AN635" s="44">
        <v>710</v>
      </c>
      <c r="AO635" s="46">
        <v>693</v>
      </c>
      <c r="AP635" s="46">
        <v>17</v>
      </c>
      <c r="AQ635" s="45"/>
      <c r="AR635" s="43">
        <v>1745000.18</v>
      </c>
      <c r="AS635" s="43">
        <v>295177.73</v>
      </c>
      <c r="AT635" s="43">
        <v>21832.5</v>
      </c>
      <c r="AU635" s="44">
        <v>3195</v>
      </c>
      <c r="AV635" s="43">
        <v>5871.7</v>
      </c>
      <c r="AW635" s="43">
        <v>4465.8999999999996</v>
      </c>
      <c r="AX635" s="43">
        <v>2075543.01</v>
      </c>
      <c r="AY635" s="43">
        <v>316337.46999999997</v>
      </c>
      <c r="AZ635" s="43">
        <v>32297.9</v>
      </c>
      <c r="BA635" s="43">
        <v>1871.1</v>
      </c>
      <c r="BB635" s="43">
        <v>21185.01</v>
      </c>
      <c r="BC635" s="43">
        <v>13957.02</v>
      </c>
      <c r="BD635" s="43">
        <v>896.14</v>
      </c>
      <c r="BE635" s="43">
        <v>41864.129999999997</v>
      </c>
      <c r="BF635" s="43">
        <v>41879.99</v>
      </c>
      <c r="BG635" s="43">
        <v>470288.76</v>
      </c>
      <c r="BH635" s="43">
        <v>2545831.77</v>
      </c>
      <c r="BI635" s="44">
        <v>0</v>
      </c>
      <c r="BJ635" s="71">
        <v>2545.8000000000002</v>
      </c>
      <c r="BK635" s="2"/>
      <c r="BL635" s="2"/>
      <c r="BM635" s="48">
        <v>212.2</v>
      </c>
      <c r="BN635" s="48">
        <v>212.2</v>
      </c>
      <c r="BO635" s="48">
        <v>212.2</v>
      </c>
      <c r="BP635" s="48">
        <v>212.2</v>
      </c>
      <c r="BQ635" s="48">
        <v>424.3</v>
      </c>
      <c r="BR635" s="48">
        <v>424.3</v>
      </c>
      <c r="BS635" s="48">
        <v>106.1</v>
      </c>
      <c r="BT635" s="48">
        <v>0</v>
      </c>
      <c r="BU635" s="48">
        <v>106.1</v>
      </c>
      <c r="BV635" s="48">
        <f t="shared" si="322"/>
        <v>208.4</v>
      </c>
      <c r="BW635" s="48">
        <f t="shared" si="313"/>
        <v>208.4</v>
      </c>
      <c r="BX635" s="49">
        <f t="shared" si="323"/>
        <v>208.5</v>
      </c>
      <c r="BY635" s="50">
        <f t="shared" si="315"/>
        <v>2534.8999999999996</v>
      </c>
      <c r="BZ635" s="48">
        <f t="shared" si="316"/>
        <v>636.59999999999991</v>
      </c>
      <c r="CA635" s="48">
        <f t="shared" si="317"/>
        <v>1060.8</v>
      </c>
      <c r="CB635" s="48">
        <f t="shared" si="318"/>
        <v>212.2</v>
      </c>
      <c r="CC635" s="51">
        <f t="shared" si="319"/>
        <v>625.29999999999995</v>
      </c>
      <c r="CD635" s="50">
        <f t="shared" si="320"/>
        <v>2534.8999999999996</v>
      </c>
      <c r="CE635" s="72"/>
      <c r="CF635" s="73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</row>
    <row r="636" spans="1:122" ht="15" hidden="1" outlineLevel="1" thickBot="1" x14ac:dyDescent="0.35">
      <c r="A636" s="161"/>
      <c r="B636" s="53" t="s">
        <v>1293</v>
      </c>
      <c r="C636" s="53" t="s">
        <v>45</v>
      </c>
      <c r="D636" s="102" t="s">
        <v>1294</v>
      </c>
      <c r="E636" s="35">
        <v>2757692.95</v>
      </c>
      <c r="F636" s="34"/>
      <c r="G636" s="34"/>
      <c r="H636" s="36">
        <v>777</v>
      </c>
      <c r="I636" s="38">
        <v>777</v>
      </c>
      <c r="J636" s="37"/>
      <c r="K636" s="37"/>
      <c r="L636" s="35">
        <v>2757692.95</v>
      </c>
      <c r="M636" s="35">
        <v>278756.52</v>
      </c>
      <c r="N636" s="35">
        <v>27241.62</v>
      </c>
      <c r="O636" s="35">
        <v>3496.5</v>
      </c>
      <c r="P636" s="35">
        <v>6425.79</v>
      </c>
      <c r="Q636" s="35">
        <v>4887.33</v>
      </c>
      <c r="R636" s="35">
        <v>3078500.71</v>
      </c>
      <c r="S636" s="35">
        <v>350380.38</v>
      </c>
      <c r="T636" s="35">
        <v>35345.730000000003</v>
      </c>
      <c r="U636" s="35">
        <v>2097.9</v>
      </c>
      <c r="V636" s="35">
        <v>23752.89</v>
      </c>
      <c r="W636" s="35">
        <v>15648.78</v>
      </c>
      <c r="X636" s="35">
        <v>1664.26</v>
      </c>
      <c r="Y636" s="35">
        <v>46938.57</v>
      </c>
      <c r="Z636" s="35">
        <v>66184.63</v>
      </c>
      <c r="AA636" s="35">
        <v>542013.14</v>
      </c>
      <c r="AB636" s="35">
        <v>3620513.85</v>
      </c>
      <c r="AC636" s="39">
        <f t="shared" si="310"/>
        <v>3620.5</v>
      </c>
      <c r="AD636" s="40">
        <f t="shared" si="321"/>
        <v>3476.4</v>
      </c>
      <c r="AG636" s="70" t="s">
        <v>1174</v>
      </c>
      <c r="AH636" s="24" t="s">
        <v>1293</v>
      </c>
      <c r="AI636" s="24" t="s">
        <v>45</v>
      </c>
      <c r="AJ636" s="24" t="s">
        <v>1294</v>
      </c>
      <c r="AK636" s="43">
        <v>2602113.7000000002</v>
      </c>
      <c r="AL636" s="42"/>
      <c r="AM636" s="42"/>
      <c r="AN636" s="44">
        <v>766</v>
      </c>
      <c r="AO636" s="46">
        <v>766</v>
      </c>
      <c r="AP636" s="45"/>
      <c r="AQ636" s="45"/>
      <c r="AR636" s="43">
        <v>2602113.7000000002</v>
      </c>
      <c r="AS636" s="43">
        <v>229144.07</v>
      </c>
      <c r="AT636" s="43">
        <v>26855.96</v>
      </c>
      <c r="AU636" s="44">
        <v>3447</v>
      </c>
      <c r="AV636" s="43">
        <v>6334.82</v>
      </c>
      <c r="AW636" s="43">
        <v>4818.1400000000003</v>
      </c>
      <c r="AX636" s="43">
        <v>2872713.69</v>
      </c>
      <c r="AY636" s="43">
        <v>345420.04</v>
      </c>
      <c r="AZ636" s="43">
        <v>34845.339999999997</v>
      </c>
      <c r="BA636" s="43">
        <v>2068.1999999999998</v>
      </c>
      <c r="BB636" s="43">
        <v>23416.62</v>
      </c>
      <c r="BC636" s="43">
        <v>15427.24</v>
      </c>
      <c r="BD636" s="43">
        <v>1792.28</v>
      </c>
      <c r="BE636" s="43">
        <v>46274.06</v>
      </c>
      <c r="BF636" s="43">
        <v>62450.720000000001</v>
      </c>
      <c r="BG636" s="43">
        <v>531694.5</v>
      </c>
      <c r="BH636" s="43">
        <v>3404408.19</v>
      </c>
      <c r="BI636" s="44">
        <v>0</v>
      </c>
      <c r="BJ636" s="71">
        <v>3404.4</v>
      </c>
      <c r="BK636" s="2"/>
      <c r="BL636" s="2"/>
      <c r="BM636" s="48">
        <v>283.7</v>
      </c>
      <c r="BN636" s="48">
        <v>283.7</v>
      </c>
      <c r="BO636" s="48">
        <v>283.7</v>
      </c>
      <c r="BP636" s="48">
        <v>283.7</v>
      </c>
      <c r="BQ636" s="48">
        <v>567.4</v>
      </c>
      <c r="BR636" s="48">
        <v>567.4</v>
      </c>
      <c r="BS636" s="48">
        <v>141.9</v>
      </c>
      <c r="BT636" s="48">
        <v>0</v>
      </c>
      <c r="BU636" s="48">
        <v>141.9</v>
      </c>
      <c r="BV636" s="48">
        <f t="shared" si="322"/>
        <v>307.7</v>
      </c>
      <c r="BW636" s="48">
        <f t="shared" si="313"/>
        <v>307.7</v>
      </c>
      <c r="BX636" s="49">
        <f t="shared" si="323"/>
        <v>307.60000000000002</v>
      </c>
      <c r="BY636" s="50">
        <f t="shared" si="315"/>
        <v>3476.3999999999996</v>
      </c>
      <c r="BZ636" s="48">
        <f t="shared" si="316"/>
        <v>851.09999999999991</v>
      </c>
      <c r="CA636" s="48">
        <f t="shared" si="317"/>
        <v>1418.5</v>
      </c>
      <c r="CB636" s="48">
        <f t="shared" si="318"/>
        <v>283.8</v>
      </c>
      <c r="CC636" s="51">
        <f t="shared" si="319"/>
        <v>923</v>
      </c>
      <c r="CD636" s="50">
        <f t="shared" si="320"/>
        <v>3476.4</v>
      </c>
      <c r="CE636" s="72"/>
      <c r="CF636" s="73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</row>
    <row r="637" spans="1:122" ht="15" hidden="1" outlineLevel="1" thickBot="1" x14ac:dyDescent="0.35">
      <c r="A637" s="161"/>
      <c r="B637" s="53" t="s">
        <v>1295</v>
      </c>
      <c r="C637" s="53" t="s">
        <v>45</v>
      </c>
      <c r="D637" s="24" t="s">
        <v>1296</v>
      </c>
      <c r="E637" s="35">
        <v>2220015.5299999998</v>
      </c>
      <c r="F637" s="34"/>
      <c r="G637" s="34"/>
      <c r="H637" s="36">
        <v>858</v>
      </c>
      <c r="I637" s="38">
        <v>858</v>
      </c>
      <c r="J637" s="37"/>
      <c r="K637" s="37"/>
      <c r="L637" s="35">
        <v>2220015.5299999998</v>
      </c>
      <c r="M637" s="35">
        <v>240995.08</v>
      </c>
      <c r="N637" s="35">
        <v>26383.5</v>
      </c>
      <c r="O637" s="36">
        <v>3861</v>
      </c>
      <c r="P637" s="35">
        <v>7095.66</v>
      </c>
      <c r="Q637" s="35">
        <v>5396.82</v>
      </c>
      <c r="R637" s="35">
        <v>2503747.59</v>
      </c>
      <c r="S637" s="35">
        <v>386906.52</v>
      </c>
      <c r="T637" s="35">
        <v>39030.42</v>
      </c>
      <c r="U637" s="35">
        <v>2316.6</v>
      </c>
      <c r="V637" s="35">
        <v>26229.06</v>
      </c>
      <c r="W637" s="35">
        <v>17280.12</v>
      </c>
      <c r="X637" s="35">
        <v>3200.32</v>
      </c>
      <c r="Y637" s="35">
        <v>51831.78</v>
      </c>
      <c r="Z637" s="35">
        <v>53280.37</v>
      </c>
      <c r="AA637" s="35">
        <v>580075.18999999994</v>
      </c>
      <c r="AB637" s="35">
        <v>3083822.78</v>
      </c>
      <c r="AC637" s="39">
        <f t="shared" si="310"/>
        <v>3083.8</v>
      </c>
      <c r="AD637" s="40">
        <f t="shared" si="321"/>
        <v>3033.1</v>
      </c>
      <c r="AG637" s="70" t="s">
        <v>1174</v>
      </c>
      <c r="AH637" s="24" t="s">
        <v>1295</v>
      </c>
      <c r="AI637" s="24" t="s">
        <v>45</v>
      </c>
      <c r="AJ637" s="24" t="s">
        <v>1296</v>
      </c>
      <c r="AK637" s="43">
        <v>2169050.37</v>
      </c>
      <c r="AL637" s="42"/>
      <c r="AM637" s="42"/>
      <c r="AN637" s="44">
        <v>853</v>
      </c>
      <c r="AO637" s="46">
        <v>853</v>
      </c>
      <c r="AP637" s="45"/>
      <c r="AQ637" s="45"/>
      <c r="AR637" s="43">
        <v>2169050.37</v>
      </c>
      <c r="AS637" s="43">
        <v>222097.18</v>
      </c>
      <c r="AT637" s="43">
        <v>26229.75</v>
      </c>
      <c r="AU637" s="43">
        <v>3838.5</v>
      </c>
      <c r="AV637" s="43">
        <v>7054.31</v>
      </c>
      <c r="AW637" s="43">
        <v>5365.37</v>
      </c>
      <c r="AX637" s="43">
        <v>2433635.48</v>
      </c>
      <c r="AY637" s="43">
        <v>384651.82</v>
      </c>
      <c r="AZ637" s="43">
        <v>38802.97</v>
      </c>
      <c r="BA637" s="43">
        <v>2303.1</v>
      </c>
      <c r="BB637" s="43">
        <v>26076.21</v>
      </c>
      <c r="BC637" s="43">
        <v>17179.419999999998</v>
      </c>
      <c r="BD637" s="43">
        <v>1536.24</v>
      </c>
      <c r="BE637" s="43">
        <v>51529.73</v>
      </c>
      <c r="BF637" s="43">
        <v>52057.21</v>
      </c>
      <c r="BG637" s="43">
        <v>574136.69999999995</v>
      </c>
      <c r="BH637" s="43">
        <v>3007772.18</v>
      </c>
      <c r="BI637" s="44">
        <v>0</v>
      </c>
      <c r="BJ637" s="71">
        <v>3007.8</v>
      </c>
      <c r="BK637" s="2"/>
      <c r="BL637" s="2"/>
      <c r="BM637" s="48">
        <v>250.7</v>
      </c>
      <c r="BN637" s="48">
        <v>250.7</v>
      </c>
      <c r="BO637" s="48">
        <v>250.7</v>
      </c>
      <c r="BP637" s="48">
        <v>250.7</v>
      </c>
      <c r="BQ637" s="48">
        <v>501.3</v>
      </c>
      <c r="BR637" s="48">
        <v>501.3</v>
      </c>
      <c r="BS637" s="48">
        <v>125.3</v>
      </c>
      <c r="BT637" s="48">
        <v>0</v>
      </c>
      <c r="BU637" s="48">
        <v>125.3</v>
      </c>
      <c r="BV637" s="48">
        <f t="shared" si="322"/>
        <v>259</v>
      </c>
      <c r="BW637" s="48">
        <f t="shared" si="313"/>
        <v>259</v>
      </c>
      <c r="BX637" s="49">
        <f t="shared" si="323"/>
        <v>259.10000000000002</v>
      </c>
      <c r="BY637" s="50">
        <f t="shared" si="315"/>
        <v>3033.0999999999995</v>
      </c>
      <c r="BZ637" s="48">
        <f t="shared" si="316"/>
        <v>752.09999999999991</v>
      </c>
      <c r="CA637" s="48">
        <f t="shared" si="317"/>
        <v>1253.3</v>
      </c>
      <c r="CB637" s="48">
        <f t="shared" si="318"/>
        <v>250.6</v>
      </c>
      <c r="CC637" s="51">
        <f t="shared" si="319"/>
        <v>777.1</v>
      </c>
      <c r="CD637" s="50">
        <f t="shared" si="320"/>
        <v>3033.1</v>
      </c>
      <c r="CE637" s="72"/>
      <c r="CF637" s="73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</row>
    <row r="638" spans="1:122" ht="15" hidden="1" outlineLevel="1" thickBot="1" x14ac:dyDescent="0.35">
      <c r="A638" s="161"/>
      <c r="B638" s="53" t="s">
        <v>1297</v>
      </c>
      <c r="C638" s="53" t="s">
        <v>45</v>
      </c>
      <c r="D638" s="24" t="s">
        <v>1298</v>
      </c>
      <c r="E638" s="35">
        <v>1725399.63</v>
      </c>
      <c r="F638" s="34"/>
      <c r="G638" s="34"/>
      <c r="H638" s="36">
        <v>164</v>
      </c>
      <c r="I638" s="38">
        <v>164</v>
      </c>
      <c r="J638" s="37"/>
      <c r="K638" s="37"/>
      <c r="L638" s="35">
        <v>1725399.63</v>
      </c>
      <c r="M638" s="35">
        <v>549944.74</v>
      </c>
      <c r="N638" s="36">
        <v>5043</v>
      </c>
      <c r="O638" s="36">
        <v>738</v>
      </c>
      <c r="P638" s="35">
        <v>1356.28</v>
      </c>
      <c r="Q638" s="35">
        <v>1031.56</v>
      </c>
      <c r="R638" s="35">
        <v>2283513.21</v>
      </c>
      <c r="S638" s="35">
        <v>73954.16</v>
      </c>
      <c r="T638" s="35">
        <v>7460.36</v>
      </c>
      <c r="U638" s="35">
        <v>442.8</v>
      </c>
      <c r="V638" s="35">
        <v>5013.4799999999996</v>
      </c>
      <c r="W638" s="35">
        <v>3302.96</v>
      </c>
      <c r="X638" s="36">
        <v>0</v>
      </c>
      <c r="Y638" s="35">
        <v>9907.24</v>
      </c>
      <c r="Z638" s="35">
        <v>41409.589999999997</v>
      </c>
      <c r="AA638" s="35">
        <v>141490.59</v>
      </c>
      <c r="AB638" s="35">
        <v>2425003.7999999998</v>
      </c>
      <c r="AC638" s="39">
        <f t="shared" si="310"/>
        <v>2425</v>
      </c>
      <c r="AD638" s="40">
        <f t="shared" si="321"/>
        <v>2285.9</v>
      </c>
      <c r="AG638" s="70" t="s">
        <v>1174</v>
      </c>
      <c r="AH638" s="24" t="s">
        <v>1297</v>
      </c>
      <c r="AI638" s="24" t="s">
        <v>45</v>
      </c>
      <c r="AJ638" s="24" t="s">
        <v>1298</v>
      </c>
      <c r="AK638" s="43">
        <v>1566843.6</v>
      </c>
      <c r="AL638" s="42"/>
      <c r="AM638" s="42"/>
      <c r="AN638" s="44">
        <v>151</v>
      </c>
      <c r="AO638" s="46">
        <v>151</v>
      </c>
      <c r="AP638" s="45"/>
      <c r="AQ638" s="45"/>
      <c r="AR638" s="43">
        <v>1566843.6</v>
      </c>
      <c r="AS638" s="43">
        <v>512235.79</v>
      </c>
      <c r="AT638" s="43">
        <v>4643.25</v>
      </c>
      <c r="AU638" s="43">
        <v>679.5</v>
      </c>
      <c r="AV638" s="43">
        <v>1248.77</v>
      </c>
      <c r="AW638" s="43">
        <v>949.79</v>
      </c>
      <c r="AX638" s="43">
        <v>2086600.7</v>
      </c>
      <c r="AY638" s="43">
        <v>68091.94</v>
      </c>
      <c r="AZ638" s="43">
        <v>6868.99</v>
      </c>
      <c r="BA638" s="43">
        <v>407.7</v>
      </c>
      <c r="BB638" s="43">
        <v>4616.07</v>
      </c>
      <c r="BC638" s="43">
        <v>3041.14</v>
      </c>
      <c r="BD638" s="44">
        <v>0</v>
      </c>
      <c r="BE638" s="43">
        <v>9121.91</v>
      </c>
      <c r="BF638" s="43">
        <v>37604.269999999997</v>
      </c>
      <c r="BG638" s="43">
        <v>129752.02</v>
      </c>
      <c r="BH638" s="43">
        <v>2216352.7200000002</v>
      </c>
      <c r="BI638" s="44">
        <v>0</v>
      </c>
      <c r="BJ638" s="71">
        <v>2216.4</v>
      </c>
      <c r="BK638" s="2"/>
      <c r="BL638" s="2"/>
      <c r="BM638" s="48">
        <v>184.7</v>
      </c>
      <c r="BN638" s="48">
        <v>184.7</v>
      </c>
      <c r="BO638" s="48">
        <v>184.7</v>
      </c>
      <c r="BP638" s="48">
        <v>184.7</v>
      </c>
      <c r="BQ638" s="48">
        <v>369.4</v>
      </c>
      <c r="BR638" s="48">
        <v>369.4</v>
      </c>
      <c r="BS638" s="48">
        <v>92.4</v>
      </c>
      <c r="BT638" s="48">
        <v>0</v>
      </c>
      <c r="BU638" s="48">
        <v>92.4</v>
      </c>
      <c r="BV638" s="48">
        <f t="shared" si="322"/>
        <v>207.8</v>
      </c>
      <c r="BW638" s="48">
        <f t="shared" si="313"/>
        <v>207.8</v>
      </c>
      <c r="BX638" s="49">
        <f t="shared" si="323"/>
        <v>207.9</v>
      </c>
      <c r="BY638" s="50">
        <f t="shared" si="315"/>
        <v>2285.8999999999996</v>
      </c>
      <c r="BZ638" s="48">
        <f t="shared" si="316"/>
        <v>554.09999999999991</v>
      </c>
      <c r="CA638" s="48">
        <f t="shared" si="317"/>
        <v>923.49999999999989</v>
      </c>
      <c r="CB638" s="48">
        <f t="shared" si="318"/>
        <v>184.8</v>
      </c>
      <c r="CC638" s="51">
        <f t="shared" si="319"/>
        <v>623.5</v>
      </c>
      <c r="CD638" s="50">
        <f t="shared" si="320"/>
        <v>2285.8999999999996</v>
      </c>
      <c r="CE638" s="72"/>
      <c r="CF638" s="73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</row>
    <row r="639" spans="1:122" ht="15" hidden="1" outlineLevel="1" thickBot="1" x14ac:dyDescent="0.35">
      <c r="A639" s="161"/>
      <c r="B639" s="53" t="s">
        <v>1299</v>
      </c>
      <c r="C639" s="53" t="s">
        <v>135</v>
      </c>
      <c r="D639" s="24" t="s">
        <v>1300</v>
      </c>
      <c r="E639" s="35">
        <v>2286885.7000000002</v>
      </c>
      <c r="F639" s="34"/>
      <c r="G639" s="35">
        <v>211124.64</v>
      </c>
      <c r="H639" s="36">
        <v>738</v>
      </c>
      <c r="I639" s="38">
        <v>669</v>
      </c>
      <c r="J639" s="37"/>
      <c r="K639" s="38">
        <v>69</v>
      </c>
      <c r="L639" s="35">
        <v>2498010.34</v>
      </c>
      <c r="M639" s="35">
        <v>169989.05</v>
      </c>
      <c r="N639" s="35">
        <v>22693.5</v>
      </c>
      <c r="O639" s="36">
        <v>3321</v>
      </c>
      <c r="P639" s="35">
        <v>6103.26</v>
      </c>
      <c r="Q639" s="35">
        <v>4642.0200000000004</v>
      </c>
      <c r="R639" s="35">
        <v>2704759.17</v>
      </c>
      <c r="S639" s="35">
        <v>317248.71000000002</v>
      </c>
      <c r="T639" s="35">
        <v>33571.620000000003</v>
      </c>
      <c r="U639" s="35">
        <v>1806.3</v>
      </c>
      <c r="V639" s="35">
        <v>20451.330000000002</v>
      </c>
      <c r="W639" s="35">
        <v>13473.66</v>
      </c>
      <c r="X639" s="35">
        <v>384.06</v>
      </c>
      <c r="Y639" s="35">
        <v>40414.29</v>
      </c>
      <c r="Z639" s="35">
        <v>59952.24</v>
      </c>
      <c r="AA639" s="35">
        <v>487302.21</v>
      </c>
      <c r="AB639" s="35">
        <v>3192061.38</v>
      </c>
      <c r="AC639" s="39">
        <f t="shared" si="310"/>
        <v>3192.1</v>
      </c>
      <c r="AD639" s="40">
        <f t="shared" si="321"/>
        <v>3042.8</v>
      </c>
      <c r="AG639" s="70" t="s">
        <v>1174</v>
      </c>
      <c r="AH639" s="24" t="s">
        <v>1299</v>
      </c>
      <c r="AI639" s="24" t="s">
        <v>135</v>
      </c>
      <c r="AJ639" s="24" t="s">
        <v>1300</v>
      </c>
      <c r="AK639" s="43">
        <v>2285694.67</v>
      </c>
      <c r="AL639" s="42"/>
      <c r="AM639" s="42"/>
      <c r="AN639" s="44">
        <v>714</v>
      </c>
      <c r="AO639" s="46">
        <v>714</v>
      </c>
      <c r="AP639" s="45"/>
      <c r="AQ639" s="45"/>
      <c r="AR639" s="43">
        <v>2285694.67</v>
      </c>
      <c r="AS639" s="43">
        <v>155321.16</v>
      </c>
      <c r="AT639" s="43">
        <v>21955.5</v>
      </c>
      <c r="AU639" s="44">
        <v>3213</v>
      </c>
      <c r="AV639" s="43">
        <v>5904.78</v>
      </c>
      <c r="AW639" s="43">
        <v>4491.0600000000004</v>
      </c>
      <c r="AX639" s="43">
        <v>2476580.17</v>
      </c>
      <c r="AY639" s="43">
        <v>321971.15999999997</v>
      </c>
      <c r="AZ639" s="43">
        <v>32479.86</v>
      </c>
      <c r="BA639" s="43">
        <v>1927.8</v>
      </c>
      <c r="BB639" s="43">
        <v>21826.98</v>
      </c>
      <c r="BC639" s="43">
        <v>14379.96</v>
      </c>
      <c r="BD639" s="43">
        <v>896.14</v>
      </c>
      <c r="BE639" s="43">
        <v>43132.74</v>
      </c>
      <c r="BF639" s="43">
        <v>54856.66</v>
      </c>
      <c r="BG639" s="43">
        <v>491471.3</v>
      </c>
      <c r="BH639" s="43">
        <v>2968051.47</v>
      </c>
      <c r="BI639" s="44">
        <v>0</v>
      </c>
      <c r="BJ639" s="71">
        <v>2968.1</v>
      </c>
      <c r="BK639" s="2"/>
      <c r="BL639" s="2"/>
      <c r="BM639" s="48">
        <v>247.3</v>
      </c>
      <c r="BN639" s="48">
        <v>247.3</v>
      </c>
      <c r="BO639" s="48">
        <v>247.3</v>
      </c>
      <c r="BP639" s="48">
        <v>247.3</v>
      </c>
      <c r="BQ639" s="48">
        <v>494.7</v>
      </c>
      <c r="BR639" s="48">
        <v>494.7</v>
      </c>
      <c r="BS639" s="48">
        <v>123.7</v>
      </c>
      <c r="BT639" s="48">
        <v>0</v>
      </c>
      <c r="BU639" s="48">
        <v>123.7</v>
      </c>
      <c r="BV639" s="48">
        <f t="shared" si="322"/>
        <v>272.3</v>
      </c>
      <c r="BW639" s="48">
        <f t="shared" si="313"/>
        <v>272.3</v>
      </c>
      <c r="BX639" s="49">
        <f t="shared" si="323"/>
        <v>272.2</v>
      </c>
      <c r="BY639" s="50">
        <f t="shared" si="315"/>
        <v>3042.8000000000006</v>
      </c>
      <c r="BZ639" s="48">
        <f t="shared" si="316"/>
        <v>741.90000000000009</v>
      </c>
      <c r="CA639" s="48">
        <f t="shared" si="317"/>
        <v>1236.7</v>
      </c>
      <c r="CB639" s="48">
        <f t="shared" si="318"/>
        <v>247.4</v>
      </c>
      <c r="CC639" s="51">
        <f t="shared" si="319"/>
        <v>816.8</v>
      </c>
      <c r="CD639" s="50">
        <f t="shared" si="320"/>
        <v>3042.8</v>
      </c>
      <c r="CE639" s="72"/>
      <c r="CF639" s="73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</row>
    <row r="640" spans="1:122" ht="15" hidden="1" outlineLevel="1" thickBot="1" x14ac:dyDescent="0.35">
      <c r="A640" s="161"/>
      <c r="B640" s="53" t="s">
        <v>1301</v>
      </c>
      <c r="C640" s="53" t="s">
        <v>45</v>
      </c>
      <c r="D640" s="24" t="s">
        <v>1302</v>
      </c>
      <c r="E640" s="35">
        <v>1702549.21</v>
      </c>
      <c r="F640" s="34"/>
      <c r="G640" s="34"/>
      <c r="H640" s="36">
        <v>198</v>
      </c>
      <c r="I640" s="38">
        <v>198</v>
      </c>
      <c r="J640" s="37"/>
      <c r="K640" s="37"/>
      <c r="L640" s="35">
        <v>1702549.21</v>
      </c>
      <c r="M640" s="35">
        <v>671673.42</v>
      </c>
      <c r="N640" s="35">
        <v>6088.5</v>
      </c>
      <c r="O640" s="36">
        <v>891</v>
      </c>
      <c r="P640" s="35">
        <v>1637.46</v>
      </c>
      <c r="Q640" s="35">
        <v>1245.42</v>
      </c>
      <c r="R640" s="35">
        <v>2384085.0099999998</v>
      </c>
      <c r="S640" s="35">
        <v>89286.12</v>
      </c>
      <c r="T640" s="35">
        <v>9007.02</v>
      </c>
      <c r="U640" s="35">
        <v>534.6</v>
      </c>
      <c r="V640" s="35">
        <v>6052.86</v>
      </c>
      <c r="W640" s="35">
        <v>3987.72</v>
      </c>
      <c r="X640" s="35">
        <v>384.06</v>
      </c>
      <c r="Y640" s="35">
        <v>11961.18</v>
      </c>
      <c r="Z640" s="35">
        <v>40861.22</v>
      </c>
      <c r="AA640" s="35">
        <v>162074.78</v>
      </c>
      <c r="AB640" s="35">
        <v>2546159.79</v>
      </c>
      <c r="AC640" s="39">
        <f t="shared" si="310"/>
        <v>2546.1999999999998</v>
      </c>
      <c r="AD640" s="40">
        <f t="shared" si="321"/>
        <v>2365.5</v>
      </c>
      <c r="AG640" s="70" t="s">
        <v>1174</v>
      </c>
      <c r="AH640" s="24" t="s">
        <v>1301</v>
      </c>
      <c r="AI640" s="24" t="s">
        <v>45</v>
      </c>
      <c r="AJ640" s="24" t="s">
        <v>1302</v>
      </c>
      <c r="AK640" s="43">
        <v>1517243.59</v>
      </c>
      <c r="AL640" s="42"/>
      <c r="AM640" s="42"/>
      <c r="AN640" s="44">
        <v>178</v>
      </c>
      <c r="AO640" s="46">
        <v>178</v>
      </c>
      <c r="AP640" s="45"/>
      <c r="AQ640" s="45"/>
      <c r="AR640" s="43">
        <v>1517243.59</v>
      </c>
      <c r="AS640" s="43">
        <v>603827.62</v>
      </c>
      <c r="AT640" s="43">
        <v>5473.5</v>
      </c>
      <c r="AU640" s="44">
        <v>801</v>
      </c>
      <c r="AV640" s="43">
        <v>1472.06</v>
      </c>
      <c r="AW640" s="43">
        <v>1119.6199999999999</v>
      </c>
      <c r="AX640" s="43">
        <v>2129937.39</v>
      </c>
      <c r="AY640" s="43">
        <v>80267.320000000007</v>
      </c>
      <c r="AZ640" s="43">
        <v>8097.22</v>
      </c>
      <c r="BA640" s="43">
        <v>480.6</v>
      </c>
      <c r="BB640" s="43">
        <v>5441.46</v>
      </c>
      <c r="BC640" s="43">
        <v>3584.92</v>
      </c>
      <c r="BD640" s="43">
        <v>128.02000000000001</v>
      </c>
      <c r="BE640" s="43">
        <v>10752.98</v>
      </c>
      <c r="BF640" s="43">
        <v>36413.879999999997</v>
      </c>
      <c r="BG640" s="43">
        <v>145166.39999999999</v>
      </c>
      <c r="BH640" s="43">
        <v>2275103.79</v>
      </c>
      <c r="BI640" s="44">
        <v>0</v>
      </c>
      <c r="BJ640" s="71">
        <v>2275.1</v>
      </c>
      <c r="BK640" s="2"/>
      <c r="BL640" s="2"/>
      <c r="BM640" s="48">
        <v>189.6</v>
      </c>
      <c r="BN640" s="48">
        <v>189.6</v>
      </c>
      <c r="BO640" s="48">
        <v>189.6</v>
      </c>
      <c r="BP640" s="48">
        <v>189.6</v>
      </c>
      <c r="BQ640" s="48">
        <v>379.2</v>
      </c>
      <c r="BR640" s="48">
        <v>379.2</v>
      </c>
      <c r="BS640" s="48">
        <v>94.8</v>
      </c>
      <c r="BT640" s="48">
        <v>0</v>
      </c>
      <c r="BU640" s="48">
        <v>94.8</v>
      </c>
      <c r="BV640" s="48">
        <f t="shared" si="322"/>
        <v>219.7</v>
      </c>
      <c r="BW640" s="48">
        <f t="shared" si="313"/>
        <v>219.7</v>
      </c>
      <c r="BX640" s="49">
        <f t="shared" si="323"/>
        <v>219.7</v>
      </c>
      <c r="BY640" s="50">
        <f t="shared" si="315"/>
        <v>2365.4999999999995</v>
      </c>
      <c r="BZ640" s="48">
        <f t="shared" si="316"/>
        <v>568.79999999999995</v>
      </c>
      <c r="CA640" s="48">
        <f t="shared" si="317"/>
        <v>948</v>
      </c>
      <c r="CB640" s="48">
        <f t="shared" si="318"/>
        <v>189.6</v>
      </c>
      <c r="CC640" s="51">
        <f t="shared" si="319"/>
        <v>659.09999999999991</v>
      </c>
      <c r="CD640" s="50">
        <f t="shared" si="320"/>
        <v>2365.5</v>
      </c>
      <c r="CE640" s="72"/>
      <c r="CF640" s="73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</row>
    <row r="641" spans="1:122" ht="15" hidden="1" outlineLevel="1" thickBot="1" x14ac:dyDescent="0.35">
      <c r="A641" s="161"/>
      <c r="B641" s="53" t="s">
        <v>1303</v>
      </c>
      <c r="C641" s="53" t="s">
        <v>135</v>
      </c>
      <c r="D641" s="24" t="s">
        <v>1304</v>
      </c>
      <c r="E641" s="35">
        <v>717837.16</v>
      </c>
      <c r="F641" s="35">
        <v>22083.23</v>
      </c>
      <c r="G641" s="35">
        <v>56159.15</v>
      </c>
      <c r="H641" s="36">
        <v>201</v>
      </c>
      <c r="I641" s="38">
        <v>178</v>
      </c>
      <c r="J641" s="38">
        <v>9</v>
      </c>
      <c r="K641" s="38">
        <v>14</v>
      </c>
      <c r="L641" s="35">
        <v>796079.54</v>
      </c>
      <c r="M641" s="35">
        <v>78445.350000000006</v>
      </c>
      <c r="N641" s="35">
        <v>6180.75</v>
      </c>
      <c r="O641" s="35">
        <v>904.5</v>
      </c>
      <c r="P641" s="35">
        <v>1662.27</v>
      </c>
      <c r="Q641" s="35">
        <v>1264.29</v>
      </c>
      <c r="R641" s="35">
        <v>884536.7</v>
      </c>
      <c r="S641" s="35">
        <v>85457.27</v>
      </c>
      <c r="T641" s="35">
        <v>9143.49</v>
      </c>
      <c r="U641" s="35">
        <v>480.6</v>
      </c>
      <c r="V641" s="35">
        <v>5441.46</v>
      </c>
      <c r="W641" s="35">
        <v>3584.92</v>
      </c>
      <c r="X641" s="35">
        <v>384.06</v>
      </c>
      <c r="Y641" s="35">
        <v>10752.98</v>
      </c>
      <c r="Z641" s="35">
        <v>19105.91</v>
      </c>
      <c r="AA641" s="35">
        <v>134350.69</v>
      </c>
      <c r="AB641" s="35">
        <v>1018887.39</v>
      </c>
      <c r="AC641" s="39">
        <f t="shared" ref="AC641:AC677" si="324">+ROUND(AB641/1000,1)</f>
        <v>1018.9</v>
      </c>
      <c r="AD641" s="40">
        <f t="shared" ref="AD641:AD672" si="325">+ROUND((AC641/12*4)+(BJ641/12*8),1)</f>
        <v>1025.9000000000001</v>
      </c>
      <c r="AG641" s="70" t="s">
        <v>1174</v>
      </c>
      <c r="AH641" s="24" t="s">
        <v>1303</v>
      </c>
      <c r="AI641" s="24" t="s">
        <v>135</v>
      </c>
      <c r="AJ641" s="24" t="s">
        <v>1304</v>
      </c>
      <c r="AK641" s="43">
        <v>675548.64</v>
      </c>
      <c r="AL641" s="43">
        <v>44166.46</v>
      </c>
      <c r="AM641" s="43">
        <v>77271.62</v>
      </c>
      <c r="AN641" s="44">
        <v>210</v>
      </c>
      <c r="AO641" s="46">
        <v>180</v>
      </c>
      <c r="AP641" s="46">
        <v>12</v>
      </c>
      <c r="AQ641" s="46">
        <v>18</v>
      </c>
      <c r="AR641" s="43">
        <v>796986.72</v>
      </c>
      <c r="AS641" s="43">
        <v>84424.61</v>
      </c>
      <c r="AT641" s="43">
        <v>6457.5</v>
      </c>
      <c r="AU641" s="44">
        <v>945</v>
      </c>
      <c r="AV641" s="43">
        <v>1736.7</v>
      </c>
      <c r="AW641" s="43">
        <v>1320.9</v>
      </c>
      <c r="AX641" s="43">
        <v>891871.43</v>
      </c>
      <c r="AY641" s="43">
        <v>87938.7</v>
      </c>
      <c r="AZ641" s="43">
        <v>9552.9</v>
      </c>
      <c r="BA641" s="44">
        <v>486</v>
      </c>
      <c r="BB641" s="43">
        <v>5502.6</v>
      </c>
      <c r="BC641" s="43">
        <v>3625.2</v>
      </c>
      <c r="BD641" s="43">
        <v>384.06</v>
      </c>
      <c r="BE641" s="43">
        <v>10873.8</v>
      </c>
      <c r="BF641" s="43">
        <v>19127.669999999998</v>
      </c>
      <c r="BG641" s="43">
        <v>137490.93</v>
      </c>
      <c r="BH641" s="43">
        <v>1029362.36</v>
      </c>
      <c r="BI641" s="44">
        <v>0</v>
      </c>
      <c r="BJ641" s="71">
        <v>1029.4000000000001</v>
      </c>
      <c r="BK641" s="2"/>
      <c r="BL641" s="2"/>
      <c r="BM641" s="48">
        <v>85.8</v>
      </c>
      <c r="BN641" s="48">
        <v>85.8</v>
      </c>
      <c r="BO641" s="48">
        <v>85.8</v>
      </c>
      <c r="BP641" s="48">
        <v>85.8</v>
      </c>
      <c r="BQ641" s="48">
        <v>171.6</v>
      </c>
      <c r="BR641" s="48">
        <v>171.6</v>
      </c>
      <c r="BS641" s="48">
        <v>42.9</v>
      </c>
      <c r="BT641" s="48">
        <v>0</v>
      </c>
      <c r="BU641" s="48">
        <v>42.9</v>
      </c>
      <c r="BV641" s="48">
        <f t="shared" ref="BV641:BV672" si="326">+ROUND((AD641-BM641-BN641-BO641-BP641-BQ641-BR641-BS641-BT641-BU641)/3,1)</f>
        <v>84.6</v>
      </c>
      <c r="BW641" s="48">
        <f t="shared" ref="BW641:BW704" si="327">+BV641</f>
        <v>84.6</v>
      </c>
      <c r="BX641" s="49">
        <f t="shared" ref="BX641:BX672" si="328">+ROUND(AD641-BM641-BN641-BO641-BP641-BQ641-BR641-BS641-BT641-BU641-BV641-BW641,1)</f>
        <v>84.5</v>
      </c>
      <c r="BY641" s="50">
        <f t="shared" ref="BY641:BY677" si="329">+BX641+BW641+BV641+BU641+BT641+BS641+BR641+BQ641+BP641+BO641+BN641+BM641</f>
        <v>1025.8999999999999</v>
      </c>
      <c r="BZ641" s="48">
        <f t="shared" ref="BZ641:BZ677" si="330">+BM641+BN641+BO641</f>
        <v>257.39999999999998</v>
      </c>
      <c r="CA641" s="48">
        <f t="shared" ref="CA641:CA677" si="331">+BP641+BQ641+BR641</f>
        <v>429</v>
      </c>
      <c r="CB641" s="48">
        <f t="shared" ref="CB641:CB677" si="332">+BS641+BT641+BU641</f>
        <v>85.8</v>
      </c>
      <c r="CC641" s="51">
        <f t="shared" ref="CC641:CC677" si="333">+BV641+BW641+BX641</f>
        <v>253.7</v>
      </c>
      <c r="CD641" s="50">
        <f t="shared" ref="CD641:CD677" si="334">SUM(BZ641:CC641)</f>
        <v>1025.8999999999999</v>
      </c>
      <c r="CE641" s="72"/>
      <c r="CF641" s="73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</row>
    <row r="642" spans="1:122" ht="21" hidden="1" outlineLevel="1" thickBot="1" x14ac:dyDescent="0.35">
      <c r="A642" s="161"/>
      <c r="B642" s="53" t="s">
        <v>1305</v>
      </c>
      <c r="C642" s="53" t="s">
        <v>135</v>
      </c>
      <c r="D642" s="24" t="s">
        <v>1306</v>
      </c>
      <c r="E642" s="35">
        <v>597878.96</v>
      </c>
      <c r="F642" s="35">
        <v>60121.59</v>
      </c>
      <c r="G642" s="35">
        <v>29610.23</v>
      </c>
      <c r="H642" s="36">
        <v>59</v>
      </c>
      <c r="I642" s="38">
        <v>55</v>
      </c>
      <c r="J642" s="38">
        <v>2</v>
      </c>
      <c r="K642" s="38">
        <v>2</v>
      </c>
      <c r="L642" s="35">
        <v>687610.78</v>
      </c>
      <c r="M642" s="35">
        <v>191777.39</v>
      </c>
      <c r="N642" s="35">
        <v>1923.07</v>
      </c>
      <c r="O642" s="35">
        <v>265.5</v>
      </c>
      <c r="P642" s="35">
        <v>487.93</v>
      </c>
      <c r="Q642" s="35">
        <v>371.11</v>
      </c>
      <c r="R642" s="35">
        <v>882435.78</v>
      </c>
      <c r="S642" s="35">
        <v>25704.3</v>
      </c>
      <c r="T642" s="35">
        <v>2683.91</v>
      </c>
      <c r="U642" s="35">
        <v>148.5</v>
      </c>
      <c r="V642" s="35">
        <v>1681.35</v>
      </c>
      <c r="W642" s="35">
        <v>1107.7</v>
      </c>
      <c r="X642" s="36">
        <v>0</v>
      </c>
      <c r="Y642" s="35">
        <v>3322.55</v>
      </c>
      <c r="Z642" s="35">
        <v>16502.669999999998</v>
      </c>
      <c r="AA642" s="35">
        <v>51150.98</v>
      </c>
      <c r="AB642" s="35">
        <v>933586.76</v>
      </c>
      <c r="AC642" s="39">
        <f t="shared" si="324"/>
        <v>933.6</v>
      </c>
      <c r="AD642" s="40">
        <f t="shared" si="325"/>
        <v>894.4</v>
      </c>
      <c r="AG642" s="70" t="s">
        <v>1174</v>
      </c>
      <c r="AH642" s="24" t="s">
        <v>1305</v>
      </c>
      <c r="AI642" s="24" t="s">
        <v>135</v>
      </c>
      <c r="AJ642" s="24" t="s">
        <v>1306</v>
      </c>
      <c r="AK642" s="43">
        <v>552047.59</v>
      </c>
      <c r="AL642" s="43">
        <v>46926.86</v>
      </c>
      <c r="AM642" s="43">
        <v>29610.23</v>
      </c>
      <c r="AN642" s="44">
        <v>60</v>
      </c>
      <c r="AO642" s="46">
        <v>53</v>
      </c>
      <c r="AP642" s="46">
        <v>6</v>
      </c>
      <c r="AQ642" s="46">
        <v>1</v>
      </c>
      <c r="AR642" s="43">
        <v>628584.68000000005</v>
      </c>
      <c r="AS642" s="43">
        <v>193850.12</v>
      </c>
      <c r="AT642" s="43">
        <v>1941.93</v>
      </c>
      <c r="AU642" s="44">
        <v>270</v>
      </c>
      <c r="AV642" s="43">
        <v>496.2</v>
      </c>
      <c r="AW642" s="43">
        <v>377.4</v>
      </c>
      <c r="AX642" s="43">
        <v>825520.33</v>
      </c>
      <c r="AY642" s="43">
        <v>25479.37</v>
      </c>
      <c r="AZ642" s="43">
        <v>2729.4</v>
      </c>
      <c r="BA642" s="43">
        <v>143.1</v>
      </c>
      <c r="BB642" s="43">
        <v>1620.21</v>
      </c>
      <c r="BC642" s="43">
        <v>1067.42</v>
      </c>
      <c r="BD642" s="44">
        <v>0</v>
      </c>
      <c r="BE642" s="43">
        <v>3201.73</v>
      </c>
      <c r="BF642" s="43">
        <v>15086.02</v>
      </c>
      <c r="BG642" s="43">
        <v>49327.25</v>
      </c>
      <c r="BH642" s="43">
        <v>874847.58</v>
      </c>
      <c r="BI642" s="44">
        <v>0</v>
      </c>
      <c r="BJ642" s="71">
        <v>874.8</v>
      </c>
      <c r="BK642" s="74">
        <f>+BJ642*1000/AN642</f>
        <v>14580</v>
      </c>
      <c r="BL642" s="2"/>
      <c r="BM642" s="48">
        <v>72.900000000000006</v>
      </c>
      <c r="BN642" s="48">
        <v>72.900000000000006</v>
      </c>
      <c r="BO642" s="48">
        <v>72.900000000000006</v>
      </c>
      <c r="BP642" s="48">
        <v>72.900000000000006</v>
      </c>
      <c r="BQ642" s="48">
        <v>145.80000000000001</v>
      </c>
      <c r="BR642" s="48">
        <v>145.80000000000001</v>
      </c>
      <c r="BS642" s="48">
        <v>36.5</v>
      </c>
      <c r="BT642" s="48">
        <v>0</v>
      </c>
      <c r="BU642" s="48">
        <v>36.5</v>
      </c>
      <c r="BV642" s="48">
        <f t="shared" si="326"/>
        <v>79.400000000000006</v>
      </c>
      <c r="BW642" s="48">
        <f t="shared" si="327"/>
        <v>79.400000000000006</v>
      </c>
      <c r="BX642" s="49">
        <f t="shared" si="328"/>
        <v>79.400000000000006</v>
      </c>
      <c r="BY642" s="50">
        <f t="shared" si="329"/>
        <v>894.4</v>
      </c>
      <c r="BZ642" s="48">
        <f t="shared" si="330"/>
        <v>218.70000000000002</v>
      </c>
      <c r="CA642" s="48">
        <f t="shared" si="331"/>
        <v>364.5</v>
      </c>
      <c r="CB642" s="48">
        <f t="shared" si="332"/>
        <v>73</v>
      </c>
      <c r="CC642" s="51">
        <f t="shared" si="333"/>
        <v>238.20000000000002</v>
      </c>
      <c r="CD642" s="50">
        <f t="shared" si="334"/>
        <v>894.40000000000009</v>
      </c>
      <c r="CE642" s="72"/>
      <c r="CF642" s="73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</row>
    <row r="643" spans="1:122" ht="15" hidden="1" outlineLevel="1" thickBot="1" x14ac:dyDescent="0.35">
      <c r="A643" s="161"/>
      <c r="B643" s="53" t="s">
        <v>1307</v>
      </c>
      <c r="C643" s="53" t="s">
        <v>45</v>
      </c>
      <c r="D643" s="24" t="s">
        <v>1308</v>
      </c>
      <c r="E643" s="35">
        <v>2044727.1</v>
      </c>
      <c r="F643" s="34"/>
      <c r="G643" s="34"/>
      <c r="H643" s="36">
        <v>878</v>
      </c>
      <c r="I643" s="38">
        <v>878</v>
      </c>
      <c r="J643" s="37"/>
      <c r="K643" s="37"/>
      <c r="L643" s="35">
        <v>2044727.1</v>
      </c>
      <c r="M643" s="35">
        <v>377681.91999999998</v>
      </c>
      <c r="N643" s="35">
        <v>26998.5</v>
      </c>
      <c r="O643" s="36">
        <v>3951</v>
      </c>
      <c r="P643" s="35">
        <v>7261.06</v>
      </c>
      <c r="Q643" s="35">
        <v>5522.62</v>
      </c>
      <c r="R643" s="35">
        <v>2466142.2000000002</v>
      </c>
      <c r="S643" s="35">
        <v>395925.32</v>
      </c>
      <c r="T643" s="35">
        <v>39940.22</v>
      </c>
      <c r="U643" s="35">
        <v>2370.6</v>
      </c>
      <c r="V643" s="35">
        <v>26840.46</v>
      </c>
      <c r="W643" s="35">
        <v>17682.919999999998</v>
      </c>
      <c r="X643" s="35">
        <v>2815.9</v>
      </c>
      <c r="Y643" s="35">
        <v>53039.98</v>
      </c>
      <c r="Z643" s="35">
        <v>49073.45</v>
      </c>
      <c r="AA643" s="35">
        <v>587688.85</v>
      </c>
      <c r="AB643" s="35">
        <v>3053831.05</v>
      </c>
      <c r="AC643" s="39">
        <f t="shared" si="324"/>
        <v>3053.8</v>
      </c>
      <c r="AD643" s="40">
        <f t="shared" si="325"/>
        <v>3086.1</v>
      </c>
      <c r="AG643" s="70" t="s">
        <v>1174</v>
      </c>
      <c r="AH643" s="24" t="s">
        <v>1307</v>
      </c>
      <c r="AI643" s="24" t="s">
        <v>45</v>
      </c>
      <c r="AJ643" s="24" t="s">
        <v>1308</v>
      </c>
      <c r="AK643" s="43">
        <v>2108706.88</v>
      </c>
      <c r="AL643" s="42"/>
      <c r="AM643" s="42"/>
      <c r="AN643" s="44">
        <v>899</v>
      </c>
      <c r="AO643" s="46">
        <v>899</v>
      </c>
      <c r="AP643" s="45"/>
      <c r="AQ643" s="45"/>
      <c r="AR643" s="43">
        <v>2108706.88</v>
      </c>
      <c r="AS643" s="43">
        <v>348973.37</v>
      </c>
      <c r="AT643" s="43">
        <v>27644.25</v>
      </c>
      <c r="AU643" s="43">
        <v>4045.5</v>
      </c>
      <c r="AV643" s="43">
        <v>7434.73</v>
      </c>
      <c r="AW643" s="43">
        <v>5654.71</v>
      </c>
      <c r="AX643" s="43">
        <v>2502459.44</v>
      </c>
      <c r="AY643" s="43">
        <v>405395.06</v>
      </c>
      <c r="AZ643" s="43">
        <v>40895.51</v>
      </c>
      <c r="BA643" s="43">
        <v>2427.3000000000002</v>
      </c>
      <c r="BB643" s="43">
        <v>27482.43</v>
      </c>
      <c r="BC643" s="43">
        <v>18105.86</v>
      </c>
      <c r="BD643" s="43">
        <v>639.91999999999996</v>
      </c>
      <c r="BE643" s="43">
        <v>54308.59</v>
      </c>
      <c r="BF643" s="43">
        <v>50608.97</v>
      </c>
      <c r="BG643" s="43">
        <v>599863.64</v>
      </c>
      <c r="BH643" s="43">
        <v>3102323.08</v>
      </c>
      <c r="BI643" s="44">
        <v>0</v>
      </c>
      <c r="BJ643" s="71">
        <v>3102.3</v>
      </c>
      <c r="BK643" s="2"/>
      <c r="BL643" s="2"/>
      <c r="BM643" s="48">
        <v>258.5</v>
      </c>
      <c r="BN643" s="48">
        <v>258.5</v>
      </c>
      <c r="BO643" s="48">
        <v>258.5</v>
      </c>
      <c r="BP643" s="48">
        <v>258.5</v>
      </c>
      <c r="BQ643" s="48">
        <v>517.1</v>
      </c>
      <c r="BR643" s="48">
        <v>517.1</v>
      </c>
      <c r="BS643" s="48">
        <v>129.30000000000001</v>
      </c>
      <c r="BT643" s="48">
        <v>0</v>
      </c>
      <c r="BU643" s="48">
        <v>129.30000000000001</v>
      </c>
      <c r="BV643" s="48">
        <f t="shared" si="326"/>
        <v>253.1</v>
      </c>
      <c r="BW643" s="48">
        <f t="shared" si="327"/>
        <v>253.1</v>
      </c>
      <c r="BX643" s="49">
        <f t="shared" si="328"/>
        <v>253.1</v>
      </c>
      <c r="BY643" s="50">
        <f t="shared" si="329"/>
        <v>3086.1</v>
      </c>
      <c r="BZ643" s="48">
        <f t="shared" si="330"/>
        <v>775.5</v>
      </c>
      <c r="CA643" s="48">
        <f t="shared" si="331"/>
        <v>1292.7</v>
      </c>
      <c r="CB643" s="48">
        <f t="shared" si="332"/>
        <v>258.60000000000002</v>
      </c>
      <c r="CC643" s="51">
        <f t="shared" si="333"/>
        <v>759.3</v>
      </c>
      <c r="CD643" s="50">
        <f t="shared" si="334"/>
        <v>3086.0999999999995</v>
      </c>
      <c r="CE643" s="72"/>
      <c r="CF643" s="73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</row>
    <row r="644" spans="1:122" ht="15" hidden="1" outlineLevel="1" thickBot="1" x14ac:dyDescent="0.35">
      <c r="A644" s="161"/>
      <c r="B644" s="53" t="s">
        <v>1309</v>
      </c>
      <c r="C644" s="53" t="s">
        <v>45</v>
      </c>
      <c r="D644" s="24" t="s">
        <v>1310</v>
      </c>
      <c r="E644" s="35">
        <v>1288827.8500000001</v>
      </c>
      <c r="F644" s="34"/>
      <c r="G644" s="34"/>
      <c r="H644" s="36">
        <v>401</v>
      </c>
      <c r="I644" s="38">
        <v>401</v>
      </c>
      <c r="J644" s="37"/>
      <c r="K644" s="37"/>
      <c r="L644" s="35">
        <v>1288827.8500000001</v>
      </c>
      <c r="M644" s="35">
        <v>183522.61</v>
      </c>
      <c r="N644" s="35">
        <v>14059.06</v>
      </c>
      <c r="O644" s="35">
        <v>1804.5</v>
      </c>
      <c r="P644" s="35">
        <v>3316.27</v>
      </c>
      <c r="Q644" s="35">
        <v>2522.29</v>
      </c>
      <c r="R644" s="35">
        <v>1494052.58</v>
      </c>
      <c r="S644" s="35">
        <v>180826.94</v>
      </c>
      <c r="T644" s="35">
        <v>18241.490000000002</v>
      </c>
      <c r="U644" s="35">
        <v>1082.7</v>
      </c>
      <c r="V644" s="35">
        <v>12258.57</v>
      </c>
      <c r="W644" s="35">
        <v>8076.14</v>
      </c>
      <c r="X644" s="35">
        <v>1920.12</v>
      </c>
      <c r="Y644" s="35">
        <v>24224.41</v>
      </c>
      <c r="Z644" s="35">
        <v>30931.88</v>
      </c>
      <c r="AA644" s="35">
        <v>277562.25</v>
      </c>
      <c r="AB644" s="35">
        <v>1771614.83</v>
      </c>
      <c r="AC644" s="39">
        <f t="shared" si="324"/>
        <v>1771.6</v>
      </c>
      <c r="AD644" s="40">
        <f t="shared" si="325"/>
        <v>1790.1</v>
      </c>
      <c r="AG644" s="70" t="s">
        <v>1174</v>
      </c>
      <c r="AH644" s="24" t="s">
        <v>1309</v>
      </c>
      <c r="AI644" s="24" t="s">
        <v>45</v>
      </c>
      <c r="AJ644" s="24" t="s">
        <v>1310</v>
      </c>
      <c r="AK644" s="43">
        <v>1336832.79</v>
      </c>
      <c r="AL644" s="42"/>
      <c r="AM644" s="42"/>
      <c r="AN644" s="44">
        <v>400</v>
      </c>
      <c r="AO644" s="46">
        <v>400</v>
      </c>
      <c r="AP644" s="45"/>
      <c r="AQ644" s="45"/>
      <c r="AR644" s="43">
        <v>1336832.79</v>
      </c>
      <c r="AS644" s="43">
        <v>164075.54</v>
      </c>
      <c r="AT644" s="44">
        <v>14024</v>
      </c>
      <c r="AU644" s="44">
        <v>1800</v>
      </c>
      <c r="AV644" s="44">
        <v>3308</v>
      </c>
      <c r="AW644" s="44">
        <v>2516</v>
      </c>
      <c r="AX644" s="43">
        <v>1522556.33</v>
      </c>
      <c r="AY644" s="44">
        <v>180376</v>
      </c>
      <c r="AZ644" s="44">
        <v>18196</v>
      </c>
      <c r="BA644" s="44">
        <v>1080</v>
      </c>
      <c r="BB644" s="44">
        <v>12228</v>
      </c>
      <c r="BC644" s="44">
        <v>8056</v>
      </c>
      <c r="BD644" s="43">
        <v>512.08000000000004</v>
      </c>
      <c r="BE644" s="44">
        <v>24164</v>
      </c>
      <c r="BF644" s="43">
        <v>32083.99</v>
      </c>
      <c r="BG644" s="43">
        <v>276696.07</v>
      </c>
      <c r="BH644" s="43">
        <v>1799252.4</v>
      </c>
      <c r="BI644" s="44">
        <v>0</v>
      </c>
      <c r="BJ644" s="71">
        <v>1799.3</v>
      </c>
      <c r="BK644" s="2"/>
      <c r="BL644" s="2"/>
      <c r="BM644" s="48">
        <v>149.9</v>
      </c>
      <c r="BN644" s="48">
        <v>149.9</v>
      </c>
      <c r="BO644" s="48">
        <v>149.9</v>
      </c>
      <c r="BP644" s="48">
        <v>149.9</v>
      </c>
      <c r="BQ644" s="48">
        <v>299.89999999999998</v>
      </c>
      <c r="BR644" s="48">
        <v>299.89999999999998</v>
      </c>
      <c r="BS644" s="48">
        <v>75</v>
      </c>
      <c r="BT644" s="48">
        <v>0</v>
      </c>
      <c r="BU644" s="48">
        <v>75</v>
      </c>
      <c r="BV644" s="48">
        <f t="shared" si="326"/>
        <v>146.9</v>
      </c>
      <c r="BW644" s="48">
        <f t="shared" si="327"/>
        <v>146.9</v>
      </c>
      <c r="BX644" s="49">
        <f t="shared" si="328"/>
        <v>146.9</v>
      </c>
      <c r="BY644" s="50">
        <f t="shared" si="329"/>
        <v>1790.1000000000004</v>
      </c>
      <c r="BZ644" s="48">
        <f t="shared" si="330"/>
        <v>449.70000000000005</v>
      </c>
      <c r="CA644" s="48">
        <f t="shared" si="331"/>
        <v>749.69999999999993</v>
      </c>
      <c r="CB644" s="48">
        <f t="shared" si="332"/>
        <v>150</v>
      </c>
      <c r="CC644" s="51">
        <f t="shared" si="333"/>
        <v>440.70000000000005</v>
      </c>
      <c r="CD644" s="50">
        <f t="shared" si="334"/>
        <v>1790.1000000000001</v>
      </c>
      <c r="CE644" s="72"/>
      <c r="CF644" s="73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</row>
    <row r="645" spans="1:122" ht="15" hidden="1" outlineLevel="1" thickBot="1" x14ac:dyDescent="0.35">
      <c r="A645" s="161"/>
      <c r="B645" s="53" t="s">
        <v>1311</v>
      </c>
      <c r="C645" s="53" t="s">
        <v>45</v>
      </c>
      <c r="D645" s="24" t="s">
        <v>1312</v>
      </c>
      <c r="E645" s="34"/>
      <c r="F645" s="35">
        <v>132499.37</v>
      </c>
      <c r="G645" s="35">
        <v>591148.98</v>
      </c>
      <c r="H645" s="36">
        <v>278</v>
      </c>
      <c r="I645" s="37"/>
      <c r="J645" s="38">
        <v>57</v>
      </c>
      <c r="K645" s="38">
        <v>221</v>
      </c>
      <c r="L645" s="35">
        <v>723648.35</v>
      </c>
      <c r="M645" s="35">
        <v>62443.03</v>
      </c>
      <c r="N645" s="35">
        <v>8548.5</v>
      </c>
      <c r="O645" s="36">
        <v>1251</v>
      </c>
      <c r="P645" s="35">
        <v>2299.06</v>
      </c>
      <c r="Q645" s="35">
        <v>1748.62</v>
      </c>
      <c r="R645" s="35">
        <v>799938.56000000006</v>
      </c>
      <c r="S645" s="35">
        <v>62730.7</v>
      </c>
      <c r="T645" s="35">
        <v>12646.22</v>
      </c>
      <c r="U645" s="36">
        <v>0</v>
      </c>
      <c r="V645" s="36">
        <v>0</v>
      </c>
      <c r="W645" s="36">
        <v>0</v>
      </c>
      <c r="X645" s="36">
        <v>0</v>
      </c>
      <c r="Y645" s="36">
        <v>0</v>
      </c>
      <c r="Z645" s="35">
        <v>17367.55</v>
      </c>
      <c r="AA645" s="35">
        <v>92744.47</v>
      </c>
      <c r="AB645" s="35">
        <v>892683.03</v>
      </c>
      <c r="AC645" s="39">
        <f t="shared" si="324"/>
        <v>892.7</v>
      </c>
      <c r="AD645" s="40">
        <f t="shared" si="325"/>
        <v>903.5</v>
      </c>
      <c r="AG645" s="70" t="s">
        <v>1174</v>
      </c>
      <c r="AH645" s="24" t="s">
        <v>1311</v>
      </c>
      <c r="AI645" s="24" t="s">
        <v>45</v>
      </c>
      <c r="AJ645" s="24" t="s">
        <v>1312</v>
      </c>
      <c r="AK645" s="42"/>
      <c r="AL645" s="43">
        <v>132499.37</v>
      </c>
      <c r="AM645" s="43">
        <v>591148.98</v>
      </c>
      <c r="AN645" s="44">
        <v>292</v>
      </c>
      <c r="AO645" s="45"/>
      <c r="AP645" s="46">
        <v>56</v>
      </c>
      <c r="AQ645" s="46">
        <v>236</v>
      </c>
      <c r="AR645" s="43">
        <v>723648.35</v>
      </c>
      <c r="AS645" s="43">
        <v>74119.61</v>
      </c>
      <c r="AT645" s="44">
        <v>8979</v>
      </c>
      <c r="AU645" s="44">
        <v>1314</v>
      </c>
      <c r="AV645" s="43">
        <v>2414.84</v>
      </c>
      <c r="AW645" s="43">
        <v>1836.68</v>
      </c>
      <c r="AX645" s="43">
        <v>812312.48</v>
      </c>
      <c r="AY645" s="43">
        <v>65889.8</v>
      </c>
      <c r="AZ645" s="43">
        <v>13283.08</v>
      </c>
      <c r="BA645" s="44">
        <v>0</v>
      </c>
      <c r="BB645" s="44">
        <v>0</v>
      </c>
      <c r="BC645" s="44">
        <v>0</v>
      </c>
      <c r="BD645" s="44">
        <v>0</v>
      </c>
      <c r="BE645" s="44">
        <v>0</v>
      </c>
      <c r="BF645" s="43">
        <v>17367.55</v>
      </c>
      <c r="BG645" s="43">
        <v>96540.43</v>
      </c>
      <c r="BH645" s="43">
        <v>908852.91</v>
      </c>
      <c r="BI645" s="44">
        <v>0</v>
      </c>
      <c r="BJ645" s="71">
        <v>908.9</v>
      </c>
      <c r="BK645" s="2"/>
      <c r="BL645" s="2"/>
      <c r="BM645" s="48">
        <v>75.7</v>
      </c>
      <c r="BN645" s="48">
        <v>75.7</v>
      </c>
      <c r="BO645" s="48">
        <v>75.7</v>
      </c>
      <c r="BP645" s="48">
        <v>75.7</v>
      </c>
      <c r="BQ645" s="48">
        <v>151.5</v>
      </c>
      <c r="BR645" s="48">
        <v>151.5</v>
      </c>
      <c r="BS645" s="48">
        <v>37.9</v>
      </c>
      <c r="BT645" s="48">
        <v>0</v>
      </c>
      <c r="BU645" s="48">
        <v>37.9</v>
      </c>
      <c r="BV645" s="48">
        <f t="shared" si="326"/>
        <v>74</v>
      </c>
      <c r="BW645" s="48">
        <f t="shared" si="327"/>
        <v>74</v>
      </c>
      <c r="BX645" s="49">
        <f t="shared" si="328"/>
        <v>73.900000000000006</v>
      </c>
      <c r="BY645" s="50">
        <f t="shared" si="329"/>
        <v>903.50000000000023</v>
      </c>
      <c r="BZ645" s="48">
        <f t="shared" si="330"/>
        <v>227.10000000000002</v>
      </c>
      <c r="CA645" s="48">
        <f t="shared" si="331"/>
        <v>378.7</v>
      </c>
      <c r="CB645" s="48">
        <f t="shared" si="332"/>
        <v>75.8</v>
      </c>
      <c r="CC645" s="51">
        <f t="shared" si="333"/>
        <v>221.9</v>
      </c>
      <c r="CD645" s="50">
        <f t="shared" si="334"/>
        <v>903.49999999999989</v>
      </c>
      <c r="CE645" s="72"/>
      <c r="CF645" s="73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</row>
    <row r="646" spans="1:122" ht="15" hidden="1" outlineLevel="1" thickBot="1" x14ac:dyDescent="0.35">
      <c r="A646" s="161"/>
      <c r="B646" s="53" t="s">
        <v>1313</v>
      </c>
      <c r="C646" s="53" t="s">
        <v>45</v>
      </c>
      <c r="D646" s="24" t="s">
        <v>1314</v>
      </c>
      <c r="E646" s="34"/>
      <c r="F646" s="35">
        <v>135259.76999999999</v>
      </c>
      <c r="G646" s="35">
        <v>519894.41</v>
      </c>
      <c r="H646" s="36">
        <v>207</v>
      </c>
      <c r="I646" s="37"/>
      <c r="J646" s="38">
        <v>54</v>
      </c>
      <c r="K646" s="38">
        <v>153</v>
      </c>
      <c r="L646" s="35">
        <v>655154.18000000005</v>
      </c>
      <c r="M646" s="35">
        <v>52697.07</v>
      </c>
      <c r="N646" s="35">
        <v>6384.51</v>
      </c>
      <c r="O646" s="35">
        <v>931.5</v>
      </c>
      <c r="P646" s="35">
        <v>1711.89</v>
      </c>
      <c r="Q646" s="35">
        <v>1302.03</v>
      </c>
      <c r="R646" s="35">
        <v>718181.18</v>
      </c>
      <c r="S646" s="35">
        <v>46709.55</v>
      </c>
      <c r="T646" s="35">
        <v>9416.43</v>
      </c>
      <c r="U646" s="36">
        <v>0</v>
      </c>
      <c r="V646" s="36">
        <v>0</v>
      </c>
      <c r="W646" s="36">
        <v>0</v>
      </c>
      <c r="X646" s="36">
        <v>0</v>
      </c>
      <c r="Y646" s="36">
        <v>0</v>
      </c>
      <c r="Z646" s="35">
        <v>15723.7</v>
      </c>
      <c r="AA646" s="35">
        <v>71849.679999999993</v>
      </c>
      <c r="AB646" s="35">
        <v>790030.86</v>
      </c>
      <c r="AC646" s="39">
        <f t="shared" si="324"/>
        <v>790</v>
      </c>
      <c r="AD646" s="40">
        <f t="shared" si="325"/>
        <v>887.5</v>
      </c>
      <c r="AG646" s="70" t="s">
        <v>1174</v>
      </c>
      <c r="AH646" s="24" t="s">
        <v>1313</v>
      </c>
      <c r="AI646" s="24" t="s">
        <v>45</v>
      </c>
      <c r="AJ646" s="24" t="s">
        <v>1314</v>
      </c>
      <c r="AK646" s="42"/>
      <c r="AL646" s="43">
        <v>179426.23</v>
      </c>
      <c r="AM646" s="43">
        <v>578692.61</v>
      </c>
      <c r="AN646" s="44">
        <v>243</v>
      </c>
      <c r="AO646" s="45"/>
      <c r="AP646" s="46">
        <v>59</v>
      </c>
      <c r="AQ646" s="46">
        <v>184</v>
      </c>
      <c r="AR646" s="43">
        <v>758118.84</v>
      </c>
      <c r="AS646" s="43">
        <v>81857.789999999994</v>
      </c>
      <c r="AT646" s="43">
        <v>7491.51</v>
      </c>
      <c r="AU646" s="43">
        <v>1093.5</v>
      </c>
      <c r="AV646" s="43">
        <v>2009.61</v>
      </c>
      <c r="AW646" s="43">
        <v>1528.47</v>
      </c>
      <c r="AX646" s="43">
        <v>852099.72</v>
      </c>
      <c r="AY646" s="43">
        <v>54832.95</v>
      </c>
      <c r="AZ646" s="43">
        <v>11054.07</v>
      </c>
      <c r="BA646" s="44">
        <v>0</v>
      </c>
      <c r="BB646" s="44">
        <v>0</v>
      </c>
      <c r="BC646" s="44">
        <v>0</v>
      </c>
      <c r="BD646" s="44">
        <v>0</v>
      </c>
      <c r="BE646" s="44">
        <v>0</v>
      </c>
      <c r="BF646" s="43">
        <v>18194.849999999999</v>
      </c>
      <c r="BG646" s="43">
        <v>84081.87</v>
      </c>
      <c r="BH646" s="43">
        <v>936181.59</v>
      </c>
      <c r="BI646" s="44">
        <v>0</v>
      </c>
      <c r="BJ646" s="71">
        <v>936.2</v>
      </c>
      <c r="BK646" s="2"/>
      <c r="BL646" s="2"/>
      <c r="BM646" s="48">
        <v>78</v>
      </c>
      <c r="BN646" s="48">
        <v>78</v>
      </c>
      <c r="BO646" s="48">
        <v>78</v>
      </c>
      <c r="BP646" s="48">
        <v>78</v>
      </c>
      <c r="BQ646" s="48">
        <v>156</v>
      </c>
      <c r="BR646" s="48">
        <v>156</v>
      </c>
      <c r="BS646" s="48">
        <v>39</v>
      </c>
      <c r="BT646" s="48">
        <v>0</v>
      </c>
      <c r="BU646" s="48">
        <v>39</v>
      </c>
      <c r="BV646" s="48">
        <f t="shared" si="326"/>
        <v>61.8</v>
      </c>
      <c r="BW646" s="48">
        <f t="shared" si="327"/>
        <v>61.8</v>
      </c>
      <c r="BX646" s="49">
        <f t="shared" si="328"/>
        <v>61.9</v>
      </c>
      <c r="BY646" s="50">
        <f t="shared" si="329"/>
        <v>887.5</v>
      </c>
      <c r="BZ646" s="48">
        <f t="shared" si="330"/>
        <v>234</v>
      </c>
      <c r="CA646" s="48">
        <f t="shared" si="331"/>
        <v>390</v>
      </c>
      <c r="CB646" s="48">
        <f t="shared" si="332"/>
        <v>78</v>
      </c>
      <c r="CC646" s="51">
        <f t="shared" si="333"/>
        <v>185.5</v>
      </c>
      <c r="CD646" s="50">
        <f t="shared" si="334"/>
        <v>887.5</v>
      </c>
      <c r="CE646" s="72"/>
      <c r="CF646" s="73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</row>
    <row r="647" spans="1:122" ht="15" hidden="1" outlineLevel="1" thickBot="1" x14ac:dyDescent="0.35">
      <c r="A647" s="161"/>
      <c r="B647" s="53" t="s">
        <v>1315</v>
      </c>
      <c r="C647" s="53" t="s">
        <v>45</v>
      </c>
      <c r="D647" s="24" t="s">
        <v>1316</v>
      </c>
      <c r="E647" s="34"/>
      <c r="F647" s="35">
        <v>88332.91</v>
      </c>
      <c r="G647" s="35">
        <v>422249.26</v>
      </c>
      <c r="H647" s="36">
        <v>182</v>
      </c>
      <c r="I647" s="37"/>
      <c r="J647" s="38">
        <v>33</v>
      </c>
      <c r="K647" s="38">
        <v>149</v>
      </c>
      <c r="L647" s="35">
        <v>510582.17</v>
      </c>
      <c r="M647" s="35">
        <v>54730.81</v>
      </c>
      <c r="N647" s="35">
        <v>5596.5</v>
      </c>
      <c r="O647" s="36">
        <v>819</v>
      </c>
      <c r="P647" s="35">
        <v>1505.14</v>
      </c>
      <c r="Q647" s="35">
        <v>1144.78</v>
      </c>
      <c r="R647" s="35">
        <v>574378.4</v>
      </c>
      <c r="S647" s="35">
        <v>41068.300000000003</v>
      </c>
      <c r="T647" s="35">
        <v>8279.18</v>
      </c>
      <c r="U647" s="36">
        <v>0</v>
      </c>
      <c r="V647" s="36">
        <v>0</v>
      </c>
      <c r="W647" s="36">
        <v>0</v>
      </c>
      <c r="X647" s="36">
        <v>0</v>
      </c>
      <c r="Y647" s="36">
        <v>0</v>
      </c>
      <c r="Z647" s="35">
        <v>12253.98</v>
      </c>
      <c r="AA647" s="35">
        <v>61601.46</v>
      </c>
      <c r="AB647" s="35">
        <v>635979.86</v>
      </c>
      <c r="AC647" s="39">
        <f t="shared" si="324"/>
        <v>636</v>
      </c>
      <c r="AD647" s="40">
        <f t="shared" si="325"/>
        <v>636.70000000000005</v>
      </c>
      <c r="AG647" s="70" t="s">
        <v>1174</v>
      </c>
      <c r="AH647" s="24" t="s">
        <v>1315</v>
      </c>
      <c r="AI647" s="24" t="s">
        <v>45</v>
      </c>
      <c r="AJ647" s="24" t="s">
        <v>1316</v>
      </c>
      <c r="AK647" s="42"/>
      <c r="AL647" s="43">
        <v>88332.91</v>
      </c>
      <c r="AM647" s="43">
        <v>422249.27</v>
      </c>
      <c r="AN647" s="44">
        <v>195</v>
      </c>
      <c r="AO647" s="45"/>
      <c r="AP647" s="46">
        <v>36</v>
      </c>
      <c r="AQ647" s="46">
        <v>159</v>
      </c>
      <c r="AR647" s="43">
        <v>510582.18</v>
      </c>
      <c r="AS647" s="43">
        <v>51696.12</v>
      </c>
      <c r="AT647" s="43">
        <v>5996.25</v>
      </c>
      <c r="AU647" s="43">
        <v>877.5</v>
      </c>
      <c r="AV647" s="43">
        <v>1612.65</v>
      </c>
      <c r="AW647" s="43">
        <v>1226.55</v>
      </c>
      <c r="AX647" s="43">
        <v>571991.25</v>
      </c>
      <c r="AY647" s="43">
        <v>44001.75</v>
      </c>
      <c r="AZ647" s="43">
        <v>8870.5499999999993</v>
      </c>
      <c r="BA647" s="44">
        <v>0</v>
      </c>
      <c r="BB647" s="44">
        <v>0</v>
      </c>
      <c r="BC647" s="44">
        <v>0</v>
      </c>
      <c r="BD647" s="44">
        <v>0</v>
      </c>
      <c r="BE647" s="44">
        <v>0</v>
      </c>
      <c r="BF647" s="43">
        <v>12253.97</v>
      </c>
      <c r="BG647" s="43">
        <v>65126.27</v>
      </c>
      <c r="BH647" s="43">
        <v>637117.52</v>
      </c>
      <c r="BI647" s="44">
        <v>0</v>
      </c>
      <c r="BJ647" s="71">
        <v>637.1</v>
      </c>
      <c r="BK647" s="2"/>
      <c r="BL647" s="2"/>
      <c r="BM647" s="48">
        <v>53.1</v>
      </c>
      <c r="BN647" s="48">
        <v>53.1</v>
      </c>
      <c r="BO647" s="48">
        <v>53.1</v>
      </c>
      <c r="BP647" s="48">
        <v>53.1</v>
      </c>
      <c r="BQ647" s="48">
        <v>106.2</v>
      </c>
      <c r="BR647" s="48">
        <v>106.2</v>
      </c>
      <c r="BS647" s="48">
        <v>26.5</v>
      </c>
      <c r="BT647" s="48">
        <v>0</v>
      </c>
      <c r="BU647" s="48">
        <v>26.5</v>
      </c>
      <c r="BV647" s="48">
        <f t="shared" si="326"/>
        <v>53</v>
      </c>
      <c r="BW647" s="48">
        <f t="shared" si="327"/>
        <v>53</v>
      </c>
      <c r="BX647" s="49">
        <f t="shared" si="328"/>
        <v>52.9</v>
      </c>
      <c r="BY647" s="50">
        <f t="shared" si="329"/>
        <v>636.70000000000005</v>
      </c>
      <c r="BZ647" s="48">
        <f t="shared" si="330"/>
        <v>159.30000000000001</v>
      </c>
      <c r="CA647" s="48">
        <f t="shared" si="331"/>
        <v>265.5</v>
      </c>
      <c r="CB647" s="48">
        <f t="shared" si="332"/>
        <v>53</v>
      </c>
      <c r="CC647" s="51">
        <f t="shared" si="333"/>
        <v>158.9</v>
      </c>
      <c r="CD647" s="50">
        <f t="shared" si="334"/>
        <v>636.70000000000005</v>
      </c>
      <c r="CE647" s="72"/>
      <c r="CF647" s="73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</row>
    <row r="648" spans="1:122" ht="15" hidden="1" outlineLevel="1" thickBot="1" x14ac:dyDescent="0.35">
      <c r="A648" s="161"/>
      <c r="B648" s="53" t="s">
        <v>1317</v>
      </c>
      <c r="C648" s="53" t="s">
        <v>45</v>
      </c>
      <c r="D648" s="24" t="s">
        <v>1318</v>
      </c>
      <c r="E648" s="35">
        <v>2668504.35</v>
      </c>
      <c r="F648" s="34"/>
      <c r="G648" s="34"/>
      <c r="H648" s="36">
        <v>706</v>
      </c>
      <c r="I648" s="38">
        <v>706</v>
      </c>
      <c r="J648" s="37"/>
      <c r="K648" s="37"/>
      <c r="L648" s="35">
        <v>2668504.35</v>
      </c>
      <c r="M648" s="35">
        <v>197393.91</v>
      </c>
      <c r="N648" s="35">
        <v>24752.36</v>
      </c>
      <c r="O648" s="36">
        <v>3177</v>
      </c>
      <c r="P648" s="35">
        <v>5838.62</v>
      </c>
      <c r="Q648" s="35">
        <v>4440.74</v>
      </c>
      <c r="R648" s="35">
        <v>2904106.98</v>
      </c>
      <c r="S648" s="35">
        <v>318363.64</v>
      </c>
      <c r="T648" s="35">
        <v>32115.94</v>
      </c>
      <c r="U648" s="35">
        <v>1906.2</v>
      </c>
      <c r="V648" s="35">
        <v>21582.42</v>
      </c>
      <c r="W648" s="35">
        <v>14218.84</v>
      </c>
      <c r="X648" s="35">
        <v>20605.45</v>
      </c>
      <c r="Y648" s="35">
        <v>42649.46</v>
      </c>
      <c r="Z648" s="35">
        <v>64044.1</v>
      </c>
      <c r="AA648" s="35">
        <v>515486.05</v>
      </c>
      <c r="AB648" s="35">
        <v>3419593.03</v>
      </c>
      <c r="AC648" s="39">
        <f t="shared" si="324"/>
        <v>3419.6</v>
      </c>
      <c r="AD648" s="40">
        <f t="shared" si="325"/>
        <v>3317.7</v>
      </c>
      <c r="AG648" s="70" t="s">
        <v>1174</v>
      </c>
      <c r="AH648" s="24" t="s">
        <v>1317</v>
      </c>
      <c r="AI648" s="24" t="s">
        <v>45</v>
      </c>
      <c r="AJ648" s="24" t="s">
        <v>1318</v>
      </c>
      <c r="AK648" s="43">
        <v>2537299.88</v>
      </c>
      <c r="AL648" s="42"/>
      <c r="AM648" s="42"/>
      <c r="AN648" s="44">
        <v>685</v>
      </c>
      <c r="AO648" s="46">
        <v>685</v>
      </c>
      <c r="AP648" s="45"/>
      <c r="AQ648" s="45"/>
      <c r="AR648" s="43">
        <v>2537299.88</v>
      </c>
      <c r="AS648" s="43">
        <v>189258.69</v>
      </c>
      <c r="AT648" s="43">
        <v>24016.1</v>
      </c>
      <c r="AU648" s="43">
        <v>3082.5</v>
      </c>
      <c r="AV648" s="43">
        <v>5664.95</v>
      </c>
      <c r="AW648" s="43">
        <v>4308.6499999999996</v>
      </c>
      <c r="AX648" s="43">
        <v>2763630.77</v>
      </c>
      <c r="AY648" s="43">
        <v>308893.90000000002</v>
      </c>
      <c r="AZ648" s="43">
        <v>31160.65</v>
      </c>
      <c r="BA648" s="43">
        <v>1849.5</v>
      </c>
      <c r="BB648" s="43">
        <v>20940.45</v>
      </c>
      <c r="BC648" s="43">
        <v>13795.9</v>
      </c>
      <c r="BD648" s="43">
        <v>24188.76</v>
      </c>
      <c r="BE648" s="43">
        <v>41380.85</v>
      </c>
      <c r="BF648" s="43">
        <v>60895.19</v>
      </c>
      <c r="BG648" s="43">
        <v>503105.2</v>
      </c>
      <c r="BH648" s="43">
        <v>3266735.97</v>
      </c>
      <c r="BI648" s="44">
        <v>0</v>
      </c>
      <c r="BJ648" s="71">
        <v>3266.7</v>
      </c>
      <c r="BK648" s="2"/>
      <c r="BL648" s="2"/>
      <c r="BM648" s="48">
        <v>272.2</v>
      </c>
      <c r="BN648" s="48">
        <v>272.2</v>
      </c>
      <c r="BO648" s="48">
        <v>272.2</v>
      </c>
      <c r="BP648" s="48">
        <v>272.2</v>
      </c>
      <c r="BQ648" s="48">
        <v>544.5</v>
      </c>
      <c r="BR648" s="48">
        <v>544.5</v>
      </c>
      <c r="BS648" s="48">
        <v>136.1</v>
      </c>
      <c r="BT648" s="48">
        <v>0</v>
      </c>
      <c r="BU648" s="48">
        <v>136.1</v>
      </c>
      <c r="BV648" s="48">
        <f t="shared" si="326"/>
        <v>289.2</v>
      </c>
      <c r="BW648" s="48">
        <f t="shared" si="327"/>
        <v>289.2</v>
      </c>
      <c r="BX648" s="49">
        <f t="shared" si="328"/>
        <v>289.3</v>
      </c>
      <c r="BY648" s="50">
        <f t="shared" si="329"/>
        <v>3317.6999999999994</v>
      </c>
      <c r="BZ648" s="48">
        <f t="shared" si="330"/>
        <v>816.59999999999991</v>
      </c>
      <c r="CA648" s="48">
        <f t="shared" si="331"/>
        <v>1361.2</v>
      </c>
      <c r="CB648" s="48">
        <f t="shared" si="332"/>
        <v>272.2</v>
      </c>
      <c r="CC648" s="51">
        <f t="shared" si="333"/>
        <v>867.7</v>
      </c>
      <c r="CD648" s="50">
        <f t="shared" si="334"/>
        <v>3317.7</v>
      </c>
      <c r="CE648" s="72"/>
      <c r="CF648" s="73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</row>
    <row r="649" spans="1:122" ht="15" hidden="1" outlineLevel="1" thickBot="1" x14ac:dyDescent="0.35">
      <c r="A649" s="161"/>
      <c r="B649" s="53" t="s">
        <v>1319</v>
      </c>
      <c r="C649" s="53" t="s">
        <v>45</v>
      </c>
      <c r="D649" s="24" t="s">
        <v>1320</v>
      </c>
      <c r="E649" s="35">
        <v>1927770.92</v>
      </c>
      <c r="F649" s="34"/>
      <c r="G649" s="34"/>
      <c r="H649" s="36">
        <v>510</v>
      </c>
      <c r="I649" s="38">
        <v>510</v>
      </c>
      <c r="J649" s="37"/>
      <c r="K649" s="37"/>
      <c r="L649" s="35">
        <v>1927770.92</v>
      </c>
      <c r="M649" s="35">
        <v>158846.54</v>
      </c>
      <c r="N649" s="35">
        <v>17880.599999999999</v>
      </c>
      <c r="O649" s="36">
        <v>2295</v>
      </c>
      <c r="P649" s="35">
        <v>4217.7</v>
      </c>
      <c r="Q649" s="35">
        <v>3207.9</v>
      </c>
      <c r="R649" s="35">
        <v>2114218.66</v>
      </c>
      <c r="S649" s="35">
        <v>229979.4</v>
      </c>
      <c r="T649" s="35">
        <v>23199.9</v>
      </c>
      <c r="U649" s="36">
        <v>1377</v>
      </c>
      <c r="V649" s="35">
        <v>15590.7</v>
      </c>
      <c r="W649" s="35">
        <v>10271.4</v>
      </c>
      <c r="X649" s="35">
        <v>12158.84</v>
      </c>
      <c r="Y649" s="35">
        <v>30809.1</v>
      </c>
      <c r="Z649" s="35">
        <v>46266.5</v>
      </c>
      <c r="AA649" s="35">
        <v>369652.84</v>
      </c>
      <c r="AB649" s="35">
        <v>2483871.5</v>
      </c>
      <c r="AC649" s="39">
        <f t="shared" si="324"/>
        <v>2483.9</v>
      </c>
      <c r="AD649" s="40">
        <f t="shared" si="325"/>
        <v>2467.1</v>
      </c>
      <c r="AG649" s="70" t="s">
        <v>1174</v>
      </c>
      <c r="AH649" s="24" t="s">
        <v>1319</v>
      </c>
      <c r="AI649" s="24" t="s">
        <v>45</v>
      </c>
      <c r="AJ649" s="24" t="s">
        <v>1320</v>
      </c>
      <c r="AK649" s="43">
        <v>1862441.04</v>
      </c>
      <c r="AL649" s="42"/>
      <c r="AM649" s="42"/>
      <c r="AN649" s="44">
        <v>548</v>
      </c>
      <c r="AO649" s="46">
        <v>548</v>
      </c>
      <c r="AP649" s="45"/>
      <c r="AQ649" s="45"/>
      <c r="AR649" s="43">
        <v>1862441.04</v>
      </c>
      <c r="AS649" s="43">
        <v>174169.84</v>
      </c>
      <c r="AT649" s="43">
        <v>19212.88</v>
      </c>
      <c r="AU649" s="44">
        <v>2466</v>
      </c>
      <c r="AV649" s="43">
        <v>4531.96</v>
      </c>
      <c r="AW649" s="43">
        <v>3446.92</v>
      </c>
      <c r="AX649" s="43">
        <v>2066268.64</v>
      </c>
      <c r="AY649" s="43">
        <v>247115.12</v>
      </c>
      <c r="AZ649" s="43">
        <v>24928.52</v>
      </c>
      <c r="BA649" s="43">
        <v>1479.6</v>
      </c>
      <c r="BB649" s="43">
        <v>16752.36</v>
      </c>
      <c r="BC649" s="43">
        <v>11036.72</v>
      </c>
      <c r="BD649" s="43">
        <v>13310.48</v>
      </c>
      <c r="BE649" s="43">
        <v>33104.68</v>
      </c>
      <c r="BF649" s="43">
        <v>44698.59</v>
      </c>
      <c r="BG649" s="43">
        <v>392426.07</v>
      </c>
      <c r="BH649" s="43">
        <v>2458694.71</v>
      </c>
      <c r="BI649" s="44">
        <v>0</v>
      </c>
      <c r="BJ649" s="71">
        <v>2458.6999999999998</v>
      </c>
      <c r="BK649" s="2"/>
      <c r="BL649" s="2"/>
      <c r="BM649" s="48">
        <v>204.9</v>
      </c>
      <c r="BN649" s="48">
        <v>204.9</v>
      </c>
      <c r="BO649" s="48">
        <v>204.9</v>
      </c>
      <c r="BP649" s="48">
        <v>204.9</v>
      </c>
      <c r="BQ649" s="48">
        <v>409.8</v>
      </c>
      <c r="BR649" s="48">
        <v>409.8</v>
      </c>
      <c r="BS649" s="48">
        <v>102.4</v>
      </c>
      <c r="BT649" s="48">
        <v>0</v>
      </c>
      <c r="BU649" s="48">
        <v>102.4</v>
      </c>
      <c r="BV649" s="48">
        <f t="shared" si="326"/>
        <v>207.7</v>
      </c>
      <c r="BW649" s="48">
        <f t="shared" si="327"/>
        <v>207.7</v>
      </c>
      <c r="BX649" s="49">
        <f t="shared" si="328"/>
        <v>207.7</v>
      </c>
      <c r="BY649" s="50">
        <f t="shared" si="329"/>
        <v>2467.1</v>
      </c>
      <c r="BZ649" s="48">
        <f t="shared" si="330"/>
        <v>614.70000000000005</v>
      </c>
      <c r="CA649" s="48">
        <f t="shared" si="331"/>
        <v>1024.5</v>
      </c>
      <c r="CB649" s="48">
        <f t="shared" si="332"/>
        <v>204.8</v>
      </c>
      <c r="CC649" s="51">
        <f t="shared" si="333"/>
        <v>623.09999999999991</v>
      </c>
      <c r="CD649" s="50">
        <f t="shared" si="334"/>
        <v>2467.1</v>
      </c>
      <c r="CE649" s="72"/>
      <c r="CF649" s="73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</row>
    <row r="650" spans="1:122" ht="15" hidden="1" outlineLevel="1" thickBot="1" x14ac:dyDescent="0.35">
      <c r="A650" s="161"/>
      <c r="B650" s="53" t="s">
        <v>1321</v>
      </c>
      <c r="C650" s="53" t="s">
        <v>45</v>
      </c>
      <c r="D650" s="24" t="s">
        <v>1322</v>
      </c>
      <c r="E650" s="35">
        <v>773187.16</v>
      </c>
      <c r="F650" s="34"/>
      <c r="G650" s="34"/>
      <c r="H650" s="36">
        <v>225</v>
      </c>
      <c r="I650" s="38">
        <v>225</v>
      </c>
      <c r="J650" s="37"/>
      <c r="K650" s="37"/>
      <c r="L650" s="35">
        <v>773187.16</v>
      </c>
      <c r="M650" s="35">
        <v>115802.06</v>
      </c>
      <c r="N650" s="35">
        <v>6918.75</v>
      </c>
      <c r="O650" s="35">
        <v>1012.5</v>
      </c>
      <c r="P650" s="35">
        <v>1860.75</v>
      </c>
      <c r="Q650" s="35">
        <v>1415.25</v>
      </c>
      <c r="R650" s="35">
        <v>900196.47</v>
      </c>
      <c r="S650" s="35">
        <v>101461.5</v>
      </c>
      <c r="T650" s="35">
        <v>10235.25</v>
      </c>
      <c r="U650" s="35">
        <v>607.5</v>
      </c>
      <c r="V650" s="35">
        <v>6878.25</v>
      </c>
      <c r="W650" s="35">
        <v>4531.5</v>
      </c>
      <c r="X650" s="35">
        <v>2431.66</v>
      </c>
      <c r="Y650" s="35">
        <v>13592.25</v>
      </c>
      <c r="Z650" s="35">
        <v>18556.5</v>
      </c>
      <c r="AA650" s="35">
        <v>158294.41</v>
      </c>
      <c r="AB650" s="35">
        <v>1058490.8799999999</v>
      </c>
      <c r="AC650" s="39">
        <f t="shared" si="324"/>
        <v>1058.5</v>
      </c>
      <c r="AD650" s="40">
        <f t="shared" si="325"/>
        <v>1170.2</v>
      </c>
      <c r="AG650" s="70" t="s">
        <v>1174</v>
      </c>
      <c r="AH650" s="24" t="s">
        <v>1321</v>
      </c>
      <c r="AI650" s="24" t="s">
        <v>45</v>
      </c>
      <c r="AJ650" s="24" t="s">
        <v>1322</v>
      </c>
      <c r="AK650" s="43">
        <v>926186.76</v>
      </c>
      <c r="AL650" s="42"/>
      <c r="AM650" s="42"/>
      <c r="AN650" s="44">
        <v>253</v>
      </c>
      <c r="AO650" s="46">
        <v>253</v>
      </c>
      <c r="AP650" s="45"/>
      <c r="AQ650" s="45"/>
      <c r="AR650" s="43">
        <v>926186.76</v>
      </c>
      <c r="AS650" s="43">
        <v>107551.88</v>
      </c>
      <c r="AT650" s="43">
        <v>7779.75</v>
      </c>
      <c r="AU650" s="43">
        <v>1138.5</v>
      </c>
      <c r="AV650" s="43">
        <v>2092.31</v>
      </c>
      <c r="AW650" s="43">
        <v>1591.37</v>
      </c>
      <c r="AX650" s="43">
        <v>1046340.57</v>
      </c>
      <c r="AY650" s="43">
        <v>114087.82</v>
      </c>
      <c r="AZ650" s="43">
        <v>11508.97</v>
      </c>
      <c r="BA650" s="43">
        <v>683.1</v>
      </c>
      <c r="BB650" s="43">
        <v>7734.21</v>
      </c>
      <c r="BC650" s="43">
        <v>5095.42</v>
      </c>
      <c r="BD650" s="43">
        <v>3071.94</v>
      </c>
      <c r="BE650" s="43">
        <v>15283.73</v>
      </c>
      <c r="BF650" s="43">
        <v>22228.49</v>
      </c>
      <c r="BG650" s="43">
        <v>179693.68</v>
      </c>
      <c r="BH650" s="43">
        <v>1226034.25</v>
      </c>
      <c r="BI650" s="44">
        <v>0</v>
      </c>
      <c r="BJ650" s="71">
        <v>1226</v>
      </c>
      <c r="BK650" s="2"/>
      <c r="BL650" s="2"/>
      <c r="BM650" s="48">
        <v>102.2</v>
      </c>
      <c r="BN650" s="48">
        <v>102.2</v>
      </c>
      <c r="BO650" s="48">
        <v>102.2</v>
      </c>
      <c r="BP650" s="48">
        <v>102.2</v>
      </c>
      <c r="BQ650" s="48">
        <v>204.3</v>
      </c>
      <c r="BR650" s="48">
        <v>204.3</v>
      </c>
      <c r="BS650" s="48">
        <v>51.1</v>
      </c>
      <c r="BT650" s="48">
        <v>0</v>
      </c>
      <c r="BU650" s="48">
        <v>51.1</v>
      </c>
      <c r="BV650" s="48">
        <f t="shared" si="326"/>
        <v>83.5</v>
      </c>
      <c r="BW650" s="48">
        <f t="shared" si="327"/>
        <v>83.5</v>
      </c>
      <c r="BX650" s="49">
        <f t="shared" si="328"/>
        <v>83.6</v>
      </c>
      <c r="BY650" s="50">
        <f t="shared" si="329"/>
        <v>1170.2000000000003</v>
      </c>
      <c r="BZ650" s="48">
        <f t="shared" si="330"/>
        <v>306.60000000000002</v>
      </c>
      <c r="CA650" s="48">
        <f t="shared" si="331"/>
        <v>510.8</v>
      </c>
      <c r="CB650" s="48">
        <f t="shared" si="332"/>
        <v>102.2</v>
      </c>
      <c r="CC650" s="51">
        <f t="shared" si="333"/>
        <v>250.6</v>
      </c>
      <c r="CD650" s="50">
        <f t="shared" si="334"/>
        <v>1170.2</v>
      </c>
      <c r="CE650" s="72"/>
      <c r="CF650" s="73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</row>
    <row r="651" spans="1:122" ht="15" hidden="1" outlineLevel="1" thickBot="1" x14ac:dyDescent="0.35">
      <c r="A651" s="161"/>
      <c r="B651" s="53" t="s">
        <v>1323</v>
      </c>
      <c r="C651" s="53" t="s">
        <v>45</v>
      </c>
      <c r="D651" s="24" t="s">
        <v>1324</v>
      </c>
      <c r="E651" s="35">
        <v>1891641.02</v>
      </c>
      <c r="F651" s="34"/>
      <c r="G651" s="34"/>
      <c r="H651" s="36">
        <v>735</v>
      </c>
      <c r="I651" s="38">
        <v>735</v>
      </c>
      <c r="J651" s="37"/>
      <c r="K651" s="37"/>
      <c r="L651" s="35">
        <v>1891641.02</v>
      </c>
      <c r="M651" s="36">
        <v>477625</v>
      </c>
      <c r="N651" s="35">
        <v>22601.25</v>
      </c>
      <c r="O651" s="35">
        <v>3307.5</v>
      </c>
      <c r="P651" s="35">
        <v>6078.45</v>
      </c>
      <c r="Q651" s="35">
        <v>4623.1499999999996</v>
      </c>
      <c r="R651" s="35">
        <v>2405876.37</v>
      </c>
      <c r="S651" s="35">
        <v>331440.90000000002</v>
      </c>
      <c r="T651" s="35">
        <v>33435.15</v>
      </c>
      <c r="U651" s="35">
        <v>1984.5</v>
      </c>
      <c r="V651" s="35">
        <v>22468.95</v>
      </c>
      <c r="W651" s="35">
        <v>14802.9</v>
      </c>
      <c r="X651" s="35">
        <v>4479.26</v>
      </c>
      <c r="Y651" s="35">
        <v>44401.35</v>
      </c>
      <c r="Z651" s="35">
        <v>45399.39</v>
      </c>
      <c r="AA651" s="35">
        <v>498412.4</v>
      </c>
      <c r="AB651" s="35">
        <v>2904288.77</v>
      </c>
      <c r="AC651" s="39">
        <f t="shared" si="324"/>
        <v>2904.3</v>
      </c>
      <c r="AD651" s="40">
        <f t="shared" si="325"/>
        <v>2905.8</v>
      </c>
      <c r="AG651" s="70" t="s">
        <v>1174</v>
      </c>
      <c r="AH651" s="24" t="s">
        <v>1323</v>
      </c>
      <c r="AI651" s="24" t="s">
        <v>45</v>
      </c>
      <c r="AJ651" s="24" t="s">
        <v>1324</v>
      </c>
      <c r="AK651" s="43">
        <v>1921748.44</v>
      </c>
      <c r="AL651" s="42"/>
      <c r="AM651" s="42"/>
      <c r="AN651" s="44">
        <v>757</v>
      </c>
      <c r="AO651" s="46">
        <v>757</v>
      </c>
      <c r="AP651" s="45"/>
      <c r="AQ651" s="45"/>
      <c r="AR651" s="43">
        <v>1921748.44</v>
      </c>
      <c r="AS651" s="43">
        <v>437023.7</v>
      </c>
      <c r="AT651" s="43">
        <v>23277.75</v>
      </c>
      <c r="AU651" s="43">
        <v>3406.5</v>
      </c>
      <c r="AV651" s="43">
        <v>6260.39</v>
      </c>
      <c r="AW651" s="43">
        <v>4761.53</v>
      </c>
      <c r="AX651" s="43">
        <v>2396478.31</v>
      </c>
      <c r="AY651" s="43">
        <v>341361.58</v>
      </c>
      <c r="AZ651" s="43">
        <v>34435.93</v>
      </c>
      <c r="BA651" s="43">
        <v>2043.9</v>
      </c>
      <c r="BB651" s="43">
        <v>23141.49</v>
      </c>
      <c r="BC651" s="43">
        <v>15245.98</v>
      </c>
      <c r="BD651" s="43">
        <v>1919.58</v>
      </c>
      <c r="BE651" s="43">
        <v>45730.37</v>
      </c>
      <c r="BF651" s="43">
        <v>46121.96</v>
      </c>
      <c r="BG651" s="43">
        <v>510000.79</v>
      </c>
      <c r="BH651" s="43">
        <v>2906479.1</v>
      </c>
      <c r="BI651" s="44">
        <v>0</v>
      </c>
      <c r="BJ651" s="71">
        <v>2906.5</v>
      </c>
      <c r="BK651" s="2"/>
      <c r="BL651" s="2"/>
      <c r="BM651" s="48">
        <v>242.2</v>
      </c>
      <c r="BN651" s="48">
        <v>242.2</v>
      </c>
      <c r="BO651" s="48">
        <v>242.2</v>
      </c>
      <c r="BP651" s="48">
        <v>242.2</v>
      </c>
      <c r="BQ651" s="48">
        <v>484.4</v>
      </c>
      <c r="BR651" s="48">
        <v>484.4</v>
      </c>
      <c r="BS651" s="48">
        <v>121.1</v>
      </c>
      <c r="BT651" s="48">
        <v>0</v>
      </c>
      <c r="BU651" s="48">
        <v>121.1</v>
      </c>
      <c r="BV651" s="48">
        <f t="shared" si="326"/>
        <v>242</v>
      </c>
      <c r="BW651" s="48">
        <f t="shared" si="327"/>
        <v>242</v>
      </c>
      <c r="BX651" s="49">
        <f t="shared" si="328"/>
        <v>242</v>
      </c>
      <c r="BY651" s="50">
        <f t="shared" si="329"/>
        <v>2905.7999999999993</v>
      </c>
      <c r="BZ651" s="48">
        <f t="shared" si="330"/>
        <v>726.59999999999991</v>
      </c>
      <c r="CA651" s="48">
        <f t="shared" si="331"/>
        <v>1211</v>
      </c>
      <c r="CB651" s="48">
        <f t="shared" si="332"/>
        <v>242.2</v>
      </c>
      <c r="CC651" s="51">
        <f t="shared" si="333"/>
        <v>726</v>
      </c>
      <c r="CD651" s="50">
        <f t="shared" si="334"/>
        <v>2905.7999999999997</v>
      </c>
      <c r="CE651" s="72"/>
      <c r="CF651" s="73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</row>
    <row r="652" spans="1:122" ht="15" hidden="1" outlineLevel="1" thickBot="1" x14ac:dyDescent="0.35">
      <c r="A652" s="161"/>
      <c r="B652" s="53" t="s">
        <v>1325</v>
      </c>
      <c r="C652" s="53" t="s">
        <v>45</v>
      </c>
      <c r="D652" s="24" t="s">
        <v>1326</v>
      </c>
      <c r="E652" s="35">
        <v>1975455.13</v>
      </c>
      <c r="F652" s="34"/>
      <c r="G652" s="34"/>
      <c r="H652" s="36">
        <v>787</v>
      </c>
      <c r="I652" s="38">
        <v>787</v>
      </c>
      <c r="J652" s="37"/>
      <c r="K652" s="37"/>
      <c r="L652" s="35">
        <v>1975455.13</v>
      </c>
      <c r="M652" s="35">
        <v>416195.27</v>
      </c>
      <c r="N652" s="35">
        <v>24200.25</v>
      </c>
      <c r="O652" s="35">
        <v>3541.5</v>
      </c>
      <c r="P652" s="35">
        <v>6508.49</v>
      </c>
      <c r="Q652" s="35">
        <v>4950.2299999999996</v>
      </c>
      <c r="R652" s="35">
        <v>2430850.87</v>
      </c>
      <c r="S652" s="35">
        <v>354889.78</v>
      </c>
      <c r="T652" s="35">
        <v>35800.629999999997</v>
      </c>
      <c r="U652" s="35">
        <v>2124.9</v>
      </c>
      <c r="V652" s="35">
        <v>24058.59</v>
      </c>
      <c r="W652" s="35">
        <v>15850.18</v>
      </c>
      <c r="X652" s="35">
        <v>3967.72</v>
      </c>
      <c r="Y652" s="35">
        <v>47542.67</v>
      </c>
      <c r="Z652" s="35">
        <v>47410.92</v>
      </c>
      <c r="AA652" s="35">
        <v>531645.39</v>
      </c>
      <c r="AB652" s="35">
        <v>2962496.26</v>
      </c>
      <c r="AC652" s="39">
        <f t="shared" si="324"/>
        <v>2962.5</v>
      </c>
      <c r="AD652" s="40">
        <f t="shared" si="325"/>
        <v>2987.2</v>
      </c>
      <c r="AG652" s="70" t="s">
        <v>1174</v>
      </c>
      <c r="AH652" s="24" t="s">
        <v>1325</v>
      </c>
      <c r="AI652" s="24" t="s">
        <v>45</v>
      </c>
      <c r="AJ652" s="24" t="s">
        <v>1326</v>
      </c>
      <c r="AK652" s="43">
        <v>2074059.68</v>
      </c>
      <c r="AL652" s="42"/>
      <c r="AM652" s="42"/>
      <c r="AN652" s="44">
        <v>778</v>
      </c>
      <c r="AO652" s="46">
        <v>778</v>
      </c>
      <c r="AP652" s="45"/>
      <c r="AQ652" s="45"/>
      <c r="AR652" s="43">
        <v>2074059.68</v>
      </c>
      <c r="AS652" s="43">
        <v>361245.99</v>
      </c>
      <c r="AT652" s="43">
        <v>23923.5</v>
      </c>
      <c r="AU652" s="44">
        <v>3501</v>
      </c>
      <c r="AV652" s="43">
        <v>6434.06</v>
      </c>
      <c r="AW652" s="43">
        <v>4893.62</v>
      </c>
      <c r="AX652" s="43">
        <v>2474057.85</v>
      </c>
      <c r="AY652" s="43">
        <v>350831.32</v>
      </c>
      <c r="AZ652" s="43">
        <v>35391.22</v>
      </c>
      <c r="BA652" s="43">
        <v>2100.6</v>
      </c>
      <c r="BB652" s="43">
        <v>23783.46</v>
      </c>
      <c r="BC652" s="43">
        <v>15668.92</v>
      </c>
      <c r="BD652" s="43">
        <v>895.96</v>
      </c>
      <c r="BE652" s="43">
        <v>46998.98</v>
      </c>
      <c r="BF652" s="43">
        <v>49777.43</v>
      </c>
      <c r="BG652" s="43">
        <v>525447.89</v>
      </c>
      <c r="BH652" s="43">
        <v>2999505.74</v>
      </c>
      <c r="BI652" s="44">
        <v>0</v>
      </c>
      <c r="BJ652" s="71">
        <v>2999.5</v>
      </c>
      <c r="BK652" s="2"/>
      <c r="BL652" s="2"/>
      <c r="BM652" s="48">
        <v>250</v>
      </c>
      <c r="BN652" s="48">
        <v>250</v>
      </c>
      <c r="BO652" s="48">
        <v>250</v>
      </c>
      <c r="BP652" s="48">
        <v>250</v>
      </c>
      <c r="BQ652" s="48">
        <v>499.9</v>
      </c>
      <c r="BR652" s="48">
        <v>499.9</v>
      </c>
      <c r="BS652" s="48">
        <v>125</v>
      </c>
      <c r="BT652" s="48">
        <v>0</v>
      </c>
      <c r="BU652" s="48">
        <v>125</v>
      </c>
      <c r="BV652" s="48">
        <f t="shared" si="326"/>
        <v>245.8</v>
      </c>
      <c r="BW652" s="48">
        <f t="shared" si="327"/>
        <v>245.8</v>
      </c>
      <c r="BX652" s="49">
        <f t="shared" si="328"/>
        <v>245.8</v>
      </c>
      <c r="BY652" s="50">
        <f t="shared" si="329"/>
        <v>2987.2000000000003</v>
      </c>
      <c r="BZ652" s="48">
        <f t="shared" si="330"/>
        <v>750</v>
      </c>
      <c r="CA652" s="48">
        <f t="shared" si="331"/>
        <v>1249.8</v>
      </c>
      <c r="CB652" s="48">
        <f t="shared" si="332"/>
        <v>250</v>
      </c>
      <c r="CC652" s="51">
        <f t="shared" si="333"/>
        <v>737.40000000000009</v>
      </c>
      <c r="CD652" s="50">
        <f t="shared" si="334"/>
        <v>2987.2000000000003</v>
      </c>
      <c r="CE652" s="72"/>
      <c r="CF652" s="73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</row>
    <row r="653" spans="1:122" ht="15" hidden="1" outlineLevel="1" thickBot="1" x14ac:dyDescent="0.35">
      <c r="A653" s="161"/>
      <c r="B653" s="53" t="s">
        <v>1327</v>
      </c>
      <c r="C653" s="53" t="s">
        <v>45</v>
      </c>
      <c r="D653" s="24" t="s">
        <v>1328</v>
      </c>
      <c r="E653" s="35">
        <v>1740876.1</v>
      </c>
      <c r="F653" s="34"/>
      <c r="G653" s="34"/>
      <c r="H653" s="36">
        <v>740</v>
      </c>
      <c r="I653" s="38">
        <v>740</v>
      </c>
      <c r="J653" s="37"/>
      <c r="K653" s="37"/>
      <c r="L653" s="35">
        <v>1740876.1</v>
      </c>
      <c r="M653" s="35">
        <v>280799.77</v>
      </c>
      <c r="N653" s="36">
        <v>22755</v>
      </c>
      <c r="O653" s="36">
        <v>3330</v>
      </c>
      <c r="P653" s="35">
        <v>6119.8</v>
      </c>
      <c r="Q653" s="35">
        <v>4654.6000000000004</v>
      </c>
      <c r="R653" s="35">
        <v>2058535.27</v>
      </c>
      <c r="S653" s="35">
        <v>333695.59999999998</v>
      </c>
      <c r="T653" s="35">
        <v>33662.6</v>
      </c>
      <c r="U653" s="36">
        <v>1998</v>
      </c>
      <c r="V653" s="35">
        <v>22621.8</v>
      </c>
      <c r="W653" s="35">
        <v>14903.6</v>
      </c>
      <c r="X653" s="35">
        <v>3327.44</v>
      </c>
      <c r="Y653" s="35">
        <v>44703.4</v>
      </c>
      <c r="Z653" s="35">
        <v>41781.01</v>
      </c>
      <c r="AA653" s="35">
        <v>496693.45</v>
      </c>
      <c r="AB653" s="35">
        <v>2555228.7200000002</v>
      </c>
      <c r="AC653" s="39">
        <f t="shared" si="324"/>
        <v>2555.1999999999998</v>
      </c>
      <c r="AD653" s="40">
        <f t="shared" si="325"/>
        <v>2592.6999999999998</v>
      </c>
      <c r="AG653" s="70" t="s">
        <v>1174</v>
      </c>
      <c r="AH653" s="24" t="s">
        <v>1327</v>
      </c>
      <c r="AI653" s="24" t="s">
        <v>45</v>
      </c>
      <c r="AJ653" s="24" t="s">
        <v>1328</v>
      </c>
      <c r="AK653" s="43">
        <v>1623172.53</v>
      </c>
      <c r="AL653" s="43">
        <v>88332.91</v>
      </c>
      <c r="AM653" s="43">
        <v>84449.85</v>
      </c>
      <c r="AN653" s="44">
        <v>770</v>
      </c>
      <c r="AO653" s="46">
        <v>710</v>
      </c>
      <c r="AP653" s="46">
        <v>20</v>
      </c>
      <c r="AQ653" s="46">
        <v>40</v>
      </c>
      <c r="AR653" s="43">
        <v>1795955.29</v>
      </c>
      <c r="AS653" s="43">
        <v>284343.95</v>
      </c>
      <c r="AT653" s="43">
        <v>23677.5</v>
      </c>
      <c r="AU653" s="44">
        <v>3465</v>
      </c>
      <c r="AV653" s="43">
        <v>6367.9</v>
      </c>
      <c r="AW653" s="43">
        <v>4843.3</v>
      </c>
      <c r="AX653" s="43">
        <v>2118652.94</v>
      </c>
      <c r="AY653" s="43">
        <v>333706.40000000002</v>
      </c>
      <c r="AZ653" s="43">
        <v>35027.300000000003</v>
      </c>
      <c r="BA653" s="44">
        <v>1917</v>
      </c>
      <c r="BB653" s="43">
        <v>21704.7</v>
      </c>
      <c r="BC653" s="43">
        <v>14299.4</v>
      </c>
      <c r="BD653" s="43">
        <v>128.02000000000001</v>
      </c>
      <c r="BE653" s="43">
        <v>42891.1</v>
      </c>
      <c r="BF653" s="43">
        <v>43102.92</v>
      </c>
      <c r="BG653" s="43">
        <v>492776.84</v>
      </c>
      <c r="BH653" s="43">
        <v>2611429.7799999998</v>
      </c>
      <c r="BI653" s="44">
        <v>0</v>
      </c>
      <c r="BJ653" s="71">
        <v>2611.4</v>
      </c>
      <c r="BK653" s="2"/>
      <c r="BL653" s="2"/>
      <c r="BM653" s="48">
        <v>217.6</v>
      </c>
      <c r="BN653" s="48">
        <v>217.6</v>
      </c>
      <c r="BO653" s="48">
        <v>217.6</v>
      </c>
      <c r="BP653" s="48">
        <v>217.6</v>
      </c>
      <c r="BQ653" s="48">
        <v>435.2</v>
      </c>
      <c r="BR653" s="48">
        <v>435.2</v>
      </c>
      <c r="BS653" s="48">
        <v>108.8</v>
      </c>
      <c r="BT653" s="48">
        <v>0</v>
      </c>
      <c r="BU653" s="48">
        <v>108.8</v>
      </c>
      <c r="BV653" s="48">
        <f t="shared" si="326"/>
        <v>211.4</v>
      </c>
      <c r="BW653" s="48">
        <f t="shared" si="327"/>
        <v>211.4</v>
      </c>
      <c r="BX653" s="49">
        <f t="shared" si="328"/>
        <v>211.5</v>
      </c>
      <c r="BY653" s="50">
        <f t="shared" si="329"/>
        <v>2592.6999999999998</v>
      </c>
      <c r="BZ653" s="48">
        <f t="shared" si="330"/>
        <v>652.79999999999995</v>
      </c>
      <c r="CA653" s="48">
        <f t="shared" si="331"/>
        <v>1088</v>
      </c>
      <c r="CB653" s="48">
        <f t="shared" si="332"/>
        <v>217.6</v>
      </c>
      <c r="CC653" s="51">
        <f t="shared" si="333"/>
        <v>634.29999999999995</v>
      </c>
      <c r="CD653" s="50">
        <f t="shared" si="334"/>
        <v>2592.6999999999998</v>
      </c>
      <c r="CE653" s="72"/>
      <c r="CF653" s="73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</row>
    <row r="654" spans="1:122" ht="15" hidden="1" outlineLevel="1" thickBot="1" x14ac:dyDescent="0.35">
      <c r="A654" s="161"/>
      <c r="B654" s="53" t="s">
        <v>1329</v>
      </c>
      <c r="C654" s="53" t="s">
        <v>45</v>
      </c>
      <c r="D654" s="24" t="s">
        <v>1330</v>
      </c>
      <c r="E654" s="35">
        <v>1463782.9</v>
      </c>
      <c r="F654" s="34"/>
      <c r="G654" s="34"/>
      <c r="H654" s="36">
        <v>553</v>
      </c>
      <c r="I654" s="38">
        <v>553</v>
      </c>
      <c r="J654" s="37"/>
      <c r="K654" s="37"/>
      <c r="L654" s="35">
        <v>1463782.9</v>
      </c>
      <c r="M654" s="35">
        <v>295879.51</v>
      </c>
      <c r="N654" s="35">
        <v>17004.75</v>
      </c>
      <c r="O654" s="35">
        <v>2488.5</v>
      </c>
      <c r="P654" s="35">
        <v>4573.3100000000004</v>
      </c>
      <c r="Q654" s="35">
        <v>3478.37</v>
      </c>
      <c r="R654" s="35">
        <v>1787207.34</v>
      </c>
      <c r="S654" s="35">
        <v>249369.82</v>
      </c>
      <c r="T654" s="35">
        <v>25155.97</v>
      </c>
      <c r="U654" s="35">
        <v>1493.1</v>
      </c>
      <c r="V654" s="35">
        <v>16905.21</v>
      </c>
      <c r="W654" s="35">
        <v>11137.42</v>
      </c>
      <c r="X654" s="35">
        <v>1408.22</v>
      </c>
      <c r="Y654" s="35">
        <v>33406.730000000003</v>
      </c>
      <c r="Z654" s="35">
        <v>35130.79</v>
      </c>
      <c r="AA654" s="35">
        <v>374007.26</v>
      </c>
      <c r="AB654" s="35">
        <v>2161214.6</v>
      </c>
      <c r="AC654" s="39">
        <f t="shared" si="324"/>
        <v>2161.1999999999998</v>
      </c>
      <c r="AD654" s="40">
        <f t="shared" si="325"/>
        <v>2170.5</v>
      </c>
      <c r="AG654" s="70" t="s">
        <v>1174</v>
      </c>
      <c r="AH654" s="24" t="s">
        <v>1329</v>
      </c>
      <c r="AI654" s="24" t="s">
        <v>45</v>
      </c>
      <c r="AJ654" s="24" t="s">
        <v>1330</v>
      </c>
      <c r="AK654" s="43">
        <v>1472476.2</v>
      </c>
      <c r="AL654" s="42"/>
      <c r="AM654" s="42"/>
      <c r="AN654" s="44">
        <v>590</v>
      </c>
      <c r="AO654" s="46">
        <v>590</v>
      </c>
      <c r="AP654" s="45"/>
      <c r="AQ654" s="45"/>
      <c r="AR654" s="43">
        <v>1472476.2</v>
      </c>
      <c r="AS654" s="43">
        <v>277631.53999999998</v>
      </c>
      <c r="AT654" s="43">
        <v>18142.5</v>
      </c>
      <c r="AU654" s="44">
        <v>2655</v>
      </c>
      <c r="AV654" s="43">
        <v>4879.3</v>
      </c>
      <c r="AW654" s="43">
        <v>3711.1</v>
      </c>
      <c r="AX654" s="43">
        <v>1779495.64</v>
      </c>
      <c r="AY654" s="43">
        <v>266054.59999999998</v>
      </c>
      <c r="AZ654" s="43">
        <v>26839.1</v>
      </c>
      <c r="BA654" s="44">
        <v>1593</v>
      </c>
      <c r="BB654" s="43">
        <v>18036.3</v>
      </c>
      <c r="BC654" s="43">
        <v>11882.6</v>
      </c>
      <c r="BD654" s="43">
        <v>256.04000000000002</v>
      </c>
      <c r="BE654" s="43">
        <v>35641.9</v>
      </c>
      <c r="BF654" s="43">
        <v>35339.43</v>
      </c>
      <c r="BG654" s="43">
        <v>395642.97</v>
      </c>
      <c r="BH654" s="43">
        <v>2175138.61</v>
      </c>
      <c r="BI654" s="44">
        <v>0</v>
      </c>
      <c r="BJ654" s="71">
        <v>2175.1</v>
      </c>
      <c r="BK654" s="2"/>
      <c r="BL654" s="2"/>
      <c r="BM654" s="48">
        <v>181.3</v>
      </c>
      <c r="BN654" s="48">
        <v>181.3</v>
      </c>
      <c r="BO654" s="48">
        <v>181.3</v>
      </c>
      <c r="BP654" s="48">
        <v>181.3</v>
      </c>
      <c r="BQ654" s="48">
        <v>362.5</v>
      </c>
      <c r="BR654" s="48">
        <v>362.5</v>
      </c>
      <c r="BS654" s="48">
        <v>90.6</v>
      </c>
      <c r="BT654" s="48">
        <v>0</v>
      </c>
      <c r="BU654" s="48">
        <v>90.6</v>
      </c>
      <c r="BV654" s="48">
        <f t="shared" si="326"/>
        <v>179.7</v>
      </c>
      <c r="BW654" s="48">
        <f t="shared" si="327"/>
        <v>179.7</v>
      </c>
      <c r="BX654" s="49">
        <f t="shared" si="328"/>
        <v>179.7</v>
      </c>
      <c r="BY654" s="50">
        <f t="shared" si="329"/>
        <v>2170.5</v>
      </c>
      <c r="BZ654" s="48">
        <f t="shared" si="330"/>
        <v>543.90000000000009</v>
      </c>
      <c r="CA654" s="48">
        <f t="shared" si="331"/>
        <v>906.3</v>
      </c>
      <c r="CB654" s="48">
        <f t="shared" si="332"/>
        <v>181.2</v>
      </c>
      <c r="CC654" s="51">
        <f t="shared" si="333"/>
        <v>539.09999999999991</v>
      </c>
      <c r="CD654" s="50">
        <f t="shared" si="334"/>
        <v>2170.5</v>
      </c>
      <c r="CE654" s="72"/>
      <c r="CF654" s="73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</row>
    <row r="655" spans="1:122" ht="15" hidden="1" outlineLevel="1" thickBot="1" x14ac:dyDescent="0.35">
      <c r="A655" s="161"/>
      <c r="B655" s="53" t="s">
        <v>1331</v>
      </c>
      <c r="C655" s="53" t="s">
        <v>45</v>
      </c>
      <c r="D655" s="24" t="s">
        <v>1332</v>
      </c>
      <c r="E655" s="35">
        <v>1029928.03</v>
      </c>
      <c r="F655" s="34"/>
      <c r="G655" s="34"/>
      <c r="H655" s="36">
        <v>464</v>
      </c>
      <c r="I655" s="38">
        <v>464</v>
      </c>
      <c r="J655" s="37"/>
      <c r="K655" s="37"/>
      <c r="L655" s="35">
        <v>1029928.03</v>
      </c>
      <c r="M655" s="35">
        <v>354109.02</v>
      </c>
      <c r="N655" s="36">
        <v>14268</v>
      </c>
      <c r="O655" s="36">
        <v>2088</v>
      </c>
      <c r="P655" s="35">
        <v>3837.28</v>
      </c>
      <c r="Q655" s="35">
        <v>2918.56</v>
      </c>
      <c r="R655" s="35">
        <v>1407148.89</v>
      </c>
      <c r="S655" s="35">
        <v>209236.16</v>
      </c>
      <c r="T655" s="35">
        <v>21107.360000000001</v>
      </c>
      <c r="U655" s="35">
        <v>1252.8</v>
      </c>
      <c r="V655" s="35">
        <v>14184.48</v>
      </c>
      <c r="W655" s="35">
        <v>9344.9599999999991</v>
      </c>
      <c r="X655" s="36">
        <v>0</v>
      </c>
      <c r="Y655" s="35">
        <v>28030.240000000002</v>
      </c>
      <c r="Z655" s="35">
        <v>24718.28</v>
      </c>
      <c r="AA655" s="35">
        <v>307874.28000000003</v>
      </c>
      <c r="AB655" s="35">
        <v>1715023.17</v>
      </c>
      <c r="AC655" s="39">
        <f t="shared" si="324"/>
        <v>1715</v>
      </c>
      <c r="AD655" s="40">
        <f t="shared" si="325"/>
        <v>1808.1</v>
      </c>
      <c r="AG655" s="70" t="s">
        <v>1174</v>
      </c>
      <c r="AH655" s="24" t="s">
        <v>1331</v>
      </c>
      <c r="AI655" s="24" t="s">
        <v>45</v>
      </c>
      <c r="AJ655" s="24" t="s">
        <v>1332</v>
      </c>
      <c r="AK655" s="43">
        <v>1121407.56</v>
      </c>
      <c r="AL655" s="42"/>
      <c r="AM655" s="42"/>
      <c r="AN655" s="44">
        <v>520</v>
      </c>
      <c r="AO655" s="46">
        <v>520</v>
      </c>
      <c r="AP655" s="45"/>
      <c r="AQ655" s="45"/>
      <c r="AR655" s="43">
        <v>1121407.56</v>
      </c>
      <c r="AS655" s="43">
        <v>363043.07</v>
      </c>
      <c r="AT655" s="44">
        <v>15990</v>
      </c>
      <c r="AU655" s="44">
        <v>2340</v>
      </c>
      <c r="AV655" s="43">
        <v>4300.3999999999996</v>
      </c>
      <c r="AW655" s="43">
        <v>3270.8</v>
      </c>
      <c r="AX655" s="43">
        <v>1510351.83</v>
      </c>
      <c r="AY655" s="43">
        <v>234488.8</v>
      </c>
      <c r="AZ655" s="43">
        <v>23654.799999999999</v>
      </c>
      <c r="BA655" s="44">
        <v>1404</v>
      </c>
      <c r="BB655" s="43">
        <v>15896.4</v>
      </c>
      <c r="BC655" s="43">
        <v>10472.799999999999</v>
      </c>
      <c r="BD655" s="44">
        <v>0</v>
      </c>
      <c r="BE655" s="43">
        <v>31413.200000000001</v>
      </c>
      <c r="BF655" s="43">
        <v>26913.79</v>
      </c>
      <c r="BG655" s="43">
        <v>344243.79</v>
      </c>
      <c r="BH655" s="43">
        <v>1854595.62</v>
      </c>
      <c r="BI655" s="44">
        <v>0</v>
      </c>
      <c r="BJ655" s="71">
        <v>1854.6</v>
      </c>
      <c r="BK655" s="2"/>
      <c r="BL655" s="2"/>
      <c r="BM655" s="48">
        <v>154.6</v>
      </c>
      <c r="BN655" s="48">
        <v>154.6</v>
      </c>
      <c r="BO655" s="48">
        <v>154.6</v>
      </c>
      <c r="BP655" s="48">
        <v>154.6</v>
      </c>
      <c r="BQ655" s="48">
        <v>309.10000000000002</v>
      </c>
      <c r="BR655" s="48">
        <v>309.10000000000002</v>
      </c>
      <c r="BS655" s="48">
        <v>77.3</v>
      </c>
      <c r="BT655" s="48">
        <v>0</v>
      </c>
      <c r="BU655" s="48">
        <v>77.3</v>
      </c>
      <c r="BV655" s="48">
        <f t="shared" si="326"/>
        <v>139</v>
      </c>
      <c r="BW655" s="48">
        <f t="shared" si="327"/>
        <v>139</v>
      </c>
      <c r="BX655" s="49">
        <f t="shared" si="328"/>
        <v>138.9</v>
      </c>
      <c r="BY655" s="50">
        <f t="shared" si="329"/>
        <v>1808.0999999999997</v>
      </c>
      <c r="BZ655" s="48">
        <f t="shared" si="330"/>
        <v>463.79999999999995</v>
      </c>
      <c r="CA655" s="48">
        <f t="shared" si="331"/>
        <v>772.80000000000007</v>
      </c>
      <c r="CB655" s="48">
        <f t="shared" si="332"/>
        <v>154.6</v>
      </c>
      <c r="CC655" s="51">
        <f t="shared" si="333"/>
        <v>416.9</v>
      </c>
      <c r="CD655" s="50">
        <f t="shared" si="334"/>
        <v>1808.1</v>
      </c>
      <c r="CE655" s="72"/>
      <c r="CF655" s="73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</row>
    <row r="656" spans="1:122" ht="15" hidden="1" outlineLevel="1" thickBot="1" x14ac:dyDescent="0.35">
      <c r="A656" s="161"/>
      <c r="B656" s="53" t="s">
        <v>1333</v>
      </c>
      <c r="C656" s="53" t="s">
        <v>45</v>
      </c>
      <c r="D656" s="24" t="s">
        <v>1334</v>
      </c>
      <c r="E656" s="34"/>
      <c r="F656" s="35">
        <v>44166.46</v>
      </c>
      <c r="G656" s="35">
        <v>168899.71</v>
      </c>
      <c r="H656" s="36">
        <v>64</v>
      </c>
      <c r="I656" s="37"/>
      <c r="J656" s="38">
        <v>13</v>
      </c>
      <c r="K656" s="38">
        <v>51</v>
      </c>
      <c r="L656" s="35">
        <v>213066.17</v>
      </c>
      <c r="M656" s="35">
        <v>34825.1</v>
      </c>
      <c r="N656" s="36">
        <v>1968</v>
      </c>
      <c r="O656" s="36">
        <v>288</v>
      </c>
      <c r="P656" s="35">
        <v>529.28</v>
      </c>
      <c r="Q656" s="35">
        <v>402.56</v>
      </c>
      <c r="R656" s="35">
        <v>251079.11</v>
      </c>
      <c r="S656" s="35">
        <v>14441.6</v>
      </c>
      <c r="T656" s="35">
        <v>2911.36</v>
      </c>
      <c r="U656" s="36">
        <v>0</v>
      </c>
      <c r="V656" s="36">
        <v>0</v>
      </c>
      <c r="W656" s="36">
        <v>0</v>
      </c>
      <c r="X656" s="36">
        <v>0</v>
      </c>
      <c r="Y656" s="36">
        <v>0</v>
      </c>
      <c r="Z656" s="35">
        <v>5113.59</v>
      </c>
      <c r="AA656" s="35">
        <v>22466.55</v>
      </c>
      <c r="AB656" s="35">
        <v>273545.65999999997</v>
      </c>
      <c r="AC656" s="39">
        <f t="shared" si="324"/>
        <v>273.5</v>
      </c>
      <c r="AD656" s="40">
        <f t="shared" si="325"/>
        <v>275.5</v>
      </c>
      <c r="AG656" s="70" t="s">
        <v>1174</v>
      </c>
      <c r="AH656" s="24" t="s">
        <v>1333</v>
      </c>
      <c r="AI656" s="24" t="s">
        <v>45</v>
      </c>
      <c r="AJ656" s="24" t="s">
        <v>1334</v>
      </c>
      <c r="AK656" s="42"/>
      <c r="AL656" s="43">
        <v>44166.46</v>
      </c>
      <c r="AM656" s="43">
        <v>168899.71</v>
      </c>
      <c r="AN656" s="44">
        <v>63</v>
      </c>
      <c r="AO656" s="45"/>
      <c r="AP656" s="46">
        <v>17</v>
      </c>
      <c r="AQ656" s="46">
        <v>46</v>
      </c>
      <c r="AR656" s="43">
        <v>213066.17</v>
      </c>
      <c r="AS656" s="43">
        <v>38106.089999999997</v>
      </c>
      <c r="AT656" s="43">
        <v>1937.25</v>
      </c>
      <c r="AU656" s="43">
        <v>283.5</v>
      </c>
      <c r="AV656" s="43">
        <v>521.01</v>
      </c>
      <c r="AW656" s="43">
        <v>396.27</v>
      </c>
      <c r="AX656" s="43">
        <v>254310.29</v>
      </c>
      <c r="AY656" s="43">
        <v>14215.95</v>
      </c>
      <c r="AZ656" s="43">
        <v>2865.87</v>
      </c>
      <c r="BA656" s="44">
        <v>0</v>
      </c>
      <c r="BB656" s="44">
        <v>0</v>
      </c>
      <c r="BC656" s="44">
        <v>0</v>
      </c>
      <c r="BD656" s="44">
        <v>0</v>
      </c>
      <c r="BE656" s="44">
        <v>0</v>
      </c>
      <c r="BF656" s="43">
        <v>5113.59</v>
      </c>
      <c r="BG656" s="43">
        <v>22195.41</v>
      </c>
      <c r="BH656" s="43">
        <v>276505.7</v>
      </c>
      <c r="BI656" s="44">
        <v>0</v>
      </c>
      <c r="BJ656" s="71">
        <v>276.5</v>
      </c>
      <c r="BK656" s="2"/>
      <c r="BL656" s="2"/>
      <c r="BM656" s="48">
        <v>23</v>
      </c>
      <c r="BN656" s="48">
        <v>23</v>
      </c>
      <c r="BO656" s="48">
        <v>23</v>
      </c>
      <c r="BP656" s="48">
        <v>23</v>
      </c>
      <c r="BQ656" s="48">
        <v>46.1</v>
      </c>
      <c r="BR656" s="48">
        <v>46.1</v>
      </c>
      <c r="BS656" s="48">
        <v>11.5</v>
      </c>
      <c r="BT656" s="48">
        <v>0</v>
      </c>
      <c r="BU656" s="48">
        <v>11.5</v>
      </c>
      <c r="BV656" s="48">
        <f t="shared" si="326"/>
        <v>22.8</v>
      </c>
      <c r="BW656" s="48">
        <f t="shared" si="327"/>
        <v>22.8</v>
      </c>
      <c r="BX656" s="49">
        <f t="shared" si="328"/>
        <v>22.7</v>
      </c>
      <c r="BY656" s="50">
        <f t="shared" si="329"/>
        <v>275.5</v>
      </c>
      <c r="BZ656" s="48">
        <f t="shared" si="330"/>
        <v>69</v>
      </c>
      <c r="CA656" s="48">
        <f t="shared" si="331"/>
        <v>115.19999999999999</v>
      </c>
      <c r="CB656" s="48">
        <f t="shared" si="332"/>
        <v>23</v>
      </c>
      <c r="CC656" s="51">
        <f t="shared" si="333"/>
        <v>68.3</v>
      </c>
      <c r="CD656" s="50">
        <f t="shared" si="334"/>
        <v>275.5</v>
      </c>
      <c r="CE656" s="72"/>
      <c r="CF656" s="73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</row>
    <row r="657" spans="1:122" ht="21" hidden="1" outlineLevel="1" thickBot="1" x14ac:dyDescent="0.35">
      <c r="A657" s="161"/>
      <c r="B657" s="53" t="s">
        <v>1335</v>
      </c>
      <c r="C657" s="53" t="s">
        <v>135</v>
      </c>
      <c r="D657" s="24" t="s">
        <v>1336</v>
      </c>
      <c r="E657" s="35">
        <v>687626.29</v>
      </c>
      <c r="F657" s="35">
        <v>14574.93</v>
      </c>
      <c r="G657" s="34"/>
      <c r="H657" s="36">
        <v>188</v>
      </c>
      <c r="I657" s="38">
        <v>183</v>
      </c>
      <c r="J657" s="38">
        <v>5</v>
      </c>
      <c r="K657" s="37"/>
      <c r="L657" s="35">
        <v>702201.22</v>
      </c>
      <c r="M657" s="35">
        <v>62174.91</v>
      </c>
      <c r="N657" s="36">
        <v>5781</v>
      </c>
      <c r="O657" s="36">
        <v>846</v>
      </c>
      <c r="P657" s="35">
        <v>1554.76</v>
      </c>
      <c r="Q657" s="35">
        <v>1182.52</v>
      </c>
      <c r="R657" s="35">
        <v>773740.41</v>
      </c>
      <c r="S657" s="35">
        <v>83650.27</v>
      </c>
      <c r="T657" s="35">
        <v>8552.1200000000008</v>
      </c>
      <c r="U657" s="35">
        <v>494.1</v>
      </c>
      <c r="V657" s="35">
        <v>5594.31</v>
      </c>
      <c r="W657" s="35">
        <v>3685.62</v>
      </c>
      <c r="X657" s="35">
        <v>512.08000000000004</v>
      </c>
      <c r="Y657" s="35">
        <v>11055.03</v>
      </c>
      <c r="Z657" s="35">
        <v>16852.830000000002</v>
      </c>
      <c r="AA657" s="35">
        <v>130396.36</v>
      </c>
      <c r="AB657" s="35">
        <v>904136.77</v>
      </c>
      <c r="AC657" s="39">
        <f t="shared" si="324"/>
        <v>904.1</v>
      </c>
      <c r="AD657" s="40">
        <f t="shared" si="325"/>
        <v>942.1</v>
      </c>
      <c r="AG657" s="70" t="s">
        <v>1174</v>
      </c>
      <c r="AH657" s="24" t="s">
        <v>1335</v>
      </c>
      <c r="AI657" s="24" t="s">
        <v>135</v>
      </c>
      <c r="AJ657" s="24" t="s">
        <v>1336</v>
      </c>
      <c r="AK657" s="43">
        <v>747599.48</v>
      </c>
      <c r="AL657" s="43">
        <v>14574.93</v>
      </c>
      <c r="AM657" s="42"/>
      <c r="AN657" s="44">
        <v>193</v>
      </c>
      <c r="AO657" s="46">
        <v>189</v>
      </c>
      <c r="AP657" s="46">
        <v>4</v>
      </c>
      <c r="AQ657" s="45"/>
      <c r="AR657" s="43">
        <v>762174.41</v>
      </c>
      <c r="AS657" s="43">
        <v>54563.94</v>
      </c>
      <c r="AT657" s="43">
        <v>5934.75</v>
      </c>
      <c r="AU657" s="43">
        <v>868.5</v>
      </c>
      <c r="AV657" s="43">
        <v>1596.11</v>
      </c>
      <c r="AW657" s="43">
        <v>1213.97</v>
      </c>
      <c r="AX657" s="43">
        <v>826351.68</v>
      </c>
      <c r="AY657" s="43">
        <v>86130.26</v>
      </c>
      <c r="AZ657" s="43">
        <v>8779.57</v>
      </c>
      <c r="BA657" s="43">
        <v>510.3</v>
      </c>
      <c r="BB657" s="43">
        <v>5777.73</v>
      </c>
      <c r="BC657" s="43">
        <v>3806.46</v>
      </c>
      <c r="BD657" s="44">
        <v>0</v>
      </c>
      <c r="BE657" s="43">
        <v>11417.49</v>
      </c>
      <c r="BF657" s="43">
        <v>18292.18</v>
      </c>
      <c r="BG657" s="43">
        <v>134713.99</v>
      </c>
      <c r="BH657" s="43">
        <v>961065.67</v>
      </c>
      <c r="BI657" s="44">
        <v>0</v>
      </c>
      <c r="BJ657" s="71">
        <v>961.1</v>
      </c>
      <c r="BK657" s="2"/>
      <c r="BL657" s="2"/>
      <c r="BM657" s="48">
        <v>80.099999999999994</v>
      </c>
      <c r="BN657" s="48">
        <v>80.099999999999994</v>
      </c>
      <c r="BO657" s="48">
        <v>80.099999999999994</v>
      </c>
      <c r="BP657" s="48">
        <v>80.099999999999994</v>
      </c>
      <c r="BQ657" s="48">
        <v>160.19999999999999</v>
      </c>
      <c r="BR657" s="48">
        <v>160.19999999999999</v>
      </c>
      <c r="BS657" s="48">
        <v>40</v>
      </c>
      <c r="BT657" s="48">
        <v>0</v>
      </c>
      <c r="BU657" s="48">
        <v>40</v>
      </c>
      <c r="BV657" s="48">
        <f t="shared" si="326"/>
        <v>73.8</v>
      </c>
      <c r="BW657" s="48">
        <f t="shared" si="327"/>
        <v>73.8</v>
      </c>
      <c r="BX657" s="49">
        <f t="shared" si="328"/>
        <v>73.7</v>
      </c>
      <c r="BY657" s="50">
        <f t="shared" si="329"/>
        <v>942.10000000000014</v>
      </c>
      <c r="BZ657" s="48">
        <f t="shared" si="330"/>
        <v>240.29999999999998</v>
      </c>
      <c r="CA657" s="48">
        <f t="shared" si="331"/>
        <v>400.5</v>
      </c>
      <c r="CB657" s="48">
        <f t="shared" si="332"/>
        <v>80</v>
      </c>
      <c r="CC657" s="51">
        <f t="shared" si="333"/>
        <v>221.3</v>
      </c>
      <c r="CD657" s="50">
        <f t="shared" si="334"/>
        <v>942.09999999999991</v>
      </c>
      <c r="CE657" s="72"/>
      <c r="CF657" s="73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</row>
    <row r="658" spans="1:122" ht="15" hidden="1" outlineLevel="1" thickBot="1" x14ac:dyDescent="0.35">
      <c r="A658" s="161"/>
      <c r="B658" s="53" t="s">
        <v>1337</v>
      </c>
      <c r="C658" s="53" t="s">
        <v>45</v>
      </c>
      <c r="D658" s="24" t="s">
        <v>1338</v>
      </c>
      <c r="E658" s="35">
        <v>1014504.61</v>
      </c>
      <c r="F658" s="34"/>
      <c r="G658" s="34"/>
      <c r="H658" s="36">
        <v>371</v>
      </c>
      <c r="I658" s="38">
        <v>371</v>
      </c>
      <c r="J658" s="37"/>
      <c r="K658" s="37"/>
      <c r="L658" s="35">
        <v>1014504.61</v>
      </c>
      <c r="M658" s="35">
        <v>121263.83</v>
      </c>
      <c r="N658" s="35">
        <v>11408.25</v>
      </c>
      <c r="O658" s="35">
        <v>1669.5</v>
      </c>
      <c r="P658" s="35">
        <v>3068.17</v>
      </c>
      <c r="Q658" s="35">
        <v>2333.59</v>
      </c>
      <c r="R658" s="35">
        <v>1154247.95</v>
      </c>
      <c r="S658" s="35">
        <v>167298.74</v>
      </c>
      <c r="T658" s="35">
        <v>16876.79</v>
      </c>
      <c r="U658" s="35">
        <v>1001.7</v>
      </c>
      <c r="V658" s="35">
        <v>11341.47</v>
      </c>
      <c r="W658" s="35">
        <v>7471.94</v>
      </c>
      <c r="X658" s="35">
        <v>4607.46</v>
      </c>
      <c r="Y658" s="35">
        <v>22412.11</v>
      </c>
      <c r="Z658" s="35">
        <v>24348.11</v>
      </c>
      <c r="AA658" s="35">
        <v>255358.32</v>
      </c>
      <c r="AB658" s="35">
        <v>1409606.27</v>
      </c>
      <c r="AC658" s="39">
        <f t="shared" si="324"/>
        <v>1409.6</v>
      </c>
      <c r="AD658" s="40">
        <f t="shared" si="325"/>
        <v>1344.3</v>
      </c>
      <c r="AG658" s="70" t="s">
        <v>1174</v>
      </c>
      <c r="AH658" s="24" t="s">
        <v>1337</v>
      </c>
      <c r="AI658" s="24" t="s">
        <v>45</v>
      </c>
      <c r="AJ658" s="24" t="s">
        <v>1338</v>
      </c>
      <c r="AK658" s="43">
        <v>944783.9</v>
      </c>
      <c r="AL658" s="42"/>
      <c r="AM658" s="42"/>
      <c r="AN658" s="44">
        <v>356</v>
      </c>
      <c r="AO658" s="46">
        <v>356</v>
      </c>
      <c r="AP658" s="45"/>
      <c r="AQ658" s="45"/>
      <c r="AR658" s="43">
        <v>944783.9</v>
      </c>
      <c r="AS658" s="43">
        <v>103979.83</v>
      </c>
      <c r="AT658" s="44">
        <v>10947</v>
      </c>
      <c r="AU658" s="44">
        <v>1602</v>
      </c>
      <c r="AV658" s="43">
        <v>2944.12</v>
      </c>
      <c r="AW658" s="43">
        <v>2239.2399999999998</v>
      </c>
      <c r="AX658" s="43">
        <v>1066496.0900000001</v>
      </c>
      <c r="AY658" s="43">
        <v>160534.64000000001</v>
      </c>
      <c r="AZ658" s="43">
        <v>16194.44</v>
      </c>
      <c r="BA658" s="43">
        <v>961.2</v>
      </c>
      <c r="BB658" s="43">
        <v>10882.92</v>
      </c>
      <c r="BC658" s="43">
        <v>7169.84</v>
      </c>
      <c r="BD658" s="43">
        <v>5246.66</v>
      </c>
      <c r="BE658" s="43">
        <v>21505.96</v>
      </c>
      <c r="BF658" s="43">
        <v>22674.81</v>
      </c>
      <c r="BG658" s="43">
        <v>245170.47</v>
      </c>
      <c r="BH658" s="43">
        <v>1311666.56</v>
      </c>
      <c r="BI658" s="44">
        <v>0</v>
      </c>
      <c r="BJ658" s="71">
        <v>1311.7</v>
      </c>
      <c r="BK658" s="2"/>
      <c r="BL658" s="2"/>
      <c r="BM658" s="48">
        <v>109.3</v>
      </c>
      <c r="BN658" s="48">
        <v>109.3</v>
      </c>
      <c r="BO658" s="48">
        <v>109.3</v>
      </c>
      <c r="BP658" s="48">
        <v>109.3</v>
      </c>
      <c r="BQ658" s="48">
        <v>218.6</v>
      </c>
      <c r="BR658" s="48">
        <v>218.6</v>
      </c>
      <c r="BS658" s="48">
        <v>54.7</v>
      </c>
      <c r="BT658" s="48">
        <v>0</v>
      </c>
      <c r="BU658" s="48">
        <v>54.7</v>
      </c>
      <c r="BV658" s="48">
        <f t="shared" si="326"/>
        <v>120.2</v>
      </c>
      <c r="BW658" s="48">
        <f t="shared" si="327"/>
        <v>120.2</v>
      </c>
      <c r="BX658" s="49">
        <f t="shared" si="328"/>
        <v>120.1</v>
      </c>
      <c r="BY658" s="50">
        <f t="shared" si="329"/>
        <v>1344.3</v>
      </c>
      <c r="BZ658" s="48">
        <f t="shared" si="330"/>
        <v>327.9</v>
      </c>
      <c r="CA658" s="48">
        <f t="shared" si="331"/>
        <v>546.5</v>
      </c>
      <c r="CB658" s="48">
        <f t="shared" si="332"/>
        <v>109.4</v>
      </c>
      <c r="CC658" s="51">
        <f t="shared" si="333"/>
        <v>360.5</v>
      </c>
      <c r="CD658" s="50">
        <f t="shared" si="334"/>
        <v>1344.3</v>
      </c>
      <c r="CE658" s="72"/>
      <c r="CF658" s="73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</row>
    <row r="659" spans="1:122" ht="15" hidden="1" outlineLevel="1" thickBot="1" x14ac:dyDescent="0.35">
      <c r="A659" s="161"/>
      <c r="B659" s="53" t="s">
        <v>1339</v>
      </c>
      <c r="C659" s="53" t="s">
        <v>135</v>
      </c>
      <c r="D659" s="24" t="s">
        <v>1340</v>
      </c>
      <c r="E659" s="35">
        <v>235628.1</v>
      </c>
      <c r="F659" s="35">
        <v>88332.91</v>
      </c>
      <c r="G659" s="35">
        <v>126674.78</v>
      </c>
      <c r="H659" s="36">
        <v>129</v>
      </c>
      <c r="I659" s="38">
        <v>73</v>
      </c>
      <c r="J659" s="38">
        <v>20</v>
      </c>
      <c r="K659" s="38">
        <v>36</v>
      </c>
      <c r="L659" s="35">
        <v>450635.79</v>
      </c>
      <c r="M659" s="35">
        <v>48041.21</v>
      </c>
      <c r="N659" s="35">
        <v>3966.75</v>
      </c>
      <c r="O659" s="35">
        <v>580.5</v>
      </c>
      <c r="P659" s="35">
        <v>1066.83</v>
      </c>
      <c r="Q659" s="35">
        <v>811.41</v>
      </c>
      <c r="R659" s="35">
        <v>505102.49</v>
      </c>
      <c r="S659" s="35">
        <v>45555.02</v>
      </c>
      <c r="T659" s="35">
        <v>5868.21</v>
      </c>
      <c r="U659" s="35">
        <v>197.1</v>
      </c>
      <c r="V659" s="35">
        <v>2231.61</v>
      </c>
      <c r="W659" s="35">
        <v>1470.22</v>
      </c>
      <c r="X659" s="35">
        <v>128.02000000000001</v>
      </c>
      <c r="Y659" s="35">
        <v>4409.93</v>
      </c>
      <c r="Z659" s="35">
        <v>10815.26</v>
      </c>
      <c r="AA659" s="35">
        <v>70675.37</v>
      </c>
      <c r="AB659" s="35">
        <v>575777.86</v>
      </c>
      <c r="AC659" s="39">
        <f t="shared" si="324"/>
        <v>575.79999999999995</v>
      </c>
      <c r="AD659" s="40">
        <f t="shared" si="325"/>
        <v>536.4</v>
      </c>
      <c r="AG659" s="70" t="s">
        <v>1174</v>
      </c>
      <c r="AH659" s="24" t="s">
        <v>1339</v>
      </c>
      <c r="AI659" s="24" t="s">
        <v>135</v>
      </c>
      <c r="AJ659" s="24" t="s">
        <v>1340</v>
      </c>
      <c r="AK659" s="43">
        <v>181322.17</v>
      </c>
      <c r="AL659" s="43">
        <v>88332.91</v>
      </c>
      <c r="AM659" s="43">
        <v>126674.78</v>
      </c>
      <c r="AN659" s="44">
        <v>125</v>
      </c>
      <c r="AO659" s="46">
        <v>58</v>
      </c>
      <c r="AP659" s="46">
        <v>21</v>
      </c>
      <c r="AQ659" s="46">
        <v>46</v>
      </c>
      <c r="AR659" s="43">
        <v>396329.86</v>
      </c>
      <c r="AS659" s="43">
        <v>51098.92</v>
      </c>
      <c r="AT659" s="43">
        <v>3843.75</v>
      </c>
      <c r="AU659" s="43">
        <v>562.5</v>
      </c>
      <c r="AV659" s="43">
        <v>1033.75</v>
      </c>
      <c r="AW659" s="43">
        <v>786.25</v>
      </c>
      <c r="AX659" s="43">
        <v>453655.03</v>
      </c>
      <c r="AY659" s="43">
        <v>41273.07</v>
      </c>
      <c r="AZ659" s="43">
        <v>5686.25</v>
      </c>
      <c r="BA659" s="43">
        <v>156.6</v>
      </c>
      <c r="BB659" s="43">
        <v>1773.06</v>
      </c>
      <c r="BC659" s="43">
        <v>1168.1199999999999</v>
      </c>
      <c r="BD659" s="44">
        <v>0</v>
      </c>
      <c r="BE659" s="43">
        <v>3503.78</v>
      </c>
      <c r="BF659" s="43">
        <v>9511.92</v>
      </c>
      <c r="BG659" s="43">
        <v>63072.800000000003</v>
      </c>
      <c r="BH659" s="43">
        <v>516727.83</v>
      </c>
      <c r="BI659" s="44">
        <v>0</v>
      </c>
      <c r="BJ659" s="71">
        <v>516.70000000000005</v>
      </c>
      <c r="BK659" s="2"/>
      <c r="BL659" s="2"/>
      <c r="BM659" s="48">
        <v>43.1</v>
      </c>
      <c r="BN659" s="48">
        <v>43.1</v>
      </c>
      <c r="BO659" s="48">
        <v>43.1</v>
      </c>
      <c r="BP659" s="48">
        <v>43.1</v>
      </c>
      <c r="BQ659" s="48">
        <v>86.1</v>
      </c>
      <c r="BR659" s="48">
        <v>86.1</v>
      </c>
      <c r="BS659" s="48">
        <v>21.5</v>
      </c>
      <c r="BT659" s="48">
        <v>0</v>
      </c>
      <c r="BU659" s="48">
        <v>21.5</v>
      </c>
      <c r="BV659" s="48">
        <f t="shared" si="326"/>
        <v>49.6</v>
      </c>
      <c r="BW659" s="48">
        <f t="shared" si="327"/>
        <v>49.6</v>
      </c>
      <c r="BX659" s="49">
        <f t="shared" si="328"/>
        <v>49.6</v>
      </c>
      <c r="BY659" s="50">
        <f t="shared" si="329"/>
        <v>536.40000000000009</v>
      </c>
      <c r="BZ659" s="48">
        <f t="shared" si="330"/>
        <v>129.30000000000001</v>
      </c>
      <c r="CA659" s="48">
        <f t="shared" si="331"/>
        <v>215.29999999999998</v>
      </c>
      <c r="CB659" s="48">
        <f t="shared" si="332"/>
        <v>43</v>
      </c>
      <c r="CC659" s="51">
        <f t="shared" si="333"/>
        <v>148.80000000000001</v>
      </c>
      <c r="CD659" s="50">
        <f t="shared" si="334"/>
        <v>536.40000000000009</v>
      </c>
      <c r="CE659" s="72"/>
      <c r="CF659" s="73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</row>
    <row r="660" spans="1:122" ht="15" hidden="1" outlineLevel="1" thickBot="1" x14ac:dyDescent="0.35">
      <c r="A660" s="161"/>
      <c r="B660" s="53" t="s">
        <v>1341</v>
      </c>
      <c r="C660" s="53" t="s">
        <v>135</v>
      </c>
      <c r="D660" s="24" t="s">
        <v>1342</v>
      </c>
      <c r="E660" s="34"/>
      <c r="F660" s="35">
        <v>22083.23</v>
      </c>
      <c r="G660" s="35">
        <v>168899.71</v>
      </c>
      <c r="H660" s="36">
        <v>50</v>
      </c>
      <c r="I660" s="37"/>
      <c r="J660" s="38">
        <v>7</v>
      </c>
      <c r="K660" s="38">
        <v>43</v>
      </c>
      <c r="L660" s="35">
        <v>190982.94</v>
      </c>
      <c r="M660" s="36">
        <v>9844</v>
      </c>
      <c r="N660" s="35">
        <v>1537.5</v>
      </c>
      <c r="O660" s="36">
        <v>225</v>
      </c>
      <c r="P660" s="35">
        <v>413.5</v>
      </c>
      <c r="Q660" s="35">
        <v>314.5</v>
      </c>
      <c r="R660" s="35">
        <v>203317.44</v>
      </c>
      <c r="S660" s="35">
        <v>11282.5</v>
      </c>
      <c r="T660" s="35">
        <v>2274.5</v>
      </c>
      <c r="U660" s="36">
        <v>0</v>
      </c>
      <c r="V660" s="36">
        <v>0</v>
      </c>
      <c r="W660" s="36">
        <v>0</v>
      </c>
      <c r="X660" s="36">
        <v>0</v>
      </c>
      <c r="Y660" s="36">
        <v>0</v>
      </c>
      <c r="Z660" s="35">
        <v>4583.6000000000004</v>
      </c>
      <c r="AA660" s="35">
        <v>18140.599999999999</v>
      </c>
      <c r="AB660" s="35">
        <v>221458.04</v>
      </c>
      <c r="AC660" s="39">
        <f t="shared" si="324"/>
        <v>221.5</v>
      </c>
      <c r="AD660" s="40">
        <f t="shared" si="325"/>
        <v>185.1</v>
      </c>
      <c r="AG660" s="70" t="s">
        <v>1174</v>
      </c>
      <c r="AH660" s="24" t="s">
        <v>1341</v>
      </c>
      <c r="AI660" s="24" t="s">
        <v>135</v>
      </c>
      <c r="AJ660" s="24" t="s">
        <v>1342</v>
      </c>
      <c r="AK660" s="42"/>
      <c r="AL660" s="43">
        <v>14574.93</v>
      </c>
      <c r="AM660" s="43">
        <v>126674.79</v>
      </c>
      <c r="AN660" s="44">
        <v>43</v>
      </c>
      <c r="AO660" s="45"/>
      <c r="AP660" s="46">
        <v>5</v>
      </c>
      <c r="AQ660" s="46">
        <v>38</v>
      </c>
      <c r="AR660" s="43">
        <v>141249.72</v>
      </c>
      <c r="AS660" s="43">
        <v>8465.84</v>
      </c>
      <c r="AT660" s="43">
        <v>1322.25</v>
      </c>
      <c r="AU660" s="43">
        <v>193.5</v>
      </c>
      <c r="AV660" s="43">
        <v>355.61</v>
      </c>
      <c r="AW660" s="43">
        <v>270.47000000000003</v>
      </c>
      <c r="AX660" s="43">
        <v>151857.39000000001</v>
      </c>
      <c r="AY660" s="43">
        <v>9702.9500000000007</v>
      </c>
      <c r="AZ660" s="43">
        <v>1956.07</v>
      </c>
      <c r="BA660" s="44">
        <v>0</v>
      </c>
      <c r="BB660" s="44">
        <v>0</v>
      </c>
      <c r="BC660" s="44">
        <v>0</v>
      </c>
      <c r="BD660" s="44">
        <v>0</v>
      </c>
      <c r="BE660" s="44">
        <v>0</v>
      </c>
      <c r="BF660" s="44">
        <v>3390</v>
      </c>
      <c r="BG660" s="43">
        <v>15049.02</v>
      </c>
      <c r="BH660" s="43">
        <v>166906.41</v>
      </c>
      <c r="BI660" s="44">
        <v>0</v>
      </c>
      <c r="BJ660" s="71">
        <v>166.9</v>
      </c>
      <c r="BK660" s="2"/>
      <c r="BL660" s="2"/>
      <c r="BM660" s="48">
        <v>13.9</v>
      </c>
      <c r="BN660" s="48">
        <v>13.9</v>
      </c>
      <c r="BO660" s="48">
        <v>13.9</v>
      </c>
      <c r="BP660" s="48">
        <v>13.9</v>
      </c>
      <c r="BQ660" s="48">
        <v>27.8</v>
      </c>
      <c r="BR660" s="48">
        <v>27.8</v>
      </c>
      <c r="BS660" s="48">
        <v>7</v>
      </c>
      <c r="BT660" s="48">
        <v>0</v>
      </c>
      <c r="BU660" s="48">
        <v>7</v>
      </c>
      <c r="BV660" s="48">
        <f t="shared" si="326"/>
        <v>20</v>
      </c>
      <c r="BW660" s="48">
        <f t="shared" si="327"/>
        <v>20</v>
      </c>
      <c r="BX660" s="49">
        <f t="shared" si="328"/>
        <v>19.899999999999999</v>
      </c>
      <c r="BY660" s="50">
        <f t="shared" si="329"/>
        <v>185.10000000000002</v>
      </c>
      <c r="BZ660" s="48">
        <f t="shared" si="330"/>
        <v>41.7</v>
      </c>
      <c r="CA660" s="48">
        <f t="shared" si="331"/>
        <v>69.5</v>
      </c>
      <c r="CB660" s="48">
        <f t="shared" si="332"/>
        <v>14</v>
      </c>
      <c r="CC660" s="51">
        <f t="shared" si="333"/>
        <v>59.9</v>
      </c>
      <c r="CD660" s="50">
        <f t="shared" si="334"/>
        <v>185.1</v>
      </c>
      <c r="CE660" s="72"/>
      <c r="CF660" s="73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</row>
    <row r="661" spans="1:122" ht="15" hidden="1" outlineLevel="1" thickBot="1" x14ac:dyDescent="0.35">
      <c r="A661" s="161"/>
      <c r="B661" s="53" t="s">
        <v>1343</v>
      </c>
      <c r="C661" s="53" t="s">
        <v>135</v>
      </c>
      <c r="D661" s="24" t="s">
        <v>1176</v>
      </c>
      <c r="E661" s="34"/>
      <c r="F661" s="35">
        <v>15872.32</v>
      </c>
      <c r="G661" s="35">
        <v>98384.09</v>
      </c>
      <c r="H661" s="36">
        <v>29</v>
      </c>
      <c r="I661" s="37"/>
      <c r="J661" s="38">
        <v>8</v>
      </c>
      <c r="K661" s="38">
        <v>21</v>
      </c>
      <c r="L661" s="35">
        <v>114256.41</v>
      </c>
      <c r="M661" s="35">
        <v>7825.78</v>
      </c>
      <c r="N661" s="35">
        <v>891.75</v>
      </c>
      <c r="O661" s="35">
        <v>130.5</v>
      </c>
      <c r="P661" s="35">
        <v>239.83</v>
      </c>
      <c r="Q661" s="35">
        <v>182.41</v>
      </c>
      <c r="R661" s="35">
        <v>123526.68</v>
      </c>
      <c r="S661" s="35">
        <v>6543.85</v>
      </c>
      <c r="T661" s="35">
        <v>1319.21</v>
      </c>
      <c r="U661" s="36">
        <v>0</v>
      </c>
      <c r="V661" s="36">
        <v>0</v>
      </c>
      <c r="W661" s="36">
        <v>0</v>
      </c>
      <c r="X661" s="36">
        <v>0</v>
      </c>
      <c r="Y661" s="36">
        <v>0</v>
      </c>
      <c r="Z661" s="35">
        <v>2742.16</v>
      </c>
      <c r="AA661" s="35">
        <v>10605.22</v>
      </c>
      <c r="AB661" s="35">
        <v>134131.9</v>
      </c>
      <c r="AC661" s="39">
        <f t="shared" si="324"/>
        <v>134.1</v>
      </c>
      <c r="AD661" s="40">
        <f t="shared" si="325"/>
        <v>178.4</v>
      </c>
      <c r="AG661" s="70" t="s">
        <v>1174</v>
      </c>
      <c r="AH661" s="24" t="s">
        <v>1343</v>
      </c>
      <c r="AI661" s="24" t="s">
        <v>135</v>
      </c>
      <c r="AJ661" s="24" t="s">
        <v>1176</v>
      </c>
      <c r="AK661" s="42"/>
      <c r="AL661" s="43">
        <v>22083.23</v>
      </c>
      <c r="AM661" s="43">
        <v>147787.24</v>
      </c>
      <c r="AN661" s="44">
        <v>43</v>
      </c>
      <c r="AO661" s="45"/>
      <c r="AP661" s="46">
        <v>6</v>
      </c>
      <c r="AQ661" s="46">
        <v>37</v>
      </c>
      <c r="AR661" s="43">
        <v>169870.47</v>
      </c>
      <c r="AS661" s="43">
        <v>12850.1</v>
      </c>
      <c r="AT661" s="43">
        <v>1322.25</v>
      </c>
      <c r="AU661" s="43">
        <v>193.5</v>
      </c>
      <c r="AV661" s="43">
        <v>355.61</v>
      </c>
      <c r="AW661" s="43">
        <v>270.47000000000003</v>
      </c>
      <c r="AX661" s="43">
        <v>184862.4</v>
      </c>
      <c r="AY661" s="43">
        <v>9702.9500000000007</v>
      </c>
      <c r="AZ661" s="43">
        <v>1956.07</v>
      </c>
      <c r="BA661" s="44">
        <v>0</v>
      </c>
      <c r="BB661" s="44">
        <v>0</v>
      </c>
      <c r="BC661" s="44">
        <v>0</v>
      </c>
      <c r="BD661" s="44">
        <v>0</v>
      </c>
      <c r="BE661" s="44">
        <v>0</v>
      </c>
      <c r="BF661" s="43">
        <v>4076.9</v>
      </c>
      <c r="BG661" s="43">
        <v>15735.92</v>
      </c>
      <c r="BH661" s="43">
        <v>200598.32</v>
      </c>
      <c r="BI661" s="44">
        <v>0</v>
      </c>
      <c r="BJ661" s="71">
        <v>200.6</v>
      </c>
      <c r="BK661" s="2"/>
      <c r="BL661" s="2"/>
      <c r="BM661" s="48">
        <v>16.7</v>
      </c>
      <c r="BN661" s="48">
        <v>16.7</v>
      </c>
      <c r="BO661" s="48">
        <v>16.7</v>
      </c>
      <c r="BP661" s="48">
        <v>16.7</v>
      </c>
      <c r="BQ661" s="48">
        <v>33.4</v>
      </c>
      <c r="BR661" s="48">
        <v>33.4</v>
      </c>
      <c r="BS661" s="48">
        <v>8.4</v>
      </c>
      <c r="BT661" s="48">
        <v>0</v>
      </c>
      <c r="BU661" s="48">
        <v>8.4</v>
      </c>
      <c r="BV661" s="48">
        <f t="shared" si="326"/>
        <v>9.3000000000000007</v>
      </c>
      <c r="BW661" s="48">
        <f t="shared" si="327"/>
        <v>9.3000000000000007</v>
      </c>
      <c r="BX661" s="49">
        <f t="shared" si="328"/>
        <v>9.4</v>
      </c>
      <c r="BY661" s="50">
        <f t="shared" si="329"/>
        <v>178.39999999999995</v>
      </c>
      <c r="BZ661" s="48">
        <f t="shared" si="330"/>
        <v>50.099999999999994</v>
      </c>
      <c r="CA661" s="48">
        <f t="shared" si="331"/>
        <v>83.5</v>
      </c>
      <c r="CB661" s="48">
        <f t="shared" si="332"/>
        <v>16.8</v>
      </c>
      <c r="CC661" s="51">
        <f t="shared" si="333"/>
        <v>28</v>
      </c>
      <c r="CD661" s="50">
        <f t="shared" si="334"/>
        <v>178.4</v>
      </c>
      <c r="CE661" s="72"/>
      <c r="CF661" s="73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</row>
    <row r="662" spans="1:122" ht="15" hidden="1" outlineLevel="1" thickBot="1" x14ac:dyDescent="0.35">
      <c r="A662" s="161"/>
      <c r="B662" s="53" t="s">
        <v>1344</v>
      </c>
      <c r="C662" s="53" t="s">
        <v>135</v>
      </c>
      <c r="D662" s="24" t="s">
        <v>1345</v>
      </c>
      <c r="E662" s="35">
        <v>361094.43</v>
      </c>
      <c r="F662" s="35">
        <v>88332.91</v>
      </c>
      <c r="G662" s="34"/>
      <c r="H662" s="36">
        <v>177</v>
      </c>
      <c r="I662" s="38">
        <v>148</v>
      </c>
      <c r="J662" s="38">
        <v>29</v>
      </c>
      <c r="K662" s="37"/>
      <c r="L662" s="35">
        <v>449427.34</v>
      </c>
      <c r="M662" s="35">
        <v>47206.52</v>
      </c>
      <c r="N662" s="35">
        <v>5442.75</v>
      </c>
      <c r="O662" s="35">
        <v>796.5</v>
      </c>
      <c r="P662" s="35">
        <v>1463.79</v>
      </c>
      <c r="Q662" s="35">
        <v>1113.33</v>
      </c>
      <c r="R662" s="35">
        <v>505450.23</v>
      </c>
      <c r="S662" s="35">
        <v>73282.97</v>
      </c>
      <c r="T662" s="35">
        <v>8051.73</v>
      </c>
      <c r="U662" s="35">
        <v>399.6</v>
      </c>
      <c r="V662" s="35">
        <v>4524.3599999999997</v>
      </c>
      <c r="W662" s="35">
        <v>2980.72</v>
      </c>
      <c r="X662" s="36">
        <v>0</v>
      </c>
      <c r="Y662" s="35">
        <v>8940.68</v>
      </c>
      <c r="Z662" s="35">
        <v>10786.26</v>
      </c>
      <c r="AA662" s="35">
        <v>108966.32</v>
      </c>
      <c r="AB662" s="35">
        <v>614416.55000000005</v>
      </c>
      <c r="AC662" s="39">
        <f t="shared" si="324"/>
        <v>614.4</v>
      </c>
      <c r="AD662" s="40">
        <f t="shared" si="325"/>
        <v>673.3</v>
      </c>
      <c r="AG662" s="70" t="s">
        <v>1174</v>
      </c>
      <c r="AH662" s="24" t="s">
        <v>1344</v>
      </c>
      <c r="AI662" s="24" t="s">
        <v>135</v>
      </c>
      <c r="AJ662" s="24" t="s">
        <v>1345</v>
      </c>
      <c r="AK662" s="43">
        <v>223165.47</v>
      </c>
      <c r="AL662" s="43">
        <v>132499.37</v>
      </c>
      <c r="AM662" s="43">
        <v>190012.17</v>
      </c>
      <c r="AN662" s="44">
        <v>208</v>
      </c>
      <c r="AO662" s="46">
        <v>98</v>
      </c>
      <c r="AP662" s="46">
        <v>54</v>
      </c>
      <c r="AQ662" s="46">
        <v>56</v>
      </c>
      <c r="AR662" s="43">
        <v>545677.01</v>
      </c>
      <c r="AS662" s="43">
        <v>44024.37</v>
      </c>
      <c r="AT662" s="44">
        <v>6396</v>
      </c>
      <c r="AU662" s="44">
        <v>936</v>
      </c>
      <c r="AV662" s="43">
        <v>1720.16</v>
      </c>
      <c r="AW662" s="43">
        <v>1308.32</v>
      </c>
      <c r="AX662" s="43">
        <v>600061.86</v>
      </c>
      <c r="AY662" s="43">
        <v>69013.62</v>
      </c>
      <c r="AZ662" s="43">
        <v>9461.92</v>
      </c>
      <c r="BA662" s="43">
        <v>264.60000000000002</v>
      </c>
      <c r="BB662" s="43">
        <v>2995.86</v>
      </c>
      <c r="BC662" s="43">
        <v>1973.72</v>
      </c>
      <c r="BD662" s="44">
        <v>0</v>
      </c>
      <c r="BE662" s="43">
        <v>5920.18</v>
      </c>
      <c r="BF662" s="43">
        <v>13096.24</v>
      </c>
      <c r="BG662" s="43">
        <v>102726.14</v>
      </c>
      <c r="BH662" s="44">
        <v>702788</v>
      </c>
      <c r="BI662" s="44">
        <v>0</v>
      </c>
      <c r="BJ662" s="71">
        <v>702.8</v>
      </c>
      <c r="BK662" s="2"/>
      <c r="BL662" s="2"/>
      <c r="BM662" s="48">
        <v>58.6</v>
      </c>
      <c r="BN662" s="48">
        <v>58.6</v>
      </c>
      <c r="BO662" s="48">
        <v>58.6</v>
      </c>
      <c r="BP662" s="48">
        <v>58.6</v>
      </c>
      <c r="BQ662" s="48">
        <v>117.1</v>
      </c>
      <c r="BR662" s="48">
        <v>117.1</v>
      </c>
      <c r="BS662" s="48">
        <v>29.3</v>
      </c>
      <c r="BT662" s="48">
        <v>0</v>
      </c>
      <c r="BU662" s="48">
        <v>29.3</v>
      </c>
      <c r="BV662" s="48">
        <f t="shared" si="326"/>
        <v>48.7</v>
      </c>
      <c r="BW662" s="48">
        <f t="shared" si="327"/>
        <v>48.7</v>
      </c>
      <c r="BX662" s="49">
        <f t="shared" si="328"/>
        <v>48.7</v>
      </c>
      <c r="BY662" s="50">
        <f t="shared" si="329"/>
        <v>673.30000000000018</v>
      </c>
      <c r="BZ662" s="48">
        <f t="shared" si="330"/>
        <v>175.8</v>
      </c>
      <c r="CA662" s="48">
        <f t="shared" si="331"/>
        <v>292.79999999999995</v>
      </c>
      <c r="CB662" s="48">
        <f t="shared" si="332"/>
        <v>58.6</v>
      </c>
      <c r="CC662" s="51">
        <f t="shared" si="333"/>
        <v>146.10000000000002</v>
      </c>
      <c r="CD662" s="50">
        <f t="shared" si="334"/>
        <v>673.3</v>
      </c>
      <c r="CE662" s="72"/>
      <c r="CF662" s="73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</row>
    <row r="663" spans="1:122" ht="15" hidden="1" outlineLevel="1" thickBot="1" x14ac:dyDescent="0.35">
      <c r="A663" s="161"/>
      <c r="B663" s="53" t="s">
        <v>1346</v>
      </c>
      <c r="C663" s="53" t="s">
        <v>135</v>
      </c>
      <c r="D663" s="24" t="s">
        <v>1347</v>
      </c>
      <c r="E663" s="34"/>
      <c r="F663" s="34"/>
      <c r="G663" s="35">
        <v>21112.46</v>
      </c>
      <c r="H663" s="36">
        <v>3</v>
      </c>
      <c r="I663" s="37"/>
      <c r="J663" s="37"/>
      <c r="K663" s="38">
        <v>3</v>
      </c>
      <c r="L663" s="35">
        <v>21112.46</v>
      </c>
      <c r="M663" s="35">
        <v>590.64</v>
      </c>
      <c r="N663" s="35">
        <v>92.25</v>
      </c>
      <c r="O663" s="35">
        <v>13.5</v>
      </c>
      <c r="P663" s="35">
        <v>24.81</v>
      </c>
      <c r="Q663" s="35">
        <v>18.87</v>
      </c>
      <c r="R663" s="35">
        <v>21852.53</v>
      </c>
      <c r="S663" s="35">
        <v>676.95</v>
      </c>
      <c r="T663" s="35">
        <v>136.47</v>
      </c>
      <c r="U663" s="36">
        <v>0</v>
      </c>
      <c r="V663" s="36">
        <v>0</v>
      </c>
      <c r="W663" s="36">
        <v>0</v>
      </c>
      <c r="X663" s="36">
        <v>0</v>
      </c>
      <c r="Y663" s="36">
        <v>0</v>
      </c>
      <c r="Z663" s="35">
        <v>506.7</v>
      </c>
      <c r="AA663" s="35">
        <v>1320.12</v>
      </c>
      <c r="AB663" s="35">
        <v>23172.65</v>
      </c>
      <c r="AC663" s="39">
        <f t="shared" si="324"/>
        <v>23.2</v>
      </c>
      <c r="AD663" s="40">
        <f t="shared" si="325"/>
        <v>48.8</v>
      </c>
      <c r="AG663" s="70" t="s">
        <v>1174</v>
      </c>
      <c r="AH663" s="24" t="s">
        <v>1346</v>
      </c>
      <c r="AI663" s="24" t="s">
        <v>135</v>
      </c>
      <c r="AJ663" s="24" t="s">
        <v>1347</v>
      </c>
      <c r="AK663" s="42"/>
      <c r="AL663" s="42"/>
      <c r="AM663" s="43">
        <v>56159.16</v>
      </c>
      <c r="AN663" s="44">
        <v>8</v>
      </c>
      <c r="AO663" s="45"/>
      <c r="AP663" s="45"/>
      <c r="AQ663" s="46">
        <v>8</v>
      </c>
      <c r="AR663" s="43">
        <v>56159.16</v>
      </c>
      <c r="AS663" s="43">
        <v>1575.04</v>
      </c>
      <c r="AT663" s="44">
        <v>246</v>
      </c>
      <c r="AU663" s="44">
        <v>36</v>
      </c>
      <c r="AV663" s="43">
        <v>66.16</v>
      </c>
      <c r="AW663" s="43">
        <v>50.32</v>
      </c>
      <c r="AX663" s="43">
        <v>58132.68</v>
      </c>
      <c r="AY663" s="43">
        <v>1805.2</v>
      </c>
      <c r="AZ663" s="43">
        <v>363.92</v>
      </c>
      <c r="BA663" s="44">
        <v>0</v>
      </c>
      <c r="BB663" s="44">
        <v>0</v>
      </c>
      <c r="BC663" s="44">
        <v>0</v>
      </c>
      <c r="BD663" s="44">
        <v>0</v>
      </c>
      <c r="BE663" s="44">
        <v>0</v>
      </c>
      <c r="BF663" s="43">
        <v>1347.82</v>
      </c>
      <c r="BG663" s="43">
        <v>3516.94</v>
      </c>
      <c r="BH663" s="43">
        <v>61649.62</v>
      </c>
      <c r="BI663" s="44">
        <v>0</v>
      </c>
      <c r="BJ663" s="71">
        <v>61.6</v>
      </c>
      <c r="BK663" s="2"/>
      <c r="BL663" s="2"/>
      <c r="BM663" s="48">
        <v>5.0999999999999996</v>
      </c>
      <c r="BN663" s="48">
        <v>5.0999999999999996</v>
      </c>
      <c r="BO663" s="48">
        <v>5.0999999999999996</v>
      </c>
      <c r="BP663" s="48">
        <v>5.0999999999999996</v>
      </c>
      <c r="BQ663" s="48">
        <v>10.3</v>
      </c>
      <c r="BR663" s="48">
        <v>10.3</v>
      </c>
      <c r="BS663" s="48">
        <v>2.6</v>
      </c>
      <c r="BT663" s="48">
        <v>0</v>
      </c>
      <c r="BU663" s="48">
        <v>2.6</v>
      </c>
      <c r="BV663" s="48">
        <f t="shared" si="326"/>
        <v>0.9</v>
      </c>
      <c r="BW663" s="48">
        <f t="shared" si="327"/>
        <v>0.9</v>
      </c>
      <c r="BX663" s="49">
        <f t="shared" si="328"/>
        <v>0.8</v>
      </c>
      <c r="BY663" s="50">
        <f t="shared" si="329"/>
        <v>48.800000000000004</v>
      </c>
      <c r="BZ663" s="48">
        <f t="shared" si="330"/>
        <v>15.299999999999999</v>
      </c>
      <c r="CA663" s="48">
        <f t="shared" si="331"/>
        <v>25.700000000000003</v>
      </c>
      <c r="CB663" s="48">
        <f t="shared" si="332"/>
        <v>5.2</v>
      </c>
      <c r="CC663" s="51">
        <f t="shared" si="333"/>
        <v>2.6</v>
      </c>
      <c r="CD663" s="50">
        <f t="shared" si="334"/>
        <v>48.800000000000004</v>
      </c>
      <c r="CE663" s="72"/>
      <c r="CF663" s="73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</row>
    <row r="664" spans="1:122" ht="15" hidden="1" outlineLevel="1" thickBot="1" x14ac:dyDescent="0.35">
      <c r="A664" s="161"/>
      <c r="B664" s="53" t="s">
        <v>1348</v>
      </c>
      <c r="C664" s="53" t="s">
        <v>135</v>
      </c>
      <c r="D664" s="24" t="s">
        <v>1349</v>
      </c>
      <c r="E664" s="34"/>
      <c r="F664" s="34"/>
      <c r="G664" s="35">
        <v>147787.24</v>
      </c>
      <c r="H664" s="36">
        <v>43</v>
      </c>
      <c r="I664" s="37"/>
      <c r="J664" s="37"/>
      <c r="K664" s="38">
        <v>43</v>
      </c>
      <c r="L664" s="35">
        <v>147787.24</v>
      </c>
      <c r="M664" s="35">
        <v>8465.84</v>
      </c>
      <c r="N664" s="35">
        <v>1322.25</v>
      </c>
      <c r="O664" s="35">
        <v>193.5</v>
      </c>
      <c r="P664" s="35">
        <v>355.61</v>
      </c>
      <c r="Q664" s="35">
        <v>270.47000000000003</v>
      </c>
      <c r="R664" s="35">
        <v>158394.91</v>
      </c>
      <c r="S664" s="35">
        <v>9702.9500000000007</v>
      </c>
      <c r="T664" s="35">
        <v>1956.07</v>
      </c>
      <c r="U664" s="36">
        <v>0</v>
      </c>
      <c r="V664" s="36">
        <v>0</v>
      </c>
      <c r="W664" s="36">
        <v>0</v>
      </c>
      <c r="X664" s="36">
        <v>0</v>
      </c>
      <c r="Y664" s="36">
        <v>0</v>
      </c>
      <c r="Z664" s="35">
        <v>3546.9</v>
      </c>
      <c r="AA664" s="35">
        <v>15205.92</v>
      </c>
      <c r="AB664" s="35">
        <v>173600.83</v>
      </c>
      <c r="AC664" s="39">
        <f t="shared" si="324"/>
        <v>173.6</v>
      </c>
      <c r="AD664" s="40">
        <f t="shared" si="325"/>
        <v>218.2</v>
      </c>
      <c r="AG664" s="70" t="s">
        <v>1174</v>
      </c>
      <c r="AH664" s="24" t="s">
        <v>1348</v>
      </c>
      <c r="AI664" s="24" t="s">
        <v>135</v>
      </c>
      <c r="AJ664" s="24" t="s">
        <v>1349</v>
      </c>
      <c r="AK664" s="42"/>
      <c r="AL664" s="42"/>
      <c r="AM664" s="43">
        <v>211124.64</v>
      </c>
      <c r="AN664" s="44">
        <v>47</v>
      </c>
      <c r="AO664" s="45"/>
      <c r="AP664" s="45"/>
      <c r="AQ664" s="46">
        <v>47</v>
      </c>
      <c r="AR664" s="43">
        <v>211124.64</v>
      </c>
      <c r="AS664" s="43">
        <v>9253.36</v>
      </c>
      <c r="AT664" s="43">
        <v>1445.25</v>
      </c>
      <c r="AU664" s="43">
        <v>211.5</v>
      </c>
      <c r="AV664" s="43">
        <v>388.69</v>
      </c>
      <c r="AW664" s="43">
        <v>295.63</v>
      </c>
      <c r="AX664" s="43">
        <v>222719.07</v>
      </c>
      <c r="AY664" s="43">
        <v>10605.55</v>
      </c>
      <c r="AZ664" s="43">
        <v>2138.0300000000002</v>
      </c>
      <c r="BA664" s="44">
        <v>0</v>
      </c>
      <c r="BB664" s="44">
        <v>0</v>
      </c>
      <c r="BC664" s="44">
        <v>0</v>
      </c>
      <c r="BD664" s="44">
        <v>0</v>
      </c>
      <c r="BE664" s="44">
        <v>0</v>
      </c>
      <c r="BF664" s="43">
        <v>5066.99</v>
      </c>
      <c r="BG664" s="43">
        <v>17810.57</v>
      </c>
      <c r="BH664" s="43">
        <v>240529.64</v>
      </c>
      <c r="BI664" s="44">
        <v>0</v>
      </c>
      <c r="BJ664" s="71">
        <v>240.5</v>
      </c>
      <c r="BK664" s="2"/>
      <c r="BL664" s="2"/>
      <c r="BM664" s="48">
        <v>20</v>
      </c>
      <c r="BN664" s="48">
        <v>20</v>
      </c>
      <c r="BO664" s="48">
        <v>20</v>
      </c>
      <c r="BP664" s="48">
        <v>20</v>
      </c>
      <c r="BQ664" s="48">
        <v>40.1</v>
      </c>
      <c r="BR664" s="48">
        <v>40.1</v>
      </c>
      <c r="BS664" s="48">
        <v>10</v>
      </c>
      <c r="BT664" s="48">
        <v>0</v>
      </c>
      <c r="BU664" s="48">
        <v>10</v>
      </c>
      <c r="BV664" s="48">
        <f t="shared" si="326"/>
        <v>12.7</v>
      </c>
      <c r="BW664" s="48">
        <f t="shared" si="327"/>
        <v>12.7</v>
      </c>
      <c r="BX664" s="49">
        <f t="shared" si="328"/>
        <v>12.6</v>
      </c>
      <c r="BY664" s="50">
        <f t="shared" si="329"/>
        <v>218.2</v>
      </c>
      <c r="BZ664" s="48">
        <f t="shared" si="330"/>
        <v>60</v>
      </c>
      <c r="CA664" s="48">
        <f t="shared" si="331"/>
        <v>100.2</v>
      </c>
      <c r="CB664" s="48">
        <f t="shared" si="332"/>
        <v>20</v>
      </c>
      <c r="CC664" s="51">
        <f t="shared" si="333"/>
        <v>38</v>
      </c>
      <c r="CD664" s="50">
        <f t="shared" si="334"/>
        <v>218.2</v>
      </c>
      <c r="CE664" s="72"/>
      <c r="CF664" s="73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</row>
    <row r="665" spans="1:122" ht="15" hidden="1" outlineLevel="1" thickBot="1" x14ac:dyDescent="0.35">
      <c r="A665" s="161"/>
      <c r="B665" s="53" t="s">
        <v>1350</v>
      </c>
      <c r="C665" s="53" t="s">
        <v>135</v>
      </c>
      <c r="D665" s="24" t="s">
        <v>1351</v>
      </c>
      <c r="E665" s="35">
        <v>146560.67000000001</v>
      </c>
      <c r="F665" s="35">
        <v>14574.93</v>
      </c>
      <c r="G665" s="34"/>
      <c r="H665" s="36">
        <v>33</v>
      </c>
      <c r="I665" s="38">
        <v>29</v>
      </c>
      <c r="J665" s="38">
        <v>4</v>
      </c>
      <c r="K665" s="37"/>
      <c r="L665" s="35">
        <v>161135.6</v>
      </c>
      <c r="M665" s="35">
        <v>13662.44</v>
      </c>
      <c r="N665" s="35">
        <v>1014.75</v>
      </c>
      <c r="O665" s="35">
        <v>148.5</v>
      </c>
      <c r="P665" s="35">
        <v>272.91000000000003</v>
      </c>
      <c r="Q665" s="35">
        <v>207.57</v>
      </c>
      <c r="R665" s="35">
        <v>176441.77</v>
      </c>
      <c r="S665" s="35">
        <v>13979.86</v>
      </c>
      <c r="T665" s="35">
        <v>1501.17</v>
      </c>
      <c r="U665" s="35">
        <v>78.3</v>
      </c>
      <c r="V665" s="35">
        <v>886.53</v>
      </c>
      <c r="W665" s="35">
        <v>584.05999999999995</v>
      </c>
      <c r="X665" s="35">
        <v>128.02000000000001</v>
      </c>
      <c r="Y665" s="35">
        <v>1751.89</v>
      </c>
      <c r="Z665" s="35">
        <v>3867.25</v>
      </c>
      <c r="AA665" s="35">
        <v>22777.08</v>
      </c>
      <c r="AB665" s="35">
        <v>199218.85</v>
      </c>
      <c r="AC665" s="39">
        <f t="shared" si="324"/>
        <v>199.2</v>
      </c>
      <c r="AD665" s="40">
        <f t="shared" si="325"/>
        <v>200.1</v>
      </c>
      <c r="AG665" s="70" t="s">
        <v>1174</v>
      </c>
      <c r="AH665" s="24" t="s">
        <v>1350</v>
      </c>
      <c r="AI665" s="24" t="s">
        <v>135</v>
      </c>
      <c r="AJ665" s="24" t="s">
        <v>1351</v>
      </c>
      <c r="AK665" s="43">
        <v>134829.21</v>
      </c>
      <c r="AL665" s="43">
        <v>14574.93</v>
      </c>
      <c r="AM665" s="42"/>
      <c r="AN665" s="44">
        <v>37</v>
      </c>
      <c r="AO665" s="46">
        <v>33</v>
      </c>
      <c r="AP665" s="46">
        <v>4</v>
      </c>
      <c r="AQ665" s="45"/>
      <c r="AR665" s="43">
        <v>149404.14000000001</v>
      </c>
      <c r="AS665" s="43">
        <v>24554.2</v>
      </c>
      <c r="AT665" s="43">
        <v>1137.75</v>
      </c>
      <c r="AU665" s="43">
        <v>166.5</v>
      </c>
      <c r="AV665" s="43">
        <v>305.99</v>
      </c>
      <c r="AW665" s="43">
        <v>232.73</v>
      </c>
      <c r="AX665" s="43">
        <v>175801.31</v>
      </c>
      <c r="AY665" s="43">
        <v>15783.62</v>
      </c>
      <c r="AZ665" s="43">
        <v>1683.13</v>
      </c>
      <c r="BA665" s="43">
        <v>89.1</v>
      </c>
      <c r="BB665" s="43">
        <v>1008.81</v>
      </c>
      <c r="BC665" s="43">
        <v>664.62</v>
      </c>
      <c r="BD665" s="44">
        <v>0</v>
      </c>
      <c r="BE665" s="43">
        <v>1993.53</v>
      </c>
      <c r="BF665" s="43">
        <v>3585.7</v>
      </c>
      <c r="BG665" s="43">
        <v>24808.51</v>
      </c>
      <c r="BH665" s="43">
        <v>200609.82</v>
      </c>
      <c r="BI665" s="44">
        <v>0</v>
      </c>
      <c r="BJ665" s="71">
        <v>200.6</v>
      </c>
      <c r="BK665" s="2"/>
      <c r="BL665" s="2"/>
      <c r="BM665" s="48">
        <v>16.7</v>
      </c>
      <c r="BN665" s="48">
        <v>16.7</v>
      </c>
      <c r="BO665" s="48">
        <v>16.7</v>
      </c>
      <c r="BP665" s="48">
        <v>16.7</v>
      </c>
      <c r="BQ665" s="48">
        <v>33.4</v>
      </c>
      <c r="BR665" s="48">
        <v>33.4</v>
      </c>
      <c r="BS665" s="48">
        <v>8.4</v>
      </c>
      <c r="BT665" s="48">
        <v>0</v>
      </c>
      <c r="BU665" s="48">
        <v>8.4</v>
      </c>
      <c r="BV665" s="48">
        <f t="shared" si="326"/>
        <v>16.600000000000001</v>
      </c>
      <c r="BW665" s="48">
        <f t="shared" si="327"/>
        <v>16.600000000000001</v>
      </c>
      <c r="BX665" s="49">
        <f t="shared" si="328"/>
        <v>16.5</v>
      </c>
      <c r="BY665" s="50">
        <f t="shared" si="329"/>
        <v>200.09999999999997</v>
      </c>
      <c r="BZ665" s="48">
        <f t="shared" si="330"/>
        <v>50.099999999999994</v>
      </c>
      <c r="CA665" s="48">
        <f t="shared" si="331"/>
        <v>83.5</v>
      </c>
      <c r="CB665" s="48">
        <f t="shared" si="332"/>
        <v>16.8</v>
      </c>
      <c r="CC665" s="51">
        <f t="shared" si="333"/>
        <v>49.7</v>
      </c>
      <c r="CD665" s="50">
        <f t="shared" si="334"/>
        <v>200.10000000000002</v>
      </c>
      <c r="CE665" s="72"/>
      <c r="CF665" s="73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</row>
    <row r="666" spans="1:122" ht="15" hidden="1" outlineLevel="1" thickBot="1" x14ac:dyDescent="0.35">
      <c r="A666" s="161"/>
      <c r="B666" s="53" t="s">
        <v>1352</v>
      </c>
      <c r="C666" s="53" t="s">
        <v>135</v>
      </c>
      <c r="D666" s="24" t="s">
        <v>1353</v>
      </c>
      <c r="E666" s="35">
        <v>410463.11</v>
      </c>
      <c r="F666" s="34"/>
      <c r="G666" s="34"/>
      <c r="H666" s="36">
        <v>66</v>
      </c>
      <c r="I666" s="38">
        <v>66</v>
      </c>
      <c r="J666" s="37"/>
      <c r="K666" s="37"/>
      <c r="L666" s="35">
        <v>410463.11</v>
      </c>
      <c r="M666" s="35">
        <v>51117.88</v>
      </c>
      <c r="N666" s="35">
        <v>2029.5</v>
      </c>
      <c r="O666" s="36">
        <v>297</v>
      </c>
      <c r="P666" s="35">
        <v>545.82000000000005</v>
      </c>
      <c r="Q666" s="35">
        <v>415.14</v>
      </c>
      <c r="R666" s="35">
        <v>464868.45</v>
      </c>
      <c r="S666" s="35">
        <v>29762.04</v>
      </c>
      <c r="T666" s="35">
        <v>3002.34</v>
      </c>
      <c r="U666" s="35">
        <v>178.2</v>
      </c>
      <c r="V666" s="35">
        <v>2017.62</v>
      </c>
      <c r="W666" s="35">
        <v>1329.24</v>
      </c>
      <c r="X666" s="35">
        <v>895.96</v>
      </c>
      <c r="Y666" s="35">
        <v>3987.06</v>
      </c>
      <c r="Z666" s="35">
        <v>9851.09</v>
      </c>
      <c r="AA666" s="35">
        <v>51023.55</v>
      </c>
      <c r="AB666" s="36">
        <v>515892</v>
      </c>
      <c r="AC666" s="39">
        <f t="shared" si="324"/>
        <v>515.9</v>
      </c>
      <c r="AD666" s="40">
        <f t="shared" si="325"/>
        <v>491.7</v>
      </c>
      <c r="AG666" s="70" t="s">
        <v>1174</v>
      </c>
      <c r="AH666" s="24" t="s">
        <v>1352</v>
      </c>
      <c r="AI666" s="24" t="s">
        <v>135</v>
      </c>
      <c r="AJ666" s="24" t="s">
        <v>1353</v>
      </c>
      <c r="AK666" s="43">
        <v>401346.34</v>
      </c>
      <c r="AL666" s="42"/>
      <c r="AM666" s="42"/>
      <c r="AN666" s="44">
        <v>58</v>
      </c>
      <c r="AO666" s="46">
        <v>58</v>
      </c>
      <c r="AP666" s="45"/>
      <c r="AQ666" s="45"/>
      <c r="AR666" s="43">
        <v>401346.34</v>
      </c>
      <c r="AS666" s="43">
        <v>29987.93</v>
      </c>
      <c r="AT666" s="43">
        <v>1783.5</v>
      </c>
      <c r="AU666" s="44">
        <v>261</v>
      </c>
      <c r="AV666" s="43">
        <v>479.66</v>
      </c>
      <c r="AW666" s="43">
        <v>364.82</v>
      </c>
      <c r="AX666" s="43">
        <v>434223.25</v>
      </c>
      <c r="AY666" s="43">
        <v>26154.52</v>
      </c>
      <c r="AZ666" s="43">
        <v>2638.42</v>
      </c>
      <c r="BA666" s="43">
        <v>156.6</v>
      </c>
      <c r="BB666" s="43">
        <v>1773.06</v>
      </c>
      <c r="BC666" s="43">
        <v>1168.1199999999999</v>
      </c>
      <c r="BD666" s="43">
        <v>383.88</v>
      </c>
      <c r="BE666" s="43">
        <v>3503.78</v>
      </c>
      <c r="BF666" s="43">
        <v>9632.2999999999993</v>
      </c>
      <c r="BG666" s="43">
        <v>45410.68</v>
      </c>
      <c r="BH666" s="43">
        <v>479633.93</v>
      </c>
      <c r="BI666" s="44">
        <v>0</v>
      </c>
      <c r="BJ666" s="71">
        <v>479.6</v>
      </c>
      <c r="BK666" s="2"/>
      <c r="BL666" s="2"/>
      <c r="BM666" s="48">
        <v>40</v>
      </c>
      <c r="BN666" s="48">
        <v>40</v>
      </c>
      <c r="BO666" s="48">
        <v>40</v>
      </c>
      <c r="BP666" s="48">
        <v>40</v>
      </c>
      <c r="BQ666" s="48">
        <v>79.900000000000006</v>
      </c>
      <c r="BR666" s="48">
        <v>79.900000000000006</v>
      </c>
      <c r="BS666" s="48">
        <v>20</v>
      </c>
      <c r="BT666" s="48">
        <v>0</v>
      </c>
      <c r="BU666" s="48">
        <v>20</v>
      </c>
      <c r="BV666" s="48">
        <f t="shared" si="326"/>
        <v>44</v>
      </c>
      <c r="BW666" s="48">
        <f t="shared" si="327"/>
        <v>44</v>
      </c>
      <c r="BX666" s="49">
        <f t="shared" si="328"/>
        <v>43.9</v>
      </c>
      <c r="BY666" s="50">
        <f t="shared" si="329"/>
        <v>491.70000000000005</v>
      </c>
      <c r="BZ666" s="48">
        <f t="shared" si="330"/>
        <v>120</v>
      </c>
      <c r="CA666" s="48">
        <f t="shared" si="331"/>
        <v>199.8</v>
      </c>
      <c r="CB666" s="48">
        <f t="shared" si="332"/>
        <v>40</v>
      </c>
      <c r="CC666" s="51">
        <f t="shared" si="333"/>
        <v>131.9</v>
      </c>
      <c r="CD666" s="50">
        <f t="shared" si="334"/>
        <v>491.70000000000005</v>
      </c>
      <c r="CE666" s="72"/>
      <c r="CF666" s="73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</row>
    <row r="667" spans="1:122" ht="15" hidden="1" outlineLevel="1" thickBot="1" x14ac:dyDescent="0.35">
      <c r="A667" s="161"/>
      <c r="B667" s="53" t="s">
        <v>1354</v>
      </c>
      <c r="C667" s="53" t="s">
        <v>135</v>
      </c>
      <c r="D667" s="24" t="s">
        <v>1355</v>
      </c>
      <c r="E667" s="34"/>
      <c r="F667" s="35">
        <v>44166.46</v>
      </c>
      <c r="G667" s="35">
        <v>98384.08</v>
      </c>
      <c r="H667" s="36">
        <v>47</v>
      </c>
      <c r="I667" s="37"/>
      <c r="J667" s="38">
        <v>12</v>
      </c>
      <c r="K667" s="38">
        <v>35</v>
      </c>
      <c r="L667" s="35">
        <v>142550.54</v>
      </c>
      <c r="M667" s="35">
        <v>13789.36</v>
      </c>
      <c r="N667" s="35">
        <v>1445.25</v>
      </c>
      <c r="O667" s="35">
        <v>211.5</v>
      </c>
      <c r="P667" s="35">
        <v>388.69</v>
      </c>
      <c r="Q667" s="35">
        <v>295.63</v>
      </c>
      <c r="R667" s="35">
        <v>158680.97</v>
      </c>
      <c r="S667" s="35">
        <v>10605.55</v>
      </c>
      <c r="T667" s="35">
        <v>2138.0300000000002</v>
      </c>
      <c r="U667" s="36">
        <v>0</v>
      </c>
      <c r="V667" s="36">
        <v>0</v>
      </c>
      <c r="W667" s="36">
        <v>0</v>
      </c>
      <c r="X667" s="36">
        <v>0</v>
      </c>
      <c r="Y667" s="36">
        <v>0</v>
      </c>
      <c r="Z667" s="35">
        <v>3421.21</v>
      </c>
      <c r="AA667" s="35">
        <v>16164.79</v>
      </c>
      <c r="AB667" s="35">
        <v>174845.76</v>
      </c>
      <c r="AC667" s="39">
        <f t="shared" si="324"/>
        <v>174.8</v>
      </c>
      <c r="AD667" s="40">
        <f t="shared" si="325"/>
        <v>181.7</v>
      </c>
      <c r="AG667" s="70" t="s">
        <v>1174</v>
      </c>
      <c r="AH667" s="24" t="s">
        <v>1354</v>
      </c>
      <c r="AI667" s="24" t="s">
        <v>135</v>
      </c>
      <c r="AJ667" s="24" t="s">
        <v>1355</v>
      </c>
      <c r="AK667" s="42"/>
      <c r="AL667" s="43">
        <v>44166.46</v>
      </c>
      <c r="AM667" s="43">
        <v>105562.31</v>
      </c>
      <c r="AN667" s="44">
        <v>55</v>
      </c>
      <c r="AO667" s="45"/>
      <c r="AP667" s="46">
        <v>11</v>
      </c>
      <c r="AQ667" s="46">
        <v>44</v>
      </c>
      <c r="AR667" s="43">
        <v>149728.76999999999</v>
      </c>
      <c r="AS667" s="43">
        <v>14154.53</v>
      </c>
      <c r="AT667" s="43">
        <v>1691.25</v>
      </c>
      <c r="AU667" s="43">
        <v>247.5</v>
      </c>
      <c r="AV667" s="43">
        <v>454.85</v>
      </c>
      <c r="AW667" s="43">
        <v>345.95</v>
      </c>
      <c r="AX667" s="43">
        <v>166622.85</v>
      </c>
      <c r="AY667" s="43">
        <v>12410.75</v>
      </c>
      <c r="AZ667" s="43">
        <v>2501.9499999999998</v>
      </c>
      <c r="BA667" s="44">
        <v>0</v>
      </c>
      <c r="BB667" s="44">
        <v>0</v>
      </c>
      <c r="BC667" s="44">
        <v>0</v>
      </c>
      <c r="BD667" s="44">
        <v>0</v>
      </c>
      <c r="BE667" s="44">
        <v>0</v>
      </c>
      <c r="BF667" s="43">
        <v>3593.49</v>
      </c>
      <c r="BG667" s="43">
        <v>18506.189999999999</v>
      </c>
      <c r="BH667" s="43">
        <v>185129.04</v>
      </c>
      <c r="BI667" s="44">
        <v>0</v>
      </c>
      <c r="BJ667" s="71">
        <v>185.1</v>
      </c>
      <c r="BK667" s="2"/>
      <c r="BL667" s="2"/>
      <c r="BM667" s="48">
        <v>15.4</v>
      </c>
      <c r="BN667" s="48">
        <v>15.4</v>
      </c>
      <c r="BO667" s="48">
        <v>15.4</v>
      </c>
      <c r="BP667" s="48">
        <v>15.4</v>
      </c>
      <c r="BQ667" s="48">
        <v>30.9</v>
      </c>
      <c r="BR667" s="48">
        <v>30.9</v>
      </c>
      <c r="BS667" s="48">
        <v>7.7</v>
      </c>
      <c r="BT667" s="48">
        <v>0</v>
      </c>
      <c r="BU667" s="48">
        <v>7.7</v>
      </c>
      <c r="BV667" s="48">
        <f t="shared" si="326"/>
        <v>14.3</v>
      </c>
      <c r="BW667" s="48">
        <f t="shared" si="327"/>
        <v>14.3</v>
      </c>
      <c r="BX667" s="49">
        <f t="shared" si="328"/>
        <v>14.3</v>
      </c>
      <c r="BY667" s="50">
        <f t="shared" si="329"/>
        <v>181.70000000000005</v>
      </c>
      <c r="BZ667" s="48">
        <f t="shared" si="330"/>
        <v>46.2</v>
      </c>
      <c r="CA667" s="48">
        <f t="shared" si="331"/>
        <v>77.199999999999989</v>
      </c>
      <c r="CB667" s="48">
        <f t="shared" si="332"/>
        <v>15.4</v>
      </c>
      <c r="CC667" s="51">
        <f t="shared" si="333"/>
        <v>42.900000000000006</v>
      </c>
      <c r="CD667" s="50">
        <f t="shared" si="334"/>
        <v>181.7</v>
      </c>
      <c r="CE667" s="72"/>
      <c r="CF667" s="73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</row>
    <row r="668" spans="1:122" ht="15" hidden="1" outlineLevel="1" thickBot="1" x14ac:dyDescent="0.35">
      <c r="A668" s="161"/>
      <c r="B668" s="53" t="s">
        <v>1356</v>
      </c>
      <c r="C668" s="53" t="s">
        <v>45</v>
      </c>
      <c r="D668" s="24" t="s">
        <v>1357</v>
      </c>
      <c r="E668" s="34"/>
      <c r="F668" s="35">
        <v>91093.32</v>
      </c>
      <c r="G668" s="35">
        <v>435444.55</v>
      </c>
      <c r="H668" s="36">
        <v>165</v>
      </c>
      <c r="I668" s="37"/>
      <c r="J668" s="38">
        <v>34</v>
      </c>
      <c r="K668" s="38">
        <v>131</v>
      </c>
      <c r="L668" s="35">
        <v>526537.87</v>
      </c>
      <c r="M668" s="35">
        <v>55768.11</v>
      </c>
      <c r="N668" s="35">
        <v>5090.87</v>
      </c>
      <c r="O668" s="35">
        <v>742.5</v>
      </c>
      <c r="P668" s="35">
        <v>1364.55</v>
      </c>
      <c r="Q668" s="35">
        <v>1037.8499999999999</v>
      </c>
      <c r="R668" s="35">
        <v>590541.75</v>
      </c>
      <c r="S668" s="35">
        <v>37232.25</v>
      </c>
      <c r="T668" s="35">
        <v>7505.85</v>
      </c>
      <c r="U668" s="36">
        <v>0</v>
      </c>
      <c r="V668" s="36">
        <v>0</v>
      </c>
      <c r="W668" s="36">
        <v>0</v>
      </c>
      <c r="X668" s="36">
        <v>0</v>
      </c>
      <c r="Y668" s="36">
        <v>0</v>
      </c>
      <c r="Z668" s="35">
        <v>12636.91</v>
      </c>
      <c r="AA668" s="35">
        <v>57375.01</v>
      </c>
      <c r="AB668" s="35">
        <v>647916.76</v>
      </c>
      <c r="AC668" s="39">
        <f t="shared" si="324"/>
        <v>647.9</v>
      </c>
      <c r="AD668" s="40">
        <f t="shared" si="325"/>
        <v>658.8</v>
      </c>
      <c r="AG668" s="70" t="s">
        <v>1174</v>
      </c>
      <c r="AH668" s="24" t="s">
        <v>1356</v>
      </c>
      <c r="AI668" s="24" t="s">
        <v>45</v>
      </c>
      <c r="AJ668" s="24" t="s">
        <v>1357</v>
      </c>
      <c r="AK668" s="42"/>
      <c r="AL668" s="43">
        <v>135259.76999999999</v>
      </c>
      <c r="AM668" s="43">
        <v>393219.62</v>
      </c>
      <c r="AN668" s="44">
        <v>187</v>
      </c>
      <c r="AO668" s="45"/>
      <c r="AP668" s="46">
        <v>53</v>
      </c>
      <c r="AQ668" s="46">
        <v>134</v>
      </c>
      <c r="AR668" s="43">
        <v>528479.39</v>
      </c>
      <c r="AS668" s="43">
        <v>63122.12</v>
      </c>
      <c r="AT668" s="43">
        <v>5769.51</v>
      </c>
      <c r="AU668" s="43">
        <v>841.5</v>
      </c>
      <c r="AV668" s="43">
        <v>1546.49</v>
      </c>
      <c r="AW668" s="43">
        <v>1176.23</v>
      </c>
      <c r="AX668" s="43">
        <v>600935.24</v>
      </c>
      <c r="AY668" s="43">
        <v>42196.55</v>
      </c>
      <c r="AZ668" s="43">
        <v>8506.6299999999992</v>
      </c>
      <c r="BA668" s="44">
        <v>0</v>
      </c>
      <c r="BB668" s="44">
        <v>0</v>
      </c>
      <c r="BC668" s="44">
        <v>0</v>
      </c>
      <c r="BD668" s="44">
        <v>0</v>
      </c>
      <c r="BE668" s="44">
        <v>0</v>
      </c>
      <c r="BF668" s="43">
        <v>12683.51</v>
      </c>
      <c r="BG668" s="43">
        <v>63386.69</v>
      </c>
      <c r="BH668" s="43">
        <v>664321.93000000005</v>
      </c>
      <c r="BI668" s="44">
        <v>0</v>
      </c>
      <c r="BJ668" s="71">
        <v>664.3</v>
      </c>
      <c r="BK668" s="2"/>
      <c r="BL668" s="2"/>
      <c r="BM668" s="48">
        <v>55.4</v>
      </c>
      <c r="BN668" s="48">
        <v>55.4</v>
      </c>
      <c r="BO668" s="48">
        <v>55.4</v>
      </c>
      <c r="BP668" s="48">
        <v>55.4</v>
      </c>
      <c r="BQ668" s="48">
        <v>110.7</v>
      </c>
      <c r="BR668" s="48">
        <v>110.7</v>
      </c>
      <c r="BS668" s="48">
        <v>27.7</v>
      </c>
      <c r="BT668" s="48">
        <v>0</v>
      </c>
      <c r="BU668" s="48">
        <v>27.7</v>
      </c>
      <c r="BV668" s="48">
        <f t="shared" si="326"/>
        <v>53.5</v>
      </c>
      <c r="BW668" s="48">
        <f t="shared" si="327"/>
        <v>53.5</v>
      </c>
      <c r="BX668" s="49">
        <f t="shared" si="328"/>
        <v>53.4</v>
      </c>
      <c r="BY668" s="50">
        <f t="shared" si="329"/>
        <v>658.8</v>
      </c>
      <c r="BZ668" s="48">
        <f t="shared" si="330"/>
        <v>166.2</v>
      </c>
      <c r="CA668" s="48">
        <f t="shared" si="331"/>
        <v>276.8</v>
      </c>
      <c r="CB668" s="48">
        <f t="shared" si="332"/>
        <v>55.4</v>
      </c>
      <c r="CC668" s="51">
        <f t="shared" si="333"/>
        <v>160.4</v>
      </c>
      <c r="CD668" s="50">
        <f t="shared" si="334"/>
        <v>658.8</v>
      </c>
      <c r="CE668" s="72"/>
      <c r="CF668" s="73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</row>
    <row r="669" spans="1:122" ht="15" hidden="1" outlineLevel="1" thickBot="1" x14ac:dyDescent="0.35">
      <c r="A669" s="161"/>
      <c r="B669" s="53" t="s">
        <v>1358</v>
      </c>
      <c r="C669" s="53" t="s">
        <v>135</v>
      </c>
      <c r="D669" s="24" t="s">
        <v>1359</v>
      </c>
      <c r="E669" s="35">
        <v>247250.78</v>
      </c>
      <c r="F669" s="35">
        <v>15485.86</v>
      </c>
      <c r="G669" s="34"/>
      <c r="H669" s="36">
        <v>40</v>
      </c>
      <c r="I669" s="38">
        <v>38</v>
      </c>
      <c r="J669" s="38">
        <v>2</v>
      </c>
      <c r="K669" s="37"/>
      <c r="L669" s="35">
        <v>262736.64000000001</v>
      </c>
      <c r="M669" s="35">
        <v>17069.3</v>
      </c>
      <c r="N669" s="35">
        <v>1395.92</v>
      </c>
      <c r="O669" s="36">
        <v>180</v>
      </c>
      <c r="P669" s="35">
        <v>330.8</v>
      </c>
      <c r="Q669" s="35">
        <v>251.6</v>
      </c>
      <c r="R669" s="35">
        <v>281964.26</v>
      </c>
      <c r="S669" s="35">
        <v>17587.02</v>
      </c>
      <c r="T669" s="35">
        <v>1819.6</v>
      </c>
      <c r="U669" s="35">
        <v>102.6</v>
      </c>
      <c r="V669" s="35">
        <v>1161.6600000000001</v>
      </c>
      <c r="W669" s="35">
        <v>765.32</v>
      </c>
      <c r="X669" s="36">
        <v>0</v>
      </c>
      <c r="Y669" s="35">
        <v>2295.58</v>
      </c>
      <c r="Z669" s="35">
        <v>6305.69</v>
      </c>
      <c r="AA669" s="35">
        <v>30037.47</v>
      </c>
      <c r="AB669" s="35">
        <v>312001.73</v>
      </c>
      <c r="AC669" s="39">
        <f t="shared" si="324"/>
        <v>312</v>
      </c>
      <c r="AD669" s="40">
        <f t="shared" si="325"/>
        <v>262.5</v>
      </c>
      <c r="AG669" s="70" t="s">
        <v>1174</v>
      </c>
      <c r="AH669" s="24" t="s">
        <v>1358</v>
      </c>
      <c r="AI669" s="24" t="s">
        <v>135</v>
      </c>
      <c r="AJ669" s="24" t="s">
        <v>1359</v>
      </c>
      <c r="AK669" s="43">
        <v>187321.28</v>
      </c>
      <c r="AL669" s="43">
        <v>15485.86</v>
      </c>
      <c r="AM669" s="42"/>
      <c r="AN669" s="44">
        <v>31</v>
      </c>
      <c r="AO669" s="46">
        <v>29</v>
      </c>
      <c r="AP669" s="46">
        <v>2</v>
      </c>
      <c r="AQ669" s="45"/>
      <c r="AR669" s="43">
        <v>202807.14</v>
      </c>
      <c r="AS669" s="43">
        <v>10129.93</v>
      </c>
      <c r="AT669" s="43">
        <v>1080.3800000000001</v>
      </c>
      <c r="AU669" s="43">
        <v>139.5</v>
      </c>
      <c r="AV669" s="43">
        <v>256.37</v>
      </c>
      <c r="AW669" s="43">
        <v>194.99</v>
      </c>
      <c r="AX669" s="43">
        <v>214608.31</v>
      </c>
      <c r="AY669" s="43">
        <v>13528.56</v>
      </c>
      <c r="AZ669" s="43">
        <v>1410.19</v>
      </c>
      <c r="BA669" s="43">
        <v>78.3</v>
      </c>
      <c r="BB669" s="43">
        <v>886.53</v>
      </c>
      <c r="BC669" s="43">
        <v>584.05999999999995</v>
      </c>
      <c r="BD669" s="43">
        <v>128.02000000000001</v>
      </c>
      <c r="BE669" s="43">
        <v>1751.89</v>
      </c>
      <c r="BF669" s="43">
        <v>4867.37</v>
      </c>
      <c r="BG669" s="43">
        <v>23234.92</v>
      </c>
      <c r="BH669" s="43">
        <v>237843.23</v>
      </c>
      <c r="BI669" s="44">
        <v>0</v>
      </c>
      <c r="BJ669" s="71">
        <v>237.8</v>
      </c>
      <c r="BK669" s="2"/>
      <c r="BL669" s="2"/>
      <c r="BM669" s="48">
        <v>19.8</v>
      </c>
      <c r="BN669" s="48">
        <v>19.8</v>
      </c>
      <c r="BO669" s="48">
        <v>19.8</v>
      </c>
      <c r="BP669" s="48">
        <v>19.8</v>
      </c>
      <c r="BQ669" s="48">
        <v>39.6</v>
      </c>
      <c r="BR669" s="48">
        <v>39.6</v>
      </c>
      <c r="BS669" s="48">
        <v>9.9</v>
      </c>
      <c r="BT669" s="48">
        <v>0</v>
      </c>
      <c r="BU669" s="48">
        <v>9.9</v>
      </c>
      <c r="BV669" s="48">
        <f t="shared" si="326"/>
        <v>28.1</v>
      </c>
      <c r="BW669" s="48">
        <f t="shared" si="327"/>
        <v>28.1</v>
      </c>
      <c r="BX669" s="49">
        <f t="shared" si="328"/>
        <v>28.1</v>
      </c>
      <c r="BY669" s="50">
        <f t="shared" si="329"/>
        <v>262.50000000000006</v>
      </c>
      <c r="BZ669" s="48">
        <f t="shared" si="330"/>
        <v>59.400000000000006</v>
      </c>
      <c r="CA669" s="48">
        <f t="shared" si="331"/>
        <v>99</v>
      </c>
      <c r="CB669" s="48">
        <f t="shared" si="332"/>
        <v>19.8</v>
      </c>
      <c r="CC669" s="51">
        <f t="shared" si="333"/>
        <v>84.300000000000011</v>
      </c>
      <c r="CD669" s="50">
        <f t="shared" si="334"/>
        <v>262.5</v>
      </c>
      <c r="CE669" s="72"/>
      <c r="CF669" s="73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</row>
    <row r="670" spans="1:122" ht="15" hidden="1" outlineLevel="1" thickBot="1" x14ac:dyDescent="0.35">
      <c r="A670" s="161"/>
      <c r="B670" s="53" t="s">
        <v>1360</v>
      </c>
      <c r="C670" s="53" t="s">
        <v>135</v>
      </c>
      <c r="D670" s="24" t="s">
        <v>1361</v>
      </c>
      <c r="E670" s="34"/>
      <c r="F670" s="34"/>
      <c r="G670" s="35">
        <v>105562.32</v>
      </c>
      <c r="H670" s="36">
        <v>23</v>
      </c>
      <c r="I670" s="37"/>
      <c r="J670" s="37"/>
      <c r="K670" s="38">
        <v>23</v>
      </c>
      <c r="L670" s="35">
        <v>105562.32</v>
      </c>
      <c r="M670" s="35">
        <v>4528.24</v>
      </c>
      <c r="N670" s="35">
        <v>707.25</v>
      </c>
      <c r="O670" s="35">
        <v>103.5</v>
      </c>
      <c r="P670" s="35">
        <v>190.21</v>
      </c>
      <c r="Q670" s="35">
        <v>144.66999999999999</v>
      </c>
      <c r="R670" s="35">
        <v>111236.19</v>
      </c>
      <c r="S670" s="35">
        <v>5189.95</v>
      </c>
      <c r="T670" s="35">
        <v>1046.27</v>
      </c>
      <c r="U670" s="36">
        <v>0</v>
      </c>
      <c r="V670" s="36">
        <v>0</v>
      </c>
      <c r="W670" s="36">
        <v>0</v>
      </c>
      <c r="X670" s="36">
        <v>0</v>
      </c>
      <c r="Y670" s="36">
        <v>0</v>
      </c>
      <c r="Z670" s="35">
        <v>2533.5</v>
      </c>
      <c r="AA670" s="35">
        <v>8769.7199999999993</v>
      </c>
      <c r="AB670" s="35">
        <v>120005.91</v>
      </c>
      <c r="AC670" s="39">
        <f t="shared" si="324"/>
        <v>120</v>
      </c>
      <c r="AD670" s="40">
        <f t="shared" si="325"/>
        <v>136.1</v>
      </c>
      <c r="AG670" s="70" t="s">
        <v>1174</v>
      </c>
      <c r="AH670" s="24" t="s">
        <v>1360</v>
      </c>
      <c r="AI670" s="24" t="s">
        <v>135</v>
      </c>
      <c r="AJ670" s="24" t="s">
        <v>1361</v>
      </c>
      <c r="AK670" s="42"/>
      <c r="AL670" s="42"/>
      <c r="AM670" s="43">
        <v>126674.79</v>
      </c>
      <c r="AN670" s="44">
        <v>28</v>
      </c>
      <c r="AO670" s="45"/>
      <c r="AP670" s="45"/>
      <c r="AQ670" s="46">
        <v>28</v>
      </c>
      <c r="AR670" s="43">
        <v>126674.79</v>
      </c>
      <c r="AS670" s="43">
        <v>5512.64</v>
      </c>
      <c r="AT670" s="44">
        <v>861</v>
      </c>
      <c r="AU670" s="44">
        <v>126</v>
      </c>
      <c r="AV670" s="43">
        <v>231.56</v>
      </c>
      <c r="AW670" s="43">
        <v>176.12</v>
      </c>
      <c r="AX670" s="43">
        <v>133582.10999999999</v>
      </c>
      <c r="AY670" s="43">
        <v>6318.2</v>
      </c>
      <c r="AZ670" s="43">
        <v>1273.72</v>
      </c>
      <c r="BA670" s="44">
        <v>0</v>
      </c>
      <c r="BB670" s="44">
        <v>0</v>
      </c>
      <c r="BC670" s="44">
        <v>0</v>
      </c>
      <c r="BD670" s="44">
        <v>0</v>
      </c>
      <c r="BE670" s="44">
        <v>0</v>
      </c>
      <c r="BF670" s="43">
        <v>3040.2</v>
      </c>
      <c r="BG670" s="43">
        <v>10632.12</v>
      </c>
      <c r="BH670" s="43">
        <v>144214.23000000001</v>
      </c>
      <c r="BI670" s="44">
        <v>0</v>
      </c>
      <c r="BJ670" s="71">
        <v>144.19999999999999</v>
      </c>
      <c r="BK670" s="2"/>
      <c r="BL670" s="2"/>
      <c r="BM670" s="48">
        <v>12</v>
      </c>
      <c r="BN670" s="48">
        <v>12</v>
      </c>
      <c r="BO670" s="48">
        <v>12</v>
      </c>
      <c r="BP670" s="48">
        <v>12</v>
      </c>
      <c r="BQ670" s="48">
        <v>24</v>
      </c>
      <c r="BR670" s="48">
        <v>24</v>
      </c>
      <c r="BS670" s="48">
        <v>6</v>
      </c>
      <c r="BT670" s="48">
        <v>0</v>
      </c>
      <c r="BU670" s="48">
        <v>6</v>
      </c>
      <c r="BV670" s="48">
        <f t="shared" si="326"/>
        <v>9.4</v>
      </c>
      <c r="BW670" s="48">
        <f t="shared" si="327"/>
        <v>9.4</v>
      </c>
      <c r="BX670" s="49">
        <f t="shared" si="328"/>
        <v>9.3000000000000007</v>
      </c>
      <c r="BY670" s="50">
        <f t="shared" si="329"/>
        <v>136.1</v>
      </c>
      <c r="BZ670" s="48">
        <f t="shared" si="330"/>
        <v>36</v>
      </c>
      <c r="CA670" s="48">
        <f t="shared" si="331"/>
        <v>60</v>
      </c>
      <c r="CB670" s="48">
        <f t="shared" si="332"/>
        <v>12</v>
      </c>
      <c r="CC670" s="51">
        <f t="shared" si="333"/>
        <v>28.1</v>
      </c>
      <c r="CD670" s="50">
        <f t="shared" si="334"/>
        <v>136.1</v>
      </c>
      <c r="CE670" s="72"/>
      <c r="CF670" s="73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</row>
    <row r="671" spans="1:122" ht="15" hidden="1" outlineLevel="1" thickBot="1" x14ac:dyDescent="0.35">
      <c r="A671" s="161"/>
      <c r="B671" s="53" t="s">
        <v>1362</v>
      </c>
      <c r="C671" s="53" t="s">
        <v>135</v>
      </c>
      <c r="D671" s="24" t="s">
        <v>1363</v>
      </c>
      <c r="E671" s="35">
        <v>965797.3</v>
      </c>
      <c r="F671" s="34"/>
      <c r="G671" s="34"/>
      <c r="H671" s="36">
        <v>327</v>
      </c>
      <c r="I671" s="38">
        <v>327</v>
      </c>
      <c r="J671" s="37"/>
      <c r="K671" s="37"/>
      <c r="L671" s="35">
        <v>965797.3</v>
      </c>
      <c r="M671" s="35">
        <v>64379.76</v>
      </c>
      <c r="N671" s="35">
        <v>10055.25</v>
      </c>
      <c r="O671" s="35">
        <v>1471.5</v>
      </c>
      <c r="P671" s="35">
        <v>2704.29</v>
      </c>
      <c r="Q671" s="35">
        <v>2056.83</v>
      </c>
      <c r="R671" s="35">
        <v>1046464.93</v>
      </c>
      <c r="S671" s="35">
        <v>147457.38</v>
      </c>
      <c r="T671" s="35">
        <v>14875.23</v>
      </c>
      <c r="U671" s="35">
        <v>882.9</v>
      </c>
      <c r="V671" s="35">
        <v>9996.39</v>
      </c>
      <c r="W671" s="35">
        <v>6585.78</v>
      </c>
      <c r="X671" s="35">
        <v>639.91999999999996</v>
      </c>
      <c r="Y671" s="35">
        <v>19754.07</v>
      </c>
      <c r="Z671" s="35">
        <v>23179.119999999999</v>
      </c>
      <c r="AA671" s="35">
        <v>223370.79</v>
      </c>
      <c r="AB671" s="35">
        <v>1269835.72</v>
      </c>
      <c r="AC671" s="39">
        <f t="shared" si="324"/>
        <v>1269.8</v>
      </c>
      <c r="AD671" s="40">
        <f t="shared" si="325"/>
        <v>1119.7</v>
      </c>
      <c r="AG671" s="70" t="s">
        <v>1174</v>
      </c>
      <c r="AH671" s="24">
        <v>306471581</v>
      </c>
      <c r="AI671" s="24" t="s">
        <v>135</v>
      </c>
      <c r="AJ671" s="24" t="s">
        <v>1363</v>
      </c>
      <c r="AK671" s="43">
        <v>814207.32</v>
      </c>
      <c r="AL671" s="42"/>
      <c r="AM671" s="42"/>
      <c r="AN671" s="44">
        <v>245</v>
      </c>
      <c r="AO671" s="46">
        <v>245</v>
      </c>
      <c r="AP671" s="45"/>
      <c r="AQ671" s="45"/>
      <c r="AR671" s="43">
        <v>814207.32</v>
      </c>
      <c r="AS671" s="43">
        <v>48235.6</v>
      </c>
      <c r="AT671" s="43">
        <v>7533.75</v>
      </c>
      <c r="AU671" s="43">
        <v>1102.5</v>
      </c>
      <c r="AV671" s="43">
        <v>2026.15</v>
      </c>
      <c r="AW671" s="43">
        <v>1541.05</v>
      </c>
      <c r="AX671" s="43">
        <v>874646.37</v>
      </c>
      <c r="AY671" s="43">
        <v>110480.3</v>
      </c>
      <c r="AZ671" s="43">
        <v>11145.05</v>
      </c>
      <c r="BA671" s="43">
        <v>661.5</v>
      </c>
      <c r="BB671" s="43">
        <v>7489.65</v>
      </c>
      <c r="BC671" s="43">
        <v>4934.3</v>
      </c>
      <c r="BD671" s="43">
        <v>895.78</v>
      </c>
      <c r="BE671" s="43">
        <v>14800.45</v>
      </c>
      <c r="BF671" s="43">
        <v>19540.97</v>
      </c>
      <c r="BG671" s="44">
        <v>169948</v>
      </c>
      <c r="BH671" s="43">
        <v>1044594.37</v>
      </c>
      <c r="BI671" s="44">
        <v>0</v>
      </c>
      <c r="BJ671" s="71">
        <v>1044.5999999999999</v>
      </c>
      <c r="BK671" s="103"/>
      <c r="BL671" s="2"/>
      <c r="BM671" s="48">
        <v>87.1</v>
      </c>
      <c r="BN671" s="48">
        <v>87.1</v>
      </c>
      <c r="BO671" s="48">
        <v>87.1</v>
      </c>
      <c r="BP671" s="48">
        <v>87.1</v>
      </c>
      <c r="BQ671" s="48">
        <v>174.1</v>
      </c>
      <c r="BR671" s="48">
        <v>174.1</v>
      </c>
      <c r="BS671" s="48">
        <v>43.5</v>
      </c>
      <c r="BT671" s="48">
        <v>0</v>
      </c>
      <c r="BU671" s="48">
        <v>43.5</v>
      </c>
      <c r="BV671" s="48">
        <f t="shared" si="326"/>
        <v>112</v>
      </c>
      <c r="BW671" s="48">
        <f t="shared" si="327"/>
        <v>112</v>
      </c>
      <c r="BX671" s="49">
        <f t="shared" si="328"/>
        <v>112.1</v>
      </c>
      <c r="BY671" s="50">
        <f t="shared" si="329"/>
        <v>1119.7</v>
      </c>
      <c r="BZ671" s="48">
        <f t="shared" si="330"/>
        <v>261.29999999999995</v>
      </c>
      <c r="CA671" s="48">
        <f t="shared" si="331"/>
        <v>435.29999999999995</v>
      </c>
      <c r="CB671" s="48">
        <f t="shared" si="332"/>
        <v>87</v>
      </c>
      <c r="CC671" s="51">
        <f t="shared" si="333"/>
        <v>336.1</v>
      </c>
      <c r="CD671" s="50">
        <f t="shared" si="334"/>
        <v>1119.6999999999998</v>
      </c>
      <c r="CE671" s="72"/>
      <c r="CF671" s="73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</row>
    <row r="672" spans="1:122" ht="15" hidden="1" outlineLevel="1" thickBot="1" x14ac:dyDescent="0.35">
      <c r="A672" s="161"/>
      <c r="B672" s="53" t="s">
        <v>1364</v>
      </c>
      <c r="C672" s="53" t="s">
        <v>135</v>
      </c>
      <c r="D672" s="24" t="s">
        <v>1365</v>
      </c>
      <c r="E672" s="34"/>
      <c r="F672" s="34"/>
      <c r="G672" s="35">
        <v>27868.46</v>
      </c>
      <c r="H672" s="36">
        <v>2</v>
      </c>
      <c r="I672" s="37"/>
      <c r="J672" s="37"/>
      <c r="K672" s="38">
        <v>2</v>
      </c>
      <c r="L672" s="35">
        <v>27868.46</v>
      </c>
      <c r="M672" s="35">
        <v>393.76</v>
      </c>
      <c r="N672" s="35">
        <v>61.5</v>
      </c>
      <c r="O672" s="36">
        <v>9</v>
      </c>
      <c r="P672" s="35">
        <v>16.54</v>
      </c>
      <c r="Q672" s="35">
        <v>12.58</v>
      </c>
      <c r="R672" s="35">
        <v>28361.84</v>
      </c>
      <c r="S672" s="35">
        <v>451.3</v>
      </c>
      <c r="T672" s="35">
        <v>90.98</v>
      </c>
      <c r="U672" s="36">
        <v>0</v>
      </c>
      <c r="V672" s="36">
        <v>0</v>
      </c>
      <c r="W672" s="36">
        <v>0</v>
      </c>
      <c r="X672" s="36">
        <v>0</v>
      </c>
      <c r="Y672" s="36">
        <v>0</v>
      </c>
      <c r="Z672" s="35">
        <v>668.84</v>
      </c>
      <c r="AA672" s="35">
        <v>1211.1199999999999</v>
      </c>
      <c r="AB672" s="35">
        <v>29572.959999999999</v>
      </c>
      <c r="AC672" s="39">
        <f t="shared" si="324"/>
        <v>29.6</v>
      </c>
      <c r="AD672" s="40">
        <f t="shared" si="325"/>
        <v>9.9</v>
      </c>
      <c r="BV672" s="48">
        <f t="shared" si="326"/>
        <v>3.3</v>
      </c>
      <c r="BW672" s="48">
        <f t="shared" si="327"/>
        <v>3.3</v>
      </c>
      <c r="BX672" s="49">
        <f t="shared" si="328"/>
        <v>3.3</v>
      </c>
      <c r="BY672" s="50">
        <f t="shared" si="329"/>
        <v>9.8999999999999986</v>
      </c>
      <c r="BZ672" s="48">
        <f t="shared" si="330"/>
        <v>0</v>
      </c>
      <c r="CA672" s="48">
        <f t="shared" si="331"/>
        <v>0</v>
      </c>
      <c r="CB672" s="48">
        <f t="shared" si="332"/>
        <v>0</v>
      </c>
      <c r="CC672" s="51">
        <f t="shared" si="333"/>
        <v>9.8999999999999986</v>
      </c>
      <c r="CD672" s="50">
        <f t="shared" si="334"/>
        <v>9.8999999999999986</v>
      </c>
      <c r="CE672" s="95"/>
    </row>
    <row r="673" spans="1:122" ht="15" hidden="1" outlineLevel="1" thickBot="1" x14ac:dyDescent="0.35">
      <c r="A673" s="161"/>
      <c r="B673" s="53" t="s">
        <v>1366</v>
      </c>
      <c r="C673" s="53" t="s">
        <v>45</v>
      </c>
      <c r="D673" s="76" t="s">
        <v>1367</v>
      </c>
      <c r="E673" s="77"/>
      <c r="F673" s="78">
        <v>88332.91</v>
      </c>
      <c r="G673" s="78">
        <v>380024.34</v>
      </c>
      <c r="H673" s="79">
        <v>183</v>
      </c>
      <c r="I673" s="80"/>
      <c r="J673" s="81">
        <v>38</v>
      </c>
      <c r="K673" s="81">
        <v>145</v>
      </c>
      <c r="L673" s="78">
        <v>468357.25</v>
      </c>
      <c r="M673" s="78">
        <v>43739.43</v>
      </c>
      <c r="N673" s="78">
        <v>5627.25</v>
      </c>
      <c r="O673" s="78">
        <v>823.5</v>
      </c>
      <c r="P673" s="78">
        <v>1513.41</v>
      </c>
      <c r="Q673" s="78">
        <v>1151.07</v>
      </c>
      <c r="R673" s="78">
        <v>521211.91</v>
      </c>
      <c r="S673" s="78">
        <v>41293.949999999997</v>
      </c>
      <c r="T673" s="78">
        <v>8324.67</v>
      </c>
      <c r="U673" s="79">
        <v>0</v>
      </c>
      <c r="V673" s="79">
        <v>0</v>
      </c>
      <c r="W673" s="79">
        <v>0</v>
      </c>
      <c r="X673" s="79">
        <v>0</v>
      </c>
      <c r="Y673" s="79">
        <v>0</v>
      </c>
      <c r="Z673" s="78">
        <v>11240.57</v>
      </c>
      <c r="AA673" s="78">
        <v>60859.19</v>
      </c>
      <c r="AB673" s="78">
        <v>582071.1</v>
      </c>
      <c r="AC673" s="39">
        <f t="shared" si="324"/>
        <v>582.1</v>
      </c>
      <c r="AD673" s="40">
        <f t="shared" ref="AD673:AD704" si="335">+ROUND((AC673/12*4)+(BJ673/12*8),1)</f>
        <v>194</v>
      </c>
      <c r="BV673" s="48">
        <f t="shared" ref="BV673:BV704" si="336">+ROUND((AD673-BM673-BN673-BO673-BP673-BQ673-BR673-BS673-BT673-BU673)/3,1)</f>
        <v>64.7</v>
      </c>
      <c r="BW673" s="48">
        <f t="shared" si="327"/>
        <v>64.7</v>
      </c>
      <c r="BX673" s="49">
        <f t="shared" ref="BX673:BX704" si="337">+ROUND(AD673-BM673-BN673-BO673-BP673-BQ673-BR673-BS673-BT673-BU673-BV673-BW673,1)</f>
        <v>64.599999999999994</v>
      </c>
      <c r="BY673" s="50">
        <f t="shared" si="329"/>
        <v>194</v>
      </c>
      <c r="BZ673" s="48">
        <f t="shared" si="330"/>
        <v>0</v>
      </c>
      <c r="CA673" s="48">
        <f t="shared" si="331"/>
        <v>0</v>
      </c>
      <c r="CB673" s="48">
        <f t="shared" si="332"/>
        <v>0</v>
      </c>
      <c r="CC673" s="51">
        <f t="shared" si="333"/>
        <v>194</v>
      </c>
      <c r="CD673" s="50">
        <f t="shared" si="334"/>
        <v>194</v>
      </c>
      <c r="CE673" s="95"/>
    </row>
    <row r="674" spans="1:122" s="10" customFormat="1" ht="15" hidden="1" outlineLevel="1" thickBot="1" x14ac:dyDescent="0.35">
      <c r="A674" s="169"/>
      <c r="B674" s="53" t="s">
        <v>1263</v>
      </c>
      <c r="C674" s="53" t="s">
        <v>45</v>
      </c>
      <c r="D674" s="101" t="s">
        <v>1264</v>
      </c>
      <c r="E674" s="96">
        <v>57255.85</v>
      </c>
      <c r="F674" s="83"/>
      <c r="G674" s="84"/>
      <c r="H674" s="85">
        <f t="shared" ref="H674:H675" si="338">+I674+J674+K674</f>
        <v>14</v>
      </c>
      <c r="I674" s="85">
        <v>14</v>
      </c>
      <c r="J674" s="85"/>
      <c r="K674" s="84"/>
      <c r="L674" s="86">
        <v>57255.85</v>
      </c>
      <c r="M674" s="86">
        <v>27792.39</v>
      </c>
      <c r="N674" s="86">
        <v>430.45</v>
      </c>
      <c r="O674" s="86">
        <v>62.95</v>
      </c>
      <c r="P674" s="86">
        <v>115.78</v>
      </c>
      <c r="Q674" s="86">
        <v>88.1</v>
      </c>
      <c r="R674" s="86">
        <v>85745.52</v>
      </c>
      <c r="S674" s="86">
        <v>6313.15</v>
      </c>
      <c r="T674" s="86">
        <v>636.86</v>
      </c>
      <c r="U674" s="86">
        <v>37.76</v>
      </c>
      <c r="V674" s="86">
        <v>427.93</v>
      </c>
      <c r="W674" s="86">
        <v>281.95</v>
      </c>
      <c r="X674" s="86"/>
      <c r="Y674" s="86">
        <v>845.78</v>
      </c>
      <c r="Z674" s="86">
        <v>1374.13</v>
      </c>
      <c r="AA674" s="86">
        <v>9917.56</v>
      </c>
      <c r="AB674" s="86">
        <v>95663.08</v>
      </c>
      <c r="AC674" s="87">
        <f t="shared" si="324"/>
        <v>95.7</v>
      </c>
      <c r="AD674" s="40">
        <f t="shared" si="335"/>
        <v>99</v>
      </c>
      <c r="AE674" s="4"/>
      <c r="AG674" s="70" t="s">
        <v>1174</v>
      </c>
      <c r="AH674" s="24" t="s">
        <v>1263</v>
      </c>
      <c r="AI674" s="24" t="s">
        <v>45</v>
      </c>
      <c r="AJ674" s="82" t="s">
        <v>1264</v>
      </c>
      <c r="AK674" s="43">
        <v>56980.43</v>
      </c>
      <c r="AL674" s="42"/>
      <c r="AM674" s="43"/>
      <c r="AN674" s="44">
        <v>16</v>
      </c>
      <c r="AO674" s="46">
        <v>16</v>
      </c>
      <c r="AP674" s="45"/>
      <c r="AQ674" s="46"/>
      <c r="AR674" s="43">
        <v>56980.43</v>
      </c>
      <c r="AS674" s="43">
        <v>31762.74</v>
      </c>
      <c r="AT674" s="44">
        <v>491.94</v>
      </c>
      <c r="AU674" s="44">
        <v>71.94</v>
      </c>
      <c r="AV674" s="43">
        <v>132.32</v>
      </c>
      <c r="AW674" s="43">
        <v>100.69</v>
      </c>
      <c r="AX674" s="43">
        <v>89540.06</v>
      </c>
      <c r="AY674" s="43">
        <v>7215.02</v>
      </c>
      <c r="AZ674" s="43">
        <v>727.84</v>
      </c>
      <c r="BA674" s="44">
        <v>43.16</v>
      </c>
      <c r="BB674" s="44">
        <v>489.06</v>
      </c>
      <c r="BC674" s="44">
        <v>322.22000000000003</v>
      </c>
      <c r="BD674" s="44"/>
      <c r="BE674" s="44">
        <v>966.6</v>
      </c>
      <c r="BF674" s="43">
        <v>1367.53</v>
      </c>
      <c r="BG674" s="43">
        <v>11131.43</v>
      </c>
      <c r="BH674" s="43">
        <v>100671.49</v>
      </c>
      <c r="BI674" s="44">
        <v>0</v>
      </c>
      <c r="BJ674" s="71">
        <v>100.7</v>
      </c>
      <c r="BK674" s="104">
        <f>+BK671/12*3</f>
        <v>0</v>
      </c>
      <c r="BL674" s="2"/>
      <c r="BM674" s="48">
        <v>8.4</v>
      </c>
      <c r="BN674" s="48">
        <v>8.4</v>
      </c>
      <c r="BO674" s="48">
        <v>8.4</v>
      </c>
      <c r="BP674" s="48">
        <v>8.4</v>
      </c>
      <c r="BQ674" s="48">
        <v>16.8</v>
      </c>
      <c r="BR674" s="48">
        <v>16.8</v>
      </c>
      <c r="BS674" s="48">
        <v>4.2</v>
      </c>
      <c r="BT674" s="48">
        <v>0</v>
      </c>
      <c r="BU674" s="48">
        <v>4.2</v>
      </c>
      <c r="BV674" s="48">
        <f t="shared" si="336"/>
        <v>7.8</v>
      </c>
      <c r="BW674" s="48">
        <f t="shared" si="327"/>
        <v>7.8</v>
      </c>
      <c r="BX674" s="49">
        <f t="shared" si="337"/>
        <v>7.8</v>
      </c>
      <c r="BY674" s="50">
        <f t="shared" si="329"/>
        <v>99.000000000000014</v>
      </c>
      <c r="BZ674" s="48">
        <f t="shared" si="330"/>
        <v>25.200000000000003</v>
      </c>
      <c r="CA674" s="48">
        <f t="shared" si="331"/>
        <v>42</v>
      </c>
      <c r="CB674" s="48">
        <f t="shared" si="332"/>
        <v>8.4</v>
      </c>
      <c r="CC674" s="51">
        <f t="shared" si="333"/>
        <v>23.4</v>
      </c>
      <c r="CD674" s="50">
        <f t="shared" si="334"/>
        <v>99</v>
      </c>
      <c r="CE674" s="72"/>
      <c r="CF674" s="73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</row>
    <row r="675" spans="1:122" s="10" customFormat="1" ht="15" hidden="1" outlineLevel="1" thickBot="1" x14ac:dyDescent="0.35">
      <c r="A675" s="169"/>
      <c r="B675" s="53" t="s">
        <v>1279</v>
      </c>
      <c r="C675" s="53" t="s">
        <v>45</v>
      </c>
      <c r="D675" s="101" t="s">
        <v>1280</v>
      </c>
      <c r="E675" s="96">
        <v>58035.96</v>
      </c>
      <c r="F675" s="83"/>
      <c r="G675" s="84"/>
      <c r="H675" s="85">
        <f t="shared" si="338"/>
        <v>12</v>
      </c>
      <c r="I675" s="85">
        <v>12</v>
      </c>
      <c r="J675" s="85"/>
      <c r="K675" s="84"/>
      <c r="L675" s="86">
        <v>58035.96</v>
      </c>
      <c r="M675" s="86">
        <v>23822.07</v>
      </c>
      <c r="N675" s="86">
        <v>368.95</v>
      </c>
      <c r="O675" s="86">
        <v>53.95</v>
      </c>
      <c r="P675" s="86">
        <v>99.24</v>
      </c>
      <c r="Q675" s="86">
        <v>75.510000000000005</v>
      </c>
      <c r="R675" s="86">
        <v>82455.679999999993</v>
      </c>
      <c r="S675" s="86">
        <v>5411.26</v>
      </c>
      <c r="T675" s="86">
        <v>545.88</v>
      </c>
      <c r="U675" s="86">
        <v>32.369999999999997</v>
      </c>
      <c r="V675" s="86">
        <v>366.79</v>
      </c>
      <c r="W675" s="86">
        <v>241.65</v>
      </c>
      <c r="X675" s="86"/>
      <c r="Y675" s="86">
        <v>724.95</v>
      </c>
      <c r="Z675" s="86">
        <v>1392.86</v>
      </c>
      <c r="AA675" s="86">
        <v>8715.76</v>
      </c>
      <c r="AB675" s="86">
        <v>91171.44</v>
      </c>
      <c r="AC675" s="87">
        <f t="shared" si="324"/>
        <v>91.2</v>
      </c>
      <c r="AD675" s="40">
        <f t="shared" si="335"/>
        <v>94.6</v>
      </c>
      <c r="AE675" s="4"/>
      <c r="AG675" s="70" t="s">
        <v>1174</v>
      </c>
      <c r="AH675" s="24" t="s">
        <v>1279</v>
      </c>
      <c r="AI675" s="24" t="s">
        <v>45</v>
      </c>
      <c r="AJ675" s="82" t="s">
        <v>1280</v>
      </c>
      <c r="AK675" s="43">
        <v>60482.04</v>
      </c>
      <c r="AL675" s="42"/>
      <c r="AM675" s="43"/>
      <c r="AN675" s="44">
        <v>13</v>
      </c>
      <c r="AO675" s="46">
        <v>13</v>
      </c>
      <c r="AP675" s="45"/>
      <c r="AQ675" s="46"/>
      <c r="AR675" s="43">
        <v>60482.04</v>
      </c>
      <c r="AS675" s="43">
        <v>25807.24</v>
      </c>
      <c r="AT675" s="44">
        <v>399.69</v>
      </c>
      <c r="AU675" s="44">
        <v>58.44</v>
      </c>
      <c r="AV675" s="43">
        <v>107.51</v>
      </c>
      <c r="AW675" s="43">
        <v>81.81</v>
      </c>
      <c r="AX675" s="43">
        <v>86936.73</v>
      </c>
      <c r="AY675" s="43">
        <v>5862.2</v>
      </c>
      <c r="AZ675" s="43">
        <v>591.37</v>
      </c>
      <c r="BA675" s="44">
        <v>35.06</v>
      </c>
      <c r="BB675" s="44">
        <v>397.36</v>
      </c>
      <c r="BC675" s="44">
        <v>261.79000000000002</v>
      </c>
      <c r="BD675" s="44"/>
      <c r="BE675" s="44">
        <v>785.37</v>
      </c>
      <c r="BF675" s="43">
        <v>1451.57</v>
      </c>
      <c r="BG675" s="43">
        <v>9384.7199999999993</v>
      </c>
      <c r="BH675" s="43">
        <v>96321.45</v>
      </c>
      <c r="BI675" s="44">
        <v>0</v>
      </c>
      <c r="BJ675" s="71">
        <v>96.3</v>
      </c>
      <c r="BK675" s="2"/>
      <c r="BL675" s="2"/>
      <c r="BM675" s="48">
        <v>8</v>
      </c>
      <c r="BN675" s="48">
        <v>8</v>
      </c>
      <c r="BO675" s="48">
        <v>8</v>
      </c>
      <c r="BP675" s="48">
        <v>8</v>
      </c>
      <c r="BQ675" s="48">
        <v>16.100000000000001</v>
      </c>
      <c r="BR675" s="48">
        <v>16.100000000000001</v>
      </c>
      <c r="BS675" s="48">
        <v>4</v>
      </c>
      <c r="BT675" s="48">
        <v>0</v>
      </c>
      <c r="BU675" s="48">
        <v>4</v>
      </c>
      <c r="BV675" s="48">
        <f t="shared" si="336"/>
        <v>7.5</v>
      </c>
      <c r="BW675" s="48">
        <f t="shared" si="327"/>
        <v>7.5</v>
      </c>
      <c r="BX675" s="49">
        <f t="shared" si="337"/>
        <v>7.4</v>
      </c>
      <c r="BY675" s="50">
        <f t="shared" si="329"/>
        <v>94.6</v>
      </c>
      <c r="BZ675" s="48">
        <f t="shared" si="330"/>
        <v>24</v>
      </c>
      <c r="CA675" s="48">
        <f t="shared" si="331"/>
        <v>40.200000000000003</v>
      </c>
      <c r="CB675" s="48">
        <f t="shared" si="332"/>
        <v>8</v>
      </c>
      <c r="CC675" s="51">
        <f t="shared" si="333"/>
        <v>22.4</v>
      </c>
      <c r="CD675" s="50">
        <f t="shared" si="334"/>
        <v>94.6</v>
      </c>
      <c r="CE675" s="72"/>
      <c r="CF675" s="73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</row>
    <row r="676" spans="1:122" s="10" customFormat="1" ht="15" hidden="1" outlineLevel="1" thickBot="1" x14ac:dyDescent="0.35">
      <c r="A676" s="170"/>
      <c r="B676" s="98"/>
      <c r="C676" s="98"/>
      <c r="D676" s="99"/>
      <c r="E676" s="96"/>
      <c r="F676" s="83"/>
      <c r="G676" s="84"/>
      <c r="H676" s="85"/>
      <c r="I676" s="85"/>
      <c r="J676" s="85"/>
      <c r="K676" s="84"/>
      <c r="L676" s="86"/>
      <c r="M676" s="86"/>
      <c r="N676" s="86"/>
      <c r="O676" s="86"/>
      <c r="P676" s="86"/>
      <c r="Q676" s="86"/>
      <c r="R676" s="86"/>
      <c r="S676" s="86"/>
      <c r="T676" s="86"/>
      <c r="U676" s="86"/>
      <c r="V676" s="86"/>
      <c r="W676" s="86"/>
      <c r="X676" s="86"/>
      <c r="Y676" s="86"/>
      <c r="Z676" s="86"/>
      <c r="AA676" s="86"/>
      <c r="AB676" s="86"/>
      <c r="AC676" s="39">
        <f t="shared" si="324"/>
        <v>0</v>
      </c>
      <c r="AD676" s="40">
        <f t="shared" si="335"/>
        <v>20.7</v>
      </c>
      <c r="AE676" s="4"/>
      <c r="AG676" s="70" t="s">
        <v>1174</v>
      </c>
      <c r="AH676" s="24" t="s">
        <v>1368</v>
      </c>
      <c r="AI676" s="24" t="s">
        <v>135</v>
      </c>
      <c r="AJ676" s="24" t="s">
        <v>1369</v>
      </c>
      <c r="AK676" s="42"/>
      <c r="AL676" s="42"/>
      <c r="AM676" s="43">
        <v>27868.46</v>
      </c>
      <c r="AN676" s="44">
        <v>5</v>
      </c>
      <c r="AO676" s="45"/>
      <c r="AP676" s="45"/>
      <c r="AQ676" s="46">
        <v>5</v>
      </c>
      <c r="AR676" s="43">
        <v>27868.46</v>
      </c>
      <c r="AS676" s="43">
        <v>984.4</v>
      </c>
      <c r="AT676" s="43">
        <v>153.75</v>
      </c>
      <c r="AU676" s="43">
        <v>22.5</v>
      </c>
      <c r="AV676" s="43">
        <v>41.35</v>
      </c>
      <c r="AW676" s="43">
        <v>31.45</v>
      </c>
      <c r="AX676" s="43">
        <v>29101.91</v>
      </c>
      <c r="AY676" s="43">
        <v>1128.25</v>
      </c>
      <c r="AZ676" s="43">
        <v>227.45</v>
      </c>
      <c r="BA676" s="44">
        <v>0</v>
      </c>
      <c r="BB676" s="44">
        <v>0</v>
      </c>
      <c r="BC676" s="44">
        <v>0</v>
      </c>
      <c r="BD676" s="44">
        <v>0</v>
      </c>
      <c r="BE676" s="44">
        <v>0</v>
      </c>
      <c r="BF676" s="43">
        <v>668.84</v>
      </c>
      <c r="BG676" s="43">
        <v>2024.54</v>
      </c>
      <c r="BH676" s="43">
        <v>31126.45</v>
      </c>
      <c r="BI676" s="44">
        <v>0</v>
      </c>
      <c r="BJ676" s="71">
        <v>31.1</v>
      </c>
      <c r="BK676" s="2"/>
      <c r="BL676" s="2"/>
      <c r="BM676" s="48">
        <v>2.6</v>
      </c>
      <c r="BN676" s="48">
        <v>2.6</v>
      </c>
      <c r="BO676" s="48">
        <v>2.6</v>
      </c>
      <c r="BP676" s="48">
        <v>2.6</v>
      </c>
      <c r="BQ676" s="48">
        <v>5.2</v>
      </c>
      <c r="BR676" s="48">
        <v>5.2</v>
      </c>
      <c r="BS676" s="48">
        <v>1.3</v>
      </c>
      <c r="BT676" s="48">
        <v>0</v>
      </c>
      <c r="BU676" s="48">
        <v>1.3</v>
      </c>
      <c r="BV676" s="48">
        <f t="shared" si="336"/>
        <v>-0.9</v>
      </c>
      <c r="BW676" s="48">
        <f t="shared" si="327"/>
        <v>-0.9</v>
      </c>
      <c r="BX676" s="49">
        <f t="shared" si="337"/>
        <v>-0.9</v>
      </c>
      <c r="BY676" s="50">
        <f t="shared" si="329"/>
        <v>20.700000000000003</v>
      </c>
      <c r="BZ676" s="48">
        <f t="shared" si="330"/>
        <v>7.8000000000000007</v>
      </c>
      <c r="CA676" s="48">
        <f t="shared" si="331"/>
        <v>13</v>
      </c>
      <c r="CB676" s="48">
        <f t="shared" si="332"/>
        <v>2.6</v>
      </c>
      <c r="CC676" s="51">
        <f t="shared" si="333"/>
        <v>-2.7</v>
      </c>
      <c r="CD676" s="50">
        <f t="shared" si="334"/>
        <v>20.700000000000003</v>
      </c>
      <c r="CE676" s="72"/>
      <c r="CF676" s="73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</row>
    <row r="677" spans="1:122" s="10" customFormat="1" ht="15" hidden="1" outlineLevel="1" thickBot="1" x14ac:dyDescent="0.35">
      <c r="A677" s="170"/>
      <c r="B677" s="98"/>
      <c r="C677" s="98"/>
      <c r="D677" s="99"/>
      <c r="E677" s="96"/>
      <c r="F677" s="83"/>
      <c r="G677" s="84"/>
      <c r="H677" s="85"/>
      <c r="I677" s="85"/>
      <c r="J677" s="85"/>
      <c r="K677" s="84"/>
      <c r="L677" s="86"/>
      <c r="M677" s="86"/>
      <c r="N677" s="86"/>
      <c r="O677" s="86"/>
      <c r="P677" s="86"/>
      <c r="Q677" s="86"/>
      <c r="R677" s="86"/>
      <c r="S677" s="86"/>
      <c r="T677" s="86"/>
      <c r="U677" s="86"/>
      <c r="V677" s="86"/>
      <c r="W677" s="86"/>
      <c r="X677" s="86"/>
      <c r="Y677" s="86"/>
      <c r="Z677" s="86"/>
      <c r="AA677" s="86"/>
      <c r="AB677" s="86"/>
      <c r="AC677" s="39">
        <f t="shared" si="324"/>
        <v>0</v>
      </c>
      <c r="AD677" s="40">
        <f t="shared" si="335"/>
        <v>20.100000000000001</v>
      </c>
      <c r="AE677" s="4"/>
      <c r="AG677" s="70" t="s">
        <v>1174</v>
      </c>
      <c r="AH677" s="24" t="s">
        <v>1370</v>
      </c>
      <c r="AI677" s="24" t="s">
        <v>135</v>
      </c>
      <c r="AJ677" s="24" t="s">
        <v>1371</v>
      </c>
      <c r="AK677" s="42"/>
      <c r="AL677" s="42"/>
      <c r="AM677" s="43">
        <v>27868.46</v>
      </c>
      <c r="AN677" s="44">
        <v>3</v>
      </c>
      <c r="AO677" s="45"/>
      <c r="AP677" s="45"/>
      <c r="AQ677" s="46">
        <v>3</v>
      </c>
      <c r="AR677" s="43">
        <v>27868.46</v>
      </c>
      <c r="AS677" s="43">
        <v>590.64</v>
      </c>
      <c r="AT677" s="43">
        <v>92.25</v>
      </c>
      <c r="AU677" s="43">
        <v>13.5</v>
      </c>
      <c r="AV677" s="43">
        <v>24.81</v>
      </c>
      <c r="AW677" s="43">
        <v>18.87</v>
      </c>
      <c r="AX677" s="43">
        <v>28608.53</v>
      </c>
      <c r="AY677" s="43">
        <v>676.95</v>
      </c>
      <c r="AZ677" s="43">
        <v>136.47</v>
      </c>
      <c r="BA677" s="44">
        <v>0</v>
      </c>
      <c r="BB677" s="44">
        <v>0</v>
      </c>
      <c r="BC677" s="44">
        <v>0</v>
      </c>
      <c r="BD677" s="44">
        <v>0</v>
      </c>
      <c r="BE677" s="44">
        <v>0</v>
      </c>
      <c r="BF677" s="43">
        <v>668.84</v>
      </c>
      <c r="BG677" s="43">
        <v>1482.26</v>
      </c>
      <c r="BH677" s="43">
        <v>30090.79</v>
      </c>
      <c r="BI677" s="44">
        <v>0</v>
      </c>
      <c r="BJ677" s="71">
        <v>30.1</v>
      </c>
      <c r="BK677" s="2"/>
      <c r="BL677" s="2"/>
      <c r="BM677" s="48">
        <v>2.5</v>
      </c>
      <c r="BN677" s="48">
        <v>2.5</v>
      </c>
      <c r="BO677" s="48">
        <v>2.5</v>
      </c>
      <c r="BP677" s="48">
        <v>2.5</v>
      </c>
      <c r="BQ677" s="48">
        <v>5</v>
      </c>
      <c r="BR677" s="48">
        <v>5</v>
      </c>
      <c r="BS677" s="48">
        <v>1.3</v>
      </c>
      <c r="BT677" s="48">
        <v>0</v>
      </c>
      <c r="BU677" s="48">
        <v>1.3</v>
      </c>
      <c r="BV677" s="48">
        <f t="shared" si="336"/>
        <v>-0.8</v>
      </c>
      <c r="BW677" s="48">
        <f t="shared" si="327"/>
        <v>-0.8</v>
      </c>
      <c r="BX677" s="49">
        <f t="shared" si="337"/>
        <v>-0.9</v>
      </c>
      <c r="BY677" s="50">
        <f t="shared" si="329"/>
        <v>20.100000000000001</v>
      </c>
      <c r="BZ677" s="48">
        <f t="shared" si="330"/>
        <v>7.5</v>
      </c>
      <c r="CA677" s="48">
        <f t="shared" si="331"/>
        <v>12.5</v>
      </c>
      <c r="CB677" s="48">
        <f t="shared" si="332"/>
        <v>2.6</v>
      </c>
      <c r="CC677" s="51">
        <f t="shared" si="333"/>
        <v>-2.5</v>
      </c>
      <c r="CD677" s="50">
        <f t="shared" si="334"/>
        <v>20.100000000000001</v>
      </c>
      <c r="CE677" s="72"/>
      <c r="CF677" s="73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</row>
    <row r="678" spans="1:122" ht="18" customHeight="1" collapsed="1" thickBot="1" x14ac:dyDescent="0.35">
      <c r="A678" s="162"/>
      <c r="B678" s="163" t="s">
        <v>71</v>
      </c>
      <c r="C678" s="164"/>
      <c r="D678" s="165"/>
      <c r="E678" s="54">
        <f>SUM(E577:E677)</f>
        <v>68099294.24000001</v>
      </c>
      <c r="F678" s="54">
        <f t="shared" ref="F678:AD678" si="339">SUM(F577:F677)</f>
        <v>4930329.0900000017</v>
      </c>
      <c r="G678" s="54">
        <f t="shared" si="339"/>
        <v>16816552.030000009</v>
      </c>
      <c r="H678" s="54">
        <f t="shared" si="339"/>
        <v>30462</v>
      </c>
      <c r="I678" s="54">
        <f t="shared" si="339"/>
        <v>23271</v>
      </c>
      <c r="J678" s="54">
        <f t="shared" si="339"/>
        <v>1642</v>
      </c>
      <c r="K678" s="54">
        <f t="shared" si="339"/>
        <v>5549</v>
      </c>
      <c r="L678" s="54">
        <f t="shared" si="339"/>
        <v>89846175.35999997</v>
      </c>
      <c r="M678" s="54">
        <f t="shared" si="339"/>
        <v>12780068.859999998</v>
      </c>
      <c r="N678" s="54">
        <f t="shared" si="339"/>
        <v>955422.42999999993</v>
      </c>
      <c r="O678" s="54">
        <f t="shared" si="339"/>
        <v>137078.90000000002</v>
      </c>
      <c r="P678" s="54">
        <f t="shared" si="339"/>
        <v>251920.73999999993</v>
      </c>
      <c r="Q678" s="54">
        <f t="shared" si="339"/>
        <v>191606.04999999996</v>
      </c>
      <c r="R678" s="54">
        <f t="shared" si="339"/>
        <v>104162272.34000003</v>
      </c>
      <c r="S678" s="54">
        <f t="shared" si="339"/>
        <v>12116473.859999999</v>
      </c>
      <c r="T678" s="54">
        <f t="shared" si="339"/>
        <v>1385716.38</v>
      </c>
      <c r="U678" s="54">
        <f t="shared" si="339"/>
        <v>62831.62999999999</v>
      </c>
      <c r="V678" s="54">
        <f t="shared" si="339"/>
        <v>711394.37</v>
      </c>
      <c r="W678" s="54">
        <f t="shared" si="339"/>
        <v>468677.9</v>
      </c>
      <c r="X678" s="54">
        <f t="shared" si="339"/>
        <v>159353.73999999996</v>
      </c>
      <c r="Y678" s="54">
        <f t="shared" si="339"/>
        <v>1405801.1800000002</v>
      </c>
      <c r="Z678" s="54">
        <f t="shared" si="339"/>
        <v>2156308.3399999994</v>
      </c>
      <c r="AA678" s="54">
        <f t="shared" si="339"/>
        <v>18466557.400000006</v>
      </c>
      <c r="AB678" s="54">
        <f t="shared" si="339"/>
        <v>122628829.73999996</v>
      </c>
      <c r="AC678" s="54">
        <f>SUM(AC577:AC677)</f>
        <v>122628.80000000003</v>
      </c>
      <c r="AD678" s="54">
        <f t="shared" si="339"/>
        <v>122658.30000000002</v>
      </c>
      <c r="AG678" s="55" t="s">
        <v>1174</v>
      </c>
      <c r="AH678" s="55" t="s">
        <v>71</v>
      </c>
      <c r="AI678" s="56"/>
      <c r="AJ678" s="57"/>
      <c r="AK678" s="58">
        <v>67182269.690000027</v>
      </c>
      <c r="AL678" s="58">
        <v>5378038.9600000018</v>
      </c>
      <c r="AM678" s="58">
        <v>17660469.969999995</v>
      </c>
      <c r="AN678" s="58">
        <v>31059</v>
      </c>
      <c r="AO678" s="58">
        <v>23211</v>
      </c>
      <c r="AP678" s="58">
        <v>1829</v>
      </c>
      <c r="AQ678" s="58">
        <v>6019</v>
      </c>
      <c r="AR678" s="58">
        <v>90220778.620000049</v>
      </c>
      <c r="AS678" s="58">
        <v>12311431.60999999</v>
      </c>
      <c r="AT678" s="58">
        <v>974306.56999999983</v>
      </c>
      <c r="AU678" s="58">
        <v>139765.38</v>
      </c>
      <c r="AV678" s="58">
        <v>256857.93</v>
      </c>
      <c r="AW678" s="58">
        <v>195361.19999999998</v>
      </c>
      <c r="AX678" s="58">
        <v>104098501.31000002</v>
      </c>
      <c r="AY678" s="58">
        <v>12237669.499999996</v>
      </c>
      <c r="AZ678" s="58">
        <v>1412873.9099999997</v>
      </c>
      <c r="BA678" s="58">
        <v>62669.619999999988</v>
      </c>
      <c r="BB678" s="58">
        <v>709560.16000000015</v>
      </c>
      <c r="BC678" s="58">
        <v>467469.48999999982</v>
      </c>
      <c r="BD678" s="58">
        <v>117499.65999999999</v>
      </c>
      <c r="BE678" s="58">
        <v>1402176.5900000003</v>
      </c>
      <c r="BF678" s="58">
        <v>2165298.6800000002</v>
      </c>
      <c r="BG678" s="58">
        <v>18575217.610000003</v>
      </c>
      <c r="BH678" s="58">
        <v>122673718.92000003</v>
      </c>
      <c r="BI678" s="58">
        <v>0</v>
      </c>
      <c r="BJ678" s="59">
        <v>122673.10000000006</v>
      </c>
      <c r="BK678" s="60"/>
      <c r="BL678" s="61" t="str">
        <f>+AG678</f>
        <v>Klaipėdos m. sav.</v>
      </c>
      <c r="BM678" s="62">
        <f t="shared" ref="BM678:CD678" si="340">SUM(BM577:BM677)</f>
        <v>10223.300000000001</v>
      </c>
      <c r="BN678" s="62">
        <f t="shared" si="340"/>
        <v>10223.300000000001</v>
      </c>
      <c r="BO678" s="62">
        <f t="shared" si="340"/>
        <v>10223.300000000001</v>
      </c>
      <c r="BP678" s="62">
        <f t="shared" si="340"/>
        <v>10223.300000000001</v>
      </c>
      <c r="BQ678" s="62">
        <f t="shared" si="340"/>
        <v>20445.799999999992</v>
      </c>
      <c r="BR678" s="62">
        <f t="shared" si="340"/>
        <v>20445.799999999992</v>
      </c>
      <c r="BS678" s="62">
        <f t="shared" si="340"/>
        <v>5111.9000000000005</v>
      </c>
      <c r="BT678" s="62">
        <f t="shared" si="340"/>
        <v>0</v>
      </c>
      <c r="BU678" s="62">
        <f t="shared" si="340"/>
        <v>5111.9000000000005</v>
      </c>
      <c r="BV678" s="62">
        <f t="shared" si="340"/>
        <v>10217.099999999999</v>
      </c>
      <c r="BW678" s="62">
        <f t="shared" si="340"/>
        <v>10217.099999999999</v>
      </c>
      <c r="BX678" s="62">
        <f t="shared" si="340"/>
        <v>10215.499999999998</v>
      </c>
      <c r="BY678" s="62">
        <f t="shared" si="340"/>
        <v>122658.30000000002</v>
      </c>
      <c r="BZ678" s="62">
        <f t="shared" si="340"/>
        <v>30669.899999999987</v>
      </c>
      <c r="CA678" s="62">
        <f t="shared" si="340"/>
        <v>51114.9</v>
      </c>
      <c r="CB678" s="62">
        <f t="shared" si="340"/>
        <v>10223.800000000001</v>
      </c>
      <c r="CC678" s="62">
        <f t="shared" si="340"/>
        <v>30649.699999999997</v>
      </c>
      <c r="CD678" s="62">
        <f t="shared" si="340"/>
        <v>122658.30000000002</v>
      </c>
      <c r="CE678" s="63"/>
      <c r="CF678" s="64" t="s">
        <v>1174</v>
      </c>
      <c r="CG678" s="65">
        <v>10223.300000000001</v>
      </c>
      <c r="CH678" s="65">
        <v>9494.3000000000011</v>
      </c>
      <c r="CI678" s="65">
        <v>9858.8000000000011</v>
      </c>
      <c r="CJ678" s="65">
        <v>9858.8000000000011</v>
      </c>
      <c r="CK678" s="65">
        <v>19716.799999999992</v>
      </c>
      <c r="CL678" s="65">
        <v>20081.299999999992</v>
      </c>
      <c r="CM678" s="65">
        <v>4747.3000000000011</v>
      </c>
      <c r="CN678" s="65">
        <v>0</v>
      </c>
      <c r="CO678" s="65">
        <v>5111.9000000000005</v>
      </c>
      <c r="CP678" s="65">
        <f>+BV678</f>
        <v>10217.099999999999</v>
      </c>
      <c r="CQ678" s="65">
        <f t="shared" ref="CQ678:CR678" si="341">+BW678</f>
        <v>10217.099999999999</v>
      </c>
      <c r="CR678" s="65">
        <f t="shared" si="341"/>
        <v>10215.499999999998</v>
      </c>
      <c r="CS678" s="66">
        <f>+CR678+CQ678+CP678+CO678+CN678+CM678+CL678+CK678+CJ678+CI678+CH678+CG678</f>
        <v>119742.2</v>
      </c>
      <c r="CT678" s="65">
        <v>29576.400000000001</v>
      </c>
      <c r="CU678" s="65">
        <v>49656.89999999998</v>
      </c>
      <c r="CV678" s="65">
        <v>9859.2000000000007</v>
      </c>
      <c r="CW678" s="65">
        <f>+CP678+CQ678+CR678</f>
        <v>30649.699999999997</v>
      </c>
      <c r="CX678" s="67">
        <f>+CW678+CV678+CU678+CT678</f>
        <v>119742.19999999998</v>
      </c>
      <c r="CY678" s="48"/>
      <c r="CZ678" s="64" t="s">
        <v>1174</v>
      </c>
      <c r="DA678" s="68">
        <v>0</v>
      </c>
      <c r="DB678" s="68">
        <v>729</v>
      </c>
      <c r="DC678" s="68">
        <v>364.5</v>
      </c>
      <c r="DD678" s="68">
        <v>364.5</v>
      </c>
      <c r="DE678" s="68">
        <v>729</v>
      </c>
      <c r="DF678" s="68">
        <v>364.5</v>
      </c>
      <c r="DG678" s="68">
        <v>364.59999999999991</v>
      </c>
      <c r="DH678" s="69"/>
      <c r="DI678" s="69"/>
      <c r="DJ678" s="69"/>
      <c r="DK678" s="69"/>
      <c r="DL678" s="69"/>
      <c r="DM678" s="66">
        <v>2916.1</v>
      </c>
      <c r="DN678" s="68">
        <v>1093.5</v>
      </c>
      <c r="DO678" s="68">
        <v>1458</v>
      </c>
      <c r="DP678" s="68">
        <v>364.59999999999991</v>
      </c>
      <c r="DQ678" s="68"/>
      <c r="DR678" s="66">
        <v>2916.1</v>
      </c>
    </row>
    <row r="679" spans="1:122" ht="16.8" hidden="1" customHeight="1" outlineLevel="1" thickBot="1" x14ac:dyDescent="0.35">
      <c r="A679" s="160" t="s">
        <v>1372</v>
      </c>
      <c r="B679" s="53" t="s">
        <v>1373</v>
      </c>
      <c r="C679" s="53" t="s">
        <v>45</v>
      </c>
      <c r="D679" s="24" t="s">
        <v>1374</v>
      </c>
      <c r="E679" s="35">
        <v>108484.66</v>
      </c>
      <c r="F679" s="34"/>
      <c r="G679" s="34"/>
      <c r="H679" s="36">
        <v>29</v>
      </c>
      <c r="I679" s="38">
        <v>29</v>
      </c>
      <c r="J679" s="37"/>
      <c r="K679" s="37"/>
      <c r="L679" s="35">
        <v>108484.66</v>
      </c>
      <c r="M679" s="35">
        <v>8904.93</v>
      </c>
      <c r="N679" s="35">
        <v>891.75</v>
      </c>
      <c r="O679" s="35">
        <v>130.5</v>
      </c>
      <c r="P679" s="35">
        <v>239.83</v>
      </c>
      <c r="Q679" s="35">
        <v>182.41</v>
      </c>
      <c r="R679" s="35">
        <v>118834.08</v>
      </c>
      <c r="S679" s="35">
        <v>13077.26</v>
      </c>
      <c r="T679" s="35">
        <v>1319.21</v>
      </c>
      <c r="U679" s="35">
        <v>78.3</v>
      </c>
      <c r="V679" s="35">
        <v>886.53</v>
      </c>
      <c r="W679" s="35">
        <v>584.05999999999995</v>
      </c>
      <c r="X679" s="36">
        <v>0</v>
      </c>
      <c r="Y679" s="35">
        <v>1751.89</v>
      </c>
      <c r="Z679" s="35">
        <v>2603.64</v>
      </c>
      <c r="AA679" s="35">
        <v>20300.89</v>
      </c>
      <c r="AB679" s="35">
        <v>139134.97</v>
      </c>
      <c r="AC679" s="39">
        <f t="shared" ref="AC679:AC732" si="342">+ROUND(AB679/1000,1)</f>
        <v>139.1</v>
      </c>
      <c r="AD679" s="40">
        <f t="shared" ref="AD679:AD710" si="343">+ROUND((AC679/12*4)+(BJ679/12*8),1)</f>
        <v>152.5</v>
      </c>
      <c r="AG679" s="70" t="s">
        <v>1372</v>
      </c>
      <c r="AH679" s="24" t="s">
        <v>1373</v>
      </c>
      <c r="AI679" s="24" t="s">
        <v>45</v>
      </c>
      <c r="AJ679" s="24" t="s">
        <v>1374</v>
      </c>
      <c r="AK679" s="43">
        <v>108484.66</v>
      </c>
      <c r="AL679" s="43">
        <v>22083.23</v>
      </c>
      <c r="AM679" s="42"/>
      <c r="AN679" s="44">
        <v>30</v>
      </c>
      <c r="AO679" s="46">
        <v>24</v>
      </c>
      <c r="AP679" s="46">
        <v>6</v>
      </c>
      <c r="AQ679" s="45"/>
      <c r="AR679" s="43">
        <v>130567.89</v>
      </c>
      <c r="AS679" s="43">
        <v>7697.75</v>
      </c>
      <c r="AT679" s="43">
        <v>922.5</v>
      </c>
      <c r="AU679" s="44">
        <v>135</v>
      </c>
      <c r="AV679" s="43">
        <v>248.1</v>
      </c>
      <c r="AW679" s="43">
        <v>188.7</v>
      </c>
      <c r="AX679" s="43">
        <v>139759.94</v>
      </c>
      <c r="AY679" s="43">
        <v>12176.46</v>
      </c>
      <c r="AZ679" s="43">
        <v>1364.7</v>
      </c>
      <c r="BA679" s="43">
        <v>64.8</v>
      </c>
      <c r="BB679" s="43">
        <v>733.68</v>
      </c>
      <c r="BC679" s="43">
        <v>483.36</v>
      </c>
      <c r="BD679" s="44">
        <v>0</v>
      </c>
      <c r="BE679" s="43">
        <v>1449.84</v>
      </c>
      <c r="BF679" s="43">
        <v>3133.64</v>
      </c>
      <c r="BG679" s="43">
        <v>19406.48</v>
      </c>
      <c r="BH679" s="43">
        <v>159166.42000000001</v>
      </c>
      <c r="BI679" s="44">
        <v>0</v>
      </c>
      <c r="BJ679" s="71">
        <v>159.19999999999999</v>
      </c>
      <c r="BK679" s="2"/>
      <c r="BL679" s="2"/>
      <c r="BM679" s="48">
        <v>13.3</v>
      </c>
      <c r="BN679" s="48">
        <v>13.3</v>
      </c>
      <c r="BO679" s="48">
        <v>13.3</v>
      </c>
      <c r="BP679" s="48">
        <v>13.3</v>
      </c>
      <c r="BQ679" s="48">
        <v>26.5</v>
      </c>
      <c r="BR679" s="48">
        <v>26.5</v>
      </c>
      <c r="BS679" s="48">
        <v>6.6</v>
      </c>
      <c r="BT679" s="48">
        <v>0</v>
      </c>
      <c r="BU679" s="48">
        <v>6.6</v>
      </c>
      <c r="BV679" s="48">
        <f t="shared" ref="BV679:BV710" si="344">+ROUND((AD679-BM679-BN679-BO679-BP679-BQ679-BR679-BS679-BT679-BU679)/3,1)</f>
        <v>11</v>
      </c>
      <c r="BW679" s="48">
        <f t="shared" si="327"/>
        <v>11</v>
      </c>
      <c r="BX679" s="49">
        <f t="shared" ref="BX679:BX710" si="345">+ROUND(AD679-BM679-BN679-BO679-BP679-BQ679-BR679-BS679-BT679-BU679-BV679-BW679,1)</f>
        <v>11.1</v>
      </c>
      <c r="BY679" s="50">
        <f t="shared" ref="BY679:BY732" si="346">+BX679+BW679+BV679+BU679+BT679+BS679+BR679+BQ679+BP679+BO679+BN679+BM679</f>
        <v>152.50000000000003</v>
      </c>
      <c r="BZ679" s="48">
        <f t="shared" ref="BZ679:BZ732" si="347">+BM679+BN679+BO679</f>
        <v>39.900000000000006</v>
      </c>
      <c r="CA679" s="48">
        <f t="shared" ref="CA679:CA732" si="348">+BP679+BQ679+BR679</f>
        <v>66.3</v>
      </c>
      <c r="CB679" s="48">
        <f t="shared" ref="CB679:CB732" si="349">+BS679+BT679+BU679</f>
        <v>13.2</v>
      </c>
      <c r="CC679" s="51">
        <f t="shared" ref="CC679:CC732" si="350">+BV679+BW679+BX679</f>
        <v>33.1</v>
      </c>
      <c r="CD679" s="50">
        <f t="shared" ref="CD679:CD732" si="351">SUM(BZ679:CC679)</f>
        <v>152.5</v>
      </c>
      <c r="CE679" s="72"/>
      <c r="CF679" s="73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</row>
    <row r="680" spans="1:122" ht="16.8" hidden="1" customHeight="1" outlineLevel="1" thickBot="1" x14ac:dyDescent="0.35">
      <c r="A680" s="161"/>
      <c r="B680" s="53" t="s">
        <v>1375</v>
      </c>
      <c r="C680" s="53" t="s">
        <v>45</v>
      </c>
      <c r="D680" s="24" t="s">
        <v>1376</v>
      </c>
      <c r="E680" s="34"/>
      <c r="F680" s="35">
        <v>44166.46</v>
      </c>
      <c r="G680" s="35">
        <v>126674.78</v>
      </c>
      <c r="H680" s="36">
        <v>63</v>
      </c>
      <c r="I680" s="37"/>
      <c r="J680" s="38">
        <v>18</v>
      </c>
      <c r="K680" s="38">
        <v>45</v>
      </c>
      <c r="L680" s="35">
        <v>170841.24</v>
      </c>
      <c r="M680" s="35">
        <v>20265.57</v>
      </c>
      <c r="N680" s="35">
        <v>1937.25</v>
      </c>
      <c r="O680" s="35">
        <v>283.5</v>
      </c>
      <c r="P680" s="35">
        <v>521.01</v>
      </c>
      <c r="Q680" s="35">
        <v>396.27</v>
      </c>
      <c r="R680" s="35">
        <v>194244.84</v>
      </c>
      <c r="S680" s="35">
        <v>14215.95</v>
      </c>
      <c r="T680" s="35">
        <v>2865.87</v>
      </c>
      <c r="U680" s="36">
        <v>0</v>
      </c>
      <c r="V680" s="36">
        <v>0</v>
      </c>
      <c r="W680" s="36">
        <v>0</v>
      </c>
      <c r="X680" s="36">
        <v>0</v>
      </c>
      <c r="Y680" s="36">
        <v>0</v>
      </c>
      <c r="Z680" s="35">
        <v>4100.1899999999996</v>
      </c>
      <c r="AA680" s="35">
        <v>21182.01</v>
      </c>
      <c r="AB680" s="35">
        <v>215426.85</v>
      </c>
      <c r="AC680" s="39">
        <f t="shared" si="342"/>
        <v>215.4</v>
      </c>
      <c r="AD680" s="40">
        <f t="shared" si="343"/>
        <v>227.1</v>
      </c>
      <c r="AG680" s="70" t="s">
        <v>1372</v>
      </c>
      <c r="AH680" s="24" t="s">
        <v>1375</v>
      </c>
      <c r="AI680" s="24" t="s">
        <v>45</v>
      </c>
      <c r="AJ680" s="24" t="s">
        <v>1376</v>
      </c>
      <c r="AK680" s="42"/>
      <c r="AL680" s="43">
        <v>22083.23</v>
      </c>
      <c r="AM680" s="43">
        <v>168899.71</v>
      </c>
      <c r="AN680" s="44">
        <v>59</v>
      </c>
      <c r="AO680" s="45"/>
      <c r="AP680" s="46">
        <v>6</v>
      </c>
      <c r="AQ680" s="46">
        <v>53</v>
      </c>
      <c r="AR680" s="43">
        <v>190982.94</v>
      </c>
      <c r="AS680" s="43">
        <v>18419.919999999998</v>
      </c>
      <c r="AT680" s="43">
        <v>1814.25</v>
      </c>
      <c r="AU680" s="43">
        <v>265.5</v>
      </c>
      <c r="AV680" s="43">
        <v>487.93</v>
      </c>
      <c r="AW680" s="43">
        <v>371.11</v>
      </c>
      <c r="AX680" s="43">
        <v>212341.65</v>
      </c>
      <c r="AY680" s="43">
        <v>13313.35</v>
      </c>
      <c r="AZ680" s="43">
        <v>2683.91</v>
      </c>
      <c r="BA680" s="44">
        <v>0</v>
      </c>
      <c r="BB680" s="44">
        <v>0</v>
      </c>
      <c r="BC680" s="44">
        <v>0</v>
      </c>
      <c r="BD680" s="44">
        <v>0</v>
      </c>
      <c r="BE680" s="44">
        <v>0</v>
      </c>
      <c r="BF680" s="43">
        <v>4583.59</v>
      </c>
      <c r="BG680" s="43">
        <v>20580.849999999999</v>
      </c>
      <c r="BH680" s="43">
        <v>232922.5</v>
      </c>
      <c r="BI680" s="44">
        <v>0</v>
      </c>
      <c r="BJ680" s="71">
        <v>232.9</v>
      </c>
      <c r="BK680" s="2"/>
      <c r="BL680" s="2"/>
      <c r="BM680" s="48">
        <v>19.399999999999999</v>
      </c>
      <c r="BN680" s="48">
        <v>19.399999999999999</v>
      </c>
      <c r="BO680" s="48">
        <v>19.399999999999999</v>
      </c>
      <c r="BP680" s="48">
        <v>19.399999999999999</v>
      </c>
      <c r="BQ680" s="48">
        <v>38.799999999999997</v>
      </c>
      <c r="BR680" s="48">
        <v>38.799999999999997</v>
      </c>
      <c r="BS680" s="48">
        <v>9.6999999999999993</v>
      </c>
      <c r="BT680" s="48">
        <v>0</v>
      </c>
      <c r="BU680" s="48">
        <v>9.6999999999999993</v>
      </c>
      <c r="BV680" s="48">
        <f t="shared" si="344"/>
        <v>17.5</v>
      </c>
      <c r="BW680" s="48">
        <f t="shared" si="327"/>
        <v>17.5</v>
      </c>
      <c r="BX680" s="49">
        <f t="shared" si="345"/>
        <v>17.5</v>
      </c>
      <c r="BY680" s="50">
        <f t="shared" si="346"/>
        <v>227.10000000000002</v>
      </c>
      <c r="BZ680" s="48">
        <f t="shared" si="347"/>
        <v>58.199999999999996</v>
      </c>
      <c r="CA680" s="48">
        <f t="shared" si="348"/>
        <v>97</v>
      </c>
      <c r="CB680" s="48">
        <f t="shared" si="349"/>
        <v>19.399999999999999</v>
      </c>
      <c r="CC680" s="51">
        <f t="shared" si="350"/>
        <v>52.5</v>
      </c>
      <c r="CD680" s="50">
        <f t="shared" si="351"/>
        <v>227.1</v>
      </c>
      <c r="CE680" s="72"/>
      <c r="CF680" s="73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</row>
    <row r="681" spans="1:122" ht="16.8" hidden="1" customHeight="1" outlineLevel="1" thickBot="1" x14ac:dyDescent="0.35">
      <c r="A681" s="161"/>
      <c r="B681" s="53" t="s">
        <v>1377</v>
      </c>
      <c r="C681" s="53" t="s">
        <v>45</v>
      </c>
      <c r="D681" s="24" t="s">
        <v>1378</v>
      </c>
      <c r="E681" s="34"/>
      <c r="F681" s="35">
        <v>14574.93</v>
      </c>
      <c r="G681" s="35">
        <v>48980.92</v>
      </c>
      <c r="H681" s="36">
        <v>11</v>
      </c>
      <c r="I681" s="37"/>
      <c r="J681" s="38">
        <v>3</v>
      </c>
      <c r="K681" s="38">
        <v>8</v>
      </c>
      <c r="L681" s="35">
        <v>63555.85</v>
      </c>
      <c r="M681" s="35">
        <v>2165.6799999999998</v>
      </c>
      <c r="N681" s="35">
        <v>338.25</v>
      </c>
      <c r="O681" s="35">
        <v>49.5</v>
      </c>
      <c r="P681" s="35">
        <v>90.97</v>
      </c>
      <c r="Q681" s="35">
        <v>69.19</v>
      </c>
      <c r="R681" s="35">
        <v>66269.440000000002</v>
      </c>
      <c r="S681" s="35">
        <v>2482.15</v>
      </c>
      <c r="T681" s="35">
        <v>500.39</v>
      </c>
      <c r="U681" s="36">
        <v>0</v>
      </c>
      <c r="V681" s="36">
        <v>0</v>
      </c>
      <c r="W681" s="36">
        <v>0</v>
      </c>
      <c r="X681" s="36">
        <v>0</v>
      </c>
      <c r="Y681" s="36">
        <v>0</v>
      </c>
      <c r="Z681" s="35">
        <v>1525.34</v>
      </c>
      <c r="AA681" s="35">
        <v>4507.88</v>
      </c>
      <c r="AB681" s="35">
        <v>70777.320000000007</v>
      </c>
      <c r="AC681" s="39">
        <f t="shared" si="342"/>
        <v>70.8</v>
      </c>
      <c r="AD681" s="40">
        <f t="shared" si="343"/>
        <v>61.6</v>
      </c>
      <c r="AG681" s="70" t="s">
        <v>1372</v>
      </c>
      <c r="AH681" s="24" t="s">
        <v>1377</v>
      </c>
      <c r="AI681" s="24" t="s">
        <v>45</v>
      </c>
      <c r="AJ681" s="24" t="s">
        <v>1378</v>
      </c>
      <c r="AK681" s="42"/>
      <c r="AL681" s="43">
        <v>14574.93</v>
      </c>
      <c r="AM681" s="43">
        <v>35046.69</v>
      </c>
      <c r="AN681" s="44">
        <v>12</v>
      </c>
      <c r="AO681" s="45"/>
      <c r="AP681" s="46">
        <v>3</v>
      </c>
      <c r="AQ681" s="46">
        <v>9</v>
      </c>
      <c r="AR681" s="43">
        <v>49621.62</v>
      </c>
      <c r="AS681" s="43">
        <v>2362.56</v>
      </c>
      <c r="AT681" s="44">
        <v>369</v>
      </c>
      <c r="AU681" s="44">
        <v>54</v>
      </c>
      <c r="AV681" s="43">
        <v>99.24</v>
      </c>
      <c r="AW681" s="43">
        <v>75.48</v>
      </c>
      <c r="AX681" s="43">
        <v>52581.9</v>
      </c>
      <c r="AY681" s="43">
        <v>2707.8</v>
      </c>
      <c r="AZ681" s="43">
        <v>545.88</v>
      </c>
      <c r="BA681" s="44">
        <v>0</v>
      </c>
      <c r="BB681" s="44">
        <v>0</v>
      </c>
      <c r="BC681" s="44">
        <v>0</v>
      </c>
      <c r="BD681" s="44">
        <v>0</v>
      </c>
      <c r="BE681" s="44">
        <v>0</v>
      </c>
      <c r="BF681" s="43">
        <v>1190.92</v>
      </c>
      <c r="BG681" s="43">
        <v>4444.6000000000004</v>
      </c>
      <c r="BH681" s="43">
        <v>57026.5</v>
      </c>
      <c r="BI681" s="44">
        <v>0</v>
      </c>
      <c r="BJ681" s="71">
        <v>57</v>
      </c>
      <c r="BK681" s="2"/>
      <c r="BL681" s="2"/>
      <c r="BM681" s="48">
        <v>4.8</v>
      </c>
      <c r="BN681" s="48">
        <v>4.8</v>
      </c>
      <c r="BO681" s="48">
        <v>4.8</v>
      </c>
      <c r="BP681" s="48">
        <v>4.8</v>
      </c>
      <c r="BQ681" s="48">
        <v>9.5</v>
      </c>
      <c r="BR681" s="48">
        <v>9.5</v>
      </c>
      <c r="BS681" s="48">
        <v>2.4</v>
      </c>
      <c r="BT681" s="48">
        <v>0</v>
      </c>
      <c r="BU681" s="48">
        <v>2.4</v>
      </c>
      <c r="BV681" s="48">
        <f t="shared" si="344"/>
        <v>6.2</v>
      </c>
      <c r="BW681" s="48">
        <f t="shared" si="327"/>
        <v>6.2</v>
      </c>
      <c r="BX681" s="49">
        <f t="shared" si="345"/>
        <v>6.2</v>
      </c>
      <c r="BY681" s="50">
        <f t="shared" si="346"/>
        <v>61.599999999999987</v>
      </c>
      <c r="BZ681" s="48">
        <f t="shared" si="347"/>
        <v>14.399999999999999</v>
      </c>
      <c r="CA681" s="48">
        <f t="shared" si="348"/>
        <v>23.8</v>
      </c>
      <c r="CB681" s="48">
        <f t="shared" si="349"/>
        <v>4.8</v>
      </c>
      <c r="CC681" s="51">
        <f t="shared" si="350"/>
        <v>18.600000000000001</v>
      </c>
      <c r="CD681" s="50">
        <f t="shared" si="351"/>
        <v>61.6</v>
      </c>
      <c r="CE681" s="72"/>
      <c r="CF681" s="73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</row>
    <row r="682" spans="1:122" ht="16.8" hidden="1" customHeight="1" outlineLevel="1" thickBot="1" x14ac:dyDescent="0.35">
      <c r="A682" s="161"/>
      <c r="B682" s="53" t="s">
        <v>1379</v>
      </c>
      <c r="C682" s="53" t="s">
        <v>45</v>
      </c>
      <c r="D682" s="24" t="s">
        <v>1380</v>
      </c>
      <c r="E682" s="34"/>
      <c r="F682" s="35">
        <v>44166.46</v>
      </c>
      <c r="G682" s="35">
        <v>98384.09</v>
      </c>
      <c r="H682" s="36">
        <v>41</v>
      </c>
      <c r="I682" s="37"/>
      <c r="J682" s="38">
        <v>11</v>
      </c>
      <c r="K682" s="38">
        <v>30</v>
      </c>
      <c r="L682" s="35">
        <v>142550.54999999999</v>
      </c>
      <c r="M682" s="35">
        <v>13666.21</v>
      </c>
      <c r="N682" s="35">
        <v>1260.75</v>
      </c>
      <c r="O682" s="35">
        <v>184.5</v>
      </c>
      <c r="P682" s="35">
        <v>339.07</v>
      </c>
      <c r="Q682" s="35">
        <v>257.89</v>
      </c>
      <c r="R682" s="35">
        <v>158258.97</v>
      </c>
      <c r="S682" s="35">
        <v>9251.65</v>
      </c>
      <c r="T682" s="35">
        <v>1865.09</v>
      </c>
      <c r="U682" s="36">
        <v>0</v>
      </c>
      <c r="V682" s="36">
        <v>0</v>
      </c>
      <c r="W682" s="36">
        <v>0</v>
      </c>
      <c r="X682" s="36">
        <v>0</v>
      </c>
      <c r="Y682" s="36">
        <v>0</v>
      </c>
      <c r="Z682" s="35">
        <v>3421.21</v>
      </c>
      <c r="AA682" s="35">
        <v>14537.95</v>
      </c>
      <c r="AB682" s="35">
        <v>172796.92</v>
      </c>
      <c r="AC682" s="39">
        <f t="shared" si="342"/>
        <v>172.8</v>
      </c>
      <c r="AD682" s="40">
        <f t="shared" si="343"/>
        <v>191.3</v>
      </c>
      <c r="AG682" s="70" t="s">
        <v>1372</v>
      </c>
      <c r="AH682" s="24" t="s">
        <v>1379</v>
      </c>
      <c r="AI682" s="24" t="s">
        <v>45</v>
      </c>
      <c r="AJ682" s="24" t="s">
        <v>1380</v>
      </c>
      <c r="AK682" s="42"/>
      <c r="AL682" s="43">
        <v>44166.46</v>
      </c>
      <c r="AM682" s="43">
        <v>119496.54</v>
      </c>
      <c r="AN682" s="44">
        <v>44</v>
      </c>
      <c r="AO682" s="45"/>
      <c r="AP682" s="46">
        <v>12</v>
      </c>
      <c r="AQ682" s="46">
        <v>32</v>
      </c>
      <c r="AR682" s="44">
        <v>163663</v>
      </c>
      <c r="AS682" s="43">
        <v>18792.849999999999</v>
      </c>
      <c r="AT682" s="44">
        <v>1353</v>
      </c>
      <c r="AU682" s="44">
        <v>198</v>
      </c>
      <c r="AV682" s="43">
        <v>363.88</v>
      </c>
      <c r="AW682" s="43">
        <v>276.76</v>
      </c>
      <c r="AX682" s="43">
        <v>184647.49</v>
      </c>
      <c r="AY682" s="43">
        <v>9928.6</v>
      </c>
      <c r="AZ682" s="43">
        <v>2001.56</v>
      </c>
      <c r="BA682" s="44">
        <v>0</v>
      </c>
      <c r="BB682" s="44">
        <v>0</v>
      </c>
      <c r="BC682" s="44">
        <v>0</v>
      </c>
      <c r="BD682" s="44">
        <v>0</v>
      </c>
      <c r="BE682" s="44">
        <v>0</v>
      </c>
      <c r="BF682" s="43">
        <v>3927.91</v>
      </c>
      <c r="BG682" s="43">
        <v>15858.07</v>
      </c>
      <c r="BH682" s="43">
        <v>200505.56</v>
      </c>
      <c r="BI682" s="44">
        <v>0</v>
      </c>
      <c r="BJ682" s="71">
        <v>200.5</v>
      </c>
      <c r="BK682" s="2"/>
      <c r="BL682" s="2"/>
      <c r="BM682" s="48">
        <v>16.7</v>
      </c>
      <c r="BN682" s="48">
        <v>16.7</v>
      </c>
      <c r="BO682" s="48">
        <v>16.7</v>
      </c>
      <c r="BP682" s="48">
        <v>16.7</v>
      </c>
      <c r="BQ682" s="48">
        <v>33.4</v>
      </c>
      <c r="BR682" s="48">
        <v>33.4</v>
      </c>
      <c r="BS682" s="48">
        <v>8.4</v>
      </c>
      <c r="BT682" s="48">
        <v>0</v>
      </c>
      <c r="BU682" s="48">
        <v>8.4</v>
      </c>
      <c r="BV682" s="48">
        <f t="shared" si="344"/>
        <v>13.6</v>
      </c>
      <c r="BW682" s="48">
        <f t="shared" si="327"/>
        <v>13.6</v>
      </c>
      <c r="BX682" s="49">
        <f t="shared" si="345"/>
        <v>13.7</v>
      </c>
      <c r="BY682" s="50">
        <f t="shared" si="346"/>
        <v>191.29999999999995</v>
      </c>
      <c r="BZ682" s="48">
        <f t="shared" si="347"/>
        <v>50.099999999999994</v>
      </c>
      <c r="CA682" s="48">
        <f t="shared" si="348"/>
        <v>83.5</v>
      </c>
      <c r="CB682" s="48">
        <f t="shared" si="349"/>
        <v>16.8</v>
      </c>
      <c r="CC682" s="51">
        <f t="shared" si="350"/>
        <v>40.9</v>
      </c>
      <c r="CD682" s="50">
        <f t="shared" si="351"/>
        <v>191.3</v>
      </c>
      <c r="CE682" s="72"/>
      <c r="CF682" s="73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</row>
    <row r="683" spans="1:122" ht="16.8" hidden="1" customHeight="1" outlineLevel="1" thickBot="1" x14ac:dyDescent="0.35">
      <c r="A683" s="161"/>
      <c r="B683" s="53" t="s">
        <v>1381</v>
      </c>
      <c r="C683" s="53" t="s">
        <v>45</v>
      </c>
      <c r="D683" s="24" t="s">
        <v>1382</v>
      </c>
      <c r="E683" s="34"/>
      <c r="F683" s="34"/>
      <c r="G683" s="35">
        <v>35046.69</v>
      </c>
      <c r="H683" s="36">
        <v>8</v>
      </c>
      <c r="I683" s="37"/>
      <c r="J683" s="37"/>
      <c r="K683" s="38">
        <v>8</v>
      </c>
      <c r="L683" s="35">
        <v>35046.69</v>
      </c>
      <c r="M683" s="35">
        <v>1575.04</v>
      </c>
      <c r="N683" s="36">
        <v>246</v>
      </c>
      <c r="O683" s="36">
        <v>36</v>
      </c>
      <c r="P683" s="35">
        <v>66.16</v>
      </c>
      <c r="Q683" s="35">
        <v>50.32</v>
      </c>
      <c r="R683" s="35">
        <v>37020.21</v>
      </c>
      <c r="S683" s="35">
        <v>1805.2</v>
      </c>
      <c r="T683" s="35">
        <v>363.92</v>
      </c>
      <c r="U683" s="36">
        <v>0</v>
      </c>
      <c r="V683" s="36">
        <v>0</v>
      </c>
      <c r="W683" s="36">
        <v>0</v>
      </c>
      <c r="X683" s="36">
        <v>0</v>
      </c>
      <c r="Y683" s="36">
        <v>0</v>
      </c>
      <c r="Z683" s="35">
        <v>841.12</v>
      </c>
      <c r="AA683" s="35">
        <v>3010.24</v>
      </c>
      <c r="AB683" s="35">
        <v>40030.449999999997</v>
      </c>
      <c r="AC683" s="39">
        <f t="shared" si="342"/>
        <v>40</v>
      </c>
      <c r="AD683" s="40">
        <f t="shared" si="343"/>
        <v>62</v>
      </c>
      <c r="AG683" s="70" t="s">
        <v>1372</v>
      </c>
      <c r="AH683" s="24" t="s">
        <v>1381</v>
      </c>
      <c r="AI683" s="24" t="s">
        <v>45</v>
      </c>
      <c r="AJ683" s="24" t="s">
        <v>1382</v>
      </c>
      <c r="AK683" s="42"/>
      <c r="AL683" s="43">
        <v>14574.93</v>
      </c>
      <c r="AM683" s="43">
        <v>48980.92</v>
      </c>
      <c r="AN683" s="44">
        <v>11</v>
      </c>
      <c r="AO683" s="45"/>
      <c r="AP683" s="46">
        <v>3</v>
      </c>
      <c r="AQ683" s="46">
        <v>8</v>
      </c>
      <c r="AR683" s="43">
        <v>63555.85</v>
      </c>
      <c r="AS683" s="43">
        <v>4433.68</v>
      </c>
      <c r="AT683" s="43">
        <v>338.25</v>
      </c>
      <c r="AU683" s="43">
        <v>49.5</v>
      </c>
      <c r="AV683" s="43">
        <v>90.97</v>
      </c>
      <c r="AW683" s="43">
        <v>69.19</v>
      </c>
      <c r="AX683" s="43">
        <v>68537.440000000002</v>
      </c>
      <c r="AY683" s="43">
        <v>2482.15</v>
      </c>
      <c r="AZ683" s="43">
        <v>500.39</v>
      </c>
      <c r="BA683" s="44">
        <v>0</v>
      </c>
      <c r="BB683" s="44">
        <v>0</v>
      </c>
      <c r="BC683" s="44">
        <v>0</v>
      </c>
      <c r="BD683" s="44">
        <v>0</v>
      </c>
      <c r="BE683" s="44">
        <v>0</v>
      </c>
      <c r="BF683" s="43">
        <v>1525.34</v>
      </c>
      <c r="BG683" s="43">
        <v>4507.88</v>
      </c>
      <c r="BH683" s="43">
        <v>73045.320000000007</v>
      </c>
      <c r="BI683" s="44">
        <v>0</v>
      </c>
      <c r="BJ683" s="71">
        <v>73</v>
      </c>
      <c r="BK683" s="2"/>
      <c r="BL683" s="2"/>
      <c r="BM683" s="48">
        <v>6.1</v>
      </c>
      <c r="BN683" s="48">
        <v>6.1</v>
      </c>
      <c r="BO683" s="48">
        <v>6.1</v>
      </c>
      <c r="BP683" s="48">
        <v>6.1</v>
      </c>
      <c r="BQ683" s="48">
        <v>12.2</v>
      </c>
      <c r="BR683" s="48">
        <v>12.2</v>
      </c>
      <c r="BS683" s="48">
        <v>3</v>
      </c>
      <c r="BT683" s="48">
        <v>0</v>
      </c>
      <c r="BU683" s="48">
        <v>3</v>
      </c>
      <c r="BV683" s="48">
        <f t="shared" si="344"/>
        <v>2.4</v>
      </c>
      <c r="BW683" s="48">
        <f t="shared" si="327"/>
        <v>2.4</v>
      </c>
      <c r="BX683" s="49">
        <f t="shared" si="345"/>
        <v>2.4</v>
      </c>
      <c r="BY683" s="50">
        <f t="shared" si="346"/>
        <v>62</v>
      </c>
      <c r="BZ683" s="48">
        <f t="shared" si="347"/>
        <v>18.299999999999997</v>
      </c>
      <c r="CA683" s="48">
        <f t="shared" si="348"/>
        <v>30.499999999999996</v>
      </c>
      <c r="CB683" s="48">
        <f t="shared" si="349"/>
        <v>6</v>
      </c>
      <c r="CC683" s="51">
        <f t="shared" si="350"/>
        <v>7.1999999999999993</v>
      </c>
      <c r="CD683" s="50">
        <f t="shared" si="351"/>
        <v>62</v>
      </c>
      <c r="CE683" s="72"/>
      <c r="CF683" s="73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</row>
    <row r="684" spans="1:122" ht="16.8" hidden="1" customHeight="1" outlineLevel="1" thickBot="1" x14ac:dyDescent="0.35">
      <c r="A684" s="161"/>
      <c r="B684" s="53" t="s">
        <v>1383</v>
      </c>
      <c r="C684" s="53" t="s">
        <v>45</v>
      </c>
      <c r="D684" s="24" t="s">
        <v>1384</v>
      </c>
      <c r="E684" s="35">
        <v>207005.32</v>
      </c>
      <c r="F684" s="34"/>
      <c r="G684" s="34"/>
      <c r="H684" s="36">
        <v>20</v>
      </c>
      <c r="I684" s="38">
        <v>20</v>
      </c>
      <c r="J684" s="37"/>
      <c r="K684" s="37"/>
      <c r="L684" s="35">
        <v>207005.32</v>
      </c>
      <c r="M684" s="35">
        <v>67845.8</v>
      </c>
      <c r="N684" s="36">
        <v>615</v>
      </c>
      <c r="O684" s="36">
        <v>90</v>
      </c>
      <c r="P684" s="35">
        <v>165.4</v>
      </c>
      <c r="Q684" s="35">
        <v>125.8</v>
      </c>
      <c r="R684" s="35">
        <v>275847.32</v>
      </c>
      <c r="S684" s="35">
        <v>9018.7999999999993</v>
      </c>
      <c r="T684" s="35">
        <v>909.8</v>
      </c>
      <c r="U684" s="36">
        <v>54</v>
      </c>
      <c r="V684" s="35">
        <v>611.4</v>
      </c>
      <c r="W684" s="35">
        <v>402.8</v>
      </c>
      <c r="X684" s="36">
        <v>0</v>
      </c>
      <c r="Y684" s="35">
        <v>1208.2</v>
      </c>
      <c r="Z684" s="35">
        <v>4968.12</v>
      </c>
      <c r="AA684" s="35">
        <v>17173.12</v>
      </c>
      <c r="AB684" s="35">
        <v>293020.44</v>
      </c>
      <c r="AC684" s="39">
        <f t="shared" si="342"/>
        <v>293</v>
      </c>
      <c r="AD684" s="40">
        <f t="shared" si="343"/>
        <v>309.8</v>
      </c>
      <c r="AG684" s="70" t="s">
        <v>1372</v>
      </c>
      <c r="AH684" s="24" t="s">
        <v>1383</v>
      </c>
      <c r="AI684" s="24" t="s">
        <v>45</v>
      </c>
      <c r="AJ684" s="24" t="s">
        <v>1384</v>
      </c>
      <c r="AK684" s="44">
        <v>223656</v>
      </c>
      <c r="AL684" s="42"/>
      <c r="AM684" s="42"/>
      <c r="AN684" s="44">
        <v>22</v>
      </c>
      <c r="AO684" s="46">
        <v>22</v>
      </c>
      <c r="AP684" s="45"/>
      <c r="AQ684" s="45"/>
      <c r="AR684" s="44">
        <v>223656</v>
      </c>
      <c r="AS684" s="43">
        <v>74630.38</v>
      </c>
      <c r="AT684" s="43">
        <v>676.5</v>
      </c>
      <c r="AU684" s="44">
        <v>99</v>
      </c>
      <c r="AV684" s="43">
        <v>181.94</v>
      </c>
      <c r="AW684" s="43">
        <v>138.38</v>
      </c>
      <c r="AX684" s="43">
        <v>299382.2</v>
      </c>
      <c r="AY684" s="43">
        <v>9920.68</v>
      </c>
      <c r="AZ684" s="43">
        <v>1000.78</v>
      </c>
      <c r="BA684" s="43">
        <v>59.4</v>
      </c>
      <c r="BB684" s="43">
        <v>672.54</v>
      </c>
      <c r="BC684" s="43">
        <v>443.08</v>
      </c>
      <c r="BD684" s="44">
        <v>0</v>
      </c>
      <c r="BE684" s="43">
        <v>1329.02</v>
      </c>
      <c r="BF684" s="43">
        <v>5367.73</v>
      </c>
      <c r="BG684" s="43">
        <v>18793.23</v>
      </c>
      <c r="BH684" s="43">
        <v>318175.43</v>
      </c>
      <c r="BI684" s="44">
        <v>0</v>
      </c>
      <c r="BJ684" s="71">
        <v>318.2</v>
      </c>
      <c r="BK684" s="74"/>
      <c r="BL684" s="2"/>
      <c r="BM684" s="48">
        <v>26.5</v>
      </c>
      <c r="BN684" s="48">
        <v>26.5</v>
      </c>
      <c r="BO684" s="48">
        <v>26.5</v>
      </c>
      <c r="BP684" s="48">
        <v>26.5</v>
      </c>
      <c r="BQ684" s="48">
        <v>53</v>
      </c>
      <c r="BR684" s="48">
        <v>53</v>
      </c>
      <c r="BS684" s="48">
        <v>13.3</v>
      </c>
      <c r="BT684" s="48">
        <v>0</v>
      </c>
      <c r="BU684" s="48">
        <v>13.3</v>
      </c>
      <c r="BV684" s="48">
        <f t="shared" si="344"/>
        <v>23.7</v>
      </c>
      <c r="BW684" s="48">
        <f t="shared" si="327"/>
        <v>23.7</v>
      </c>
      <c r="BX684" s="49">
        <f t="shared" si="345"/>
        <v>23.8</v>
      </c>
      <c r="BY684" s="50">
        <f t="shared" si="346"/>
        <v>309.8</v>
      </c>
      <c r="BZ684" s="48">
        <f t="shared" si="347"/>
        <v>79.5</v>
      </c>
      <c r="CA684" s="48">
        <f t="shared" si="348"/>
        <v>132.5</v>
      </c>
      <c r="CB684" s="48">
        <f t="shared" si="349"/>
        <v>26.6</v>
      </c>
      <c r="CC684" s="51">
        <f t="shared" si="350"/>
        <v>71.2</v>
      </c>
      <c r="CD684" s="50">
        <f t="shared" si="351"/>
        <v>309.8</v>
      </c>
      <c r="CE684" s="72"/>
      <c r="CF684" s="73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</row>
    <row r="685" spans="1:122" ht="16.8" hidden="1" customHeight="1" outlineLevel="1" thickBot="1" x14ac:dyDescent="0.35">
      <c r="A685" s="161"/>
      <c r="B685" s="53" t="s">
        <v>1385</v>
      </c>
      <c r="C685" s="53" t="s">
        <v>135</v>
      </c>
      <c r="D685" s="24" t="s">
        <v>1386</v>
      </c>
      <c r="E685" s="34"/>
      <c r="F685" s="35">
        <v>44166.46</v>
      </c>
      <c r="G685" s="35">
        <v>190012.16</v>
      </c>
      <c r="H685" s="36">
        <v>75</v>
      </c>
      <c r="I685" s="37"/>
      <c r="J685" s="38">
        <v>12</v>
      </c>
      <c r="K685" s="38">
        <v>63</v>
      </c>
      <c r="L685" s="35">
        <v>234178.62</v>
      </c>
      <c r="M685" s="36">
        <v>14766</v>
      </c>
      <c r="N685" s="35">
        <v>2306.25</v>
      </c>
      <c r="O685" s="35">
        <v>337.5</v>
      </c>
      <c r="P685" s="35">
        <v>620.25</v>
      </c>
      <c r="Q685" s="35">
        <v>471.75</v>
      </c>
      <c r="R685" s="35">
        <v>252680.37</v>
      </c>
      <c r="S685" s="35">
        <v>16923.75</v>
      </c>
      <c r="T685" s="35">
        <v>3411.75</v>
      </c>
      <c r="U685" s="36">
        <v>0</v>
      </c>
      <c r="V685" s="36">
        <v>0</v>
      </c>
      <c r="W685" s="36">
        <v>0</v>
      </c>
      <c r="X685" s="36">
        <v>0</v>
      </c>
      <c r="Y685" s="36">
        <v>0</v>
      </c>
      <c r="Z685" s="35">
        <v>5620.29</v>
      </c>
      <c r="AA685" s="35">
        <v>25955.79</v>
      </c>
      <c r="AB685" s="35">
        <v>278636.15999999997</v>
      </c>
      <c r="AC685" s="39">
        <f t="shared" si="342"/>
        <v>278.60000000000002</v>
      </c>
      <c r="AD685" s="40">
        <f t="shared" si="343"/>
        <v>398.1</v>
      </c>
      <c r="AG685" s="70" t="s">
        <v>1372</v>
      </c>
      <c r="AH685" s="24" t="s">
        <v>1385</v>
      </c>
      <c r="AI685" s="24" t="s">
        <v>135</v>
      </c>
      <c r="AJ685" s="24" t="s">
        <v>1386</v>
      </c>
      <c r="AK685" s="42"/>
      <c r="AL685" s="43">
        <v>44166.46</v>
      </c>
      <c r="AM685" s="43">
        <v>337799.41</v>
      </c>
      <c r="AN685" s="44">
        <v>120</v>
      </c>
      <c r="AO685" s="45"/>
      <c r="AP685" s="46">
        <v>18</v>
      </c>
      <c r="AQ685" s="46">
        <v>102</v>
      </c>
      <c r="AR685" s="43">
        <v>381965.87</v>
      </c>
      <c r="AS685" s="43">
        <v>28161.599999999999</v>
      </c>
      <c r="AT685" s="44">
        <v>3690</v>
      </c>
      <c r="AU685" s="44">
        <v>540</v>
      </c>
      <c r="AV685" s="43">
        <v>992.4</v>
      </c>
      <c r="AW685" s="43">
        <v>754.8</v>
      </c>
      <c r="AX685" s="43">
        <v>416104.67</v>
      </c>
      <c r="AY685" s="44">
        <v>27078</v>
      </c>
      <c r="AZ685" s="43">
        <v>5458.8</v>
      </c>
      <c r="BA685" s="44">
        <v>0</v>
      </c>
      <c r="BB685" s="44">
        <v>0</v>
      </c>
      <c r="BC685" s="44">
        <v>0</v>
      </c>
      <c r="BD685" s="44">
        <v>0</v>
      </c>
      <c r="BE685" s="44">
        <v>0</v>
      </c>
      <c r="BF685" s="43">
        <v>9167.17</v>
      </c>
      <c r="BG685" s="43">
        <v>41703.97</v>
      </c>
      <c r="BH685" s="43">
        <v>457808.64000000001</v>
      </c>
      <c r="BI685" s="44">
        <v>0</v>
      </c>
      <c r="BJ685" s="71">
        <v>457.8</v>
      </c>
      <c r="BK685" s="2"/>
      <c r="BL685" s="2"/>
      <c r="BM685" s="48">
        <v>38.200000000000003</v>
      </c>
      <c r="BN685" s="48">
        <v>38.200000000000003</v>
      </c>
      <c r="BO685" s="48">
        <v>38.200000000000003</v>
      </c>
      <c r="BP685" s="48">
        <v>38.200000000000003</v>
      </c>
      <c r="BQ685" s="48">
        <v>76.3</v>
      </c>
      <c r="BR685" s="48">
        <v>76.3</v>
      </c>
      <c r="BS685" s="48">
        <v>19.100000000000001</v>
      </c>
      <c r="BT685" s="48">
        <v>0</v>
      </c>
      <c r="BU685" s="48">
        <v>19.100000000000001</v>
      </c>
      <c r="BV685" s="48">
        <f t="shared" si="344"/>
        <v>18.2</v>
      </c>
      <c r="BW685" s="48">
        <f t="shared" si="327"/>
        <v>18.2</v>
      </c>
      <c r="BX685" s="49">
        <f t="shared" si="345"/>
        <v>18.100000000000001</v>
      </c>
      <c r="BY685" s="50">
        <f t="shared" si="346"/>
        <v>398.09999999999997</v>
      </c>
      <c r="BZ685" s="48">
        <f t="shared" si="347"/>
        <v>114.60000000000001</v>
      </c>
      <c r="CA685" s="48">
        <f t="shared" si="348"/>
        <v>190.8</v>
      </c>
      <c r="CB685" s="48">
        <f t="shared" si="349"/>
        <v>38.200000000000003</v>
      </c>
      <c r="CC685" s="51">
        <f t="shared" si="350"/>
        <v>54.5</v>
      </c>
      <c r="CD685" s="50">
        <f t="shared" si="351"/>
        <v>398.1</v>
      </c>
      <c r="CE685" s="72"/>
      <c r="CF685" s="73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</row>
    <row r="686" spans="1:122" ht="16.8" hidden="1" customHeight="1" outlineLevel="1" thickBot="1" x14ac:dyDescent="0.35">
      <c r="A686" s="161"/>
      <c r="B686" s="53" t="s">
        <v>1387</v>
      </c>
      <c r="C686" s="53" t="s">
        <v>45</v>
      </c>
      <c r="D686" s="24" t="s">
        <v>1388</v>
      </c>
      <c r="E686" s="34"/>
      <c r="F686" s="34"/>
      <c r="G686" s="35">
        <v>70093.39</v>
      </c>
      <c r="H686" s="36">
        <v>22</v>
      </c>
      <c r="I686" s="37"/>
      <c r="J686" s="37"/>
      <c r="K686" s="38">
        <v>22</v>
      </c>
      <c r="L686" s="35">
        <v>70093.39</v>
      </c>
      <c r="M686" s="35">
        <v>6599.36</v>
      </c>
      <c r="N686" s="35">
        <v>676.5</v>
      </c>
      <c r="O686" s="36">
        <v>99</v>
      </c>
      <c r="P686" s="35">
        <v>181.94</v>
      </c>
      <c r="Q686" s="35">
        <v>138.38</v>
      </c>
      <c r="R686" s="35">
        <v>77788.570000000007</v>
      </c>
      <c r="S686" s="35">
        <v>4964.3</v>
      </c>
      <c r="T686" s="35">
        <v>1000.78</v>
      </c>
      <c r="U686" s="36">
        <v>0</v>
      </c>
      <c r="V686" s="36">
        <v>0</v>
      </c>
      <c r="W686" s="36">
        <v>0</v>
      </c>
      <c r="X686" s="36">
        <v>0</v>
      </c>
      <c r="Y686" s="36">
        <v>0</v>
      </c>
      <c r="Z686" s="35">
        <v>1682.24</v>
      </c>
      <c r="AA686" s="35">
        <v>7647.32</v>
      </c>
      <c r="AB686" s="35">
        <v>85435.89</v>
      </c>
      <c r="AC686" s="39">
        <f t="shared" si="342"/>
        <v>85.4</v>
      </c>
      <c r="AD686" s="40">
        <f t="shared" si="343"/>
        <v>103.2</v>
      </c>
      <c r="AG686" s="70" t="s">
        <v>1372</v>
      </c>
      <c r="AH686" s="24" t="s">
        <v>1387</v>
      </c>
      <c r="AI686" s="24" t="s">
        <v>45</v>
      </c>
      <c r="AJ686" s="24" t="s">
        <v>1388</v>
      </c>
      <c r="AK686" s="42"/>
      <c r="AL686" s="43">
        <v>22083.23</v>
      </c>
      <c r="AM686" s="43">
        <v>70093.39</v>
      </c>
      <c r="AN686" s="44">
        <v>21</v>
      </c>
      <c r="AO686" s="45"/>
      <c r="AP686" s="46">
        <v>6</v>
      </c>
      <c r="AQ686" s="46">
        <v>15</v>
      </c>
      <c r="AR686" s="43">
        <v>92176.62</v>
      </c>
      <c r="AS686" s="43">
        <v>10938.48</v>
      </c>
      <c r="AT686" s="43">
        <v>645.75</v>
      </c>
      <c r="AU686" s="43">
        <v>94.5</v>
      </c>
      <c r="AV686" s="43">
        <v>173.67</v>
      </c>
      <c r="AW686" s="43">
        <v>132.09</v>
      </c>
      <c r="AX686" s="43">
        <v>104161.11</v>
      </c>
      <c r="AY686" s="43">
        <v>4738.6499999999996</v>
      </c>
      <c r="AZ686" s="43">
        <v>955.29</v>
      </c>
      <c r="BA686" s="44">
        <v>0</v>
      </c>
      <c r="BB686" s="44">
        <v>0</v>
      </c>
      <c r="BC686" s="44">
        <v>0</v>
      </c>
      <c r="BD686" s="44">
        <v>0</v>
      </c>
      <c r="BE686" s="44">
        <v>0</v>
      </c>
      <c r="BF686" s="43">
        <v>2212.2399999999998</v>
      </c>
      <c r="BG686" s="43">
        <v>7906.18</v>
      </c>
      <c r="BH686" s="43">
        <v>112067.29</v>
      </c>
      <c r="BI686" s="44">
        <v>0</v>
      </c>
      <c r="BJ686" s="71">
        <v>112.1</v>
      </c>
      <c r="BK686" s="2"/>
      <c r="BL686" s="2"/>
      <c r="BM686" s="48">
        <v>9.3000000000000007</v>
      </c>
      <c r="BN686" s="48">
        <v>9.3000000000000007</v>
      </c>
      <c r="BO686" s="48">
        <v>9.3000000000000007</v>
      </c>
      <c r="BP686" s="48">
        <v>9.3000000000000007</v>
      </c>
      <c r="BQ686" s="48">
        <v>18.7</v>
      </c>
      <c r="BR686" s="48">
        <v>18.7</v>
      </c>
      <c r="BS686" s="48">
        <v>4.7</v>
      </c>
      <c r="BT686" s="48">
        <v>0</v>
      </c>
      <c r="BU686" s="48">
        <v>4.7</v>
      </c>
      <c r="BV686" s="48">
        <f t="shared" si="344"/>
        <v>6.4</v>
      </c>
      <c r="BW686" s="48">
        <f t="shared" si="327"/>
        <v>6.4</v>
      </c>
      <c r="BX686" s="49">
        <f t="shared" si="345"/>
        <v>6.4</v>
      </c>
      <c r="BY686" s="50">
        <f t="shared" si="346"/>
        <v>103.19999999999999</v>
      </c>
      <c r="BZ686" s="48">
        <f t="shared" si="347"/>
        <v>27.900000000000002</v>
      </c>
      <c r="CA686" s="48">
        <f t="shared" si="348"/>
        <v>46.7</v>
      </c>
      <c r="CB686" s="48">
        <f t="shared" si="349"/>
        <v>9.4</v>
      </c>
      <c r="CC686" s="51">
        <f t="shared" si="350"/>
        <v>19.200000000000003</v>
      </c>
      <c r="CD686" s="50">
        <f t="shared" si="351"/>
        <v>103.20000000000002</v>
      </c>
      <c r="CE686" s="72"/>
      <c r="CF686" s="73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</row>
    <row r="687" spans="1:122" ht="16.8" hidden="1" customHeight="1" outlineLevel="1" thickBot="1" x14ac:dyDescent="0.35">
      <c r="A687" s="161"/>
      <c r="B687" s="53" t="s">
        <v>1389</v>
      </c>
      <c r="C687" s="53" t="s">
        <v>45</v>
      </c>
      <c r="D687" s="24" t="s">
        <v>1390</v>
      </c>
      <c r="E687" s="35">
        <v>238121.95</v>
      </c>
      <c r="F687" s="34"/>
      <c r="G687" s="35">
        <v>35046.69</v>
      </c>
      <c r="H687" s="36">
        <v>39</v>
      </c>
      <c r="I687" s="38">
        <v>33</v>
      </c>
      <c r="J687" s="37"/>
      <c r="K687" s="38">
        <v>6</v>
      </c>
      <c r="L687" s="35">
        <v>273168.64000000001</v>
      </c>
      <c r="M687" s="35">
        <v>23051.78</v>
      </c>
      <c r="N687" s="35">
        <v>1199.25</v>
      </c>
      <c r="O687" s="35">
        <v>175.5</v>
      </c>
      <c r="P687" s="35">
        <v>322.52999999999997</v>
      </c>
      <c r="Q687" s="35">
        <v>245.31</v>
      </c>
      <c r="R687" s="35">
        <v>298163.01</v>
      </c>
      <c r="S687" s="35">
        <v>16234.92</v>
      </c>
      <c r="T687" s="35">
        <v>1774.11</v>
      </c>
      <c r="U687" s="35">
        <v>89.1</v>
      </c>
      <c r="V687" s="35">
        <v>1008.81</v>
      </c>
      <c r="W687" s="35">
        <v>664.62</v>
      </c>
      <c r="X687" s="36">
        <v>0</v>
      </c>
      <c r="Y687" s="35">
        <v>1993.53</v>
      </c>
      <c r="Z687" s="35">
        <v>6556.06</v>
      </c>
      <c r="AA687" s="35">
        <v>28321.15</v>
      </c>
      <c r="AB687" s="35">
        <v>326484.15999999997</v>
      </c>
      <c r="AC687" s="39">
        <f t="shared" si="342"/>
        <v>326.5</v>
      </c>
      <c r="AD687" s="40">
        <f t="shared" si="343"/>
        <v>407.6</v>
      </c>
      <c r="AG687" s="70" t="s">
        <v>1372</v>
      </c>
      <c r="AH687" s="24" t="s">
        <v>1389</v>
      </c>
      <c r="AI687" s="24" t="s">
        <v>45</v>
      </c>
      <c r="AJ687" s="24" t="s">
        <v>1390</v>
      </c>
      <c r="AK687" s="43">
        <v>302088.65999999997</v>
      </c>
      <c r="AL687" s="43">
        <v>14574.93</v>
      </c>
      <c r="AM687" s="43">
        <v>56159.16</v>
      </c>
      <c r="AN687" s="44">
        <v>54</v>
      </c>
      <c r="AO687" s="46">
        <v>44</v>
      </c>
      <c r="AP687" s="46">
        <v>2</v>
      </c>
      <c r="AQ687" s="46">
        <v>8</v>
      </c>
      <c r="AR687" s="43">
        <v>372822.75</v>
      </c>
      <c r="AS687" s="43">
        <v>34123.68</v>
      </c>
      <c r="AT687" s="43">
        <v>1660.5</v>
      </c>
      <c r="AU687" s="44">
        <v>243</v>
      </c>
      <c r="AV687" s="43">
        <v>446.58</v>
      </c>
      <c r="AW687" s="43">
        <v>339.66</v>
      </c>
      <c r="AX687" s="43">
        <v>409636.17</v>
      </c>
      <c r="AY687" s="43">
        <v>22097.86</v>
      </c>
      <c r="AZ687" s="43">
        <v>2456.46</v>
      </c>
      <c r="BA687" s="43">
        <v>118.8</v>
      </c>
      <c r="BB687" s="43">
        <v>1345.08</v>
      </c>
      <c r="BC687" s="43">
        <v>886.16</v>
      </c>
      <c r="BD687" s="44">
        <v>0</v>
      </c>
      <c r="BE687" s="43">
        <v>2658.04</v>
      </c>
      <c r="BF687" s="43">
        <v>8947.76</v>
      </c>
      <c r="BG687" s="43">
        <v>38510.160000000003</v>
      </c>
      <c r="BH687" s="43">
        <v>448146.33</v>
      </c>
      <c r="BI687" s="44">
        <v>0</v>
      </c>
      <c r="BJ687" s="71">
        <v>448.1</v>
      </c>
      <c r="BK687" s="2"/>
      <c r="BL687" s="2"/>
      <c r="BM687" s="48">
        <v>37.299999999999997</v>
      </c>
      <c r="BN687" s="48">
        <v>37.299999999999997</v>
      </c>
      <c r="BO687" s="48">
        <v>37.299999999999997</v>
      </c>
      <c r="BP687" s="48">
        <v>37.299999999999997</v>
      </c>
      <c r="BQ687" s="48">
        <v>74.7</v>
      </c>
      <c r="BR687" s="48">
        <v>74.7</v>
      </c>
      <c r="BS687" s="48">
        <v>18.7</v>
      </c>
      <c r="BT687" s="48">
        <v>0</v>
      </c>
      <c r="BU687" s="48">
        <v>18.7</v>
      </c>
      <c r="BV687" s="48">
        <f t="shared" si="344"/>
        <v>23.9</v>
      </c>
      <c r="BW687" s="48">
        <f t="shared" si="327"/>
        <v>23.9</v>
      </c>
      <c r="BX687" s="49">
        <f t="shared" si="345"/>
        <v>23.8</v>
      </c>
      <c r="BY687" s="50">
        <f t="shared" si="346"/>
        <v>407.6</v>
      </c>
      <c r="BZ687" s="48">
        <f t="shared" si="347"/>
        <v>111.89999999999999</v>
      </c>
      <c r="CA687" s="48">
        <f t="shared" si="348"/>
        <v>186.7</v>
      </c>
      <c r="CB687" s="48">
        <f t="shared" si="349"/>
        <v>37.4</v>
      </c>
      <c r="CC687" s="51">
        <f t="shared" si="350"/>
        <v>71.599999999999994</v>
      </c>
      <c r="CD687" s="50">
        <f t="shared" si="351"/>
        <v>407.59999999999991</v>
      </c>
      <c r="CE687" s="72"/>
      <c r="CF687" s="73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</row>
    <row r="688" spans="1:122" ht="16.8" hidden="1" customHeight="1" outlineLevel="1" thickBot="1" x14ac:dyDescent="0.35">
      <c r="A688" s="161"/>
      <c r="B688" s="53" t="s">
        <v>1391</v>
      </c>
      <c r="C688" s="53" t="s">
        <v>45</v>
      </c>
      <c r="D688" s="24" t="s">
        <v>1392</v>
      </c>
      <c r="E688" s="34"/>
      <c r="F688" s="35">
        <v>44166.46</v>
      </c>
      <c r="G688" s="35">
        <v>182833.94</v>
      </c>
      <c r="H688" s="36">
        <v>76</v>
      </c>
      <c r="I688" s="37"/>
      <c r="J688" s="38">
        <v>17</v>
      </c>
      <c r="K688" s="38">
        <v>59</v>
      </c>
      <c r="L688" s="35">
        <v>227000.4</v>
      </c>
      <c r="M688" s="35">
        <v>17230.88</v>
      </c>
      <c r="N688" s="36">
        <v>2337</v>
      </c>
      <c r="O688" s="36">
        <v>342</v>
      </c>
      <c r="P688" s="35">
        <v>628.52</v>
      </c>
      <c r="Q688" s="35">
        <v>478.04</v>
      </c>
      <c r="R688" s="35">
        <v>248016.84</v>
      </c>
      <c r="S688" s="35">
        <v>17149.400000000001</v>
      </c>
      <c r="T688" s="35">
        <v>3457.24</v>
      </c>
      <c r="U688" s="36">
        <v>0</v>
      </c>
      <c r="V688" s="36">
        <v>0</v>
      </c>
      <c r="W688" s="36">
        <v>0</v>
      </c>
      <c r="X688" s="36">
        <v>0</v>
      </c>
      <c r="Y688" s="36">
        <v>0</v>
      </c>
      <c r="Z688" s="36">
        <v>5448</v>
      </c>
      <c r="AA688" s="35">
        <v>26054.639999999999</v>
      </c>
      <c r="AB688" s="35">
        <v>274071.48</v>
      </c>
      <c r="AC688" s="39">
        <f t="shared" si="342"/>
        <v>274.10000000000002</v>
      </c>
      <c r="AD688" s="40">
        <f t="shared" si="343"/>
        <v>330.9</v>
      </c>
      <c r="AG688" s="70" t="s">
        <v>1372</v>
      </c>
      <c r="AH688" s="24" t="s">
        <v>1391</v>
      </c>
      <c r="AI688" s="24" t="s">
        <v>45</v>
      </c>
      <c r="AJ688" s="24" t="s">
        <v>1392</v>
      </c>
      <c r="AK688" s="42"/>
      <c r="AL688" s="43">
        <v>88332.91</v>
      </c>
      <c r="AM688" s="43">
        <v>211124.63</v>
      </c>
      <c r="AN688" s="44">
        <v>93</v>
      </c>
      <c r="AO688" s="45"/>
      <c r="AP688" s="46">
        <v>30</v>
      </c>
      <c r="AQ688" s="46">
        <v>63</v>
      </c>
      <c r="AR688" s="43">
        <v>299457.53999999998</v>
      </c>
      <c r="AS688" s="43">
        <v>22845.84</v>
      </c>
      <c r="AT688" s="43">
        <v>2859.75</v>
      </c>
      <c r="AU688" s="43">
        <v>418.5</v>
      </c>
      <c r="AV688" s="43">
        <v>769.11</v>
      </c>
      <c r="AW688" s="43">
        <v>584.97</v>
      </c>
      <c r="AX688" s="43">
        <v>326935.71000000002</v>
      </c>
      <c r="AY688" s="43">
        <v>20985.45</v>
      </c>
      <c r="AZ688" s="43">
        <v>4230.57</v>
      </c>
      <c r="BA688" s="44">
        <v>0</v>
      </c>
      <c r="BB688" s="44">
        <v>0</v>
      </c>
      <c r="BC688" s="44">
        <v>0</v>
      </c>
      <c r="BD688" s="44">
        <v>0</v>
      </c>
      <c r="BE688" s="44">
        <v>0</v>
      </c>
      <c r="BF688" s="43">
        <v>7186.98</v>
      </c>
      <c r="BG688" s="44">
        <v>32403</v>
      </c>
      <c r="BH688" s="43">
        <v>359338.71</v>
      </c>
      <c r="BI688" s="44">
        <v>0</v>
      </c>
      <c r="BJ688" s="71">
        <v>359.3</v>
      </c>
      <c r="BK688" s="2"/>
      <c r="BL688" s="2"/>
      <c r="BM688" s="48">
        <v>29.9</v>
      </c>
      <c r="BN688" s="48">
        <v>29.9</v>
      </c>
      <c r="BO688" s="48">
        <v>29.9</v>
      </c>
      <c r="BP688" s="48">
        <v>29.9</v>
      </c>
      <c r="BQ688" s="48">
        <v>59.9</v>
      </c>
      <c r="BR688" s="48">
        <v>59.9</v>
      </c>
      <c r="BS688" s="48">
        <v>15</v>
      </c>
      <c r="BT688" s="48">
        <v>0</v>
      </c>
      <c r="BU688" s="48">
        <v>15</v>
      </c>
      <c r="BV688" s="48">
        <f t="shared" si="344"/>
        <v>20.5</v>
      </c>
      <c r="BW688" s="48">
        <f t="shared" si="327"/>
        <v>20.5</v>
      </c>
      <c r="BX688" s="49">
        <f t="shared" si="345"/>
        <v>20.5</v>
      </c>
      <c r="BY688" s="50">
        <f t="shared" si="346"/>
        <v>330.9</v>
      </c>
      <c r="BZ688" s="48">
        <f t="shared" si="347"/>
        <v>89.699999999999989</v>
      </c>
      <c r="CA688" s="48">
        <f t="shared" si="348"/>
        <v>149.69999999999999</v>
      </c>
      <c r="CB688" s="48">
        <f t="shared" si="349"/>
        <v>30</v>
      </c>
      <c r="CC688" s="51">
        <f t="shared" si="350"/>
        <v>61.5</v>
      </c>
      <c r="CD688" s="50">
        <f t="shared" si="351"/>
        <v>330.9</v>
      </c>
      <c r="CE688" s="72"/>
      <c r="CF688" s="73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</row>
    <row r="689" spans="1:122" ht="16.8" hidden="1" customHeight="1" outlineLevel="1" thickBot="1" x14ac:dyDescent="0.35">
      <c r="A689" s="161"/>
      <c r="B689" s="53" t="s">
        <v>1393</v>
      </c>
      <c r="C689" s="53" t="s">
        <v>45</v>
      </c>
      <c r="D689" s="24" t="s">
        <v>1394</v>
      </c>
      <c r="E689" s="34"/>
      <c r="F689" s="34"/>
      <c r="G689" s="35">
        <v>126674.78</v>
      </c>
      <c r="H689" s="36">
        <v>49</v>
      </c>
      <c r="I689" s="37"/>
      <c r="J689" s="37"/>
      <c r="K689" s="38">
        <v>49</v>
      </c>
      <c r="L689" s="35">
        <v>126674.78</v>
      </c>
      <c r="M689" s="35">
        <v>20987.119999999999</v>
      </c>
      <c r="N689" s="35">
        <v>1506.75</v>
      </c>
      <c r="O689" s="35">
        <v>220.5</v>
      </c>
      <c r="P689" s="35">
        <v>405.23</v>
      </c>
      <c r="Q689" s="35">
        <v>308.20999999999998</v>
      </c>
      <c r="R689" s="35">
        <v>150102.59</v>
      </c>
      <c r="S689" s="35">
        <v>11056.85</v>
      </c>
      <c r="T689" s="35">
        <v>2229.0100000000002</v>
      </c>
      <c r="U689" s="36">
        <v>0</v>
      </c>
      <c r="V689" s="36">
        <v>0</v>
      </c>
      <c r="W689" s="36">
        <v>0</v>
      </c>
      <c r="X689" s="36">
        <v>0</v>
      </c>
      <c r="Y689" s="36">
        <v>0</v>
      </c>
      <c r="Z689" s="35">
        <v>3040.2</v>
      </c>
      <c r="AA689" s="35">
        <v>16326.06</v>
      </c>
      <c r="AB689" s="35">
        <v>166428.65</v>
      </c>
      <c r="AC689" s="39">
        <f t="shared" si="342"/>
        <v>166.4</v>
      </c>
      <c r="AD689" s="40">
        <f t="shared" si="343"/>
        <v>164.2</v>
      </c>
      <c r="AG689" s="70" t="s">
        <v>1372</v>
      </c>
      <c r="AH689" s="24" t="s">
        <v>1393</v>
      </c>
      <c r="AI689" s="24" t="s">
        <v>45</v>
      </c>
      <c r="AJ689" s="24" t="s">
        <v>1394</v>
      </c>
      <c r="AK689" s="42"/>
      <c r="AL689" s="42"/>
      <c r="AM689" s="43">
        <v>126674.78</v>
      </c>
      <c r="AN689" s="44">
        <v>47</v>
      </c>
      <c r="AO689" s="45"/>
      <c r="AP689" s="45"/>
      <c r="AQ689" s="46">
        <v>47</v>
      </c>
      <c r="AR689" s="43">
        <v>126674.78</v>
      </c>
      <c r="AS689" s="43">
        <v>18325.36</v>
      </c>
      <c r="AT689" s="43">
        <v>1445.25</v>
      </c>
      <c r="AU689" s="43">
        <v>211.5</v>
      </c>
      <c r="AV689" s="43">
        <v>388.69</v>
      </c>
      <c r="AW689" s="43">
        <v>295.63</v>
      </c>
      <c r="AX689" s="43">
        <v>147341.21</v>
      </c>
      <c r="AY689" s="43">
        <v>10605.55</v>
      </c>
      <c r="AZ689" s="43">
        <v>2138.0300000000002</v>
      </c>
      <c r="BA689" s="44">
        <v>0</v>
      </c>
      <c r="BB689" s="44">
        <v>0</v>
      </c>
      <c r="BC689" s="44">
        <v>0</v>
      </c>
      <c r="BD689" s="44">
        <v>0</v>
      </c>
      <c r="BE689" s="44">
        <v>0</v>
      </c>
      <c r="BF689" s="43">
        <v>3040.2</v>
      </c>
      <c r="BG689" s="43">
        <v>15783.78</v>
      </c>
      <c r="BH689" s="43">
        <v>163124.99</v>
      </c>
      <c r="BI689" s="44">
        <v>0</v>
      </c>
      <c r="BJ689" s="71">
        <v>163.1</v>
      </c>
      <c r="BK689" s="2"/>
      <c r="BL689" s="2"/>
      <c r="BM689" s="48">
        <v>13.6</v>
      </c>
      <c r="BN689" s="48">
        <v>13.6</v>
      </c>
      <c r="BO689" s="48">
        <v>13.6</v>
      </c>
      <c r="BP689" s="48">
        <v>13.6</v>
      </c>
      <c r="BQ689" s="48">
        <v>27.2</v>
      </c>
      <c r="BR689" s="48">
        <v>27.2</v>
      </c>
      <c r="BS689" s="48">
        <v>6.8</v>
      </c>
      <c r="BT689" s="48">
        <v>0</v>
      </c>
      <c r="BU689" s="48">
        <v>6.8</v>
      </c>
      <c r="BV689" s="48">
        <f t="shared" si="344"/>
        <v>13.9</v>
      </c>
      <c r="BW689" s="48">
        <f t="shared" si="327"/>
        <v>13.9</v>
      </c>
      <c r="BX689" s="49">
        <f t="shared" si="345"/>
        <v>14</v>
      </c>
      <c r="BY689" s="50">
        <f t="shared" si="346"/>
        <v>164.2</v>
      </c>
      <c r="BZ689" s="48">
        <f t="shared" si="347"/>
        <v>40.799999999999997</v>
      </c>
      <c r="CA689" s="48">
        <f t="shared" si="348"/>
        <v>68</v>
      </c>
      <c r="CB689" s="48">
        <f t="shared" si="349"/>
        <v>13.6</v>
      </c>
      <c r="CC689" s="51">
        <f t="shared" si="350"/>
        <v>41.8</v>
      </c>
      <c r="CD689" s="50">
        <f t="shared" si="351"/>
        <v>164.2</v>
      </c>
      <c r="CE689" s="72"/>
      <c r="CF689" s="73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</row>
    <row r="690" spans="1:122" ht="16.8" hidden="1" customHeight="1" outlineLevel="1" thickBot="1" x14ac:dyDescent="0.35">
      <c r="A690" s="161"/>
      <c r="B690" s="53" t="s">
        <v>1395</v>
      </c>
      <c r="C690" s="53" t="s">
        <v>45</v>
      </c>
      <c r="D690" s="24" t="s">
        <v>1396</v>
      </c>
      <c r="E690" s="34"/>
      <c r="F690" s="35">
        <v>14574.93</v>
      </c>
      <c r="G690" s="35">
        <v>98384.09</v>
      </c>
      <c r="H690" s="36">
        <v>28</v>
      </c>
      <c r="I690" s="37"/>
      <c r="J690" s="38">
        <v>1</v>
      </c>
      <c r="K690" s="38">
        <v>27</v>
      </c>
      <c r="L690" s="35">
        <v>112959.02</v>
      </c>
      <c r="M690" s="35">
        <v>10048.64</v>
      </c>
      <c r="N690" s="36">
        <v>861</v>
      </c>
      <c r="O690" s="36">
        <v>126</v>
      </c>
      <c r="P690" s="35">
        <v>231.56</v>
      </c>
      <c r="Q690" s="35">
        <v>176.12</v>
      </c>
      <c r="R690" s="35">
        <v>124402.34</v>
      </c>
      <c r="S690" s="35">
        <v>6318.2</v>
      </c>
      <c r="T690" s="35">
        <v>1273.72</v>
      </c>
      <c r="U690" s="36">
        <v>0</v>
      </c>
      <c r="V690" s="36">
        <v>0</v>
      </c>
      <c r="W690" s="36">
        <v>0</v>
      </c>
      <c r="X690" s="36">
        <v>0</v>
      </c>
      <c r="Y690" s="36">
        <v>0</v>
      </c>
      <c r="Z690" s="35">
        <v>2711.02</v>
      </c>
      <c r="AA690" s="35">
        <v>10302.94</v>
      </c>
      <c r="AB690" s="35">
        <v>134705.28</v>
      </c>
      <c r="AC690" s="39">
        <f t="shared" si="342"/>
        <v>134.69999999999999</v>
      </c>
      <c r="AD690" s="40">
        <f t="shared" si="343"/>
        <v>178.6</v>
      </c>
      <c r="AG690" s="70" t="s">
        <v>1372</v>
      </c>
      <c r="AH690" s="24" t="s">
        <v>1395</v>
      </c>
      <c r="AI690" s="24" t="s">
        <v>45</v>
      </c>
      <c r="AJ690" s="24" t="s">
        <v>1396</v>
      </c>
      <c r="AK690" s="42"/>
      <c r="AL690" s="43">
        <v>44166.46</v>
      </c>
      <c r="AM690" s="43">
        <v>126674.78</v>
      </c>
      <c r="AN690" s="44">
        <v>43</v>
      </c>
      <c r="AO690" s="45"/>
      <c r="AP690" s="46">
        <v>11</v>
      </c>
      <c r="AQ690" s="46">
        <v>32</v>
      </c>
      <c r="AR690" s="43">
        <v>170841.24</v>
      </c>
      <c r="AS690" s="43">
        <v>11791.97</v>
      </c>
      <c r="AT690" s="43">
        <v>1322.25</v>
      </c>
      <c r="AU690" s="43">
        <v>193.5</v>
      </c>
      <c r="AV690" s="43">
        <v>355.61</v>
      </c>
      <c r="AW690" s="43">
        <v>270.47000000000003</v>
      </c>
      <c r="AX690" s="43">
        <v>184775.04000000001</v>
      </c>
      <c r="AY690" s="43">
        <v>9702.9500000000007</v>
      </c>
      <c r="AZ690" s="43">
        <v>1956.07</v>
      </c>
      <c r="BA690" s="44">
        <v>0</v>
      </c>
      <c r="BB690" s="44">
        <v>0</v>
      </c>
      <c r="BC690" s="44">
        <v>0</v>
      </c>
      <c r="BD690" s="44">
        <v>0</v>
      </c>
      <c r="BE690" s="44">
        <v>0</v>
      </c>
      <c r="BF690" s="43">
        <v>4100.1899999999996</v>
      </c>
      <c r="BG690" s="43">
        <v>15759.21</v>
      </c>
      <c r="BH690" s="43">
        <v>200534.25</v>
      </c>
      <c r="BI690" s="44">
        <v>0</v>
      </c>
      <c r="BJ690" s="71">
        <v>200.5</v>
      </c>
      <c r="BK690" s="2"/>
      <c r="BL690" s="2"/>
      <c r="BM690" s="48">
        <v>16.7</v>
      </c>
      <c r="BN690" s="48">
        <v>16.7</v>
      </c>
      <c r="BO690" s="48">
        <v>16.7</v>
      </c>
      <c r="BP690" s="48">
        <v>16.7</v>
      </c>
      <c r="BQ690" s="48">
        <v>33.4</v>
      </c>
      <c r="BR690" s="48">
        <v>33.4</v>
      </c>
      <c r="BS690" s="48">
        <v>8.4</v>
      </c>
      <c r="BT690" s="48">
        <v>0</v>
      </c>
      <c r="BU690" s="48">
        <v>8.4</v>
      </c>
      <c r="BV690" s="48">
        <f t="shared" si="344"/>
        <v>9.4</v>
      </c>
      <c r="BW690" s="48">
        <f t="shared" si="327"/>
        <v>9.4</v>
      </c>
      <c r="BX690" s="49">
        <f t="shared" si="345"/>
        <v>9.4</v>
      </c>
      <c r="BY690" s="50">
        <f t="shared" si="346"/>
        <v>178.59999999999997</v>
      </c>
      <c r="BZ690" s="48">
        <f t="shared" si="347"/>
        <v>50.099999999999994</v>
      </c>
      <c r="CA690" s="48">
        <f t="shared" si="348"/>
        <v>83.5</v>
      </c>
      <c r="CB690" s="48">
        <f t="shared" si="349"/>
        <v>16.8</v>
      </c>
      <c r="CC690" s="51">
        <f t="shared" si="350"/>
        <v>28.200000000000003</v>
      </c>
      <c r="CD690" s="50">
        <f t="shared" si="351"/>
        <v>178.60000000000002</v>
      </c>
      <c r="CE690" s="72"/>
      <c r="CF690" s="73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</row>
    <row r="691" spans="1:122" ht="16.8" hidden="1" customHeight="1" outlineLevel="1" thickBot="1" x14ac:dyDescent="0.35">
      <c r="A691" s="161"/>
      <c r="B691" s="53" t="s">
        <v>1397</v>
      </c>
      <c r="C691" s="53" t="s">
        <v>45</v>
      </c>
      <c r="D691" s="24" t="s">
        <v>1398</v>
      </c>
      <c r="E691" s="34"/>
      <c r="F691" s="34"/>
      <c r="G691" s="35">
        <v>168899.71</v>
      </c>
      <c r="H691" s="36">
        <v>65</v>
      </c>
      <c r="I691" s="37"/>
      <c r="J691" s="37"/>
      <c r="K691" s="38">
        <v>65</v>
      </c>
      <c r="L691" s="35">
        <v>168899.71</v>
      </c>
      <c r="M691" s="35">
        <v>19601.2</v>
      </c>
      <c r="N691" s="35">
        <v>1998.75</v>
      </c>
      <c r="O691" s="35">
        <v>292.5</v>
      </c>
      <c r="P691" s="35">
        <v>537.54999999999995</v>
      </c>
      <c r="Q691" s="35">
        <v>408.85</v>
      </c>
      <c r="R691" s="35">
        <v>191738.56</v>
      </c>
      <c r="S691" s="35">
        <v>14667.25</v>
      </c>
      <c r="T691" s="35">
        <v>2956.85</v>
      </c>
      <c r="U691" s="36">
        <v>0</v>
      </c>
      <c r="V691" s="36">
        <v>0</v>
      </c>
      <c r="W691" s="36">
        <v>0</v>
      </c>
      <c r="X691" s="36">
        <v>0</v>
      </c>
      <c r="Y691" s="36">
        <v>0</v>
      </c>
      <c r="Z691" s="35">
        <v>4053.59</v>
      </c>
      <c r="AA691" s="35">
        <v>21677.69</v>
      </c>
      <c r="AB691" s="35">
        <v>213416.25</v>
      </c>
      <c r="AC691" s="39">
        <f t="shared" si="342"/>
        <v>213.4</v>
      </c>
      <c r="AD691" s="40">
        <f t="shared" si="343"/>
        <v>230.1</v>
      </c>
      <c r="AG691" s="70" t="s">
        <v>1372</v>
      </c>
      <c r="AH691" s="24" t="s">
        <v>1397</v>
      </c>
      <c r="AI691" s="24" t="s">
        <v>45</v>
      </c>
      <c r="AJ691" s="24" t="s">
        <v>1398</v>
      </c>
      <c r="AK691" s="42"/>
      <c r="AL691" s="43">
        <v>14574.93</v>
      </c>
      <c r="AM691" s="43">
        <v>168899.71</v>
      </c>
      <c r="AN691" s="44">
        <v>67</v>
      </c>
      <c r="AO691" s="45"/>
      <c r="AP691" s="46">
        <v>1</v>
      </c>
      <c r="AQ691" s="46">
        <v>66</v>
      </c>
      <c r="AR691" s="43">
        <v>183474.64</v>
      </c>
      <c r="AS691" s="43">
        <v>29066.959999999999</v>
      </c>
      <c r="AT691" s="43">
        <v>2060.25</v>
      </c>
      <c r="AU691" s="43">
        <v>301.5</v>
      </c>
      <c r="AV691" s="43">
        <v>554.09</v>
      </c>
      <c r="AW691" s="43">
        <v>421.43</v>
      </c>
      <c r="AX691" s="43">
        <v>215878.87</v>
      </c>
      <c r="AY691" s="43">
        <v>15118.55</v>
      </c>
      <c r="AZ691" s="43">
        <v>3047.83</v>
      </c>
      <c r="BA691" s="44">
        <v>0</v>
      </c>
      <c r="BB691" s="44">
        <v>0</v>
      </c>
      <c r="BC691" s="44">
        <v>0</v>
      </c>
      <c r="BD691" s="44">
        <v>0</v>
      </c>
      <c r="BE691" s="44">
        <v>0</v>
      </c>
      <c r="BF691" s="43">
        <v>4403.3900000000003</v>
      </c>
      <c r="BG691" s="43">
        <v>22569.77</v>
      </c>
      <c r="BH691" s="43">
        <v>238448.64000000001</v>
      </c>
      <c r="BI691" s="44">
        <v>0</v>
      </c>
      <c r="BJ691" s="71">
        <v>238.4</v>
      </c>
      <c r="BK691" s="2"/>
      <c r="BL691" s="2"/>
      <c r="BM691" s="48">
        <v>19.899999999999999</v>
      </c>
      <c r="BN691" s="48">
        <v>19.899999999999999</v>
      </c>
      <c r="BO691" s="48">
        <v>19.899999999999999</v>
      </c>
      <c r="BP691" s="48">
        <v>19.899999999999999</v>
      </c>
      <c r="BQ691" s="48">
        <v>39.700000000000003</v>
      </c>
      <c r="BR691" s="48">
        <v>39.700000000000003</v>
      </c>
      <c r="BS691" s="48">
        <v>9.9</v>
      </c>
      <c r="BT691" s="48">
        <v>0</v>
      </c>
      <c r="BU691" s="48">
        <v>9.9</v>
      </c>
      <c r="BV691" s="48">
        <f t="shared" si="344"/>
        <v>17.100000000000001</v>
      </c>
      <c r="BW691" s="48">
        <f t="shared" si="327"/>
        <v>17.100000000000001</v>
      </c>
      <c r="BX691" s="49">
        <f t="shared" si="345"/>
        <v>17.100000000000001</v>
      </c>
      <c r="BY691" s="50">
        <f t="shared" si="346"/>
        <v>230.10000000000002</v>
      </c>
      <c r="BZ691" s="48">
        <f t="shared" si="347"/>
        <v>59.699999999999996</v>
      </c>
      <c r="CA691" s="48">
        <f t="shared" si="348"/>
        <v>99.300000000000011</v>
      </c>
      <c r="CB691" s="48">
        <f t="shared" si="349"/>
        <v>19.8</v>
      </c>
      <c r="CC691" s="51">
        <f t="shared" si="350"/>
        <v>51.300000000000004</v>
      </c>
      <c r="CD691" s="50">
        <f t="shared" si="351"/>
        <v>230.10000000000002</v>
      </c>
      <c r="CE691" s="72"/>
      <c r="CF691" s="73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</row>
    <row r="692" spans="1:122" ht="16.8" hidden="1" customHeight="1" outlineLevel="1" thickBot="1" x14ac:dyDescent="0.35">
      <c r="A692" s="161"/>
      <c r="B692" s="53" t="s">
        <v>1399</v>
      </c>
      <c r="C692" s="53" t="s">
        <v>45</v>
      </c>
      <c r="D692" s="24" t="s">
        <v>1400</v>
      </c>
      <c r="E692" s="34"/>
      <c r="F692" s="35">
        <v>44166.46</v>
      </c>
      <c r="G692" s="35">
        <v>211124.64</v>
      </c>
      <c r="H692" s="36">
        <v>95</v>
      </c>
      <c r="I692" s="37"/>
      <c r="J692" s="38">
        <v>19</v>
      </c>
      <c r="K692" s="38">
        <v>76</v>
      </c>
      <c r="L692" s="35">
        <v>255291.1</v>
      </c>
      <c r="M692" s="35">
        <v>28833.73</v>
      </c>
      <c r="N692" s="35">
        <v>2921.25</v>
      </c>
      <c r="O692" s="35">
        <v>427.5</v>
      </c>
      <c r="P692" s="35">
        <v>785.65</v>
      </c>
      <c r="Q692" s="35">
        <v>597.54999999999995</v>
      </c>
      <c r="R692" s="35">
        <v>288856.78000000003</v>
      </c>
      <c r="S692" s="35">
        <v>21436.75</v>
      </c>
      <c r="T692" s="35">
        <v>4321.55</v>
      </c>
      <c r="U692" s="36">
        <v>0</v>
      </c>
      <c r="V692" s="36">
        <v>0</v>
      </c>
      <c r="W692" s="36">
        <v>0</v>
      </c>
      <c r="X692" s="36">
        <v>0</v>
      </c>
      <c r="Y692" s="36">
        <v>0</v>
      </c>
      <c r="Z692" s="35">
        <v>6126.98</v>
      </c>
      <c r="AA692" s="35">
        <v>31885.279999999999</v>
      </c>
      <c r="AB692" s="35">
        <v>320742.06</v>
      </c>
      <c r="AC692" s="39">
        <f t="shared" si="342"/>
        <v>320.7</v>
      </c>
      <c r="AD692" s="40">
        <f t="shared" si="343"/>
        <v>357.6</v>
      </c>
      <c r="AG692" s="70" t="s">
        <v>1372</v>
      </c>
      <c r="AH692" s="24" t="s">
        <v>1399</v>
      </c>
      <c r="AI692" s="24" t="s">
        <v>45</v>
      </c>
      <c r="AJ692" s="24" t="s">
        <v>1400</v>
      </c>
      <c r="AK692" s="42"/>
      <c r="AL692" s="43">
        <v>88332.91</v>
      </c>
      <c r="AM692" s="43">
        <v>211124.64</v>
      </c>
      <c r="AN692" s="44">
        <v>110</v>
      </c>
      <c r="AO692" s="45"/>
      <c r="AP692" s="46">
        <v>33</v>
      </c>
      <c r="AQ692" s="46">
        <v>77</v>
      </c>
      <c r="AR692" s="43">
        <v>299457.55</v>
      </c>
      <c r="AS692" s="43">
        <v>34054.93</v>
      </c>
      <c r="AT692" s="43">
        <v>3382.5</v>
      </c>
      <c r="AU692" s="44">
        <v>495</v>
      </c>
      <c r="AV692" s="43">
        <v>909.7</v>
      </c>
      <c r="AW692" s="43">
        <v>691.9</v>
      </c>
      <c r="AX692" s="43">
        <v>338991.58</v>
      </c>
      <c r="AY692" s="43">
        <v>24821.5</v>
      </c>
      <c r="AZ692" s="43">
        <v>5003.8999999999996</v>
      </c>
      <c r="BA692" s="44">
        <v>0</v>
      </c>
      <c r="BB692" s="44">
        <v>0</v>
      </c>
      <c r="BC692" s="44">
        <v>0</v>
      </c>
      <c r="BD692" s="44">
        <v>0</v>
      </c>
      <c r="BE692" s="44">
        <v>0</v>
      </c>
      <c r="BF692" s="43">
        <v>7186.98</v>
      </c>
      <c r="BG692" s="43">
        <v>37012.379999999997</v>
      </c>
      <c r="BH692" s="43">
        <v>376003.96</v>
      </c>
      <c r="BI692" s="44">
        <v>0</v>
      </c>
      <c r="BJ692" s="71">
        <v>376</v>
      </c>
      <c r="BK692" s="2"/>
      <c r="BL692" s="2"/>
      <c r="BM692" s="48">
        <v>31.3</v>
      </c>
      <c r="BN692" s="48">
        <v>31.3</v>
      </c>
      <c r="BO692" s="48">
        <v>31.3</v>
      </c>
      <c r="BP692" s="48">
        <v>31.3</v>
      </c>
      <c r="BQ692" s="48">
        <v>62.7</v>
      </c>
      <c r="BR692" s="48">
        <v>62.7</v>
      </c>
      <c r="BS692" s="48">
        <v>15.7</v>
      </c>
      <c r="BT692" s="48">
        <v>0</v>
      </c>
      <c r="BU692" s="48">
        <v>15.7</v>
      </c>
      <c r="BV692" s="48">
        <f t="shared" si="344"/>
        <v>25.2</v>
      </c>
      <c r="BW692" s="48">
        <f t="shared" si="327"/>
        <v>25.2</v>
      </c>
      <c r="BX692" s="49">
        <f t="shared" si="345"/>
        <v>25.2</v>
      </c>
      <c r="BY692" s="50">
        <f t="shared" si="346"/>
        <v>357.6</v>
      </c>
      <c r="BZ692" s="48">
        <f t="shared" si="347"/>
        <v>93.9</v>
      </c>
      <c r="CA692" s="48">
        <f t="shared" si="348"/>
        <v>156.69999999999999</v>
      </c>
      <c r="CB692" s="48">
        <f t="shared" si="349"/>
        <v>31.4</v>
      </c>
      <c r="CC692" s="51">
        <f t="shared" si="350"/>
        <v>75.599999999999994</v>
      </c>
      <c r="CD692" s="50">
        <f t="shared" si="351"/>
        <v>357.6</v>
      </c>
      <c r="CE692" s="72"/>
      <c r="CF692" s="73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</row>
    <row r="693" spans="1:122" ht="16.8" hidden="1" customHeight="1" outlineLevel="1" thickBot="1" x14ac:dyDescent="0.35">
      <c r="A693" s="161"/>
      <c r="B693" s="53" t="s">
        <v>1401</v>
      </c>
      <c r="C693" s="53" t="s">
        <v>45</v>
      </c>
      <c r="D693" s="24" t="s">
        <v>1402</v>
      </c>
      <c r="E693" s="35">
        <v>89886.14</v>
      </c>
      <c r="F693" s="35">
        <v>22083.23</v>
      </c>
      <c r="G693" s="35">
        <v>84449.85</v>
      </c>
      <c r="H693" s="36">
        <v>43</v>
      </c>
      <c r="I693" s="38">
        <v>16</v>
      </c>
      <c r="J693" s="38">
        <v>7</v>
      </c>
      <c r="K693" s="38">
        <v>20</v>
      </c>
      <c r="L693" s="35">
        <v>196419.22</v>
      </c>
      <c r="M693" s="35">
        <v>24290.06</v>
      </c>
      <c r="N693" s="35">
        <v>1322.25</v>
      </c>
      <c r="O693" s="35">
        <v>193.5</v>
      </c>
      <c r="P693" s="35">
        <v>355.61</v>
      </c>
      <c r="Q693" s="35">
        <v>270.47000000000003</v>
      </c>
      <c r="R693" s="35">
        <v>222851.11</v>
      </c>
      <c r="S693" s="35">
        <v>13307.59</v>
      </c>
      <c r="T693" s="35">
        <v>1956.07</v>
      </c>
      <c r="U693" s="35">
        <v>43.2</v>
      </c>
      <c r="V693" s="35">
        <v>489.12</v>
      </c>
      <c r="W693" s="35">
        <v>322.24</v>
      </c>
      <c r="X693" s="36">
        <v>0</v>
      </c>
      <c r="Y693" s="35">
        <v>966.56</v>
      </c>
      <c r="Z693" s="35">
        <v>4714.0600000000004</v>
      </c>
      <c r="AA693" s="35">
        <v>21798.84</v>
      </c>
      <c r="AB693" s="35">
        <v>244649.95</v>
      </c>
      <c r="AC693" s="39">
        <f t="shared" si="342"/>
        <v>244.6</v>
      </c>
      <c r="AD693" s="40">
        <f t="shared" si="343"/>
        <v>257.3</v>
      </c>
      <c r="AG693" s="70" t="s">
        <v>1372</v>
      </c>
      <c r="AH693" s="24" t="s">
        <v>1401</v>
      </c>
      <c r="AI693" s="24" t="s">
        <v>45</v>
      </c>
      <c r="AJ693" s="24" t="s">
        <v>1402</v>
      </c>
      <c r="AK693" s="43">
        <v>86786.39</v>
      </c>
      <c r="AL693" s="43">
        <v>22083.23</v>
      </c>
      <c r="AM693" s="43">
        <v>98384.09</v>
      </c>
      <c r="AN693" s="44">
        <v>51</v>
      </c>
      <c r="AO693" s="46">
        <v>16</v>
      </c>
      <c r="AP693" s="46">
        <v>8</v>
      </c>
      <c r="AQ693" s="46">
        <v>27</v>
      </c>
      <c r="AR693" s="43">
        <v>207253.71</v>
      </c>
      <c r="AS693" s="43">
        <v>29537.16</v>
      </c>
      <c r="AT693" s="43">
        <v>1568.25</v>
      </c>
      <c r="AU693" s="43">
        <v>229.5</v>
      </c>
      <c r="AV693" s="43">
        <v>421.77</v>
      </c>
      <c r="AW693" s="43">
        <v>320.79000000000002</v>
      </c>
      <c r="AX693" s="43">
        <v>239331.18</v>
      </c>
      <c r="AY693" s="43">
        <v>15112.79</v>
      </c>
      <c r="AZ693" s="43">
        <v>2319.9899999999998</v>
      </c>
      <c r="BA693" s="43">
        <v>43.2</v>
      </c>
      <c r="BB693" s="43">
        <v>489.12</v>
      </c>
      <c r="BC693" s="43">
        <v>322.24</v>
      </c>
      <c r="BD693" s="44">
        <v>0</v>
      </c>
      <c r="BE693" s="43">
        <v>966.56</v>
      </c>
      <c r="BF693" s="43">
        <v>4974.09</v>
      </c>
      <c r="BG693" s="43">
        <v>24227.99</v>
      </c>
      <c r="BH693" s="43">
        <v>263559.17</v>
      </c>
      <c r="BI693" s="44">
        <v>0</v>
      </c>
      <c r="BJ693" s="71">
        <v>263.60000000000002</v>
      </c>
      <c r="BK693" s="2"/>
      <c r="BL693" s="2"/>
      <c r="BM693" s="48">
        <v>22</v>
      </c>
      <c r="BN693" s="48">
        <v>22</v>
      </c>
      <c r="BO693" s="48">
        <v>22</v>
      </c>
      <c r="BP693" s="48">
        <v>22</v>
      </c>
      <c r="BQ693" s="48">
        <v>43.9</v>
      </c>
      <c r="BR693" s="48">
        <v>43.9</v>
      </c>
      <c r="BS693" s="48">
        <v>11</v>
      </c>
      <c r="BT693" s="48">
        <v>0</v>
      </c>
      <c r="BU693" s="48">
        <v>11</v>
      </c>
      <c r="BV693" s="48">
        <f t="shared" si="344"/>
        <v>19.8</v>
      </c>
      <c r="BW693" s="48">
        <f t="shared" si="327"/>
        <v>19.8</v>
      </c>
      <c r="BX693" s="49">
        <f t="shared" si="345"/>
        <v>19.899999999999999</v>
      </c>
      <c r="BY693" s="50">
        <f t="shared" si="346"/>
        <v>257.3</v>
      </c>
      <c r="BZ693" s="48">
        <f t="shared" si="347"/>
        <v>66</v>
      </c>
      <c r="CA693" s="48">
        <f t="shared" si="348"/>
        <v>109.80000000000001</v>
      </c>
      <c r="CB693" s="48">
        <f t="shared" si="349"/>
        <v>22</v>
      </c>
      <c r="CC693" s="51">
        <f t="shared" si="350"/>
        <v>59.5</v>
      </c>
      <c r="CD693" s="50">
        <f t="shared" si="351"/>
        <v>257.3</v>
      </c>
      <c r="CE693" s="72"/>
      <c r="CF693" s="73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</row>
    <row r="694" spans="1:122" ht="16.8" hidden="1" customHeight="1" outlineLevel="1" thickBot="1" x14ac:dyDescent="0.35">
      <c r="A694" s="161"/>
      <c r="B694" s="53" t="s">
        <v>1403</v>
      </c>
      <c r="C694" s="53" t="s">
        <v>45</v>
      </c>
      <c r="D694" s="24" t="s">
        <v>1404</v>
      </c>
      <c r="E694" s="34"/>
      <c r="F694" s="35">
        <v>44166.46</v>
      </c>
      <c r="G694" s="35">
        <v>105562.31</v>
      </c>
      <c r="H694" s="36">
        <v>45</v>
      </c>
      <c r="I694" s="37"/>
      <c r="J694" s="38">
        <v>18</v>
      </c>
      <c r="K694" s="38">
        <v>27</v>
      </c>
      <c r="L694" s="35">
        <v>149728.76999999999</v>
      </c>
      <c r="M694" s="35">
        <v>13395.6</v>
      </c>
      <c r="N694" s="35">
        <v>1383.75</v>
      </c>
      <c r="O694" s="35">
        <v>202.5</v>
      </c>
      <c r="P694" s="35">
        <v>372.15</v>
      </c>
      <c r="Q694" s="35">
        <v>283.05</v>
      </c>
      <c r="R694" s="35">
        <v>165365.82</v>
      </c>
      <c r="S694" s="35">
        <v>10154.25</v>
      </c>
      <c r="T694" s="35">
        <v>2047.05</v>
      </c>
      <c r="U694" s="36">
        <v>0</v>
      </c>
      <c r="V694" s="36">
        <v>0</v>
      </c>
      <c r="W694" s="36">
        <v>0</v>
      </c>
      <c r="X694" s="36">
        <v>0</v>
      </c>
      <c r="Y694" s="36">
        <v>0</v>
      </c>
      <c r="Z694" s="35">
        <v>3593.49</v>
      </c>
      <c r="AA694" s="35">
        <v>15794.79</v>
      </c>
      <c r="AB694" s="35">
        <v>181160.61</v>
      </c>
      <c r="AC694" s="39">
        <f t="shared" si="342"/>
        <v>181.2</v>
      </c>
      <c r="AD694" s="40">
        <f t="shared" si="343"/>
        <v>167.9</v>
      </c>
      <c r="AG694" s="70" t="s">
        <v>1372</v>
      </c>
      <c r="AH694" s="24" t="s">
        <v>1403</v>
      </c>
      <c r="AI694" s="24" t="s">
        <v>45</v>
      </c>
      <c r="AJ694" s="24" t="s">
        <v>1404</v>
      </c>
      <c r="AK694" s="42"/>
      <c r="AL694" s="43">
        <v>22083.23</v>
      </c>
      <c r="AM694" s="43">
        <v>105562.31</v>
      </c>
      <c r="AN694" s="44">
        <v>46</v>
      </c>
      <c r="AO694" s="45"/>
      <c r="AP694" s="46">
        <v>7</v>
      </c>
      <c r="AQ694" s="46">
        <v>39</v>
      </c>
      <c r="AR694" s="43">
        <v>127645.54</v>
      </c>
      <c r="AS694" s="43">
        <v>15860.48</v>
      </c>
      <c r="AT694" s="43">
        <v>1414.5</v>
      </c>
      <c r="AU694" s="44">
        <v>207</v>
      </c>
      <c r="AV694" s="43">
        <v>380.42</v>
      </c>
      <c r="AW694" s="43">
        <v>289.33999999999997</v>
      </c>
      <c r="AX694" s="43">
        <v>145797.28</v>
      </c>
      <c r="AY694" s="43">
        <v>10379.9</v>
      </c>
      <c r="AZ694" s="43">
        <v>2092.54</v>
      </c>
      <c r="BA694" s="44">
        <v>0</v>
      </c>
      <c r="BB694" s="44">
        <v>0</v>
      </c>
      <c r="BC694" s="44">
        <v>0</v>
      </c>
      <c r="BD694" s="44">
        <v>0</v>
      </c>
      <c r="BE694" s="44">
        <v>0</v>
      </c>
      <c r="BF694" s="43">
        <v>3063.5</v>
      </c>
      <c r="BG694" s="43">
        <v>15535.94</v>
      </c>
      <c r="BH694" s="43">
        <v>161333.22</v>
      </c>
      <c r="BI694" s="44">
        <v>0</v>
      </c>
      <c r="BJ694" s="71">
        <v>161.30000000000001</v>
      </c>
      <c r="BK694" s="2"/>
      <c r="BL694" s="2"/>
      <c r="BM694" s="48">
        <v>13.4</v>
      </c>
      <c r="BN694" s="48">
        <v>13.4</v>
      </c>
      <c r="BO694" s="48">
        <v>13.4</v>
      </c>
      <c r="BP694" s="48">
        <v>13.4</v>
      </c>
      <c r="BQ694" s="48">
        <v>26.9</v>
      </c>
      <c r="BR694" s="48">
        <v>26.9</v>
      </c>
      <c r="BS694" s="48">
        <v>6.7</v>
      </c>
      <c r="BT694" s="48">
        <v>0</v>
      </c>
      <c r="BU694" s="48">
        <v>6.7</v>
      </c>
      <c r="BV694" s="48">
        <f t="shared" si="344"/>
        <v>15.7</v>
      </c>
      <c r="BW694" s="48">
        <f t="shared" si="327"/>
        <v>15.7</v>
      </c>
      <c r="BX694" s="49">
        <f t="shared" si="345"/>
        <v>15.7</v>
      </c>
      <c r="BY694" s="50">
        <f t="shared" si="346"/>
        <v>167.90000000000003</v>
      </c>
      <c r="BZ694" s="48">
        <f t="shared" si="347"/>
        <v>40.200000000000003</v>
      </c>
      <c r="CA694" s="48">
        <f t="shared" si="348"/>
        <v>67.199999999999989</v>
      </c>
      <c r="CB694" s="48">
        <f t="shared" si="349"/>
        <v>13.4</v>
      </c>
      <c r="CC694" s="51">
        <f t="shared" si="350"/>
        <v>47.099999999999994</v>
      </c>
      <c r="CD694" s="50">
        <f t="shared" si="351"/>
        <v>167.89999999999998</v>
      </c>
      <c r="CE694" s="72"/>
      <c r="CF694" s="73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</row>
    <row r="695" spans="1:122" ht="16.8" hidden="1" customHeight="1" outlineLevel="1" thickBot="1" x14ac:dyDescent="0.35">
      <c r="A695" s="161"/>
      <c r="B695" s="53" t="s">
        <v>1405</v>
      </c>
      <c r="C695" s="53" t="s">
        <v>45</v>
      </c>
      <c r="D695" s="24" t="s">
        <v>1406</v>
      </c>
      <c r="E695" s="35">
        <v>270455.11</v>
      </c>
      <c r="F695" s="35">
        <v>44166.46</v>
      </c>
      <c r="G695" s="35">
        <v>42224.93</v>
      </c>
      <c r="H695" s="36">
        <v>117</v>
      </c>
      <c r="I695" s="38">
        <v>80</v>
      </c>
      <c r="J695" s="38">
        <v>17</v>
      </c>
      <c r="K695" s="38">
        <v>20</v>
      </c>
      <c r="L695" s="35">
        <v>356846.5</v>
      </c>
      <c r="M695" s="35">
        <v>52981.41</v>
      </c>
      <c r="N695" s="35">
        <v>3597.75</v>
      </c>
      <c r="O695" s="35">
        <v>526.5</v>
      </c>
      <c r="P695" s="35">
        <v>967.59</v>
      </c>
      <c r="Q695" s="35">
        <v>735.93</v>
      </c>
      <c r="R695" s="35">
        <v>415655.67999999999</v>
      </c>
      <c r="S695" s="35">
        <v>44424.25</v>
      </c>
      <c r="T695" s="35">
        <v>5322.33</v>
      </c>
      <c r="U695" s="36">
        <v>216</v>
      </c>
      <c r="V695" s="35">
        <v>2445.6</v>
      </c>
      <c r="W695" s="35">
        <v>1611.2</v>
      </c>
      <c r="X695" s="36">
        <v>0</v>
      </c>
      <c r="Y695" s="35">
        <v>4832.8</v>
      </c>
      <c r="Z695" s="35">
        <v>8564.31</v>
      </c>
      <c r="AA695" s="35">
        <v>67416.490000000005</v>
      </c>
      <c r="AB695" s="35">
        <v>483072.17</v>
      </c>
      <c r="AC695" s="39">
        <f t="shared" si="342"/>
        <v>483.1</v>
      </c>
      <c r="AD695" s="40">
        <f t="shared" si="343"/>
        <v>470.8</v>
      </c>
      <c r="AG695" s="70" t="s">
        <v>1372</v>
      </c>
      <c r="AH695" s="24" t="s">
        <v>1405</v>
      </c>
      <c r="AI695" s="24" t="s">
        <v>45</v>
      </c>
      <c r="AJ695" s="24" t="s">
        <v>1406</v>
      </c>
      <c r="AK695" s="43">
        <v>268108.53999999998</v>
      </c>
      <c r="AL695" s="42"/>
      <c r="AM695" s="43">
        <v>84449.85</v>
      </c>
      <c r="AN695" s="44">
        <v>106</v>
      </c>
      <c r="AO695" s="46">
        <v>69</v>
      </c>
      <c r="AP695" s="45"/>
      <c r="AQ695" s="46">
        <v>37</v>
      </c>
      <c r="AR695" s="43">
        <v>352558.39</v>
      </c>
      <c r="AS695" s="43">
        <v>46157.65</v>
      </c>
      <c r="AT695" s="43">
        <v>3259.5</v>
      </c>
      <c r="AU695" s="44">
        <v>477</v>
      </c>
      <c r="AV695" s="43">
        <v>876.62</v>
      </c>
      <c r="AW695" s="43">
        <v>666.74</v>
      </c>
      <c r="AX695" s="43">
        <v>403995.9</v>
      </c>
      <c r="AY695" s="43">
        <v>39463.910000000003</v>
      </c>
      <c r="AZ695" s="43">
        <v>4821.9399999999996</v>
      </c>
      <c r="BA695" s="43">
        <v>186.3</v>
      </c>
      <c r="BB695" s="43">
        <v>2109.33</v>
      </c>
      <c r="BC695" s="43">
        <v>1389.66</v>
      </c>
      <c r="BD695" s="44">
        <v>0</v>
      </c>
      <c r="BE695" s="43">
        <v>4168.29</v>
      </c>
      <c r="BF695" s="43">
        <v>8461.4</v>
      </c>
      <c r="BG695" s="43">
        <v>60600.83</v>
      </c>
      <c r="BH695" s="43">
        <v>464596.73</v>
      </c>
      <c r="BI695" s="44">
        <v>0</v>
      </c>
      <c r="BJ695" s="71">
        <v>464.6</v>
      </c>
      <c r="BK695" s="2"/>
      <c r="BL695" s="2"/>
      <c r="BM695" s="48">
        <v>38.700000000000003</v>
      </c>
      <c r="BN695" s="48">
        <v>38.700000000000003</v>
      </c>
      <c r="BO695" s="48">
        <v>38.700000000000003</v>
      </c>
      <c r="BP695" s="48">
        <v>38.700000000000003</v>
      </c>
      <c r="BQ695" s="48">
        <v>77.400000000000006</v>
      </c>
      <c r="BR695" s="48">
        <v>77.400000000000006</v>
      </c>
      <c r="BS695" s="48">
        <v>19.399999999999999</v>
      </c>
      <c r="BT695" s="48">
        <v>0</v>
      </c>
      <c r="BU695" s="48">
        <v>19.399999999999999</v>
      </c>
      <c r="BV695" s="48">
        <f t="shared" si="344"/>
        <v>40.799999999999997</v>
      </c>
      <c r="BW695" s="48">
        <f t="shared" si="327"/>
        <v>40.799999999999997</v>
      </c>
      <c r="BX695" s="49">
        <f t="shared" si="345"/>
        <v>40.799999999999997</v>
      </c>
      <c r="BY695" s="50">
        <f t="shared" si="346"/>
        <v>470.79999999999995</v>
      </c>
      <c r="BZ695" s="48">
        <f t="shared" si="347"/>
        <v>116.10000000000001</v>
      </c>
      <c r="CA695" s="48">
        <f t="shared" si="348"/>
        <v>193.5</v>
      </c>
      <c r="CB695" s="48">
        <f t="shared" si="349"/>
        <v>38.799999999999997</v>
      </c>
      <c r="CC695" s="51">
        <f t="shared" si="350"/>
        <v>122.39999999999999</v>
      </c>
      <c r="CD695" s="50">
        <f t="shared" si="351"/>
        <v>470.8</v>
      </c>
      <c r="CE695" s="72"/>
      <c r="CF695" s="73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</row>
    <row r="696" spans="1:122" ht="16.8" hidden="1" customHeight="1" outlineLevel="1" thickBot="1" x14ac:dyDescent="0.35">
      <c r="A696" s="161"/>
      <c r="B696" s="53" t="s">
        <v>1407</v>
      </c>
      <c r="C696" s="53" t="s">
        <v>45</v>
      </c>
      <c r="D696" s="24" t="s">
        <v>1408</v>
      </c>
      <c r="E696" s="34"/>
      <c r="F696" s="34"/>
      <c r="G696" s="35">
        <v>126674.78</v>
      </c>
      <c r="H696" s="36">
        <v>33</v>
      </c>
      <c r="I696" s="37"/>
      <c r="J696" s="37"/>
      <c r="K696" s="38">
        <v>33</v>
      </c>
      <c r="L696" s="35">
        <v>126674.78</v>
      </c>
      <c r="M696" s="35">
        <v>11033.04</v>
      </c>
      <c r="N696" s="35">
        <v>1014.75</v>
      </c>
      <c r="O696" s="35">
        <v>148.5</v>
      </c>
      <c r="P696" s="35">
        <v>272.91000000000003</v>
      </c>
      <c r="Q696" s="35">
        <v>207.57</v>
      </c>
      <c r="R696" s="35">
        <v>139351.54999999999</v>
      </c>
      <c r="S696" s="35">
        <v>7446.45</v>
      </c>
      <c r="T696" s="35">
        <v>1501.17</v>
      </c>
      <c r="U696" s="36">
        <v>0</v>
      </c>
      <c r="V696" s="36">
        <v>0</v>
      </c>
      <c r="W696" s="36">
        <v>0</v>
      </c>
      <c r="X696" s="36">
        <v>0</v>
      </c>
      <c r="Y696" s="36">
        <v>0</v>
      </c>
      <c r="Z696" s="35">
        <v>3040.2</v>
      </c>
      <c r="AA696" s="35">
        <v>11987.82</v>
      </c>
      <c r="AB696" s="35">
        <v>151339.37</v>
      </c>
      <c r="AC696" s="39">
        <f t="shared" si="342"/>
        <v>151.30000000000001</v>
      </c>
      <c r="AD696" s="40">
        <f t="shared" si="343"/>
        <v>139.19999999999999</v>
      </c>
      <c r="AG696" s="70" t="s">
        <v>1372</v>
      </c>
      <c r="AH696" s="24" t="s">
        <v>1407</v>
      </c>
      <c r="AI696" s="24" t="s">
        <v>45</v>
      </c>
      <c r="AJ696" s="24" t="s">
        <v>1408</v>
      </c>
      <c r="AK696" s="42"/>
      <c r="AL696" s="42"/>
      <c r="AM696" s="43">
        <v>105562.31</v>
      </c>
      <c r="AN696" s="44">
        <v>31</v>
      </c>
      <c r="AO696" s="45"/>
      <c r="AP696" s="45"/>
      <c r="AQ696" s="46">
        <v>31</v>
      </c>
      <c r="AR696" s="43">
        <v>105562.31</v>
      </c>
      <c r="AS696" s="43">
        <v>15175.28</v>
      </c>
      <c r="AT696" s="43">
        <v>953.25</v>
      </c>
      <c r="AU696" s="43">
        <v>139.5</v>
      </c>
      <c r="AV696" s="43">
        <v>256.37</v>
      </c>
      <c r="AW696" s="43">
        <v>194.99</v>
      </c>
      <c r="AX696" s="43">
        <v>122281.7</v>
      </c>
      <c r="AY696" s="43">
        <v>6995.15</v>
      </c>
      <c r="AZ696" s="43">
        <v>1410.19</v>
      </c>
      <c r="BA696" s="44">
        <v>0</v>
      </c>
      <c r="BB696" s="44">
        <v>0</v>
      </c>
      <c r="BC696" s="44">
        <v>0</v>
      </c>
      <c r="BD696" s="44">
        <v>0</v>
      </c>
      <c r="BE696" s="44">
        <v>0</v>
      </c>
      <c r="BF696" s="43">
        <v>2533.5</v>
      </c>
      <c r="BG696" s="43">
        <v>10938.84</v>
      </c>
      <c r="BH696" s="43">
        <v>133220.54</v>
      </c>
      <c r="BI696" s="44">
        <v>0</v>
      </c>
      <c r="BJ696" s="71">
        <v>133.19999999999999</v>
      </c>
      <c r="BK696" s="2"/>
      <c r="BL696" s="2"/>
      <c r="BM696" s="48">
        <v>11.1</v>
      </c>
      <c r="BN696" s="48">
        <v>11.1</v>
      </c>
      <c r="BO696" s="48">
        <v>11.1</v>
      </c>
      <c r="BP696" s="48">
        <v>11.1</v>
      </c>
      <c r="BQ696" s="48">
        <v>22.2</v>
      </c>
      <c r="BR696" s="48">
        <v>22.2</v>
      </c>
      <c r="BS696" s="48">
        <v>5.6</v>
      </c>
      <c r="BT696" s="48">
        <v>0</v>
      </c>
      <c r="BU696" s="48">
        <v>5.6</v>
      </c>
      <c r="BV696" s="48">
        <f t="shared" si="344"/>
        <v>13.1</v>
      </c>
      <c r="BW696" s="48">
        <f t="shared" si="327"/>
        <v>13.1</v>
      </c>
      <c r="BX696" s="49">
        <f t="shared" si="345"/>
        <v>13</v>
      </c>
      <c r="BY696" s="50">
        <f t="shared" si="346"/>
        <v>139.19999999999999</v>
      </c>
      <c r="BZ696" s="48">
        <f t="shared" si="347"/>
        <v>33.299999999999997</v>
      </c>
      <c r="CA696" s="48">
        <f t="shared" si="348"/>
        <v>55.5</v>
      </c>
      <c r="CB696" s="48">
        <f t="shared" si="349"/>
        <v>11.2</v>
      </c>
      <c r="CC696" s="51">
        <f t="shared" si="350"/>
        <v>39.200000000000003</v>
      </c>
      <c r="CD696" s="50">
        <f t="shared" si="351"/>
        <v>139.19999999999999</v>
      </c>
      <c r="CE696" s="72"/>
      <c r="CF696" s="73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</row>
    <row r="697" spans="1:122" ht="16.8" hidden="1" customHeight="1" outlineLevel="1" thickBot="1" x14ac:dyDescent="0.35">
      <c r="A697" s="161"/>
      <c r="B697" s="53" t="s">
        <v>1409</v>
      </c>
      <c r="C697" s="53" t="s">
        <v>45</v>
      </c>
      <c r="D697" s="24" t="s">
        <v>1410</v>
      </c>
      <c r="E697" s="34"/>
      <c r="F697" s="34"/>
      <c r="G697" s="35">
        <v>41802.69</v>
      </c>
      <c r="H697" s="36">
        <v>10</v>
      </c>
      <c r="I697" s="37"/>
      <c r="J697" s="37"/>
      <c r="K697" s="38">
        <v>10</v>
      </c>
      <c r="L697" s="35">
        <v>41802.69</v>
      </c>
      <c r="M697" s="35">
        <v>1968.8</v>
      </c>
      <c r="N697" s="35">
        <v>307.5</v>
      </c>
      <c r="O697" s="36">
        <v>45</v>
      </c>
      <c r="P697" s="35">
        <v>82.7</v>
      </c>
      <c r="Q697" s="35">
        <v>62.9</v>
      </c>
      <c r="R697" s="35">
        <v>44269.59</v>
      </c>
      <c r="S697" s="35">
        <v>2256.5</v>
      </c>
      <c r="T697" s="35">
        <v>454.9</v>
      </c>
      <c r="U697" s="36">
        <v>0</v>
      </c>
      <c r="V697" s="36">
        <v>0</v>
      </c>
      <c r="W697" s="36">
        <v>0</v>
      </c>
      <c r="X697" s="36">
        <v>0</v>
      </c>
      <c r="Y697" s="36">
        <v>0</v>
      </c>
      <c r="Z697" s="35">
        <v>1003.26</v>
      </c>
      <c r="AA697" s="35">
        <v>3714.66</v>
      </c>
      <c r="AB697" s="35">
        <v>47984.25</v>
      </c>
      <c r="AC697" s="39">
        <f t="shared" si="342"/>
        <v>48</v>
      </c>
      <c r="AD697" s="40">
        <f t="shared" si="343"/>
        <v>62.5</v>
      </c>
      <c r="AG697" s="70" t="s">
        <v>1372</v>
      </c>
      <c r="AH697" s="24" t="s">
        <v>1409</v>
      </c>
      <c r="AI697" s="24" t="s">
        <v>45</v>
      </c>
      <c r="AJ697" s="24" t="s">
        <v>1410</v>
      </c>
      <c r="AK697" s="42"/>
      <c r="AL697" s="43">
        <v>14574.93</v>
      </c>
      <c r="AM697" s="43">
        <v>48980.92</v>
      </c>
      <c r="AN697" s="44">
        <v>9</v>
      </c>
      <c r="AO697" s="45"/>
      <c r="AP697" s="46">
        <v>2</v>
      </c>
      <c r="AQ697" s="46">
        <v>7</v>
      </c>
      <c r="AR697" s="43">
        <v>63555.85</v>
      </c>
      <c r="AS697" s="43">
        <v>1771.92</v>
      </c>
      <c r="AT697" s="43">
        <v>276.75</v>
      </c>
      <c r="AU697" s="43">
        <v>40.5</v>
      </c>
      <c r="AV697" s="43">
        <v>74.430000000000007</v>
      </c>
      <c r="AW697" s="43">
        <v>56.61</v>
      </c>
      <c r="AX697" s="43">
        <v>65776.06</v>
      </c>
      <c r="AY697" s="43">
        <v>2030.85</v>
      </c>
      <c r="AZ697" s="43">
        <v>409.41</v>
      </c>
      <c r="BA697" s="44">
        <v>0</v>
      </c>
      <c r="BB697" s="44">
        <v>0</v>
      </c>
      <c r="BC697" s="44">
        <v>0</v>
      </c>
      <c r="BD697" s="44">
        <v>0</v>
      </c>
      <c r="BE697" s="44">
        <v>0</v>
      </c>
      <c r="BF697" s="43">
        <v>1525.34</v>
      </c>
      <c r="BG697" s="43">
        <v>3965.6</v>
      </c>
      <c r="BH697" s="43">
        <v>69741.66</v>
      </c>
      <c r="BI697" s="44">
        <v>0</v>
      </c>
      <c r="BJ697" s="71">
        <v>69.7</v>
      </c>
      <c r="BK697" s="2"/>
      <c r="BL697" s="2"/>
      <c r="BM697" s="48">
        <v>5.8</v>
      </c>
      <c r="BN697" s="48">
        <v>5.8</v>
      </c>
      <c r="BO697" s="48">
        <v>5.8</v>
      </c>
      <c r="BP697" s="48">
        <v>5.8</v>
      </c>
      <c r="BQ697" s="48">
        <v>11.6</v>
      </c>
      <c r="BR697" s="48">
        <v>11.6</v>
      </c>
      <c r="BS697" s="48">
        <v>2.9</v>
      </c>
      <c r="BT697" s="48">
        <v>0</v>
      </c>
      <c r="BU697" s="48">
        <v>2.9</v>
      </c>
      <c r="BV697" s="48">
        <f t="shared" si="344"/>
        <v>3.4</v>
      </c>
      <c r="BW697" s="48">
        <f t="shared" si="327"/>
        <v>3.4</v>
      </c>
      <c r="BX697" s="49">
        <f t="shared" si="345"/>
        <v>3.5</v>
      </c>
      <c r="BY697" s="50">
        <f t="shared" si="346"/>
        <v>62.499999999999993</v>
      </c>
      <c r="BZ697" s="48">
        <f t="shared" si="347"/>
        <v>17.399999999999999</v>
      </c>
      <c r="CA697" s="48">
        <f t="shared" si="348"/>
        <v>29</v>
      </c>
      <c r="CB697" s="48">
        <f t="shared" si="349"/>
        <v>5.8</v>
      </c>
      <c r="CC697" s="51">
        <f t="shared" si="350"/>
        <v>10.3</v>
      </c>
      <c r="CD697" s="50">
        <f t="shared" si="351"/>
        <v>62.5</v>
      </c>
      <c r="CE697" s="72"/>
      <c r="CF697" s="73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</row>
    <row r="698" spans="1:122" ht="16.8" hidden="1" customHeight="1" outlineLevel="1" thickBot="1" x14ac:dyDescent="0.35">
      <c r="A698" s="161"/>
      <c r="B698" s="53" t="s">
        <v>1411</v>
      </c>
      <c r="C698" s="53" t="s">
        <v>45</v>
      </c>
      <c r="D698" s="24" t="s">
        <v>1412</v>
      </c>
      <c r="E698" s="34"/>
      <c r="F698" s="35">
        <v>44166.46</v>
      </c>
      <c r="G698" s="35">
        <v>84449.85</v>
      </c>
      <c r="H698" s="36">
        <v>39</v>
      </c>
      <c r="I698" s="37"/>
      <c r="J698" s="38">
        <v>16</v>
      </c>
      <c r="K698" s="38">
        <v>23</v>
      </c>
      <c r="L698" s="35">
        <v>128616.31</v>
      </c>
      <c r="M698" s="35">
        <v>17808.45</v>
      </c>
      <c r="N698" s="35">
        <v>1199.25</v>
      </c>
      <c r="O698" s="35">
        <v>175.5</v>
      </c>
      <c r="P698" s="35">
        <v>322.52999999999997</v>
      </c>
      <c r="Q698" s="35">
        <v>245.31</v>
      </c>
      <c r="R698" s="35">
        <v>148367.35</v>
      </c>
      <c r="S698" s="35">
        <v>8800.35</v>
      </c>
      <c r="T698" s="35">
        <v>1774.11</v>
      </c>
      <c r="U698" s="36">
        <v>0</v>
      </c>
      <c r="V698" s="36">
        <v>0</v>
      </c>
      <c r="W698" s="36">
        <v>0</v>
      </c>
      <c r="X698" s="36">
        <v>0</v>
      </c>
      <c r="Y698" s="36">
        <v>0</v>
      </c>
      <c r="Z698" s="35">
        <v>3086.79</v>
      </c>
      <c r="AA698" s="35">
        <v>13661.25</v>
      </c>
      <c r="AB698" s="35">
        <v>162028.6</v>
      </c>
      <c r="AC698" s="39">
        <f t="shared" si="342"/>
        <v>162</v>
      </c>
      <c r="AD698" s="40">
        <f t="shared" si="343"/>
        <v>159.6</v>
      </c>
      <c r="AG698" s="70" t="s">
        <v>1372</v>
      </c>
      <c r="AH698" s="24" t="s">
        <v>1411</v>
      </c>
      <c r="AI698" s="24" t="s">
        <v>45</v>
      </c>
      <c r="AJ698" s="24" t="s">
        <v>1412</v>
      </c>
      <c r="AK698" s="42"/>
      <c r="AL698" s="43">
        <v>44166.46</v>
      </c>
      <c r="AM698" s="43">
        <v>84449.85</v>
      </c>
      <c r="AN698" s="44">
        <v>34</v>
      </c>
      <c r="AO698" s="45"/>
      <c r="AP698" s="46">
        <v>14</v>
      </c>
      <c r="AQ698" s="46">
        <v>20</v>
      </c>
      <c r="AR698" s="43">
        <v>128616.31</v>
      </c>
      <c r="AS698" s="43">
        <v>15765.92</v>
      </c>
      <c r="AT698" s="43">
        <v>1045.5</v>
      </c>
      <c r="AU698" s="44">
        <v>153</v>
      </c>
      <c r="AV698" s="43">
        <v>281.18</v>
      </c>
      <c r="AW698" s="43">
        <v>213.86</v>
      </c>
      <c r="AX698" s="43">
        <v>146075.76999999999</v>
      </c>
      <c r="AY698" s="43">
        <v>7672.1</v>
      </c>
      <c r="AZ698" s="43">
        <v>1546.66</v>
      </c>
      <c r="BA698" s="44">
        <v>0</v>
      </c>
      <c r="BB698" s="44">
        <v>0</v>
      </c>
      <c r="BC698" s="44">
        <v>0</v>
      </c>
      <c r="BD698" s="44">
        <v>0</v>
      </c>
      <c r="BE698" s="44">
        <v>0</v>
      </c>
      <c r="BF698" s="43">
        <v>3086.79</v>
      </c>
      <c r="BG698" s="43">
        <v>12305.55</v>
      </c>
      <c r="BH698" s="43">
        <v>158381.32</v>
      </c>
      <c r="BI698" s="44">
        <v>0</v>
      </c>
      <c r="BJ698" s="71">
        <v>158.4</v>
      </c>
      <c r="BK698" s="2"/>
      <c r="BL698" s="2"/>
      <c r="BM698" s="48">
        <v>13.2</v>
      </c>
      <c r="BN698" s="48">
        <v>13.2</v>
      </c>
      <c r="BO698" s="48">
        <v>13.2</v>
      </c>
      <c r="BP698" s="48">
        <v>13.2</v>
      </c>
      <c r="BQ698" s="48">
        <v>26.4</v>
      </c>
      <c r="BR698" s="48">
        <v>26.4</v>
      </c>
      <c r="BS698" s="48">
        <v>6.6</v>
      </c>
      <c r="BT698" s="48">
        <v>0</v>
      </c>
      <c r="BU698" s="48">
        <v>6.6</v>
      </c>
      <c r="BV698" s="48">
        <f t="shared" si="344"/>
        <v>13.6</v>
      </c>
      <c r="BW698" s="48">
        <f t="shared" si="327"/>
        <v>13.6</v>
      </c>
      <c r="BX698" s="49">
        <f t="shared" si="345"/>
        <v>13.6</v>
      </c>
      <c r="BY698" s="50">
        <f t="shared" si="346"/>
        <v>159.6</v>
      </c>
      <c r="BZ698" s="48">
        <f t="shared" si="347"/>
        <v>39.599999999999994</v>
      </c>
      <c r="CA698" s="48">
        <f t="shared" si="348"/>
        <v>66</v>
      </c>
      <c r="CB698" s="48">
        <f t="shared" si="349"/>
        <v>13.2</v>
      </c>
      <c r="CC698" s="51">
        <f t="shared" si="350"/>
        <v>40.799999999999997</v>
      </c>
      <c r="CD698" s="50">
        <f t="shared" si="351"/>
        <v>159.6</v>
      </c>
      <c r="CE698" s="72"/>
      <c r="CF698" s="73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</row>
    <row r="699" spans="1:122" ht="16.8" hidden="1" customHeight="1" outlineLevel="1" thickBot="1" x14ac:dyDescent="0.35">
      <c r="A699" s="161"/>
      <c r="B699" s="53" t="s">
        <v>1413</v>
      </c>
      <c r="C699" s="53" t="s">
        <v>45</v>
      </c>
      <c r="D699" s="24" t="s">
        <v>1414</v>
      </c>
      <c r="E699" s="34"/>
      <c r="F699" s="35">
        <v>88332.91</v>
      </c>
      <c r="G699" s="35">
        <v>253349.56</v>
      </c>
      <c r="H699" s="36">
        <v>149</v>
      </c>
      <c r="I699" s="37"/>
      <c r="J699" s="38">
        <v>40</v>
      </c>
      <c r="K699" s="38">
        <v>109</v>
      </c>
      <c r="L699" s="35">
        <v>341682.47</v>
      </c>
      <c r="M699" s="35">
        <v>29335.119999999999</v>
      </c>
      <c r="N699" s="35">
        <v>4581.75</v>
      </c>
      <c r="O699" s="35">
        <v>670.5</v>
      </c>
      <c r="P699" s="35">
        <v>1232.23</v>
      </c>
      <c r="Q699" s="35">
        <v>937.21</v>
      </c>
      <c r="R699" s="35">
        <v>378439.28</v>
      </c>
      <c r="S699" s="35">
        <v>33621.85</v>
      </c>
      <c r="T699" s="35">
        <v>6778.01</v>
      </c>
      <c r="U699" s="36">
        <v>0</v>
      </c>
      <c r="V699" s="36">
        <v>0</v>
      </c>
      <c r="W699" s="36">
        <v>0</v>
      </c>
      <c r="X699" s="36">
        <v>0</v>
      </c>
      <c r="Y699" s="36">
        <v>0</v>
      </c>
      <c r="Z699" s="35">
        <v>8200.3799999999992</v>
      </c>
      <c r="AA699" s="35">
        <v>48600.24</v>
      </c>
      <c r="AB699" s="35">
        <v>427039.52</v>
      </c>
      <c r="AC699" s="39">
        <f t="shared" si="342"/>
        <v>427</v>
      </c>
      <c r="AD699" s="40">
        <f t="shared" si="343"/>
        <v>142.30000000000001</v>
      </c>
      <c r="BV699" s="48">
        <f t="shared" si="344"/>
        <v>47.4</v>
      </c>
      <c r="BW699" s="48">
        <f t="shared" si="327"/>
        <v>47.4</v>
      </c>
      <c r="BX699" s="49">
        <f t="shared" si="345"/>
        <v>47.5</v>
      </c>
      <c r="BY699" s="50">
        <f t="shared" si="346"/>
        <v>142.30000000000001</v>
      </c>
      <c r="BZ699" s="48">
        <f t="shared" si="347"/>
        <v>0</v>
      </c>
      <c r="CA699" s="48">
        <f t="shared" si="348"/>
        <v>0</v>
      </c>
      <c r="CB699" s="48">
        <f t="shared" si="349"/>
        <v>0</v>
      </c>
      <c r="CC699" s="51">
        <f t="shared" si="350"/>
        <v>142.30000000000001</v>
      </c>
      <c r="CD699" s="50">
        <f t="shared" si="351"/>
        <v>142.30000000000001</v>
      </c>
      <c r="CE699" s="95"/>
    </row>
    <row r="700" spans="1:122" ht="15" hidden="1" outlineLevel="1" thickBot="1" x14ac:dyDescent="0.35">
      <c r="A700" s="161"/>
      <c r="B700" s="53" t="s">
        <v>1415</v>
      </c>
      <c r="C700" s="53" t="s">
        <v>45</v>
      </c>
      <c r="D700" s="24" t="s">
        <v>1416</v>
      </c>
      <c r="E700" s="34"/>
      <c r="F700" s="34"/>
      <c r="G700" s="35">
        <v>295574.49</v>
      </c>
      <c r="H700" s="36">
        <v>125</v>
      </c>
      <c r="I700" s="37"/>
      <c r="J700" s="37"/>
      <c r="K700" s="38">
        <v>125</v>
      </c>
      <c r="L700" s="35">
        <v>295574.49</v>
      </c>
      <c r="M700" s="35">
        <v>46080.13</v>
      </c>
      <c r="N700" s="35">
        <v>3843.75</v>
      </c>
      <c r="O700" s="35">
        <v>562.5</v>
      </c>
      <c r="P700" s="35">
        <v>1033.75</v>
      </c>
      <c r="Q700" s="35">
        <v>786.25</v>
      </c>
      <c r="R700" s="35">
        <v>347880.87</v>
      </c>
      <c r="S700" s="35">
        <v>28206.25</v>
      </c>
      <c r="T700" s="35">
        <v>5686.25</v>
      </c>
      <c r="U700" s="36">
        <v>0</v>
      </c>
      <c r="V700" s="36">
        <v>0</v>
      </c>
      <c r="W700" s="36">
        <v>0</v>
      </c>
      <c r="X700" s="36">
        <v>0</v>
      </c>
      <c r="Y700" s="36">
        <v>0</v>
      </c>
      <c r="Z700" s="35">
        <v>7093.79</v>
      </c>
      <c r="AA700" s="35">
        <v>40986.29</v>
      </c>
      <c r="AB700" s="35">
        <v>388867.16</v>
      </c>
      <c r="AC700" s="39">
        <f t="shared" si="342"/>
        <v>388.9</v>
      </c>
      <c r="AD700" s="40">
        <f t="shared" si="343"/>
        <v>393.2</v>
      </c>
      <c r="AG700" s="70" t="s">
        <v>1372</v>
      </c>
      <c r="AH700" s="24" t="s">
        <v>1415</v>
      </c>
      <c r="AI700" s="24" t="s">
        <v>45</v>
      </c>
      <c r="AJ700" s="24" t="s">
        <v>1416</v>
      </c>
      <c r="AK700" s="42"/>
      <c r="AL700" s="42"/>
      <c r="AM700" s="43">
        <v>295574.49</v>
      </c>
      <c r="AN700" s="44">
        <v>122</v>
      </c>
      <c r="AO700" s="45"/>
      <c r="AP700" s="45"/>
      <c r="AQ700" s="46">
        <v>122</v>
      </c>
      <c r="AR700" s="43">
        <v>295574.49</v>
      </c>
      <c r="AS700" s="43">
        <v>53503.360000000001</v>
      </c>
      <c r="AT700" s="43">
        <v>3751.5</v>
      </c>
      <c r="AU700" s="44">
        <v>549</v>
      </c>
      <c r="AV700" s="43">
        <v>1008.94</v>
      </c>
      <c r="AW700" s="43">
        <v>767.38</v>
      </c>
      <c r="AX700" s="43">
        <v>355154.67</v>
      </c>
      <c r="AY700" s="43">
        <v>27529.3</v>
      </c>
      <c r="AZ700" s="43">
        <v>5549.78</v>
      </c>
      <c r="BA700" s="44">
        <v>0</v>
      </c>
      <c r="BB700" s="44">
        <v>0</v>
      </c>
      <c r="BC700" s="44">
        <v>0</v>
      </c>
      <c r="BD700" s="44">
        <v>0</v>
      </c>
      <c r="BE700" s="44">
        <v>0</v>
      </c>
      <c r="BF700" s="43">
        <v>7093.79</v>
      </c>
      <c r="BG700" s="43">
        <v>40172.870000000003</v>
      </c>
      <c r="BH700" s="43">
        <v>395327.54</v>
      </c>
      <c r="BI700" s="44">
        <v>0</v>
      </c>
      <c r="BJ700" s="71">
        <v>395.3</v>
      </c>
      <c r="BK700" s="2"/>
      <c r="BL700" s="2"/>
      <c r="BM700" s="48">
        <v>32.9</v>
      </c>
      <c r="BN700" s="48">
        <v>32.9</v>
      </c>
      <c r="BO700" s="48">
        <v>32.9</v>
      </c>
      <c r="BP700" s="48">
        <v>32.9</v>
      </c>
      <c r="BQ700" s="48">
        <v>65.900000000000006</v>
      </c>
      <c r="BR700" s="48">
        <v>65.900000000000006</v>
      </c>
      <c r="BS700" s="48">
        <v>16.5</v>
      </c>
      <c r="BT700" s="48">
        <v>0</v>
      </c>
      <c r="BU700" s="48">
        <v>16.5</v>
      </c>
      <c r="BV700" s="48">
        <f t="shared" si="344"/>
        <v>32.299999999999997</v>
      </c>
      <c r="BW700" s="48">
        <f t="shared" si="327"/>
        <v>32.299999999999997</v>
      </c>
      <c r="BX700" s="49">
        <f t="shared" si="345"/>
        <v>32.200000000000003</v>
      </c>
      <c r="BY700" s="50">
        <f t="shared" si="346"/>
        <v>393.19999999999993</v>
      </c>
      <c r="BZ700" s="48">
        <f t="shared" si="347"/>
        <v>98.699999999999989</v>
      </c>
      <c r="CA700" s="48">
        <f t="shared" si="348"/>
        <v>164.70000000000002</v>
      </c>
      <c r="CB700" s="48">
        <f t="shared" si="349"/>
        <v>33</v>
      </c>
      <c r="CC700" s="51">
        <f t="shared" si="350"/>
        <v>96.8</v>
      </c>
      <c r="CD700" s="50">
        <f t="shared" si="351"/>
        <v>393.2</v>
      </c>
      <c r="CE700" s="72"/>
      <c r="CF700" s="73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</row>
    <row r="701" spans="1:122" ht="15" hidden="1" outlineLevel="1" thickBot="1" x14ac:dyDescent="0.35">
      <c r="A701" s="161"/>
      <c r="B701" s="53" t="s">
        <v>1417</v>
      </c>
      <c r="C701" s="53" t="s">
        <v>45</v>
      </c>
      <c r="D701" s="24" t="s">
        <v>1418</v>
      </c>
      <c r="E701" s="35">
        <v>108484.66</v>
      </c>
      <c r="F701" s="35">
        <v>44166.46</v>
      </c>
      <c r="G701" s="35">
        <v>211124.63</v>
      </c>
      <c r="H701" s="36">
        <v>85</v>
      </c>
      <c r="I701" s="38">
        <v>17</v>
      </c>
      <c r="J701" s="38">
        <v>14</v>
      </c>
      <c r="K701" s="38">
        <v>54</v>
      </c>
      <c r="L701" s="35">
        <v>363775.75</v>
      </c>
      <c r="M701" s="35">
        <v>27446.41</v>
      </c>
      <c r="N701" s="35">
        <v>2613.75</v>
      </c>
      <c r="O701" s="35">
        <v>382.5</v>
      </c>
      <c r="P701" s="35">
        <v>702.95</v>
      </c>
      <c r="Q701" s="35">
        <v>534.65</v>
      </c>
      <c r="R701" s="35">
        <v>395456.01</v>
      </c>
      <c r="S701" s="35">
        <v>23010.18</v>
      </c>
      <c r="T701" s="35">
        <v>3866.65</v>
      </c>
      <c r="U701" s="35">
        <v>45.9</v>
      </c>
      <c r="V701" s="35">
        <v>519.69000000000005</v>
      </c>
      <c r="W701" s="35">
        <v>342.38</v>
      </c>
      <c r="X701" s="36">
        <v>0</v>
      </c>
      <c r="Y701" s="35">
        <v>1026.97</v>
      </c>
      <c r="Z701" s="35">
        <v>8730.6299999999992</v>
      </c>
      <c r="AA701" s="35">
        <v>37542.400000000001</v>
      </c>
      <c r="AB701" s="35">
        <v>432998.41</v>
      </c>
      <c r="AC701" s="39">
        <f t="shared" si="342"/>
        <v>433</v>
      </c>
      <c r="AD701" s="40">
        <f t="shared" si="343"/>
        <v>422.7</v>
      </c>
      <c r="AG701" s="70" t="s">
        <v>1372</v>
      </c>
      <c r="AH701" s="24" t="s">
        <v>1417</v>
      </c>
      <c r="AI701" s="24" t="s">
        <v>45</v>
      </c>
      <c r="AJ701" s="24" t="s">
        <v>1418</v>
      </c>
      <c r="AK701" s="43">
        <v>108484.66</v>
      </c>
      <c r="AL701" s="43">
        <v>44166.46</v>
      </c>
      <c r="AM701" s="43">
        <v>190012.17</v>
      </c>
      <c r="AN701" s="44">
        <v>90</v>
      </c>
      <c r="AO701" s="46">
        <v>17</v>
      </c>
      <c r="AP701" s="46">
        <v>16</v>
      </c>
      <c r="AQ701" s="46">
        <v>57</v>
      </c>
      <c r="AR701" s="43">
        <v>342663.29</v>
      </c>
      <c r="AS701" s="43">
        <v>31972.15</v>
      </c>
      <c r="AT701" s="43">
        <v>2767.5</v>
      </c>
      <c r="AU701" s="44">
        <v>405</v>
      </c>
      <c r="AV701" s="43">
        <v>744.3</v>
      </c>
      <c r="AW701" s="43">
        <v>566.1</v>
      </c>
      <c r="AX701" s="43">
        <v>379118.34</v>
      </c>
      <c r="AY701" s="43">
        <v>24138.43</v>
      </c>
      <c r="AZ701" s="43">
        <v>4094.1</v>
      </c>
      <c r="BA701" s="43">
        <v>45.9</v>
      </c>
      <c r="BB701" s="43">
        <v>519.69000000000005</v>
      </c>
      <c r="BC701" s="43">
        <v>342.38</v>
      </c>
      <c r="BD701" s="44">
        <v>0</v>
      </c>
      <c r="BE701" s="43">
        <v>1026.97</v>
      </c>
      <c r="BF701" s="43">
        <v>8223.92</v>
      </c>
      <c r="BG701" s="43">
        <v>38391.39</v>
      </c>
      <c r="BH701" s="43">
        <v>417509.73</v>
      </c>
      <c r="BI701" s="44">
        <v>0</v>
      </c>
      <c r="BJ701" s="71">
        <v>417.5</v>
      </c>
      <c r="BK701" s="2"/>
      <c r="BL701" s="2"/>
      <c r="BM701" s="48">
        <v>34.799999999999997</v>
      </c>
      <c r="BN701" s="48">
        <v>34.799999999999997</v>
      </c>
      <c r="BO701" s="48">
        <v>34.799999999999997</v>
      </c>
      <c r="BP701" s="48">
        <v>34.799999999999997</v>
      </c>
      <c r="BQ701" s="48">
        <v>69.599999999999994</v>
      </c>
      <c r="BR701" s="48">
        <v>69.599999999999994</v>
      </c>
      <c r="BS701" s="48">
        <v>17.399999999999999</v>
      </c>
      <c r="BT701" s="48">
        <v>0</v>
      </c>
      <c r="BU701" s="48">
        <v>17.399999999999999</v>
      </c>
      <c r="BV701" s="48">
        <f t="shared" si="344"/>
        <v>36.5</v>
      </c>
      <c r="BW701" s="48">
        <f t="shared" si="327"/>
        <v>36.5</v>
      </c>
      <c r="BX701" s="49">
        <f t="shared" si="345"/>
        <v>36.5</v>
      </c>
      <c r="BY701" s="50">
        <f t="shared" si="346"/>
        <v>422.70000000000005</v>
      </c>
      <c r="BZ701" s="48">
        <f t="shared" si="347"/>
        <v>104.39999999999999</v>
      </c>
      <c r="CA701" s="48">
        <f t="shared" si="348"/>
        <v>174</v>
      </c>
      <c r="CB701" s="48">
        <f t="shared" si="349"/>
        <v>34.799999999999997</v>
      </c>
      <c r="CC701" s="51">
        <f t="shared" si="350"/>
        <v>109.5</v>
      </c>
      <c r="CD701" s="50">
        <f t="shared" si="351"/>
        <v>422.7</v>
      </c>
      <c r="CE701" s="72"/>
      <c r="CF701" s="73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</row>
    <row r="702" spans="1:122" ht="21" hidden="1" outlineLevel="1" thickBot="1" x14ac:dyDescent="0.35">
      <c r="A702" s="161"/>
      <c r="B702" s="53" t="s">
        <v>1419</v>
      </c>
      <c r="C702" s="53" t="s">
        <v>45</v>
      </c>
      <c r="D702" s="24" t="s">
        <v>1420</v>
      </c>
      <c r="E702" s="35">
        <v>573618.31999999995</v>
      </c>
      <c r="F702" s="35">
        <v>44166.46</v>
      </c>
      <c r="G702" s="34"/>
      <c r="H702" s="36">
        <v>155</v>
      </c>
      <c r="I702" s="38">
        <v>145</v>
      </c>
      <c r="J702" s="38">
        <v>10</v>
      </c>
      <c r="K702" s="37"/>
      <c r="L702" s="35">
        <v>617784.78</v>
      </c>
      <c r="M702" s="35">
        <v>97230.76</v>
      </c>
      <c r="N702" s="35">
        <v>4766.25</v>
      </c>
      <c r="O702" s="35">
        <v>697.5</v>
      </c>
      <c r="P702" s="35">
        <v>1281.8499999999999</v>
      </c>
      <c r="Q702" s="35">
        <v>974.95</v>
      </c>
      <c r="R702" s="35">
        <v>722736.09</v>
      </c>
      <c r="S702" s="35">
        <v>67642.8</v>
      </c>
      <c r="T702" s="35">
        <v>7050.95</v>
      </c>
      <c r="U702" s="35">
        <v>391.5</v>
      </c>
      <c r="V702" s="35">
        <v>4432.6499999999996</v>
      </c>
      <c r="W702" s="35">
        <v>2920.3</v>
      </c>
      <c r="X702" s="35">
        <v>1792.1</v>
      </c>
      <c r="Y702" s="35">
        <v>8759.4500000000007</v>
      </c>
      <c r="Z702" s="35">
        <v>14826.82</v>
      </c>
      <c r="AA702" s="35">
        <v>107816.57</v>
      </c>
      <c r="AB702" s="35">
        <v>830552.66</v>
      </c>
      <c r="AC702" s="39">
        <f t="shared" si="342"/>
        <v>830.6</v>
      </c>
      <c r="AD702" s="40">
        <f t="shared" si="343"/>
        <v>824.7</v>
      </c>
      <c r="AG702" s="70" t="s">
        <v>1372</v>
      </c>
      <c r="AH702" s="24" t="s">
        <v>1419</v>
      </c>
      <c r="AI702" s="24" t="s">
        <v>45</v>
      </c>
      <c r="AJ702" s="24" t="s">
        <v>1420</v>
      </c>
      <c r="AK702" s="43">
        <v>570334.44999999995</v>
      </c>
      <c r="AL702" s="43">
        <v>44166.46</v>
      </c>
      <c r="AM702" s="42"/>
      <c r="AN702" s="44">
        <v>163</v>
      </c>
      <c r="AO702" s="46">
        <v>153</v>
      </c>
      <c r="AP702" s="46">
        <v>10</v>
      </c>
      <c r="AQ702" s="45"/>
      <c r="AR702" s="43">
        <v>614500.91</v>
      </c>
      <c r="AS702" s="43">
        <v>87247.53</v>
      </c>
      <c r="AT702" s="43">
        <v>5012.25</v>
      </c>
      <c r="AU702" s="43">
        <v>733.5</v>
      </c>
      <c r="AV702" s="43">
        <v>1348.01</v>
      </c>
      <c r="AW702" s="43">
        <v>1025.27</v>
      </c>
      <c r="AX702" s="43">
        <v>709867.47</v>
      </c>
      <c r="AY702" s="43">
        <v>71250.320000000007</v>
      </c>
      <c r="AZ702" s="43">
        <v>7414.87</v>
      </c>
      <c r="BA702" s="43">
        <v>413.1</v>
      </c>
      <c r="BB702" s="43">
        <v>4677.21</v>
      </c>
      <c r="BC702" s="43">
        <v>3081.42</v>
      </c>
      <c r="BD702" s="43">
        <v>1151.82</v>
      </c>
      <c r="BE702" s="43">
        <v>9242.73</v>
      </c>
      <c r="BF702" s="43">
        <v>14748.02</v>
      </c>
      <c r="BG702" s="43">
        <v>111979.49</v>
      </c>
      <c r="BH702" s="43">
        <v>821846.96</v>
      </c>
      <c r="BI702" s="44">
        <v>0</v>
      </c>
      <c r="BJ702" s="71">
        <v>821.8</v>
      </c>
      <c r="BK702" s="2"/>
      <c r="BL702" s="2"/>
      <c r="BM702" s="48">
        <v>68.5</v>
      </c>
      <c r="BN702" s="48">
        <v>68.5</v>
      </c>
      <c r="BO702" s="48">
        <v>68.5</v>
      </c>
      <c r="BP702" s="48">
        <v>68.5</v>
      </c>
      <c r="BQ702" s="48">
        <v>137</v>
      </c>
      <c r="BR702" s="48">
        <v>137</v>
      </c>
      <c r="BS702" s="48">
        <v>34.200000000000003</v>
      </c>
      <c r="BT702" s="48">
        <v>0</v>
      </c>
      <c r="BU702" s="48">
        <v>34.200000000000003</v>
      </c>
      <c r="BV702" s="48">
        <f t="shared" si="344"/>
        <v>69.400000000000006</v>
      </c>
      <c r="BW702" s="48">
        <f t="shared" si="327"/>
        <v>69.400000000000006</v>
      </c>
      <c r="BX702" s="49">
        <f t="shared" si="345"/>
        <v>69.5</v>
      </c>
      <c r="BY702" s="50">
        <f t="shared" si="346"/>
        <v>824.7</v>
      </c>
      <c r="BZ702" s="48">
        <f t="shared" si="347"/>
        <v>205.5</v>
      </c>
      <c r="CA702" s="48">
        <f t="shared" si="348"/>
        <v>342.5</v>
      </c>
      <c r="CB702" s="48">
        <f t="shared" si="349"/>
        <v>68.400000000000006</v>
      </c>
      <c r="CC702" s="51">
        <f t="shared" si="350"/>
        <v>208.3</v>
      </c>
      <c r="CD702" s="50">
        <f t="shared" si="351"/>
        <v>824.7</v>
      </c>
      <c r="CE702" s="72"/>
      <c r="CF702" s="73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</row>
    <row r="703" spans="1:122" ht="15" hidden="1" outlineLevel="1" thickBot="1" x14ac:dyDescent="0.35">
      <c r="A703" s="161"/>
      <c r="B703" s="53" t="s">
        <v>1421</v>
      </c>
      <c r="C703" s="53" t="s">
        <v>45</v>
      </c>
      <c r="D703" s="24" t="s">
        <v>1422</v>
      </c>
      <c r="E703" s="35">
        <v>1154986.1599999999</v>
      </c>
      <c r="F703" s="34"/>
      <c r="G703" s="34"/>
      <c r="H703" s="36">
        <v>372</v>
      </c>
      <c r="I703" s="38">
        <v>372</v>
      </c>
      <c r="J703" s="37"/>
      <c r="K703" s="37"/>
      <c r="L703" s="35">
        <v>1154986.1599999999</v>
      </c>
      <c r="M703" s="35">
        <v>288883.73</v>
      </c>
      <c r="N703" s="36">
        <v>11439</v>
      </c>
      <c r="O703" s="36">
        <v>1674</v>
      </c>
      <c r="P703" s="35">
        <v>3076.44</v>
      </c>
      <c r="Q703" s="35">
        <v>2339.88</v>
      </c>
      <c r="R703" s="35">
        <v>1462399.21</v>
      </c>
      <c r="S703" s="35">
        <v>167749.68</v>
      </c>
      <c r="T703" s="35">
        <v>16922.28</v>
      </c>
      <c r="U703" s="35">
        <v>1004.4</v>
      </c>
      <c r="V703" s="35">
        <v>11372.04</v>
      </c>
      <c r="W703" s="35">
        <v>7492.08</v>
      </c>
      <c r="X703" s="35">
        <v>2943.74</v>
      </c>
      <c r="Y703" s="35">
        <v>22472.52</v>
      </c>
      <c r="Z703" s="35">
        <v>27719.68</v>
      </c>
      <c r="AA703" s="35">
        <v>257676.42</v>
      </c>
      <c r="AB703" s="35">
        <v>1720075.63</v>
      </c>
      <c r="AC703" s="39">
        <f t="shared" si="342"/>
        <v>1720.1</v>
      </c>
      <c r="AD703" s="40">
        <f t="shared" si="343"/>
        <v>1682</v>
      </c>
      <c r="AG703" s="70" t="s">
        <v>1372</v>
      </c>
      <c r="AH703" s="24" t="s">
        <v>1421</v>
      </c>
      <c r="AI703" s="24" t="s">
        <v>45</v>
      </c>
      <c r="AJ703" s="24" t="s">
        <v>1422</v>
      </c>
      <c r="AK703" s="43">
        <v>1128865.54</v>
      </c>
      <c r="AL703" s="42"/>
      <c r="AM703" s="42"/>
      <c r="AN703" s="44">
        <v>343</v>
      </c>
      <c r="AO703" s="46">
        <v>343</v>
      </c>
      <c r="AP703" s="45"/>
      <c r="AQ703" s="45"/>
      <c r="AR703" s="43">
        <v>1128865.54</v>
      </c>
      <c r="AS703" s="43">
        <v>278006.76</v>
      </c>
      <c r="AT703" s="43">
        <v>10547.25</v>
      </c>
      <c r="AU703" s="43">
        <v>1543.5</v>
      </c>
      <c r="AV703" s="43">
        <v>2836.61</v>
      </c>
      <c r="AW703" s="43">
        <v>2157.4699999999998</v>
      </c>
      <c r="AX703" s="43">
        <v>1423957.13</v>
      </c>
      <c r="AY703" s="43">
        <v>154672.42000000001</v>
      </c>
      <c r="AZ703" s="43">
        <v>15603.07</v>
      </c>
      <c r="BA703" s="43">
        <v>926.1</v>
      </c>
      <c r="BB703" s="43">
        <v>10485.51</v>
      </c>
      <c r="BC703" s="43">
        <v>6908.02</v>
      </c>
      <c r="BD703" s="43">
        <v>2559.6799999999998</v>
      </c>
      <c r="BE703" s="43">
        <v>20720.63</v>
      </c>
      <c r="BF703" s="43">
        <v>27092.799999999999</v>
      </c>
      <c r="BG703" s="43">
        <v>238968.23</v>
      </c>
      <c r="BH703" s="43">
        <v>1662925.36</v>
      </c>
      <c r="BI703" s="44">
        <v>0</v>
      </c>
      <c r="BJ703" s="71">
        <v>1662.9</v>
      </c>
      <c r="BK703" s="2"/>
      <c r="BL703" s="2"/>
      <c r="BM703" s="48">
        <v>138.6</v>
      </c>
      <c r="BN703" s="48">
        <v>138.6</v>
      </c>
      <c r="BO703" s="48">
        <v>138.6</v>
      </c>
      <c r="BP703" s="48">
        <v>138.6</v>
      </c>
      <c r="BQ703" s="48">
        <v>277.2</v>
      </c>
      <c r="BR703" s="48">
        <v>277.2</v>
      </c>
      <c r="BS703" s="48">
        <v>69.3</v>
      </c>
      <c r="BT703" s="48">
        <v>0</v>
      </c>
      <c r="BU703" s="48">
        <v>69.3</v>
      </c>
      <c r="BV703" s="48">
        <f t="shared" si="344"/>
        <v>144.9</v>
      </c>
      <c r="BW703" s="48">
        <f t="shared" si="327"/>
        <v>144.9</v>
      </c>
      <c r="BX703" s="49">
        <f t="shared" si="345"/>
        <v>144.80000000000001</v>
      </c>
      <c r="BY703" s="50">
        <f t="shared" si="346"/>
        <v>1681.9999999999998</v>
      </c>
      <c r="BZ703" s="48">
        <f t="shared" si="347"/>
        <v>415.79999999999995</v>
      </c>
      <c r="CA703" s="48">
        <f t="shared" si="348"/>
        <v>693</v>
      </c>
      <c r="CB703" s="48">
        <f t="shared" si="349"/>
        <v>138.6</v>
      </c>
      <c r="CC703" s="51">
        <f t="shared" si="350"/>
        <v>434.6</v>
      </c>
      <c r="CD703" s="50">
        <f t="shared" si="351"/>
        <v>1682</v>
      </c>
      <c r="CE703" s="72"/>
      <c r="CF703" s="73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</row>
    <row r="704" spans="1:122" ht="15" hidden="1" outlineLevel="1" thickBot="1" x14ac:dyDescent="0.35">
      <c r="A704" s="161"/>
      <c r="B704" s="53" t="s">
        <v>1423</v>
      </c>
      <c r="C704" s="53" t="s">
        <v>45</v>
      </c>
      <c r="D704" s="24" t="s">
        <v>1424</v>
      </c>
      <c r="E704" s="35">
        <v>510019.83</v>
      </c>
      <c r="F704" s="35">
        <v>14574.93</v>
      </c>
      <c r="G704" s="35">
        <v>56159.16</v>
      </c>
      <c r="H704" s="36">
        <v>127</v>
      </c>
      <c r="I704" s="38">
        <v>102</v>
      </c>
      <c r="J704" s="38">
        <v>5</v>
      </c>
      <c r="K704" s="38">
        <v>20</v>
      </c>
      <c r="L704" s="35">
        <v>580753.92000000004</v>
      </c>
      <c r="M704" s="35">
        <v>71363.490000000005</v>
      </c>
      <c r="N704" s="36">
        <v>3690</v>
      </c>
      <c r="O704" s="36">
        <v>540</v>
      </c>
      <c r="P704" s="35">
        <v>992.4</v>
      </c>
      <c r="Q704" s="35">
        <v>754.8</v>
      </c>
      <c r="R704" s="35">
        <v>658094.61</v>
      </c>
      <c r="S704" s="35">
        <v>48480.55</v>
      </c>
      <c r="T704" s="35">
        <v>5458.8</v>
      </c>
      <c r="U704" s="35">
        <v>256.5</v>
      </c>
      <c r="V704" s="35">
        <v>2904.15</v>
      </c>
      <c r="W704" s="35">
        <v>1913.3</v>
      </c>
      <c r="X704" s="35">
        <v>512.08000000000004</v>
      </c>
      <c r="Y704" s="35">
        <v>5738.95</v>
      </c>
      <c r="Z704" s="35">
        <v>13938.09</v>
      </c>
      <c r="AA704" s="35">
        <v>79202.42</v>
      </c>
      <c r="AB704" s="35">
        <v>737297.03</v>
      </c>
      <c r="AC704" s="39">
        <f t="shared" si="342"/>
        <v>737.3</v>
      </c>
      <c r="AD704" s="40">
        <f t="shared" si="343"/>
        <v>769</v>
      </c>
      <c r="AG704" s="70" t="s">
        <v>1372</v>
      </c>
      <c r="AH704" s="24" t="s">
        <v>1423</v>
      </c>
      <c r="AI704" s="24" t="s">
        <v>45</v>
      </c>
      <c r="AJ704" s="24" t="s">
        <v>1424</v>
      </c>
      <c r="AK704" s="43">
        <v>508185.41</v>
      </c>
      <c r="AL704" s="43">
        <v>44166.46</v>
      </c>
      <c r="AM704" s="43">
        <v>70093.39</v>
      </c>
      <c r="AN704" s="44">
        <v>135</v>
      </c>
      <c r="AO704" s="46">
        <v>103</v>
      </c>
      <c r="AP704" s="46">
        <v>10</v>
      </c>
      <c r="AQ704" s="46">
        <v>22</v>
      </c>
      <c r="AR704" s="43">
        <v>622445.26</v>
      </c>
      <c r="AS704" s="43">
        <v>73865.919999999998</v>
      </c>
      <c r="AT704" s="44">
        <v>3936</v>
      </c>
      <c r="AU704" s="44">
        <v>576</v>
      </c>
      <c r="AV704" s="43">
        <v>1058.56</v>
      </c>
      <c r="AW704" s="43">
        <v>805.12</v>
      </c>
      <c r="AX704" s="43">
        <v>702686.86</v>
      </c>
      <c r="AY704" s="43">
        <v>50511.040000000001</v>
      </c>
      <c r="AZ704" s="43">
        <v>5822.72</v>
      </c>
      <c r="BA704" s="43">
        <v>259.2</v>
      </c>
      <c r="BB704" s="43">
        <v>2934.72</v>
      </c>
      <c r="BC704" s="43">
        <v>1933.44</v>
      </c>
      <c r="BD704" s="44">
        <v>0</v>
      </c>
      <c r="BE704" s="43">
        <v>5799.36</v>
      </c>
      <c r="BF704" s="43">
        <v>14938.68</v>
      </c>
      <c r="BG704" s="43">
        <v>82199.16</v>
      </c>
      <c r="BH704" s="43">
        <v>784886.02</v>
      </c>
      <c r="BI704" s="44">
        <v>0</v>
      </c>
      <c r="BJ704" s="71">
        <v>784.9</v>
      </c>
      <c r="BK704" s="2"/>
      <c r="BL704" s="2"/>
      <c r="BM704" s="48">
        <v>65.400000000000006</v>
      </c>
      <c r="BN704" s="48">
        <v>65.400000000000006</v>
      </c>
      <c r="BO704" s="48">
        <v>65.400000000000006</v>
      </c>
      <c r="BP704" s="48">
        <v>65.400000000000006</v>
      </c>
      <c r="BQ704" s="48">
        <v>130.80000000000001</v>
      </c>
      <c r="BR704" s="48">
        <v>130.80000000000001</v>
      </c>
      <c r="BS704" s="48">
        <v>32.700000000000003</v>
      </c>
      <c r="BT704" s="48">
        <v>0</v>
      </c>
      <c r="BU704" s="48">
        <v>32.700000000000003</v>
      </c>
      <c r="BV704" s="48">
        <f t="shared" si="344"/>
        <v>60.1</v>
      </c>
      <c r="BW704" s="48">
        <f t="shared" si="327"/>
        <v>60.1</v>
      </c>
      <c r="BX704" s="49">
        <f t="shared" si="345"/>
        <v>60.2</v>
      </c>
      <c r="BY704" s="50">
        <f t="shared" si="346"/>
        <v>769</v>
      </c>
      <c r="BZ704" s="48">
        <f t="shared" si="347"/>
        <v>196.20000000000002</v>
      </c>
      <c r="CA704" s="48">
        <f t="shared" si="348"/>
        <v>327</v>
      </c>
      <c r="CB704" s="48">
        <f t="shared" si="349"/>
        <v>65.400000000000006</v>
      </c>
      <c r="CC704" s="51">
        <f t="shared" si="350"/>
        <v>180.4</v>
      </c>
      <c r="CD704" s="50">
        <f t="shared" si="351"/>
        <v>769</v>
      </c>
      <c r="CE704" s="72"/>
      <c r="CF704" s="73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</row>
    <row r="705" spans="1:122" ht="15" hidden="1" outlineLevel="1" thickBot="1" x14ac:dyDescent="0.35">
      <c r="A705" s="161"/>
      <c r="B705" s="53" t="s">
        <v>1425</v>
      </c>
      <c r="C705" s="53" t="s">
        <v>45</v>
      </c>
      <c r="D705" s="24" t="s">
        <v>1426</v>
      </c>
      <c r="E705" s="35">
        <v>2332011.6800000002</v>
      </c>
      <c r="F705" s="34"/>
      <c r="G705" s="34"/>
      <c r="H705" s="36">
        <v>850</v>
      </c>
      <c r="I705" s="38">
        <v>850</v>
      </c>
      <c r="J705" s="37"/>
      <c r="K705" s="37"/>
      <c r="L705" s="35">
        <v>2332011.6800000002</v>
      </c>
      <c r="M705" s="35">
        <v>245036.28</v>
      </c>
      <c r="N705" s="35">
        <v>26137.5</v>
      </c>
      <c r="O705" s="36">
        <v>3825</v>
      </c>
      <c r="P705" s="35">
        <v>7029.5</v>
      </c>
      <c r="Q705" s="35">
        <v>5346.5</v>
      </c>
      <c r="R705" s="35">
        <v>2619386.46</v>
      </c>
      <c r="S705" s="36">
        <v>383299</v>
      </c>
      <c r="T705" s="35">
        <v>38666.5</v>
      </c>
      <c r="U705" s="36">
        <v>2295</v>
      </c>
      <c r="V705" s="35">
        <v>25984.5</v>
      </c>
      <c r="W705" s="36">
        <v>17119</v>
      </c>
      <c r="X705" s="35">
        <v>8320.0400000000009</v>
      </c>
      <c r="Y705" s="35">
        <v>51348.5</v>
      </c>
      <c r="Z705" s="35">
        <v>55968.28</v>
      </c>
      <c r="AA705" s="35">
        <v>583000.81999999995</v>
      </c>
      <c r="AB705" s="35">
        <v>3202387.28</v>
      </c>
      <c r="AC705" s="39">
        <f t="shared" si="342"/>
        <v>3202.4</v>
      </c>
      <c r="AD705" s="40">
        <f t="shared" si="343"/>
        <v>3130.1</v>
      </c>
      <c r="AG705" s="70" t="s">
        <v>1372</v>
      </c>
      <c r="AH705" s="24" t="s">
        <v>1425</v>
      </c>
      <c r="AI705" s="24" t="s">
        <v>45</v>
      </c>
      <c r="AJ705" s="24" t="s">
        <v>1426</v>
      </c>
      <c r="AK705" s="43">
        <v>2252077.5499999998</v>
      </c>
      <c r="AL705" s="42"/>
      <c r="AM705" s="42"/>
      <c r="AN705" s="44">
        <v>830</v>
      </c>
      <c r="AO705" s="46">
        <v>830</v>
      </c>
      <c r="AP705" s="45"/>
      <c r="AQ705" s="45"/>
      <c r="AR705" s="43">
        <v>2252077.5499999998</v>
      </c>
      <c r="AS705" s="43">
        <v>231961.24</v>
      </c>
      <c r="AT705" s="43">
        <v>25522.5</v>
      </c>
      <c r="AU705" s="44">
        <v>3735</v>
      </c>
      <c r="AV705" s="43">
        <v>6864.1</v>
      </c>
      <c r="AW705" s="43">
        <v>5220.7</v>
      </c>
      <c r="AX705" s="43">
        <v>2525381.09</v>
      </c>
      <c r="AY705" s="43">
        <v>374280.2</v>
      </c>
      <c r="AZ705" s="43">
        <v>37756.699999999997</v>
      </c>
      <c r="BA705" s="44">
        <v>2241</v>
      </c>
      <c r="BB705" s="43">
        <v>25373.1</v>
      </c>
      <c r="BC705" s="43">
        <v>16716.2</v>
      </c>
      <c r="BD705" s="43">
        <v>8064.72</v>
      </c>
      <c r="BE705" s="43">
        <v>50140.3</v>
      </c>
      <c r="BF705" s="43">
        <v>54049.87</v>
      </c>
      <c r="BG705" s="43">
        <v>568622.09</v>
      </c>
      <c r="BH705" s="43">
        <v>3094003.18</v>
      </c>
      <c r="BI705" s="44">
        <v>0</v>
      </c>
      <c r="BJ705" s="71">
        <v>3094</v>
      </c>
      <c r="BK705" s="2"/>
      <c r="BL705" s="2"/>
      <c r="BM705" s="48">
        <v>257.8</v>
      </c>
      <c r="BN705" s="48">
        <v>257.8</v>
      </c>
      <c r="BO705" s="48">
        <v>257.8</v>
      </c>
      <c r="BP705" s="48">
        <v>257.8</v>
      </c>
      <c r="BQ705" s="48">
        <v>515.70000000000005</v>
      </c>
      <c r="BR705" s="48">
        <v>515.70000000000005</v>
      </c>
      <c r="BS705" s="48">
        <v>128.9</v>
      </c>
      <c r="BT705" s="48">
        <v>0</v>
      </c>
      <c r="BU705" s="48">
        <v>128.9</v>
      </c>
      <c r="BV705" s="48">
        <f t="shared" si="344"/>
        <v>269.89999999999998</v>
      </c>
      <c r="BW705" s="48">
        <f t="shared" ref="BW705:BW732" si="352">+BV705</f>
        <v>269.89999999999998</v>
      </c>
      <c r="BX705" s="49">
        <f t="shared" si="345"/>
        <v>269.89999999999998</v>
      </c>
      <c r="BY705" s="50">
        <f t="shared" si="346"/>
        <v>3130.1000000000008</v>
      </c>
      <c r="BZ705" s="48">
        <f t="shared" si="347"/>
        <v>773.40000000000009</v>
      </c>
      <c r="CA705" s="48">
        <f t="shared" si="348"/>
        <v>1289.2</v>
      </c>
      <c r="CB705" s="48">
        <f t="shared" si="349"/>
        <v>257.8</v>
      </c>
      <c r="CC705" s="51">
        <f t="shared" si="350"/>
        <v>809.69999999999993</v>
      </c>
      <c r="CD705" s="50">
        <f t="shared" si="351"/>
        <v>3130.1000000000004</v>
      </c>
      <c r="CE705" s="72"/>
      <c r="CF705" s="73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</row>
    <row r="706" spans="1:122" ht="15" hidden="1" outlineLevel="1" thickBot="1" x14ac:dyDescent="0.35">
      <c r="A706" s="161"/>
      <c r="B706" s="53" t="s">
        <v>1427</v>
      </c>
      <c r="C706" s="53" t="s">
        <v>45</v>
      </c>
      <c r="D706" s="24" t="s">
        <v>1428</v>
      </c>
      <c r="E706" s="35">
        <v>2491169.2000000002</v>
      </c>
      <c r="F706" s="35">
        <v>44166.46</v>
      </c>
      <c r="G706" s="34"/>
      <c r="H706" s="36">
        <v>1049</v>
      </c>
      <c r="I706" s="38">
        <v>1039</v>
      </c>
      <c r="J706" s="38">
        <v>10</v>
      </c>
      <c r="K706" s="37"/>
      <c r="L706" s="35">
        <v>2535335.66</v>
      </c>
      <c r="M706" s="35">
        <v>474941.42</v>
      </c>
      <c r="N706" s="35">
        <v>32256.75</v>
      </c>
      <c r="O706" s="35">
        <v>4720.5</v>
      </c>
      <c r="P706" s="35">
        <v>8675.23</v>
      </c>
      <c r="Q706" s="35">
        <v>6598.21</v>
      </c>
      <c r="R706" s="35">
        <v>3062527.77</v>
      </c>
      <c r="S706" s="35">
        <v>470783.16</v>
      </c>
      <c r="T706" s="35">
        <v>47719.01</v>
      </c>
      <c r="U706" s="35">
        <v>2805.3</v>
      </c>
      <c r="V706" s="35">
        <v>31762.23</v>
      </c>
      <c r="W706" s="35">
        <v>20925.46</v>
      </c>
      <c r="X706" s="35">
        <v>2432.02</v>
      </c>
      <c r="Y706" s="35">
        <v>62765.99</v>
      </c>
      <c r="Z706" s="35">
        <v>60848.05</v>
      </c>
      <c r="AA706" s="35">
        <v>700041.22</v>
      </c>
      <c r="AB706" s="35">
        <v>3762568.99</v>
      </c>
      <c r="AC706" s="39">
        <f t="shared" si="342"/>
        <v>3762.6</v>
      </c>
      <c r="AD706" s="40">
        <f t="shared" si="343"/>
        <v>3751</v>
      </c>
      <c r="AG706" s="70" t="s">
        <v>1372</v>
      </c>
      <c r="AH706" s="24" t="s">
        <v>1427</v>
      </c>
      <c r="AI706" s="24" t="s">
        <v>45</v>
      </c>
      <c r="AJ706" s="24" t="s">
        <v>1428</v>
      </c>
      <c r="AK706" s="43">
        <v>2533091.23</v>
      </c>
      <c r="AL706" s="42"/>
      <c r="AM706" s="42"/>
      <c r="AN706" s="44">
        <v>1062</v>
      </c>
      <c r="AO706" s="46">
        <v>1062</v>
      </c>
      <c r="AP706" s="45"/>
      <c r="AQ706" s="45"/>
      <c r="AR706" s="43">
        <v>2533091.23</v>
      </c>
      <c r="AS706" s="43">
        <v>448076.17</v>
      </c>
      <c r="AT706" s="43">
        <v>32656.5</v>
      </c>
      <c r="AU706" s="44">
        <v>4779</v>
      </c>
      <c r="AV706" s="43">
        <v>8782.74</v>
      </c>
      <c r="AW706" s="43">
        <v>6679.98</v>
      </c>
      <c r="AX706" s="43">
        <v>3034065.62</v>
      </c>
      <c r="AY706" s="43">
        <v>478898.28</v>
      </c>
      <c r="AZ706" s="43">
        <v>48310.38</v>
      </c>
      <c r="BA706" s="43">
        <v>2867.4</v>
      </c>
      <c r="BB706" s="43">
        <v>32465.34</v>
      </c>
      <c r="BC706" s="43">
        <v>21388.68</v>
      </c>
      <c r="BD706" s="43">
        <v>2303.64</v>
      </c>
      <c r="BE706" s="43">
        <v>64155.42</v>
      </c>
      <c r="BF706" s="43">
        <v>60794.2</v>
      </c>
      <c r="BG706" s="43">
        <v>711183.34</v>
      </c>
      <c r="BH706" s="43">
        <v>3745248.96</v>
      </c>
      <c r="BI706" s="44">
        <v>0</v>
      </c>
      <c r="BJ706" s="71">
        <v>3745.2</v>
      </c>
      <c r="BK706" s="2"/>
      <c r="BL706" s="2"/>
      <c r="BM706" s="48">
        <v>312.10000000000002</v>
      </c>
      <c r="BN706" s="48">
        <v>312.10000000000002</v>
      </c>
      <c r="BO706" s="48">
        <v>312.10000000000002</v>
      </c>
      <c r="BP706" s="48">
        <v>312.10000000000002</v>
      </c>
      <c r="BQ706" s="48">
        <v>624.20000000000005</v>
      </c>
      <c r="BR706" s="48">
        <v>624.20000000000005</v>
      </c>
      <c r="BS706" s="48">
        <v>156.1</v>
      </c>
      <c r="BT706" s="48">
        <v>0</v>
      </c>
      <c r="BU706" s="48">
        <v>156.1</v>
      </c>
      <c r="BV706" s="48">
        <f t="shared" si="344"/>
        <v>314</v>
      </c>
      <c r="BW706" s="48">
        <f t="shared" si="352"/>
        <v>314</v>
      </c>
      <c r="BX706" s="49">
        <f t="shared" si="345"/>
        <v>314</v>
      </c>
      <c r="BY706" s="50">
        <f t="shared" si="346"/>
        <v>3750.9999999999995</v>
      </c>
      <c r="BZ706" s="48">
        <f t="shared" si="347"/>
        <v>936.30000000000007</v>
      </c>
      <c r="CA706" s="48">
        <f t="shared" si="348"/>
        <v>1560.5</v>
      </c>
      <c r="CB706" s="48">
        <f t="shared" si="349"/>
        <v>312.2</v>
      </c>
      <c r="CC706" s="51">
        <f t="shared" si="350"/>
        <v>942</v>
      </c>
      <c r="CD706" s="50">
        <f t="shared" si="351"/>
        <v>3751</v>
      </c>
      <c r="CE706" s="72"/>
      <c r="CF706" s="73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</row>
    <row r="707" spans="1:122" ht="15" hidden="1" outlineLevel="1" thickBot="1" x14ac:dyDescent="0.35">
      <c r="A707" s="161"/>
      <c r="B707" s="53" t="s">
        <v>1429</v>
      </c>
      <c r="C707" s="53" t="s">
        <v>45</v>
      </c>
      <c r="D707" s="24" t="s">
        <v>1430</v>
      </c>
      <c r="E707" s="35">
        <v>2414363.5099999998</v>
      </c>
      <c r="F707" s="34"/>
      <c r="G707" s="34"/>
      <c r="H707" s="36">
        <v>914</v>
      </c>
      <c r="I707" s="38">
        <v>914</v>
      </c>
      <c r="J707" s="37"/>
      <c r="K707" s="37"/>
      <c r="L707" s="35">
        <v>2414363.5099999998</v>
      </c>
      <c r="M707" s="35">
        <v>419293.44</v>
      </c>
      <c r="N707" s="35">
        <v>28105.5</v>
      </c>
      <c r="O707" s="36">
        <v>4113</v>
      </c>
      <c r="P707" s="35">
        <v>7558.78</v>
      </c>
      <c r="Q707" s="35">
        <v>5749.06</v>
      </c>
      <c r="R707" s="35">
        <v>2879183.29</v>
      </c>
      <c r="S707" s="35">
        <v>412159.16</v>
      </c>
      <c r="T707" s="35">
        <v>41577.86</v>
      </c>
      <c r="U707" s="35">
        <v>2467.8000000000002</v>
      </c>
      <c r="V707" s="35">
        <v>27940.98</v>
      </c>
      <c r="W707" s="35">
        <v>18407.96</v>
      </c>
      <c r="X707" s="35">
        <v>3199.6</v>
      </c>
      <c r="Y707" s="35">
        <v>55214.74</v>
      </c>
      <c r="Z707" s="35">
        <v>57944.74</v>
      </c>
      <c r="AA707" s="35">
        <v>618912.84</v>
      </c>
      <c r="AB707" s="35">
        <v>3498096.13</v>
      </c>
      <c r="AC707" s="39">
        <f t="shared" si="342"/>
        <v>3498.1</v>
      </c>
      <c r="AD707" s="40">
        <f t="shared" si="343"/>
        <v>3369.9</v>
      </c>
      <c r="AG707" s="70" t="s">
        <v>1372</v>
      </c>
      <c r="AH707" s="24" t="s">
        <v>1429</v>
      </c>
      <c r="AI707" s="24" t="s">
        <v>45</v>
      </c>
      <c r="AJ707" s="24" t="s">
        <v>1430</v>
      </c>
      <c r="AK707" s="43">
        <v>2277362.64</v>
      </c>
      <c r="AL707" s="42"/>
      <c r="AM707" s="42"/>
      <c r="AN707" s="44">
        <v>882</v>
      </c>
      <c r="AO707" s="46">
        <v>882</v>
      </c>
      <c r="AP707" s="45"/>
      <c r="AQ707" s="45"/>
      <c r="AR707" s="43">
        <v>2277362.64</v>
      </c>
      <c r="AS707" s="43">
        <v>391104.95</v>
      </c>
      <c r="AT707" s="43">
        <v>27121.5</v>
      </c>
      <c r="AU707" s="44">
        <v>3969</v>
      </c>
      <c r="AV707" s="43">
        <v>7294.14</v>
      </c>
      <c r="AW707" s="43">
        <v>5547.78</v>
      </c>
      <c r="AX707" s="43">
        <v>2712400.01</v>
      </c>
      <c r="AY707" s="43">
        <v>397729.08</v>
      </c>
      <c r="AZ707" s="43">
        <v>40122.18</v>
      </c>
      <c r="BA707" s="43">
        <v>2381.4</v>
      </c>
      <c r="BB707" s="43">
        <v>26962.74</v>
      </c>
      <c r="BC707" s="43">
        <v>17763.48</v>
      </c>
      <c r="BD707" s="43">
        <v>512.08000000000004</v>
      </c>
      <c r="BE707" s="43">
        <v>53281.62</v>
      </c>
      <c r="BF707" s="43">
        <v>54656.72</v>
      </c>
      <c r="BG707" s="43">
        <v>593409.30000000005</v>
      </c>
      <c r="BH707" s="43">
        <v>3305809.31</v>
      </c>
      <c r="BI707" s="44">
        <v>0</v>
      </c>
      <c r="BJ707" s="71">
        <v>3305.8</v>
      </c>
      <c r="BK707" s="2"/>
      <c r="BL707" s="2"/>
      <c r="BM707" s="48">
        <v>275.5</v>
      </c>
      <c r="BN707" s="48">
        <v>275.5</v>
      </c>
      <c r="BO707" s="48">
        <v>275.5</v>
      </c>
      <c r="BP707" s="48">
        <v>275.5</v>
      </c>
      <c r="BQ707" s="48">
        <v>551</v>
      </c>
      <c r="BR707" s="48">
        <v>551</v>
      </c>
      <c r="BS707" s="48">
        <v>137.69999999999999</v>
      </c>
      <c r="BT707" s="48">
        <v>0</v>
      </c>
      <c r="BU707" s="48">
        <v>137.69999999999999</v>
      </c>
      <c r="BV707" s="48">
        <f t="shared" si="344"/>
        <v>296.8</v>
      </c>
      <c r="BW707" s="48">
        <f t="shared" si="352"/>
        <v>296.8</v>
      </c>
      <c r="BX707" s="49">
        <f t="shared" si="345"/>
        <v>296.89999999999998</v>
      </c>
      <c r="BY707" s="50">
        <f t="shared" si="346"/>
        <v>3369.9</v>
      </c>
      <c r="BZ707" s="48">
        <f t="shared" si="347"/>
        <v>826.5</v>
      </c>
      <c r="CA707" s="48">
        <f t="shared" si="348"/>
        <v>1377.5</v>
      </c>
      <c r="CB707" s="48">
        <f t="shared" si="349"/>
        <v>275.39999999999998</v>
      </c>
      <c r="CC707" s="51">
        <f t="shared" si="350"/>
        <v>890.5</v>
      </c>
      <c r="CD707" s="50">
        <f t="shared" si="351"/>
        <v>3369.9</v>
      </c>
      <c r="CE707" s="72"/>
      <c r="CF707" s="73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</row>
    <row r="708" spans="1:122" ht="15" hidden="1" outlineLevel="1" thickBot="1" x14ac:dyDescent="0.35">
      <c r="A708" s="161"/>
      <c r="B708" s="53" t="s">
        <v>1431</v>
      </c>
      <c r="C708" s="53" t="s">
        <v>45</v>
      </c>
      <c r="D708" s="24" t="s">
        <v>1432</v>
      </c>
      <c r="E708" s="34"/>
      <c r="F708" s="35">
        <v>132499.37</v>
      </c>
      <c r="G708" s="35">
        <v>422249.27</v>
      </c>
      <c r="H708" s="36">
        <v>218</v>
      </c>
      <c r="I708" s="37"/>
      <c r="J708" s="38">
        <v>50</v>
      </c>
      <c r="K708" s="38">
        <v>168</v>
      </c>
      <c r="L708" s="35">
        <v>554748.64</v>
      </c>
      <c r="M708" s="35">
        <v>92664.1</v>
      </c>
      <c r="N708" s="35">
        <v>6703.5</v>
      </c>
      <c r="O708" s="36">
        <v>981</v>
      </c>
      <c r="P708" s="35">
        <v>1802.86</v>
      </c>
      <c r="Q708" s="35">
        <v>1371.22</v>
      </c>
      <c r="R708" s="35">
        <v>658271.31999999995</v>
      </c>
      <c r="S708" s="35">
        <v>49191.7</v>
      </c>
      <c r="T708" s="35">
        <v>9916.82</v>
      </c>
      <c r="U708" s="36">
        <v>0</v>
      </c>
      <c r="V708" s="36">
        <v>0</v>
      </c>
      <c r="W708" s="36">
        <v>0</v>
      </c>
      <c r="X708" s="36">
        <v>0</v>
      </c>
      <c r="Y708" s="36">
        <v>0</v>
      </c>
      <c r="Z708" s="35">
        <v>13313.96</v>
      </c>
      <c r="AA708" s="35">
        <v>72422.48</v>
      </c>
      <c r="AB708" s="35">
        <v>730693.8</v>
      </c>
      <c r="AC708" s="39">
        <f t="shared" si="342"/>
        <v>730.7</v>
      </c>
      <c r="AD708" s="40">
        <f t="shared" si="343"/>
        <v>772.4</v>
      </c>
      <c r="AG708" s="70" t="s">
        <v>1372</v>
      </c>
      <c r="AH708" s="24" t="s">
        <v>1431</v>
      </c>
      <c r="AI708" s="24" t="s">
        <v>45</v>
      </c>
      <c r="AJ708" s="24" t="s">
        <v>1432</v>
      </c>
      <c r="AK708" s="42"/>
      <c r="AL708" s="43">
        <v>176665.83</v>
      </c>
      <c r="AM708" s="43">
        <v>422249.27</v>
      </c>
      <c r="AN708" s="44">
        <v>225</v>
      </c>
      <c r="AO708" s="45"/>
      <c r="AP708" s="46">
        <v>53</v>
      </c>
      <c r="AQ708" s="46">
        <v>172</v>
      </c>
      <c r="AR708" s="43">
        <v>598915.1</v>
      </c>
      <c r="AS708" s="43">
        <v>107650.26</v>
      </c>
      <c r="AT708" s="43">
        <v>6918.75</v>
      </c>
      <c r="AU708" s="43">
        <v>1012.5</v>
      </c>
      <c r="AV708" s="43">
        <v>1860.75</v>
      </c>
      <c r="AW708" s="43">
        <v>1415.25</v>
      </c>
      <c r="AX708" s="43">
        <v>717772.61</v>
      </c>
      <c r="AY708" s="43">
        <v>50771.25</v>
      </c>
      <c r="AZ708" s="43">
        <v>10235.25</v>
      </c>
      <c r="BA708" s="44">
        <v>0</v>
      </c>
      <c r="BB708" s="44">
        <v>0</v>
      </c>
      <c r="BC708" s="44">
        <v>0</v>
      </c>
      <c r="BD708" s="44">
        <v>0</v>
      </c>
      <c r="BE708" s="44">
        <v>0</v>
      </c>
      <c r="BF708" s="43">
        <v>14373.97</v>
      </c>
      <c r="BG708" s="43">
        <v>75380.47</v>
      </c>
      <c r="BH708" s="43">
        <v>793153.08</v>
      </c>
      <c r="BI708" s="44">
        <v>0</v>
      </c>
      <c r="BJ708" s="71">
        <v>793.2</v>
      </c>
      <c r="BK708" s="2"/>
      <c r="BL708" s="2"/>
      <c r="BM708" s="48">
        <v>66.099999999999994</v>
      </c>
      <c r="BN708" s="48">
        <v>66.099999999999994</v>
      </c>
      <c r="BO708" s="48">
        <v>66.099999999999994</v>
      </c>
      <c r="BP708" s="48">
        <v>66.099999999999994</v>
      </c>
      <c r="BQ708" s="48">
        <v>132.19999999999999</v>
      </c>
      <c r="BR708" s="48">
        <v>132.19999999999999</v>
      </c>
      <c r="BS708" s="48">
        <v>33.1</v>
      </c>
      <c r="BT708" s="48">
        <v>0</v>
      </c>
      <c r="BU708" s="48">
        <v>33.1</v>
      </c>
      <c r="BV708" s="48">
        <f t="shared" si="344"/>
        <v>59.1</v>
      </c>
      <c r="BW708" s="48">
        <f t="shared" si="352"/>
        <v>59.1</v>
      </c>
      <c r="BX708" s="49">
        <f t="shared" si="345"/>
        <v>59.2</v>
      </c>
      <c r="BY708" s="50">
        <f t="shared" si="346"/>
        <v>772.4</v>
      </c>
      <c r="BZ708" s="48">
        <f t="shared" si="347"/>
        <v>198.29999999999998</v>
      </c>
      <c r="CA708" s="48">
        <f t="shared" si="348"/>
        <v>330.5</v>
      </c>
      <c r="CB708" s="48">
        <f t="shared" si="349"/>
        <v>66.2</v>
      </c>
      <c r="CC708" s="51">
        <f t="shared" si="350"/>
        <v>177.4</v>
      </c>
      <c r="CD708" s="50">
        <f t="shared" si="351"/>
        <v>772.4</v>
      </c>
      <c r="CE708" s="72"/>
      <c r="CF708" s="73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</row>
    <row r="709" spans="1:122" ht="15" hidden="1" outlineLevel="1" thickBot="1" x14ac:dyDescent="0.35">
      <c r="A709" s="161"/>
      <c r="B709" s="53" t="s">
        <v>1433</v>
      </c>
      <c r="C709" s="53" t="s">
        <v>45</v>
      </c>
      <c r="D709" s="24" t="s">
        <v>1434</v>
      </c>
      <c r="E709" s="34"/>
      <c r="F709" s="35">
        <v>132499.37</v>
      </c>
      <c r="G709" s="35">
        <v>380024.34</v>
      </c>
      <c r="H709" s="36">
        <v>213</v>
      </c>
      <c r="I709" s="37"/>
      <c r="J709" s="38">
        <v>52</v>
      </c>
      <c r="K709" s="38">
        <v>161</v>
      </c>
      <c r="L709" s="35">
        <v>512523.71</v>
      </c>
      <c r="M709" s="35">
        <v>78223.44</v>
      </c>
      <c r="N709" s="35">
        <v>6549.75</v>
      </c>
      <c r="O709" s="35">
        <v>958.5</v>
      </c>
      <c r="P709" s="35">
        <v>1761.51</v>
      </c>
      <c r="Q709" s="35">
        <v>1339.77</v>
      </c>
      <c r="R709" s="35">
        <v>601356.68000000005</v>
      </c>
      <c r="S709" s="35">
        <v>48063.45</v>
      </c>
      <c r="T709" s="35">
        <v>9689.3700000000008</v>
      </c>
      <c r="U709" s="36">
        <v>0</v>
      </c>
      <c r="V709" s="36">
        <v>0</v>
      </c>
      <c r="W709" s="36">
        <v>0</v>
      </c>
      <c r="X709" s="36">
        <v>0</v>
      </c>
      <c r="Y709" s="36">
        <v>0</v>
      </c>
      <c r="Z709" s="35">
        <v>12300.57</v>
      </c>
      <c r="AA709" s="35">
        <v>70053.39</v>
      </c>
      <c r="AB709" s="35">
        <v>671410.07</v>
      </c>
      <c r="AC709" s="39">
        <f t="shared" si="342"/>
        <v>671.4</v>
      </c>
      <c r="AD709" s="40">
        <f t="shared" si="343"/>
        <v>703.1</v>
      </c>
      <c r="AG709" s="70" t="s">
        <v>1372</v>
      </c>
      <c r="AH709" s="24" t="s">
        <v>1433</v>
      </c>
      <c r="AI709" s="24" t="s">
        <v>45</v>
      </c>
      <c r="AJ709" s="24" t="s">
        <v>1434</v>
      </c>
      <c r="AK709" s="42"/>
      <c r="AL709" s="43">
        <v>132499.37</v>
      </c>
      <c r="AM709" s="43">
        <v>422249.27</v>
      </c>
      <c r="AN709" s="44">
        <v>217</v>
      </c>
      <c r="AO709" s="45"/>
      <c r="AP709" s="46">
        <v>47</v>
      </c>
      <c r="AQ709" s="46">
        <v>170</v>
      </c>
      <c r="AR709" s="43">
        <v>554748.64</v>
      </c>
      <c r="AS709" s="43">
        <v>81278.960000000006</v>
      </c>
      <c r="AT709" s="43">
        <v>6672.75</v>
      </c>
      <c r="AU709" s="43">
        <v>976.5</v>
      </c>
      <c r="AV709" s="43">
        <v>1794.59</v>
      </c>
      <c r="AW709" s="43">
        <v>1364.93</v>
      </c>
      <c r="AX709" s="43">
        <v>646836.37</v>
      </c>
      <c r="AY709" s="43">
        <v>48966.05</v>
      </c>
      <c r="AZ709" s="43">
        <v>9871.33</v>
      </c>
      <c r="BA709" s="44">
        <v>0</v>
      </c>
      <c r="BB709" s="44">
        <v>0</v>
      </c>
      <c r="BC709" s="44">
        <v>0</v>
      </c>
      <c r="BD709" s="44">
        <v>0</v>
      </c>
      <c r="BE709" s="44">
        <v>0</v>
      </c>
      <c r="BF709" s="43">
        <v>13313.97</v>
      </c>
      <c r="BG709" s="43">
        <v>72151.350000000006</v>
      </c>
      <c r="BH709" s="43">
        <v>718987.72</v>
      </c>
      <c r="BI709" s="44">
        <v>0</v>
      </c>
      <c r="BJ709" s="71">
        <v>719</v>
      </c>
      <c r="BK709" s="2"/>
      <c r="BL709" s="2"/>
      <c r="BM709" s="48">
        <v>59.9</v>
      </c>
      <c r="BN709" s="48">
        <v>59.9</v>
      </c>
      <c r="BO709" s="48">
        <v>59.9</v>
      </c>
      <c r="BP709" s="48">
        <v>59.9</v>
      </c>
      <c r="BQ709" s="48">
        <v>119.8</v>
      </c>
      <c r="BR709" s="48">
        <v>119.8</v>
      </c>
      <c r="BS709" s="48">
        <v>30</v>
      </c>
      <c r="BT709" s="48">
        <v>0</v>
      </c>
      <c r="BU709" s="48">
        <v>30</v>
      </c>
      <c r="BV709" s="48">
        <f t="shared" si="344"/>
        <v>54.6</v>
      </c>
      <c r="BW709" s="48">
        <f t="shared" si="352"/>
        <v>54.6</v>
      </c>
      <c r="BX709" s="49">
        <f t="shared" si="345"/>
        <v>54.7</v>
      </c>
      <c r="BY709" s="50">
        <f t="shared" si="346"/>
        <v>703.09999999999991</v>
      </c>
      <c r="BZ709" s="48">
        <f t="shared" si="347"/>
        <v>179.7</v>
      </c>
      <c r="CA709" s="48">
        <f t="shared" si="348"/>
        <v>299.5</v>
      </c>
      <c r="CB709" s="48">
        <f t="shared" si="349"/>
        <v>60</v>
      </c>
      <c r="CC709" s="51">
        <f t="shared" si="350"/>
        <v>163.9</v>
      </c>
      <c r="CD709" s="50">
        <f t="shared" si="351"/>
        <v>703.1</v>
      </c>
      <c r="CE709" s="72"/>
      <c r="CF709" s="73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</row>
    <row r="710" spans="1:122" ht="15" hidden="1" outlineLevel="1" thickBot="1" x14ac:dyDescent="0.35">
      <c r="A710" s="161"/>
      <c r="B710" s="53" t="s">
        <v>1435</v>
      </c>
      <c r="C710" s="53" t="s">
        <v>45</v>
      </c>
      <c r="D710" s="24" t="s">
        <v>1436</v>
      </c>
      <c r="E710" s="34"/>
      <c r="F710" s="35">
        <v>88332.91</v>
      </c>
      <c r="G710" s="35">
        <v>422249.27</v>
      </c>
      <c r="H710" s="36">
        <v>208</v>
      </c>
      <c r="I710" s="37"/>
      <c r="J710" s="38">
        <v>36</v>
      </c>
      <c r="K710" s="38">
        <v>172</v>
      </c>
      <c r="L710" s="35">
        <v>510582.18</v>
      </c>
      <c r="M710" s="35">
        <v>74971.039999999994</v>
      </c>
      <c r="N710" s="36">
        <v>6396</v>
      </c>
      <c r="O710" s="36">
        <v>936</v>
      </c>
      <c r="P710" s="35">
        <v>1720.16</v>
      </c>
      <c r="Q710" s="35">
        <v>1308.32</v>
      </c>
      <c r="R710" s="35">
        <v>595913.69999999995</v>
      </c>
      <c r="S710" s="35">
        <v>46935.199999999997</v>
      </c>
      <c r="T710" s="35">
        <v>9461.92</v>
      </c>
      <c r="U710" s="36">
        <v>0</v>
      </c>
      <c r="V710" s="36">
        <v>0</v>
      </c>
      <c r="W710" s="36">
        <v>0</v>
      </c>
      <c r="X710" s="36">
        <v>0</v>
      </c>
      <c r="Y710" s="36">
        <v>0</v>
      </c>
      <c r="Z710" s="35">
        <v>12253.98</v>
      </c>
      <c r="AA710" s="35">
        <v>68651.100000000006</v>
      </c>
      <c r="AB710" s="35">
        <v>664564.80000000005</v>
      </c>
      <c r="AC710" s="39">
        <f t="shared" si="342"/>
        <v>664.6</v>
      </c>
      <c r="AD710" s="40">
        <f t="shared" si="343"/>
        <v>705.4</v>
      </c>
      <c r="AG710" s="70" t="s">
        <v>1372</v>
      </c>
      <c r="AH710" s="24" t="s">
        <v>1435</v>
      </c>
      <c r="AI710" s="24" t="s">
        <v>45</v>
      </c>
      <c r="AJ710" s="24" t="s">
        <v>1436</v>
      </c>
      <c r="AK710" s="42"/>
      <c r="AL710" s="43">
        <v>132499.37</v>
      </c>
      <c r="AM710" s="43">
        <v>422249.27</v>
      </c>
      <c r="AN710" s="44">
        <v>213</v>
      </c>
      <c r="AO710" s="45"/>
      <c r="AP710" s="46">
        <v>54</v>
      </c>
      <c r="AQ710" s="46">
        <v>159</v>
      </c>
      <c r="AR710" s="43">
        <v>554748.64</v>
      </c>
      <c r="AS710" s="43">
        <v>89411.7</v>
      </c>
      <c r="AT710" s="43">
        <v>6549.75</v>
      </c>
      <c r="AU710" s="43">
        <v>958.5</v>
      </c>
      <c r="AV710" s="43">
        <v>1761.51</v>
      </c>
      <c r="AW710" s="43">
        <v>1339.77</v>
      </c>
      <c r="AX710" s="43">
        <v>654769.87</v>
      </c>
      <c r="AY710" s="43">
        <v>48063.45</v>
      </c>
      <c r="AZ710" s="43">
        <v>9689.3700000000008</v>
      </c>
      <c r="BA710" s="44">
        <v>0</v>
      </c>
      <c r="BB710" s="44">
        <v>0</v>
      </c>
      <c r="BC710" s="44">
        <v>0</v>
      </c>
      <c r="BD710" s="44">
        <v>0</v>
      </c>
      <c r="BE710" s="44">
        <v>0</v>
      </c>
      <c r="BF710" s="43">
        <v>13313.97</v>
      </c>
      <c r="BG710" s="43">
        <v>71066.789999999994</v>
      </c>
      <c r="BH710" s="43">
        <v>725836.66</v>
      </c>
      <c r="BI710" s="44">
        <v>0</v>
      </c>
      <c r="BJ710" s="71">
        <v>725.8</v>
      </c>
      <c r="BK710" s="2"/>
      <c r="BL710" s="2"/>
      <c r="BM710" s="48">
        <v>60.5</v>
      </c>
      <c r="BN710" s="48">
        <v>60.5</v>
      </c>
      <c r="BO710" s="48">
        <v>60.5</v>
      </c>
      <c r="BP710" s="48">
        <v>60.5</v>
      </c>
      <c r="BQ710" s="48">
        <v>121</v>
      </c>
      <c r="BR710" s="48">
        <v>121</v>
      </c>
      <c r="BS710" s="48">
        <v>30.2</v>
      </c>
      <c r="BT710" s="48">
        <v>0</v>
      </c>
      <c r="BU710" s="48">
        <v>30.2</v>
      </c>
      <c r="BV710" s="48">
        <f t="shared" si="344"/>
        <v>53.7</v>
      </c>
      <c r="BW710" s="48">
        <f t="shared" si="352"/>
        <v>53.7</v>
      </c>
      <c r="BX710" s="49">
        <f t="shared" si="345"/>
        <v>53.6</v>
      </c>
      <c r="BY710" s="50">
        <f t="shared" si="346"/>
        <v>705.4</v>
      </c>
      <c r="BZ710" s="48">
        <f t="shared" si="347"/>
        <v>181.5</v>
      </c>
      <c r="CA710" s="48">
        <f t="shared" si="348"/>
        <v>302.5</v>
      </c>
      <c r="CB710" s="48">
        <f t="shared" si="349"/>
        <v>60.4</v>
      </c>
      <c r="CC710" s="51">
        <f t="shared" si="350"/>
        <v>161</v>
      </c>
      <c r="CD710" s="50">
        <f t="shared" si="351"/>
        <v>705.4</v>
      </c>
      <c r="CE710" s="72"/>
      <c r="CF710" s="73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</row>
    <row r="711" spans="1:122" ht="15" hidden="1" outlineLevel="1" thickBot="1" x14ac:dyDescent="0.35">
      <c r="A711" s="161"/>
      <c r="B711" s="53" t="s">
        <v>1437</v>
      </c>
      <c r="C711" s="53" t="s">
        <v>45</v>
      </c>
      <c r="D711" s="24" t="s">
        <v>1438</v>
      </c>
      <c r="E711" s="34"/>
      <c r="F711" s="35">
        <v>132499.37</v>
      </c>
      <c r="G711" s="35">
        <v>380024.34</v>
      </c>
      <c r="H711" s="36">
        <v>185</v>
      </c>
      <c r="I711" s="37"/>
      <c r="J711" s="38">
        <v>35</v>
      </c>
      <c r="K711" s="38">
        <v>150</v>
      </c>
      <c r="L711" s="35">
        <v>512523.71</v>
      </c>
      <c r="M711" s="35">
        <v>73768.929999999993</v>
      </c>
      <c r="N711" s="35">
        <v>5688.75</v>
      </c>
      <c r="O711" s="35">
        <v>832.5</v>
      </c>
      <c r="P711" s="35">
        <v>1529.95</v>
      </c>
      <c r="Q711" s="35">
        <v>1163.6500000000001</v>
      </c>
      <c r="R711" s="35">
        <v>595507.49</v>
      </c>
      <c r="S711" s="35">
        <v>41745.25</v>
      </c>
      <c r="T711" s="35">
        <v>8415.65</v>
      </c>
      <c r="U711" s="36">
        <v>0</v>
      </c>
      <c r="V711" s="36">
        <v>0</v>
      </c>
      <c r="W711" s="36">
        <v>0</v>
      </c>
      <c r="X711" s="36">
        <v>0</v>
      </c>
      <c r="Y711" s="36">
        <v>0</v>
      </c>
      <c r="Z711" s="35">
        <v>12300.57</v>
      </c>
      <c r="AA711" s="35">
        <v>62461.47</v>
      </c>
      <c r="AB711" s="35">
        <v>657968.96</v>
      </c>
      <c r="AC711" s="39">
        <f t="shared" si="342"/>
        <v>658</v>
      </c>
      <c r="AD711" s="40">
        <f t="shared" ref="AD711:AD742" si="353">+ROUND((AC711/12*4)+(BJ711/12*8),1)</f>
        <v>687.8</v>
      </c>
      <c r="AG711" s="70" t="s">
        <v>1372</v>
      </c>
      <c r="AH711" s="24" t="s">
        <v>1437</v>
      </c>
      <c r="AI711" s="24" t="s">
        <v>45</v>
      </c>
      <c r="AJ711" s="24" t="s">
        <v>1438</v>
      </c>
      <c r="AK711" s="42"/>
      <c r="AL711" s="43">
        <v>176665.83</v>
      </c>
      <c r="AM711" s="43">
        <v>380024.34</v>
      </c>
      <c r="AN711" s="44">
        <v>184</v>
      </c>
      <c r="AO711" s="45"/>
      <c r="AP711" s="46">
        <v>53</v>
      </c>
      <c r="AQ711" s="46">
        <v>131</v>
      </c>
      <c r="AR711" s="43">
        <v>556690.17000000004</v>
      </c>
      <c r="AS711" s="43">
        <v>73572.05</v>
      </c>
      <c r="AT711" s="44">
        <v>5658</v>
      </c>
      <c r="AU711" s="44">
        <v>828</v>
      </c>
      <c r="AV711" s="43">
        <v>1521.68</v>
      </c>
      <c r="AW711" s="43">
        <v>1157.3599999999999</v>
      </c>
      <c r="AX711" s="43">
        <v>639427.26</v>
      </c>
      <c r="AY711" s="43">
        <v>41519.599999999999</v>
      </c>
      <c r="AZ711" s="43">
        <v>8370.16</v>
      </c>
      <c r="BA711" s="44">
        <v>0</v>
      </c>
      <c r="BB711" s="44">
        <v>0</v>
      </c>
      <c r="BC711" s="44">
        <v>0</v>
      </c>
      <c r="BD711" s="44">
        <v>0</v>
      </c>
      <c r="BE711" s="44">
        <v>0</v>
      </c>
      <c r="BF711" s="43">
        <v>13360.56</v>
      </c>
      <c r="BG711" s="43">
        <v>63250.32</v>
      </c>
      <c r="BH711" s="43">
        <v>702677.58</v>
      </c>
      <c r="BI711" s="44">
        <v>0</v>
      </c>
      <c r="BJ711" s="71">
        <v>702.7</v>
      </c>
      <c r="BK711" s="2"/>
      <c r="BL711" s="2"/>
      <c r="BM711" s="48">
        <v>58.6</v>
      </c>
      <c r="BN711" s="48">
        <v>58.6</v>
      </c>
      <c r="BO711" s="48">
        <v>58.6</v>
      </c>
      <c r="BP711" s="48">
        <v>58.6</v>
      </c>
      <c r="BQ711" s="48">
        <v>117.1</v>
      </c>
      <c r="BR711" s="48">
        <v>117.1</v>
      </c>
      <c r="BS711" s="48">
        <v>29.3</v>
      </c>
      <c r="BT711" s="48">
        <v>0</v>
      </c>
      <c r="BU711" s="48">
        <v>29.3</v>
      </c>
      <c r="BV711" s="48">
        <f t="shared" ref="BV711:BV742" si="354">+ROUND((AD711-BM711-BN711-BO711-BP711-BQ711-BR711-BS711-BT711-BU711)/3,1)</f>
        <v>53.5</v>
      </c>
      <c r="BW711" s="48">
        <f t="shared" si="352"/>
        <v>53.5</v>
      </c>
      <c r="BX711" s="49">
        <f t="shared" ref="BX711:BX742" si="355">+ROUND(AD711-BM711-BN711-BO711-BP711-BQ711-BR711-BS711-BT711-BU711-BV711-BW711,1)</f>
        <v>53.6</v>
      </c>
      <c r="BY711" s="50">
        <f t="shared" si="346"/>
        <v>687.80000000000007</v>
      </c>
      <c r="BZ711" s="48">
        <f t="shared" si="347"/>
        <v>175.8</v>
      </c>
      <c r="CA711" s="48">
        <f t="shared" si="348"/>
        <v>292.79999999999995</v>
      </c>
      <c r="CB711" s="48">
        <f t="shared" si="349"/>
        <v>58.6</v>
      </c>
      <c r="CC711" s="51">
        <f t="shared" si="350"/>
        <v>160.6</v>
      </c>
      <c r="CD711" s="50">
        <f t="shared" si="351"/>
        <v>687.8</v>
      </c>
      <c r="CE711" s="72"/>
      <c r="CF711" s="73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</row>
    <row r="712" spans="1:122" ht="15" hidden="1" outlineLevel="1" thickBot="1" x14ac:dyDescent="0.35">
      <c r="A712" s="161"/>
      <c r="B712" s="53" t="s">
        <v>1439</v>
      </c>
      <c r="C712" s="53" t="s">
        <v>45</v>
      </c>
      <c r="D712" s="24" t="s">
        <v>1440</v>
      </c>
      <c r="E712" s="35">
        <v>1012240.01</v>
      </c>
      <c r="F712" s="35">
        <v>22083.23</v>
      </c>
      <c r="G712" s="35">
        <v>84449.85</v>
      </c>
      <c r="H712" s="36">
        <v>344</v>
      </c>
      <c r="I712" s="38">
        <v>305</v>
      </c>
      <c r="J712" s="38">
        <v>9</v>
      </c>
      <c r="K712" s="38">
        <v>30</v>
      </c>
      <c r="L712" s="35">
        <v>1118773.0900000001</v>
      </c>
      <c r="M712" s="35">
        <v>147551.4</v>
      </c>
      <c r="N712" s="36">
        <v>10578</v>
      </c>
      <c r="O712" s="36">
        <v>1548</v>
      </c>
      <c r="P712" s="35">
        <v>2844.88</v>
      </c>
      <c r="Q712" s="35">
        <v>2163.7600000000002</v>
      </c>
      <c r="R712" s="35">
        <v>1283459.1299999999</v>
      </c>
      <c r="S712" s="35">
        <v>146337.04999999999</v>
      </c>
      <c r="T712" s="35">
        <v>15648.56</v>
      </c>
      <c r="U712" s="35">
        <v>823.5</v>
      </c>
      <c r="V712" s="35">
        <v>9323.85</v>
      </c>
      <c r="W712" s="35">
        <v>6142.7</v>
      </c>
      <c r="X712" s="35">
        <v>256.04000000000002</v>
      </c>
      <c r="Y712" s="35">
        <v>18425.05</v>
      </c>
      <c r="Z712" s="35">
        <v>26850.57</v>
      </c>
      <c r="AA712" s="35">
        <v>223807.32</v>
      </c>
      <c r="AB712" s="35">
        <v>1507266.45</v>
      </c>
      <c r="AC712" s="39">
        <f t="shared" si="342"/>
        <v>1507.3</v>
      </c>
      <c r="AD712" s="40">
        <f t="shared" si="353"/>
        <v>1416.8</v>
      </c>
      <c r="AG712" s="70" t="s">
        <v>1372</v>
      </c>
      <c r="AH712" s="24" t="s">
        <v>1439</v>
      </c>
      <c r="AI712" s="24" t="s">
        <v>45</v>
      </c>
      <c r="AJ712" s="24" t="s">
        <v>1440</v>
      </c>
      <c r="AK712" s="43">
        <v>955992.56</v>
      </c>
      <c r="AL712" s="43">
        <v>44166.46</v>
      </c>
      <c r="AM712" s="43">
        <v>13934.23</v>
      </c>
      <c r="AN712" s="44">
        <v>313</v>
      </c>
      <c r="AO712" s="46">
        <v>300</v>
      </c>
      <c r="AP712" s="46">
        <v>11</v>
      </c>
      <c r="AQ712" s="46">
        <v>2</v>
      </c>
      <c r="AR712" s="43">
        <v>1014093.25</v>
      </c>
      <c r="AS712" s="43">
        <v>130462.67</v>
      </c>
      <c r="AT712" s="43">
        <v>9624.75</v>
      </c>
      <c r="AU712" s="43">
        <v>1408.5</v>
      </c>
      <c r="AV712" s="43">
        <v>2588.5100000000002</v>
      </c>
      <c r="AW712" s="43">
        <v>1968.77</v>
      </c>
      <c r="AX712" s="43">
        <v>1160146.45</v>
      </c>
      <c r="AY712" s="43">
        <v>138215.45000000001</v>
      </c>
      <c r="AZ712" s="43">
        <v>14238.37</v>
      </c>
      <c r="BA712" s="44">
        <v>810</v>
      </c>
      <c r="BB712" s="44">
        <v>9171</v>
      </c>
      <c r="BC712" s="44">
        <v>6042</v>
      </c>
      <c r="BD712" s="43">
        <v>384.06</v>
      </c>
      <c r="BE712" s="44">
        <v>18123</v>
      </c>
      <c r="BF712" s="43">
        <v>24338.23</v>
      </c>
      <c r="BG712" s="43">
        <v>211322.11</v>
      </c>
      <c r="BH712" s="43">
        <v>1371468.56</v>
      </c>
      <c r="BI712" s="44">
        <v>0</v>
      </c>
      <c r="BJ712" s="71">
        <v>1371.5</v>
      </c>
      <c r="BK712" s="2"/>
      <c r="BL712" s="2"/>
      <c r="BM712" s="48">
        <v>114.3</v>
      </c>
      <c r="BN712" s="48">
        <v>114.3</v>
      </c>
      <c r="BO712" s="48">
        <v>114.3</v>
      </c>
      <c r="BP712" s="48">
        <v>114.3</v>
      </c>
      <c r="BQ712" s="48">
        <v>228.6</v>
      </c>
      <c r="BR712" s="48">
        <v>228.6</v>
      </c>
      <c r="BS712" s="48">
        <v>57.1</v>
      </c>
      <c r="BT712" s="48">
        <v>0</v>
      </c>
      <c r="BU712" s="48">
        <v>57.1</v>
      </c>
      <c r="BV712" s="48">
        <f t="shared" si="354"/>
        <v>129.4</v>
      </c>
      <c r="BW712" s="48">
        <f t="shared" si="352"/>
        <v>129.4</v>
      </c>
      <c r="BX712" s="49">
        <f t="shared" si="355"/>
        <v>129.4</v>
      </c>
      <c r="BY712" s="50">
        <f t="shared" si="346"/>
        <v>1416.8</v>
      </c>
      <c r="BZ712" s="48">
        <f t="shared" si="347"/>
        <v>342.9</v>
      </c>
      <c r="CA712" s="48">
        <f t="shared" si="348"/>
        <v>571.5</v>
      </c>
      <c r="CB712" s="48">
        <f t="shared" si="349"/>
        <v>114.2</v>
      </c>
      <c r="CC712" s="51">
        <f t="shared" si="350"/>
        <v>388.20000000000005</v>
      </c>
      <c r="CD712" s="50">
        <f t="shared" si="351"/>
        <v>1416.8</v>
      </c>
      <c r="CE712" s="72"/>
      <c r="CF712" s="73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</row>
    <row r="713" spans="1:122" ht="15" hidden="1" outlineLevel="1" thickBot="1" x14ac:dyDescent="0.35">
      <c r="A713" s="161"/>
      <c r="B713" s="53" t="s">
        <v>1441</v>
      </c>
      <c r="C713" s="53" t="s">
        <v>45</v>
      </c>
      <c r="D713" s="24" t="s">
        <v>1442</v>
      </c>
      <c r="E713" s="35">
        <v>846849.71</v>
      </c>
      <c r="F713" s="35">
        <v>44166.46</v>
      </c>
      <c r="G713" s="34"/>
      <c r="H713" s="36">
        <v>352</v>
      </c>
      <c r="I713" s="38">
        <v>335</v>
      </c>
      <c r="J713" s="38">
        <v>17</v>
      </c>
      <c r="K713" s="37"/>
      <c r="L713" s="35">
        <v>891016.17</v>
      </c>
      <c r="M713" s="35">
        <v>173306.71</v>
      </c>
      <c r="N713" s="36">
        <v>10824</v>
      </c>
      <c r="O713" s="36">
        <v>1584</v>
      </c>
      <c r="P713" s="35">
        <v>2911.04</v>
      </c>
      <c r="Q713" s="35">
        <v>2214.08</v>
      </c>
      <c r="R713" s="36">
        <v>1081856</v>
      </c>
      <c r="S713" s="35">
        <v>154900.95000000001</v>
      </c>
      <c r="T713" s="35">
        <v>16012.48</v>
      </c>
      <c r="U713" s="35">
        <v>904.5</v>
      </c>
      <c r="V713" s="35">
        <v>10240.950000000001</v>
      </c>
      <c r="W713" s="35">
        <v>6746.9</v>
      </c>
      <c r="X713" s="35">
        <v>895.96</v>
      </c>
      <c r="Y713" s="35">
        <v>20237.349999999999</v>
      </c>
      <c r="Z713" s="35">
        <v>21384.39</v>
      </c>
      <c r="AA713" s="35">
        <v>231323.48</v>
      </c>
      <c r="AB713" s="35">
        <v>1313179.48</v>
      </c>
      <c r="AC713" s="39">
        <f t="shared" si="342"/>
        <v>1313.2</v>
      </c>
      <c r="AD713" s="40">
        <f t="shared" si="353"/>
        <v>1279.3</v>
      </c>
      <c r="AG713" s="70" t="s">
        <v>1372</v>
      </c>
      <c r="AH713" s="24" t="s">
        <v>1441</v>
      </c>
      <c r="AI713" s="24" t="s">
        <v>45</v>
      </c>
      <c r="AJ713" s="24" t="s">
        <v>1442</v>
      </c>
      <c r="AK713" s="43">
        <v>818955.7</v>
      </c>
      <c r="AL713" s="43">
        <v>44166.46</v>
      </c>
      <c r="AM713" s="42"/>
      <c r="AN713" s="44">
        <v>336</v>
      </c>
      <c r="AO713" s="46">
        <v>319</v>
      </c>
      <c r="AP713" s="46">
        <v>17</v>
      </c>
      <c r="AQ713" s="45"/>
      <c r="AR713" s="43">
        <v>863122.16</v>
      </c>
      <c r="AS713" s="43">
        <v>162320.39000000001</v>
      </c>
      <c r="AT713" s="44">
        <v>10332</v>
      </c>
      <c r="AU713" s="44">
        <v>1512</v>
      </c>
      <c r="AV713" s="43">
        <v>2778.72</v>
      </c>
      <c r="AW713" s="43">
        <v>2113.44</v>
      </c>
      <c r="AX713" s="43">
        <v>1042178.71</v>
      </c>
      <c r="AY713" s="43">
        <v>147685.91</v>
      </c>
      <c r="AZ713" s="43">
        <v>15284.64</v>
      </c>
      <c r="BA713" s="43">
        <v>861.3</v>
      </c>
      <c r="BB713" s="43">
        <v>9751.83</v>
      </c>
      <c r="BC713" s="43">
        <v>6424.66</v>
      </c>
      <c r="BD713" s="43">
        <v>128.02000000000001</v>
      </c>
      <c r="BE713" s="43">
        <v>19270.79</v>
      </c>
      <c r="BF713" s="43">
        <v>20714.939999999999</v>
      </c>
      <c r="BG713" s="43">
        <v>220122.09</v>
      </c>
      <c r="BH713" s="43">
        <v>1262300.8</v>
      </c>
      <c r="BI713" s="44">
        <v>0</v>
      </c>
      <c r="BJ713" s="71">
        <v>1262.3</v>
      </c>
      <c r="BK713" s="2"/>
      <c r="BL713" s="2"/>
      <c r="BM713" s="48">
        <v>105.2</v>
      </c>
      <c r="BN713" s="48">
        <v>105.2</v>
      </c>
      <c r="BO713" s="48">
        <v>105.2</v>
      </c>
      <c r="BP713" s="48">
        <v>105.2</v>
      </c>
      <c r="BQ713" s="48">
        <v>210.4</v>
      </c>
      <c r="BR713" s="48">
        <v>210.4</v>
      </c>
      <c r="BS713" s="48">
        <v>52.6</v>
      </c>
      <c r="BT713" s="48">
        <v>0</v>
      </c>
      <c r="BU713" s="48">
        <v>52.6</v>
      </c>
      <c r="BV713" s="48">
        <f t="shared" si="354"/>
        <v>110.8</v>
      </c>
      <c r="BW713" s="48">
        <f t="shared" si="352"/>
        <v>110.8</v>
      </c>
      <c r="BX713" s="49">
        <f t="shared" si="355"/>
        <v>110.9</v>
      </c>
      <c r="BY713" s="50">
        <f t="shared" si="346"/>
        <v>1279.3000000000002</v>
      </c>
      <c r="BZ713" s="48">
        <f t="shared" si="347"/>
        <v>315.60000000000002</v>
      </c>
      <c r="CA713" s="48">
        <f t="shared" si="348"/>
        <v>526</v>
      </c>
      <c r="CB713" s="48">
        <f t="shared" si="349"/>
        <v>105.2</v>
      </c>
      <c r="CC713" s="51">
        <f t="shared" si="350"/>
        <v>332.5</v>
      </c>
      <c r="CD713" s="50">
        <f t="shared" si="351"/>
        <v>1279.3000000000002</v>
      </c>
      <c r="CE713" s="72"/>
      <c r="CF713" s="73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</row>
    <row r="714" spans="1:122" ht="21" hidden="1" outlineLevel="1" thickBot="1" x14ac:dyDescent="0.35">
      <c r="A714" s="161"/>
      <c r="B714" s="53" t="s">
        <v>1443</v>
      </c>
      <c r="C714" s="53" t="s">
        <v>45</v>
      </c>
      <c r="D714" s="24" t="s">
        <v>1444</v>
      </c>
      <c r="E714" s="35">
        <v>828421.07</v>
      </c>
      <c r="F714" s="35">
        <v>88332.91</v>
      </c>
      <c r="G714" s="35">
        <v>211124.64</v>
      </c>
      <c r="H714" s="36">
        <v>413</v>
      </c>
      <c r="I714" s="38">
        <v>287</v>
      </c>
      <c r="J714" s="38">
        <v>37</v>
      </c>
      <c r="K714" s="38">
        <v>89</v>
      </c>
      <c r="L714" s="35">
        <v>1127878.6200000001</v>
      </c>
      <c r="M714" s="35">
        <v>210296.39</v>
      </c>
      <c r="N714" s="35">
        <v>12699.75</v>
      </c>
      <c r="O714" s="35">
        <v>1858.5</v>
      </c>
      <c r="P714" s="35">
        <v>3415.51</v>
      </c>
      <c r="Q714" s="35">
        <v>2597.77</v>
      </c>
      <c r="R714" s="35">
        <v>1358746.54</v>
      </c>
      <c r="S714" s="35">
        <v>157851.68</v>
      </c>
      <c r="T714" s="35">
        <v>18787.37</v>
      </c>
      <c r="U714" s="35">
        <v>774.9</v>
      </c>
      <c r="V714" s="35">
        <v>8773.59</v>
      </c>
      <c r="W714" s="35">
        <v>5780.18</v>
      </c>
      <c r="X714" s="35">
        <v>2175.8000000000002</v>
      </c>
      <c r="Y714" s="35">
        <v>17337.669999999998</v>
      </c>
      <c r="Z714" s="35">
        <v>27069.09</v>
      </c>
      <c r="AA714" s="35">
        <v>238550.28</v>
      </c>
      <c r="AB714" s="35">
        <v>1597296.82</v>
      </c>
      <c r="AC714" s="39">
        <f t="shared" si="342"/>
        <v>1597.3</v>
      </c>
      <c r="AD714" s="40">
        <f t="shared" si="353"/>
        <v>1606.7</v>
      </c>
      <c r="AG714" s="70" t="s">
        <v>1372</v>
      </c>
      <c r="AH714" s="24" t="s">
        <v>1443</v>
      </c>
      <c r="AI714" s="24" t="s">
        <v>45</v>
      </c>
      <c r="AJ714" s="24" t="s">
        <v>1444</v>
      </c>
      <c r="AK714" s="43">
        <v>817461.1</v>
      </c>
      <c r="AL714" s="43">
        <v>88332.91</v>
      </c>
      <c r="AM714" s="43">
        <v>274462.02</v>
      </c>
      <c r="AN714" s="44">
        <v>396</v>
      </c>
      <c r="AO714" s="46">
        <v>261</v>
      </c>
      <c r="AP714" s="46">
        <v>40</v>
      </c>
      <c r="AQ714" s="46">
        <v>95</v>
      </c>
      <c r="AR714" s="43">
        <v>1180256.03</v>
      </c>
      <c r="AS714" s="43">
        <v>186272.94</v>
      </c>
      <c r="AT714" s="44">
        <v>12177</v>
      </c>
      <c r="AU714" s="44">
        <v>1782</v>
      </c>
      <c r="AV714" s="43">
        <v>3274.92</v>
      </c>
      <c r="AW714" s="43">
        <v>2490.84</v>
      </c>
      <c r="AX714" s="43">
        <v>1386253.73</v>
      </c>
      <c r="AY714" s="43">
        <v>148158.09</v>
      </c>
      <c r="AZ714" s="43">
        <v>18014.04</v>
      </c>
      <c r="BA714" s="43">
        <v>704.7</v>
      </c>
      <c r="BB714" s="43">
        <v>7978.77</v>
      </c>
      <c r="BC714" s="43">
        <v>5256.54</v>
      </c>
      <c r="BD714" s="43">
        <v>895.96</v>
      </c>
      <c r="BE714" s="43">
        <v>15767.01</v>
      </c>
      <c r="BF714" s="43">
        <v>28326.15</v>
      </c>
      <c r="BG714" s="43">
        <v>225101.26</v>
      </c>
      <c r="BH714" s="43">
        <v>1611354.99</v>
      </c>
      <c r="BI714" s="44">
        <v>0</v>
      </c>
      <c r="BJ714" s="71">
        <v>1611.4</v>
      </c>
      <c r="BK714" s="2"/>
      <c r="BL714" s="2"/>
      <c r="BM714" s="48">
        <v>134.30000000000001</v>
      </c>
      <c r="BN714" s="48">
        <v>134.30000000000001</v>
      </c>
      <c r="BO714" s="48">
        <v>134.30000000000001</v>
      </c>
      <c r="BP714" s="48">
        <v>134.30000000000001</v>
      </c>
      <c r="BQ714" s="48">
        <v>268.60000000000002</v>
      </c>
      <c r="BR714" s="48">
        <v>268.60000000000002</v>
      </c>
      <c r="BS714" s="48">
        <v>67.099999999999994</v>
      </c>
      <c r="BT714" s="48">
        <v>0</v>
      </c>
      <c r="BU714" s="48">
        <v>67.099999999999994</v>
      </c>
      <c r="BV714" s="48">
        <f t="shared" si="354"/>
        <v>132.69999999999999</v>
      </c>
      <c r="BW714" s="48">
        <f t="shared" si="352"/>
        <v>132.69999999999999</v>
      </c>
      <c r="BX714" s="49">
        <f t="shared" si="355"/>
        <v>132.69999999999999</v>
      </c>
      <c r="BY714" s="50">
        <f t="shared" si="346"/>
        <v>1606.6999999999998</v>
      </c>
      <c r="BZ714" s="48">
        <f t="shared" si="347"/>
        <v>402.90000000000003</v>
      </c>
      <c r="CA714" s="48">
        <f t="shared" si="348"/>
        <v>671.5</v>
      </c>
      <c r="CB714" s="48">
        <f t="shared" si="349"/>
        <v>134.19999999999999</v>
      </c>
      <c r="CC714" s="51">
        <f t="shared" si="350"/>
        <v>398.09999999999997</v>
      </c>
      <c r="CD714" s="50">
        <f t="shared" si="351"/>
        <v>1606.7</v>
      </c>
      <c r="CE714" s="72"/>
      <c r="CF714" s="73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</row>
    <row r="715" spans="1:122" ht="21" hidden="1" outlineLevel="1" thickBot="1" x14ac:dyDescent="0.35">
      <c r="A715" s="161"/>
      <c r="B715" s="53" t="s">
        <v>1445</v>
      </c>
      <c r="C715" s="53" t="s">
        <v>45</v>
      </c>
      <c r="D715" s="24" t="s">
        <v>1446</v>
      </c>
      <c r="E715" s="35">
        <v>2334231.04</v>
      </c>
      <c r="F715" s="35">
        <v>132499.37</v>
      </c>
      <c r="G715" s="34"/>
      <c r="H715" s="36">
        <v>885</v>
      </c>
      <c r="I715" s="38">
        <v>836</v>
      </c>
      <c r="J715" s="38">
        <v>49</v>
      </c>
      <c r="K715" s="37"/>
      <c r="L715" s="35">
        <v>2466730.41</v>
      </c>
      <c r="M715" s="35">
        <v>395604.02</v>
      </c>
      <c r="N715" s="35">
        <v>27213.75</v>
      </c>
      <c r="O715" s="35">
        <v>3982.5</v>
      </c>
      <c r="P715" s="35">
        <v>7318.95</v>
      </c>
      <c r="Q715" s="35">
        <v>5566.65</v>
      </c>
      <c r="R715" s="35">
        <v>2906416.28</v>
      </c>
      <c r="S715" s="35">
        <v>388042.69</v>
      </c>
      <c r="T715" s="35">
        <v>40258.65</v>
      </c>
      <c r="U715" s="35">
        <v>2257.1999999999998</v>
      </c>
      <c r="V715" s="35">
        <v>25556.52</v>
      </c>
      <c r="W715" s="35">
        <v>16837.04</v>
      </c>
      <c r="X715" s="35">
        <v>6143.7</v>
      </c>
      <c r="Y715" s="35">
        <v>50502.76</v>
      </c>
      <c r="Z715" s="35">
        <v>59201.52</v>
      </c>
      <c r="AA715" s="35">
        <v>588800.07999999996</v>
      </c>
      <c r="AB715" s="35">
        <v>3495216.36</v>
      </c>
      <c r="AC715" s="39">
        <f t="shared" si="342"/>
        <v>3495.2</v>
      </c>
      <c r="AD715" s="40">
        <f t="shared" si="353"/>
        <v>3523.7</v>
      </c>
      <c r="AG715" s="70" t="s">
        <v>1372</v>
      </c>
      <c r="AH715" s="24" t="s">
        <v>1445</v>
      </c>
      <c r="AI715" s="24" t="s">
        <v>45</v>
      </c>
      <c r="AJ715" s="24" t="s">
        <v>1446</v>
      </c>
      <c r="AK715" s="43">
        <v>2357156.7599999998</v>
      </c>
      <c r="AL715" s="43">
        <v>176665.83</v>
      </c>
      <c r="AM715" s="42"/>
      <c r="AN715" s="44">
        <v>902</v>
      </c>
      <c r="AO715" s="46">
        <v>836</v>
      </c>
      <c r="AP715" s="46">
        <v>66</v>
      </c>
      <c r="AQ715" s="45"/>
      <c r="AR715" s="43">
        <v>2533822.59</v>
      </c>
      <c r="AS715" s="43">
        <v>366255.04</v>
      </c>
      <c r="AT715" s="43">
        <v>27736.5</v>
      </c>
      <c r="AU715" s="44">
        <v>4059</v>
      </c>
      <c r="AV715" s="43">
        <v>7459.54</v>
      </c>
      <c r="AW715" s="43">
        <v>5673.58</v>
      </c>
      <c r="AX715" s="43">
        <v>2945006.25</v>
      </c>
      <c r="AY715" s="43">
        <v>391878.74</v>
      </c>
      <c r="AZ715" s="43">
        <v>41031.980000000003</v>
      </c>
      <c r="BA715" s="43">
        <v>2257.1999999999998</v>
      </c>
      <c r="BB715" s="43">
        <v>25556.52</v>
      </c>
      <c r="BC715" s="43">
        <v>16837.04</v>
      </c>
      <c r="BD715" s="43">
        <v>4096.6400000000003</v>
      </c>
      <c r="BE715" s="43">
        <v>50502.76</v>
      </c>
      <c r="BF715" s="43">
        <v>60811.74</v>
      </c>
      <c r="BG715" s="43">
        <v>592972.62</v>
      </c>
      <c r="BH715" s="43">
        <v>3537978.87</v>
      </c>
      <c r="BI715" s="44">
        <v>0</v>
      </c>
      <c r="BJ715" s="71">
        <v>3538</v>
      </c>
      <c r="BK715" s="2"/>
      <c r="BL715" s="2"/>
      <c r="BM715" s="48">
        <v>294.8</v>
      </c>
      <c r="BN715" s="48">
        <v>294.8</v>
      </c>
      <c r="BO715" s="48">
        <v>294.8</v>
      </c>
      <c r="BP715" s="48">
        <v>294.8</v>
      </c>
      <c r="BQ715" s="48">
        <v>589.70000000000005</v>
      </c>
      <c r="BR715" s="48">
        <v>589.70000000000005</v>
      </c>
      <c r="BS715" s="48">
        <v>147.4</v>
      </c>
      <c r="BT715" s="48">
        <v>0</v>
      </c>
      <c r="BU715" s="48">
        <v>147.4</v>
      </c>
      <c r="BV715" s="48">
        <f t="shared" si="354"/>
        <v>290.10000000000002</v>
      </c>
      <c r="BW715" s="48">
        <f t="shared" si="352"/>
        <v>290.10000000000002</v>
      </c>
      <c r="BX715" s="49">
        <f t="shared" si="355"/>
        <v>290.10000000000002</v>
      </c>
      <c r="BY715" s="50">
        <f t="shared" si="346"/>
        <v>3523.7000000000007</v>
      </c>
      <c r="BZ715" s="48">
        <f t="shared" si="347"/>
        <v>884.40000000000009</v>
      </c>
      <c r="CA715" s="48">
        <f t="shared" si="348"/>
        <v>1474.2</v>
      </c>
      <c r="CB715" s="48">
        <f t="shared" si="349"/>
        <v>294.8</v>
      </c>
      <c r="CC715" s="51">
        <f t="shared" si="350"/>
        <v>870.30000000000007</v>
      </c>
      <c r="CD715" s="50">
        <f t="shared" si="351"/>
        <v>3523.7000000000007</v>
      </c>
      <c r="CE715" s="72"/>
      <c r="CF715" s="73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</row>
    <row r="716" spans="1:122" ht="15" hidden="1" outlineLevel="1" thickBot="1" x14ac:dyDescent="0.35">
      <c r="A716" s="161"/>
      <c r="B716" s="53" t="s">
        <v>1447</v>
      </c>
      <c r="C716" s="53" t="s">
        <v>45</v>
      </c>
      <c r="D716" s="24" t="s">
        <v>1448</v>
      </c>
      <c r="E716" s="35">
        <v>961770.28</v>
      </c>
      <c r="F716" s="34"/>
      <c r="G716" s="34"/>
      <c r="H716" s="36">
        <v>307</v>
      </c>
      <c r="I716" s="38">
        <v>307</v>
      </c>
      <c r="J716" s="37"/>
      <c r="K716" s="37"/>
      <c r="L716" s="35">
        <v>961770.28</v>
      </c>
      <c r="M716" s="35">
        <v>147566.73000000001</v>
      </c>
      <c r="N716" s="35">
        <v>9440.25</v>
      </c>
      <c r="O716" s="35">
        <v>1381.5</v>
      </c>
      <c r="P716" s="35">
        <v>2538.89</v>
      </c>
      <c r="Q716" s="35">
        <v>1931.03</v>
      </c>
      <c r="R716" s="35">
        <v>1124628.68</v>
      </c>
      <c r="S716" s="35">
        <v>138438.57999999999</v>
      </c>
      <c r="T716" s="35">
        <v>13965.43</v>
      </c>
      <c r="U716" s="35">
        <v>828.9</v>
      </c>
      <c r="V716" s="35">
        <v>9384.99</v>
      </c>
      <c r="W716" s="35">
        <v>6182.98</v>
      </c>
      <c r="X716" s="35">
        <v>1791.92</v>
      </c>
      <c r="Y716" s="35">
        <v>18545.87</v>
      </c>
      <c r="Z716" s="35">
        <v>23082.49</v>
      </c>
      <c r="AA716" s="35">
        <v>212221.16</v>
      </c>
      <c r="AB716" s="35">
        <v>1336849.8400000001</v>
      </c>
      <c r="AC716" s="39">
        <f t="shared" si="342"/>
        <v>1336.8</v>
      </c>
      <c r="AD716" s="40">
        <f t="shared" si="353"/>
        <v>1341.4</v>
      </c>
      <c r="AG716" s="70" t="s">
        <v>1372</v>
      </c>
      <c r="AH716" s="24" t="s">
        <v>1447</v>
      </c>
      <c r="AI716" s="24" t="s">
        <v>45</v>
      </c>
      <c r="AJ716" s="24" t="s">
        <v>1448</v>
      </c>
      <c r="AK716" s="43">
        <v>964796.4</v>
      </c>
      <c r="AL716" s="42"/>
      <c r="AM716" s="42"/>
      <c r="AN716" s="44">
        <v>309</v>
      </c>
      <c r="AO716" s="46">
        <v>309</v>
      </c>
      <c r="AP716" s="45"/>
      <c r="AQ716" s="45"/>
      <c r="AR716" s="43">
        <v>964796.4</v>
      </c>
      <c r="AS716" s="43">
        <v>149725.93</v>
      </c>
      <c r="AT716" s="43">
        <v>9501.75</v>
      </c>
      <c r="AU716" s="43">
        <v>1390.5</v>
      </c>
      <c r="AV716" s="43">
        <v>2555.4299999999998</v>
      </c>
      <c r="AW716" s="43">
        <v>1943.61</v>
      </c>
      <c r="AX716" s="43">
        <v>1129913.6200000001</v>
      </c>
      <c r="AY716" s="43">
        <v>139340.46</v>
      </c>
      <c r="AZ716" s="43">
        <v>14056.41</v>
      </c>
      <c r="BA716" s="43">
        <v>834.3</v>
      </c>
      <c r="BB716" s="43">
        <v>9446.1299999999992</v>
      </c>
      <c r="BC716" s="43">
        <v>6223.26</v>
      </c>
      <c r="BD716" s="43">
        <v>2048.3200000000002</v>
      </c>
      <c r="BE716" s="43">
        <v>18666.689999999999</v>
      </c>
      <c r="BF716" s="43">
        <v>23155.119999999999</v>
      </c>
      <c r="BG716" s="43">
        <v>213770.69</v>
      </c>
      <c r="BH716" s="43">
        <v>1343684.31</v>
      </c>
      <c r="BI716" s="44">
        <v>0</v>
      </c>
      <c r="BJ716" s="71">
        <v>1343.7</v>
      </c>
      <c r="BK716" s="2"/>
      <c r="BL716" s="2"/>
      <c r="BM716" s="48">
        <v>112</v>
      </c>
      <c r="BN716" s="48">
        <v>112</v>
      </c>
      <c r="BO716" s="48">
        <v>112</v>
      </c>
      <c r="BP716" s="48">
        <v>112</v>
      </c>
      <c r="BQ716" s="48">
        <v>224</v>
      </c>
      <c r="BR716" s="48">
        <v>224</v>
      </c>
      <c r="BS716" s="48">
        <v>56</v>
      </c>
      <c r="BT716" s="48">
        <v>0</v>
      </c>
      <c r="BU716" s="48">
        <v>56</v>
      </c>
      <c r="BV716" s="48">
        <f t="shared" si="354"/>
        <v>111.1</v>
      </c>
      <c r="BW716" s="48">
        <f t="shared" si="352"/>
        <v>111.1</v>
      </c>
      <c r="BX716" s="49">
        <f t="shared" si="355"/>
        <v>111.2</v>
      </c>
      <c r="BY716" s="50">
        <f t="shared" si="346"/>
        <v>1341.4</v>
      </c>
      <c r="BZ716" s="48">
        <f t="shared" si="347"/>
        <v>336</v>
      </c>
      <c r="CA716" s="48">
        <f t="shared" si="348"/>
        <v>560</v>
      </c>
      <c r="CB716" s="48">
        <f t="shared" si="349"/>
        <v>112</v>
      </c>
      <c r="CC716" s="51">
        <f t="shared" si="350"/>
        <v>333.4</v>
      </c>
      <c r="CD716" s="50">
        <f t="shared" si="351"/>
        <v>1341.4</v>
      </c>
      <c r="CE716" s="72"/>
      <c r="CF716" s="73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</row>
    <row r="717" spans="1:122" ht="15" hidden="1" outlineLevel="1" thickBot="1" x14ac:dyDescent="0.35">
      <c r="A717" s="161"/>
      <c r="B717" s="53" t="s">
        <v>1449</v>
      </c>
      <c r="C717" s="53" t="s">
        <v>45</v>
      </c>
      <c r="D717" s="24" t="s">
        <v>1450</v>
      </c>
      <c r="E717" s="35">
        <v>1139592.22</v>
      </c>
      <c r="F717" s="34"/>
      <c r="G717" s="34"/>
      <c r="H717" s="36">
        <v>326</v>
      </c>
      <c r="I717" s="38">
        <v>326</v>
      </c>
      <c r="J717" s="37"/>
      <c r="K717" s="37"/>
      <c r="L717" s="35">
        <v>1139592.22</v>
      </c>
      <c r="M717" s="35">
        <v>179018.62</v>
      </c>
      <c r="N717" s="35">
        <v>10024.5</v>
      </c>
      <c r="O717" s="36">
        <v>1467</v>
      </c>
      <c r="P717" s="35">
        <v>2696.02</v>
      </c>
      <c r="Q717" s="35">
        <v>2050.54</v>
      </c>
      <c r="R717" s="35">
        <v>1334848.8999999999</v>
      </c>
      <c r="S717" s="35">
        <v>147006.44</v>
      </c>
      <c r="T717" s="35">
        <v>14829.74</v>
      </c>
      <c r="U717" s="35">
        <v>880.2</v>
      </c>
      <c r="V717" s="35">
        <v>9965.82</v>
      </c>
      <c r="W717" s="35">
        <v>6565.64</v>
      </c>
      <c r="X717" s="35">
        <v>1023.98</v>
      </c>
      <c r="Y717" s="35">
        <v>19693.66</v>
      </c>
      <c r="Z717" s="35">
        <v>27350.21</v>
      </c>
      <c r="AA717" s="35">
        <v>227315.69</v>
      </c>
      <c r="AB717" s="35">
        <v>1562164.59</v>
      </c>
      <c r="AC717" s="39">
        <f t="shared" si="342"/>
        <v>1562.2</v>
      </c>
      <c r="AD717" s="40">
        <f t="shared" si="353"/>
        <v>1473.7</v>
      </c>
      <c r="AG717" s="70" t="s">
        <v>1372</v>
      </c>
      <c r="AH717" s="24" t="s">
        <v>1449</v>
      </c>
      <c r="AI717" s="24" t="s">
        <v>45</v>
      </c>
      <c r="AJ717" s="24" t="s">
        <v>1450</v>
      </c>
      <c r="AK717" s="43">
        <v>1026163.81</v>
      </c>
      <c r="AL717" s="42"/>
      <c r="AM717" s="42"/>
      <c r="AN717" s="44">
        <v>314</v>
      </c>
      <c r="AO717" s="46">
        <v>314</v>
      </c>
      <c r="AP717" s="45"/>
      <c r="AQ717" s="45"/>
      <c r="AR717" s="43">
        <v>1026163.81</v>
      </c>
      <c r="AS717" s="43">
        <v>170833.22</v>
      </c>
      <c r="AT717" s="43">
        <v>9655.5</v>
      </c>
      <c r="AU717" s="44">
        <v>1413</v>
      </c>
      <c r="AV717" s="43">
        <v>2596.7800000000002</v>
      </c>
      <c r="AW717" s="43">
        <v>1975.06</v>
      </c>
      <c r="AX717" s="43">
        <v>1212637.3700000001</v>
      </c>
      <c r="AY717" s="43">
        <v>141595.16</v>
      </c>
      <c r="AZ717" s="43">
        <v>14283.86</v>
      </c>
      <c r="BA717" s="43">
        <v>847.8</v>
      </c>
      <c r="BB717" s="43">
        <v>9598.98</v>
      </c>
      <c r="BC717" s="43">
        <v>6323.96</v>
      </c>
      <c r="BD717" s="43">
        <v>512.08000000000004</v>
      </c>
      <c r="BE717" s="43">
        <v>18968.740000000002</v>
      </c>
      <c r="BF717" s="43">
        <v>24627.93</v>
      </c>
      <c r="BG717" s="43">
        <v>216758.51</v>
      </c>
      <c r="BH717" s="43">
        <v>1429395.88</v>
      </c>
      <c r="BI717" s="44">
        <v>0</v>
      </c>
      <c r="BJ717" s="71">
        <v>1429.4</v>
      </c>
      <c r="BK717" s="2"/>
      <c r="BL717" s="2"/>
      <c r="BM717" s="48">
        <v>119.1</v>
      </c>
      <c r="BN717" s="48">
        <v>119.1</v>
      </c>
      <c r="BO717" s="48">
        <v>119.1</v>
      </c>
      <c r="BP717" s="48">
        <v>119.1</v>
      </c>
      <c r="BQ717" s="48">
        <v>238.2</v>
      </c>
      <c r="BR717" s="48">
        <v>238.2</v>
      </c>
      <c r="BS717" s="48">
        <v>59.6</v>
      </c>
      <c r="BT717" s="48">
        <v>0</v>
      </c>
      <c r="BU717" s="48">
        <v>59.6</v>
      </c>
      <c r="BV717" s="48">
        <f t="shared" si="354"/>
        <v>133.9</v>
      </c>
      <c r="BW717" s="48">
        <f t="shared" si="352"/>
        <v>133.9</v>
      </c>
      <c r="BX717" s="49">
        <f t="shared" si="355"/>
        <v>133.9</v>
      </c>
      <c r="BY717" s="50">
        <f t="shared" si="346"/>
        <v>1473.6999999999998</v>
      </c>
      <c r="BZ717" s="48">
        <f t="shared" si="347"/>
        <v>357.29999999999995</v>
      </c>
      <c r="CA717" s="48">
        <f t="shared" si="348"/>
        <v>595.5</v>
      </c>
      <c r="CB717" s="48">
        <f t="shared" si="349"/>
        <v>119.2</v>
      </c>
      <c r="CC717" s="51">
        <f t="shared" si="350"/>
        <v>401.70000000000005</v>
      </c>
      <c r="CD717" s="50">
        <f t="shared" si="351"/>
        <v>1473.7</v>
      </c>
      <c r="CE717" s="72"/>
      <c r="CF717" s="73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</row>
    <row r="718" spans="1:122" ht="15" hidden="1" outlineLevel="1" thickBot="1" x14ac:dyDescent="0.35">
      <c r="A718" s="161"/>
      <c r="B718" s="53" t="s">
        <v>1451</v>
      </c>
      <c r="C718" s="53" t="s">
        <v>135</v>
      </c>
      <c r="D718" s="24" t="s">
        <v>1452</v>
      </c>
      <c r="E718" s="34"/>
      <c r="F718" s="35">
        <v>44166.46</v>
      </c>
      <c r="G718" s="35">
        <v>84449.86</v>
      </c>
      <c r="H718" s="36">
        <v>45</v>
      </c>
      <c r="I718" s="37"/>
      <c r="J718" s="38">
        <v>11</v>
      </c>
      <c r="K718" s="38">
        <v>34</v>
      </c>
      <c r="L718" s="35">
        <v>128616.32000000001</v>
      </c>
      <c r="M718" s="35">
        <v>8859.6</v>
      </c>
      <c r="N718" s="35">
        <v>1383.75</v>
      </c>
      <c r="O718" s="35">
        <v>202.5</v>
      </c>
      <c r="P718" s="35">
        <v>372.15</v>
      </c>
      <c r="Q718" s="35">
        <v>283.05</v>
      </c>
      <c r="R718" s="35">
        <v>139717.37</v>
      </c>
      <c r="S718" s="35">
        <v>10154.25</v>
      </c>
      <c r="T718" s="35">
        <v>2047.05</v>
      </c>
      <c r="U718" s="36">
        <v>0</v>
      </c>
      <c r="V718" s="36">
        <v>0</v>
      </c>
      <c r="W718" s="36">
        <v>0</v>
      </c>
      <c r="X718" s="36">
        <v>0</v>
      </c>
      <c r="Y718" s="36">
        <v>0</v>
      </c>
      <c r="Z718" s="35">
        <v>3086.79</v>
      </c>
      <c r="AA718" s="35">
        <v>15288.09</v>
      </c>
      <c r="AB718" s="35">
        <v>155005.46</v>
      </c>
      <c r="AC718" s="39">
        <f t="shared" si="342"/>
        <v>155</v>
      </c>
      <c r="AD718" s="40">
        <f t="shared" si="353"/>
        <v>271</v>
      </c>
      <c r="AG718" s="70" t="s">
        <v>1372</v>
      </c>
      <c r="AH718" s="24" t="s">
        <v>1451</v>
      </c>
      <c r="AI718" s="24" t="s">
        <v>135</v>
      </c>
      <c r="AJ718" s="24" t="s">
        <v>1452</v>
      </c>
      <c r="AK718" s="42"/>
      <c r="AL718" s="43">
        <v>88332.91</v>
      </c>
      <c r="AM718" s="43">
        <v>190012.16</v>
      </c>
      <c r="AN718" s="44">
        <v>85</v>
      </c>
      <c r="AO718" s="45"/>
      <c r="AP718" s="46">
        <v>29</v>
      </c>
      <c r="AQ718" s="46">
        <v>56</v>
      </c>
      <c r="AR718" s="43">
        <v>278345.07</v>
      </c>
      <c r="AS718" s="43">
        <v>16734.8</v>
      </c>
      <c r="AT718" s="43">
        <v>2613.75</v>
      </c>
      <c r="AU718" s="43">
        <v>382.5</v>
      </c>
      <c r="AV718" s="43">
        <v>702.95</v>
      </c>
      <c r="AW718" s="43">
        <v>534.65</v>
      </c>
      <c r="AX718" s="43">
        <v>299313.71999999997</v>
      </c>
      <c r="AY718" s="43">
        <v>19180.25</v>
      </c>
      <c r="AZ718" s="43">
        <v>3866.65</v>
      </c>
      <c r="BA718" s="44">
        <v>0</v>
      </c>
      <c r="BB718" s="44">
        <v>0</v>
      </c>
      <c r="BC718" s="44">
        <v>0</v>
      </c>
      <c r="BD718" s="44">
        <v>0</v>
      </c>
      <c r="BE718" s="44">
        <v>0</v>
      </c>
      <c r="BF718" s="43">
        <v>6680.29</v>
      </c>
      <c r="BG718" s="43">
        <v>29727.19</v>
      </c>
      <c r="BH718" s="43">
        <v>329040.90999999997</v>
      </c>
      <c r="BI718" s="44">
        <v>0</v>
      </c>
      <c r="BJ718" s="71">
        <v>329</v>
      </c>
      <c r="BK718" s="2"/>
      <c r="BL718" s="2"/>
      <c r="BM718" s="48">
        <v>27.4</v>
      </c>
      <c r="BN718" s="48">
        <v>27.4</v>
      </c>
      <c r="BO718" s="48">
        <v>27.4</v>
      </c>
      <c r="BP718" s="48">
        <v>27.4</v>
      </c>
      <c r="BQ718" s="48">
        <v>54.8</v>
      </c>
      <c r="BR718" s="48">
        <v>54.8</v>
      </c>
      <c r="BS718" s="48">
        <v>13.7</v>
      </c>
      <c r="BT718" s="48">
        <v>0</v>
      </c>
      <c r="BU718" s="48">
        <v>13.7</v>
      </c>
      <c r="BV718" s="48">
        <f t="shared" si="354"/>
        <v>8.1</v>
      </c>
      <c r="BW718" s="48">
        <f t="shared" si="352"/>
        <v>8.1</v>
      </c>
      <c r="BX718" s="49">
        <f t="shared" si="355"/>
        <v>8.1999999999999993</v>
      </c>
      <c r="BY718" s="50">
        <f t="shared" si="346"/>
        <v>271</v>
      </c>
      <c r="BZ718" s="48">
        <f t="shared" si="347"/>
        <v>82.199999999999989</v>
      </c>
      <c r="CA718" s="48">
        <f t="shared" si="348"/>
        <v>137</v>
      </c>
      <c r="CB718" s="48">
        <f t="shared" si="349"/>
        <v>27.4</v>
      </c>
      <c r="CC718" s="51">
        <f t="shared" si="350"/>
        <v>24.4</v>
      </c>
      <c r="CD718" s="50">
        <f t="shared" si="351"/>
        <v>271</v>
      </c>
      <c r="CE718" s="72"/>
      <c r="CF718" s="73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</row>
    <row r="719" spans="1:122" ht="21" hidden="1" outlineLevel="1" thickBot="1" x14ac:dyDescent="0.35">
      <c r="A719" s="161"/>
      <c r="B719" s="53" t="s">
        <v>1453</v>
      </c>
      <c r="C719" s="53" t="s">
        <v>45</v>
      </c>
      <c r="D719" s="24" t="s">
        <v>1454</v>
      </c>
      <c r="E719" s="35">
        <v>199447.04000000001</v>
      </c>
      <c r="F719" s="35">
        <v>132499.37</v>
      </c>
      <c r="G719" s="35">
        <v>211124.63</v>
      </c>
      <c r="H719" s="36">
        <v>202</v>
      </c>
      <c r="I719" s="38">
        <v>70</v>
      </c>
      <c r="J719" s="38">
        <v>47</v>
      </c>
      <c r="K719" s="38">
        <v>85</v>
      </c>
      <c r="L719" s="35">
        <v>543071.04</v>
      </c>
      <c r="M719" s="35">
        <v>89432.57</v>
      </c>
      <c r="N719" s="35">
        <v>6211.5</v>
      </c>
      <c r="O719" s="36">
        <v>909</v>
      </c>
      <c r="P719" s="35">
        <v>1670.54</v>
      </c>
      <c r="Q719" s="35">
        <v>1270.58</v>
      </c>
      <c r="R719" s="35">
        <v>642565.23</v>
      </c>
      <c r="S719" s="35">
        <v>61351.6</v>
      </c>
      <c r="T719" s="35">
        <v>9188.98</v>
      </c>
      <c r="U719" s="36">
        <v>189</v>
      </c>
      <c r="V719" s="35">
        <v>2139.9</v>
      </c>
      <c r="W719" s="35">
        <v>1409.8</v>
      </c>
      <c r="X719" s="36">
        <v>0</v>
      </c>
      <c r="Y719" s="35">
        <v>4228.7</v>
      </c>
      <c r="Z719" s="35">
        <v>13033.7</v>
      </c>
      <c r="AA719" s="35">
        <v>91541.68</v>
      </c>
      <c r="AB719" s="35">
        <v>734106.91</v>
      </c>
      <c r="AC719" s="39">
        <f t="shared" si="342"/>
        <v>734.1</v>
      </c>
      <c r="AD719" s="40">
        <f t="shared" si="353"/>
        <v>696.3</v>
      </c>
      <c r="AG719" s="70" t="s">
        <v>1372</v>
      </c>
      <c r="AH719" s="24" t="s">
        <v>1453</v>
      </c>
      <c r="AI719" s="24" t="s">
        <v>45</v>
      </c>
      <c r="AJ719" s="24" t="s">
        <v>1454</v>
      </c>
      <c r="AK719" s="43">
        <v>198535.37</v>
      </c>
      <c r="AL719" s="43">
        <v>88332.91</v>
      </c>
      <c r="AM719" s="43">
        <v>211124.64</v>
      </c>
      <c r="AN719" s="44">
        <v>178</v>
      </c>
      <c r="AO719" s="46">
        <v>63</v>
      </c>
      <c r="AP719" s="46">
        <v>39</v>
      </c>
      <c r="AQ719" s="46">
        <v>76</v>
      </c>
      <c r="AR719" s="43">
        <v>497992.92</v>
      </c>
      <c r="AS719" s="43">
        <v>88914.79</v>
      </c>
      <c r="AT719" s="43">
        <v>5473.5</v>
      </c>
      <c r="AU719" s="44">
        <v>801</v>
      </c>
      <c r="AV719" s="43">
        <v>1472.06</v>
      </c>
      <c r="AW719" s="43">
        <v>1119.6199999999999</v>
      </c>
      <c r="AX719" s="43">
        <v>595773.89</v>
      </c>
      <c r="AY719" s="43">
        <v>54358.97</v>
      </c>
      <c r="AZ719" s="43">
        <v>8097.22</v>
      </c>
      <c r="BA719" s="43">
        <v>170.1</v>
      </c>
      <c r="BB719" s="43">
        <v>1925.91</v>
      </c>
      <c r="BC719" s="43">
        <v>1268.82</v>
      </c>
      <c r="BD719" s="44">
        <v>0</v>
      </c>
      <c r="BE719" s="43">
        <v>3805.83</v>
      </c>
      <c r="BF719" s="43">
        <v>11951.83</v>
      </c>
      <c r="BG719" s="43">
        <v>81578.679999999993</v>
      </c>
      <c r="BH719" s="43">
        <v>677352.57</v>
      </c>
      <c r="BI719" s="44">
        <v>0</v>
      </c>
      <c r="BJ719" s="71">
        <v>677.4</v>
      </c>
      <c r="BK719" s="2"/>
      <c r="BL719" s="2"/>
      <c r="BM719" s="48">
        <v>56.5</v>
      </c>
      <c r="BN719" s="48">
        <v>56.5</v>
      </c>
      <c r="BO719" s="48">
        <v>56.5</v>
      </c>
      <c r="BP719" s="48">
        <v>56.5</v>
      </c>
      <c r="BQ719" s="48">
        <v>112.9</v>
      </c>
      <c r="BR719" s="48">
        <v>112.9</v>
      </c>
      <c r="BS719" s="48">
        <v>28.2</v>
      </c>
      <c r="BT719" s="48">
        <v>0</v>
      </c>
      <c r="BU719" s="48">
        <v>28.2</v>
      </c>
      <c r="BV719" s="48">
        <f t="shared" si="354"/>
        <v>62.7</v>
      </c>
      <c r="BW719" s="48">
        <f t="shared" si="352"/>
        <v>62.7</v>
      </c>
      <c r="BX719" s="49">
        <f t="shared" si="355"/>
        <v>62.7</v>
      </c>
      <c r="BY719" s="50">
        <f t="shared" si="346"/>
        <v>696.3</v>
      </c>
      <c r="BZ719" s="48">
        <f t="shared" si="347"/>
        <v>169.5</v>
      </c>
      <c r="CA719" s="48">
        <f t="shared" si="348"/>
        <v>282.3</v>
      </c>
      <c r="CB719" s="48">
        <f t="shared" si="349"/>
        <v>56.4</v>
      </c>
      <c r="CC719" s="51">
        <f t="shared" si="350"/>
        <v>188.10000000000002</v>
      </c>
      <c r="CD719" s="50">
        <f t="shared" si="351"/>
        <v>696.3</v>
      </c>
      <c r="CE719" s="72"/>
      <c r="CF719" s="73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</row>
    <row r="720" spans="1:122" ht="15" hidden="1" outlineLevel="1" thickBot="1" x14ac:dyDescent="0.35">
      <c r="A720" s="161"/>
      <c r="B720" s="53" t="s">
        <v>1455</v>
      </c>
      <c r="C720" s="53" t="s">
        <v>135</v>
      </c>
      <c r="D720" s="24" t="s">
        <v>1456</v>
      </c>
      <c r="E720" s="35">
        <v>580058.82999999996</v>
      </c>
      <c r="F720" s="35">
        <v>22083.23</v>
      </c>
      <c r="G720" s="35">
        <v>119496.54</v>
      </c>
      <c r="H720" s="36">
        <v>193</v>
      </c>
      <c r="I720" s="38">
        <v>155</v>
      </c>
      <c r="J720" s="38">
        <v>6</v>
      </c>
      <c r="K720" s="38">
        <v>32</v>
      </c>
      <c r="L720" s="35">
        <v>721638.6</v>
      </c>
      <c r="M720" s="35">
        <v>96427.17</v>
      </c>
      <c r="N720" s="35">
        <v>5934.75</v>
      </c>
      <c r="O720" s="35">
        <v>868.5</v>
      </c>
      <c r="P720" s="35">
        <v>1596.11</v>
      </c>
      <c r="Q720" s="35">
        <v>1213.97</v>
      </c>
      <c r="R720" s="35">
        <v>827679.1</v>
      </c>
      <c r="S720" s="35">
        <v>78470.399999999994</v>
      </c>
      <c r="T720" s="35">
        <v>8779.57</v>
      </c>
      <c r="U720" s="35">
        <v>418.5</v>
      </c>
      <c r="V720" s="35">
        <v>4738.3500000000004</v>
      </c>
      <c r="W720" s="35">
        <v>3121.7</v>
      </c>
      <c r="X720" s="35">
        <v>1024.1600000000001</v>
      </c>
      <c r="Y720" s="35">
        <v>9363.5499999999993</v>
      </c>
      <c r="Z720" s="35">
        <v>17319.34</v>
      </c>
      <c r="AA720" s="35">
        <v>123235.57</v>
      </c>
      <c r="AB720" s="35">
        <v>950914.67</v>
      </c>
      <c r="AC720" s="39">
        <f t="shared" si="342"/>
        <v>950.9</v>
      </c>
      <c r="AD720" s="40">
        <f t="shared" si="353"/>
        <v>938.6</v>
      </c>
      <c r="AG720" s="70" t="s">
        <v>1372</v>
      </c>
      <c r="AH720" s="24" t="s">
        <v>1455</v>
      </c>
      <c r="AI720" s="24" t="s">
        <v>135</v>
      </c>
      <c r="AJ720" s="24" t="s">
        <v>1456</v>
      </c>
      <c r="AK720" s="43">
        <v>545692.09</v>
      </c>
      <c r="AL720" s="43">
        <v>22083.23</v>
      </c>
      <c r="AM720" s="43">
        <v>126674.78</v>
      </c>
      <c r="AN720" s="44">
        <v>205</v>
      </c>
      <c r="AO720" s="46">
        <v>161</v>
      </c>
      <c r="AP720" s="46">
        <v>6</v>
      </c>
      <c r="AQ720" s="46">
        <v>38</v>
      </c>
      <c r="AR720" s="43">
        <v>694450.1</v>
      </c>
      <c r="AS720" s="43">
        <v>100193.79</v>
      </c>
      <c r="AT720" s="43">
        <v>6303.75</v>
      </c>
      <c r="AU720" s="43">
        <v>922.5</v>
      </c>
      <c r="AV720" s="43">
        <v>1695.35</v>
      </c>
      <c r="AW720" s="43">
        <v>1289.45</v>
      </c>
      <c r="AX720" s="43">
        <v>804854.94</v>
      </c>
      <c r="AY720" s="43">
        <v>82529.94</v>
      </c>
      <c r="AZ720" s="43">
        <v>9325.4500000000007</v>
      </c>
      <c r="BA720" s="43">
        <v>434.7</v>
      </c>
      <c r="BB720" s="43">
        <v>4921.7700000000004</v>
      </c>
      <c r="BC720" s="43">
        <v>3242.54</v>
      </c>
      <c r="BD720" s="43">
        <v>767.94</v>
      </c>
      <c r="BE720" s="43">
        <v>9726.01</v>
      </c>
      <c r="BF720" s="43">
        <v>16666.810000000001</v>
      </c>
      <c r="BG720" s="43">
        <v>127615.16</v>
      </c>
      <c r="BH720" s="43">
        <v>932470.1</v>
      </c>
      <c r="BI720" s="44">
        <v>0</v>
      </c>
      <c r="BJ720" s="71">
        <v>932.5</v>
      </c>
      <c r="BK720" s="2"/>
      <c r="BL720" s="2"/>
      <c r="BM720" s="48">
        <v>77.7</v>
      </c>
      <c r="BN720" s="48">
        <v>77.7</v>
      </c>
      <c r="BO720" s="48">
        <v>77.7</v>
      </c>
      <c r="BP720" s="48">
        <v>77.7</v>
      </c>
      <c r="BQ720" s="48">
        <v>155.4</v>
      </c>
      <c r="BR720" s="48">
        <v>155.4</v>
      </c>
      <c r="BS720" s="48">
        <v>38.9</v>
      </c>
      <c r="BT720" s="48">
        <v>0</v>
      </c>
      <c r="BU720" s="48">
        <v>38.9</v>
      </c>
      <c r="BV720" s="48">
        <f t="shared" si="354"/>
        <v>79.7</v>
      </c>
      <c r="BW720" s="48">
        <f t="shared" si="352"/>
        <v>79.7</v>
      </c>
      <c r="BX720" s="49">
        <f t="shared" si="355"/>
        <v>79.8</v>
      </c>
      <c r="BY720" s="50">
        <f t="shared" si="346"/>
        <v>938.60000000000014</v>
      </c>
      <c r="BZ720" s="48">
        <f t="shared" si="347"/>
        <v>233.10000000000002</v>
      </c>
      <c r="CA720" s="48">
        <f t="shared" si="348"/>
        <v>388.5</v>
      </c>
      <c r="CB720" s="48">
        <f t="shared" si="349"/>
        <v>77.8</v>
      </c>
      <c r="CC720" s="51">
        <f t="shared" si="350"/>
        <v>239.2</v>
      </c>
      <c r="CD720" s="50">
        <f t="shared" si="351"/>
        <v>938.59999999999991</v>
      </c>
      <c r="CE720" s="72"/>
      <c r="CF720" s="73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</row>
    <row r="721" spans="1:122" ht="15" hidden="1" outlineLevel="1" thickBot="1" x14ac:dyDescent="0.35">
      <c r="A721" s="161"/>
      <c r="B721" s="53" t="s">
        <v>1457</v>
      </c>
      <c r="C721" s="53" t="s">
        <v>135</v>
      </c>
      <c r="D721" s="24" t="s">
        <v>1458</v>
      </c>
      <c r="E721" s="34"/>
      <c r="F721" s="34"/>
      <c r="G721" s="35">
        <v>63337.39</v>
      </c>
      <c r="H721" s="36">
        <v>14</v>
      </c>
      <c r="I721" s="37"/>
      <c r="J721" s="37"/>
      <c r="K721" s="38">
        <v>14</v>
      </c>
      <c r="L721" s="35">
        <v>63337.39</v>
      </c>
      <c r="M721" s="35">
        <v>5024.32</v>
      </c>
      <c r="N721" s="35">
        <v>430.5</v>
      </c>
      <c r="O721" s="36">
        <v>63</v>
      </c>
      <c r="P721" s="35">
        <v>115.78</v>
      </c>
      <c r="Q721" s="35">
        <v>88.06</v>
      </c>
      <c r="R721" s="35">
        <v>69059.05</v>
      </c>
      <c r="S721" s="35">
        <v>3159.1</v>
      </c>
      <c r="T721" s="35">
        <v>636.86</v>
      </c>
      <c r="U721" s="36">
        <v>0</v>
      </c>
      <c r="V721" s="36">
        <v>0</v>
      </c>
      <c r="W721" s="36">
        <v>0</v>
      </c>
      <c r="X721" s="36">
        <v>0</v>
      </c>
      <c r="Y721" s="36">
        <v>0</v>
      </c>
      <c r="Z721" s="35">
        <v>1520.1</v>
      </c>
      <c r="AA721" s="35">
        <v>5316.06</v>
      </c>
      <c r="AB721" s="35">
        <v>74375.11</v>
      </c>
      <c r="AC721" s="39">
        <f t="shared" si="342"/>
        <v>74.400000000000006</v>
      </c>
      <c r="AD721" s="40">
        <f t="shared" si="353"/>
        <v>84.5</v>
      </c>
      <c r="AG721" s="70" t="s">
        <v>1372</v>
      </c>
      <c r="AH721" s="24" t="s">
        <v>1457</v>
      </c>
      <c r="AI721" s="24" t="s">
        <v>135</v>
      </c>
      <c r="AJ721" s="24" t="s">
        <v>1458</v>
      </c>
      <c r="AK721" s="42"/>
      <c r="AL721" s="42"/>
      <c r="AM721" s="43">
        <v>77271.62</v>
      </c>
      <c r="AN721" s="44">
        <v>20</v>
      </c>
      <c r="AO721" s="45"/>
      <c r="AP721" s="45"/>
      <c r="AQ721" s="46">
        <v>20</v>
      </c>
      <c r="AR721" s="43">
        <v>77271.62</v>
      </c>
      <c r="AS721" s="43">
        <v>3937.6</v>
      </c>
      <c r="AT721" s="44">
        <v>615</v>
      </c>
      <c r="AU721" s="44">
        <v>90</v>
      </c>
      <c r="AV721" s="43">
        <v>165.4</v>
      </c>
      <c r="AW721" s="43">
        <v>125.8</v>
      </c>
      <c r="AX721" s="43">
        <v>82205.42</v>
      </c>
      <c r="AY721" s="44">
        <v>4513</v>
      </c>
      <c r="AZ721" s="43">
        <v>909.8</v>
      </c>
      <c r="BA721" s="44">
        <v>0</v>
      </c>
      <c r="BB721" s="44">
        <v>0</v>
      </c>
      <c r="BC721" s="44">
        <v>0</v>
      </c>
      <c r="BD721" s="44">
        <v>0</v>
      </c>
      <c r="BE721" s="44">
        <v>0</v>
      </c>
      <c r="BF721" s="43">
        <v>1854.52</v>
      </c>
      <c r="BG721" s="43">
        <v>7277.32</v>
      </c>
      <c r="BH721" s="43">
        <v>89482.74</v>
      </c>
      <c r="BI721" s="44">
        <v>0</v>
      </c>
      <c r="BJ721" s="71">
        <v>89.5</v>
      </c>
      <c r="BK721" s="2"/>
      <c r="BL721" s="2"/>
      <c r="BM721" s="48">
        <v>7.5</v>
      </c>
      <c r="BN721" s="48">
        <v>7.5</v>
      </c>
      <c r="BO721" s="48">
        <v>7.5</v>
      </c>
      <c r="BP721" s="48">
        <v>7.5</v>
      </c>
      <c r="BQ721" s="48">
        <v>14.9</v>
      </c>
      <c r="BR721" s="48">
        <v>14.9</v>
      </c>
      <c r="BS721" s="48">
        <v>3.7</v>
      </c>
      <c r="BT721" s="48">
        <v>0</v>
      </c>
      <c r="BU721" s="48">
        <v>3.7</v>
      </c>
      <c r="BV721" s="48">
        <f t="shared" si="354"/>
        <v>5.8</v>
      </c>
      <c r="BW721" s="48">
        <f t="shared" si="352"/>
        <v>5.8</v>
      </c>
      <c r="BX721" s="49">
        <f t="shared" si="355"/>
        <v>5.7</v>
      </c>
      <c r="BY721" s="50">
        <f t="shared" si="346"/>
        <v>84.5</v>
      </c>
      <c r="BZ721" s="48">
        <f t="shared" si="347"/>
        <v>22.5</v>
      </c>
      <c r="CA721" s="48">
        <f t="shared" si="348"/>
        <v>37.299999999999997</v>
      </c>
      <c r="CB721" s="48">
        <f t="shared" si="349"/>
        <v>7.4</v>
      </c>
      <c r="CC721" s="51">
        <f t="shared" si="350"/>
        <v>17.3</v>
      </c>
      <c r="CD721" s="50">
        <f t="shared" si="351"/>
        <v>84.5</v>
      </c>
      <c r="CE721" s="72"/>
      <c r="CF721" s="73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</row>
    <row r="722" spans="1:122" ht="15" hidden="1" outlineLevel="1" thickBot="1" x14ac:dyDescent="0.35">
      <c r="A722" s="161"/>
      <c r="B722" s="53" t="s">
        <v>1459</v>
      </c>
      <c r="C722" s="53" t="s">
        <v>135</v>
      </c>
      <c r="D722" s="24" t="s">
        <v>1460</v>
      </c>
      <c r="E722" s="34"/>
      <c r="F722" s="34"/>
      <c r="G722" s="35">
        <v>147787.24</v>
      </c>
      <c r="H722" s="36">
        <v>54</v>
      </c>
      <c r="I722" s="37"/>
      <c r="J722" s="37"/>
      <c r="K722" s="38">
        <v>54</v>
      </c>
      <c r="L722" s="35">
        <v>147787.24</v>
      </c>
      <c r="M722" s="35">
        <v>10631.52</v>
      </c>
      <c r="N722" s="35">
        <v>1660.5</v>
      </c>
      <c r="O722" s="36">
        <v>243</v>
      </c>
      <c r="P722" s="35">
        <v>446.58</v>
      </c>
      <c r="Q722" s="35">
        <v>339.66</v>
      </c>
      <c r="R722" s="35">
        <v>161108.5</v>
      </c>
      <c r="S722" s="35">
        <v>12185.1</v>
      </c>
      <c r="T722" s="35">
        <v>2456.46</v>
      </c>
      <c r="U722" s="36">
        <v>0</v>
      </c>
      <c r="V722" s="36">
        <v>0</v>
      </c>
      <c r="W722" s="36">
        <v>0</v>
      </c>
      <c r="X722" s="36">
        <v>0</v>
      </c>
      <c r="Y722" s="36">
        <v>0</v>
      </c>
      <c r="Z722" s="35">
        <v>3546.89</v>
      </c>
      <c r="AA722" s="35">
        <v>18188.45</v>
      </c>
      <c r="AB722" s="35">
        <v>179296.95</v>
      </c>
      <c r="AC722" s="39">
        <f t="shared" si="342"/>
        <v>179.3</v>
      </c>
      <c r="AD722" s="40">
        <f t="shared" si="353"/>
        <v>291.89999999999998</v>
      </c>
      <c r="AG722" s="70" t="s">
        <v>1372</v>
      </c>
      <c r="AH722" s="24" t="s">
        <v>1459</v>
      </c>
      <c r="AI722" s="24" t="s">
        <v>135</v>
      </c>
      <c r="AJ722" s="24" t="s">
        <v>1460</v>
      </c>
      <c r="AK722" s="42"/>
      <c r="AL722" s="42"/>
      <c r="AM722" s="43">
        <v>295574.49</v>
      </c>
      <c r="AN722" s="44">
        <v>88</v>
      </c>
      <c r="AO722" s="45"/>
      <c r="AP722" s="45"/>
      <c r="AQ722" s="46">
        <v>88</v>
      </c>
      <c r="AR722" s="43">
        <v>295574.49</v>
      </c>
      <c r="AS722" s="43">
        <v>17325.439999999999</v>
      </c>
      <c r="AT722" s="44">
        <v>2706</v>
      </c>
      <c r="AU722" s="44">
        <v>396</v>
      </c>
      <c r="AV722" s="43">
        <v>727.76</v>
      </c>
      <c r="AW722" s="43">
        <v>553.52</v>
      </c>
      <c r="AX722" s="43">
        <v>317283.21000000002</v>
      </c>
      <c r="AY722" s="43">
        <v>19857.2</v>
      </c>
      <c r="AZ722" s="43">
        <v>4003.12</v>
      </c>
      <c r="BA722" s="44">
        <v>0</v>
      </c>
      <c r="BB722" s="44">
        <v>0</v>
      </c>
      <c r="BC722" s="44">
        <v>0</v>
      </c>
      <c r="BD722" s="44">
        <v>0</v>
      </c>
      <c r="BE722" s="44">
        <v>0</v>
      </c>
      <c r="BF722" s="43">
        <v>7093.79</v>
      </c>
      <c r="BG722" s="43">
        <v>30954.11</v>
      </c>
      <c r="BH722" s="43">
        <v>348237.32</v>
      </c>
      <c r="BI722" s="44">
        <v>0</v>
      </c>
      <c r="BJ722" s="71">
        <v>348.2</v>
      </c>
      <c r="BK722" s="2"/>
      <c r="BL722" s="2"/>
      <c r="BM722" s="48">
        <v>29</v>
      </c>
      <c r="BN722" s="48">
        <v>29</v>
      </c>
      <c r="BO722" s="48">
        <v>29</v>
      </c>
      <c r="BP722" s="48">
        <v>29</v>
      </c>
      <c r="BQ722" s="48">
        <v>58</v>
      </c>
      <c r="BR722" s="48">
        <v>58</v>
      </c>
      <c r="BS722" s="48">
        <v>14.5</v>
      </c>
      <c r="BT722" s="48">
        <v>0</v>
      </c>
      <c r="BU722" s="48">
        <v>14.5</v>
      </c>
      <c r="BV722" s="48">
        <f t="shared" si="354"/>
        <v>10.3</v>
      </c>
      <c r="BW722" s="48">
        <f t="shared" si="352"/>
        <v>10.3</v>
      </c>
      <c r="BX722" s="49">
        <f t="shared" si="355"/>
        <v>10.3</v>
      </c>
      <c r="BY722" s="50">
        <f t="shared" si="346"/>
        <v>291.89999999999998</v>
      </c>
      <c r="BZ722" s="48">
        <f t="shared" si="347"/>
        <v>87</v>
      </c>
      <c r="CA722" s="48">
        <f t="shared" si="348"/>
        <v>145</v>
      </c>
      <c r="CB722" s="48">
        <f t="shared" si="349"/>
        <v>29</v>
      </c>
      <c r="CC722" s="51">
        <f t="shared" si="350"/>
        <v>30.900000000000002</v>
      </c>
      <c r="CD722" s="50">
        <f t="shared" si="351"/>
        <v>291.89999999999998</v>
      </c>
      <c r="CE722" s="72"/>
      <c r="CF722" s="73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</row>
    <row r="723" spans="1:122" ht="15" hidden="1" outlineLevel="1" thickBot="1" x14ac:dyDescent="0.35">
      <c r="A723" s="161"/>
      <c r="B723" s="53" t="s">
        <v>1461</v>
      </c>
      <c r="C723" s="53" t="s">
        <v>135</v>
      </c>
      <c r="D723" s="24" t="s">
        <v>1462</v>
      </c>
      <c r="E723" s="34"/>
      <c r="F723" s="34"/>
      <c r="G723" s="35">
        <v>211124.63</v>
      </c>
      <c r="H723" s="36">
        <v>56</v>
      </c>
      <c r="I723" s="37"/>
      <c r="J723" s="37"/>
      <c r="K723" s="38">
        <v>56</v>
      </c>
      <c r="L723" s="35">
        <v>211124.63</v>
      </c>
      <c r="M723" s="35">
        <v>13293.28</v>
      </c>
      <c r="N723" s="36">
        <v>1722</v>
      </c>
      <c r="O723" s="36">
        <v>252</v>
      </c>
      <c r="P723" s="35">
        <v>463.12</v>
      </c>
      <c r="Q723" s="35">
        <v>352.24</v>
      </c>
      <c r="R723" s="35">
        <v>227207.27</v>
      </c>
      <c r="S723" s="35">
        <v>12636.4</v>
      </c>
      <c r="T723" s="35">
        <v>2547.44</v>
      </c>
      <c r="U723" s="36">
        <v>0</v>
      </c>
      <c r="V723" s="36">
        <v>0</v>
      </c>
      <c r="W723" s="36">
        <v>0</v>
      </c>
      <c r="X723" s="36">
        <v>0</v>
      </c>
      <c r="Y723" s="36">
        <v>0</v>
      </c>
      <c r="Z723" s="36">
        <v>5067</v>
      </c>
      <c r="AA723" s="35">
        <v>20250.84</v>
      </c>
      <c r="AB723" s="35">
        <v>247458.11</v>
      </c>
      <c r="AC723" s="39">
        <f t="shared" si="342"/>
        <v>247.5</v>
      </c>
      <c r="AD723" s="40">
        <f t="shared" si="353"/>
        <v>244.6</v>
      </c>
      <c r="AG723" s="70" t="s">
        <v>1372</v>
      </c>
      <c r="AH723" s="24" t="s">
        <v>1461</v>
      </c>
      <c r="AI723" s="24" t="s">
        <v>135</v>
      </c>
      <c r="AJ723" s="24" t="s">
        <v>1462</v>
      </c>
      <c r="AK723" s="42"/>
      <c r="AL723" s="42"/>
      <c r="AM723" s="43">
        <v>211124.63</v>
      </c>
      <c r="AN723" s="44">
        <v>52</v>
      </c>
      <c r="AO723" s="45"/>
      <c r="AP723" s="45"/>
      <c r="AQ723" s="46">
        <v>52</v>
      </c>
      <c r="AR723" s="43">
        <v>211124.63</v>
      </c>
      <c r="AS723" s="43">
        <v>10237.76</v>
      </c>
      <c r="AT723" s="44">
        <v>1599</v>
      </c>
      <c r="AU723" s="44">
        <v>234</v>
      </c>
      <c r="AV723" s="43">
        <v>430.04</v>
      </c>
      <c r="AW723" s="43">
        <v>327.08</v>
      </c>
      <c r="AX723" s="43">
        <v>223952.51</v>
      </c>
      <c r="AY723" s="43">
        <v>11733.8</v>
      </c>
      <c r="AZ723" s="43">
        <v>2365.48</v>
      </c>
      <c r="BA723" s="44">
        <v>0</v>
      </c>
      <c r="BB723" s="44">
        <v>0</v>
      </c>
      <c r="BC723" s="44">
        <v>0</v>
      </c>
      <c r="BD723" s="44">
        <v>0</v>
      </c>
      <c r="BE723" s="44">
        <v>0</v>
      </c>
      <c r="BF723" s="44">
        <v>5067</v>
      </c>
      <c r="BG723" s="43">
        <v>19166.28</v>
      </c>
      <c r="BH723" s="43">
        <v>243118.79</v>
      </c>
      <c r="BI723" s="44">
        <v>0</v>
      </c>
      <c r="BJ723" s="71">
        <v>243.1</v>
      </c>
      <c r="BK723" s="2"/>
      <c r="BL723" s="2"/>
      <c r="BM723" s="48">
        <v>20.3</v>
      </c>
      <c r="BN723" s="48">
        <v>20.3</v>
      </c>
      <c r="BO723" s="48">
        <v>20.3</v>
      </c>
      <c r="BP723" s="48">
        <v>20.3</v>
      </c>
      <c r="BQ723" s="48">
        <v>40.5</v>
      </c>
      <c r="BR723" s="48">
        <v>40.5</v>
      </c>
      <c r="BS723" s="48">
        <v>10.1</v>
      </c>
      <c r="BT723" s="48">
        <v>0</v>
      </c>
      <c r="BU723" s="48">
        <v>10.1</v>
      </c>
      <c r="BV723" s="48">
        <f t="shared" si="354"/>
        <v>20.7</v>
      </c>
      <c r="BW723" s="48">
        <f t="shared" si="352"/>
        <v>20.7</v>
      </c>
      <c r="BX723" s="49">
        <f t="shared" si="355"/>
        <v>20.8</v>
      </c>
      <c r="BY723" s="50">
        <f t="shared" si="346"/>
        <v>244.60000000000002</v>
      </c>
      <c r="BZ723" s="48">
        <f t="shared" si="347"/>
        <v>60.900000000000006</v>
      </c>
      <c r="CA723" s="48">
        <f t="shared" si="348"/>
        <v>101.3</v>
      </c>
      <c r="CB723" s="48">
        <f t="shared" si="349"/>
        <v>20.2</v>
      </c>
      <c r="CC723" s="51">
        <f t="shared" si="350"/>
        <v>62.2</v>
      </c>
      <c r="CD723" s="50">
        <f t="shared" si="351"/>
        <v>244.59999999999997</v>
      </c>
      <c r="CE723" s="72"/>
      <c r="CF723" s="73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</row>
    <row r="724" spans="1:122" ht="15" hidden="1" outlineLevel="1" thickBot="1" x14ac:dyDescent="0.35">
      <c r="A724" s="161"/>
      <c r="B724" s="53" t="s">
        <v>1463</v>
      </c>
      <c r="C724" s="53" t="s">
        <v>135</v>
      </c>
      <c r="D724" s="24" t="s">
        <v>1464</v>
      </c>
      <c r="E724" s="34"/>
      <c r="F724" s="34"/>
      <c r="G724" s="35">
        <v>105562.32</v>
      </c>
      <c r="H724" s="36">
        <v>27</v>
      </c>
      <c r="I724" s="37"/>
      <c r="J724" s="37"/>
      <c r="K724" s="38">
        <v>27</v>
      </c>
      <c r="L724" s="35">
        <v>105562.32</v>
      </c>
      <c r="M724" s="35">
        <v>5315.76</v>
      </c>
      <c r="N724" s="35">
        <v>830.25</v>
      </c>
      <c r="O724" s="35">
        <v>121.5</v>
      </c>
      <c r="P724" s="35">
        <v>223.29</v>
      </c>
      <c r="Q724" s="35">
        <v>169.83</v>
      </c>
      <c r="R724" s="35">
        <v>112222.95</v>
      </c>
      <c r="S724" s="35">
        <v>6092.55</v>
      </c>
      <c r="T724" s="35">
        <v>1228.23</v>
      </c>
      <c r="U724" s="36">
        <v>0</v>
      </c>
      <c r="V724" s="36">
        <v>0</v>
      </c>
      <c r="W724" s="36">
        <v>0</v>
      </c>
      <c r="X724" s="36">
        <v>0</v>
      </c>
      <c r="Y724" s="36">
        <v>0</v>
      </c>
      <c r="Z724" s="35">
        <v>2533.5</v>
      </c>
      <c r="AA724" s="35">
        <v>9854.2800000000007</v>
      </c>
      <c r="AB724" s="35">
        <v>122077.23</v>
      </c>
      <c r="AC724" s="39">
        <f t="shared" si="342"/>
        <v>122.1</v>
      </c>
      <c r="AD724" s="40">
        <f t="shared" si="353"/>
        <v>128.5</v>
      </c>
      <c r="AG724" s="70" t="s">
        <v>1372</v>
      </c>
      <c r="AH724" s="24" t="s">
        <v>1463</v>
      </c>
      <c r="AI724" s="24" t="s">
        <v>135</v>
      </c>
      <c r="AJ724" s="24" t="s">
        <v>1464</v>
      </c>
      <c r="AK724" s="42"/>
      <c r="AL724" s="43">
        <v>14574.93</v>
      </c>
      <c r="AM724" s="43">
        <v>98384.09</v>
      </c>
      <c r="AN724" s="44">
        <v>31</v>
      </c>
      <c r="AO724" s="45"/>
      <c r="AP724" s="46">
        <v>5</v>
      </c>
      <c r="AQ724" s="46">
        <v>26</v>
      </c>
      <c r="AR724" s="43">
        <v>112959.02</v>
      </c>
      <c r="AS724" s="43">
        <v>6103.28</v>
      </c>
      <c r="AT724" s="43">
        <v>953.25</v>
      </c>
      <c r="AU724" s="43">
        <v>139.5</v>
      </c>
      <c r="AV724" s="43">
        <v>256.37</v>
      </c>
      <c r="AW724" s="43">
        <v>194.99</v>
      </c>
      <c r="AX724" s="43">
        <v>120606.41</v>
      </c>
      <c r="AY724" s="43">
        <v>6995.15</v>
      </c>
      <c r="AZ724" s="43">
        <v>1410.19</v>
      </c>
      <c r="BA724" s="44">
        <v>0</v>
      </c>
      <c r="BB724" s="44">
        <v>0</v>
      </c>
      <c r="BC724" s="44">
        <v>0</v>
      </c>
      <c r="BD724" s="44">
        <v>0</v>
      </c>
      <c r="BE724" s="44">
        <v>0</v>
      </c>
      <c r="BF724" s="43">
        <v>2711.02</v>
      </c>
      <c r="BG724" s="43">
        <v>11116.36</v>
      </c>
      <c r="BH724" s="43">
        <v>131722.76999999999</v>
      </c>
      <c r="BI724" s="44">
        <v>0</v>
      </c>
      <c r="BJ724" s="71">
        <v>131.69999999999999</v>
      </c>
      <c r="BK724" s="2"/>
      <c r="BL724" s="2"/>
      <c r="BM724" s="48">
        <v>11</v>
      </c>
      <c r="BN724" s="48">
        <v>11</v>
      </c>
      <c r="BO724" s="48">
        <v>11</v>
      </c>
      <c r="BP724" s="48">
        <v>11</v>
      </c>
      <c r="BQ724" s="48">
        <v>22</v>
      </c>
      <c r="BR724" s="48">
        <v>22</v>
      </c>
      <c r="BS724" s="48">
        <v>5.5</v>
      </c>
      <c r="BT724" s="48">
        <v>0</v>
      </c>
      <c r="BU724" s="48">
        <v>5.5</v>
      </c>
      <c r="BV724" s="48">
        <f t="shared" si="354"/>
        <v>9.8000000000000007</v>
      </c>
      <c r="BW724" s="48">
        <f t="shared" si="352"/>
        <v>9.8000000000000007</v>
      </c>
      <c r="BX724" s="49">
        <f t="shared" si="355"/>
        <v>9.9</v>
      </c>
      <c r="BY724" s="50">
        <f t="shared" si="346"/>
        <v>128.5</v>
      </c>
      <c r="BZ724" s="48">
        <f t="shared" si="347"/>
        <v>33</v>
      </c>
      <c r="CA724" s="48">
        <f t="shared" si="348"/>
        <v>55</v>
      </c>
      <c r="CB724" s="48">
        <f t="shared" si="349"/>
        <v>11</v>
      </c>
      <c r="CC724" s="51">
        <f t="shared" si="350"/>
        <v>29.5</v>
      </c>
      <c r="CD724" s="50">
        <f t="shared" si="351"/>
        <v>128.5</v>
      </c>
      <c r="CE724" s="72"/>
      <c r="CF724" s="73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</row>
    <row r="725" spans="1:122" ht="15" hidden="1" outlineLevel="1" thickBot="1" x14ac:dyDescent="0.35">
      <c r="A725" s="161"/>
      <c r="B725" s="53" t="s">
        <v>1465</v>
      </c>
      <c r="C725" s="53" t="s">
        <v>135</v>
      </c>
      <c r="D725" s="24" t="s">
        <v>1466</v>
      </c>
      <c r="E725" s="34"/>
      <c r="F725" s="34"/>
      <c r="G725" s="35">
        <v>98384.08</v>
      </c>
      <c r="H725" s="36">
        <v>13</v>
      </c>
      <c r="I725" s="37"/>
      <c r="J725" s="37"/>
      <c r="K725" s="38">
        <v>13</v>
      </c>
      <c r="L725" s="35">
        <v>98384.08</v>
      </c>
      <c r="M725" s="35">
        <v>2559.44</v>
      </c>
      <c r="N725" s="35">
        <v>399.75</v>
      </c>
      <c r="O725" s="35">
        <v>58.5</v>
      </c>
      <c r="P725" s="35">
        <v>107.51</v>
      </c>
      <c r="Q725" s="35">
        <v>81.77</v>
      </c>
      <c r="R725" s="35">
        <v>101591.05</v>
      </c>
      <c r="S725" s="35">
        <v>2933.45</v>
      </c>
      <c r="T725" s="35">
        <v>591.37</v>
      </c>
      <c r="U725" s="36">
        <v>0</v>
      </c>
      <c r="V725" s="36">
        <v>0</v>
      </c>
      <c r="W725" s="36">
        <v>0</v>
      </c>
      <c r="X725" s="36">
        <v>0</v>
      </c>
      <c r="Y725" s="36">
        <v>0</v>
      </c>
      <c r="Z725" s="35">
        <v>2361.2199999999998</v>
      </c>
      <c r="AA725" s="35">
        <v>5886.04</v>
      </c>
      <c r="AB725" s="35">
        <v>107477.09</v>
      </c>
      <c r="AC725" s="39">
        <f t="shared" si="342"/>
        <v>107.5</v>
      </c>
      <c r="AD725" s="40">
        <f t="shared" si="353"/>
        <v>109.2</v>
      </c>
      <c r="AG725" s="70" t="s">
        <v>1372</v>
      </c>
      <c r="AH725" s="24" t="s">
        <v>1465</v>
      </c>
      <c r="AI725" s="24" t="s">
        <v>135</v>
      </c>
      <c r="AJ725" s="24" t="s">
        <v>1466</v>
      </c>
      <c r="AK725" s="42"/>
      <c r="AL725" s="42"/>
      <c r="AM725" s="43">
        <v>98384.08</v>
      </c>
      <c r="AN725" s="44">
        <v>18</v>
      </c>
      <c r="AO725" s="45"/>
      <c r="AP725" s="45"/>
      <c r="AQ725" s="46">
        <v>18</v>
      </c>
      <c r="AR725" s="43">
        <v>98384.08</v>
      </c>
      <c r="AS725" s="43">
        <v>3543.84</v>
      </c>
      <c r="AT725" s="43">
        <v>553.5</v>
      </c>
      <c r="AU725" s="44">
        <v>81</v>
      </c>
      <c r="AV725" s="43">
        <v>148.86000000000001</v>
      </c>
      <c r="AW725" s="43">
        <v>113.22</v>
      </c>
      <c r="AX725" s="43">
        <v>102824.5</v>
      </c>
      <c r="AY725" s="43">
        <v>4061.7</v>
      </c>
      <c r="AZ725" s="43">
        <v>818.82</v>
      </c>
      <c r="BA725" s="44">
        <v>0</v>
      </c>
      <c r="BB725" s="44">
        <v>0</v>
      </c>
      <c r="BC725" s="44">
        <v>0</v>
      </c>
      <c r="BD725" s="44">
        <v>0</v>
      </c>
      <c r="BE725" s="44">
        <v>0</v>
      </c>
      <c r="BF725" s="43">
        <v>2361.2199999999998</v>
      </c>
      <c r="BG725" s="43">
        <v>7241.74</v>
      </c>
      <c r="BH725" s="43">
        <v>110066.24000000001</v>
      </c>
      <c r="BI725" s="44">
        <v>0</v>
      </c>
      <c r="BJ725" s="71">
        <v>110.1</v>
      </c>
      <c r="BK725" s="2"/>
      <c r="BL725" s="2"/>
      <c r="BM725" s="48">
        <v>9.1999999999999993</v>
      </c>
      <c r="BN725" s="48">
        <v>9.1999999999999993</v>
      </c>
      <c r="BO725" s="48">
        <v>9.1999999999999993</v>
      </c>
      <c r="BP725" s="48">
        <v>9.1999999999999993</v>
      </c>
      <c r="BQ725" s="48">
        <v>18.399999999999999</v>
      </c>
      <c r="BR725" s="48">
        <v>18.399999999999999</v>
      </c>
      <c r="BS725" s="48">
        <v>4.5999999999999996</v>
      </c>
      <c r="BT725" s="48">
        <v>0</v>
      </c>
      <c r="BU725" s="48">
        <v>4.5999999999999996</v>
      </c>
      <c r="BV725" s="48">
        <f t="shared" si="354"/>
        <v>8.8000000000000007</v>
      </c>
      <c r="BW725" s="48">
        <f t="shared" si="352"/>
        <v>8.8000000000000007</v>
      </c>
      <c r="BX725" s="49">
        <f t="shared" si="355"/>
        <v>8.8000000000000007</v>
      </c>
      <c r="BY725" s="50">
        <f t="shared" si="346"/>
        <v>109.20000000000002</v>
      </c>
      <c r="BZ725" s="48">
        <f t="shared" si="347"/>
        <v>27.599999999999998</v>
      </c>
      <c r="CA725" s="48">
        <f t="shared" si="348"/>
        <v>46</v>
      </c>
      <c r="CB725" s="48">
        <f t="shared" si="349"/>
        <v>9.1999999999999993</v>
      </c>
      <c r="CC725" s="51">
        <f t="shared" si="350"/>
        <v>26.400000000000002</v>
      </c>
      <c r="CD725" s="50">
        <f t="shared" si="351"/>
        <v>109.2</v>
      </c>
      <c r="CE725" s="72"/>
      <c r="CF725" s="73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</row>
    <row r="726" spans="1:122" ht="15" hidden="1" outlineLevel="1" thickBot="1" x14ac:dyDescent="0.35">
      <c r="A726" s="161"/>
      <c r="B726" s="53" t="s">
        <v>1467</v>
      </c>
      <c r="C726" s="53" t="s">
        <v>135</v>
      </c>
      <c r="D726" s="24" t="s">
        <v>1468</v>
      </c>
      <c r="E726" s="34"/>
      <c r="F726" s="35">
        <v>44166.46</v>
      </c>
      <c r="G726" s="35">
        <v>168899.71</v>
      </c>
      <c r="H726" s="36">
        <v>64</v>
      </c>
      <c r="I726" s="37"/>
      <c r="J726" s="38">
        <v>10</v>
      </c>
      <c r="K726" s="38">
        <v>54</v>
      </c>
      <c r="L726" s="35">
        <v>213066.17</v>
      </c>
      <c r="M726" s="35">
        <v>12600.32</v>
      </c>
      <c r="N726" s="36">
        <v>1968</v>
      </c>
      <c r="O726" s="36">
        <v>288</v>
      </c>
      <c r="P726" s="35">
        <v>529.28</v>
      </c>
      <c r="Q726" s="35">
        <v>402.56</v>
      </c>
      <c r="R726" s="35">
        <v>228854.33</v>
      </c>
      <c r="S726" s="35">
        <v>14441.6</v>
      </c>
      <c r="T726" s="35">
        <v>2911.36</v>
      </c>
      <c r="U726" s="36">
        <v>0</v>
      </c>
      <c r="V726" s="36">
        <v>0</v>
      </c>
      <c r="W726" s="36">
        <v>0</v>
      </c>
      <c r="X726" s="36">
        <v>0</v>
      </c>
      <c r="Y726" s="36">
        <v>0</v>
      </c>
      <c r="Z726" s="35">
        <v>5113.59</v>
      </c>
      <c r="AA726" s="35">
        <v>22466.55</v>
      </c>
      <c r="AB726" s="35">
        <v>251320.88</v>
      </c>
      <c r="AC726" s="39">
        <f t="shared" si="342"/>
        <v>251.3</v>
      </c>
      <c r="AD726" s="40">
        <f t="shared" si="353"/>
        <v>233.2</v>
      </c>
      <c r="AG726" s="70" t="s">
        <v>1372</v>
      </c>
      <c r="AH726" s="24" t="s">
        <v>1467</v>
      </c>
      <c r="AI726" s="24" t="s">
        <v>135</v>
      </c>
      <c r="AJ726" s="24" t="s">
        <v>1468</v>
      </c>
      <c r="AK726" s="42"/>
      <c r="AL726" s="43">
        <v>44166.46</v>
      </c>
      <c r="AM726" s="43">
        <v>140609.01</v>
      </c>
      <c r="AN726" s="44">
        <v>63</v>
      </c>
      <c r="AO726" s="45"/>
      <c r="AP726" s="46">
        <v>17</v>
      </c>
      <c r="AQ726" s="46">
        <v>46</v>
      </c>
      <c r="AR726" s="43">
        <v>184775.47</v>
      </c>
      <c r="AS726" s="43">
        <v>14671.44</v>
      </c>
      <c r="AT726" s="43">
        <v>1937.25</v>
      </c>
      <c r="AU726" s="43">
        <v>283.5</v>
      </c>
      <c r="AV726" s="43">
        <v>521.01</v>
      </c>
      <c r="AW726" s="43">
        <v>396.27</v>
      </c>
      <c r="AX726" s="43">
        <v>202584.94</v>
      </c>
      <c r="AY726" s="43">
        <v>14215.95</v>
      </c>
      <c r="AZ726" s="43">
        <v>2865.87</v>
      </c>
      <c r="BA726" s="44">
        <v>0</v>
      </c>
      <c r="BB726" s="44">
        <v>0</v>
      </c>
      <c r="BC726" s="44">
        <v>0</v>
      </c>
      <c r="BD726" s="44">
        <v>0</v>
      </c>
      <c r="BE726" s="44">
        <v>0</v>
      </c>
      <c r="BF726" s="43">
        <v>4434.6099999999997</v>
      </c>
      <c r="BG726" s="43">
        <v>21516.43</v>
      </c>
      <c r="BH726" s="43">
        <v>224101.37</v>
      </c>
      <c r="BI726" s="44">
        <v>0</v>
      </c>
      <c r="BJ726" s="71">
        <v>224.1</v>
      </c>
      <c r="BK726" s="2"/>
      <c r="BL726" s="2"/>
      <c r="BM726" s="48">
        <v>18.7</v>
      </c>
      <c r="BN726" s="48">
        <v>18.7</v>
      </c>
      <c r="BO726" s="48">
        <v>18.7</v>
      </c>
      <c r="BP726" s="48">
        <v>18.7</v>
      </c>
      <c r="BQ726" s="48">
        <v>37.4</v>
      </c>
      <c r="BR726" s="48">
        <v>37.4</v>
      </c>
      <c r="BS726" s="48">
        <v>9.3000000000000007</v>
      </c>
      <c r="BT726" s="48">
        <v>0</v>
      </c>
      <c r="BU726" s="48">
        <v>9.3000000000000007</v>
      </c>
      <c r="BV726" s="48">
        <f t="shared" si="354"/>
        <v>21.7</v>
      </c>
      <c r="BW726" s="48">
        <f t="shared" si="352"/>
        <v>21.7</v>
      </c>
      <c r="BX726" s="49">
        <f t="shared" si="355"/>
        <v>21.6</v>
      </c>
      <c r="BY726" s="50">
        <f t="shared" si="346"/>
        <v>233.19999999999996</v>
      </c>
      <c r="BZ726" s="48">
        <f t="shared" si="347"/>
        <v>56.099999999999994</v>
      </c>
      <c r="CA726" s="48">
        <f t="shared" si="348"/>
        <v>93.5</v>
      </c>
      <c r="CB726" s="48">
        <f t="shared" si="349"/>
        <v>18.600000000000001</v>
      </c>
      <c r="CC726" s="51">
        <f t="shared" si="350"/>
        <v>65</v>
      </c>
      <c r="CD726" s="50">
        <f t="shared" si="351"/>
        <v>233.2</v>
      </c>
      <c r="CE726" s="72"/>
      <c r="CF726" s="73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</row>
    <row r="727" spans="1:122" ht="15" hidden="1" outlineLevel="1" thickBot="1" x14ac:dyDescent="0.35">
      <c r="A727" s="161"/>
      <c r="B727" s="53" t="s">
        <v>1469</v>
      </c>
      <c r="C727" s="53" t="s">
        <v>135</v>
      </c>
      <c r="D727" s="24" t="s">
        <v>1470</v>
      </c>
      <c r="E727" s="34"/>
      <c r="F727" s="35">
        <v>14574.93</v>
      </c>
      <c r="G727" s="35">
        <v>77271.62</v>
      </c>
      <c r="H727" s="36">
        <v>17</v>
      </c>
      <c r="I727" s="37"/>
      <c r="J727" s="38">
        <v>1</v>
      </c>
      <c r="K727" s="38">
        <v>16</v>
      </c>
      <c r="L727" s="35">
        <v>91846.55</v>
      </c>
      <c r="M727" s="35">
        <v>3346.96</v>
      </c>
      <c r="N727" s="35">
        <v>522.75</v>
      </c>
      <c r="O727" s="35">
        <v>76.5</v>
      </c>
      <c r="P727" s="35">
        <v>140.59</v>
      </c>
      <c r="Q727" s="35">
        <v>106.93</v>
      </c>
      <c r="R727" s="35">
        <v>96040.28</v>
      </c>
      <c r="S727" s="35">
        <v>3836.05</v>
      </c>
      <c r="T727" s="35">
        <v>773.33</v>
      </c>
      <c r="U727" s="36">
        <v>0</v>
      </c>
      <c r="V727" s="36">
        <v>0</v>
      </c>
      <c r="W727" s="36">
        <v>0</v>
      </c>
      <c r="X727" s="36">
        <v>0</v>
      </c>
      <c r="Y727" s="36">
        <v>0</v>
      </c>
      <c r="Z727" s="35">
        <v>2204.3200000000002</v>
      </c>
      <c r="AA727" s="35">
        <v>6813.7</v>
      </c>
      <c r="AB727" s="35">
        <v>102853.98</v>
      </c>
      <c r="AC727" s="39">
        <f t="shared" si="342"/>
        <v>102.9</v>
      </c>
      <c r="AD727" s="40">
        <f t="shared" si="353"/>
        <v>99.2</v>
      </c>
      <c r="AG727" s="70" t="s">
        <v>1372</v>
      </c>
      <c r="AH727" s="24" t="s">
        <v>1469</v>
      </c>
      <c r="AI727" s="24" t="s">
        <v>135</v>
      </c>
      <c r="AJ727" s="24" t="s">
        <v>1470</v>
      </c>
      <c r="AK727" s="42"/>
      <c r="AL727" s="42"/>
      <c r="AM727" s="43">
        <v>84449.85</v>
      </c>
      <c r="AN727" s="44">
        <v>21</v>
      </c>
      <c r="AO727" s="45"/>
      <c r="AP727" s="45"/>
      <c r="AQ727" s="46">
        <v>21</v>
      </c>
      <c r="AR727" s="43">
        <v>84449.85</v>
      </c>
      <c r="AS727" s="43">
        <v>4134.4799999999996</v>
      </c>
      <c r="AT727" s="43">
        <v>645.75</v>
      </c>
      <c r="AU727" s="43">
        <v>94.5</v>
      </c>
      <c r="AV727" s="43">
        <v>173.67</v>
      </c>
      <c r="AW727" s="43">
        <v>132.09</v>
      </c>
      <c r="AX727" s="43">
        <v>89630.34</v>
      </c>
      <c r="AY727" s="43">
        <v>4738.6499999999996</v>
      </c>
      <c r="AZ727" s="43">
        <v>955.29</v>
      </c>
      <c r="BA727" s="44">
        <v>0</v>
      </c>
      <c r="BB727" s="44">
        <v>0</v>
      </c>
      <c r="BC727" s="44">
        <v>0</v>
      </c>
      <c r="BD727" s="44">
        <v>0</v>
      </c>
      <c r="BE727" s="44">
        <v>0</v>
      </c>
      <c r="BF727" s="43">
        <v>2026.8</v>
      </c>
      <c r="BG727" s="43">
        <v>7720.74</v>
      </c>
      <c r="BH727" s="43">
        <v>97351.08</v>
      </c>
      <c r="BI727" s="44">
        <v>0</v>
      </c>
      <c r="BJ727" s="71">
        <v>97.4</v>
      </c>
      <c r="BK727" s="2"/>
      <c r="BL727" s="2"/>
      <c r="BM727" s="48">
        <v>8.1</v>
      </c>
      <c r="BN727" s="48">
        <v>8.1</v>
      </c>
      <c r="BO727" s="48">
        <v>8.1</v>
      </c>
      <c r="BP727" s="48">
        <v>8.1</v>
      </c>
      <c r="BQ727" s="48">
        <v>16.2</v>
      </c>
      <c r="BR727" s="48">
        <v>16.2</v>
      </c>
      <c r="BS727" s="48">
        <v>4.0999999999999996</v>
      </c>
      <c r="BT727" s="48">
        <v>0</v>
      </c>
      <c r="BU727" s="48">
        <v>4.0999999999999996</v>
      </c>
      <c r="BV727" s="48">
        <f t="shared" si="354"/>
        <v>8.6999999999999993</v>
      </c>
      <c r="BW727" s="48">
        <f t="shared" si="352"/>
        <v>8.6999999999999993</v>
      </c>
      <c r="BX727" s="49">
        <f t="shared" si="355"/>
        <v>8.8000000000000007</v>
      </c>
      <c r="BY727" s="50">
        <f t="shared" si="346"/>
        <v>99.199999999999974</v>
      </c>
      <c r="BZ727" s="48">
        <f t="shared" si="347"/>
        <v>24.299999999999997</v>
      </c>
      <c r="CA727" s="48">
        <f t="shared" si="348"/>
        <v>40.5</v>
      </c>
      <c r="CB727" s="48">
        <f t="shared" si="349"/>
        <v>8.1999999999999993</v>
      </c>
      <c r="CC727" s="51">
        <f t="shared" si="350"/>
        <v>26.2</v>
      </c>
      <c r="CD727" s="50">
        <f t="shared" si="351"/>
        <v>99.2</v>
      </c>
      <c r="CE727" s="72"/>
      <c r="CF727" s="73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</row>
    <row r="728" spans="1:122" ht="15" hidden="1" outlineLevel="1" thickBot="1" x14ac:dyDescent="0.35">
      <c r="A728" s="161"/>
      <c r="B728" s="53" t="s">
        <v>1471</v>
      </c>
      <c r="C728" s="53" t="s">
        <v>135</v>
      </c>
      <c r="D728" s="24" t="s">
        <v>1472</v>
      </c>
      <c r="E728" s="34"/>
      <c r="F728" s="35">
        <v>88332.91</v>
      </c>
      <c r="G728" s="35">
        <v>168899.71</v>
      </c>
      <c r="H728" s="36">
        <v>55</v>
      </c>
      <c r="I728" s="37"/>
      <c r="J728" s="38">
        <v>21</v>
      </c>
      <c r="K728" s="38">
        <v>34</v>
      </c>
      <c r="L728" s="35">
        <v>257232.62</v>
      </c>
      <c r="M728" s="35">
        <v>13096.4</v>
      </c>
      <c r="N728" s="35">
        <v>1691.25</v>
      </c>
      <c r="O728" s="35">
        <v>247.5</v>
      </c>
      <c r="P728" s="35">
        <v>454.85</v>
      </c>
      <c r="Q728" s="35">
        <v>345.95</v>
      </c>
      <c r="R728" s="35">
        <v>273068.57</v>
      </c>
      <c r="S728" s="35">
        <v>12410.75</v>
      </c>
      <c r="T728" s="35">
        <v>2501.9499999999998</v>
      </c>
      <c r="U728" s="36">
        <v>0</v>
      </c>
      <c r="V728" s="36">
        <v>0</v>
      </c>
      <c r="W728" s="36">
        <v>0</v>
      </c>
      <c r="X728" s="36">
        <v>0</v>
      </c>
      <c r="Y728" s="36">
        <v>0</v>
      </c>
      <c r="Z728" s="35">
        <v>6173.59</v>
      </c>
      <c r="AA728" s="35">
        <v>21086.29</v>
      </c>
      <c r="AB728" s="35">
        <v>294154.86</v>
      </c>
      <c r="AC728" s="39">
        <f t="shared" si="342"/>
        <v>294.2</v>
      </c>
      <c r="AD728" s="40">
        <f t="shared" si="353"/>
        <v>281.89999999999998</v>
      </c>
      <c r="AG728" s="70" t="s">
        <v>1372</v>
      </c>
      <c r="AH728" s="24" t="s">
        <v>1471</v>
      </c>
      <c r="AI728" s="24" t="s">
        <v>135</v>
      </c>
      <c r="AJ728" s="24" t="s">
        <v>1472</v>
      </c>
      <c r="AK728" s="42"/>
      <c r="AL728" s="43">
        <v>44166.46</v>
      </c>
      <c r="AM728" s="43">
        <v>190012.17</v>
      </c>
      <c r="AN728" s="44">
        <v>65</v>
      </c>
      <c r="AO728" s="45"/>
      <c r="AP728" s="46">
        <v>10</v>
      </c>
      <c r="AQ728" s="46">
        <v>55</v>
      </c>
      <c r="AR728" s="43">
        <v>234178.63</v>
      </c>
      <c r="AS728" s="43">
        <v>15065.2</v>
      </c>
      <c r="AT728" s="43">
        <v>1998.75</v>
      </c>
      <c r="AU728" s="43">
        <v>292.5</v>
      </c>
      <c r="AV728" s="43">
        <v>537.54999999999995</v>
      </c>
      <c r="AW728" s="43">
        <v>408.85</v>
      </c>
      <c r="AX728" s="43">
        <v>252481.48</v>
      </c>
      <c r="AY728" s="43">
        <v>14667.25</v>
      </c>
      <c r="AZ728" s="43">
        <v>2956.85</v>
      </c>
      <c r="BA728" s="44">
        <v>0</v>
      </c>
      <c r="BB728" s="44">
        <v>0</v>
      </c>
      <c r="BC728" s="44">
        <v>0</v>
      </c>
      <c r="BD728" s="44">
        <v>0</v>
      </c>
      <c r="BE728" s="44">
        <v>0</v>
      </c>
      <c r="BF728" s="43">
        <v>5620.28</v>
      </c>
      <c r="BG728" s="43">
        <v>23244.38</v>
      </c>
      <c r="BH728" s="43">
        <v>275725.86</v>
      </c>
      <c r="BI728" s="44">
        <v>0</v>
      </c>
      <c r="BJ728" s="71">
        <v>275.7</v>
      </c>
      <c r="BK728" s="2"/>
      <c r="BL728" s="2"/>
      <c r="BM728" s="48">
        <v>23</v>
      </c>
      <c r="BN728" s="48">
        <v>23</v>
      </c>
      <c r="BO728" s="48">
        <v>23</v>
      </c>
      <c r="BP728" s="48">
        <v>23</v>
      </c>
      <c r="BQ728" s="48">
        <v>46</v>
      </c>
      <c r="BR728" s="48">
        <v>46</v>
      </c>
      <c r="BS728" s="48">
        <v>11.5</v>
      </c>
      <c r="BT728" s="48">
        <v>0</v>
      </c>
      <c r="BU728" s="48">
        <v>11.5</v>
      </c>
      <c r="BV728" s="48">
        <f t="shared" si="354"/>
        <v>25</v>
      </c>
      <c r="BW728" s="48">
        <f t="shared" si="352"/>
        <v>25</v>
      </c>
      <c r="BX728" s="49">
        <f t="shared" si="355"/>
        <v>24.9</v>
      </c>
      <c r="BY728" s="50">
        <f t="shared" si="346"/>
        <v>281.89999999999998</v>
      </c>
      <c r="BZ728" s="48">
        <f t="shared" si="347"/>
        <v>69</v>
      </c>
      <c r="CA728" s="48">
        <f t="shared" si="348"/>
        <v>115</v>
      </c>
      <c r="CB728" s="48">
        <f t="shared" si="349"/>
        <v>23</v>
      </c>
      <c r="CC728" s="51">
        <f t="shared" si="350"/>
        <v>74.900000000000006</v>
      </c>
      <c r="CD728" s="50">
        <f t="shared" si="351"/>
        <v>281.89999999999998</v>
      </c>
      <c r="CE728" s="72"/>
      <c r="CF728" s="73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</row>
    <row r="729" spans="1:122" ht="15" hidden="1" outlineLevel="1" thickBot="1" x14ac:dyDescent="0.35">
      <c r="A729" s="161"/>
      <c r="B729" s="53" t="s">
        <v>1473</v>
      </c>
      <c r="C729" s="53" t="s">
        <v>135</v>
      </c>
      <c r="D729" s="24" t="s">
        <v>1474</v>
      </c>
      <c r="E729" s="34"/>
      <c r="F729" s="34"/>
      <c r="G729" s="35">
        <v>168899.71</v>
      </c>
      <c r="H729" s="36">
        <v>33</v>
      </c>
      <c r="I729" s="37"/>
      <c r="J729" s="37"/>
      <c r="K729" s="38">
        <v>33</v>
      </c>
      <c r="L729" s="35">
        <v>168899.71</v>
      </c>
      <c r="M729" s="35">
        <v>6497.04</v>
      </c>
      <c r="N729" s="35">
        <v>1014.75</v>
      </c>
      <c r="O729" s="35">
        <v>148.5</v>
      </c>
      <c r="P729" s="35">
        <v>272.91000000000003</v>
      </c>
      <c r="Q729" s="35">
        <v>207.57</v>
      </c>
      <c r="R729" s="35">
        <v>177040.48</v>
      </c>
      <c r="S729" s="35">
        <v>7446.45</v>
      </c>
      <c r="T729" s="35">
        <v>1501.17</v>
      </c>
      <c r="U729" s="36">
        <v>0</v>
      </c>
      <c r="V729" s="36">
        <v>0</v>
      </c>
      <c r="W729" s="36">
        <v>0</v>
      </c>
      <c r="X729" s="36">
        <v>0</v>
      </c>
      <c r="Y729" s="36">
        <v>0</v>
      </c>
      <c r="Z729" s="35">
        <v>4053.6</v>
      </c>
      <c r="AA729" s="35">
        <v>13001.22</v>
      </c>
      <c r="AB729" s="35">
        <v>190041.7</v>
      </c>
      <c r="AC729" s="39">
        <f t="shared" si="342"/>
        <v>190</v>
      </c>
      <c r="AD729" s="40">
        <f t="shared" si="353"/>
        <v>167.6</v>
      </c>
      <c r="AG729" s="70" t="s">
        <v>1372</v>
      </c>
      <c r="AH729" s="24" t="s">
        <v>1473</v>
      </c>
      <c r="AI729" s="24" t="s">
        <v>135</v>
      </c>
      <c r="AJ729" s="24" t="s">
        <v>1474</v>
      </c>
      <c r="AK729" s="42"/>
      <c r="AL729" s="42"/>
      <c r="AM729" s="43">
        <v>140609.01</v>
      </c>
      <c r="AN729" s="44">
        <v>24</v>
      </c>
      <c r="AO729" s="45"/>
      <c r="AP729" s="45"/>
      <c r="AQ729" s="46">
        <v>24</v>
      </c>
      <c r="AR729" s="43">
        <v>140609.01</v>
      </c>
      <c r="AS729" s="43">
        <v>4725.12</v>
      </c>
      <c r="AT729" s="44">
        <v>738</v>
      </c>
      <c r="AU729" s="44">
        <v>108</v>
      </c>
      <c r="AV729" s="43">
        <v>198.48</v>
      </c>
      <c r="AW729" s="43">
        <v>150.96</v>
      </c>
      <c r="AX729" s="43">
        <v>146529.57</v>
      </c>
      <c r="AY729" s="43">
        <v>5415.6</v>
      </c>
      <c r="AZ729" s="43">
        <v>1091.76</v>
      </c>
      <c r="BA729" s="44">
        <v>0</v>
      </c>
      <c r="BB729" s="44">
        <v>0</v>
      </c>
      <c r="BC729" s="44">
        <v>0</v>
      </c>
      <c r="BD729" s="44">
        <v>0</v>
      </c>
      <c r="BE729" s="44">
        <v>0</v>
      </c>
      <c r="BF729" s="43">
        <v>3374.62</v>
      </c>
      <c r="BG729" s="43">
        <v>9881.98</v>
      </c>
      <c r="BH729" s="43">
        <v>156411.54999999999</v>
      </c>
      <c r="BI729" s="44">
        <v>0</v>
      </c>
      <c r="BJ729" s="71">
        <v>156.4</v>
      </c>
      <c r="BK729" s="2"/>
      <c r="BL729" s="2"/>
      <c r="BM729" s="48">
        <v>13</v>
      </c>
      <c r="BN729" s="48">
        <v>13</v>
      </c>
      <c r="BO729" s="48">
        <v>13</v>
      </c>
      <c r="BP729" s="48">
        <v>13</v>
      </c>
      <c r="BQ729" s="48">
        <v>26.1</v>
      </c>
      <c r="BR729" s="48">
        <v>26.1</v>
      </c>
      <c r="BS729" s="48">
        <v>6.5</v>
      </c>
      <c r="BT729" s="48">
        <v>0</v>
      </c>
      <c r="BU729" s="48">
        <v>6.5</v>
      </c>
      <c r="BV729" s="48">
        <f t="shared" si="354"/>
        <v>16.8</v>
      </c>
      <c r="BW729" s="48">
        <f t="shared" si="352"/>
        <v>16.8</v>
      </c>
      <c r="BX729" s="49">
        <f t="shared" si="355"/>
        <v>16.8</v>
      </c>
      <c r="BY729" s="50">
        <f t="shared" si="346"/>
        <v>167.6</v>
      </c>
      <c r="BZ729" s="48">
        <f t="shared" si="347"/>
        <v>39</v>
      </c>
      <c r="CA729" s="48">
        <f t="shared" si="348"/>
        <v>65.2</v>
      </c>
      <c r="CB729" s="48">
        <f t="shared" si="349"/>
        <v>13</v>
      </c>
      <c r="CC729" s="51">
        <f t="shared" si="350"/>
        <v>50.400000000000006</v>
      </c>
      <c r="CD729" s="50">
        <f t="shared" si="351"/>
        <v>167.60000000000002</v>
      </c>
      <c r="CE729" s="72"/>
      <c r="CF729" s="73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</row>
    <row r="730" spans="1:122" ht="15" hidden="1" outlineLevel="1" thickBot="1" x14ac:dyDescent="0.35">
      <c r="A730" s="161"/>
      <c r="B730" s="53" t="s">
        <v>1475</v>
      </c>
      <c r="C730" s="53" t="s">
        <v>45</v>
      </c>
      <c r="D730" s="24" t="s">
        <v>1476</v>
      </c>
      <c r="E730" s="35">
        <v>1349955.74</v>
      </c>
      <c r="F730" s="35">
        <v>88332.91</v>
      </c>
      <c r="G730" s="35">
        <v>422249.27</v>
      </c>
      <c r="H730" s="36">
        <v>832</v>
      </c>
      <c r="I730" s="38">
        <v>626</v>
      </c>
      <c r="J730" s="38">
        <v>34</v>
      </c>
      <c r="K730" s="38">
        <v>172</v>
      </c>
      <c r="L730" s="35">
        <v>1860537.92</v>
      </c>
      <c r="M730" s="35">
        <v>297151.95</v>
      </c>
      <c r="N730" s="36">
        <v>25584</v>
      </c>
      <c r="O730" s="36">
        <v>3744</v>
      </c>
      <c r="P730" s="35">
        <v>6880.64</v>
      </c>
      <c r="Q730" s="35">
        <v>5233.28</v>
      </c>
      <c r="R730" s="35">
        <v>2199131.79</v>
      </c>
      <c r="S730" s="35">
        <v>328772.34000000003</v>
      </c>
      <c r="T730" s="35">
        <v>37847.68</v>
      </c>
      <c r="U730" s="35">
        <v>1690.2</v>
      </c>
      <c r="V730" s="35">
        <v>19136.82</v>
      </c>
      <c r="W730" s="35">
        <v>12607.64</v>
      </c>
      <c r="X730" s="35">
        <v>2175.62</v>
      </c>
      <c r="Y730" s="35">
        <v>37816.660000000003</v>
      </c>
      <c r="Z730" s="35">
        <v>44652.9</v>
      </c>
      <c r="AA730" s="35">
        <v>484699.86</v>
      </c>
      <c r="AB730" s="35">
        <v>2683831.65</v>
      </c>
      <c r="AC730" s="39">
        <f t="shared" si="342"/>
        <v>2683.8</v>
      </c>
      <c r="AD730" s="40">
        <f t="shared" si="353"/>
        <v>2401.5</v>
      </c>
      <c r="AG730" s="70" t="s">
        <v>1372</v>
      </c>
      <c r="AH730" s="24" t="s">
        <v>1475</v>
      </c>
      <c r="AI730" s="24" t="s">
        <v>45</v>
      </c>
      <c r="AJ730" s="24" t="s">
        <v>1476</v>
      </c>
      <c r="AK730" s="43">
        <v>1078081.3</v>
      </c>
      <c r="AL730" s="43">
        <v>132499.37</v>
      </c>
      <c r="AM730" s="43">
        <v>380024.34</v>
      </c>
      <c r="AN730" s="44">
        <v>710</v>
      </c>
      <c r="AO730" s="46">
        <v>495</v>
      </c>
      <c r="AP730" s="46">
        <v>56</v>
      </c>
      <c r="AQ730" s="46">
        <v>159</v>
      </c>
      <c r="AR730" s="43">
        <v>1590605.01</v>
      </c>
      <c r="AS730" s="43">
        <v>235352.84</v>
      </c>
      <c r="AT730" s="43">
        <v>21832.5</v>
      </c>
      <c r="AU730" s="44">
        <v>3195</v>
      </c>
      <c r="AV730" s="43">
        <v>5871.7</v>
      </c>
      <c r="AW730" s="43">
        <v>4465.8999999999996</v>
      </c>
      <c r="AX730" s="43">
        <v>1861322.95</v>
      </c>
      <c r="AY730" s="43">
        <v>271730.05</v>
      </c>
      <c r="AZ730" s="43">
        <v>32297.9</v>
      </c>
      <c r="BA730" s="43">
        <v>1336.5</v>
      </c>
      <c r="BB730" s="43">
        <v>15132.15</v>
      </c>
      <c r="BC730" s="43">
        <v>9969.2999999999993</v>
      </c>
      <c r="BD730" s="43">
        <v>384.06</v>
      </c>
      <c r="BE730" s="43">
        <v>29902.95</v>
      </c>
      <c r="BF730" s="43">
        <v>38174.51</v>
      </c>
      <c r="BG730" s="43">
        <v>398927.42</v>
      </c>
      <c r="BH730" s="43">
        <v>2260250.37</v>
      </c>
      <c r="BI730" s="44">
        <v>0</v>
      </c>
      <c r="BJ730" s="71">
        <v>2260.3000000000002</v>
      </c>
      <c r="BK730" s="2"/>
      <c r="BL730" s="2"/>
      <c r="BM730" s="48">
        <v>188.4</v>
      </c>
      <c r="BN730" s="48">
        <v>188.4</v>
      </c>
      <c r="BO730" s="48">
        <v>188.4</v>
      </c>
      <c r="BP730" s="48">
        <v>188.4</v>
      </c>
      <c r="BQ730" s="48">
        <v>376.7</v>
      </c>
      <c r="BR730" s="48">
        <v>376.7</v>
      </c>
      <c r="BS730" s="48">
        <v>94.2</v>
      </c>
      <c r="BT730" s="48">
        <v>0</v>
      </c>
      <c r="BU730" s="48">
        <v>94.2</v>
      </c>
      <c r="BV730" s="48">
        <f t="shared" si="354"/>
        <v>235.4</v>
      </c>
      <c r="BW730" s="48">
        <f t="shared" si="352"/>
        <v>235.4</v>
      </c>
      <c r="BX730" s="49">
        <f t="shared" si="355"/>
        <v>235.3</v>
      </c>
      <c r="BY730" s="50">
        <f t="shared" si="346"/>
        <v>2401.5000000000005</v>
      </c>
      <c r="BZ730" s="48">
        <f t="shared" si="347"/>
        <v>565.20000000000005</v>
      </c>
      <c r="CA730" s="48">
        <f t="shared" si="348"/>
        <v>941.8</v>
      </c>
      <c r="CB730" s="48">
        <f t="shared" si="349"/>
        <v>188.4</v>
      </c>
      <c r="CC730" s="51">
        <f t="shared" si="350"/>
        <v>706.1</v>
      </c>
      <c r="CD730" s="50">
        <f t="shared" si="351"/>
        <v>2401.5</v>
      </c>
      <c r="CE730" s="72"/>
      <c r="CF730" s="73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</row>
    <row r="731" spans="1:122" ht="15" hidden="1" outlineLevel="1" thickBot="1" x14ac:dyDescent="0.35">
      <c r="A731" s="161"/>
      <c r="B731" s="53" t="s">
        <v>1477</v>
      </c>
      <c r="C731" s="53" t="s">
        <v>135</v>
      </c>
      <c r="D731" s="24" t="s">
        <v>1478</v>
      </c>
      <c r="E731" s="34"/>
      <c r="F731" s="35">
        <v>14574.93</v>
      </c>
      <c r="G731" s="35">
        <v>182833.94</v>
      </c>
      <c r="H731" s="36">
        <v>43</v>
      </c>
      <c r="I731" s="37"/>
      <c r="J731" s="38">
        <v>1</v>
      </c>
      <c r="K731" s="38">
        <v>42</v>
      </c>
      <c r="L731" s="35">
        <v>197408.87</v>
      </c>
      <c r="M731" s="35">
        <v>8465.84</v>
      </c>
      <c r="N731" s="35">
        <v>1322.25</v>
      </c>
      <c r="O731" s="35">
        <v>193.5</v>
      </c>
      <c r="P731" s="35">
        <v>355.61</v>
      </c>
      <c r="Q731" s="35">
        <v>270.47000000000003</v>
      </c>
      <c r="R731" s="35">
        <v>208016.54</v>
      </c>
      <c r="S731" s="35">
        <v>9702.9500000000007</v>
      </c>
      <c r="T731" s="35">
        <v>1956.07</v>
      </c>
      <c r="U731" s="36">
        <v>0</v>
      </c>
      <c r="V731" s="36">
        <v>0</v>
      </c>
      <c r="W731" s="36">
        <v>0</v>
      </c>
      <c r="X731" s="36">
        <v>0</v>
      </c>
      <c r="Y731" s="36">
        <v>0</v>
      </c>
      <c r="Z731" s="35">
        <v>4737.8100000000004</v>
      </c>
      <c r="AA731" s="35">
        <v>16396.830000000002</v>
      </c>
      <c r="AB731" s="35">
        <v>224413.37</v>
      </c>
      <c r="AC731" s="39">
        <f t="shared" si="342"/>
        <v>224.4</v>
      </c>
      <c r="AD731" s="40">
        <f t="shared" si="353"/>
        <v>74.8</v>
      </c>
      <c r="BV731" s="48">
        <f t="shared" si="354"/>
        <v>24.9</v>
      </c>
      <c r="BW731" s="48">
        <f t="shared" si="352"/>
        <v>24.9</v>
      </c>
      <c r="BX731" s="49">
        <f t="shared" si="355"/>
        <v>25</v>
      </c>
      <c r="BY731" s="50">
        <f t="shared" si="346"/>
        <v>74.8</v>
      </c>
      <c r="BZ731" s="48">
        <f t="shared" si="347"/>
        <v>0</v>
      </c>
      <c r="CA731" s="48">
        <f t="shared" si="348"/>
        <v>0</v>
      </c>
      <c r="CB731" s="48">
        <f t="shared" si="349"/>
        <v>0</v>
      </c>
      <c r="CC731" s="51">
        <f t="shared" si="350"/>
        <v>74.8</v>
      </c>
      <c r="CD731" s="50">
        <f t="shared" si="351"/>
        <v>74.8</v>
      </c>
      <c r="CE731" s="95"/>
    </row>
    <row r="732" spans="1:122" ht="15" hidden="1" outlineLevel="1" thickBot="1" x14ac:dyDescent="0.35">
      <c r="A732" s="161"/>
      <c r="B732" s="90"/>
      <c r="C732" s="90"/>
      <c r="D732" s="91"/>
      <c r="F732" s="92"/>
      <c r="G732" s="92"/>
      <c r="H732" s="93"/>
      <c r="J732" s="94"/>
      <c r="K732" s="94"/>
      <c r="L732" s="92"/>
      <c r="M732" s="92"/>
      <c r="N732" s="92"/>
      <c r="O732" s="92"/>
      <c r="P732" s="92"/>
      <c r="Q732" s="92"/>
      <c r="R732" s="92"/>
      <c r="S732" s="92"/>
      <c r="T732" s="92"/>
      <c r="U732" s="93"/>
      <c r="V732" s="93"/>
      <c r="W732" s="93"/>
      <c r="X732" s="93"/>
      <c r="Y732" s="93"/>
      <c r="Z732" s="92"/>
      <c r="AA732" s="92"/>
      <c r="AB732" s="92"/>
      <c r="AC732" s="39">
        <f t="shared" si="342"/>
        <v>0</v>
      </c>
      <c r="AD732" s="40">
        <f t="shared" si="353"/>
        <v>115.3</v>
      </c>
      <c r="AG732" s="70" t="s">
        <v>1372</v>
      </c>
      <c r="AH732" s="24" t="s">
        <v>1479</v>
      </c>
      <c r="AI732" s="24" t="s">
        <v>135</v>
      </c>
      <c r="AJ732" s="24" t="s">
        <v>1480</v>
      </c>
      <c r="AK732" s="43">
        <v>106326.64</v>
      </c>
      <c r="AL732" s="43">
        <v>16562.419999999998</v>
      </c>
      <c r="AM732" s="43">
        <v>13934.23</v>
      </c>
      <c r="AN732" s="44">
        <v>36</v>
      </c>
      <c r="AO732" s="46">
        <v>27</v>
      </c>
      <c r="AP732" s="46">
        <v>6</v>
      </c>
      <c r="AQ732" s="46">
        <v>3</v>
      </c>
      <c r="AR732" s="43">
        <v>136823.29</v>
      </c>
      <c r="AS732" s="43">
        <v>12074.44</v>
      </c>
      <c r="AT732" s="44">
        <v>1107</v>
      </c>
      <c r="AU732" s="44">
        <v>162</v>
      </c>
      <c r="AV732" s="43">
        <v>297.72000000000003</v>
      </c>
      <c r="AW732" s="43">
        <v>226.44</v>
      </c>
      <c r="AX732" s="43">
        <v>150690.89000000001</v>
      </c>
      <c r="AY732" s="43">
        <v>14206.23</v>
      </c>
      <c r="AZ732" s="43">
        <v>1637.64</v>
      </c>
      <c r="BA732" s="43">
        <v>72.900000000000006</v>
      </c>
      <c r="BB732" s="43">
        <v>825.39</v>
      </c>
      <c r="BC732" s="43">
        <v>543.78</v>
      </c>
      <c r="BD732" s="44">
        <v>0</v>
      </c>
      <c r="BE732" s="43">
        <v>1631.07</v>
      </c>
      <c r="BF732" s="43">
        <v>3283.76</v>
      </c>
      <c r="BG732" s="43">
        <v>22200.77</v>
      </c>
      <c r="BH732" s="43">
        <v>172891.66</v>
      </c>
      <c r="BI732" s="44">
        <v>0</v>
      </c>
      <c r="BJ732" s="71">
        <v>172.9</v>
      </c>
      <c r="BK732" s="2"/>
      <c r="BL732" s="2"/>
      <c r="BM732" s="48">
        <v>14.4</v>
      </c>
      <c r="BN732" s="48">
        <v>14.4</v>
      </c>
      <c r="BO732" s="48">
        <v>14.4</v>
      </c>
      <c r="BP732" s="48">
        <v>14.4</v>
      </c>
      <c r="BQ732" s="48">
        <v>28.8</v>
      </c>
      <c r="BR732" s="48">
        <v>28.8</v>
      </c>
      <c r="BS732" s="48">
        <v>7.2</v>
      </c>
      <c r="BT732" s="48">
        <v>0</v>
      </c>
      <c r="BU732" s="48">
        <v>7.2</v>
      </c>
      <c r="BV732" s="48">
        <f t="shared" si="354"/>
        <v>-4.8</v>
      </c>
      <c r="BW732" s="48">
        <f t="shared" si="352"/>
        <v>-4.8</v>
      </c>
      <c r="BX732" s="49">
        <f t="shared" si="355"/>
        <v>-4.7</v>
      </c>
      <c r="BY732" s="50">
        <f t="shared" si="346"/>
        <v>115.30000000000003</v>
      </c>
      <c r="BZ732" s="48">
        <f t="shared" si="347"/>
        <v>43.2</v>
      </c>
      <c r="CA732" s="48">
        <f t="shared" si="348"/>
        <v>72</v>
      </c>
      <c r="CB732" s="48">
        <f t="shared" si="349"/>
        <v>14.4</v>
      </c>
      <c r="CC732" s="51">
        <f t="shared" si="350"/>
        <v>-14.3</v>
      </c>
      <c r="CD732" s="50">
        <f t="shared" si="351"/>
        <v>115.3</v>
      </c>
      <c r="CE732" s="72"/>
      <c r="CF732" s="73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</row>
    <row r="733" spans="1:122" ht="18" customHeight="1" collapsed="1" thickBot="1" x14ac:dyDescent="0.35">
      <c r="A733" s="162"/>
      <c r="B733" s="163" t="s">
        <v>71</v>
      </c>
      <c r="C733" s="164"/>
      <c r="D733" s="165"/>
      <c r="E733" s="54">
        <f>SUM(E679:E732)</f>
        <v>19751172.479999993</v>
      </c>
      <c r="F733" s="54">
        <f t="shared" ref="F733:AD733" si="356">SUM(F679:F732)</f>
        <v>1861616.1799999997</v>
      </c>
      <c r="G733" s="54">
        <f t="shared" si="356"/>
        <v>6823970.4899999993</v>
      </c>
      <c r="H733" s="54">
        <f t="shared" si="356"/>
        <v>9833</v>
      </c>
      <c r="I733" s="54">
        <f t="shared" si="356"/>
        <v>6864</v>
      </c>
      <c r="J733" s="54">
        <f t="shared" si="356"/>
        <v>634</v>
      </c>
      <c r="K733" s="54">
        <f t="shared" si="356"/>
        <v>2335</v>
      </c>
      <c r="L733" s="54">
        <f t="shared" si="356"/>
        <v>28436759.15000001</v>
      </c>
      <c r="M733" s="54">
        <f t="shared" si="356"/>
        <v>4222303.629999999</v>
      </c>
      <c r="N733" s="54">
        <f t="shared" si="356"/>
        <v>302149.5</v>
      </c>
      <c r="O733" s="54">
        <f t="shared" si="356"/>
        <v>44217</v>
      </c>
      <c r="P733" s="54">
        <f t="shared" si="356"/>
        <v>81261.019999999975</v>
      </c>
      <c r="Q733" s="54">
        <f t="shared" si="356"/>
        <v>61805.54</v>
      </c>
      <c r="R733" s="54">
        <f t="shared" si="356"/>
        <v>33148495.839999996</v>
      </c>
      <c r="S733" s="54">
        <f t="shared" si="356"/>
        <v>3762050.43</v>
      </c>
      <c r="T733" s="54">
        <f t="shared" si="356"/>
        <v>446984.73999999993</v>
      </c>
      <c r="U733" s="54">
        <f t="shared" si="356"/>
        <v>18513.899999999998</v>
      </c>
      <c r="V733" s="54">
        <f t="shared" si="356"/>
        <v>209618.49</v>
      </c>
      <c r="W733" s="54">
        <f t="shared" si="356"/>
        <v>138099.97999999998</v>
      </c>
      <c r="X733" s="54">
        <f t="shared" si="356"/>
        <v>34686.76</v>
      </c>
      <c r="Y733" s="54">
        <f t="shared" si="356"/>
        <v>414231.37</v>
      </c>
      <c r="Z733" s="54">
        <f t="shared" si="356"/>
        <v>682482.2699999999</v>
      </c>
      <c r="AA733" s="54">
        <f t="shared" si="356"/>
        <v>5706667.9400000004</v>
      </c>
      <c r="AB733" s="54">
        <f t="shared" si="356"/>
        <v>38855163.780000001</v>
      </c>
      <c r="AC733" s="54">
        <f t="shared" si="356"/>
        <v>38855.200000000012</v>
      </c>
      <c r="AD733" s="54">
        <f t="shared" si="356"/>
        <v>38565.199999999997</v>
      </c>
      <c r="AG733" s="55" t="s">
        <v>1372</v>
      </c>
      <c r="AH733" s="55" t="s">
        <v>71</v>
      </c>
      <c r="AI733" s="56"/>
      <c r="AJ733" s="57"/>
      <c r="AK733" s="58">
        <v>19236687.460000001</v>
      </c>
      <c r="AL733" s="58">
        <v>2091502.5899999994</v>
      </c>
      <c r="AM733" s="58">
        <v>6957401.2400000002</v>
      </c>
      <c r="AN733" s="58">
        <v>9642</v>
      </c>
      <c r="AO733" s="58">
        <v>6650</v>
      </c>
      <c r="AP733" s="58">
        <v>707</v>
      </c>
      <c r="AQ733" s="58">
        <v>2285</v>
      </c>
      <c r="AR733" s="58">
        <v>28285591.290000003</v>
      </c>
      <c r="AS733" s="58">
        <v>4086450.4299999997</v>
      </c>
      <c r="AT733" s="58">
        <v>296276.25</v>
      </c>
      <c r="AU733" s="58">
        <v>43357.5</v>
      </c>
      <c r="AV733" s="58">
        <v>79681.449999999968</v>
      </c>
      <c r="AW733" s="58">
        <v>60604.149999999994</v>
      </c>
      <c r="AX733" s="58">
        <v>32851961.070000015</v>
      </c>
      <c r="AY733" s="58">
        <v>3670739.2200000007</v>
      </c>
      <c r="AZ733" s="58">
        <v>438296.14999999991</v>
      </c>
      <c r="BA733" s="58">
        <v>17936.099999999999</v>
      </c>
      <c r="BB733" s="58">
        <v>203076.51</v>
      </c>
      <c r="BC733" s="58">
        <v>133790.01999999999</v>
      </c>
      <c r="BD733" s="58">
        <v>23809.02</v>
      </c>
      <c r="BE733" s="58">
        <v>401303.63000000006</v>
      </c>
      <c r="BF733" s="58">
        <v>678854.3</v>
      </c>
      <c r="BG733" s="58">
        <v>5567804.9500000011</v>
      </c>
      <c r="BH733" s="58">
        <v>38419766.019999981</v>
      </c>
      <c r="BI733" s="58">
        <v>0</v>
      </c>
      <c r="BJ733" s="59">
        <v>38419.599999999999</v>
      </c>
      <c r="BK733" s="60"/>
      <c r="BL733" s="61" t="str">
        <f>+AG733</f>
        <v>Klaipėdos r. sav.</v>
      </c>
      <c r="BM733" s="62">
        <f t="shared" ref="BM733:CD733" si="357">SUM(BM679:BM732)</f>
        <v>3201.8</v>
      </c>
      <c r="BN733" s="62">
        <f t="shared" si="357"/>
        <v>3201.8</v>
      </c>
      <c r="BO733" s="62">
        <f t="shared" si="357"/>
        <v>3201.8</v>
      </c>
      <c r="BP733" s="62">
        <f t="shared" si="357"/>
        <v>3201.8</v>
      </c>
      <c r="BQ733" s="62">
        <f t="shared" si="357"/>
        <v>6403.4999999999982</v>
      </c>
      <c r="BR733" s="62">
        <f t="shared" si="357"/>
        <v>6403.4999999999982</v>
      </c>
      <c r="BS733" s="62">
        <f t="shared" si="357"/>
        <v>1601.1000000000001</v>
      </c>
      <c r="BT733" s="62">
        <f t="shared" si="357"/>
        <v>0</v>
      </c>
      <c r="BU733" s="62">
        <f t="shared" si="357"/>
        <v>1601.1000000000001</v>
      </c>
      <c r="BV733" s="62">
        <f t="shared" si="357"/>
        <v>3249.2</v>
      </c>
      <c r="BW733" s="62">
        <f t="shared" si="357"/>
        <v>3249.2</v>
      </c>
      <c r="BX733" s="62">
        <f t="shared" si="357"/>
        <v>3250.400000000001</v>
      </c>
      <c r="BY733" s="62">
        <f t="shared" si="357"/>
        <v>38565.199999999997</v>
      </c>
      <c r="BZ733" s="62">
        <f t="shared" si="357"/>
        <v>9605.4000000000015</v>
      </c>
      <c r="CA733" s="62">
        <f t="shared" si="357"/>
        <v>16008.8</v>
      </c>
      <c r="CB733" s="62">
        <f t="shared" si="357"/>
        <v>3202.2000000000003</v>
      </c>
      <c r="CC733" s="62">
        <f t="shared" si="357"/>
        <v>9748.7999999999993</v>
      </c>
      <c r="CD733" s="62">
        <f t="shared" si="357"/>
        <v>38565.199999999997</v>
      </c>
      <c r="CE733" s="63"/>
      <c r="CF733" s="64" t="s">
        <v>1372</v>
      </c>
      <c r="CG733" s="65">
        <v>3201.8</v>
      </c>
      <c r="CH733" s="65">
        <v>3183.8</v>
      </c>
      <c r="CI733" s="65">
        <v>3192.8</v>
      </c>
      <c r="CJ733" s="65">
        <v>3192.8</v>
      </c>
      <c r="CK733" s="65">
        <v>6385.4999999999982</v>
      </c>
      <c r="CL733" s="65">
        <v>6394.4999999999982</v>
      </c>
      <c r="CM733" s="65">
        <v>1592.3000000000002</v>
      </c>
      <c r="CN733" s="65">
        <v>0</v>
      </c>
      <c r="CO733" s="65">
        <v>1601.1000000000001</v>
      </c>
      <c r="CP733" s="65">
        <f>+BV733</f>
        <v>3249.2</v>
      </c>
      <c r="CQ733" s="65">
        <f t="shared" ref="CQ733:CR733" si="358">+BW733</f>
        <v>3249.2</v>
      </c>
      <c r="CR733" s="65">
        <f t="shared" si="358"/>
        <v>3250.400000000001</v>
      </c>
      <c r="CS733" s="66">
        <f>+CR733+CQ733+CP733+CO733+CN733+CM733+CL733+CK733+CJ733+CI733+CH733+CG733</f>
        <v>38493.4</v>
      </c>
      <c r="CT733" s="65">
        <v>9578.4000000000015</v>
      </c>
      <c r="CU733" s="65">
        <v>15972.799999999997</v>
      </c>
      <c r="CV733" s="65">
        <v>3193.4000000000005</v>
      </c>
      <c r="CW733" s="65">
        <f>+CP733+CQ733+CR733</f>
        <v>9748.8000000000011</v>
      </c>
      <c r="CX733" s="67">
        <f>+CW733+CV733+CU733+CT733</f>
        <v>38493.4</v>
      </c>
      <c r="CY733" s="48"/>
      <c r="CZ733" s="64" t="s">
        <v>1372</v>
      </c>
      <c r="DA733" s="68">
        <v>0</v>
      </c>
      <c r="DB733" s="68">
        <v>18</v>
      </c>
      <c r="DC733" s="68">
        <v>9</v>
      </c>
      <c r="DD733" s="68">
        <v>9</v>
      </c>
      <c r="DE733" s="68">
        <v>18</v>
      </c>
      <c r="DF733" s="68">
        <v>9</v>
      </c>
      <c r="DG733" s="68">
        <v>8.7999999999999972</v>
      </c>
      <c r="DH733" s="69"/>
      <c r="DI733" s="69"/>
      <c r="DJ733" s="69"/>
      <c r="DK733" s="69"/>
      <c r="DL733" s="69"/>
      <c r="DM733" s="66">
        <v>71.8</v>
      </c>
      <c r="DN733" s="68">
        <v>27</v>
      </c>
      <c r="DO733" s="68">
        <v>36</v>
      </c>
      <c r="DP733" s="68">
        <v>8.7999999999999972</v>
      </c>
      <c r="DQ733" s="68"/>
      <c r="DR733" s="66">
        <v>71.8</v>
      </c>
    </row>
    <row r="734" spans="1:122" ht="16.8" hidden="1" customHeight="1" outlineLevel="1" thickBot="1" x14ac:dyDescent="0.35">
      <c r="A734" s="160" t="s">
        <v>1481</v>
      </c>
      <c r="B734" s="53" t="s">
        <v>1482</v>
      </c>
      <c r="C734" s="53" t="s">
        <v>45</v>
      </c>
      <c r="D734" s="24" t="s">
        <v>1483</v>
      </c>
      <c r="E734" s="34"/>
      <c r="F734" s="34"/>
      <c r="G734" s="35">
        <v>211124.64</v>
      </c>
      <c r="H734" s="36">
        <v>66</v>
      </c>
      <c r="I734" s="37"/>
      <c r="J734" s="37"/>
      <c r="K734" s="38">
        <v>66</v>
      </c>
      <c r="L734" s="35">
        <v>211124.64</v>
      </c>
      <c r="M734" s="35">
        <v>17530.080000000002</v>
      </c>
      <c r="N734" s="35">
        <v>2029.5</v>
      </c>
      <c r="O734" s="36">
        <v>297</v>
      </c>
      <c r="P734" s="35">
        <v>545.82000000000005</v>
      </c>
      <c r="Q734" s="35">
        <v>415.14</v>
      </c>
      <c r="R734" s="35">
        <v>231942.18</v>
      </c>
      <c r="S734" s="35">
        <v>14892.9</v>
      </c>
      <c r="T734" s="35">
        <v>3002.34</v>
      </c>
      <c r="U734" s="36">
        <v>0</v>
      </c>
      <c r="V734" s="36">
        <v>0</v>
      </c>
      <c r="W734" s="36">
        <v>0</v>
      </c>
      <c r="X734" s="36">
        <v>0</v>
      </c>
      <c r="Y734" s="36">
        <v>0</v>
      </c>
      <c r="Z734" s="35">
        <v>5066.99</v>
      </c>
      <c r="AA734" s="35">
        <v>22962.23</v>
      </c>
      <c r="AB734" s="35">
        <v>254904.41</v>
      </c>
      <c r="AC734" s="39">
        <f t="shared" ref="AC734:AC756" si="359">+ROUND(AB734/1000,1)</f>
        <v>254.9</v>
      </c>
      <c r="AD734" s="40">
        <f t="shared" ref="AD734:AD756" si="360">+ROUND((AC734/12*4)+(BJ734/12*8),1)</f>
        <v>270.2</v>
      </c>
      <c r="AG734" s="70" t="s">
        <v>1481</v>
      </c>
      <c r="AH734" s="24" t="s">
        <v>1482</v>
      </c>
      <c r="AI734" s="24" t="s">
        <v>45</v>
      </c>
      <c r="AJ734" s="24" t="s">
        <v>1483</v>
      </c>
      <c r="AK734" s="42"/>
      <c r="AL734" s="43">
        <v>22083.23</v>
      </c>
      <c r="AM734" s="43">
        <v>211124.63</v>
      </c>
      <c r="AN734" s="44">
        <v>69</v>
      </c>
      <c r="AO734" s="45"/>
      <c r="AP734" s="46">
        <v>6</v>
      </c>
      <c r="AQ734" s="46">
        <v>63</v>
      </c>
      <c r="AR734" s="43">
        <v>233207.86</v>
      </c>
      <c r="AS734" s="43">
        <v>16910.849999999999</v>
      </c>
      <c r="AT734" s="43">
        <v>2121.75</v>
      </c>
      <c r="AU734" s="43">
        <v>310.5</v>
      </c>
      <c r="AV734" s="43">
        <v>570.63</v>
      </c>
      <c r="AW734" s="43">
        <v>434.01</v>
      </c>
      <c r="AX734" s="43">
        <v>253555.6</v>
      </c>
      <c r="AY734" s="43">
        <v>15569.85</v>
      </c>
      <c r="AZ734" s="43">
        <v>3138.81</v>
      </c>
      <c r="BA734" s="44">
        <v>0</v>
      </c>
      <c r="BB734" s="44">
        <v>0</v>
      </c>
      <c r="BC734" s="44">
        <v>0</v>
      </c>
      <c r="BD734" s="44">
        <v>0</v>
      </c>
      <c r="BE734" s="44">
        <v>0</v>
      </c>
      <c r="BF734" s="43">
        <v>5596.99</v>
      </c>
      <c r="BG734" s="43">
        <v>24305.65</v>
      </c>
      <c r="BH734" s="43">
        <v>277861.25</v>
      </c>
      <c r="BI734" s="44">
        <v>0</v>
      </c>
      <c r="BJ734" s="71">
        <v>277.89999999999998</v>
      </c>
      <c r="BK734" s="2"/>
      <c r="BL734" s="2"/>
      <c r="BM734" s="48">
        <v>23.2</v>
      </c>
      <c r="BN734" s="48">
        <v>23.2</v>
      </c>
      <c r="BO734" s="48">
        <v>23.2</v>
      </c>
      <c r="BP734" s="48">
        <v>23.2</v>
      </c>
      <c r="BQ734" s="48">
        <v>46.3</v>
      </c>
      <c r="BR734" s="48">
        <v>46.3</v>
      </c>
      <c r="BS734" s="48">
        <v>11.6</v>
      </c>
      <c r="BT734" s="48">
        <v>0</v>
      </c>
      <c r="BU734" s="48">
        <v>11.6</v>
      </c>
      <c r="BV734" s="48">
        <f t="shared" ref="BV734:BV756" si="361">+ROUND((AD734-BM734-BN734-BO734-BP734-BQ734-BR734-BS734-BT734-BU734)/3,1)</f>
        <v>20.5</v>
      </c>
      <c r="BW734" s="48">
        <f t="shared" ref="BW734:BW756" si="362">+BV734</f>
        <v>20.5</v>
      </c>
      <c r="BX734" s="49">
        <f t="shared" ref="BX734:BX756" si="363">+ROUND(AD734-BM734-BN734-BO734-BP734-BQ734-BR734-BS734-BT734-BU734-BV734-BW734,1)</f>
        <v>20.6</v>
      </c>
      <c r="BY734" s="50">
        <f t="shared" ref="BY734:BY756" si="364">+BX734+BW734+BV734+BU734+BT734+BS734+BR734+BQ734+BP734+BO734+BN734+BM734</f>
        <v>270.19999999999993</v>
      </c>
      <c r="BZ734" s="48">
        <f t="shared" ref="BZ734:BZ756" si="365">+BM734+BN734+BO734</f>
        <v>69.599999999999994</v>
      </c>
      <c r="CA734" s="48">
        <f t="shared" ref="CA734:CA756" si="366">+BP734+BQ734+BR734</f>
        <v>115.8</v>
      </c>
      <c r="CB734" s="48">
        <f t="shared" ref="CB734:CB756" si="367">+BS734+BT734+BU734</f>
        <v>23.2</v>
      </c>
      <c r="CC734" s="51">
        <f t="shared" ref="CC734:CC756" si="368">+BV734+BW734+BX734</f>
        <v>61.6</v>
      </c>
      <c r="CD734" s="50">
        <f t="shared" ref="CD734:CD756" si="369">SUM(BZ734:CC734)</f>
        <v>270.2</v>
      </c>
      <c r="CE734" s="72"/>
      <c r="CF734" s="73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</row>
    <row r="735" spans="1:122" ht="16.8" hidden="1" customHeight="1" outlineLevel="1" thickBot="1" x14ac:dyDescent="0.35">
      <c r="A735" s="161"/>
      <c r="B735" s="53" t="s">
        <v>1484</v>
      </c>
      <c r="C735" s="53" t="s">
        <v>45</v>
      </c>
      <c r="D735" s="24" t="s">
        <v>1485</v>
      </c>
      <c r="E735" s="34"/>
      <c r="F735" s="35">
        <v>44166.46</v>
      </c>
      <c r="G735" s="35">
        <v>126674.78</v>
      </c>
      <c r="H735" s="36">
        <v>56</v>
      </c>
      <c r="I735" s="37"/>
      <c r="J735" s="38">
        <v>15</v>
      </c>
      <c r="K735" s="38">
        <v>41</v>
      </c>
      <c r="L735" s="35">
        <v>170841.24</v>
      </c>
      <c r="M735" s="35">
        <v>16619.41</v>
      </c>
      <c r="N735" s="36">
        <v>1722</v>
      </c>
      <c r="O735" s="36">
        <v>252</v>
      </c>
      <c r="P735" s="35">
        <v>463.12</v>
      </c>
      <c r="Q735" s="35">
        <v>352.24</v>
      </c>
      <c r="R735" s="35">
        <v>190250.01</v>
      </c>
      <c r="S735" s="35">
        <v>12636.4</v>
      </c>
      <c r="T735" s="35">
        <v>2547.44</v>
      </c>
      <c r="U735" s="36">
        <v>0</v>
      </c>
      <c r="V735" s="36">
        <v>0</v>
      </c>
      <c r="W735" s="36">
        <v>0</v>
      </c>
      <c r="X735" s="36">
        <v>0</v>
      </c>
      <c r="Y735" s="36">
        <v>0</v>
      </c>
      <c r="Z735" s="35">
        <v>4100.1899999999996</v>
      </c>
      <c r="AA735" s="35">
        <v>19284.03</v>
      </c>
      <c r="AB735" s="35">
        <v>209534.04</v>
      </c>
      <c r="AC735" s="39">
        <f t="shared" si="359"/>
        <v>209.5</v>
      </c>
      <c r="AD735" s="40">
        <f t="shared" si="360"/>
        <v>244.5</v>
      </c>
      <c r="AG735" s="70" t="s">
        <v>1481</v>
      </c>
      <c r="AH735" s="24" t="s">
        <v>1484</v>
      </c>
      <c r="AI735" s="24" t="s">
        <v>45</v>
      </c>
      <c r="AJ735" s="24" t="s">
        <v>1485</v>
      </c>
      <c r="AK735" s="42"/>
      <c r="AL735" s="43">
        <v>44166.46</v>
      </c>
      <c r="AM735" s="43">
        <v>168899.71</v>
      </c>
      <c r="AN735" s="44">
        <v>72</v>
      </c>
      <c r="AO735" s="45"/>
      <c r="AP735" s="46">
        <v>19</v>
      </c>
      <c r="AQ735" s="46">
        <v>53</v>
      </c>
      <c r="AR735" s="43">
        <v>213066.17</v>
      </c>
      <c r="AS735" s="43">
        <v>20675.88</v>
      </c>
      <c r="AT735" s="44">
        <v>2214</v>
      </c>
      <c r="AU735" s="44">
        <v>324</v>
      </c>
      <c r="AV735" s="43">
        <v>595.44000000000005</v>
      </c>
      <c r="AW735" s="43">
        <v>452.88</v>
      </c>
      <c r="AX735" s="43">
        <v>237328.37</v>
      </c>
      <c r="AY735" s="43">
        <v>16246.8</v>
      </c>
      <c r="AZ735" s="43">
        <v>3275.28</v>
      </c>
      <c r="BA735" s="44">
        <v>0</v>
      </c>
      <c r="BB735" s="44">
        <v>0</v>
      </c>
      <c r="BC735" s="44">
        <v>0</v>
      </c>
      <c r="BD735" s="44">
        <v>0</v>
      </c>
      <c r="BE735" s="44">
        <v>0</v>
      </c>
      <c r="BF735" s="43">
        <v>5113.58</v>
      </c>
      <c r="BG735" s="43">
        <v>24635.66</v>
      </c>
      <c r="BH735" s="43">
        <v>261964.03</v>
      </c>
      <c r="BI735" s="44">
        <v>0</v>
      </c>
      <c r="BJ735" s="71">
        <v>262</v>
      </c>
      <c r="BK735" s="2"/>
      <c r="BL735" s="2"/>
      <c r="BM735" s="48">
        <v>21.8</v>
      </c>
      <c r="BN735" s="48">
        <v>21.8</v>
      </c>
      <c r="BO735" s="48">
        <v>21.8</v>
      </c>
      <c r="BP735" s="48">
        <v>21.8</v>
      </c>
      <c r="BQ735" s="48">
        <v>43.7</v>
      </c>
      <c r="BR735" s="48">
        <v>43.7</v>
      </c>
      <c r="BS735" s="48">
        <v>10.9</v>
      </c>
      <c r="BT735" s="48">
        <v>0</v>
      </c>
      <c r="BU735" s="48">
        <v>10.9</v>
      </c>
      <c r="BV735" s="48">
        <f t="shared" si="361"/>
        <v>16</v>
      </c>
      <c r="BW735" s="48">
        <f t="shared" si="362"/>
        <v>16</v>
      </c>
      <c r="BX735" s="49">
        <f t="shared" si="363"/>
        <v>16.100000000000001</v>
      </c>
      <c r="BY735" s="50">
        <f t="shared" si="364"/>
        <v>244.50000000000006</v>
      </c>
      <c r="BZ735" s="48">
        <f t="shared" si="365"/>
        <v>65.400000000000006</v>
      </c>
      <c r="CA735" s="48">
        <f t="shared" si="366"/>
        <v>109.2</v>
      </c>
      <c r="CB735" s="48">
        <f t="shared" si="367"/>
        <v>21.8</v>
      </c>
      <c r="CC735" s="51">
        <f t="shared" si="368"/>
        <v>48.1</v>
      </c>
      <c r="CD735" s="50">
        <f t="shared" si="369"/>
        <v>244.50000000000003</v>
      </c>
      <c r="CE735" s="72"/>
      <c r="CF735" s="73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</row>
    <row r="736" spans="1:122" ht="16.8" hidden="1" customHeight="1" outlineLevel="1" thickBot="1" x14ac:dyDescent="0.35">
      <c r="A736" s="161"/>
      <c r="B736" s="53" t="s">
        <v>1486</v>
      </c>
      <c r="C736" s="53" t="s">
        <v>45</v>
      </c>
      <c r="D736" s="24" t="s">
        <v>1487</v>
      </c>
      <c r="E736" s="34"/>
      <c r="F736" s="35">
        <v>44166.46</v>
      </c>
      <c r="G736" s="35">
        <v>190012.17</v>
      </c>
      <c r="H736" s="36">
        <v>90</v>
      </c>
      <c r="I736" s="37"/>
      <c r="J736" s="38">
        <v>17</v>
      </c>
      <c r="K736" s="38">
        <v>73</v>
      </c>
      <c r="L736" s="35">
        <v>234178.63</v>
      </c>
      <c r="M736" s="35">
        <v>36466.11</v>
      </c>
      <c r="N736" s="35">
        <v>2767.5</v>
      </c>
      <c r="O736" s="36">
        <v>405</v>
      </c>
      <c r="P736" s="35">
        <v>744.3</v>
      </c>
      <c r="Q736" s="35">
        <v>566.1</v>
      </c>
      <c r="R736" s="35">
        <v>275127.64</v>
      </c>
      <c r="S736" s="35">
        <v>20308.5</v>
      </c>
      <c r="T736" s="35">
        <v>4094.1</v>
      </c>
      <c r="U736" s="36">
        <v>0</v>
      </c>
      <c r="V736" s="36">
        <v>0</v>
      </c>
      <c r="W736" s="36">
        <v>0</v>
      </c>
      <c r="X736" s="36">
        <v>0</v>
      </c>
      <c r="Y736" s="36">
        <v>0</v>
      </c>
      <c r="Z736" s="35">
        <v>5620.28</v>
      </c>
      <c r="AA736" s="35">
        <v>30022.880000000001</v>
      </c>
      <c r="AB736" s="35">
        <v>305150.52</v>
      </c>
      <c r="AC736" s="39">
        <f t="shared" si="359"/>
        <v>305.2</v>
      </c>
      <c r="AD736" s="40">
        <f t="shared" si="360"/>
        <v>368.9</v>
      </c>
      <c r="AG736" s="70" t="s">
        <v>1481</v>
      </c>
      <c r="AH736" s="24" t="s">
        <v>1486</v>
      </c>
      <c r="AI736" s="24" t="s">
        <v>45</v>
      </c>
      <c r="AJ736" s="24" t="s">
        <v>1487</v>
      </c>
      <c r="AK736" s="42"/>
      <c r="AL736" s="43">
        <v>88332.91</v>
      </c>
      <c r="AM736" s="43">
        <v>232237.1</v>
      </c>
      <c r="AN736" s="44">
        <v>106</v>
      </c>
      <c r="AO736" s="45"/>
      <c r="AP736" s="46">
        <v>33</v>
      </c>
      <c r="AQ736" s="46">
        <v>73</v>
      </c>
      <c r="AR736" s="43">
        <v>320570.01</v>
      </c>
      <c r="AS736" s="43">
        <v>38406.32</v>
      </c>
      <c r="AT736" s="43">
        <v>3259.5</v>
      </c>
      <c r="AU736" s="44">
        <v>477</v>
      </c>
      <c r="AV736" s="43">
        <v>876.62</v>
      </c>
      <c r="AW736" s="43">
        <v>666.74</v>
      </c>
      <c r="AX736" s="43">
        <v>364256.19</v>
      </c>
      <c r="AY736" s="43">
        <v>23918.9</v>
      </c>
      <c r="AZ736" s="43">
        <v>4821.9399999999996</v>
      </c>
      <c r="BA736" s="44">
        <v>0</v>
      </c>
      <c r="BB736" s="44">
        <v>0</v>
      </c>
      <c r="BC736" s="44">
        <v>0</v>
      </c>
      <c r="BD736" s="44">
        <v>0</v>
      </c>
      <c r="BE736" s="44">
        <v>0</v>
      </c>
      <c r="BF736" s="43">
        <v>7693.68</v>
      </c>
      <c r="BG736" s="43">
        <v>36434.519999999997</v>
      </c>
      <c r="BH736" s="43">
        <v>400690.71</v>
      </c>
      <c r="BI736" s="44">
        <v>0</v>
      </c>
      <c r="BJ736" s="71">
        <v>400.7</v>
      </c>
      <c r="BK736" s="2"/>
      <c r="BL736" s="2"/>
      <c r="BM736" s="48">
        <v>33.4</v>
      </c>
      <c r="BN736" s="48">
        <v>33.4</v>
      </c>
      <c r="BO736" s="48">
        <v>33.4</v>
      </c>
      <c r="BP736" s="48">
        <v>33.4</v>
      </c>
      <c r="BQ736" s="48">
        <v>66.8</v>
      </c>
      <c r="BR736" s="48">
        <v>66.8</v>
      </c>
      <c r="BS736" s="48">
        <v>16.7</v>
      </c>
      <c r="BT736" s="48">
        <v>0</v>
      </c>
      <c r="BU736" s="48">
        <v>16.7</v>
      </c>
      <c r="BV736" s="48">
        <f t="shared" si="361"/>
        <v>22.8</v>
      </c>
      <c r="BW736" s="48">
        <f t="shared" si="362"/>
        <v>22.8</v>
      </c>
      <c r="BX736" s="49">
        <f t="shared" si="363"/>
        <v>22.7</v>
      </c>
      <c r="BY736" s="50">
        <f t="shared" si="364"/>
        <v>368.89999999999992</v>
      </c>
      <c r="BZ736" s="48">
        <f t="shared" si="365"/>
        <v>100.19999999999999</v>
      </c>
      <c r="CA736" s="48">
        <f t="shared" si="366"/>
        <v>167</v>
      </c>
      <c r="CB736" s="48">
        <f t="shared" si="367"/>
        <v>33.4</v>
      </c>
      <c r="CC736" s="51">
        <f t="shared" si="368"/>
        <v>68.3</v>
      </c>
      <c r="CD736" s="50">
        <f t="shared" si="369"/>
        <v>368.9</v>
      </c>
      <c r="CE736" s="72"/>
      <c r="CF736" s="73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</row>
    <row r="737" spans="1:122" ht="16.8" hidden="1" customHeight="1" outlineLevel="1" thickBot="1" x14ac:dyDescent="0.35">
      <c r="A737" s="161"/>
      <c r="B737" s="53" t="s">
        <v>1488</v>
      </c>
      <c r="C737" s="53" t="s">
        <v>45</v>
      </c>
      <c r="D737" s="24" t="s">
        <v>1489</v>
      </c>
      <c r="E737" s="34"/>
      <c r="F737" s="35">
        <v>44166.46</v>
      </c>
      <c r="G737" s="35">
        <v>98384.08</v>
      </c>
      <c r="H737" s="36">
        <v>37</v>
      </c>
      <c r="I737" s="37"/>
      <c r="J737" s="38">
        <v>10</v>
      </c>
      <c r="K737" s="38">
        <v>27</v>
      </c>
      <c r="L737" s="35">
        <v>142550.54</v>
      </c>
      <c r="M737" s="35">
        <v>8342.69</v>
      </c>
      <c r="N737" s="35">
        <v>1137.75</v>
      </c>
      <c r="O737" s="35">
        <v>166.5</v>
      </c>
      <c r="P737" s="35">
        <v>305.99</v>
      </c>
      <c r="Q737" s="35">
        <v>232.73</v>
      </c>
      <c r="R737" s="35">
        <v>152736.20000000001</v>
      </c>
      <c r="S737" s="35">
        <v>8349.0499999999993</v>
      </c>
      <c r="T737" s="35">
        <v>1683.13</v>
      </c>
      <c r="U737" s="36">
        <v>0</v>
      </c>
      <c r="V737" s="36">
        <v>0</v>
      </c>
      <c r="W737" s="36">
        <v>0</v>
      </c>
      <c r="X737" s="36">
        <v>0</v>
      </c>
      <c r="Y737" s="36">
        <v>0</v>
      </c>
      <c r="Z737" s="35">
        <v>3421.21</v>
      </c>
      <c r="AA737" s="35">
        <v>13453.39</v>
      </c>
      <c r="AB737" s="35">
        <v>166189.59</v>
      </c>
      <c r="AC737" s="39">
        <f t="shared" si="359"/>
        <v>166.2</v>
      </c>
      <c r="AD737" s="40">
        <f t="shared" si="360"/>
        <v>186.1</v>
      </c>
      <c r="AG737" s="70" t="s">
        <v>1481</v>
      </c>
      <c r="AH737" s="24" t="s">
        <v>1488</v>
      </c>
      <c r="AI737" s="24" t="s">
        <v>45</v>
      </c>
      <c r="AJ737" s="24" t="s">
        <v>1489</v>
      </c>
      <c r="AK737" s="42"/>
      <c r="AL737" s="43">
        <v>22083.23</v>
      </c>
      <c r="AM737" s="43">
        <v>140609.01</v>
      </c>
      <c r="AN737" s="44">
        <v>48</v>
      </c>
      <c r="AO737" s="45"/>
      <c r="AP737" s="46">
        <v>8</v>
      </c>
      <c r="AQ737" s="46">
        <v>40</v>
      </c>
      <c r="AR737" s="43">
        <v>162692.24</v>
      </c>
      <c r="AS737" s="43">
        <v>13986.24</v>
      </c>
      <c r="AT737" s="44">
        <v>1476</v>
      </c>
      <c r="AU737" s="44">
        <v>216</v>
      </c>
      <c r="AV737" s="43">
        <v>396.96</v>
      </c>
      <c r="AW737" s="43">
        <v>301.92</v>
      </c>
      <c r="AX737" s="43">
        <v>179069.36</v>
      </c>
      <c r="AY737" s="43">
        <v>10831.2</v>
      </c>
      <c r="AZ737" s="43">
        <v>2183.52</v>
      </c>
      <c r="BA737" s="44">
        <v>0</v>
      </c>
      <c r="BB737" s="44">
        <v>0</v>
      </c>
      <c r="BC737" s="44">
        <v>0</v>
      </c>
      <c r="BD737" s="44">
        <v>0</v>
      </c>
      <c r="BE737" s="44">
        <v>0</v>
      </c>
      <c r="BF737" s="43">
        <v>3904.62</v>
      </c>
      <c r="BG737" s="43">
        <v>16919.34</v>
      </c>
      <c r="BH737" s="43">
        <v>195988.7</v>
      </c>
      <c r="BI737" s="44">
        <v>0</v>
      </c>
      <c r="BJ737" s="71">
        <v>196</v>
      </c>
      <c r="BK737" s="2"/>
      <c r="BL737" s="2"/>
      <c r="BM737" s="48">
        <v>16.3</v>
      </c>
      <c r="BN737" s="48">
        <v>16.3</v>
      </c>
      <c r="BO737" s="48">
        <v>16.3</v>
      </c>
      <c r="BP737" s="48">
        <v>16.3</v>
      </c>
      <c r="BQ737" s="48">
        <v>32.700000000000003</v>
      </c>
      <c r="BR737" s="48">
        <v>32.700000000000003</v>
      </c>
      <c r="BS737" s="48">
        <v>8.1999999999999993</v>
      </c>
      <c r="BT737" s="48">
        <v>0</v>
      </c>
      <c r="BU737" s="48">
        <v>8.1999999999999993</v>
      </c>
      <c r="BV737" s="48">
        <f t="shared" si="361"/>
        <v>13</v>
      </c>
      <c r="BW737" s="48">
        <f t="shared" si="362"/>
        <v>13</v>
      </c>
      <c r="BX737" s="49">
        <f t="shared" si="363"/>
        <v>13.1</v>
      </c>
      <c r="BY737" s="50">
        <f t="shared" si="364"/>
        <v>186.10000000000005</v>
      </c>
      <c r="BZ737" s="48">
        <f t="shared" si="365"/>
        <v>48.900000000000006</v>
      </c>
      <c r="CA737" s="48">
        <f t="shared" si="366"/>
        <v>81.7</v>
      </c>
      <c r="CB737" s="48">
        <f t="shared" si="367"/>
        <v>16.399999999999999</v>
      </c>
      <c r="CC737" s="51">
        <f t="shared" si="368"/>
        <v>39.1</v>
      </c>
      <c r="CD737" s="50">
        <f t="shared" si="369"/>
        <v>186.10000000000002</v>
      </c>
      <c r="CE737" s="72"/>
      <c r="CF737" s="73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</row>
    <row r="738" spans="1:122" ht="16.8" hidden="1" customHeight="1" outlineLevel="1" thickBot="1" x14ac:dyDescent="0.35">
      <c r="A738" s="161"/>
      <c r="B738" s="53" t="s">
        <v>1490</v>
      </c>
      <c r="C738" s="53" t="s">
        <v>45</v>
      </c>
      <c r="D738" s="24" t="s">
        <v>1491</v>
      </c>
      <c r="E738" s="34"/>
      <c r="F738" s="35">
        <v>88332.91</v>
      </c>
      <c r="G738" s="35">
        <v>140609.01</v>
      </c>
      <c r="H738" s="36">
        <v>66</v>
      </c>
      <c r="I738" s="37"/>
      <c r="J738" s="38">
        <v>20</v>
      </c>
      <c r="K738" s="38">
        <v>46</v>
      </c>
      <c r="L738" s="35">
        <v>228941.92</v>
      </c>
      <c r="M738" s="35">
        <v>17378.34</v>
      </c>
      <c r="N738" s="35">
        <v>2029.5</v>
      </c>
      <c r="O738" s="36">
        <v>297</v>
      </c>
      <c r="P738" s="35">
        <v>545.82000000000005</v>
      </c>
      <c r="Q738" s="35">
        <v>415.14</v>
      </c>
      <c r="R738" s="35">
        <v>249607.72</v>
      </c>
      <c r="S738" s="35">
        <v>14892.9</v>
      </c>
      <c r="T738" s="35">
        <v>3002.34</v>
      </c>
      <c r="U738" s="36">
        <v>0</v>
      </c>
      <c r="V738" s="36">
        <v>0</v>
      </c>
      <c r="W738" s="36">
        <v>0</v>
      </c>
      <c r="X738" s="36">
        <v>0</v>
      </c>
      <c r="Y738" s="36">
        <v>0</v>
      </c>
      <c r="Z738" s="35">
        <v>5494.61</v>
      </c>
      <c r="AA738" s="35">
        <v>23389.85</v>
      </c>
      <c r="AB738" s="35">
        <v>272997.57</v>
      </c>
      <c r="AC738" s="39">
        <f t="shared" si="359"/>
        <v>273</v>
      </c>
      <c r="AD738" s="40">
        <f t="shared" si="360"/>
        <v>233.9</v>
      </c>
      <c r="AG738" s="70" t="s">
        <v>1481</v>
      </c>
      <c r="AH738" s="24" t="s">
        <v>1490</v>
      </c>
      <c r="AI738" s="24" t="s">
        <v>45</v>
      </c>
      <c r="AJ738" s="24" t="s">
        <v>1491</v>
      </c>
      <c r="AK738" s="42"/>
      <c r="AL738" s="43">
        <v>44166.46</v>
      </c>
      <c r="AM738" s="43">
        <v>126674.78</v>
      </c>
      <c r="AN738" s="44">
        <v>63</v>
      </c>
      <c r="AO738" s="45"/>
      <c r="AP738" s="46">
        <v>16</v>
      </c>
      <c r="AQ738" s="46">
        <v>47</v>
      </c>
      <c r="AR738" s="43">
        <v>170841.24</v>
      </c>
      <c r="AS738" s="43">
        <v>19207.439999999999</v>
      </c>
      <c r="AT738" s="43">
        <v>1937.25</v>
      </c>
      <c r="AU738" s="43">
        <v>283.5</v>
      </c>
      <c r="AV738" s="43">
        <v>521.01</v>
      </c>
      <c r="AW738" s="43">
        <v>396.27</v>
      </c>
      <c r="AX738" s="43">
        <v>193186.71</v>
      </c>
      <c r="AY738" s="43">
        <v>14215.95</v>
      </c>
      <c r="AZ738" s="43">
        <v>2865.87</v>
      </c>
      <c r="BA738" s="44">
        <v>0</v>
      </c>
      <c r="BB738" s="44">
        <v>0</v>
      </c>
      <c r="BC738" s="44">
        <v>0</v>
      </c>
      <c r="BD738" s="44">
        <v>0</v>
      </c>
      <c r="BE738" s="44">
        <v>0</v>
      </c>
      <c r="BF738" s="43">
        <v>4100.1899999999996</v>
      </c>
      <c r="BG738" s="43">
        <v>21182.01</v>
      </c>
      <c r="BH738" s="43">
        <v>214368.72</v>
      </c>
      <c r="BI738" s="44">
        <v>0</v>
      </c>
      <c r="BJ738" s="71">
        <v>214.4</v>
      </c>
      <c r="BK738" s="2"/>
      <c r="BL738" s="2"/>
      <c r="BM738" s="48">
        <v>17.899999999999999</v>
      </c>
      <c r="BN738" s="48">
        <v>17.899999999999999</v>
      </c>
      <c r="BO738" s="48">
        <v>17.899999999999999</v>
      </c>
      <c r="BP738" s="48">
        <v>17.899999999999999</v>
      </c>
      <c r="BQ738" s="48">
        <v>35.700000000000003</v>
      </c>
      <c r="BR738" s="48">
        <v>35.700000000000003</v>
      </c>
      <c r="BS738" s="48">
        <v>8.9</v>
      </c>
      <c r="BT738" s="48">
        <v>0</v>
      </c>
      <c r="BU738" s="48">
        <v>8.9</v>
      </c>
      <c r="BV738" s="48">
        <f t="shared" si="361"/>
        <v>24.4</v>
      </c>
      <c r="BW738" s="48">
        <f t="shared" si="362"/>
        <v>24.4</v>
      </c>
      <c r="BX738" s="49">
        <f t="shared" si="363"/>
        <v>24.3</v>
      </c>
      <c r="BY738" s="50">
        <f t="shared" si="364"/>
        <v>233.90000000000003</v>
      </c>
      <c r="BZ738" s="48">
        <f t="shared" si="365"/>
        <v>53.699999999999996</v>
      </c>
      <c r="CA738" s="48">
        <f t="shared" si="366"/>
        <v>89.300000000000011</v>
      </c>
      <c r="CB738" s="48">
        <f t="shared" si="367"/>
        <v>17.8</v>
      </c>
      <c r="CC738" s="51">
        <f t="shared" si="368"/>
        <v>73.099999999999994</v>
      </c>
      <c r="CD738" s="50">
        <f t="shared" si="369"/>
        <v>233.9</v>
      </c>
      <c r="CE738" s="72"/>
      <c r="CF738" s="73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</row>
    <row r="739" spans="1:122" ht="16.8" hidden="1" customHeight="1" outlineLevel="1" thickBot="1" x14ac:dyDescent="0.35">
      <c r="A739" s="161"/>
      <c r="B739" s="53" t="s">
        <v>1492</v>
      </c>
      <c r="C739" s="53" t="s">
        <v>45</v>
      </c>
      <c r="D739" s="24" t="s">
        <v>1493</v>
      </c>
      <c r="E739" s="34"/>
      <c r="F739" s="34"/>
      <c r="G739" s="35">
        <v>48980.92</v>
      </c>
      <c r="H739" s="36">
        <v>10</v>
      </c>
      <c r="I739" s="37"/>
      <c r="J739" s="37"/>
      <c r="K739" s="38">
        <v>10</v>
      </c>
      <c r="L739" s="35">
        <v>48980.92</v>
      </c>
      <c r="M739" s="35">
        <v>6504.8</v>
      </c>
      <c r="N739" s="35">
        <v>307.5</v>
      </c>
      <c r="O739" s="36">
        <v>45</v>
      </c>
      <c r="P739" s="35">
        <v>82.7</v>
      </c>
      <c r="Q739" s="35">
        <v>62.9</v>
      </c>
      <c r="R739" s="35">
        <v>55983.82</v>
      </c>
      <c r="S739" s="35">
        <v>2256.5</v>
      </c>
      <c r="T739" s="35">
        <v>454.9</v>
      </c>
      <c r="U739" s="36">
        <v>0</v>
      </c>
      <c r="V739" s="36">
        <v>0</v>
      </c>
      <c r="W739" s="36">
        <v>0</v>
      </c>
      <c r="X739" s="36">
        <v>0</v>
      </c>
      <c r="Y739" s="36">
        <v>0</v>
      </c>
      <c r="Z739" s="35">
        <v>1175.54</v>
      </c>
      <c r="AA739" s="35">
        <v>3886.94</v>
      </c>
      <c r="AB739" s="35">
        <v>59870.76</v>
      </c>
      <c r="AC739" s="39">
        <f t="shared" si="359"/>
        <v>59.9</v>
      </c>
      <c r="AD739" s="40">
        <f t="shared" si="360"/>
        <v>75.2</v>
      </c>
      <c r="AG739" s="70" t="s">
        <v>1481</v>
      </c>
      <c r="AH739" s="24" t="s">
        <v>1492</v>
      </c>
      <c r="AI739" s="24" t="s">
        <v>45</v>
      </c>
      <c r="AJ739" s="24" t="s">
        <v>1493</v>
      </c>
      <c r="AK739" s="42"/>
      <c r="AL739" s="43">
        <v>14574.93</v>
      </c>
      <c r="AM739" s="43">
        <v>56159.15</v>
      </c>
      <c r="AN739" s="44">
        <v>20</v>
      </c>
      <c r="AO739" s="45"/>
      <c r="AP739" s="46">
        <v>5</v>
      </c>
      <c r="AQ739" s="46">
        <v>15</v>
      </c>
      <c r="AR739" s="43">
        <v>70734.080000000002</v>
      </c>
      <c r="AS739" s="43">
        <v>3937.6</v>
      </c>
      <c r="AT739" s="44">
        <v>615</v>
      </c>
      <c r="AU739" s="44">
        <v>90</v>
      </c>
      <c r="AV739" s="43">
        <v>165.4</v>
      </c>
      <c r="AW739" s="43">
        <v>125.8</v>
      </c>
      <c r="AX739" s="43">
        <v>75667.88</v>
      </c>
      <c r="AY739" s="44">
        <v>4513</v>
      </c>
      <c r="AZ739" s="43">
        <v>909.8</v>
      </c>
      <c r="BA739" s="44">
        <v>0</v>
      </c>
      <c r="BB739" s="44">
        <v>0</v>
      </c>
      <c r="BC739" s="44">
        <v>0</v>
      </c>
      <c r="BD739" s="44">
        <v>0</v>
      </c>
      <c r="BE739" s="44">
        <v>0</v>
      </c>
      <c r="BF739" s="43">
        <v>1697.62</v>
      </c>
      <c r="BG739" s="43">
        <v>7120.42</v>
      </c>
      <c r="BH739" s="43">
        <v>82788.3</v>
      </c>
      <c r="BI739" s="44">
        <v>0</v>
      </c>
      <c r="BJ739" s="71">
        <v>82.8</v>
      </c>
      <c r="BK739" s="2"/>
      <c r="BL739" s="2"/>
      <c r="BM739" s="48">
        <v>6.9</v>
      </c>
      <c r="BN739" s="48">
        <v>6.9</v>
      </c>
      <c r="BO739" s="48">
        <v>6.9</v>
      </c>
      <c r="BP739" s="48">
        <v>6.9</v>
      </c>
      <c r="BQ739" s="48">
        <v>13.8</v>
      </c>
      <c r="BR739" s="48">
        <v>13.8</v>
      </c>
      <c r="BS739" s="48">
        <v>3.5</v>
      </c>
      <c r="BT739" s="48">
        <v>0</v>
      </c>
      <c r="BU739" s="48">
        <v>3.5</v>
      </c>
      <c r="BV739" s="48">
        <f t="shared" si="361"/>
        <v>4.3</v>
      </c>
      <c r="BW739" s="48">
        <f t="shared" si="362"/>
        <v>4.3</v>
      </c>
      <c r="BX739" s="49">
        <f t="shared" si="363"/>
        <v>4.4000000000000004</v>
      </c>
      <c r="BY739" s="50">
        <f t="shared" si="364"/>
        <v>75.2</v>
      </c>
      <c r="BZ739" s="48">
        <f t="shared" si="365"/>
        <v>20.700000000000003</v>
      </c>
      <c r="CA739" s="48">
        <f t="shared" si="366"/>
        <v>34.5</v>
      </c>
      <c r="CB739" s="48">
        <f t="shared" si="367"/>
        <v>7</v>
      </c>
      <c r="CC739" s="51">
        <f t="shared" si="368"/>
        <v>13</v>
      </c>
      <c r="CD739" s="50">
        <f t="shared" si="369"/>
        <v>75.2</v>
      </c>
      <c r="CE739" s="72"/>
      <c r="CF739" s="73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</row>
    <row r="740" spans="1:122" ht="16.8" hidden="1" customHeight="1" outlineLevel="1" thickBot="1" x14ac:dyDescent="0.35">
      <c r="A740" s="161"/>
      <c r="B740" s="53" t="s">
        <v>1494</v>
      </c>
      <c r="C740" s="53" t="s">
        <v>45</v>
      </c>
      <c r="D740" s="24" t="s">
        <v>1495</v>
      </c>
      <c r="E740" s="34"/>
      <c r="F740" s="34"/>
      <c r="G740" s="35">
        <v>35046.69</v>
      </c>
      <c r="H740" s="36">
        <v>9</v>
      </c>
      <c r="I740" s="37"/>
      <c r="J740" s="37"/>
      <c r="K740" s="38">
        <v>9</v>
      </c>
      <c r="L740" s="35">
        <v>35046.69</v>
      </c>
      <c r="M740" s="35">
        <v>1771.92</v>
      </c>
      <c r="N740" s="35">
        <v>276.75</v>
      </c>
      <c r="O740" s="35">
        <v>40.5</v>
      </c>
      <c r="P740" s="35">
        <v>74.430000000000007</v>
      </c>
      <c r="Q740" s="35">
        <v>56.61</v>
      </c>
      <c r="R740" s="35">
        <v>37266.9</v>
      </c>
      <c r="S740" s="35">
        <v>2030.85</v>
      </c>
      <c r="T740" s="35">
        <v>409.41</v>
      </c>
      <c r="U740" s="36">
        <v>0</v>
      </c>
      <c r="V740" s="36">
        <v>0</v>
      </c>
      <c r="W740" s="36">
        <v>0</v>
      </c>
      <c r="X740" s="36">
        <v>0</v>
      </c>
      <c r="Y740" s="36">
        <v>0</v>
      </c>
      <c r="Z740" s="35">
        <v>841.12</v>
      </c>
      <c r="AA740" s="35">
        <v>3281.38</v>
      </c>
      <c r="AB740" s="35">
        <v>40548.28</v>
      </c>
      <c r="AC740" s="39">
        <f t="shared" si="359"/>
        <v>40.5</v>
      </c>
      <c r="AD740" s="40">
        <f t="shared" si="360"/>
        <v>40.5</v>
      </c>
      <c r="AG740" s="70" t="s">
        <v>1481</v>
      </c>
      <c r="AH740" s="24" t="s">
        <v>1494</v>
      </c>
      <c r="AI740" s="24" t="s">
        <v>45</v>
      </c>
      <c r="AJ740" s="24" t="s">
        <v>1495</v>
      </c>
      <c r="AK740" s="42"/>
      <c r="AL740" s="42"/>
      <c r="AM740" s="43">
        <v>35046.69</v>
      </c>
      <c r="AN740" s="44">
        <v>9</v>
      </c>
      <c r="AO740" s="45"/>
      <c r="AP740" s="45"/>
      <c r="AQ740" s="46">
        <v>9</v>
      </c>
      <c r="AR740" s="43">
        <v>35046.69</v>
      </c>
      <c r="AS740" s="43">
        <v>1771.92</v>
      </c>
      <c r="AT740" s="43">
        <v>276.75</v>
      </c>
      <c r="AU740" s="43">
        <v>40.5</v>
      </c>
      <c r="AV740" s="43">
        <v>74.430000000000007</v>
      </c>
      <c r="AW740" s="43">
        <v>56.61</v>
      </c>
      <c r="AX740" s="43">
        <v>37266.9</v>
      </c>
      <c r="AY740" s="43">
        <v>2030.85</v>
      </c>
      <c r="AZ740" s="43">
        <v>409.41</v>
      </c>
      <c r="BA740" s="44">
        <v>0</v>
      </c>
      <c r="BB740" s="44">
        <v>0</v>
      </c>
      <c r="BC740" s="44">
        <v>0</v>
      </c>
      <c r="BD740" s="44">
        <v>0</v>
      </c>
      <c r="BE740" s="44">
        <v>0</v>
      </c>
      <c r="BF740" s="43">
        <v>841.12</v>
      </c>
      <c r="BG740" s="43">
        <v>3281.38</v>
      </c>
      <c r="BH740" s="43">
        <v>40548.28</v>
      </c>
      <c r="BI740" s="44">
        <v>0</v>
      </c>
      <c r="BJ740" s="71">
        <v>40.5</v>
      </c>
      <c r="BK740" s="2"/>
      <c r="BL740" s="2"/>
      <c r="BM740" s="48">
        <v>3.4</v>
      </c>
      <c r="BN740" s="48">
        <v>3.4</v>
      </c>
      <c r="BO740" s="48">
        <v>3.4</v>
      </c>
      <c r="BP740" s="48">
        <v>3.4</v>
      </c>
      <c r="BQ740" s="48">
        <v>6.8</v>
      </c>
      <c r="BR740" s="48">
        <v>6.8</v>
      </c>
      <c r="BS740" s="48">
        <v>1.7</v>
      </c>
      <c r="BT740" s="48">
        <v>0</v>
      </c>
      <c r="BU740" s="48">
        <v>1.7</v>
      </c>
      <c r="BV740" s="48">
        <f t="shared" si="361"/>
        <v>3.3</v>
      </c>
      <c r="BW740" s="48">
        <f t="shared" si="362"/>
        <v>3.3</v>
      </c>
      <c r="BX740" s="49">
        <f t="shared" si="363"/>
        <v>3.3</v>
      </c>
      <c r="BY740" s="50">
        <f t="shared" si="364"/>
        <v>40.499999999999993</v>
      </c>
      <c r="BZ740" s="48">
        <f t="shared" si="365"/>
        <v>10.199999999999999</v>
      </c>
      <c r="CA740" s="48">
        <f t="shared" si="366"/>
        <v>17</v>
      </c>
      <c r="CB740" s="48">
        <f t="shared" si="367"/>
        <v>3.4</v>
      </c>
      <c r="CC740" s="51">
        <f t="shared" si="368"/>
        <v>9.8999999999999986</v>
      </c>
      <c r="CD740" s="50">
        <f t="shared" si="369"/>
        <v>40.5</v>
      </c>
      <c r="CE740" s="72"/>
      <c r="CF740" s="73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</row>
    <row r="741" spans="1:122" ht="15" hidden="1" outlineLevel="1" thickBot="1" x14ac:dyDescent="0.35">
      <c r="A741" s="161"/>
      <c r="B741" s="53" t="s">
        <v>1496</v>
      </c>
      <c r="C741" s="53" t="s">
        <v>45</v>
      </c>
      <c r="D741" s="24" t="s">
        <v>1497</v>
      </c>
      <c r="E741" s="34"/>
      <c r="F741" s="35">
        <v>132499.37</v>
      </c>
      <c r="G741" s="35">
        <v>548924.05000000005</v>
      </c>
      <c r="H741" s="36">
        <v>253</v>
      </c>
      <c r="I741" s="37"/>
      <c r="J741" s="38">
        <v>48</v>
      </c>
      <c r="K741" s="38">
        <v>205</v>
      </c>
      <c r="L741" s="35">
        <v>681423.42</v>
      </c>
      <c r="M741" s="35">
        <v>91237.55</v>
      </c>
      <c r="N741" s="35">
        <v>7779.75</v>
      </c>
      <c r="O741" s="35">
        <v>1138.5</v>
      </c>
      <c r="P741" s="35">
        <v>2092.31</v>
      </c>
      <c r="Q741" s="35">
        <v>1591.37</v>
      </c>
      <c r="R741" s="35">
        <v>785262.9</v>
      </c>
      <c r="S741" s="35">
        <v>57089.45</v>
      </c>
      <c r="T741" s="35">
        <v>11508.97</v>
      </c>
      <c r="U741" s="36">
        <v>0</v>
      </c>
      <c r="V741" s="36">
        <v>0</v>
      </c>
      <c r="W741" s="36">
        <v>0</v>
      </c>
      <c r="X741" s="36">
        <v>0</v>
      </c>
      <c r="Y741" s="36">
        <v>0</v>
      </c>
      <c r="Z741" s="35">
        <v>16354.15</v>
      </c>
      <c r="AA741" s="35">
        <v>84952.57</v>
      </c>
      <c r="AB741" s="35">
        <v>870215.47</v>
      </c>
      <c r="AC741" s="39">
        <f t="shared" si="359"/>
        <v>870.2</v>
      </c>
      <c r="AD741" s="40">
        <f t="shared" si="360"/>
        <v>851.7</v>
      </c>
      <c r="AG741" s="70" t="s">
        <v>1481</v>
      </c>
      <c r="AH741" s="24" t="s">
        <v>1496</v>
      </c>
      <c r="AI741" s="24" t="s">
        <v>45</v>
      </c>
      <c r="AJ741" s="24" t="s">
        <v>1497</v>
      </c>
      <c r="AK741" s="42"/>
      <c r="AL741" s="43">
        <v>176665.83</v>
      </c>
      <c r="AM741" s="43">
        <v>478408.43</v>
      </c>
      <c r="AN741" s="44">
        <v>256</v>
      </c>
      <c r="AO741" s="45"/>
      <c r="AP741" s="46">
        <v>65</v>
      </c>
      <c r="AQ741" s="46">
        <v>191</v>
      </c>
      <c r="AR741" s="43">
        <v>655074.26</v>
      </c>
      <c r="AS741" s="43">
        <v>89560.19</v>
      </c>
      <c r="AT741" s="44">
        <v>7872</v>
      </c>
      <c r="AU741" s="44">
        <v>1152</v>
      </c>
      <c r="AV741" s="43">
        <v>2117.12</v>
      </c>
      <c r="AW741" s="43">
        <v>1610.24</v>
      </c>
      <c r="AX741" s="43">
        <v>757385.81</v>
      </c>
      <c r="AY741" s="43">
        <v>57766.400000000001</v>
      </c>
      <c r="AZ741" s="43">
        <v>11645.44</v>
      </c>
      <c r="BA741" s="44">
        <v>0</v>
      </c>
      <c r="BB741" s="44">
        <v>0</v>
      </c>
      <c r="BC741" s="44">
        <v>0</v>
      </c>
      <c r="BD741" s="44">
        <v>0</v>
      </c>
      <c r="BE741" s="44">
        <v>0</v>
      </c>
      <c r="BF741" s="43">
        <v>15721.78</v>
      </c>
      <c r="BG741" s="43">
        <v>85133.62</v>
      </c>
      <c r="BH741" s="43">
        <v>842519.43</v>
      </c>
      <c r="BI741" s="44">
        <v>0</v>
      </c>
      <c r="BJ741" s="71">
        <v>842.5</v>
      </c>
      <c r="BK741" s="2"/>
      <c r="BL741" s="2"/>
      <c r="BM741" s="48">
        <v>70.2</v>
      </c>
      <c r="BN741" s="48">
        <v>70.2</v>
      </c>
      <c r="BO741" s="48">
        <v>70.2</v>
      </c>
      <c r="BP741" s="48">
        <v>70.2</v>
      </c>
      <c r="BQ741" s="48">
        <v>140.4</v>
      </c>
      <c r="BR741" s="48">
        <v>140.4</v>
      </c>
      <c r="BS741" s="48">
        <v>35.1</v>
      </c>
      <c r="BT741" s="48">
        <v>0</v>
      </c>
      <c r="BU741" s="48">
        <v>35.1</v>
      </c>
      <c r="BV741" s="48">
        <f t="shared" si="361"/>
        <v>73.3</v>
      </c>
      <c r="BW741" s="48">
        <f t="shared" si="362"/>
        <v>73.3</v>
      </c>
      <c r="BX741" s="49">
        <f t="shared" si="363"/>
        <v>73.3</v>
      </c>
      <c r="BY741" s="50">
        <f t="shared" si="364"/>
        <v>851.70000000000016</v>
      </c>
      <c r="BZ741" s="48">
        <f t="shared" si="365"/>
        <v>210.60000000000002</v>
      </c>
      <c r="CA741" s="48">
        <f t="shared" si="366"/>
        <v>351</v>
      </c>
      <c r="CB741" s="48">
        <f t="shared" si="367"/>
        <v>70.2</v>
      </c>
      <c r="CC741" s="51">
        <f t="shared" si="368"/>
        <v>219.89999999999998</v>
      </c>
      <c r="CD741" s="50">
        <f t="shared" si="369"/>
        <v>851.7</v>
      </c>
      <c r="CE741" s="72"/>
      <c r="CF741" s="73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</row>
    <row r="742" spans="1:122" ht="15" hidden="1" outlineLevel="1" thickBot="1" x14ac:dyDescent="0.35">
      <c r="A742" s="161"/>
      <c r="B742" s="53" t="s">
        <v>1498</v>
      </c>
      <c r="C742" s="53" t="s">
        <v>45</v>
      </c>
      <c r="D742" s="24" t="s">
        <v>1499</v>
      </c>
      <c r="E742" s="34"/>
      <c r="F742" s="35">
        <v>88332.91</v>
      </c>
      <c r="G742" s="35">
        <v>253349.56</v>
      </c>
      <c r="H742" s="36">
        <v>108</v>
      </c>
      <c r="I742" s="37"/>
      <c r="J742" s="38">
        <v>34</v>
      </c>
      <c r="K742" s="38">
        <v>74</v>
      </c>
      <c r="L742" s="35">
        <v>341682.47</v>
      </c>
      <c r="M742" s="35">
        <v>36987.300000000003</v>
      </c>
      <c r="N742" s="36">
        <v>3321</v>
      </c>
      <c r="O742" s="36">
        <v>486</v>
      </c>
      <c r="P742" s="35">
        <v>893.16</v>
      </c>
      <c r="Q742" s="35">
        <v>679.32</v>
      </c>
      <c r="R742" s="35">
        <v>384049.25</v>
      </c>
      <c r="S742" s="35">
        <v>24370.2</v>
      </c>
      <c r="T742" s="35">
        <v>4912.92</v>
      </c>
      <c r="U742" s="36">
        <v>0</v>
      </c>
      <c r="V742" s="36">
        <v>0</v>
      </c>
      <c r="W742" s="36">
        <v>0</v>
      </c>
      <c r="X742" s="36">
        <v>0</v>
      </c>
      <c r="Y742" s="36">
        <v>0</v>
      </c>
      <c r="Z742" s="35">
        <v>8200.3799999999992</v>
      </c>
      <c r="AA742" s="35">
        <v>37483.5</v>
      </c>
      <c r="AB742" s="35">
        <v>421532.75</v>
      </c>
      <c r="AC742" s="39">
        <f t="shared" si="359"/>
        <v>421.5</v>
      </c>
      <c r="AD742" s="40">
        <f t="shared" si="360"/>
        <v>417.2</v>
      </c>
      <c r="AG742" s="70" t="s">
        <v>1481</v>
      </c>
      <c r="AH742" s="24" t="s">
        <v>1498</v>
      </c>
      <c r="AI742" s="24" t="s">
        <v>45</v>
      </c>
      <c r="AJ742" s="24" t="s">
        <v>1499</v>
      </c>
      <c r="AK742" s="42"/>
      <c r="AL742" s="43">
        <v>88332.91</v>
      </c>
      <c r="AM742" s="43">
        <v>253349.56</v>
      </c>
      <c r="AN742" s="44">
        <v>113</v>
      </c>
      <c r="AO742" s="45"/>
      <c r="AP742" s="46">
        <v>31</v>
      </c>
      <c r="AQ742" s="46">
        <v>82</v>
      </c>
      <c r="AR742" s="43">
        <v>341682.47</v>
      </c>
      <c r="AS742" s="43">
        <v>28899.7</v>
      </c>
      <c r="AT742" s="43">
        <v>3474.75</v>
      </c>
      <c r="AU742" s="43">
        <v>508.5</v>
      </c>
      <c r="AV742" s="43">
        <v>934.51</v>
      </c>
      <c r="AW742" s="43">
        <v>710.77</v>
      </c>
      <c r="AX742" s="43">
        <v>376210.7</v>
      </c>
      <c r="AY742" s="43">
        <v>25498.45</v>
      </c>
      <c r="AZ742" s="43">
        <v>5140.37</v>
      </c>
      <c r="BA742" s="44">
        <v>0</v>
      </c>
      <c r="BB742" s="44">
        <v>0</v>
      </c>
      <c r="BC742" s="44">
        <v>0</v>
      </c>
      <c r="BD742" s="44">
        <v>0</v>
      </c>
      <c r="BE742" s="44">
        <v>0</v>
      </c>
      <c r="BF742" s="43">
        <v>8200.3799999999992</v>
      </c>
      <c r="BG742" s="43">
        <v>38839.199999999997</v>
      </c>
      <c r="BH742" s="43">
        <v>415049.9</v>
      </c>
      <c r="BI742" s="44">
        <v>0</v>
      </c>
      <c r="BJ742" s="71">
        <v>415</v>
      </c>
      <c r="BK742" s="2"/>
      <c r="BL742" s="2"/>
      <c r="BM742" s="48">
        <v>34.6</v>
      </c>
      <c r="BN742" s="48">
        <v>34.6</v>
      </c>
      <c r="BO742" s="48">
        <v>34.6</v>
      </c>
      <c r="BP742" s="48">
        <v>34.6</v>
      </c>
      <c r="BQ742" s="48">
        <v>69.2</v>
      </c>
      <c r="BR742" s="48">
        <v>69.2</v>
      </c>
      <c r="BS742" s="48">
        <v>17.3</v>
      </c>
      <c r="BT742" s="48">
        <v>0</v>
      </c>
      <c r="BU742" s="48">
        <v>17.3</v>
      </c>
      <c r="BV742" s="48">
        <f t="shared" si="361"/>
        <v>35.299999999999997</v>
      </c>
      <c r="BW742" s="48">
        <f t="shared" si="362"/>
        <v>35.299999999999997</v>
      </c>
      <c r="BX742" s="49">
        <f t="shared" si="363"/>
        <v>35.200000000000003</v>
      </c>
      <c r="BY742" s="50">
        <f t="shared" si="364"/>
        <v>417.2000000000001</v>
      </c>
      <c r="BZ742" s="48">
        <f t="shared" si="365"/>
        <v>103.80000000000001</v>
      </c>
      <c r="CA742" s="48">
        <f t="shared" si="366"/>
        <v>173</v>
      </c>
      <c r="CB742" s="48">
        <f t="shared" si="367"/>
        <v>34.6</v>
      </c>
      <c r="CC742" s="51">
        <f t="shared" si="368"/>
        <v>105.8</v>
      </c>
      <c r="CD742" s="50">
        <f t="shared" si="369"/>
        <v>417.20000000000005</v>
      </c>
      <c r="CE742" s="72"/>
      <c r="CF742" s="73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</row>
    <row r="743" spans="1:122" ht="15" hidden="1" outlineLevel="1" thickBot="1" x14ac:dyDescent="0.35">
      <c r="A743" s="161"/>
      <c r="B743" s="53" t="s">
        <v>1500</v>
      </c>
      <c r="C743" s="53" t="s">
        <v>45</v>
      </c>
      <c r="D743" s="24" t="s">
        <v>1501</v>
      </c>
      <c r="E743" s="35">
        <v>231711.55</v>
      </c>
      <c r="F743" s="35">
        <v>88332.91</v>
      </c>
      <c r="G743" s="35">
        <v>211124.64</v>
      </c>
      <c r="H743" s="36">
        <v>189</v>
      </c>
      <c r="I743" s="38">
        <v>80</v>
      </c>
      <c r="J743" s="38">
        <v>35</v>
      </c>
      <c r="K743" s="38">
        <v>74</v>
      </c>
      <c r="L743" s="35">
        <v>531169.1</v>
      </c>
      <c r="M743" s="35">
        <v>101458.53</v>
      </c>
      <c r="N743" s="35">
        <v>5811.75</v>
      </c>
      <c r="O743" s="35">
        <v>850.5</v>
      </c>
      <c r="P743" s="35">
        <v>1563.03</v>
      </c>
      <c r="Q743" s="35">
        <v>1188.81</v>
      </c>
      <c r="R743" s="35">
        <v>642041.72</v>
      </c>
      <c r="S743" s="35">
        <v>60671.05</v>
      </c>
      <c r="T743" s="35">
        <v>8597.61</v>
      </c>
      <c r="U743" s="36">
        <v>216</v>
      </c>
      <c r="V743" s="35">
        <v>2445.6</v>
      </c>
      <c r="W743" s="35">
        <v>1611.2</v>
      </c>
      <c r="X743" s="36">
        <v>0</v>
      </c>
      <c r="Y743" s="35">
        <v>4832.8</v>
      </c>
      <c r="Z743" s="35">
        <v>12748.06</v>
      </c>
      <c r="AA743" s="35">
        <v>91122.32</v>
      </c>
      <c r="AB743" s="35">
        <v>733164.04</v>
      </c>
      <c r="AC743" s="39">
        <f t="shared" si="359"/>
        <v>733.2</v>
      </c>
      <c r="AD743" s="40">
        <f t="shared" si="360"/>
        <v>746</v>
      </c>
      <c r="AG743" s="70" t="s">
        <v>1481</v>
      </c>
      <c r="AH743" s="24" t="s">
        <v>1500</v>
      </c>
      <c r="AI743" s="24" t="s">
        <v>45</v>
      </c>
      <c r="AJ743" s="24" t="s">
        <v>1501</v>
      </c>
      <c r="AK743" s="43">
        <v>275857.91999999998</v>
      </c>
      <c r="AL743" s="43">
        <v>88332.91</v>
      </c>
      <c r="AM743" s="43">
        <v>190012.17</v>
      </c>
      <c r="AN743" s="44">
        <v>202</v>
      </c>
      <c r="AO743" s="46">
        <v>86</v>
      </c>
      <c r="AP743" s="46">
        <v>35</v>
      </c>
      <c r="AQ743" s="46">
        <v>81</v>
      </c>
      <c r="AR743" s="44">
        <v>554203</v>
      </c>
      <c r="AS743" s="43">
        <v>90924.21</v>
      </c>
      <c r="AT743" s="43">
        <v>6211.5</v>
      </c>
      <c r="AU743" s="44">
        <v>909</v>
      </c>
      <c r="AV743" s="43">
        <v>1670.54</v>
      </c>
      <c r="AW743" s="43">
        <v>1270.58</v>
      </c>
      <c r="AX743" s="43">
        <v>655188.82999999996</v>
      </c>
      <c r="AY743" s="43">
        <v>64956.24</v>
      </c>
      <c r="AZ743" s="43">
        <v>9188.98</v>
      </c>
      <c r="BA743" s="43">
        <v>232.2</v>
      </c>
      <c r="BB743" s="43">
        <v>2629.02</v>
      </c>
      <c r="BC743" s="43">
        <v>1732.04</v>
      </c>
      <c r="BD743" s="44">
        <v>0</v>
      </c>
      <c r="BE743" s="43">
        <v>5195.26</v>
      </c>
      <c r="BF743" s="43">
        <v>13300.87</v>
      </c>
      <c r="BG743" s="43">
        <v>97234.61</v>
      </c>
      <c r="BH743" s="43">
        <v>752423.44</v>
      </c>
      <c r="BI743" s="44">
        <v>0</v>
      </c>
      <c r="BJ743" s="71">
        <v>752.4</v>
      </c>
      <c r="BK743" s="2"/>
      <c r="BL743" s="2"/>
      <c r="BM743" s="48">
        <v>62.7</v>
      </c>
      <c r="BN743" s="48">
        <v>62.7</v>
      </c>
      <c r="BO743" s="48">
        <v>62.7</v>
      </c>
      <c r="BP743" s="48">
        <v>62.7</v>
      </c>
      <c r="BQ743" s="48">
        <v>125.4</v>
      </c>
      <c r="BR743" s="48">
        <v>125.4</v>
      </c>
      <c r="BS743" s="48">
        <v>31.4</v>
      </c>
      <c r="BT743" s="48">
        <v>0</v>
      </c>
      <c r="BU743" s="48">
        <v>31.4</v>
      </c>
      <c r="BV743" s="48">
        <f t="shared" si="361"/>
        <v>60.5</v>
      </c>
      <c r="BW743" s="48">
        <f t="shared" si="362"/>
        <v>60.5</v>
      </c>
      <c r="BX743" s="49">
        <f t="shared" si="363"/>
        <v>60.6</v>
      </c>
      <c r="BY743" s="50">
        <f t="shared" si="364"/>
        <v>746.00000000000023</v>
      </c>
      <c r="BZ743" s="48">
        <f t="shared" si="365"/>
        <v>188.10000000000002</v>
      </c>
      <c r="CA743" s="48">
        <f t="shared" si="366"/>
        <v>313.5</v>
      </c>
      <c r="CB743" s="48">
        <f t="shared" si="367"/>
        <v>62.8</v>
      </c>
      <c r="CC743" s="51">
        <f t="shared" si="368"/>
        <v>181.6</v>
      </c>
      <c r="CD743" s="50">
        <f t="shared" si="369"/>
        <v>746</v>
      </c>
      <c r="CE743" s="72"/>
      <c r="CF743" s="73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</row>
    <row r="744" spans="1:122" ht="15" hidden="1" outlineLevel="1" thickBot="1" x14ac:dyDescent="0.35">
      <c r="A744" s="161"/>
      <c r="B744" s="53" t="s">
        <v>1502</v>
      </c>
      <c r="C744" s="53" t="s">
        <v>45</v>
      </c>
      <c r="D744" s="24" t="s">
        <v>1503</v>
      </c>
      <c r="E744" s="34"/>
      <c r="F744" s="35">
        <v>132499.37</v>
      </c>
      <c r="G744" s="35">
        <v>464474.19</v>
      </c>
      <c r="H744" s="36">
        <v>227</v>
      </c>
      <c r="I744" s="37"/>
      <c r="J744" s="38">
        <v>50</v>
      </c>
      <c r="K744" s="38">
        <v>177</v>
      </c>
      <c r="L744" s="35">
        <v>596973.56000000006</v>
      </c>
      <c r="M744" s="35">
        <v>68126.41</v>
      </c>
      <c r="N744" s="35">
        <v>6980.25</v>
      </c>
      <c r="O744" s="35">
        <v>1021.5</v>
      </c>
      <c r="P744" s="35">
        <v>1877.29</v>
      </c>
      <c r="Q744" s="35">
        <v>1427.83</v>
      </c>
      <c r="R744" s="35">
        <v>676406.84</v>
      </c>
      <c r="S744" s="35">
        <v>51222.55</v>
      </c>
      <c r="T744" s="35">
        <v>10326.23</v>
      </c>
      <c r="U744" s="36">
        <v>0</v>
      </c>
      <c r="V744" s="36">
        <v>0</v>
      </c>
      <c r="W744" s="36">
        <v>0</v>
      </c>
      <c r="X744" s="36">
        <v>0</v>
      </c>
      <c r="Y744" s="36">
        <v>0</v>
      </c>
      <c r="Z744" s="35">
        <v>14327.37</v>
      </c>
      <c r="AA744" s="35">
        <v>75876.149999999994</v>
      </c>
      <c r="AB744" s="35">
        <v>752282.99</v>
      </c>
      <c r="AC744" s="39">
        <f t="shared" si="359"/>
        <v>752.3</v>
      </c>
      <c r="AD744" s="40">
        <f t="shared" si="360"/>
        <v>783.7</v>
      </c>
      <c r="AG744" s="70" t="s">
        <v>1481</v>
      </c>
      <c r="AH744" s="24" t="s">
        <v>1502</v>
      </c>
      <c r="AI744" s="24" t="s">
        <v>45</v>
      </c>
      <c r="AJ744" s="24" t="s">
        <v>1503</v>
      </c>
      <c r="AK744" s="42"/>
      <c r="AL744" s="43">
        <v>132499.37</v>
      </c>
      <c r="AM744" s="43">
        <v>506699.12</v>
      </c>
      <c r="AN744" s="44">
        <v>228</v>
      </c>
      <c r="AO744" s="45"/>
      <c r="AP744" s="46">
        <v>51</v>
      </c>
      <c r="AQ744" s="46">
        <v>177</v>
      </c>
      <c r="AR744" s="43">
        <v>639198.49</v>
      </c>
      <c r="AS744" s="43">
        <v>71649.42</v>
      </c>
      <c r="AT744" s="44">
        <v>7011</v>
      </c>
      <c r="AU744" s="44">
        <v>1026</v>
      </c>
      <c r="AV744" s="43">
        <v>1885.56</v>
      </c>
      <c r="AW744" s="43">
        <v>1434.12</v>
      </c>
      <c r="AX744" s="43">
        <v>722204.59</v>
      </c>
      <c r="AY744" s="43">
        <v>51448.2</v>
      </c>
      <c r="AZ744" s="43">
        <v>10371.719999999999</v>
      </c>
      <c r="BA744" s="44">
        <v>0</v>
      </c>
      <c r="BB744" s="44">
        <v>0</v>
      </c>
      <c r="BC744" s="44">
        <v>0</v>
      </c>
      <c r="BD744" s="44">
        <v>0</v>
      </c>
      <c r="BE744" s="44">
        <v>0</v>
      </c>
      <c r="BF744" s="43">
        <v>15340.76</v>
      </c>
      <c r="BG744" s="43">
        <v>77160.679999999993</v>
      </c>
      <c r="BH744" s="43">
        <v>799365.27</v>
      </c>
      <c r="BI744" s="44">
        <v>0</v>
      </c>
      <c r="BJ744" s="71">
        <v>799.4</v>
      </c>
      <c r="BK744" s="2"/>
      <c r="BL744" s="2"/>
      <c r="BM744" s="48">
        <v>66.599999999999994</v>
      </c>
      <c r="BN744" s="48">
        <v>66.599999999999994</v>
      </c>
      <c r="BO744" s="48">
        <v>66.599999999999994</v>
      </c>
      <c r="BP744" s="48">
        <v>66.599999999999994</v>
      </c>
      <c r="BQ744" s="48">
        <v>133.19999999999999</v>
      </c>
      <c r="BR744" s="48">
        <v>133.19999999999999</v>
      </c>
      <c r="BS744" s="48">
        <v>33.299999999999997</v>
      </c>
      <c r="BT744" s="48">
        <v>0</v>
      </c>
      <c r="BU744" s="48">
        <v>33.299999999999997</v>
      </c>
      <c r="BV744" s="48">
        <f t="shared" si="361"/>
        <v>61.4</v>
      </c>
      <c r="BW744" s="48">
        <f t="shared" si="362"/>
        <v>61.4</v>
      </c>
      <c r="BX744" s="49">
        <f t="shared" si="363"/>
        <v>61.5</v>
      </c>
      <c r="BY744" s="50">
        <f t="shared" si="364"/>
        <v>783.7</v>
      </c>
      <c r="BZ744" s="48">
        <f t="shared" si="365"/>
        <v>199.79999999999998</v>
      </c>
      <c r="CA744" s="48">
        <f t="shared" si="366"/>
        <v>333</v>
      </c>
      <c r="CB744" s="48">
        <f t="shared" si="367"/>
        <v>66.599999999999994</v>
      </c>
      <c r="CC744" s="51">
        <f t="shared" si="368"/>
        <v>184.3</v>
      </c>
      <c r="CD744" s="50">
        <f t="shared" si="369"/>
        <v>783.7</v>
      </c>
      <c r="CE744" s="72"/>
      <c r="CF744" s="73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</row>
    <row r="745" spans="1:122" ht="15" hidden="1" outlineLevel="1" thickBot="1" x14ac:dyDescent="0.35">
      <c r="A745" s="161"/>
      <c r="B745" s="53" t="s">
        <v>1504</v>
      </c>
      <c r="C745" s="53" t="s">
        <v>45</v>
      </c>
      <c r="D745" s="24" t="s">
        <v>1505</v>
      </c>
      <c r="E745" s="35">
        <v>227815.11</v>
      </c>
      <c r="F745" s="35">
        <v>44166.46</v>
      </c>
      <c r="G745" s="35">
        <v>105562.31</v>
      </c>
      <c r="H745" s="36">
        <v>103</v>
      </c>
      <c r="I745" s="38">
        <v>62</v>
      </c>
      <c r="J745" s="38">
        <v>12</v>
      </c>
      <c r="K745" s="38">
        <v>29</v>
      </c>
      <c r="L745" s="35">
        <v>377543.88</v>
      </c>
      <c r="M745" s="35">
        <v>57302.22</v>
      </c>
      <c r="N745" s="35">
        <v>3167.25</v>
      </c>
      <c r="O745" s="35">
        <v>463.5</v>
      </c>
      <c r="P745" s="35">
        <v>851.81</v>
      </c>
      <c r="Q745" s="35">
        <v>647.87</v>
      </c>
      <c r="R745" s="35">
        <v>439976.53</v>
      </c>
      <c r="S745" s="35">
        <v>37209.93</v>
      </c>
      <c r="T745" s="35">
        <v>4685.47</v>
      </c>
      <c r="U745" s="35">
        <v>167.4</v>
      </c>
      <c r="V745" s="35">
        <v>1895.34</v>
      </c>
      <c r="W745" s="35">
        <v>1248.68</v>
      </c>
      <c r="X745" s="36">
        <v>0</v>
      </c>
      <c r="Y745" s="35">
        <v>3745.42</v>
      </c>
      <c r="Z745" s="35">
        <v>9061.0499999999993</v>
      </c>
      <c r="AA745" s="35">
        <v>58013.29</v>
      </c>
      <c r="AB745" s="35">
        <v>497989.82</v>
      </c>
      <c r="AC745" s="39">
        <f t="shared" si="359"/>
        <v>498</v>
      </c>
      <c r="AD745" s="40">
        <f t="shared" si="360"/>
        <v>508.1</v>
      </c>
      <c r="AG745" s="70" t="s">
        <v>1481</v>
      </c>
      <c r="AH745" s="24" t="s">
        <v>1504</v>
      </c>
      <c r="AI745" s="24" t="s">
        <v>45</v>
      </c>
      <c r="AJ745" s="24" t="s">
        <v>1505</v>
      </c>
      <c r="AK745" s="43">
        <v>221615.6</v>
      </c>
      <c r="AL745" s="43">
        <v>44166.46</v>
      </c>
      <c r="AM745" s="43">
        <v>126674.78</v>
      </c>
      <c r="AN745" s="44">
        <v>102</v>
      </c>
      <c r="AO745" s="46">
        <v>58</v>
      </c>
      <c r="AP745" s="46">
        <v>10</v>
      </c>
      <c r="AQ745" s="46">
        <v>34</v>
      </c>
      <c r="AR745" s="43">
        <v>392456.84</v>
      </c>
      <c r="AS745" s="43">
        <v>58813.29</v>
      </c>
      <c r="AT745" s="43">
        <v>3136.5</v>
      </c>
      <c r="AU745" s="44">
        <v>459</v>
      </c>
      <c r="AV745" s="43">
        <v>843.54</v>
      </c>
      <c r="AW745" s="43">
        <v>641.58000000000004</v>
      </c>
      <c r="AX745" s="43">
        <v>456350.75</v>
      </c>
      <c r="AY745" s="43">
        <v>36083.120000000003</v>
      </c>
      <c r="AZ745" s="43">
        <v>4639.9799999999996</v>
      </c>
      <c r="BA745" s="43">
        <v>156.6</v>
      </c>
      <c r="BB745" s="43">
        <v>1773.06</v>
      </c>
      <c r="BC745" s="43">
        <v>1168.1199999999999</v>
      </c>
      <c r="BD745" s="44">
        <v>0</v>
      </c>
      <c r="BE745" s="43">
        <v>3503.78</v>
      </c>
      <c r="BF745" s="43">
        <v>9418.9599999999991</v>
      </c>
      <c r="BG745" s="43">
        <v>56743.62</v>
      </c>
      <c r="BH745" s="43">
        <v>513094.37</v>
      </c>
      <c r="BI745" s="44">
        <v>0</v>
      </c>
      <c r="BJ745" s="71">
        <v>513.1</v>
      </c>
      <c r="BK745" s="2"/>
      <c r="BL745" s="2"/>
      <c r="BM745" s="48">
        <v>42.8</v>
      </c>
      <c r="BN745" s="48">
        <v>42.8</v>
      </c>
      <c r="BO745" s="48">
        <v>42.8</v>
      </c>
      <c r="BP745" s="48">
        <v>42.8</v>
      </c>
      <c r="BQ745" s="48">
        <v>85.5</v>
      </c>
      <c r="BR745" s="48">
        <v>85.5</v>
      </c>
      <c r="BS745" s="48">
        <v>21.4</v>
      </c>
      <c r="BT745" s="48">
        <v>0</v>
      </c>
      <c r="BU745" s="48">
        <v>21.4</v>
      </c>
      <c r="BV745" s="48">
        <f t="shared" si="361"/>
        <v>41</v>
      </c>
      <c r="BW745" s="48">
        <f t="shared" si="362"/>
        <v>41</v>
      </c>
      <c r="BX745" s="49">
        <f t="shared" si="363"/>
        <v>41.1</v>
      </c>
      <c r="BY745" s="50">
        <f t="shared" si="364"/>
        <v>508.1</v>
      </c>
      <c r="BZ745" s="48">
        <f t="shared" si="365"/>
        <v>128.39999999999998</v>
      </c>
      <c r="CA745" s="48">
        <f t="shared" si="366"/>
        <v>213.8</v>
      </c>
      <c r="CB745" s="48">
        <f t="shared" si="367"/>
        <v>42.8</v>
      </c>
      <c r="CC745" s="51">
        <f t="shared" si="368"/>
        <v>123.1</v>
      </c>
      <c r="CD745" s="50">
        <f t="shared" si="369"/>
        <v>508.1</v>
      </c>
      <c r="CE745" s="72"/>
      <c r="CF745" s="73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</row>
    <row r="746" spans="1:122" ht="21" hidden="1" outlineLevel="1" thickBot="1" x14ac:dyDescent="0.35">
      <c r="A746" s="161"/>
      <c r="B746" s="53" t="s">
        <v>1506</v>
      </c>
      <c r="C746" s="53" t="s">
        <v>45</v>
      </c>
      <c r="D746" s="24" t="s">
        <v>1507</v>
      </c>
      <c r="E746" s="35">
        <v>456339.87</v>
      </c>
      <c r="F746" s="35">
        <v>44166.46</v>
      </c>
      <c r="G746" s="35">
        <v>63337.39</v>
      </c>
      <c r="H746" s="36">
        <v>121</v>
      </c>
      <c r="I746" s="38">
        <v>82</v>
      </c>
      <c r="J746" s="38">
        <v>13</v>
      </c>
      <c r="K746" s="38">
        <v>26</v>
      </c>
      <c r="L746" s="35">
        <v>563843.72</v>
      </c>
      <c r="M746" s="35">
        <v>52524.56</v>
      </c>
      <c r="N746" s="35">
        <v>3720.75</v>
      </c>
      <c r="O746" s="35">
        <v>544.5</v>
      </c>
      <c r="P746" s="35">
        <v>1000.67</v>
      </c>
      <c r="Q746" s="35">
        <v>761.09</v>
      </c>
      <c r="R746" s="35">
        <v>622395.29</v>
      </c>
      <c r="S746" s="35">
        <v>45777.43</v>
      </c>
      <c r="T746" s="35">
        <v>5504.29</v>
      </c>
      <c r="U746" s="35">
        <v>221.4</v>
      </c>
      <c r="V746" s="35">
        <v>2506.7399999999998</v>
      </c>
      <c r="W746" s="35">
        <v>1651.48</v>
      </c>
      <c r="X746" s="35">
        <v>639.91999999999996</v>
      </c>
      <c r="Y746" s="35">
        <v>4953.62</v>
      </c>
      <c r="Z746" s="35">
        <v>13532.23</v>
      </c>
      <c r="AA746" s="35">
        <v>74787.11</v>
      </c>
      <c r="AB746" s="35">
        <v>697182.4</v>
      </c>
      <c r="AC746" s="39">
        <f t="shared" si="359"/>
        <v>697.2</v>
      </c>
      <c r="AD746" s="40">
        <f t="shared" si="360"/>
        <v>680.8</v>
      </c>
      <c r="AG746" s="70" t="s">
        <v>1481</v>
      </c>
      <c r="AH746" s="24" t="s">
        <v>1506</v>
      </c>
      <c r="AI746" s="24" t="s">
        <v>45</v>
      </c>
      <c r="AJ746" s="24" t="s">
        <v>1507</v>
      </c>
      <c r="AK746" s="43">
        <v>426316.46</v>
      </c>
      <c r="AL746" s="43">
        <v>14574.93</v>
      </c>
      <c r="AM746" s="43">
        <v>98384.08</v>
      </c>
      <c r="AN746" s="44">
        <v>121</v>
      </c>
      <c r="AO746" s="46">
        <v>89</v>
      </c>
      <c r="AP746" s="46">
        <v>4</v>
      </c>
      <c r="AQ746" s="46">
        <v>28</v>
      </c>
      <c r="AR746" s="43">
        <v>539275.47</v>
      </c>
      <c r="AS746" s="43">
        <v>51390.55</v>
      </c>
      <c r="AT746" s="43">
        <v>3720.75</v>
      </c>
      <c r="AU746" s="43">
        <v>544.5</v>
      </c>
      <c r="AV746" s="43">
        <v>1000.67</v>
      </c>
      <c r="AW746" s="43">
        <v>761.09</v>
      </c>
      <c r="AX746" s="43">
        <v>596693.03</v>
      </c>
      <c r="AY746" s="43">
        <v>47354.46</v>
      </c>
      <c r="AZ746" s="43">
        <v>5504.29</v>
      </c>
      <c r="BA746" s="43">
        <v>240.3</v>
      </c>
      <c r="BB746" s="43">
        <v>2720.73</v>
      </c>
      <c r="BC746" s="43">
        <v>1792.46</v>
      </c>
      <c r="BD746" s="44">
        <v>0</v>
      </c>
      <c r="BE746" s="43">
        <v>5376.49</v>
      </c>
      <c r="BF746" s="43">
        <v>12942.61</v>
      </c>
      <c r="BG746" s="43">
        <v>75931.34</v>
      </c>
      <c r="BH746" s="43">
        <v>672624.37</v>
      </c>
      <c r="BI746" s="44">
        <v>0</v>
      </c>
      <c r="BJ746" s="71">
        <v>672.6</v>
      </c>
      <c r="BK746" s="2"/>
      <c r="BL746" s="2"/>
      <c r="BM746" s="48">
        <v>56.1</v>
      </c>
      <c r="BN746" s="48">
        <v>56.1</v>
      </c>
      <c r="BO746" s="48">
        <v>56.1</v>
      </c>
      <c r="BP746" s="48">
        <v>56.1</v>
      </c>
      <c r="BQ746" s="48">
        <v>112.1</v>
      </c>
      <c r="BR746" s="48">
        <v>112.1</v>
      </c>
      <c r="BS746" s="48">
        <v>28</v>
      </c>
      <c r="BT746" s="48">
        <v>0</v>
      </c>
      <c r="BU746" s="48">
        <v>28</v>
      </c>
      <c r="BV746" s="48">
        <f t="shared" si="361"/>
        <v>58.7</v>
      </c>
      <c r="BW746" s="48">
        <f t="shared" si="362"/>
        <v>58.7</v>
      </c>
      <c r="BX746" s="49">
        <f t="shared" si="363"/>
        <v>58.8</v>
      </c>
      <c r="BY746" s="50">
        <f t="shared" si="364"/>
        <v>680.80000000000007</v>
      </c>
      <c r="BZ746" s="48">
        <f t="shared" si="365"/>
        <v>168.3</v>
      </c>
      <c r="CA746" s="48">
        <f t="shared" si="366"/>
        <v>280.29999999999995</v>
      </c>
      <c r="CB746" s="48">
        <f t="shared" si="367"/>
        <v>56</v>
      </c>
      <c r="CC746" s="51">
        <f t="shared" si="368"/>
        <v>176.2</v>
      </c>
      <c r="CD746" s="50">
        <f t="shared" si="369"/>
        <v>680.8</v>
      </c>
      <c r="CE746" s="72"/>
      <c r="CF746" s="73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</row>
    <row r="747" spans="1:122" ht="15" hidden="1" outlineLevel="1" thickBot="1" x14ac:dyDescent="0.35">
      <c r="A747" s="161"/>
      <c r="B747" s="53" t="s">
        <v>1508</v>
      </c>
      <c r="C747" s="53" t="s">
        <v>45</v>
      </c>
      <c r="D747" s="24" t="s">
        <v>1509</v>
      </c>
      <c r="E747" s="35">
        <v>1213242.75</v>
      </c>
      <c r="F747" s="35">
        <v>44166.46</v>
      </c>
      <c r="G747" s="34"/>
      <c r="H747" s="36">
        <v>380</v>
      </c>
      <c r="I747" s="38">
        <v>362</v>
      </c>
      <c r="J747" s="38">
        <v>18</v>
      </c>
      <c r="K747" s="37"/>
      <c r="L747" s="35">
        <v>1257409.21</v>
      </c>
      <c r="M747" s="35">
        <v>201830.16</v>
      </c>
      <c r="N747" s="36">
        <v>11685</v>
      </c>
      <c r="O747" s="36">
        <v>1710</v>
      </c>
      <c r="P747" s="35">
        <v>3142.6</v>
      </c>
      <c r="Q747" s="35">
        <v>2390.1999999999998</v>
      </c>
      <c r="R747" s="35">
        <v>1478167.17</v>
      </c>
      <c r="S747" s="35">
        <v>167301.98000000001</v>
      </c>
      <c r="T747" s="35">
        <v>17286.2</v>
      </c>
      <c r="U747" s="35">
        <v>977.4</v>
      </c>
      <c r="V747" s="35">
        <v>11066.34</v>
      </c>
      <c r="W747" s="35">
        <v>7290.68</v>
      </c>
      <c r="X747" s="36">
        <v>2304</v>
      </c>
      <c r="Y747" s="35">
        <v>21868.42</v>
      </c>
      <c r="Z747" s="35">
        <v>30177.81</v>
      </c>
      <c r="AA747" s="35">
        <v>258272.83</v>
      </c>
      <c r="AB747" s="36">
        <v>1736440</v>
      </c>
      <c r="AC747" s="39">
        <f t="shared" si="359"/>
        <v>1736.4</v>
      </c>
      <c r="AD747" s="40">
        <f t="shared" si="360"/>
        <v>1759.5</v>
      </c>
      <c r="AG747" s="70" t="s">
        <v>1481</v>
      </c>
      <c r="AH747" s="24" t="s">
        <v>1508</v>
      </c>
      <c r="AI747" s="24" t="s">
        <v>45</v>
      </c>
      <c r="AJ747" s="24" t="s">
        <v>1509</v>
      </c>
      <c r="AK747" s="43">
        <v>1265513.46</v>
      </c>
      <c r="AL747" s="43">
        <v>44166.46</v>
      </c>
      <c r="AM747" s="42"/>
      <c r="AN747" s="44">
        <v>378</v>
      </c>
      <c r="AO747" s="46">
        <v>361</v>
      </c>
      <c r="AP747" s="46">
        <v>17</v>
      </c>
      <c r="AQ747" s="45"/>
      <c r="AR747" s="43">
        <v>1309679.92</v>
      </c>
      <c r="AS747" s="43">
        <v>185477.69</v>
      </c>
      <c r="AT747" s="43">
        <v>11623.5</v>
      </c>
      <c r="AU747" s="44">
        <v>1701</v>
      </c>
      <c r="AV747" s="43">
        <v>3126.06</v>
      </c>
      <c r="AW747" s="43">
        <v>2377.62</v>
      </c>
      <c r="AX747" s="43">
        <v>1513985.79</v>
      </c>
      <c r="AY747" s="43">
        <v>166625.39000000001</v>
      </c>
      <c r="AZ747" s="43">
        <v>17195.22</v>
      </c>
      <c r="BA747" s="43">
        <v>974.7</v>
      </c>
      <c r="BB747" s="43">
        <v>11035.77</v>
      </c>
      <c r="BC747" s="43">
        <v>7270.54</v>
      </c>
      <c r="BD747" s="43">
        <v>639.91999999999996</v>
      </c>
      <c r="BE747" s="43">
        <v>21808.01</v>
      </c>
      <c r="BF747" s="43">
        <v>31432.3</v>
      </c>
      <c r="BG747" s="43">
        <v>256981.85</v>
      </c>
      <c r="BH747" s="43">
        <v>1770967.64</v>
      </c>
      <c r="BI747" s="44">
        <v>0</v>
      </c>
      <c r="BJ747" s="71">
        <v>1771</v>
      </c>
      <c r="BK747" s="2"/>
      <c r="BL747" s="2"/>
      <c r="BM747" s="48">
        <v>147.6</v>
      </c>
      <c r="BN747" s="48">
        <v>147.6</v>
      </c>
      <c r="BO747" s="48">
        <v>147.6</v>
      </c>
      <c r="BP747" s="48">
        <v>147.6</v>
      </c>
      <c r="BQ747" s="48">
        <v>295.2</v>
      </c>
      <c r="BR747" s="48">
        <v>295.2</v>
      </c>
      <c r="BS747" s="48">
        <v>73.8</v>
      </c>
      <c r="BT747" s="48">
        <v>0</v>
      </c>
      <c r="BU747" s="48">
        <v>73.8</v>
      </c>
      <c r="BV747" s="48">
        <f t="shared" si="361"/>
        <v>143.69999999999999</v>
      </c>
      <c r="BW747" s="48">
        <f t="shared" si="362"/>
        <v>143.69999999999999</v>
      </c>
      <c r="BX747" s="49">
        <f t="shared" si="363"/>
        <v>143.69999999999999</v>
      </c>
      <c r="BY747" s="50">
        <f t="shared" si="364"/>
        <v>1759.4999999999995</v>
      </c>
      <c r="BZ747" s="48">
        <f t="shared" si="365"/>
        <v>442.79999999999995</v>
      </c>
      <c r="CA747" s="48">
        <f t="shared" si="366"/>
        <v>738</v>
      </c>
      <c r="CB747" s="48">
        <f t="shared" si="367"/>
        <v>147.6</v>
      </c>
      <c r="CC747" s="51">
        <f t="shared" si="368"/>
        <v>431.09999999999997</v>
      </c>
      <c r="CD747" s="50">
        <f t="shared" si="369"/>
        <v>1759.4999999999998</v>
      </c>
      <c r="CE747" s="72"/>
      <c r="CF747" s="73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</row>
    <row r="748" spans="1:122" ht="21" hidden="1" outlineLevel="1" thickBot="1" x14ac:dyDescent="0.35">
      <c r="A748" s="161"/>
      <c r="B748" s="53" t="s">
        <v>1510</v>
      </c>
      <c r="C748" s="53" t="s">
        <v>45</v>
      </c>
      <c r="D748" s="24" t="s">
        <v>1511</v>
      </c>
      <c r="E748" s="35">
        <v>600941.15</v>
      </c>
      <c r="F748" s="35">
        <v>22083.23</v>
      </c>
      <c r="G748" s="35">
        <v>112318.31</v>
      </c>
      <c r="H748" s="36">
        <v>180</v>
      </c>
      <c r="I748" s="38">
        <v>148</v>
      </c>
      <c r="J748" s="38">
        <v>7</v>
      </c>
      <c r="K748" s="38">
        <v>25</v>
      </c>
      <c r="L748" s="35">
        <v>735342.69</v>
      </c>
      <c r="M748" s="35">
        <v>88159.28</v>
      </c>
      <c r="N748" s="36">
        <v>5535</v>
      </c>
      <c r="O748" s="36">
        <v>810</v>
      </c>
      <c r="P748" s="35">
        <v>1488.6</v>
      </c>
      <c r="Q748" s="35">
        <v>1132.2</v>
      </c>
      <c r="R748" s="35">
        <v>832467.77</v>
      </c>
      <c r="S748" s="35">
        <v>73959.92</v>
      </c>
      <c r="T748" s="35">
        <v>8188.2</v>
      </c>
      <c r="U748" s="35">
        <v>399.6</v>
      </c>
      <c r="V748" s="35">
        <v>4524.3599999999997</v>
      </c>
      <c r="W748" s="35">
        <v>2980.72</v>
      </c>
      <c r="X748" s="35">
        <v>512.08000000000004</v>
      </c>
      <c r="Y748" s="35">
        <v>8940.68</v>
      </c>
      <c r="Z748" s="35">
        <v>17648.22</v>
      </c>
      <c r="AA748" s="35">
        <v>117153.78</v>
      </c>
      <c r="AB748" s="35">
        <v>949621.55</v>
      </c>
      <c r="AC748" s="39">
        <f t="shared" si="359"/>
        <v>949.6</v>
      </c>
      <c r="AD748" s="40">
        <f t="shared" si="360"/>
        <v>960.4</v>
      </c>
      <c r="AG748" s="70" t="s">
        <v>1481</v>
      </c>
      <c r="AH748" s="24" t="s">
        <v>1510</v>
      </c>
      <c r="AI748" s="24" t="s">
        <v>45</v>
      </c>
      <c r="AJ748" s="24" t="s">
        <v>1511</v>
      </c>
      <c r="AK748" s="43">
        <v>598909.26</v>
      </c>
      <c r="AL748" s="43">
        <v>44166.46</v>
      </c>
      <c r="AM748" s="43">
        <v>105562.31</v>
      </c>
      <c r="AN748" s="44">
        <v>194</v>
      </c>
      <c r="AO748" s="46">
        <v>150</v>
      </c>
      <c r="AP748" s="46">
        <v>14</v>
      </c>
      <c r="AQ748" s="46">
        <v>30</v>
      </c>
      <c r="AR748" s="43">
        <v>748638.03</v>
      </c>
      <c r="AS748" s="43">
        <v>85455.94</v>
      </c>
      <c r="AT748" s="43">
        <v>5965.5</v>
      </c>
      <c r="AU748" s="44">
        <v>873</v>
      </c>
      <c r="AV748" s="43">
        <v>1604.38</v>
      </c>
      <c r="AW748" s="43">
        <v>1220.26</v>
      </c>
      <c r="AX748" s="43">
        <v>843757.11</v>
      </c>
      <c r="AY748" s="43">
        <v>77569.600000000006</v>
      </c>
      <c r="AZ748" s="43">
        <v>8825.06</v>
      </c>
      <c r="BA748" s="44">
        <v>405</v>
      </c>
      <c r="BB748" s="43">
        <v>4585.5</v>
      </c>
      <c r="BC748" s="44">
        <v>3021</v>
      </c>
      <c r="BD748" s="43">
        <v>639.91999999999996</v>
      </c>
      <c r="BE748" s="43">
        <v>9061.5</v>
      </c>
      <c r="BF748" s="43">
        <v>17967.32</v>
      </c>
      <c r="BG748" s="43">
        <v>122074.9</v>
      </c>
      <c r="BH748" s="43">
        <v>965832.01</v>
      </c>
      <c r="BI748" s="44">
        <v>0</v>
      </c>
      <c r="BJ748" s="71">
        <v>965.8</v>
      </c>
      <c r="BK748" s="2"/>
      <c r="BL748" s="2"/>
      <c r="BM748" s="48">
        <v>80.5</v>
      </c>
      <c r="BN748" s="48">
        <v>80.5</v>
      </c>
      <c r="BO748" s="48">
        <v>80.5</v>
      </c>
      <c r="BP748" s="48">
        <v>80.5</v>
      </c>
      <c r="BQ748" s="48">
        <v>161</v>
      </c>
      <c r="BR748" s="48">
        <v>161</v>
      </c>
      <c r="BS748" s="48">
        <v>40.200000000000003</v>
      </c>
      <c r="BT748" s="48">
        <v>0</v>
      </c>
      <c r="BU748" s="48">
        <v>40.200000000000003</v>
      </c>
      <c r="BV748" s="48">
        <f t="shared" si="361"/>
        <v>78.7</v>
      </c>
      <c r="BW748" s="48">
        <f t="shared" si="362"/>
        <v>78.7</v>
      </c>
      <c r="BX748" s="49">
        <f t="shared" si="363"/>
        <v>78.599999999999994</v>
      </c>
      <c r="BY748" s="50">
        <f t="shared" si="364"/>
        <v>960.4</v>
      </c>
      <c r="BZ748" s="48">
        <f t="shared" si="365"/>
        <v>241.5</v>
      </c>
      <c r="CA748" s="48">
        <f t="shared" si="366"/>
        <v>402.5</v>
      </c>
      <c r="CB748" s="48">
        <f t="shared" si="367"/>
        <v>80.400000000000006</v>
      </c>
      <c r="CC748" s="51">
        <f t="shared" si="368"/>
        <v>236</v>
      </c>
      <c r="CD748" s="50">
        <f t="shared" si="369"/>
        <v>960.4</v>
      </c>
      <c r="CE748" s="72"/>
      <c r="CF748" s="73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</row>
    <row r="749" spans="1:122" ht="15" hidden="1" outlineLevel="1" thickBot="1" x14ac:dyDescent="0.35">
      <c r="A749" s="161"/>
      <c r="B749" s="53" t="s">
        <v>1512</v>
      </c>
      <c r="C749" s="53" t="s">
        <v>45</v>
      </c>
      <c r="D749" s="24" t="s">
        <v>1513</v>
      </c>
      <c r="E749" s="35">
        <v>913596.93</v>
      </c>
      <c r="F749" s="34"/>
      <c r="G749" s="34"/>
      <c r="H749" s="36">
        <v>293</v>
      </c>
      <c r="I749" s="38">
        <v>293</v>
      </c>
      <c r="J749" s="37"/>
      <c r="K749" s="37"/>
      <c r="L749" s="35">
        <v>913596.93</v>
      </c>
      <c r="M749" s="35">
        <v>124264.64</v>
      </c>
      <c r="N749" s="35">
        <v>9009.75</v>
      </c>
      <c r="O749" s="35">
        <v>1318.5</v>
      </c>
      <c r="P749" s="35">
        <v>2423.11</v>
      </c>
      <c r="Q749" s="35">
        <v>1842.97</v>
      </c>
      <c r="R749" s="35">
        <v>1052455.8999999999</v>
      </c>
      <c r="S749" s="35">
        <v>132125.42000000001</v>
      </c>
      <c r="T749" s="35">
        <v>13328.57</v>
      </c>
      <c r="U749" s="35">
        <v>791.1</v>
      </c>
      <c r="V749" s="35">
        <v>8957.01</v>
      </c>
      <c r="W749" s="35">
        <v>5901.02</v>
      </c>
      <c r="X749" s="35">
        <v>2047.78</v>
      </c>
      <c r="Y749" s="35">
        <v>17700.13</v>
      </c>
      <c r="Z749" s="35">
        <v>21926.33</v>
      </c>
      <c r="AA749" s="35">
        <v>202777.36</v>
      </c>
      <c r="AB749" s="35">
        <v>1255233.26</v>
      </c>
      <c r="AC749" s="39">
        <f t="shared" si="359"/>
        <v>1255.2</v>
      </c>
      <c r="AD749" s="40">
        <f t="shared" si="360"/>
        <v>1211.3</v>
      </c>
      <c r="AG749" s="70" t="s">
        <v>1481</v>
      </c>
      <c r="AH749" s="24" t="s">
        <v>1512</v>
      </c>
      <c r="AI749" s="24" t="s">
        <v>45</v>
      </c>
      <c r="AJ749" s="24" t="s">
        <v>1513</v>
      </c>
      <c r="AK749" s="43">
        <v>870315.86</v>
      </c>
      <c r="AL749" s="42"/>
      <c r="AM749" s="42"/>
      <c r="AN749" s="44">
        <v>286</v>
      </c>
      <c r="AO749" s="46">
        <v>286</v>
      </c>
      <c r="AP749" s="45"/>
      <c r="AQ749" s="45"/>
      <c r="AR749" s="43">
        <v>870315.86</v>
      </c>
      <c r="AS749" s="43">
        <v>108942.97</v>
      </c>
      <c r="AT749" s="43">
        <v>8794.5</v>
      </c>
      <c r="AU749" s="44">
        <v>1287</v>
      </c>
      <c r="AV749" s="43">
        <v>2365.2199999999998</v>
      </c>
      <c r="AW749" s="43">
        <v>1798.94</v>
      </c>
      <c r="AX749" s="43">
        <v>993504.49</v>
      </c>
      <c r="AY749" s="43">
        <v>128968.84</v>
      </c>
      <c r="AZ749" s="43">
        <v>13010.14</v>
      </c>
      <c r="BA749" s="43">
        <v>772.2</v>
      </c>
      <c r="BB749" s="43">
        <v>8743.02</v>
      </c>
      <c r="BC749" s="43">
        <v>5760.04</v>
      </c>
      <c r="BD749" s="43">
        <v>384.06</v>
      </c>
      <c r="BE749" s="43">
        <v>17277.259999999998</v>
      </c>
      <c r="BF749" s="43">
        <v>20887.59</v>
      </c>
      <c r="BG749" s="43">
        <v>195803.15</v>
      </c>
      <c r="BH749" s="43">
        <v>1189307.6399999999</v>
      </c>
      <c r="BI749" s="44">
        <v>0</v>
      </c>
      <c r="BJ749" s="71">
        <v>1189.3</v>
      </c>
      <c r="BK749" s="2"/>
      <c r="BL749" s="2"/>
      <c r="BM749" s="48">
        <v>99.1</v>
      </c>
      <c r="BN749" s="48">
        <v>99.1</v>
      </c>
      <c r="BO749" s="48">
        <v>99.1</v>
      </c>
      <c r="BP749" s="48">
        <v>99.1</v>
      </c>
      <c r="BQ749" s="48">
        <v>198.2</v>
      </c>
      <c r="BR749" s="48">
        <v>198.2</v>
      </c>
      <c r="BS749" s="48">
        <v>49.6</v>
      </c>
      <c r="BT749" s="48">
        <v>0</v>
      </c>
      <c r="BU749" s="48">
        <v>49.6</v>
      </c>
      <c r="BV749" s="48">
        <f t="shared" si="361"/>
        <v>106.4</v>
      </c>
      <c r="BW749" s="48">
        <f t="shared" si="362"/>
        <v>106.4</v>
      </c>
      <c r="BX749" s="49">
        <f t="shared" si="363"/>
        <v>106.5</v>
      </c>
      <c r="BY749" s="50">
        <f t="shared" si="364"/>
        <v>1211.3</v>
      </c>
      <c r="BZ749" s="48">
        <f t="shared" si="365"/>
        <v>297.29999999999995</v>
      </c>
      <c r="CA749" s="48">
        <f t="shared" si="366"/>
        <v>495.49999999999994</v>
      </c>
      <c r="CB749" s="48">
        <f t="shared" si="367"/>
        <v>99.2</v>
      </c>
      <c r="CC749" s="51">
        <f t="shared" si="368"/>
        <v>319.3</v>
      </c>
      <c r="CD749" s="50">
        <f t="shared" si="369"/>
        <v>1211.3</v>
      </c>
      <c r="CE749" s="72"/>
      <c r="CF749" s="73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</row>
    <row r="750" spans="1:122" ht="21" hidden="1" outlineLevel="1" thickBot="1" x14ac:dyDescent="0.35">
      <c r="A750" s="161"/>
      <c r="B750" s="53" t="s">
        <v>1514</v>
      </c>
      <c r="C750" s="53" t="s">
        <v>45</v>
      </c>
      <c r="D750" s="24" t="s">
        <v>1515</v>
      </c>
      <c r="E750" s="35">
        <v>1706906.01</v>
      </c>
      <c r="F750" s="34"/>
      <c r="G750" s="34"/>
      <c r="H750" s="36">
        <v>625</v>
      </c>
      <c r="I750" s="38">
        <v>625</v>
      </c>
      <c r="J750" s="37"/>
      <c r="K750" s="37"/>
      <c r="L750" s="35">
        <v>1706906.01</v>
      </c>
      <c r="M750" s="35">
        <v>195751.52</v>
      </c>
      <c r="N750" s="35">
        <v>19218.75</v>
      </c>
      <c r="O750" s="35">
        <v>2812.5</v>
      </c>
      <c r="P750" s="35">
        <v>5168.75</v>
      </c>
      <c r="Q750" s="35">
        <v>3931.25</v>
      </c>
      <c r="R750" s="35">
        <v>1933788.78</v>
      </c>
      <c r="S750" s="35">
        <v>281837.5</v>
      </c>
      <c r="T750" s="35">
        <v>28431.25</v>
      </c>
      <c r="U750" s="35">
        <v>1687.5</v>
      </c>
      <c r="V750" s="35">
        <v>19106.25</v>
      </c>
      <c r="W750" s="35">
        <v>12587.5</v>
      </c>
      <c r="X750" s="35">
        <v>11007.2</v>
      </c>
      <c r="Y750" s="35">
        <v>37756.25</v>
      </c>
      <c r="Z750" s="35">
        <v>40965.74</v>
      </c>
      <c r="AA750" s="35">
        <v>433379.19</v>
      </c>
      <c r="AB750" s="35">
        <v>2367167.9700000002</v>
      </c>
      <c r="AC750" s="39">
        <f t="shared" si="359"/>
        <v>2367.1999999999998</v>
      </c>
      <c r="AD750" s="40">
        <f t="shared" si="360"/>
        <v>2269.6999999999998</v>
      </c>
      <c r="AG750" s="70" t="s">
        <v>1481</v>
      </c>
      <c r="AH750" s="24" t="s">
        <v>1514</v>
      </c>
      <c r="AI750" s="24" t="s">
        <v>45</v>
      </c>
      <c r="AJ750" s="24" t="s">
        <v>1515</v>
      </c>
      <c r="AK750" s="43">
        <v>1630854.95</v>
      </c>
      <c r="AL750" s="42"/>
      <c r="AM750" s="42"/>
      <c r="AN750" s="44">
        <v>572</v>
      </c>
      <c r="AO750" s="46">
        <v>572</v>
      </c>
      <c r="AP750" s="45"/>
      <c r="AQ750" s="45"/>
      <c r="AR750" s="43">
        <v>1630854.95</v>
      </c>
      <c r="AS750" s="43">
        <v>165999.32</v>
      </c>
      <c r="AT750" s="44">
        <v>17589</v>
      </c>
      <c r="AU750" s="44">
        <v>2574</v>
      </c>
      <c r="AV750" s="43">
        <v>4730.4399999999996</v>
      </c>
      <c r="AW750" s="43">
        <v>3597.88</v>
      </c>
      <c r="AX750" s="43">
        <v>1825345.59</v>
      </c>
      <c r="AY750" s="43">
        <v>257937.68</v>
      </c>
      <c r="AZ750" s="43">
        <v>26020.28</v>
      </c>
      <c r="BA750" s="43">
        <v>1544.4</v>
      </c>
      <c r="BB750" s="43">
        <v>17486.04</v>
      </c>
      <c r="BC750" s="43">
        <v>11520.08</v>
      </c>
      <c r="BD750" s="43">
        <v>7424.26</v>
      </c>
      <c r="BE750" s="43">
        <v>34554.519999999997</v>
      </c>
      <c r="BF750" s="43">
        <v>39140.51</v>
      </c>
      <c r="BG750" s="43">
        <v>395627.77</v>
      </c>
      <c r="BH750" s="43">
        <v>2220973.36</v>
      </c>
      <c r="BI750" s="44">
        <v>0</v>
      </c>
      <c r="BJ750" s="71">
        <v>2221</v>
      </c>
      <c r="BK750" s="2"/>
      <c r="BL750" s="2"/>
      <c r="BM750" s="48">
        <v>185.1</v>
      </c>
      <c r="BN750" s="48">
        <v>185.1</v>
      </c>
      <c r="BO750" s="48">
        <v>185.1</v>
      </c>
      <c r="BP750" s="48">
        <v>185.1</v>
      </c>
      <c r="BQ750" s="48">
        <v>370.2</v>
      </c>
      <c r="BR750" s="48">
        <v>370.2</v>
      </c>
      <c r="BS750" s="48">
        <v>92.5</v>
      </c>
      <c r="BT750" s="48">
        <v>0</v>
      </c>
      <c r="BU750" s="48">
        <v>92.5</v>
      </c>
      <c r="BV750" s="48">
        <f t="shared" si="361"/>
        <v>201.3</v>
      </c>
      <c r="BW750" s="48">
        <f t="shared" si="362"/>
        <v>201.3</v>
      </c>
      <c r="BX750" s="49">
        <f t="shared" si="363"/>
        <v>201.3</v>
      </c>
      <c r="BY750" s="50">
        <f t="shared" si="364"/>
        <v>2269.6999999999998</v>
      </c>
      <c r="BZ750" s="48">
        <f t="shared" si="365"/>
        <v>555.29999999999995</v>
      </c>
      <c r="CA750" s="48">
        <f t="shared" si="366"/>
        <v>925.5</v>
      </c>
      <c r="CB750" s="48">
        <f t="shared" si="367"/>
        <v>185</v>
      </c>
      <c r="CC750" s="51">
        <f t="shared" si="368"/>
        <v>603.90000000000009</v>
      </c>
      <c r="CD750" s="50">
        <f t="shared" si="369"/>
        <v>2269.6999999999998</v>
      </c>
      <c r="CE750" s="72"/>
      <c r="CF750" s="73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</row>
    <row r="751" spans="1:122" ht="15" hidden="1" outlineLevel="1" thickBot="1" x14ac:dyDescent="0.35">
      <c r="A751" s="161"/>
      <c r="B751" s="53" t="s">
        <v>1516</v>
      </c>
      <c r="C751" s="53" t="s">
        <v>45</v>
      </c>
      <c r="D751" s="24" t="s">
        <v>1517</v>
      </c>
      <c r="E751" s="35">
        <v>938441.85</v>
      </c>
      <c r="F751" s="35">
        <v>88332.91</v>
      </c>
      <c r="G751" s="35">
        <v>168899.71</v>
      </c>
      <c r="H751" s="36">
        <v>428</v>
      </c>
      <c r="I751" s="38">
        <v>340</v>
      </c>
      <c r="J751" s="38">
        <v>24</v>
      </c>
      <c r="K751" s="38">
        <v>64</v>
      </c>
      <c r="L751" s="35">
        <v>1195674.47</v>
      </c>
      <c r="M751" s="35">
        <v>248156.75</v>
      </c>
      <c r="N751" s="36">
        <v>13161</v>
      </c>
      <c r="O751" s="36">
        <v>1926</v>
      </c>
      <c r="P751" s="35">
        <v>3539.56</v>
      </c>
      <c r="Q751" s="35">
        <v>2692.12</v>
      </c>
      <c r="R751" s="35">
        <v>1465149.9</v>
      </c>
      <c r="S751" s="35">
        <v>173176.8</v>
      </c>
      <c r="T751" s="35">
        <v>19469.72</v>
      </c>
      <c r="U751" s="36">
        <v>918</v>
      </c>
      <c r="V751" s="35">
        <v>10393.799999999999</v>
      </c>
      <c r="W751" s="35">
        <v>6847.6</v>
      </c>
      <c r="X751" s="35">
        <v>1407.68</v>
      </c>
      <c r="Y751" s="35">
        <v>20539.400000000001</v>
      </c>
      <c r="Z751" s="35">
        <v>28696.18</v>
      </c>
      <c r="AA751" s="35">
        <v>261449.18</v>
      </c>
      <c r="AB751" s="35">
        <v>1726599.08</v>
      </c>
      <c r="AC751" s="39">
        <f t="shared" si="359"/>
        <v>1726.6</v>
      </c>
      <c r="AD751" s="40">
        <f t="shared" si="360"/>
        <v>1754.3</v>
      </c>
      <c r="AG751" s="70" t="s">
        <v>1481</v>
      </c>
      <c r="AH751" s="24" t="s">
        <v>1516</v>
      </c>
      <c r="AI751" s="24" t="s">
        <v>45</v>
      </c>
      <c r="AJ751" s="24" t="s">
        <v>1517</v>
      </c>
      <c r="AK751" s="43">
        <v>944437.12</v>
      </c>
      <c r="AL751" s="43">
        <v>88332.91</v>
      </c>
      <c r="AM751" s="43">
        <v>211124.63</v>
      </c>
      <c r="AN751" s="44">
        <v>453</v>
      </c>
      <c r="AO751" s="46">
        <v>348</v>
      </c>
      <c r="AP751" s="46">
        <v>29</v>
      </c>
      <c r="AQ751" s="46">
        <v>76</v>
      </c>
      <c r="AR751" s="43">
        <v>1243894.6599999999</v>
      </c>
      <c r="AS751" s="43">
        <v>229942.23</v>
      </c>
      <c r="AT751" s="43">
        <v>13929.75</v>
      </c>
      <c r="AU751" s="43">
        <v>2038.5</v>
      </c>
      <c r="AV751" s="43">
        <v>3746.31</v>
      </c>
      <c r="AW751" s="43">
        <v>2849.37</v>
      </c>
      <c r="AX751" s="43">
        <v>1496400.82</v>
      </c>
      <c r="AY751" s="43">
        <v>180620.37</v>
      </c>
      <c r="AZ751" s="43">
        <v>20606.97</v>
      </c>
      <c r="BA751" s="43">
        <v>939.6</v>
      </c>
      <c r="BB751" s="43">
        <v>10638.36</v>
      </c>
      <c r="BC751" s="43">
        <v>7008.72</v>
      </c>
      <c r="BD751" s="43">
        <v>1023.8</v>
      </c>
      <c r="BE751" s="43">
        <v>21022.68</v>
      </c>
      <c r="BF751" s="43">
        <v>29853.47</v>
      </c>
      <c r="BG751" s="43">
        <v>271713.96999999997</v>
      </c>
      <c r="BH751" s="43">
        <v>1768114.79</v>
      </c>
      <c r="BI751" s="44">
        <v>0</v>
      </c>
      <c r="BJ751" s="71">
        <v>1768.1</v>
      </c>
      <c r="BK751" s="2"/>
      <c r="BL751" s="2"/>
      <c r="BM751" s="48">
        <v>147.30000000000001</v>
      </c>
      <c r="BN751" s="48">
        <v>147.30000000000001</v>
      </c>
      <c r="BO751" s="48">
        <v>147.30000000000001</v>
      </c>
      <c r="BP751" s="48">
        <v>147.30000000000001</v>
      </c>
      <c r="BQ751" s="48">
        <v>294.7</v>
      </c>
      <c r="BR751" s="48">
        <v>294.7</v>
      </c>
      <c r="BS751" s="48">
        <v>73.7</v>
      </c>
      <c r="BT751" s="48">
        <v>0</v>
      </c>
      <c r="BU751" s="48">
        <v>73.7</v>
      </c>
      <c r="BV751" s="48">
        <f t="shared" si="361"/>
        <v>142.80000000000001</v>
      </c>
      <c r="BW751" s="48">
        <f t="shared" si="362"/>
        <v>142.80000000000001</v>
      </c>
      <c r="BX751" s="49">
        <f t="shared" si="363"/>
        <v>142.69999999999999</v>
      </c>
      <c r="BY751" s="50">
        <f t="shared" si="364"/>
        <v>1754.3</v>
      </c>
      <c r="BZ751" s="48">
        <f t="shared" si="365"/>
        <v>441.90000000000003</v>
      </c>
      <c r="CA751" s="48">
        <f t="shared" si="366"/>
        <v>736.7</v>
      </c>
      <c r="CB751" s="48">
        <f t="shared" si="367"/>
        <v>147.4</v>
      </c>
      <c r="CC751" s="51">
        <f t="shared" si="368"/>
        <v>428.3</v>
      </c>
      <c r="CD751" s="50">
        <f t="shared" si="369"/>
        <v>1754.3000000000002</v>
      </c>
      <c r="CE751" s="72"/>
      <c r="CF751" s="73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</row>
    <row r="752" spans="1:122" ht="15" hidden="1" outlineLevel="1" thickBot="1" x14ac:dyDescent="0.35">
      <c r="A752" s="161"/>
      <c r="B752" s="53" t="s">
        <v>1518</v>
      </c>
      <c r="C752" s="53" t="s">
        <v>45</v>
      </c>
      <c r="D752" s="24" t="s">
        <v>1519</v>
      </c>
      <c r="E752" s="35">
        <v>778752.82</v>
      </c>
      <c r="F752" s="35">
        <v>161649.23000000001</v>
      </c>
      <c r="G752" s="35">
        <v>365667.86</v>
      </c>
      <c r="H752" s="36">
        <v>361</v>
      </c>
      <c r="I752" s="38">
        <v>194</v>
      </c>
      <c r="J752" s="38">
        <v>43</v>
      </c>
      <c r="K752" s="38">
        <v>124</v>
      </c>
      <c r="L752" s="35">
        <v>1306069.9099999999</v>
      </c>
      <c r="M752" s="35">
        <v>299231.59999999998</v>
      </c>
      <c r="N752" s="35">
        <v>11100.75</v>
      </c>
      <c r="O752" s="35">
        <v>1624.5</v>
      </c>
      <c r="P752" s="35">
        <v>2985.47</v>
      </c>
      <c r="Q752" s="35">
        <v>2270.69</v>
      </c>
      <c r="R752" s="35">
        <v>1623282.92</v>
      </c>
      <c r="S752" s="35">
        <v>125165.91</v>
      </c>
      <c r="T752" s="35">
        <v>16421.89</v>
      </c>
      <c r="U752" s="35">
        <v>523.79999999999995</v>
      </c>
      <c r="V752" s="35">
        <v>5930.58</v>
      </c>
      <c r="W752" s="35">
        <v>3907.16</v>
      </c>
      <c r="X752" s="36">
        <v>0</v>
      </c>
      <c r="Y752" s="35">
        <v>11719.54</v>
      </c>
      <c r="Z752" s="35">
        <v>31345.7</v>
      </c>
      <c r="AA752" s="35">
        <v>195014.58</v>
      </c>
      <c r="AB752" s="35">
        <v>1818297.5</v>
      </c>
      <c r="AC752" s="39">
        <f t="shared" si="359"/>
        <v>1818.3</v>
      </c>
      <c r="AD752" s="40">
        <f t="shared" si="360"/>
        <v>1758.2</v>
      </c>
      <c r="AG752" s="70" t="s">
        <v>1481</v>
      </c>
      <c r="AH752" s="24" t="s">
        <v>1518</v>
      </c>
      <c r="AI752" s="24" t="s">
        <v>45</v>
      </c>
      <c r="AJ752" s="24" t="s">
        <v>1519</v>
      </c>
      <c r="AK752" s="43">
        <v>725719.04000000004</v>
      </c>
      <c r="AL752" s="43">
        <v>161649.23000000001</v>
      </c>
      <c r="AM752" s="43">
        <v>351311.39</v>
      </c>
      <c r="AN752" s="44">
        <v>368</v>
      </c>
      <c r="AO752" s="46">
        <v>192</v>
      </c>
      <c r="AP752" s="46">
        <v>45</v>
      </c>
      <c r="AQ752" s="46">
        <v>131</v>
      </c>
      <c r="AR752" s="43">
        <v>1238679.6599999999</v>
      </c>
      <c r="AS752" s="43">
        <v>276540.99</v>
      </c>
      <c r="AT752" s="44">
        <v>11316</v>
      </c>
      <c r="AU752" s="44">
        <v>1656</v>
      </c>
      <c r="AV752" s="43">
        <v>3043.36</v>
      </c>
      <c r="AW752" s="43">
        <v>2314.7199999999998</v>
      </c>
      <c r="AX752" s="43">
        <v>1533550.73</v>
      </c>
      <c r="AY752" s="43">
        <v>126294.88</v>
      </c>
      <c r="AZ752" s="43">
        <v>16740.32</v>
      </c>
      <c r="BA752" s="43">
        <v>518.4</v>
      </c>
      <c r="BB752" s="43">
        <v>5869.44</v>
      </c>
      <c r="BC752" s="43">
        <v>3866.88</v>
      </c>
      <c r="BD752" s="44">
        <v>0</v>
      </c>
      <c r="BE752" s="43">
        <v>11598.72</v>
      </c>
      <c r="BF752" s="43">
        <v>29728.32</v>
      </c>
      <c r="BG752" s="43">
        <v>194616.95999999999</v>
      </c>
      <c r="BH752" s="43">
        <v>1728167.69</v>
      </c>
      <c r="BI752" s="44">
        <v>0</v>
      </c>
      <c r="BJ752" s="71">
        <v>1728.2</v>
      </c>
      <c r="BK752" s="2"/>
      <c r="BL752" s="2"/>
      <c r="BM752" s="48">
        <v>144</v>
      </c>
      <c r="BN752" s="48">
        <v>144</v>
      </c>
      <c r="BO752" s="48">
        <v>144</v>
      </c>
      <c r="BP752" s="48">
        <v>144</v>
      </c>
      <c r="BQ752" s="48">
        <v>288</v>
      </c>
      <c r="BR752" s="48">
        <v>288</v>
      </c>
      <c r="BS752" s="48">
        <v>72</v>
      </c>
      <c r="BT752" s="48">
        <v>0</v>
      </c>
      <c r="BU752" s="48">
        <v>72</v>
      </c>
      <c r="BV752" s="48">
        <f t="shared" si="361"/>
        <v>154.1</v>
      </c>
      <c r="BW752" s="48">
        <f t="shared" si="362"/>
        <v>154.1</v>
      </c>
      <c r="BX752" s="49">
        <f t="shared" si="363"/>
        <v>154</v>
      </c>
      <c r="BY752" s="50">
        <f t="shared" si="364"/>
        <v>1758.2</v>
      </c>
      <c r="BZ752" s="48">
        <f t="shared" si="365"/>
        <v>432</v>
      </c>
      <c r="CA752" s="48">
        <f t="shared" si="366"/>
        <v>720</v>
      </c>
      <c r="CB752" s="48">
        <f t="shared" si="367"/>
        <v>144</v>
      </c>
      <c r="CC752" s="51">
        <f t="shared" si="368"/>
        <v>462.2</v>
      </c>
      <c r="CD752" s="50">
        <f t="shared" si="369"/>
        <v>1758.2</v>
      </c>
      <c r="CE752" s="72"/>
      <c r="CF752" s="73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</row>
    <row r="753" spans="1:122" ht="21" hidden="1" outlineLevel="1" thickBot="1" x14ac:dyDescent="0.35">
      <c r="A753" s="161"/>
      <c r="B753" s="53" t="s">
        <v>1520</v>
      </c>
      <c r="C753" s="53" t="s">
        <v>45</v>
      </c>
      <c r="D753" s="24" t="s">
        <v>1521</v>
      </c>
      <c r="E753" s="35">
        <v>645010.51</v>
      </c>
      <c r="F753" s="35">
        <v>44166.46</v>
      </c>
      <c r="G753" s="35">
        <v>56159.16</v>
      </c>
      <c r="H753" s="36">
        <v>193</v>
      </c>
      <c r="I753" s="38">
        <v>163</v>
      </c>
      <c r="J753" s="38">
        <v>10</v>
      </c>
      <c r="K753" s="38">
        <v>20</v>
      </c>
      <c r="L753" s="35">
        <v>745336.13</v>
      </c>
      <c r="M753" s="35">
        <v>101656.12</v>
      </c>
      <c r="N753" s="35">
        <v>5934.75</v>
      </c>
      <c r="O753" s="35">
        <v>868.5</v>
      </c>
      <c r="P753" s="35">
        <v>1596.11</v>
      </c>
      <c r="Q753" s="35">
        <v>1213.97</v>
      </c>
      <c r="R753" s="35">
        <v>856605.58</v>
      </c>
      <c r="S753" s="35">
        <v>80272.72</v>
      </c>
      <c r="T753" s="35">
        <v>8779.57</v>
      </c>
      <c r="U753" s="35">
        <v>440.1</v>
      </c>
      <c r="V753" s="35">
        <v>4982.91</v>
      </c>
      <c r="W753" s="35">
        <v>3282.82</v>
      </c>
      <c r="X753" s="35">
        <v>768.12</v>
      </c>
      <c r="Y753" s="35">
        <v>9846.83</v>
      </c>
      <c r="Z753" s="35">
        <v>17888.07</v>
      </c>
      <c r="AA753" s="35">
        <v>126261.14</v>
      </c>
      <c r="AB753" s="35">
        <v>982866.72</v>
      </c>
      <c r="AC753" s="39">
        <f t="shared" si="359"/>
        <v>982.9</v>
      </c>
      <c r="AD753" s="40">
        <f t="shared" si="360"/>
        <v>980.2</v>
      </c>
      <c r="AG753" s="70" t="s">
        <v>1481</v>
      </c>
      <c r="AH753" s="24" t="s">
        <v>1520</v>
      </c>
      <c r="AI753" s="24" t="s">
        <v>45</v>
      </c>
      <c r="AJ753" s="24" t="s">
        <v>1521</v>
      </c>
      <c r="AK753" s="43">
        <v>617172.18999999994</v>
      </c>
      <c r="AL753" s="43">
        <v>44166.46</v>
      </c>
      <c r="AM753" s="43">
        <v>84449.86</v>
      </c>
      <c r="AN753" s="44">
        <v>191</v>
      </c>
      <c r="AO753" s="46">
        <v>157</v>
      </c>
      <c r="AP753" s="46">
        <v>13</v>
      </c>
      <c r="AQ753" s="46">
        <v>21</v>
      </c>
      <c r="AR753" s="43">
        <v>745788.51</v>
      </c>
      <c r="AS753" s="43">
        <v>100663.63</v>
      </c>
      <c r="AT753" s="43">
        <v>5873.25</v>
      </c>
      <c r="AU753" s="43">
        <v>859.5</v>
      </c>
      <c r="AV753" s="43">
        <v>1579.57</v>
      </c>
      <c r="AW753" s="43">
        <v>1201.3900000000001</v>
      </c>
      <c r="AX753" s="43">
        <v>855965.85</v>
      </c>
      <c r="AY753" s="43">
        <v>78469.679999999993</v>
      </c>
      <c r="AZ753" s="43">
        <v>8688.59</v>
      </c>
      <c r="BA753" s="43">
        <v>423.9</v>
      </c>
      <c r="BB753" s="43">
        <v>4799.49</v>
      </c>
      <c r="BC753" s="43">
        <v>3161.98</v>
      </c>
      <c r="BD753" s="44">
        <v>0</v>
      </c>
      <c r="BE753" s="43">
        <v>9484.3700000000008</v>
      </c>
      <c r="BF753" s="43">
        <v>17898.91</v>
      </c>
      <c r="BG753" s="43">
        <v>122926.92</v>
      </c>
      <c r="BH753" s="43">
        <v>978892.77</v>
      </c>
      <c r="BI753" s="44">
        <v>0</v>
      </c>
      <c r="BJ753" s="71">
        <v>978.9</v>
      </c>
      <c r="BK753" s="2"/>
      <c r="BL753" s="2"/>
      <c r="BM753" s="48">
        <v>81.599999999999994</v>
      </c>
      <c r="BN753" s="48">
        <v>81.599999999999994</v>
      </c>
      <c r="BO753" s="48">
        <v>81.599999999999994</v>
      </c>
      <c r="BP753" s="48">
        <v>81.599999999999994</v>
      </c>
      <c r="BQ753" s="48">
        <v>163.19999999999999</v>
      </c>
      <c r="BR753" s="48">
        <v>163.19999999999999</v>
      </c>
      <c r="BS753" s="48">
        <v>40.799999999999997</v>
      </c>
      <c r="BT753" s="48">
        <v>0</v>
      </c>
      <c r="BU753" s="48">
        <v>40.799999999999997</v>
      </c>
      <c r="BV753" s="48">
        <f t="shared" si="361"/>
        <v>81.900000000000006</v>
      </c>
      <c r="BW753" s="48">
        <f t="shared" si="362"/>
        <v>81.900000000000006</v>
      </c>
      <c r="BX753" s="49">
        <f t="shared" si="363"/>
        <v>82</v>
      </c>
      <c r="BY753" s="50">
        <f t="shared" si="364"/>
        <v>980.2</v>
      </c>
      <c r="BZ753" s="48">
        <f t="shared" si="365"/>
        <v>244.79999999999998</v>
      </c>
      <c r="CA753" s="48">
        <f t="shared" si="366"/>
        <v>408</v>
      </c>
      <c r="CB753" s="48">
        <f t="shared" si="367"/>
        <v>81.599999999999994</v>
      </c>
      <c r="CC753" s="51">
        <f t="shared" si="368"/>
        <v>245.8</v>
      </c>
      <c r="CD753" s="50">
        <f t="shared" si="369"/>
        <v>980.2</v>
      </c>
      <c r="CE753" s="72"/>
      <c r="CF753" s="73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</row>
    <row r="754" spans="1:122" ht="15" hidden="1" outlineLevel="1" thickBot="1" x14ac:dyDescent="0.35">
      <c r="A754" s="161"/>
      <c r="B754" s="53" t="s">
        <v>1522</v>
      </c>
      <c r="C754" s="53" t="s">
        <v>45</v>
      </c>
      <c r="D754" s="24" t="s">
        <v>1523</v>
      </c>
      <c r="E754" s="35">
        <v>1181471.1399999999</v>
      </c>
      <c r="F754" s="34"/>
      <c r="G754" s="34"/>
      <c r="H754" s="36">
        <v>357</v>
      </c>
      <c r="I754" s="38">
        <v>357</v>
      </c>
      <c r="J754" s="37"/>
      <c r="K754" s="37"/>
      <c r="L754" s="35">
        <v>1181471.1399999999</v>
      </c>
      <c r="M754" s="35">
        <v>174941.78</v>
      </c>
      <c r="N754" s="35">
        <v>10977.75</v>
      </c>
      <c r="O754" s="35">
        <v>1606.5</v>
      </c>
      <c r="P754" s="35">
        <v>2952.39</v>
      </c>
      <c r="Q754" s="35">
        <v>2245.5300000000002</v>
      </c>
      <c r="R754" s="35">
        <v>1374195.09</v>
      </c>
      <c r="S754" s="35">
        <v>160985.57999999999</v>
      </c>
      <c r="T754" s="35">
        <v>16239.93</v>
      </c>
      <c r="U754" s="35">
        <v>963.9</v>
      </c>
      <c r="V754" s="35">
        <v>10913.49</v>
      </c>
      <c r="W754" s="35">
        <v>7189.98</v>
      </c>
      <c r="X754" s="35">
        <v>2944.46</v>
      </c>
      <c r="Y754" s="35">
        <v>21566.37</v>
      </c>
      <c r="Z754" s="35">
        <v>28355.3</v>
      </c>
      <c r="AA754" s="35">
        <v>249159.01</v>
      </c>
      <c r="AB754" s="35">
        <v>1623354.1</v>
      </c>
      <c r="AC754" s="39">
        <f t="shared" si="359"/>
        <v>1623.4</v>
      </c>
      <c r="AD754" s="40">
        <f t="shared" si="360"/>
        <v>1597.7</v>
      </c>
      <c r="AG754" s="70" t="s">
        <v>1481</v>
      </c>
      <c r="AH754" s="24" t="s">
        <v>1522</v>
      </c>
      <c r="AI754" s="24" t="s">
        <v>45</v>
      </c>
      <c r="AJ754" s="24" t="s">
        <v>1523</v>
      </c>
      <c r="AK754" s="43">
        <v>1149343.8400000001</v>
      </c>
      <c r="AL754" s="42"/>
      <c r="AM754" s="42"/>
      <c r="AN754" s="44">
        <v>357</v>
      </c>
      <c r="AO754" s="46">
        <v>357</v>
      </c>
      <c r="AP754" s="45"/>
      <c r="AQ754" s="45"/>
      <c r="AR754" s="43">
        <v>1149343.8400000001</v>
      </c>
      <c r="AS754" s="43">
        <v>170971.79</v>
      </c>
      <c r="AT754" s="43">
        <v>10977.75</v>
      </c>
      <c r="AU754" s="43">
        <v>1606.5</v>
      </c>
      <c r="AV754" s="43">
        <v>2952.39</v>
      </c>
      <c r="AW754" s="43">
        <v>2245.5300000000002</v>
      </c>
      <c r="AX754" s="43">
        <v>1338097.8</v>
      </c>
      <c r="AY754" s="43">
        <v>160985.57999999999</v>
      </c>
      <c r="AZ754" s="43">
        <v>16239.93</v>
      </c>
      <c r="BA754" s="43">
        <v>963.9</v>
      </c>
      <c r="BB754" s="43">
        <v>10913.49</v>
      </c>
      <c r="BC754" s="43">
        <v>7189.98</v>
      </c>
      <c r="BD754" s="43">
        <v>1280.2</v>
      </c>
      <c r="BE754" s="43">
        <v>21566.37</v>
      </c>
      <c r="BF754" s="43">
        <v>27584.240000000002</v>
      </c>
      <c r="BG754" s="43">
        <v>246723.69</v>
      </c>
      <c r="BH754" s="43">
        <v>1584821.49</v>
      </c>
      <c r="BI754" s="44">
        <v>0</v>
      </c>
      <c r="BJ754" s="71">
        <v>1584.8</v>
      </c>
      <c r="BK754" s="2"/>
      <c r="BL754" s="2"/>
      <c r="BM754" s="48">
        <v>132.1</v>
      </c>
      <c r="BN754" s="48">
        <v>132.1</v>
      </c>
      <c r="BO754" s="48">
        <v>132.1</v>
      </c>
      <c r="BP754" s="48">
        <v>132.1</v>
      </c>
      <c r="BQ754" s="48">
        <v>264.10000000000002</v>
      </c>
      <c r="BR754" s="48">
        <v>264.10000000000002</v>
      </c>
      <c r="BS754" s="48">
        <v>66</v>
      </c>
      <c r="BT754" s="48">
        <v>0</v>
      </c>
      <c r="BU754" s="48">
        <v>66</v>
      </c>
      <c r="BV754" s="48">
        <f t="shared" si="361"/>
        <v>136.4</v>
      </c>
      <c r="BW754" s="48">
        <f t="shared" si="362"/>
        <v>136.4</v>
      </c>
      <c r="BX754" s="49">
        <f t="shared" si="363"/>
        <v>136.30000000000001</v>
      </c>
      <c r="BY754" s="50">
        <f t="shared" si="364"/>
        <v>1597.6999999999998</v>
      </c>
      <c r="BZ754" s="48">
        <f t="shared" si="365"/>
        <v>396.29999999999995</v>
      </c>
      <c r="CA754" s="48">
        <f t="shared" si="366"/>
        <v>660.30000000000007</v>
      </c>
      <c r="CB754" s="48">
        <f t="shared" si="367"/>
        <v>132</v>
      </c>
      <c r="CC754" s="51">
        <f t="shared" si="368"/>
        <v>409.1</v>
      </c>
      <c r="CD754" s="50">
        <f t="shared" si="369"/>
        <v>1597.6999999999998</v>
      </c>
      <c r="CE754" s="72"/>
      <c r="CF754" s="73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</row>
    <row r="755" spans="1:122" ht="15" hidden="1" outlineLevel="1" thickBot="1" x14ac:dyDescent="0.35">
      <c r="A755" s="161"/>
      <c r="B755" s="53" t="s">
        <v>1524</v>
      </c>
      <c r="C755" s="53" t="s">
        <v>135</v>
      </c>
      <c r="D755" s="24" t="s">
        <v>1525</v>
      </c>
      <c r="E755" s="35">
        <v>2691034.03</v>
      </c>
      <c r="F755" s="34"/>
      <c r="G755" s="34"/>
      <c r="H755" s="36">
        <v>1007</v>
      </c>
      <c r="I755" s="38">
        <v>1007</v>
      </c>
      <c r="J755" s="37"/>
      <c r="K755" s="37"/>
      <c r="L755" s="35">
        <v>2691034.03</v>
      </c>
      <c r="M755" s="35">
        <v>245875.94</v>
      </c>
      <c r="N755" s="35">
        <v>30965.25</v>
      </c>
      <c r="O755" s="35">
        <v>4531.5</v>
      </c>
      <c r="P755" s="35">
        <v>8327.89</v>
      </c>
      <c r="Q755" s="35">
        <v>6334.03</v>
      </c>
      <c r="R755" s="35">
        <v>2987068.64</v>
      </c>
      <c r="S755" s="35">
        <v>454096.58</v>
      </c>
      <c r="T755" s="35">
        <v>45808.43</v>
      </c>
      <c r="U755" s="35">
        <v>2718.9</v>
      </c>
      <c r="V755" s="35">
        <v>30783.99</v>
      </c>
      <c r="W755" s="35">
        <v>20280.98</v>
      </c>
      <c r="X755" s="35">
        <v>1408.22</v>
      </c>
      <c r="Y755" s="35">
        <v>60832.87</v>
      </c>
      <c r="Z755" s="35">
        <v>64584.800000000003</v>
      </c>
      <c r="AA755" s="35">
        <v>680514.77</v>
      </c>
      <c r="AB755" s="35">
        <v>3667583.41</v>
      </c>
      <c r="AC755" s="39">
        <f t="shared" si="359"/>
        <v>3667.6</v>
      </c>
      <c r="AD755" s="40">
        <f t="shared" si="360"/>
        <v>3571.1</v>
      </c>
      <c r="AG755" s="70" t="s">
        <v>1481</v>
      </c>
      <c r="AH755" s="24" t="s">
        <v>1524</v>
      </c>
      <c r="AI755" s="24" t="s">
        <v>135</v>
      </c>
      <c r="AJ755" s="24" t="s">
        <v>1525</v>
      </c>
      <c r="AK755" s="43">
        <v>2592220.21</v>
      </c>
      <c r="AL755" s="42"/>
      <c r="AM755" s="42"/>
      <c r="AN755" s="44">
        <v>971</v>
      </c>
      <c r="AO755" s="46">
        <v>971</v>
      </c>
      <c r="AP755" s="45"/>
      <c r="AQ755" s="45"/>
      <c r="AR755" s="43">
        <v>2592220.21</v>
      </c>
      <c r="AS755" s="43">
        <v>226248.81</v>
      </c>
      <c r="AT755" s="43">
        <v>29858.25</v>
      </c>
      <c r="AU755" s="43">
        <v>4369.5</v>
      </c>
      <c r="AV755" s="43">
        <v>8030.17</v>
      </c>
      <c r="AW755" s="43">
        <v>6107.59</v>
      </c>
      <c r="AX755" s="43">
        <v>2866834.53</v>
      </c>
      <c r="AY755" s="43">
        <v>437862.74</v>
      </c>
      <c r="AZ755" s="43">
        <v>44170.79</v>
      </c>
      <c r="BA755" s="43">
        <v>2621.7</v>
      </c>
      <c r="BB755" s="43">
        <v>29683.47</v>
      </c>
      <c r="BC755" s="43">
        <v>19555.939999999999</v>
      </c>
      <c r="BD755" s="43">
        <v>1152.18</v>
      </c>
      <c r="BE755" s="43">
        <v>58658.11</v>
      </c>
      <c r="BF755" s="43">
        <v>62213.279999999999</v>
      </c>
      <c r="BG755" s="43">
        <v>655918.21</v>
      </c>
      <c r="BH755" s="43">
        <v>3522752.74</v>
      </c>
      <c r="BI755" s="44">
        <v>0</v>
      </c>
      <c r="BJ755" s="71">
        <v>3522.8</v>
      </c>
      <c r="BK755" s="2"/>
      <c r="BL755" s="2"/>
      <c r="BM755" s="48">
        <v>293.60000000000002</v>
      </c>
      <c r="BN755" s="48">
        <v>293.60000000000002</v>
      </c>
      <c r="BO755" s="48">
        <v>293.60000000000002</v>
      </c>
      <c r="BP755" s="48">
        <v>293.60000000000002</v>
      </c>
      <c r="BQ755" s="48">
        <v>587.1</v>
      </c>
      <c r="BR755" s="48">
        <v>587.1</v>
      </c>
      <c r="BS755" s="48">
        <v>146.80000000000001</v>
      </c>
      <c r="BT755" s="48">
        <v>0</v>
      </c>
      <c r="BU755" s="48">
        <v>146.80000000000001</v>
      </c>
      <c r="BV755" s="48">
        <f t="shared" si="361"/>
        <v>309.60000000000002</v>
      </c>
      <c r="BW755" s="48">
        <f t="shared" si="362"/>
        <v>309.60000000000002</v>
      </c>
      <c r="BX755" s="49">
        <f t="shared" si="363"/>
        <v>309.7</v>
      </c>
      <c r="BY755" s="50">
        <f t="shared" si="364"/>
        <v>3571.0999999999995</v>
      </c>
      <c r="BZ755" s="48">
        <f t="shared" si="365"/>
        <v>880.80000000000007</v>
      </c>
      <c r="CA755" s="48">
        <f t="shared" si="366"/>
        <v>1467.8000000000002</v>
      </c>
      <c r="CB755" s="48">
        <f t="shared" si="367"/>
        <v>293.60000000000002</v>
      </c>
      <c r="CC755" s="51">
        <f t="shared" si="368"/>
        <v>928.90000000000009</v>
      </c>
      <c r="CD755" s="50">
        <f t="shared" si="369"/>
        <v>3571.1000000000004</v>
      </c>
      <c r="CE755" s="72"/>
      <c r="CF755" s="73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</row>
    <row r="756" spans="1:122" ht="15" hidden="1" outlineLevel="1" thickBot="1" x14ac:dyDescent="0.35">
      <c r="A756" s="161"/>
      <c r="B756" s="53" t="s">
        <v>1526</v>
      </c>
      <c r="C756" s="53" t="s">
        <v>45</v>
      </c>
      <c r="D756" s="24" t="s">
        <v>1527</v>
      </c>
      <c r="E756" s="35">
        <v>2441604.34</v>
      </c>
      <c r="F756" s="34"/>
      <c r="G756" s="34"/>
      <c r="H756" s="36">
        <v>1031</v>
      </c>
      <c r="I756" s="38">
        <v>1031</v>
      </c>
      <c r="J756" s="37"/>
      <c r="K756" s="37"/>
      <c r="L756" s="35">
        <v>2441604.34</v>
      </c>
      <c r="M756" s="35">
        <v>476333.3</v>
      </c>
      <c r="N756" s="35">
        <v>31703.25</v>
      </c>
      <c r="O756" s="35">
        <v>4639.5</v>
      </c>
      <c r="P756" s="35">
        <v>8526.3700000000008</v>
      </c>
      <c r="Q756" s="35">
        <v>6484.99</v>
      </c>
      <c r="R756" s="35">
        <v>2969291.75</v>
      </c>
      <c r="S756" s="35">
        <v>464919.14</v>
      </c>
      <c r="T756" s="35">
        <v>46900.19</v>
      </c>
      <c r="U756" s="35">
        <v>2783.7</v>
      </c>
      <c r="V756" s="35">
        <v>31517.67</v>
      </c>
      <c r="W756" s="35">
        <v>20764.34</v>
      </c>
      <c r="X756" s="35">
        <v>3072.12</v>
      </c>
      <c r="Y756" s="35">
        <v>62282.71</v>
      </c>
      <c r="Z756" s="35">
        <v>58598.5</v>
      </c>
      <c r="AA756" s="35">
        <v>690838.37</v>
      </c>
      <c r="AB756" s="35">
        <v>3660130.12</v>
      </c>
      <c r="AC756" s="39">
        <f t="shared" si="359"/>
        <v>3660.1</v>
      </c>
      <c r="AD756" s="40">
        <f t="shared" si="360"/>
        <v>3567.8</v>
      </c>
      <c r="AG756" s="70" t="s">
        <v>1481</v>
      </c>
      <c r="AH756" s="24" t="s">
        <v>1526</v>
      </c>
      <c r="AI756" s="24" t="s">
        <v>45</v>
      </c>
      <c r="AJ756" s="24" t="s">
        <v>1527</v>
      </c>
      <c r="AK756" s="43">
        <v>2376034.19</v>
      </c>
      <c r="AL756" s="42"/>
      <c r="AM756" s="42"/>
      <c r="AN756" s="44">
        <v>1002</v>
      </c>
      <c r="AO756" s="46">
        <v>1002</v>
      </c>
      <c r="AP756" s="45"/>
      <c r="AQ756" s="45"/>
      <c r="AR756" s="43">
        <v>2376034.19</v>
      </c>
      <c r="AS756" s="43">
        <v>426795.3</v>
      </c>
      <c r="AT756" s="43">
        <v>30811.5</v>
      </c>
      <c r="AU756" s="44">
        <v>4509</v>
      </c>
      <c r="AV756" s="43">
        <v>8286.5400000000009</v>
      </c>
      <c r="AW756" s="43">
        <v>6302.58</v>
      </c>
      <c r="AX756" s="43">
        <v>2852739.11</v>
      </c>
      <c r="AY756" s="43">
        <v>451841.88</v>
      </c>
      <c r="AZ756" s="43">
        <v>45580.98</v>
      </c>
      <c r="BA756" s="43">
        <v>2705.4</v>
      </c>
      <c r="BB756" s="43">
        <v>30631.14</v>
      </c>
      <c r="BC756" s="43">
        <v>20180.28</v>
      </c>
      <c r="BD756" s="43">
        <v>384.06</v>
      </c>
      <c r="BE756" s="43">
        <v>60530.82</v>
      </c>
      <c r="BF756" s="43">
        <v>57024.82</v>
      </c>
      <c r="BG756" s="43">
        <v>668879.38</v>
      </c>
      <c r="BH756" s="43">
        <v>3521618.49</v>
      </c>
      <c r="BI756" s="44">
        <v>0</v>
      </c>
      <c r="BJ756" s="71">
        <v>3521.6</v>
      </c>
      <c r="BK756" s="2"/>
      <c r="BL756" s="2"/>
      <c r="BM756" s="48">
        <v>293.5</v>
      </c>
      <c r="BN756" s="48">
        <v>293.5</v>
      </c>
      <c r="BO756" s="48">
        <v>293.5</v>
      </c>
      <c r="BP756" s="48">
        <v>293.5</v>
      </c>
      <c r="BQ756" s="48">
        <v>586.9</v>
      </c>
      <c r="BR756" s="48">
        <v>586.9</v>
      </c>
      <c r="BS756" s="48">
        <v>146.69999999999999</v>
      </c>
      <c r="BT756" s="48">
        <v>0</v>
      </c>
      <c r="BU756" s="48">
        <v>146.69999999999999</v>
      </c>
      <c r="BV756" s="48">
        <f t="shared" si="361"/>
        <v>308.89999999999998</v>
      </c>
      <c r="BW756" s="48">
        <f t="shared" si="362"/>
        <v>308.89999999999998</v>
      </c>
      <c r="BX756" s="49">
        <f t="shared" si="363"/>
        <v>308.8</v>
      </c>
      <c r="BY756" s="50">
        <f t="shared" si="364"/>
        <v>3567.8</v>
      </c>
      <c r="BZ756" s="48">
        <f t="shared" si="365"/>
        <v>880.5</v>
      </c>
      <c r="CA756" s="48">
        <f t="shared" si="366"/>
        <v>1467.3</v>
      </c>
      <c r="CB756" s="48">
        <f t="shared" si="367"/>
        <v>293.39999999999998</v>
      </c>
      <c r="CC756" s="51">
        <f t="shared" si="368"/>
        <v>926.59999999999991</v>
      </c>
      <c r="CD756" s="50">
        <f t="shared" si="369"/>
        <v>3567.8</v>
      </c>
      <c r="CE756" s="72"/>
      <c r="CF756" s="73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</row>
    <row r="757" spans="1:122" ht="18" customHeight="1" collapsed="1" thickBot="1" x14ac:dyDescent="0.35">
      <c r="A757" s="162"/>
      <c r="B757" s="163" t="s">
        <v>71</v>
      </c>
      <c r="C757" s="164"/>
      <c r="D757" s="165"/>
      <c r="E757" s="54">
        <f>SUM(E734:E756)</f>
        <v>14026868.059999999</v>
      </c>
      <c r="F757" s="54">
        <f t="shared" ref="F757:AD757" si="370">SUM(F734:F756)</f>
        <v>1111228.06</v>
      </c>
      <c r="G757" s="54">
        <f t="shared" si="370"/>
        <v>3200649.47</v>
      </c>
      <c r="H757" s="54">
        <f t="shared" si="370"/>
        <v>6190</v>
      </c>
      <c r="I757" s="54">
        <f t="shared" si="370"/>
        <v>4744</v>
      </c>
      <c r="J757" s="54">
        <f t="shared" si="370"/>
        <v>356</v>
      </c>
      <c r="K757" s="54">
        <f t="shared" si="370"/>
        <v>1090</v>
      </c>
      <c r="L757" s="54">
        <f t="shared" si="370"/>
        <v>18338745.59</v>
      </c>
      <c r="M757" s="54">
        <f t="shared" si="370"/>
        <v>2668451.0100000002</v>
      </c>
      <c r="N757" s="54">
        <f t="shared" si="370"/>
        <v>190342.5</v>
      </c>
      <c r="O757" s="54">
        <f t="shared" si="370"/>
        <v>27855</v>
      </c>
      <c r="P757" s="54">
        <f t="shared" si="370"/>
        <v>51191.3</v>
      </c>
      <c r="Q757" s="54">
        <f t="shared" si="370"/>
        <v>38935.099999999991</v>
      </c>
      <c r="R757" s="54">
        <f t="shared" si="370"/>
        <v>21315520.5</v>
      </c>
      <c r="S757" s="54">
        <f t="shared" si="370"/>
        <v>2465549.2600000002</v>
      </c>
      <c r="T757" s="54">
        <f t="shared" si="370"/>
        <v>281583.09999999998</v>
      </c>
      <c r="U757" s="54">
        <f t="shared" si="370"/>
        <v>12808.8</v>
      </c>
      <c r="V757" s="54">
        <f t="shared" si="370"/>
        <v>145024.08000000002</v>
      </c>
      <c r="W757" s="54">
        <f t="shared" si="370"/>
        <v>95544.159999999989</v>
      </c>
      <c r="X757" s="54">
        <f t="shared" si="370"/>
        <v>26111.579999999998</v>
      </c>
      <c r="Y757" s="54">
        <f t="shared" si="370"/>
        <v>286585.03999999998</v>
      </c>
      <c r="Z757" s="54">
        <f t="shared" si="370"/>
        <v>440129.82999999996</v>
      </c>
      <c r="AA757" s="54">
        <f t="shared" si="370"/>
        <v>3753335.85</v>
      </c>
      <c r="AB757" s="54">
        <f t="shared" si="370"/>
        <v>25068856.350000005</v>
      </c>
      <c r="AC757" s="54">
        <f t="shared" si="370"/>
        <v>25068.899999999998</v>
      </c>
      <c r="AD757" s="105">
        <f t="shared" si="370"/>
        <v>24837</v>
      </c>
      <c r="AG757" s="55" t="s">
        <v>1481</v>
      </c>
      <c r="AH757" s="55" t="s">
        <v>71</v>
      </c>
      <c r="AI757" s="56"/>
      <c r="AJ757" s="57"/>
      <c r="AK757" s="58">
        <v>13694310.1</v>
      </c>
      <c r="AL757" s="58">
        <v>1162461.1499999999</v>
      </c>
      <c r="AM757" s="58">
        <v>3376727.4</v>
      </c>
      <c r="AN757" s="58">
        <v>6181</v>
      </c>
      <c r="AO757" s="58">
        <v>4629</v>
      </c>
      <c r="AP757" s="58">
        <v>401</v>
      </c>
      <c r="AQ757" s="58">
        <v>1151</v>
      </c>
      <c r="AR757" s="58">
        <v>18233498.650000002</v>
      </c>
      <c r="AS757" s="58">
        <v>2483172.2799999998</v>
      </c>
      <c r="AT757" s="58">
        <v>190065.75</v>
      </c>
      <c r="AU757" s="58">
        <v>27814.5</v>
      </c>
      <c r="AV757" s="58">
        <v>51116.87</v>
      </c>
      <c r="AW757" s="58">
        <v>38878.49</v>
      </c>
      <c r="AX757" s="58">
        <v>21024546.540000003</v>
      </c>
      <c r="AY757" s="58">
        <v>2437610.0599999996</v>
      </c>
      <c r="AZ757" s="58">
        <v>281173.69</v>
      </c>
      <c r="BA757" s="58">
        <v>12498.299999999997</v>
      </c>
      <c r="BB757" s="58">
        <v>141508.53000000003</v>
      </c>
      <c r="BC757" s="58">
        <v>93228.06</v>
      </c>
      <c r="BD757" s="58">
        <v>12928.4</v>
      </c>
      <c r="BE757" s="58">
        <v>279637.89</v>
      </c>
      <c r="BF757" s="58">
        <v>437603.92</v>
      </c>
      <c r="BG757" s="58">
        <v>3696188.8499999996</v>
      </c>
      <c r="BH757" s="58">
        <v>24720735.390000001</v>
      </c>
      <c r="BI757" s="58">
        <v>0</v>
      </c>
      <c r="BJ757" s="59">
        <v>24720.799999999999</v>
      </c>
      <c r="BK757" s="60"/>
      <c r="BL757" s="61" t="str">
        <f>+AG757</f>
        <v>Kretingos r. sav.</v>
      </c>
      <c r="BM757" s="62">
        <f t="shared" ref="BM757:CD757" si="371">SUM(BM734:BM756)</f>
        <v>2060.2999999999997</v>
      </c>
      <c r="BN757" s="62">
        <f t="shared" si="371"/>
        <v>2060.2999999999997</v>
      </c>
      <c r="BO757" s="62">
        <f t="shared" si="371"/>
        <v>2060.2999999999997</v>
      </c>
      <c r="BP757" s="62">
        <f t="shared" si="371"/>
        <v>2060.2999999999997</v>
      </c>
      <c r="BQ757" s="62">
        <f t="shared" si="371"/>
        <v>4120.2</v>
      </c>
      <c r="BR757" s="62">
        <f t="shared" si="371"/>
        <v>4120.2</v>
      </c>
      <c r="BS757" s="62">
        <f t="shared" si="371"/>
        <v>1030.1000000000001</v>
      </c>
      <c r="BT757" s="62">
        <f t="shared" si="371"/>
        <v>0</v>
      </c>
      <c r="BU757" s="62">
        <f t="shared" si="371"/>
        <v>1030.1000000000001</v>
      </c>
      <c r="BV757" s="62">
        <f t="shared" si="371"/>
        <v>2098.3000000000002</v>
      </c>
      <c r="BW757" s="62">
        <f t="shared" si="371"/>
        <v>2098.3000000000002</v>
      </c>
      <c r="BX757" s="62">
        <f t="shared" si="371"/>
        <v>2098.6000000000004</v>
      </c>
      <c r="BY757" s="62">
        <f t="shared" si="371"/>
        <v>24837</v>
      </c>
      <c r="BZ757" s="62">
        <f t="shared" si="371"/>
        <v>6180.9000000000005</v>
      </c>
      <c r="CA757" s="62">
        <f t="shared" si="371"/>
        <v>10300.700000000001</v>
      </c>
      <c r="CB757" s="62">
        <f t="shared" si="371"/>
        <v>2060.2000000000003</v>
      </c>
      <c r="CC757" s="62">
        <f t="shared" si="371"/>
        <v>6295.2000000000007</v>
      </c>
      <c r="CD757" s="62">
        <f t="shared" si="371"/>
        <v>24837.000000000004</v>
      </c>
      <c r="CE757" s="63"/>
      <c r="CF757" s="64" t="s">
        <v>1481</v>
      </c>
      <c r="CG757" s="65">
        <v>2060.2999999999997</v>
      </c>
      <c r="CH757" s="65">
        <v>2045.4999999999998</v>
      </c>
      <c r="CI757" s="65">
        <v>2052.8999999999996</v>
      </c>
      <c r="CJ757" s="65">
        <v>2052.8999999999996</v>
      </c>
      <c r="CK757" s="65">
        <v>4105.3999999999996</v>
      </c>
      <c r="CL757" s="65">
        <v>4112.8</v>
      </c>
      <c r="CM757" s="65">
        <v>1022.7000000000002</v>
      </c>
      <c r="CN757" s="65">
        <v>0</v>
      </c>
      <c r="CO757" s="65">
        <v>1030.1000000000001</v>
      </c>
      <c r="CP757" s="65">
        <f>+BV757</f>
        <v>2098.3000000000002</v>
      </c>
      <c r="CQ757" s="65">
        <f t="shared" ref="CQ757:CR757" si="372">+BW757</f>
        <v>2098.3000000000002</v>
      </c>
      <c r="CR757" s="65">
        <f t="shared" si="372"/>
        <v>2098.6000000000004</v>
      </c>
      <c r="CS757" s="66">
        <f>+CR757+CQ757+CP757+CO757+CN757+CM757+CL757+CK757+CJ757+CI757+CH757+CG757</f>
        <v>24777.800000000007</v>
      </c>
      <c r="CT757" s="65">
        <v>6158.6999999999989</v>
      </c>
      <c r="CU757" s="65">
        <v>10271.099999999999</v>
      </c>
      <c r="CV757" s="65">
        <v>2052.8000000000002</v>
      </c>
      <c r="CW757" s="65">
        <f>+CP757+CQ757+CR757</f>
        <v>6295.2000000000007</v>
      </c>
      <c r="CX757" s="67">
        <f>+CW757+CV757+CU757+CT757</f>
        <v>24777.799999999996</v>
      </c>
      <c r="CY757" s="48"/>
      <c r="CZ757" s="64" t="s">
        <v>1481</v>
      </c>
      <c r="DA757" s="68">
        <v>0</v>
      </c>
      <c r="DB757" s="68">
        <v>14.8</v>
      </c>
      <c r="DC757" s="68">
        <v>7.4</v>
      </c>
      <c r="DD757" s="68">
        <v>7.4</v>
      </c>
      <c r="DE757" s="68">
        <v>14.8</v>
      </c>
      <c r="DF757" s="68">
        <v>7.4</v>
      </c>
      <c r="DG757" s="68">
        <v>7.4000000000000021</v>
      </c>
      <c r="DH757" s="69"/>
      <c r="DI757" s="69"/>
      <c r="DJ757" s="69"/>
      <c r="DK757" s="69"/>
      <c r="DL757" s="69"/>
      <c r="DM757" s="66">
        <v>59.2</v>
      </c>
      <c r="DN757" s="68">
        <v>22.200000000000003</v>
      </c>
      <c r="DO757" s="68">
        <v>29.6</v>
      </c>
      <c r="DP757" s="68">
        <v>7.4000000000000021</v>
      </c>
      <c r="DQ757" s="68"/>
      <c r="DR757" s="66">
        <v>59.2</v>
      </c>
    </row>
    <row r="758" spans="1:122" ht="31.2" hidden="1" outlineLevel="1" thickBot="1" x14ac:dyDescent="0.35">
      <c r="A758" s="160" t="s">
        <v>1528</v>
      </c>
      <c r="B758" s="53" t="s">
        <v>1529</v>
      </c>
      <c r="C758" s="53" t="s">
        <v>45</v>
      </c>
      <c r="D758" s="24" t="s">
        <v>1530</v>
      </c>
      <c r="E758" s="35">
        <v>194457.61</v>
      </c>
      <c r="F758" s="34"/>
      <c r="G758" s="34"/>
      <c r="H758" s="36">
        <v>25</v>
      </c>
      <c r="I758" s="38">
        <v>25</v>
      </c>
      <c r="J758" s="37"/>
      <c r="K758" s="37"/>
      <c r="L758" s="35">
        <v>194457.61</v>
      </c>
      <c r="M758" s="35">
        <v>40216.61</v>
      </c>
      <c r="N758" s="35">
        <v>768.75</v>
      </c>
      <c r="O758" s="35">
        <v>112.5</v>
      </c>
      <c r="P758" s="35">
        <v>206.75</v>
      </c>
      <c r="Q758" s="35">
        <v>157.25</v>
      </c>
      <c r="R758" s="35">
        <v>235919.47</v>
      </c>
      <c r="S758" s="35">
        <v>11273.5</v>
      </c>
      <c r="T758" s="35">
        <v>1137.25</v>
      </c>
      <c r="U758" s="35">
        <v>67.5</v>
      </c>
      <c r="V758" s="35">
        <v>764.25</v>
      </c>
      <c r="W758" s="35">
        <v>503.5</v>
      </c>
      <c r="X758" s="36">
        <v>0</v>
      </c>
      <c r="Y758" s="35">
        <v>1510.25</v>
      </c>
      <c r="Z758" s="35">
        <v>4666.99</v>
      </c>
      <c r="AA758" s="35">
        <v>19923.240000000002</v>
      </c>
      <c r="AB758" s="35">
        <v>255842.71</v>
      </c>
      <c r="AC758" s="39">
        <f t="shared" ref="AC758:AC770" si="373">+ROUND(AB758/1000,1)</f>
        <v>255.8</v>
      </c>
      <c r="AD758" s="40">
        <f t="shared" ref="AD758:AD770" si="374">+ROUND((AC758/12*4)+(BJ758/12*8),1)</f>
        <v>301.89999999999998</v>
      </c>
      <c r="AG758" s="70" t="s">
        <v>1528</v>
      </c>
      <c r="AH758" s="24" t="s">
        <v>1529</v>
      </c>
      <c r="AI758" s="24" t="s">
        <v>45</v>
      </c>
      <c r="AJ758" s="24" t="s">
        <v>1530</v>
      </c>
      <c r="AK758" s="43">
        <v>247374.34</v>
      </c>
      <c r="AL758" s="42"/>
      <c r="AM758" s="42"/>
      <c r="AN758" s="44">
        <v>34</v>
      </c>
      <c r="AO758" s="46">
        <v>34</v>
      </c>
      <c r="AP758" s="45"/>
      <c r="AQ758" s="45"/>
      <c r="AR758" s="43">
        <v>247374.34</v>
      </c>
      <c r="AS758" s="43">
        <v>49184.68</v>
      </c>
      <c r="AT758" s="43">
        <v>1045.5</v>
      </c>
      <c r="AU758" s="44">
        <v>153</v>
      </c>
      <c r="AV758" s="43">
        <v>281.18</v>
      </c>
      <c r="AW758" s="43">
        <v>213.86</v>
      </c>
      <c r="AX758" s="43">
        <v>298252.56</v>
      </c>
      <c r="AY758" s="43">
        <v>15331.96</v>
      </c>
      <c r="AZ758" s="43">
        <v>1546.66</v>
      </c>
      <c r="BA758" s="43">
        <v>91.8</v>
      </c>
      <c r="BB758" s="43">
        <v>1039.3800000000001</v>
      </c>
      <c r="BC758" s="43">
        <v>684.76</v>
      </c>
      <c r="BD758" s="44">
        <v>0</v>
      </c>
      <c r="BE758" s="43">
        <v>2053.94</v>
      </c>
      <c r="BF758" s="43">
        <v>5936.99</v>
      </c>
      <c r="BG758" s="43">
        <v>26685.49</v>
      </c>
      <c r="BH758" s="43">
        <v>324938.05</v>
      </c>
      <c r="BI758" s="44">
        <v>0</v>
      </c>
      <c r="BJ758" s="71">
        <v>324.89999999999998</v>
      </c>
      <c r="BK758" s="2"/>
      <c r="BL758" s="2"/>
      <c r="BM758" s="48">
        <v>27.1</v>
      </c>
      <c r="BN758" s="48">
        <v>27.1</v>
      </c>
      <c r="BO758" s="48">
        <v>27.1</v>
      </c>
      <c r="BP758" s="48">
        <v>27.1</v>
      </c>
      <c r="BQ758" s="48">
        <v>54.2</v>
      </c>
      <c r="BR758" s="48">
        <v>54.2</v>
      </c>
      <c r="BS758" s="48">
        <v>13.5</v>
      </c>
      <c r="BT758" s="48">
        <v>0</v>
      </c>
      <c r="BU758" s="48">
        <v>13.5</v>
      </c>
      <c r="BV758" s="48">
        <f t="shared" ref="BV758:BV770" si="375">+ROUND((AD758-BM758-BN758-BO758-BP758-BQ758-BR758-BS758-BT758-BU758)/3,1)</f>
        <v>19.399999999999999</v>
      </c>
      <c r="BW758" s="48">
        <f t="shared" ref="BW758:BW770" si="376">+BV758</f>
        <v>19.399999999999999</v>
      </c>
      <c r="BX758" s="49">
        <f t="shared" ref="BX758:BX770" si="377">+ROUND(AD758-BM758-BN758-BO758-BP758-BQ758-BR758-BS758-BT758-BU758-BV758-BW758,1)</f>
        <v>19.3</v>
      </c>
      <c r="BY758" s="50">
        <f t="shared" ref="BY758:BY770" si="378">+BX758+BW758+BV758+BU758+BT758+BS758+BR758+BQ758+BP758+BO758+BN758+BM758</f>
        <v>301.90000000000003</v>
      </c>
      <c r="BZ758" s="48">
        <f t="shared" ref="BZ758:BZ770" si="379">+BM758+BN758+BO758</f>
        <v>81.300000000000011</v>
      </c>
      <c r="CA758" s="48">
        <f t="shared" ref="CA758:CA770" si="380">+BP758+BQ758+BR758</f>
        <v>135.5</v>
      </c>
      <c r="CB758" s="48">
        <f t="shared" ref="CB758:CB770" si="381">+BS758+BT758+BU758</f>
        <v>27</v>
      </c>
      <c r="CC758" s="51">
        <f t="shared" ref="CC758:CC770" si="382">+BV758+BW758+BX758</f>
        <v>58.099999999999994</v>
      </c>
      <c r="CD758" s="50">
        <f t="shared" ref="CD758:CD770" si="383">SUM(BZ758:CC758)</f>
        <v>301.89999999999998</v>
      </c>
      <c r="CE758" s="72"/>
      <c r="CF758" s="73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</row>
    <row r="759" spans="1:122" ht="21" hidden="1" outlineLevel="1" thickBot="1" x14ac:dyDescent="0.35">
      <c r="A759" s="161"/>
      <c r="B759" s="53" t="s">
        <v>1531</v>
      </c>
      <c r="C759" s="53" t="s">
        <v>45</v>
      </c>
      <c r="D759" s="24" t="s">
        <v>1532</v>
      </c>
      <c r="E759" s="35">
        <v>515765.86</v>
      </c>
      <c r="F759" s="35">
        <v>14574.93</v>
      </c>
      <c r="G759" s="35">
        <v>21112.46</v>
      </c>
      <c r="H759" s="36">
        <v>105</v>
      </c>
      <c r="I759" s="38">
        <v>93</v>
      </c>
      <c r="J759" s="38">
        <v>4</v>
      </c>
      <c r="K759" s="38">
        <v>8</v>
      </c>
      <c r="L759" s="35">
        <v>551453.25</v>
      </c>
      <c r="M759" s="35">
        <v>91765.25</v>
      </c>
      <c r="N759" s="35">
        <v>3228.75</v>
      </c>
      <c r="O759" s="35">
        <v>472.5</v>
      </c>
      <c r="P759" s="35">
        <v>868.35</v>
      </c>
      <c r="Q759" s="35">
        <v>660.45</v>
      </c>
      <c r="R759" s="35">
        <v>648448.55000000005</v>
      </c>
      <c r="S759" s="35">
        <v>44645.22</v>
      </c>
      <c r="T759" s="35">
        <v>4776.45</v>
      </c>
      <c r="U759" s="35">
        <v>251.1</v>
      </c>
      <c r="V759" s="35">
        <v>2843.01</v>
      </c>
      <c r="W759" s="35">
        <v>1873.02</v>
      </c>
      <c r="X759" s="35">
        <v>384.06</v>
      </c>
      <c r="Y759" s="35">
        <v>5618.13</v>
      </c>
      <c r="Z759" s="35">
        <v>13234.86</v>
      </c>
      <c r="AA759" s="35">
        <v>73625.850000000006</v>
      </c>
      <c r="AB759" s="35">
        <v>722074.4</v>
      </c>
      <c r="AC759" s="39">
        <f t="shared" si="373"/>
        <v>722.1</v>
      </c>
      <c r="AD759" s="40">
        <f t="shared" si="374"/>
        <v>701.1</v>
      </c>
      <c r="AG759" s="70" t="s">
        <v>1528</v>
      </c>
      <c r="AH759" s="24" t="s">
        <v>1531</v>
      </c>
      <c r="AI759" s="24" t="s">
        <v>45</v>
      </c>
      <c r="AJ759" s="24" t="s">
        <v>1532</v>
      </c>
      <c r="AK759" s="43">
        <v>438509.62</v>
      </c>
      <c r="AL759" s="43">
        <v>44166.46</v>
      </c>
      <c r="AM759" s="43">
        <v>42224.93</v>
      </c>
      <c r="AN759" s="44">
        <v>112</v>
      </c>
      <c r="AO759" s="46">
        <v>89</v>
      </c>
      <c r="AP759" s="46">
        <v>9</v>
      </c>
      <c r="AQ759" s="46">
        <v>14</v>
      </c>
      <c r="AR759" s="43">
        <v>524901.01</v>
      </c>
      <c r="AS759" s="43">
        <v>86841.95</v>
      </c>
      <c r="AT759" s="44">
        <v>3444</v>
      </c>
      <c r="AU759" s="44">
        <v>504</v>
      </c>
      <c r="AV759" s="43">
        <v>926.24</v>
      </c>
      <c r="AW759" s="43">
        <v>704.48</v>
      </c>
      <c r="AX759" s="43">
        <v>617321.68000000005</v>
      </c>
      <c r="AY759" s="43">
        <v>45323.61</v>
      </c>
      <c r="AZ759" s="43">
        <v>5094.88</v>
      </c>
      <c r="BA759" s="43">
        <v>240.3</v>
      </c>
      <c r="BB759" s="43">
        <v>2720.73</v>
      </c>
      <c r="BC759" s="43">
        <v>1792.46</v>
      </c>
      <c r="BD759" s="43">
        <v>128.02000000000001</v>
      </c>
      <c r="BE759" s="43">
        <v>5376.49</v>
      </c>
      <c r="BF759" s="43">
        <v>12597.61</v>
      </c>
      <c r="BG759" s="43">
        <v>73274.100000000006</v>
      </c>
      <c r="BH759" s="43">
        <v>690595.78</v>
      </c>
      <c r="BI759" s="44">
        <v>0</v>
      </c>
      <c r="BJ759" s="71">
        <v>690.6</v>
      </c>
      <c r="BK759" s="2"/>
      <c r="BL759" s="2"/>
      <c r="BM759" s="48">
        <v>57.6</v>
      </c>
      <c r="BN759" s="48">
        <v>57.6</v>
      </c>
      <c r="BO759" s="48">
        <v>57.6</v>
      </c>
      <c r="BP759" s="48">
        <v>57.6</v>
      </c>
      <c r="BQ759" s="48">
        <v>115.1</v>
      </c>
      <c r="BR759" s="48">
        <v>115.1</v>
      </c>
      <c r="BS759" s="48">
        <v>28.8</v>
      </c>
      <c r="BT759" s="48">
        <v>0</v>
      </c>
      <c r="BU759" s="48">
        <v>28.8</v>
      </c>
      <c r="BV759" s="48">
        <f t="shared" si="375"/>
        <v>61</v>
      </c>
      <c r="BW759" s="48">
        <f t="shared" si="376"/>
        <v>61</v>
      </c>
      <c r="BX759" s="49">
        <f t="shared" si="377"/>
        <v>60.9</v>
      </c>
      <c r="BY759" s="50">
        <f t="shared" si="378"/>
        <v>701.10000000000014</v>
      </c>
      <c r="BZ759" s="48">
        <f t="shared" si="379"/>
        <v>172.8</v>
      </c>
      <c r="CA759" s="48">
        <f t="shared" si="380"/>
        <v>287.79999999999995</v>
      </c>
      <c r="CB759" s="48">
        <f t="shared" si="381"/>
        <v>57.6</v>
      </c>
      <c r="CC759" s="51">
        <f t="shared" si="382"/>
        <v>182.9</v>
      </c>
      <c r="CD759" s="50">
        <f t="shared" si="383"/>
        <v>701.09999999999991</v>
      </c>
      <c r="CE759" s="72"/>
      <c r="CF759" s="73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</row>
    <row r="760" spans="1:122" ht="21" hidden="1" outlineLevel="1" thickBot="1" x14ac:dyDescent="0.35">
      <c r="A760" s="161"/>
      <c r="B760" s="53" t="s">
        <v>1533</v>
      </c>
      <c r="C760" s="53" t="s">
        <v>45</v>
      </c>
      <c r="D760" s="24" t="s">
        <v>1534</v>
      </c>
      <c r="E760" s="35">
        <v>108484.66</v>
      </c>
      <c r="F760" s="35">
        <v>14574.93</v>
      </c>
      <c r="G760" s="35">
        <v>13934.23</v>
      </c>
      <c r="H760" s="36">
        <v>24</v>
      </c>
      <c r="I760" s="38">
        <v>17</v>
      </c>
      <c r="J760" s="38">
        <v>2</v>
      </c>
      <c r="K760" s="38">
        <v>5</v>
      </c>
      <c r="L760" s="35">
        <v>136993.82</v>
      </c>
      <c r="M760" s="35">
        <v>15175.29</v>
      </c>
      <c r="N760" s="36">
        <v>738</v>
      </c>
      <c r="O760" s="36">
        <v>108</v>
      </c>
      <c r="P760" s="35">
        <v>198.48</v>
      </c>
      <c r="Q760" s="35">
        <v>150.96</v>
      </c>
      <c r="R760" s="35">
        <v>153364.54999999999</v>
      </c>
      <c r="S760" s="35">
        <v>9245.5300000000007</v>
      </c>
      <c r="T760" s="35">
        <v>1091.76</v>
      </c>
      <c r="U760" s="35">
        <v>45.9</v>
      </c>
      <c r="V760" s="35">
        <v>519.69000000000005</v>
      </c>
      <c r="W760" s="35">
        <v>342.38</v>
      </c>
      <c r="X760" s="36">
        <v>0</v>
      </c>
      <c r="Y760" s="35">
        <v>1026.97</v>
      </c>
      <c r="Z760" s="35">
        <v>3287.86</v>
      </c>
      <c r="AA760" s="35">
        <v>15560.09</v>
      </c>
      <c r="AB760" s="35">
        <v>168924.64</v>
      </c>
      <c r="AC760" s="39">
        <f t="shared" si="373"/>
        <v>168.9</v>
      </c>
      <c r="AD760" s="40">
        <f t="shared" si="374"/>
        <v>171.1</v>
      </c>
      <c r="AG760" s="70" t="s">
        <v>1528</v>
      </c>
      <c r="AH760" s="24" t="s">
        <v>1533</v>
      </c>
      <c r="AI760" s="24" t="s">
        <v>45</v>
      </c>
      <c r="AJ760" s="24" t="s">
        <v>1534</v>
      </c>
      <c r="AK760" s="43">
        <v>108484.66</v>
      </c>
      <c r="AL760" s="43">
        <v>14574.93</v>
      </c>
      <c r="AM760" s="43">
        <v>13934.23</v>
      </c>
      <c r="AN760" s="44">
        <v>28</v>
      </c>
      <c r="AO760" s="46">
        <v>20</v>
      </c>
      <c r="AP760" s="46">
        <v>3</v>
      </c>
      <c r="AQ760" s="46">
        <v>5</v>
      </c>
      <c r="AR760" s="43">
        <v>136993.82</v>
      </c>
      <c r="AS760" s="44">
        <v>16157</v>
      </c>
      <c r="AT760" s="44">
        <v>861</v>
      </c>
      <c r="AU760" s="44">
        <v>126</v>
      </c>
      <c r="AV760" s="43">
        <v>231.56</v>
      </c>
      <c r="AW760" s="43">
        <v>176.12</v>
      </c>
      <c r="AX760" s="43">
        <v>154545.5</v>
      </c>
      <c r="AY760" s="44">
        <v>10824</v>
      </c>
      <c r="AZ760" s="43">
        <v>1273.72</v>
      </c>
      <c r="BA760" s="44">
        <v>54</v>
      </c>
      <c r="BB760" s="43">
        <v>611.4</v>
      </c>
      <c r="BC760" s="43">
        <v>402.8</v>
      </c>
      <c r="BD760" s="44">
        <v>0</v>
      </c>
      <c r="BE760" s="43">
        <v>1208.2</v>
      </c>
      <c r="BF760" s="43">
        <v>3287.86</v>
      </c>
      <c r="BG760" s="43">
        <v>17661.98</v>
      </c>
      <c r="BH760" s="43">
        <v>172207.48</v>
      </c>
      <c r="BI760" s="44">
        <v>0</v>
      </c>
      <c r="BJ760" s="71">
        <v>172.2</v>
      </c>
      <c r="BK760" s="2"/>
      <c r="BL760" s="2"/>
      <c r="BM760" s="48">
        <v>14.4</v>
      </c>
      <c r="BN760" s="48">
        <v>14.4</v>
      </c>
      <c r="BO760" s="48">
        <v>14.4</v>
      </c>
      <c r="BP760" s="48">
        <v>14.4</v>
      </c>
      <c r="BQ760" s="48">
        <v>28.7</v>
      </c>
      <c r="BR760" s="48">
        <v>28.7</v>
      </c>
      <c r="BS760" s="48">
        <v>7.2</v>
      </c>
      <c r="BT760" s="48">
        <v>0</v>
      </c>
      <c r="BU760" s="48">
        <v>7.2</v>
      </c>
      <c r="BV760" s="48">
        <f t="shared" si="375"/>
        <v>13.9</v>
      </c>
      <c r="BW760" s="48">
        <f t="shared" si="376"/>
        <v>13.9</v>
      </c>
      <c r="BX760" s="49">
        <f t="shared" si="377"/>
        <v>13.9</v>
      </c>
      <c r="BY760" s="50">
        <f t="shared" si="378"/>
        <v>171.10000000000002</v>
      </c>
      <c r="BZ760" s="48">
        <f t="shared" si="379"/>
        <v>43.2</v>
      </c>
      <c r="CA760" s="48">
        <f t="shared" si="380"/>
        <v>71.8</v>
      </c>
      <c r="CB760" s="48">
        <f t="shared" si="381"/>
        <v>14.4</v>
      </c>
      <c r="CC760" s="51">
        <f t="shared" si="382"/>
        <v>41.7</v>
      </c>
      <c r="CD760" s="50">
        <f t="shared" si="383"/>
        <v>171.10000000000002</v>
      </c>
      <c r="CE760" s="72"/>
      <c r="CF760" s="73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</row>
    <row r="761" spans="1:122" ht="21" hidden="1" outlineLevel="1" thickBot="1" x14ac:dyDescent="0.35">
      <c r="A761" s="161"/>
      <c r="B761" s="53" t="s">
        <v>1535</v>
      </c>
      <c r="C761" s="53" t="s">
        <v>45</v>
      </c>
      <c r="D761" s="24" t="s">
        <v>1536</v>
      </c>
      <c r="E761" s="35">
        <v>108484.66</v>
      </c>
      <c r="F761" s="34"/>
      <c r="G761" s="35">
        <v>35046.69</v>
      </c>
      <c r="H761" s="36">
        <v>30</v>
      </c>
      <c r="I761" s="38">
        <v>19</v>
      </c>
      <c r="J761" s="37"/>
      <c r="K761" s="38">
        <v>11</v>
      </c>
      <c r="L761" s="35">
        <v>143531.35</v>
      </c>
      <c r="M761" s="35">
        <v>18058.560000000001</v>
      </c>
      <c r="N761" s="35">
        <v>922.5</v>
      </c>
      <c r="O761" s="36">
        <v>135</v>
      </c>
      <c r="P761" s="35">
        <v>248.1</v>
      </c>
      <c r="Q761" s="35">
        <v>188.7</v>
      </c>
      <c r="R761" s="35">
        <v>163084.21</v>
      </c>
      <c r="S761" s="35">
        <v>11050.01</v>
      </c>
      <c r="T761" s="35">
        <v>1364.7</v>
      </c>
      <c r="U761" s="35">
        <v>51.3</v>
      </c>
      <c r="V761" s="35">
        <v>580.83000000000004</v>
      </c>
      <c r="W761" s="35">
        <v>382.66</v>
      </c>
      <c r="X761" s="36">
        <v>0</v>
      </c>
      <c r="Y761" s="35">
        <v>1147.79</v>
      </c>
      <c r="Z761" s="35">
        <v>3444.76</v>
      </c>
      <c r="AA761" s="35">
        <v>18022.05</v>
      </c>
      <c r="AB761" s="35">
        <v>181106.26</v>
      </c>
      <c r="AC761" s="39">
        <f t="shared" si="373"/>
        <v>181.1</v>
      </c>
      <c r="AD761" s="40">
        <f t="shared" si="374"/>
        <v>182.9</v>
      </c>
      <c r="AG761" s="70" t="s">
        <v>1528</v>
      </c>
      <c r="AH761" s="24" t="s">
        <v>1535</v>
      </c>
      <c r="AI761" s="24" t="s">
        <v>45</v>
      </c>
      <c r="AJ761" s="24" t="s">
        <v>1536</v>
      </c>
      <c r="AK761" s="43">
        <v>108484.66</v>
      </c>
      <c r="AL761" s="43">
        <v>14574.93</v>
      </c>
      <c r="AM761" s="43">
        <v>21112.46</v>
      </c>
      <c r="AN761" s="44">
        <v>31</v>
      </c>
      <c r="AO761" s="46">
        <v>22</v>
      </c>
      <c r="AP761" s="46">
        <v>2</v>
      </c>
      <c r="AQ761" s="46">
        <v>7</v>
      </c>
      <c r="AR761" s="43">
        <v>144172.04999999999</v>
      </c>
      <c r="AS761" s="43">
        <v>18714.84</v>
      </c>
      <c r="AT761" s="43">
        <v>953.25</v>
      </c>
      <c r="AU761" s="43">
        <v>139.5</v>
      </c>
      <c r="AV761" s="43">
        <v>256.37</v>
      </c>
      <c r="AW761" s="43">
        <v>194.99</v>
      </c>
      <c r="AX761" s="44">
        <v>164431</v>
      </c>
      <c r="AY761" s="43">
        <v>11951.53</v>
      </c>
      <c r="AZ761" s="43">
        <v>1410.19</v>
      </c>
      <c r="BA761" s="43">
        <v>59.4</v>
      </c>
      <c r="BB761" s="43">
        <v>672.54</v>
      </c>
      <c r="BC761" s="43">
        <v>443.08</v>
      </c>
      <c r="BD761" s="44">
        <v>0</v>
      </c>
      <c r="BE761" s="43">
        <v>1329.02</v>
      </c>
      <c r="BF761" s="43">
        <v>3460.14</v>
      </c>
      <c r="BG761" s="43">
        <v>19325.900000000001</v>
      </c>
      <c r="BH761" s="43">
        <v>183756.9</v>
      </c>
      <c r="BI761" s="44">
        <v>0</v>
      </c>
      <c r="BJ761" s="71">
        <v>183.8</v>
      </c>
      <c r="BK761" s="2"/>
      <c r="BL761" s="2"/>
      <c r="BM761" s="48">
        <v>15.3</v>
      </c>
      <c r="BN761" s="48">
        <v>15.3</v>
      </c>
      <c r="BO761" s="48">
        <v>15.3</v>
      </c>
      <c r="BP761" s="48">
        <v>15.3</v>
      </c>
      <c r="BQ761" s="48">
        <v>30.6</v>
      </c>
      <c r="BR761" s="48">
        <v>30.6</v>
      </c>
      <c r="BS761" s="48">
        <v>7.7</v>
      </c>
      <c r="BT761" s="48">
        <v>0</v>
      </c>
      <c r="BU761" s="48">
        <v>7.7</v>
      </c>
      <c r="BV761" s="48">
        <f t="shared" si="375"/>
        <v>15</v>
      </c>
      <c r="BW761" s="48">
        <f t="shared" si="376"/>
        <v>15</v>
      </c>
      <c r="BX761" s="49">
        <f t="shared" si="377"/>
        <v>15.1</v>
      </c>
      <c r="BY761" s="50">
        <f t="shared" si="378"/>
        <v>182.90000000000006</v>
      </c>
      <c r="BZ761" s="48">
        <f t="shared" si="379"/>
        <v>45.900000000000006</v>
      </c>
      <c r="CA761" s="48">
        <f t="shared" si="380"/>
        <v>76.5</v>
      </c>
      <c r="CB761" s="48">
        <f t="shared" si="381"/>
        <v>15.4</v>
      </c>
      <c r="CC761" s="51">
        <f t="shared" si="382"/>
        <v>45.1</v>
      </c>
      <c r="CD761" s="50">
        <f t="shared" si="383"/>
        <v>182.9</v>
      </c>
      <c r="CE761" s="72"/>
      <c r="CF761" s="73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</row>
    <row r="762" spans="1:122" ht="21" hidden="1" outlineLevel="1" thickBot="1" x14ac:dyDescent="0.35">
      <c r="A762" s="161"/>
      <c r="B762" s="53" t="s">
        <v>1537</v>
      </c>
      <c r="C762" s="53" t="s">
        <v>45</v>
      </c>
      <c r="D762" s="24" t="s">
        <v>1538</v>
      </c>
      <c r="E762" s="34"/>
      <c r="F762" s="35">
        <v>22083.23</v>
      </c>
      <c r="G762" s="35">
        <v>126674.77</v>
      </c>
      <c r="H762" s="36">
        <v>44</v>
      </c>
      <c r="I762" s="37"/>
      <c r="J762" s="38">
        <v>7</v>
      </c>
      <c r="K762" s="38">
        <v>37</v>
      </c>
      <c r="L762" s="36">
        <v>148758</v>
      </c>
      <c r="M762" s="35">
        <v>20002.72</v>
      </c>
      <c r="N762" s="36">
        <v>1353</v>
      </c>
      <c r="O762" s="36">
        <v>198</v>
      </c>
      <c r="P762" s="35">
        <v>363.88</v>
      </c>
      <c r="Q762" s="35">
        <v>276.76</v>
      </c>
      <c r="R762" s="35">
        <v>170952.36</v>
      </c>
      <c r="S762" s="35">
        <v>9928.6</v>
      </c>
      <c r="T762" s="35">
        <v>2001.56</v>
      </c>
      <c r="U762" s="36">
        <v>0</v>
      </c>
      <c r="V762" s="36">
        <v>0</v>
      </c>
      <c r="W762" s="36">
        <v>0</v>
      </c>
      <c r="X762" s="36">
        <v>0</v>
      </c>
      <c r="Y762" s="36">
        <v>0</v>
      </c>
      <c r="Z762" s="35">
        <v>3570.2</v>
      </c>
      <c r="AA762" s="35">
        <v>15500.36</v>
      </c>
      <c r="AB762" s="35">
        <v>186452.72</v>
      </c>
      <c r="AC762" s="39">
        <f t="shared" si="373"/>
        <v>186.5</v>
      </c>
      <c r="AD762" s="40">
        <f t="shared" si="374"/>
        <v>62.2</v>
      </c>
      <c r="BV762" s="48">
        <f t="shared" si="375"/>
        <v>20.7</v>
      </c>
      <c r="BW762" s="48">
        <f t="shared" si="376"/>
        <v>20.7</v>
      </c>
      <c r="BX762" s="49">
        <f t="shared" si="377"/>
        <v>20.8</v>
      </c>
      <c r="BY762" s="50">
        <f t="shared" si="378"/>
        <v>62.2</v>
      </c>
      <c r="BZ762" s="48">
        <f t="shared" si="379"/>
        <v>0</v>
      </c>
      <c r="CA762" s="48">
        <f t="shared" si="380"/>
        <v>0</v>
      </c>
      <c r="CB762" s="48">
        <f t="shared" si="381"/>
        <v>0</v>
      </c>
      <c r="CC762" s="51">
        <f t="shared" si="382"/>
        <v>62.2</v>
      </c>
      <c r="CD762" s="50">
        <f t="shared" si="383"/>
        <v>62.2</v>
      </c>
      <c r="CE762" s="95"/>
    </row>
    <row r="763" spans="1:122" ht="15" hidden="1" outlineLevel="1" thickBot="1" x14ac:dyDescent="0.35">
      <c r="A763" s="161"/>
      <c r="B763" s="53" t="s">
        <v>1539</v>
      </c>
      <c r="C763" s="53" t="s">
        <v>45</v>
      </c>
      <c r="D763" s="24" t="s">
        <v>1540</v>
      </c>
      <c r="E763" s="35">
        <v>167730.9</v>
      </c>
      <c r="F763" s="35">
        <v>117482.77</v>
      </c>
      <c r="G763" s="35">
        <v>203524.14</v>
      </c>
      <c r="H763" s="36">
        <v>94</v>
      </c>
      <c r="I763" s="38">
        <v>15</v>
      </c>
      <c r="J763" s="38">
        <v>37</v>
      </c>
      <c r="K763" s="38">
        <v>42</v>
      </c>
      <c r="L763" s="35">
        <v>488737.81</v>
      </c>
      <c r="M763" s="35">
        <v>104235.17</v>
      </c>
      <c r="N763" s="35">
        <v>2890.5</v>
      </c>
      <c r="O763" s="36">
        <v>423</v>
      </c>
      <c r="P763" s="35">
        <v>777.38</v>
      </c>
      <c r="Q763" s="35">
        <v>591.26</v>
      </c>
      <c r="R763" s="35">
        <v>597655.12</v>
      </c>
      <c r="S763" s="35">
        <v>24590.45</v>
      </c>
      <c r="T763" s="35">
        <v>4276.0600000000004</v>
      </c>
      <c r="U763" s="35">
        <v>40.5</v>
      </c>
      <c r="V763" s="35">
        <v>458.55</v>
      </c>
      <c r="W763" s="35">
        <v>302.10000000000002</v>
      </c>
      <c r="X763" s="36">
        <v>0</v>
      </c>
      <c r="Y763" s="35">
        <v>906.15</v>
      </c>
      <c r="Z763" s="35">
        <v>11729.71</v>
      </c>
      <c r="AA763" s="35">
        <v>42303.519999999997</v>
      </c>
      <c r="AB763" s="35">
        <v>639958.64</v>
      </c>
      <c r="AC763" s="39">
        <f t="shared" si="373"/>
        <v>640</v>
      </c>
      <c r="AD763" s="40">
        <f t="shared" si="374"/>
        <v>654.1</v>
      </c>
      <c r="AG763" s="70" t="s">
        <v>1528</v>
      </c>
      <c r="AH763" s="24" t="s">
        <v>1539</v>
      </c>
      <c r="AI763" s="24" t="s">
        <v>45</v>
      </c>
      <c r="AJ763" s="24" t="s">
        <v>1540</v>
      </c>
      <c r="AK763" s="43">
        <v>189700.36</v>
      </c>
      <c r="AL763" s="43">
        <v>117482.77</v>
      </c>
      <c r="AM763" s="43">
        <v>196768.16</v>
      </c>
      <c r="AN763" s="44">
        <v>93</v>
      </c>
      <c r="AO763" s="46">
        <v>17</v>
      </c>
      <c r="AP763" s="46">
        <v>23</v>
      </c>
      <c r="AQ763" s="46">
        <v>53</v>
      </c>
      <c r="AR763" s="43">
        <v>503951.29</v>
      </c>
      <c r="AS763" s="43">
        <v>109522.72</v>
      </c>
      <c r="AT763" s="43">
        <v>2859.75</v>
      </c>
      <c r="AU763" s="43">
        <v>418.5</v>
      </c>
      <c r="AV763" s="43">
        <v>769.11</v>
      </c>
      <c r="AW763" s="43">
        <v>584.97</v>
      </c>
      <c r="AX763" s="43">
        <v>618106.34</v>
      </c>
      <c r="AY763" s="43">
        <v>24815.38</v>
      </c>
      <c r="AZ763" s="43">
        <v>4230.57</v>
      </c>
      <c r="BA763" s="43">
        <v>45.9</v>
      </c>
      <c r="BB763" s="43">
        <v>519.69000000000005</v>
      </c>
      <c r="BC763" s="43">
        <v>342.38</v>
      </c>
      <c r="BD763" s="44">
        <v>0</v>
      </c>
      <c r="BE763" s="43">
        <v>1026.97</v>
      </c>
      <c r="BF763" s="43">
        <v>12094.83</v>
      </c>
      <c r="BG763" s="43">
        <v>43075.72</v>
      </c>
      <c r="BH763" s="43">
        <v>661182.06000000006</v>
      </c>
      <c r="BI763" s="44">
        <v>0</v>
      </c>
      <c r="BJ763" s="71">
        <v>661.2</v>
      </c>
      <c r="BK763" s="2"/>
      <c r="BL763" s="2"/>
      <c r="BM763" s="48">
        <v>55.1</v>
      </c>
      <c r="BN763" s="48">
        <v>55.1</v>
      </c>
      <c r="BO763" s="48">
        <v>55.1</v>
      </c>
      <c r="BP763" s="48">
        <v>55.1</v>
      </c>
      <c r="BQ763" s="48">
        <v>110.2</v>
      </c>
      <c r="BR763" s="48">
        <v>110.2</v>
      </c>
      <c r="BS763" s="48">
        <v>27.6</v>
      </c>
      <c r="BT763" s="48">
        <v>0</v>
      </c>
      <c r="BU763" s="48">
        <v>27.6</v>
      </c>
      <c r="BV763" s="48">
        <f t="shared" si="375"/>
        <v>52.7</v>
      </c>
      <c r="BW763" s="48">
        <f t="shared" si="376"/>
        <v>52.7</v>
      </c>
      <c r="BX763" s="49">
        <f t="shared" si="377"/>
        <v>52.7</v>
      </c>
      <c r="BY763" s="50">
        <f t="shared" si="378"/>
        <v>654.1</v>
      </c>
      <c r="BZ763" s="48">
        <f t="shared" si="379"/>
        <v>165.3</v>
      </c>
      <c r="CA763" s="48">
        <f t="shared" si="380"/>
        <v>275.5</v>
      </c>
      <c r="CB763" s="48">
        <f t="shared" si="381"/>
        <v>55.2</v>
      </c>
      <c r="CC763" s="51">
        <f t="shared" si="382"/>
        <v>158.10000000000002</v>
      </c>
      <c r="CD763" s="50">
        <f t="shared" si="383"/>
        <v>654.1</v>
      </c>
      <c r="CE763" s="72"/>
      <c r="CF763" s="73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</row>
    <row r="764" spans="1:122" ht="15" hidden="1" outlineLevel="1" thickBot="1" x14ac:dyDescent="0.35">
      <c r="A764" s="161"/>
      <c r="B764" s="53" t="s">
        <v>1541</v>
      </c>
      <c r="C764" s="53" t="s">
        <v>45</v>
      </c>
      <c r="D764" s="24" t="s">
        <v>1542</v>
      </c>
      <c r="E764" s="34"/>
      <c r="F764" s="35">
        <v>88332.91</v>
      </c>
      <c r="G764" s="35">
        <v>253349.56</v>
      </c>
      <c r="H764" s="36">
        <v>108</v>
      </c>
      <c r="I764" s="37"/>
      <c r="J764" s="38">
        <v>24</v>
      </c>
      <c r="K764" s="38">
        <v>84</v>
      </c>
      <c r="L764" s="35">
        <v>341682.47</v>
      </c>
      <c r="M764" s="35">
        <v>26857.17</v>
      </c>
      <c r="N764" s="36">
        <v>3321</v>
      </c>
      <c r="O764" s="36">
        <v>486</v>
      </c>
      <c r="P764" s="35">
        <v>893.16</v>
      </c>
      <c r="Q764" s="35">
        <v>679.32</v>
      </c>
      <c r="R764" s="35">
        <v>373919.12</v>
      </c>
      <c r="S764" s="35">
        <v>24370.2</v>
      </c>
      <c r="T764" s="35">
        <v>4912.92</v>
      </c>
      <c r="U764" s="36">
        <v>0</v>
      </c>
      <c r="V764" s="36">
        <v>0</v>
      </c>
      <c r="W764" s="36">
        <v>0</v>
      </c>
      <c r="X764" s="36">
        <v>0</v>
      </c>
      <c r="Y764" s="36">
        <v>0</v>
      </c>
      <c r="Z764" s="35">
        <v>8200.3799999999992</v>
      </c>
      <c r="AA764" s="35">
        <v>37483.5</v>
      </c>
      <c r="AB764" s="35">
        <v>411402.62</v>
      </c>
      <c r="AC764" s="39">
        <f t="shared" si="373"/>
        <v>411.4</v>
      </c>
      <c r="AD764" s="40">
        <f t="shared" si="374"/>
        <v>382.7</v>
      </c>
      <c r="AG764" s="70" t="s">
        <v>1528</v>
      </c>
      <c r="AH764" s="24" t="s">
        <v>1541</v>
      </c>
      <c r="AI764" s="24" t="s">
        <v>45</v>
      </c>
      <c r="AJ764" s="24" t="s">
        <v>1542</v>
      </c>
      <c r="AK764" s="42"/>
      <c r="AL764" s="43">
        <v>44166.46</v>
      </c>
      <c r="AM764" s="43">
        <v>253349.56</v>
      </c>
      <c r="AN764" s="44">
        <v>108</v>
      </c>
      <c r="AO764" s="45"/>
      <c r="AP764" s="46">
        <v>20</v>
      </c>
      <c r="AQ764" s="46">
        <v>88</v>
      </c>
      <c r="AR764" s="43">
        <v>297516.02</v>
      </c>
      <c r="AS764" s="43">
        <v>29125.17</v>
      </c>
      <c r="AT764" s="44">
        <v>3321</v>
      </c>
      <c r="AU764" s="44">
        <v>486</v>
      </c>
      <c r="AV764" s="43">
        <v>893.16</v>
      </c>
      <c r="AW764" s="43">
        <v>679.32</v>
      </c>
      <c r="AX764" s="43">
        <v>332020.67</v>
      </c>
      <c r="AY764" s="43">
        <v>24370.2</v>
      </c>
      <c r="AZ764" s="43">
        <v>4912.92</v>
      </c>
      <c r="BA764" s="44">
        <v>0</v>
      </c>
      <c r="BB764" s="44">
        <v>0</v>
      </c>
      <c r="BC764" s="44">
        <v>0</v>
      </c>
      <c r="BD764" s="44">
        <v>0</v>
      </c>
      <c r="BE764" s="44">
        <v>0</v>
      </c>
      <c r="BF764" s="43">
        <v>7140.38</v>
      </c>
      <c r="BG764" s="43">
        <v>36423.5</v>
      </c>
      <c r="BH764" s="43">
        <v>368444.17</v>
      </c>
      <c r="BI764" s="44">
        <v>0</v>
      </c>
      <c r="BJ764" s="71">
        <v>368.4</v>
      </c>
      <c r="BK764" s="2"/>
      <c r="BL764" s="2"/>
      <c r="BM764" s="48">
        <v>30.7</v>
      </c>
      <c r="BN764" s="48">
        <v>30.7</v>
      </c>
      <c r="BO764" s="48">
        <v>30.7</v>
      </c>
      <c r="BP764" s="48">
        <v>30.7</v>
      </c>
      <c r="BQ764" s="48">
        <v>61.4</v>
      </c>
      <c r="BR764" s="48">
        <v>61.4</v>
      </c>
      <c r="BS764" s="48">
        <v>15.4</v>
      </c>
      <c r="BT764" s="48">
        <v>0</v>
      </c>
      <c r="BU764" s="48">
        <v>15.4</v>
      </c>
      <c r="BV764" s="48">
        <f t="shared" si="375"/>
        <v>35.4</v>
      </c>
      <c r="BW764" s="48">
        <f t="shared" si="376"/>
        <v>35.4</v>
      </c>
      <c r="BX764" s="49">
        <f t="shared" si="377"/>
        <v>35.5</v>
      </c>
      <c r="BY764" s="50">
        <f t="shared" si="378"/>
        <v>382.7</v>
      </c>
      <c r="BZ764" s="48">
        <f t="shared" si="379"/>
        <v>92.1</v>
      </c>
      <c r="CA764" s="48">
        <f t="shared" si="380"/>
        <v>153.5</v>
      </c>
      <c r="CB764" s="48">
        <f t="shared" si="381"/>
        <v>30.8</v>
      </c>
      <c r="CC764" s="51">
        <f t="shared" si="382"/>
        <v>106.3</v>
      </c>
      <c r="CD764" s="50">
        <f t="shared" si="383"/>
        <v>382.7</v>
      </c>
      <c r="CE764" s="72"/>
      <c r="CF764" s="73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</row>
    <row r="765" spans="1:122" ht="15" hidden="1" outlineLevel="1" thickBot="1" x14ac:dyDescent="0.35">
      <c r="A765" s="161"/>
      <c r="B765" s="53" t="s">
        <v>1543</v>
      </c>
      <c r="C765" s="53" t="s">
        <v>45</v>
      </c>
      <c r="D765" s="24" t="s">
        <v>1544</v>
      </c>
      <c r="E765" s="34"/>
      <c r="F765" s="35">
        <v>88332.91</v>
      </c>
      <c r="G765" s="35">
        <v>253349.56</v>
      </c>
      <c r="H765" s="36">
        <v>119</v>
      </c>
      <c r="I765" s="37"/>
      <c r="J765" s="38">
        <v>31</v>
      </c>
      <c r="K765" s="38">
        <v>88</v>
      </c>
      <c r="L765" s="35">
        <v>341682.47</v>
      </c>
      <c r="M765" s="35">
        <v>42023.89</v>
      </c>
      <c r="N765" s="35">
        <v>3659.25</v>
      </c>
      <c r="O765" s="35">
        <v>535.5</v>
      </c>
      <c r="P765" s="35">
        <v>984.13</v>
      </c>
      <c r="Q765" s="35">
        <v>748.51</v>
      </c>
      <c r="R765" s="35">
        <v>389633.75</v>
      </c>
      <c r="S765" s="35">
        <v>26852.35</v>
      </c>
      <c r="T765" s="35">
        <v>5413.31</v>
      </c>
      <c r="U765" s="36">
        <v>0</v>
      </c>
      <c r="V765" s="36">
        <v>0</v>
      </c>
      <c r="W765" s="36">
        <v>0</v>
      </c>
      <c r="X765" s="36">
        <v>0</v>
      </c>
      <c r="Y765" s="36">
        <v>0</v>
      </c>
      <c r="Z765" s="35">
        <v>8200.3799999999992</v>
      </c>
      <c r="AA765" s="35">
        <v>40466.04</v>
      </c>
      <c r="AB765" s="35">
        <v>430099.79</v>
      </c>
      <c r="AC765" s="39">
        <f t="shared" si="373"/>
        <v>430.1</v>
      </c>
      <c r="AD765" s="40">
        <f t="shared" si="374"/>
        <v>422.6</v>
      </c>
      <c r="AG765" s="70" t="s">
        <v>1528</v>
      </c>
      <c r="AH765" s="24" t="s">
        <v>1543</v>
      </c>
      <c r="AI765" s="24" t="s">
        <v>45</v>
      </c>
      <c r="AJ765" s="24" t="s">
        <v>1544</v>
      </c>
      <c r="AK765" s="42"/>
      <c r="AL765" s="43">
        <v>88332.91</v>
      </c>
      <c r="AM765" s="43">
        <v>253349.57</v>
      </c>
      <c r="AN765" s="44">
        <v>114</v>
      </c>
      <c r="AO765" s="45"/>
      <c r="AP765" s="46">
        <v>25</v>
      </c>
      <c r="AQ765" s="46">
        <v>89</v>
      </c>
      <c r="AR765" s="43">
        <v>341682.48</v>
      </c>
      <c r="AS765" s="43">
        <v>32422.71</v>
      </c>
      <c r="AT765" s="43">
        <v>3505.5</v>
      </c>
      <c r="AU765" s="44">
        <v>513</v>
      </c>
      <c r="AV765" s="43">
        <v>942.78</v>
      </c>
      <c r="AW765" s="43">
        <v>717.06</v>
      </c>
      <c r="AX765" s="43">
        <v>379783.53</v>
      </c>
      <c r="AY765" s="43">
        <v>25724.1</v>
      </c>
      <c r="AZ765" s="43">
        <v>5185.8599999999997</v>
      </c>
      <c r="BA765" s="44">
        <v>0</v>
      </c>
      <c r="BB765" s="44">
        <v>0</v>
      </c>
      <c r="BC765" s="44">
        <v>0</v>
      </c>
      <c r="BD765" s="44">
        <v>0</v>
      </c>
      <c r="BE765" s="44">
        <v>0</v>
      </c>
      <c r="BF765" s="43">
        <v>8200.3799999999992</v>
      </c>
      <c r="BG765" s="43">
        <v>39110.339999999997</v>
      </c>
      <c r="BH765" s="43">
        <v>418893.87</v>
      </c>
      <c r="BI765" s="44">
        <v>0</v>
      </c>
      <c r="BJ765" s="71">
        <v>418.9</v>
      </c>
      <c r="BK765" s="2"/>
      <c r="BL765" s="2"/>
      <c r="BM765" s="48">
        <v>34.9</v>
      </c>
      <c r="BN765" s="48">
        <v>34.9</v>
      </c>
      <c r="BO765" s="48">
        <v>34.9</v>
      </c>
      <c r="BP765" s="48">
        <v>34.9</v>
      </c>
      <c r="BQ765" s="48">
        <v>69.8</v>
      </c>
      <c r="BR765" s="48">
        <v>69.8</v>
      </c>
      <c r="BS765" s="48">
        <v>17.5</v>
      </c>
      <c r="BT765" s="48">
        <v>0</v>
      </c>
      <c r="BU765" s="48">
        <v>17.5</v>
      </c>
      <c r="BV765" s="48">
        <f t="shared" si="375"/>
        <v>36.1</v>
      </c>
      <c r="BW765" s="48">
        <f t="shared" si="376"/>
        <v>36.1</v>
      </c>
      <c r="BX765" s="49">
        <f t="shared" si="377"/>
        <v>36.200000000000003</v>
      </c>
      <c r="BY765" s="50">
        <f t="shared" si="378"/>
        <v>422.59999999999991</v>
      </c>
      <c r="BZ765" s="48">
        <f t="shared" si="379"/>
        <v>104.69999999999999</v>
      </c>
      <c r="CA765" s="48">
        <f t="shared" si="380"/>
        <v>174.5</v>
      </c>
      <c r="CB765" s="48">
        <f t="shared" si="381"/>
        <v>35</v>
      </c>
      <c r="CC765" s="51">
        <f t="shared" si="382"/>
        <v>108.4</v>
      </c>
      <c r="CD765" s="50">
        <f t="shared" si="383"/>
        <v>422.6</v>
      </c>
      <c r="CE765" s="72"/>
      <c r="CF765" s="73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</row>
    <row r="766" spans="1:122" ht="21" hidden="1" outlineLevel="1" thickBot="1" x14ac:dyDescent="0.35">
      <c r="A766" s="161"/>
      <c r="B766" s="53" t="s">
        <v>1545</v>
      </c>
      <c r="C766" s="53" t="s">
        <v>45</v>
      </c>
      <c r="D766" s="24" t="s">
        <v>1546</v>
      </c>
      <c r="E766" s="35">
        <v>1059149.82</v>
      </c>
      <c r="F766" s="34"/>
      <c r="G766" s="34"/>
      <c r="H766" s="36">
        <v>274</v>
      </c>
      <c r="I766" s="38">
        <v>274</v>
      </c>
      <c r="J766" s="37"/>
      <c r="K766" s="37"/>
      <c r="L766" s="35">
        <v>1059149.82</v>
      </c>
      <c r="M766" s="35">
        <v>116497.27</v>
      </c>
      <c r="N766" s="35">
        <v>8425.5</v>
      </c>
      <c r="O766" s="36">
        <v>1233</v>
      </c>
      <c r="P766" s="35">
        <v>2265.98</v>
      </c>
      <c r="Q766" s="35">
        <v>1723.46</v>
      </c>
      <c r="R766" s="35">
        <v>1189295.03</v>
      </c>
      <c r="S766" s="35">
        <v>123557.56</v>
      </c>
      <c r="T766" s="35">
        <v>12464.26</v>
      </c>
      <c r="U766" s="35">
        <v>739.8</v>
      </c>
      <c r="V766" s="35">
        <v>8376.18</v>
      </c>
      <c r="W766" s="35">
        <v>5518.36</v>
      </c>
      <c r="X766" s="35">
        <v>6911.82</v>
      </c>
      <c r="Y766" s="35">
        <v>16552.34</v>
      </c>
      <c r="Z766" s="35">
        <v>25419.599999999999</v>
      </c>
      <c r="AA766" s="35">
        <v>199539.92</v>
      </c>
      <c r="AB766" s="35">
        <v>1388834.95</v>
      </c>
      <c r="AC766" s="39">
        <f t="shared" si="373"/>
        <v>1388.8</v>
      </c>
      <c r="AD766" s="40">
        <f t="shared" si="374"/>
        <v>1404.3</v>
      </c>
      <c r="AG766" s="70" t="s">
        <v>1528</v>
      </c>
      <c r="AH766" s="24" t="s">
        <v>1545</v>
      </c>
      <c r="AI766" s="24" t="s">
        <v>45</v>
      </c>
      <c r="AJ766" s="24" t="s">
        <v>1547</v>
      </c>
      <c r="AK766" s="43">
        <v>1089099.01</v>
      </c>
      <c r="AL766" s="42"/>
      <c r="AM766" s="42"/>
      <c r="AN766" s="44">
        <v>280</v>
      </c>
      <c r="AO766" s="46">
        <v>280</v>
      </c>
      <c r="AP766" s="45"/>
      <c r="AQ766" s="45"/>
      <c r="AR766" s="43">
        <v>1089099.01</v>
      </c>
      <c r="AS766" s="43">
        <v>109496.38</v>
      </c>
      <c r="AT766" s="44">
        <v>8610</v>
      </c>
      <c r="AU766" s="44">
        <v>1260</v>
      </c>
      <c r="AV766" s="43">
        <v>2315.6</v>
      </c>
      <c r="AW766" s="43">
        <v>1761.2</v>
      </c>
      <c r="AX766" s="43">
        <v>1212542.19</v>
      </c>
      <c r="AY766" s="43">
        <v>126263.2</v>
      </c>
      <c r="AZ766" s="43">
        <v>12737.2</v>
      </c>
      <c r="BA766" s="44">
        <v>756</v>
      </c>
      <c r="BB766" s="43">
        <v>8559.6</v>
      </c>
      <c r="BC766" s="43">
        <v>5639.2</v>
      </c>
      <c r="BD766" s="43">
        <v>2560.04</v>
      </c>
      <c r="BE766" s="43">
        <v>16914.8</v>
      </c>
      <c r="BF766" s="43">
        <v>26138.39</v>
      </c>
      <c r="BG766" s="43">
        <v>199568.43</v>
      </c>
      <c r="BH766" s="43">
        <v>1412110.62</v>
      </c>
      <c r="BI766" s="44">
        <v>0</v>
      </c>
      <c r="BJ766" s="71">
        <v>1412.1</v>
      </c>
      <c r="BK766" s="2"/>
      <c r="BL766" s="2"/>
      <c r="BM766" s="48">
        <v>117.7</v>
      </c>
      <c r="BN766" s="48">
        <v>117.7</v>
      </c>
      <c r="BO766" s="48">
        <v>117.7</v>
      </c>
      <c r="BP766" s="48">
        <v>117.7</v>
      </c>
      <c r="BQ766" s="48">
        <v>235.4</v>
      </c>
      <c r="BR766" s="48">
        <v>235.4</v>
      </c>
      <c r="BS766" s="48">
        <v>58.8</v>
      </c>
      <c r="BT766" s="48">
        <v>0</v>
      </c>
      <c r="BU766" s="48">
        <v>58.8</v>
      </c>
      <c r="BV766" s="48">
        <f t="shared" si="375"/>
        <v>115</v>
      </c>
      <c r="BW766" s="48">
        <f t="shared" si="376"/>
        <v>115</v>
      </c>
      <c r="BX766" s="49">
        <f t="shared" si="377"/>
        <v>115.1</v>
      </c>
      <c r="BY766" s="50">
        <f t="shared" si="378"/>
        <v>1404.3000000000002</v>
      </c>
      <c r="BZ766" s="48">
        <f t="shared" si="379"/>
        <v>353.1</v>
      </c>
      <c r="CA766" s="48">
        <f t="shared" si="380"/>
        <v>588.5</v>
      </c>
      <c r="CB766" s="48">
        <f t="shared" si="381"/>
        <v>117.6</v>
      </c>
      <c r="CC766" s="51">
        <f t="shared" si="382"/>
        <v>345.1</v>
      </c>
      <c r="CD766" s="50">
        <f t="shared" si="383"/>
        <v>1404.3000000000002</v>
      </c>
      <c r="CE766" s="72"/>
      <c r="CF766" s="73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</row>
    <row r="767" spans="1:122" ht="15" hidden="1" outlineLevel="1" thickBot="1" x14ac:dyDescent="0.35">
      <c r="A767" s="161"/>
      <c r="B767" s="53" t="s">
        <v>1548</v>
      </c>
      <c r="C767" s="53" t="s">
        <v>45</v>
      </c>
      <c r="D767" s="24" t="s">
        <v>1549</v>
      </c>
      <c r="E767" s="36">
        <v>538567</v>
      </c>
      <c r="F767" s="35">
        <v>14574.93</v>
      </c>
      <c r="G767" s="35">
        <v>42224.93</v>
      </c>
      <c r="H767" s="36">
        <v>100</v>
      </c>
      <c r="I767" s="38">
        <v>87</v>
      </c>
      <c r="J767" s="38">
        <v>3</v>
      </c>
      <c r="K767" s="38">
        <v>10</v>
      </c>
      <c r="L767" s="35">
        <v>595366.86</v>
      </c>
      <c r="M767" s="35">
        <v>48622.54</v>
      </c>
      <c r="N767" s="36">
        <v>3075</v>
      </c>
      <c r="O767" s="36">
        <v>450</v>
      </c>
      <c r="P767" s="36">
        <v>827</v>
      </c>
      <c r="Q767" s="36">
        <v>629</v>
      </c>
      <c r="R767" s="35">
        <v>648970.4</v>
      </c>
      <c r="S767" s="35">
        <v>42165.23</v>
      </c>
      <c r="T767" s="36">
        <v>4549</v>
      </c>
      <c r="U767" s="35">
        <v>234.9</v>
      </c>
      <c r="V767" s="35">
        <v>2659.59</v>
      </c>
      <c r="W767" s="35">
        <v>1752.18</v>
      </c>
      <c r="X767" s="35">
        <v>128.02000000000001</v>
      </c>
      <c r="Y767" s="35">
        <v>5255.67</v>
      </c>
      <c r="Z767" s="35">
        <v>14288.8</v>
      </c>
      <c r="AA767" s="35">
        <v>71033.39</v>
      </c>
      <c r="AB767" s="35">
        <v>720003.79</v>
      </c>
      <c r="AC767" s="39">
        <f t="shared" si="373"/>
        <v>720</v>
      </c>
      <c r="AD767" s="40">
        <f t="shared" si="374"/>
        <v>751</v>
      </c>
      <c r="AG767" s="70" t="s">
        <v>1528</v>
      </c>
      <c r="AH767" s="24" t="s">
        <v>1548</v>
      </c>
      <c r="AI767" s="24" t="s">
        <v>45</v>
      </c>
      <c r="AJ767" s="24" t="s">
        <v>1549</v>
      </c>
      <c r="AK767" s="43">
        <v>572101.91</v>
      </c>
      <c r="AL767" s="43">
        <v>14574.93</v>
      </c>
      <c r="AM767" s="43">
        <v>56159.16</v>
      </c>
      <c r="AN767" s="44">
        <v>106</v>
      </c>
      <c r="AO767" s="46">
        <v>91</v>
      </c>
      <c r="AP767" s="46">
        <v>4</v>
      </c>
      <c r="AQ767" s="46">
        <v>11</v>
      </c>
      <c r="AR767" s="44">
        <v>642836</v>
      </c>
      <c r="AS767" s="43">
        <v>43382.25</v>
      </c>
      <c r="AT767" s="43">
        <v>3259.5</v>
      </c>
      <c r="AU767" s="44">
        <v>477</v>
      </c>
      <c r="AV767" s="43">
        <v>876.62</v>
      </c>
      <c r="AW767" s="43">
        <v>666.74</v>
      </c>
      <c r="AX767" s="43">
        <v>691498.11</v>
      </c>
      <c r="AY767" s="43">
        <v>44420.29</v>
      </c>
      <c r="AZ767" s="43">
        <v>4821.9399999999996</v>
      </c>
      <c r="BA767" s="43">
        <v>245.7</v>
      </c>
      <c r="BB767" s="43">
        <v>2781.87</v>
      </c>
      <c r="BC767" s="43">
        <v>1832.74</v>
      </c>
      <c r="BD767" s="44">
        <v>0</v>
      </c>
      <c r="BE767" s="43">
        <v>5497.31</v>
      </c>
      <c r="BF767" s="43">
        <v>15428.06</v>
      </c>
      <c r="BG767" s="43">
        <v>75027.91</v>
      </c>
      <c r="BH767" s="43">
        <v>766526.02</v>
      </c>
      <c r="BI767" s="44">
        <v>0</v>
      </c>
      <c r="BJ767" s="71">
        <v>766.5</v>
      </c>
      <c r="BK767" s="2"/>
      <c r="BL767" s="2"/>
      <c r="BM767" s="48">
        <v>63.9</v>
      </c>
      <c r="BN767" s="48">
        <v>63.9</v>
      </c>
      <c r="BO767" s="48">
        <v>63.9</v>
      </c>
      <c r="BP767" s="48">
        <v>63.9</v>
      </c>
      <c r="BQ767" s="48">
        <v>127.8</v>
      </c>
      <c r="BR767" s="48">
        <v>127.8</v>
      </c>
      <c r="BS767" s="48">
        <v>31.9</v>
      </c>
      <c r="BT767" s="48">
        <v>0</v>
      </c>
      <c r="BU767" s="48">
        <v>31.9</v>
      </c>
      <c r="BV767" s="48">
        <f t="shared" si="375"/>
        <v>58.7</v>
      </c>
      <c r="BW767" s="48">
        <f t="shared" si="376"/>
        <v>58.7</v>
      </c>
      <c r="BX767" s="49">
        <f t="shared" si="377"/>
        <v>58.6</v>
      </c>
      <c r="BY767" s="50">
        <f t="shared" si="378"/>
        <v>751</v>
      </c>
      <c r="BZ767" s="48">
        <f t="shared" si="379"/>
        <v>191.7</v>
      </c>
      <c r="CA767" s="48">
        <f t="shared" si="380"/>
        <v>319.5</v>
      </c>
      <c r="CB767" s="48">
        <f t="shared" si="381"/>
        <v>63.8</v>
      </c>
      <c r="CC767" s="51">
        <f t="shared" si="382"/>
        <v>176</v>
      </c>
      <c r="CD767" s="50">
        <f t="shared" si="383"/>
        <v>751</v>
      </c>
      <c r="CE767" s="72"/>
      <c r="CF767" s="73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</row>
    <row r="768" spans="1:122" ht="15" hidden="1" outlineLevel="1" thickBot="1" x14ac:dyDescent="0.35">
      <c r="A768" s="161"/>
      <c r="B768" s="53" t="s">
        <v>1550</v>
      </c>
      <c r="C768" s="53" t="s">
        <v>45</v>
      </c>
      <c r="D768" s="24" t="s">
        <v>1551</v>
      </c>
      <c r="E768" s="35">
        <v>639338.85</v>
      </c>
      <c r="F768" s="34"/>
      <c r="G768" s="34"/>
      <c r="H768" s="36">
        <v>180</v>
      </c>
      <c r="I768" s="38">
        <v>180</v>
      </c>
      <c r="J768" s="37"/>
      <c r="K768" s="37"/>
      <c r="L768" s="35">
        <v>639338.85</v>
      </c>
      <c r="M768" s="35">
        <v>92616.5</v>
      </c>
      <c r="N768" s="36">
        <v>5535</v>
      </c>
      <c r="O768" s="36">
        <v>810</v>
      </c>
      <c r="P768" s="35">
        <v>1488.6</v>
      </c>
      <c r="Q768" s="35">
        <v>1132.2</v>
      </c>
      <c r="R768" s="35">
        <v>740921.15</v>
      </c>
      <c r="S768" s="35">
        <v>81169.2</v>
      </c>
      <c r="T768" s="35">
        <v>8188.2</v>
      </c>
      <c r="U768" s="36">
        <v>486</v>
      </c>
      <c r="V768" s="35">
        <v>5502.6</v>
      </c>
      <c r="W768" s="35">
        <v>3625.2</v>
      </c>
      <c r="X768" s="35">
        <v>1663.72</v>
      </c>
      <c r="Y768" s="35">
        <v>10873.8</v>
      </c>
      <c r="Z768" s="35">
        <v>15344.12</v>
      </c>
      <c r="AA768" s="35">
        <v>126852.84</v>
      </c>
      <c r="AB768" s="35">
        <v>867773.99</v>
      </c>
      <c r="AC768" s="39">
        <f t="shared" si="373"/>
        <v>867.8</v>
      </c>
      <c r="AD768" s="40">
        <f t="shared" si="374"/>
        <v>882.3</v>
      </c>
      <c r="AG768" s="70" t="s">
        <v>1528</v>
      </c>
      <c r="AH768" s="24" t="s">
        <v>1550</v>
      </c>
      <c r="AI768" s="24" t="s">
        <v>45</v>
      </c>
      <c r="AJ768" s="24" t="s">
        <v>1551</v>
      </c>
      <c r="AK768" s="43">
        <v>666889.47</v>
      </c>
      <c r="AL768" s="42"/>
      <c r="AM768" s="42"/>
      <c r="AN768" s="44">
        <v>172</v>
      </c>
      <c r="AO768" s="46">
        <v>172</v>
      </c>
      <c r="AP768" s="45"/>
      <c r="AQ768" s="45"/>
      <c r="AR768" s="43">
        <v>666889.47</v>
      </c>
      <c r="AS768" s="43">
        <v>92445.52</v>
      </c>
      <c r="AT768" s="44">
        <v>5289</v>
      </c>
      <c r="AU768" s="44">
        <v>774</v>
      </c>
      <c r="AV768" s="43">
        <v>1422.44</v>
      </c>
      <c r="AW768" s="43">
        <v>1081.8800000000001</v>
      </c>
      <c r="AX768" s="43">
        <v>767902.31</v>
      </c>
      <c r="AY768" s="43">
        <v>77561.679999999993</v>
      </c>
      <c r="AZ768" s="43">
        <v>7824.28</v>
      </c>
      <c r="BA768" s="43">
        <v>464.4</v>
      </c>
      <c r="BB768" s="43">
        <v>5258.04</v>
      </c>
      <c r="BC768" s="43">
        <v>3464.08</v>
      </c>
      <c r="BD768" s="43">
        <v>768.12</v>
      </c>
      <c r="BE768" s="43">
        <v>10390.52</v>
      </c>
      <c r="BF768" s="43">
        <v>16005.35</v>
      </c>
      <c r="BG768" s="43">
        <v>121736.47</v>
      </c>
      <c r="BH768" s="43">
        <v>889638.78</v>
      </c>
      <c r="BI768" s="44">
        <v>0</v>
      </c>
      <c r="BJ768" s="71">
        <v>889.6</v>
      </c>
      <c r="BK768" s="2"/>
      <c r="BL768" s="2"/>
      <c r="BM768" s="48">
        <v>74.099999999999994</v>
      </c>
      <c r="BN768" s="48">
        <v>74.099999999999994</v>
      </c>
      <c r="BO768" s="48">
        <v>74.099999999999994</v>
      </c>
      <c r="BP768" s="48">
        <v>74.099999999999994</v>
      </c>
      <c r="BQ768" s="48">
        <v>148.30000000000001</v>
      </c>
      <c r="BR768" s="48">
        <v>148.30000000000001</v>
      </c>
      <c r="BS768" s="48">
        <v>37.1</v>
      </c>
      <c r="BT768" s="48">
        <v>0</v>
      </c>
      <c r="BU768" s="48">
        <v>37.1</v>
      </c>
      <c r="BV768" s="48">
        <f t="shared" si="375"/>
        <v>71.7</v>
      </c>
      <c r="BW768" s="48">
        <f t="shared" si="376"/>
        <v>71.7</v>
      </c>
      <c r="BX768" s="49">
        <f t="shared" si="377"/>
        <v>71.7</v>
      </c>
      <c r="BY768" s="50">
        <f t="shared" si="378"/>
        <v>882.30000000000018</v>
      </c>
      <c r="BZ768" s="48">
        <f t="shared" si="379"/>
        <v>222.29999999999998</v>
      </c>
      <c r="CA768" s="48">
        <f t="shared" si="380"/>
        <v>370.70000000000005</v>
      </c>
      <c r="CB768" s="48">
        <f t="shared" si="381"/>
        <v>74.2</v>
      </c>
      <c r="CC768" s="51">
        <f t="shared" si="382"/>
        <v>215.10000000000002</v>
      </c>
      <c r="CD768" s="50">
        <f t="shared" si="383"/>
        <v>882.30000000000007</v>
      </c>
      <c r="CE768" s="72"/>
      <c r="CF768" s="73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</row>
    <row r="769" spans="1:122" ht="15" hidden="1" outlineLevel="1" thickBot="1" x14ac:dyDescent="0.35">
      <c r="A769" s="161"/>
      <c r="B769" s="53" t="s">
        <v>1552</v>
      </c>
      <c r="C769" s="53" t="s">
        <v>45</v>
      </c>
      <c r="D769" s="24" t="s">
        <v>1553</v>
      </c>
      <c r="E769" s="35">
        <v>1616377.97</v>
      </c>
      <c r="F769" s="34"/>
      <c r="G769" s="34"/>
      <c r="H769" s="36">
        <v>622</v>
      </c>
      <c r="I769" s="38">
        <v>622</v>
      </c>
      <c r="J769" s="37"/>
      <c r="K769" s="37"/>
      <c r="L769" s="35">
        <v>1616377.97</v>
      </c>
      <c r="M769" s="35">
        <v>354640.11</v>
      </c>
      <c r="N769" s="35">
        <v>19126.5</v>
      </c>
      <c r="O769" s="36">
        <v>2799</v>
      </c>
      <c r="P769" s="35">
        <v>5143.9399999999996</v>
      </c>
      <c r="Q769" s="35">
        <v>3912.38</v>
      </c>
      <c r="R769" s="35">
        <v>2001999.9</v>
      </c>
      <c r="S769" s="35">
        <v>280484.68</v>
      </c>
      <c r="T769" s="35">
        <v>28294.78</v>
      </c>
      <c r="U769" s="35">
        <v>1679.4</v>
      </c>
      <c r="V769" s="35">
        <v>19014.54</v>
      </c>
      <c r="W769" s="35">
        <v>12527.08</v>
      </c>
      <c r="X769" s="35">
        <v>2175.62</v>
      </c>
      <c r="Y769" s="35">
        <v>37575.019999999997</v>
      </c>
      <c r="Z769" s="35">
        <v>38793.07</v>
      </c>
      <c r="AA769" s="35">
        <v>420544.19</v>
      </c>
      <c r="AB769" s="35">
        <v>2422544.09</v>
      </c>
      <c r="AC769" s="39">
        <f t="shared" si="373"/>
        <v>2422.5</v>
      </c>
      <c r="AD769" s="40">
        <f t="shared" si="374"/>
        <v>2406.4</v>
      </c>
      <c r="AG769" s="70" t="s">
        <v>1528</v>
      </c>
      <c r="AH769" s="24" t="s">
        <v>1552</v>
      </c>
      <c r="AI769" s="24" t="s">
        <v>45</v>
      </c>
      <c r="AJ769" s="24" t="s">
        <v>1553</v>
      </c>
      <c r="AK769" s="43">
        <v>1594001.9</v>
      </c>
      <c r="AL769" s="42"/>
      <c r="AM769" s="42"/>
      <c r="AN769" s="44">
        <v>629</v>
      </c>
      <c r="AO769" s="46">
        <v>629</v>
      </c>
      <c r="AP769" s="45"/>
      <c r="AQ769" s="45"/>
      <c r="AR769" s="43">
        <v>1594001.9</v>
      </c>
      <c r="AS769" s="43">
        <v>350463.53</v>
      </c>
      <c r="AT769" s="43">
        <v>19341.75</v>
      </c>
      <c r="AU769" s="43">
        <v>2830.5</v>
      </c>
      <c r="AV769" s="43">
        <v>5201.83</v>
      </c>
      <c r="AW769" s="43">
        <v>3956.41</v>
      </c>
      <c r="AX769" s="43">
        <v>1975795.92</v>
      </c>
      <c r="AY769" s="43">
        <v>283641.26</v>
      </c>
      <c r="AZ769" s="43">
        <v>28613.21</v>
      </c>
      <c r="BA769" s="43">
        <v>1698.3</v>
      </c>
      <c r="BB769" s="43">
        <v>19228.53</v>
      </c>
      <c r="BC769" s="43">
        <v>12668.06</v>
      </c>
      <c r="BD769" s="43">
        <v>384.06</v>
      </c>
      <c r="BE769" s="43">
        <v>37997.89</v>
      </c>
      <c r="BF769" s="43">
        <v>38256.04</v>
      </c>
      <c r="BG769" s="43">
        <v>422487.35</v>
      </c>
      <c r="BH769" s="43">
        <v>2398283.27</v>
      </c>
      <c r="BI769" s="44">
        <v>0</v>
      </c>
      <c r="BJ769" s="71">
        <v>2398.3000000000002</v>
      </c>
      <c r="BK769" s="2"/>
      <c r="BL769" s="2"/>
      <c r="BM769" s="48">
        <v>199.9</v>
      </c>
      <c r="BN769" s="48">
        <v>199.9</v>
      </c>
      <c r="BO769" s="48">
        <v>199.9</v>
      </c>
      <c r="BP769" s="48">
        <v>199.9</v>
      </c>
      <c r="BQ769" s="48">
        <v>399.7</v>
      </c>
      <c r="BR769" s="48">
        <v>399.7</v>
      </c>
      <c r="BS769" s="48">
        <v>99.9</v>
      </c>
      <c r="BT769" s="48">
        <v>0</v>
      </c>
      <c r="BU769" s="48">
        <v>99.9</v>
      </c>
      <c r="BV769" s="48">
        <f t="shared" si="375"/>
        <v>202.5</v>
      </c>
      <c r="BW769" s="48">
        <f t="shared" si="376"/>
        <v>202.5</v>
      </c>
      <c r="BX769" s="49">
        <f t="shared" si="377"/>
        <v>202.6</v>
      </c>
      <c r="BY769" s="50">
        <f t="shared" si="378"/>
        <v>2406.4</v>
      </c>
      <c r="BZ769" s="48">
        <f t="shared" si="379"/>
        <v>599.70000000000005</v>
      </c>
      <c r="CA769" s="48">
        <f t="shared" si="380"/>
        <v>999.3</v>
      </c>
      <c r="CB769" s="48">
        <f t="shared" si="381"/>
        <v>199.8</v>
      </c>
      <c r="CC769" s="51">
        <f t="shared" si="382"/>
        <v>607.6</v>
      </c>
      <c r="CD769" s="50">
        <f t="shared" si="383"/>
        <v>2406.4</v>
      </c>
      <c r="CE769" s="72"/>
      <c r="CF769" s="73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</row>
    <row r="770" spans="1:122" ht="15" hidden="1" outlineLevel="1" thickBot="1" x14ac:dyDescent="0.35">
      <c r="A770" s="161"/>
      <c r="B770" s="90"/>
      <c r="C770" s="90"/>
      <c r="D770" s="91"/>
      <c r="E770" s="92"/>
      <c r="H770" s="93"/>
      <c r="I770" s="94"/>
      <c r="L770" s="92"/>
      <c r="M770" s="92"/>
      <c r="N770" s="92"/>
      <c r="O770" s="93"/>
      <c r="P770" s="92"/>
      <c r="Q770" s="92"/>
      <c r="R770" s="92"/>
      <c r="S770" s="92"/>
      <c r="T770" s="92"/>
      <c r="U770" s="92"/>
      <c r="V770" s="92"/>
      <c r="W770" s="92"/>
      <c r="X770" s="92"/>
      <c r="Y770" s="92"/>
      <c r="Z770" s="92"/>
      <c r="AA770" s="92"/>
      <c r="AB770" s="92"/>
      <c r="AC770" s="39">
        <f t="shared" si="373"/>
        <v>0</v>
      </c>
      <c r="AD770" s="40">
        <f t="shared" si="374"/>
        <v>140</v>
      </c>
      <c r="AG770" s="70" t="s">
        <v>1528</v>
      </c>
      <c r="AH770" s="24" t="s">
        <v>1554</v>
      </c>
      <c r="AI770" s="24" t="s">
        <v>45</v>
      </c>
      <c r="AJ770" s="24" t="s">
        <v>1555</v>
      </c>
      <c r="AK770" s="42"/>
      <c r="AL770" s="43">
        <v>22083.23</v>
      </c>
      <c r="AM770" s="43">
        <v>147787.24</v>
      </c>
      <c r="AN770" s="44">
        <v>48</v>
      </c>
      <c r="AO770" s="45"/>
      <c r="AP770" s="46">
        <v>7</v>
      </c>
      <c r="AQ770" s="46">
        <v>41</v>
      </c>
      <c r="AR770" s="43">
        <v>169870.47</v>
      </c>
      <c r="AS770" s="43">
        <v>20638.5</v>
      </c>
      <c r="AT770" s="44">
        <v>1476</v>
      </c>
      <c r="AU770" s="44">
        <v>216</v>
      </c>
      <c r="AV770" s="43">
        <v>396.96</v>
      </c>
      <c r="AW770" s="43">
        <v>301.92</v>
      </c>
      <c r="AX770" s="43">
        <v>192899.85</v>
      </c>
      <c r="AY770" s="43">
        <v>10831.2</v>
      </c>
      <c r="AZ770" s="43">
        <v>2183.52</v>
      </c>
      <c r="BA770" s="44">
        <v>0</v>
      </c>
      <c r="BB770" s="44">
        <v>0</v>
      </c>
      <c r="BC770" s="44">
        <v>0</v>
      </c>
      <c r="BD770" s="44">
        <v>0</v>
      </c>
      <c r="BE770" s="44">
        <v>0</v>
      </c>
      <c r="BF770" s="43">
        <v>4076.9</v>
      </c>
      <c r="BG770" s="43">
        <v>17091.62</v>
      </c>
      <c r="BH770" s="43">
        <v>209991.47</v>
      </c>
      <c r="BI770" s="44">
        <v>0</v>
      </c>
      <c r="BJ770" s="71">
        <v>210</v>
      </c>
      <c r="BK770" s="2"/>
      <c r="BL770" s="2"/>
      <c r="BM770" s="48">
        <v>17.5</v>
      </c>
      <c r="BN770" s="48">
        <v>17.5</v>
      </c>
      <c r="BO770" s="48">
        <v>17.5</v>
      </c>
      <c r="BP770" s="48">
        <v>17.5</v>
      </c>
      <c r="BQ770" s="48">
        <v>35</v>
      </c>
      <c r="BR770" s="48">
        <v>35</v>
      </c>
      <c r="BS770" s="48">
        <v>8.8000000000000007</v>
      </c>
      <c r="BT770" s="48">
        <v>0</v>
      </c>
      <c r="BU770" s="48">
        <v>8.8000000000000007</v>
      </c>
      <c r="BV770" s="48">
        <f t="shared" si="375"/>
        <v>-5.9</v>
      </c>
      <c r="BW770" s="48">
        <f t="shared" si="376"/>
        <v>-5.9</v>
      </c>
      <c r="BX770" s="49">
        <f t="shared" si="377"/>
        <v>-5.8</v>
      </c>
      <c r="BY770" s="50">
        <f t="shared" si="378"/>
        <v>140</v>
      </c>
      <c r="BZ770" s="48">
        <f t="shared" si="379"/>
        <v>52.5</v>
      </c>
      <c r="CA770" s="48">
        <f t="shared" si="380"/>
        <v>87.5</v>
      </c>
      <c r="CB770" s="48">
        <f t="shared" si="381"/>
        <v>17.600000000000001</v>
      </c>
      <c r="CC770" s="51">
        <f t="shared" si="382"/>
        <v>-17.600000000000001</v>
      </c>
      <c r="CD770" s="50">
        <f t="shared" si="383"/>
        <v>140</v>
      </c>
      <c r="CE770" s="72"/>
      <c r="CF770" s="73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</row>
    <row r="771" spans="1:122" ht="18" customHeight="1" collapsed="1" thickBot="1" x14ac:dyDescent="0.35">
      <c r="A771" s="162"/>
      <c r="B771" s="163" t="s">
        <v>71</v>
      </c>
      <c r="C771" s="164"/>
      <c r="D771" s="165"/>
      <c r="E771" s="54">
        <f>SUM(E758:E770)</f>
        <v>4948357.33</v>
      </c>
      <c r="F771" s="54">
        <f t="shared" ref="F771:AD771" si="384">SUM(F758:F770)</f>
        <v>359956.61</v>
      </c>
      <c r="G771" s="54">
        <f t="shared" si="384"/>
        <v>949216.3400000002</v>
      </c>
      <c r="H771" s="54">
        <f t="shared" si="384"/>
        <v>1725</v>
      </c>
      <c r="I771" s="54">
        <f t="shared" si="384"/>
        <v>1332</v>
      </c>
      <c r="J771" s="54">
        <f t="shared" si="384"/>
        <v>108</v>
      </c>
      <c r="K771" s="54">
        <f t="shared" si="384"/>
        <v>285</v>
      </c>
      <c r="L771" s="54">
        <f t="shared" si="384"/>
        <v>6257530.2799999993</v>
      </c>
      <c r="M771" s="54">
        <f t="shared" si="384"/>
        <v>970711.08</v>
      </c>
      <c r="N771" s="54">
        <f t="shared" si="384"/>
        <v>53043.75</v>
      </c>
      <c r="O771" s="54">
        <f t="shared" si="384"/>
        <v>7762.5</v>
      </c>
      <c r="P771" s="54">
        <f t="shared" si="384"/>
        <v>14265.75</v>
      </c>
      <c r="Q771" s="54">
        <f t="shared" si="384"/>
        <v>10850.25</v>
      </c>
      <c r="R771" s="54">
        <f t="shared" si="384"/>
        <v>7314163.6100000013</v>
      </c>
      <c r="S771" s="54">
        <f t="shared" si="384"/>
        <v>689332.53</v>
      </c>
      <c r="T771" s="54">
        <f t="shared" si="384"/>
        <v>78470.25</v>
      </c>
      <c r="U771" s="54">
        <f t="shared" si="384"/>
        <v>3596.4</v>
      </c>
      <c r="V771" s="54">
        <f t="shared" si="384"/>
        <v>40719.240000000005</v>
      </c>
      <c r="W771" s="54">
        <f t="shared" si="384"/>
        <v>26826.480000000003</v>
      </c>
      <c r="X771" s="54">
        <f t="shared" si="384"/>
        <v>11263.240000000002</v>
      </c>
      <c r="Y771" s="54">
        <f t="shared" si="384"/>
        <v>80466.12</v>
      </c>
      <c r="Z771" s="54">
        <f t="shared" si="384"/>
        <v>150180.72999999998</v>
      </c>
      <c r="AA771" s="54">
        <f t="shared" si="384"/>
        <v>1080854.99</v>
      </c>
      <c r="AB771" s="54">
        <f t="shared" si="384"/>
        <v>8395018.6000000015</v>
      </c>
      <c r="AC771" s="54">
        <f t="shared" si="384"/>
        <v>8395</v>
      </c>
      <c r="AD771" s="54">
        <f t="shared" si="384"/>
        <v>8462.6</v>
      </c>
      <c r="AG771" s="55" t="s">
        <v>1528</v>
      </c>
      <c r="AH771" s="55" t="s">
        <v>71</v>
      </c>
      <c r="AI771" s="56"/>
      <c r="AJ771" s="57"/>
      <c r="AK771" s="58">
        <v>5014645.93</v>
      </c>
      <c r="AL771" s="58">
        <v>359956.62</v>
      </c>
      <c r="AM771" s="58">
        <v>984685.31000000017</v>
      </c>
      <c r="AN771" s="58">
        <v>1755</v>
      </c>
      <c r="AO771" s="58">
        <v>1354</v>
      </c>
      <c r="AP771" s="58">
        <v>93</v>
      </c>
      <c r="AQ771" s="58">
        <v>308</v>
      </c>
      <c r="AR771" s="58">
        <v>6359287.8599999994</v>
      </c>
      <c r="AS771" s="58">
        <v>958395.25</v>
      </c>
      <c r="AT771" s="58">
        <v>53966.25</v>
      </c>
      <c r="AU771" s="58">
        <v>7897.5</v>
      </c>
      <c r="AV771" s="58">
        <v>14513.849999999999</v>
      </c>
      <c r="AW771" s="58">
        <v>11038.95</v>
      </c>
      <c r="AX771" s="58">
        <v>7405099.6600000001</v>
      </c>
      <c r="AY771" s="58">
        <v>701058.41</v>
      </c>
      <c r="AZ771" s="58">
        <v>79834.950000000012</v>
      </c>
      <c r="BA771" s="58">
        <v>3655.8</v>
      </c>
      <c r="BB771" s="58">
        <v>41391.78</v>
      </c>
      <c r="BC771" s="58">
        <v>27269.559999999998</v>
      </c>
      <c r="BD771" s="58">
        <v>3840.24</v>
      </c>
      <c r="BE771" s="58">
        <v>81795.14</v>
      </c>
      <c r="BF771" s="58">
        <v>152622.93</v>
      </c>
      <c r="BG771" s="58">
        <v>1091468.81</v>
      </c>
      <c r="BH771" s="58">
        <v>8496568.4700000007</v>
      </c>
      <c r="BI771" s="58">
        <v>0</v>
      </c>
      <c r="BJ771" s="59">
        <v>8496.5</v>
      </c>
      <c r="BK771" s="60"/>
      <c r="BL771" s="61" t="str">
        <f>+AG771</f>
        <v>Kupiškio r. sav.</v>
      </c>
      <c r="BM771" s="62">
        <f t="shared" ref="BM771:CD771" si="385">SUM(BM758:BM770)</f>
        <v>708.19999999999993</v>
      </c>
      <c r="BN771" s="62">
        <f t="shared" si="385"/>
        <v>708.19999999999993</v>
      </c>
      <c r="BO771" s="62">
        <f t="shared" si="385"/>
        <v>708.19999999999993</v>
      </c>
      <c r="BP771" s="62">
        <f t="shared" si="385"/>
        <v>708.19999999999993</v>
      </c>
      <c r="BQ771" s="62">
        <f t="shared" si="385"/>
        <v>1416.2</v>
      </c>
      <c r="BR771" s="62">
        <f t="shared" si="385"/>
        <v>1416.2</v>
      </c>
      <c r="BS771" s="62">
        <f t="shared" si="385"/>
        <v>354.2</v>
      </c>
      <c r="BT771" s="62">
        <f t="shared" si="385"/>
        <v>0</v>
      </c>
      <c r="BU771" s="62">
        <f t="shared" si="385"/>
        <v>354.2</v>
      </c>
      <c r="BV771" s="62">
        <f t="shared" si="385"/>
        <v>696.19999999999993</v>
      </c>
      <c r="BW771" s="62">
        <f t="shared" si="385"/>
        <v>696.19999999999993</v>
      </c>
      <c r="BX771" s="62">
        <f t="shared" si="385"/>
        <v>696.6</v>
      </c>
      <c r="BY771" s="62">
        <f t="shared" si="385"/>
        <v>8462.6</v>
      </c>
      <c r="BZ771" s="62">
        <f t="shared" si="385"/>
        <v>2124.6000000000004</v>
      </c>
      <c r="CA771" s="62">
        <f t="shared" si="385"/>
        <v>3540.6000000000004</v>
      </c>
      <c r="CB771" s="62">
        <f t="shared" si="385"/>
        <v>708.4</v>
      </c>
      <c r="CC771" s="62">
        <f t="shared" si="385"/>
        <v>2089</v>
      </c>
      <c r="CD771" s="62">
        <f t="shared" si="385"/>
        <v>8462.6</v>
      </c>
      <c r="CE771" s="63"/>
      <c r="CF771" s="64" t="s">
        <v>1528</v>
      </c>
      <c r="CG771" s="65">
        <v>708.19999999999993</v>
      </c>
      <c r="CH771" s="65">
        <v>699.3</v>
      </c>
      <c r="CI771" s="65">
        <v>703.8</v>
      </c>
      <c r="CJ771" s="65">
        <v>703.8</v>
      </c>
      <c r="CK771" s="65">
        <v>1407.3</v>
      </c>
      <c r="CL771" s="65">
        <v>1411.8</v>
      </c>
      <c r="CM771" s="65">
        <v>349.80000000000007</v>
      </c>
      <c r="CN771" s="65">
        <v>0</v>
      </c>
      <c r="CO771" s="65">
        <v>354.20000000000005</v>
      </c>
      <c r="CP771" s="65">
        <f>+BV771</f>
        <v>696.19999999999993</v>
      </c>
      <c r="CQ771" s="65">
        <f t="shared" ref="CQ771:CR771" si="386">+BW771</f>
        <v>696.19999999999993</v>
      </c>
      <c r="CR771" s="65">
        <f t="shared" si="386"/>
        <v>696.6</v>
      </c>
      <c r="CS771" s="66">
        <f>+CR771+CQ771+CP771+CO771+CN771+CM771+CL771+CK771+CJ771+CI771+CH771+CG771</f>
        <v>8427.2000000000007</v>
      </c>
      <c r="CT771" s="65">
        <v>2111.3000000000002</v>
      </c>
      <c r="CU771" s="65">
        <v>3522.8999999999996</v>
      </c>
      <c r="CV771" s="65">
        <v>704.00000000000011</v>
      </c>
      <c r="CW771" s="65">
        <f>+CP771+CQ771+CR771</f>
        <v>2089</v>
      </c>
      <c r="CX771" s="67">
        <f>+CW771+CV771+CU771+CT771</f>
        <v>8427.2000000000007</v>
      </c>
      <c r="CY771" s="106"/>
      <c r="CZ771" s="64" t="s">
        <v>1528</v>
      </c>
      <c r="DA771" s="68">
        <v>0</v>
      </c>
      <c r="DB771" s="68">
        <v>8.9</v>
      </c>
      <c r="DC771" s="68">
        <v>4.4000000000000004</v>
      </c>
      <c r="DD771" s="68">
        <v>4.4000000000000004</v>
      </c>
      <c r="DE771" s="68">
        <v>8.9</v>
      </c>
      <c r="DF771" s="68">
        <v>4.4000000000000004</v>
      </c>
      <c r="DG771" s="68">
        <v>4.4000000000000021</v>
      </c>
      <c r="DH771" s="69"/>
      <c r="DI771" s="69"/>
      <c r="DJ771" s="69"/>
      <c r="DK771" s="69"/>
      <c r="DL771" s="69"/>
      <c r="DM771" s="66">
        <v>35.400000000000006</v>
      </c>
      <c r="DN771" s="68">
        <v>13.3</v>
      </c>
      <c r="DO771" s="68">
        <v>17.700000000000003</v>
      </c>
      <c r="DP771" s="68">
        <v>4.4000000000000021</v>
      </c>
      <c r="DQ771" s="68"/>
      <c r="DR771" s="66">
        <v>35.400000000000006</v>
      </c>
    </row>
    <row r="772" spans="1:122" ht="21" hidden="1" outlineLevel="1" thickBot="1" x14ac:dyDescent="0.35">
      <c r="A772" s="160" t="s">
        <v>1556</v>
      </c>
      <c r="B772" s="53" t="s">
        <v>1557</v>
      </c>
      <c r="C772" s="53" t="s">
        <v>45</v>
      </c>
      <c r="D772" s="24" t="s">
        <v>1558</v>
      </c>
      <c r="E772" s="35">
        <v>143499.14000000001</v>
      </c>
      <c r="F772" s="34"/>
      <c r="G772" s="34"/>
      <c r="H772" s="36">
        <v>31</v>
      </c>
      <c r="I772" s="38">
        <v>31</v>
      </c>
      <c r="J772" s="37"/>
      <c r="K772" s="37"/>
      <c r="L772" s="35">
        <v>143499.14000000001</v>
      </c>
      <c r="M772" s="35">
        <v>6103.28</v>
      </c>
      <c r="N772" s="35">
        <v>953.25</v>
      </c>
      <c r="O772" s="35">
        <v>139.5</v>
      </c>
      <c r="P772" s="35">
        <v>256.37</v>
      </c>
      <c r="Q772" s="35">
        <v>194.99</v>
      </c>
      <c r="R772" s="35">
        <v>151146.53</v>
      </c>
      <c r="S772" s="35">
        <v>13979.14</v>
      </c>
      <c r="T772" s="35">
        <v>1410.19</v>
      </c>
      <c r="U772" s="35">
        <v>83.7</v>
      </c>
      <c r="V772" s="35">
        <v>947.67</v>
      </c>
      <c r="W772" s="35">
        <v>624.34</v>
      </c>
      <c r="X772" s="35">
        <v>640.1</v>
      </c>
      <c r="Y772" s="35">
        <v>1872.71</v>
      </c>
      <c r="Z772" s="35">
        <v>3443.98</v>
      </c>
      <c r="AA772" s="35">
        <v>23001.83</v>
      </c>
      <c r="AB772" s="35">
        <v>174148.36</v>
      </c>
      <c r="AC772" s="39">
        <f t="shared" ref="AC772:AC783" si="387">+ROUND(AB772/1000,1)</f>
        <v>174.1</v>
      </c>
      <c r="AD772" s="40">
        <f t="shared" ref="AD772:AD783" si="388">+ROUND((AC772/12*4)+(BJ772/12*8),1)</f>
        <v>183.6</v>
      </c>
      <c r="AG772" s="70" t="s">
        <v>1556</v>
      </c>
      <c r="AH772" s="24" t="s">
        <v>1557</v>
      </c>
      <c r="AI772" s="24" t="s">
        <v>45</v>
      </c>
      <c r="AJ772" s="24" t="s">
        <v>1558</v>
      </c>
      <c r="AK772" s="43">
        <v>150518.78</v>
      </c>
      <c r="AL772" s="42"/>
      <c r="AM772" s="42"/>
      <c r="AN772" s="44">
        <v>40</v>
      </c>
      <c r="AO772" s="46">
        <v>40</v>
      </c>
      <c r="AP772" s="45"/>
      <c r="AQ772" s="45"/>
      <c r="AR772" s="43">
        <v>150518.78</v>
      </c>
      <c r="AS772" s="43">
        <v>7875.2</v>
      </c>
      <c r="AT772" s="44">
        <v>1230</v>
      </c>
      <c r="AU772" s="44">
        <v>180</v>
      </c>
      <c r="AV772" s="43">
        <v>330.8</v>
      </c>
      <c r="AW772" s="43">
        <v>251.6</v>
      </c>
      <c r="AX772" s="43">
        <v>160386.38</v>
      </c>
      <c r="AY772" s="43">
        <v>18037.599999999999</v>
      </c>
      <c r="AZ772" s="43">
        <v>1819.6</v>
      </c>
      <c r="BA772" s="44">
        <v>108</v>
      </c>
      <c r="BB772" s="43">
        <v>1222.8</v>
      </c>
      <c r="BC772" s="43">
        <v>805.6</v>
      </c>
      <c r="BD772" s="44">
        <v>0</v>
      </c>
      <c r="BE772" s="43">
        <v>2416.4</v>
      </c>
      <c r="BF772" s="43">
        <v>3612.45</v>
      </c>
      <c r="BG772" s="43">
        <v>28022.45</v>
      </c>
      <c r="BH772" s="43">
        <v>188408.83</v>
      </c>
      <c r="BI772" s="44">
        <v>0</v>
      </c>
      <c r="BJ772" s="71">
        <v>188.4</v>
      </c>
      <c r="BK772" s="2"/>
      <c r="BL772" s="2"/>
      <c r="BM772" s="48">
        <v>15.7</v>
      </c>
      <c r="BN772" s="48">
        <v>15.7</v>
      </c>
      <c r="BO772" s="48">
        <v>15.7</v>
      </c>
      <c r="BP772" s="48">
        <v>15.7</v>
      </c>
      <c r="BQ772" s="48">
        <v>31.4</v>
      </c>
      <c r="BR772" s="48">
        <v>31.4</v>
      </c>
      <c r="BS772" s="48">
        <v>7.9</v>
      </c>
      <c r="BT772" s="48">
        <v>0</v>
      </c>
      <c r="BU772" s="48">
        <v>7.9</v>
      </c>
      <c r="BV772" s="48">
        <f t="shared" ref="BV772:BV783" si="389">+ROUND((AD772-BM772-BN772-BO772-BP772-BQ772-BR772-BS772-BT772-BU772)/3,1)</f>
        <v>14.1</v>
      </c>
      <c r="BW772" s="48">
        <f t="shared" ref="BW772:BW783" si="390">+BV772</f>
        <v>14.1</v>
      </c>
      <c r="BX772" s="49">
        <f t="shared" ref="BX772:BX783" si="391">+ROUND(AD772-BM772-BN772-BO772-BP772-BQ772-BR772-BS772-BT772-BU772-BV772-BW772,1)</f>
        <v>14</v>
      </c>
      <c r="BY772" s="50">
        <f t="shared" ref="BY772:BY783" si="392">+BX772+BW772+BV772+BU772+BT772+BS772+BR772+BQ772+BP772+BO772+BN772+BM772</f>
        <v>183.59999999999997</v>
      </c>
      <c r="BZ772" s="48">
        <f t="shared" ref="BZ772:BZ783" si="393">+BM772+BN772+BO772</f>
        <v>47.099999999999994</v>
      </c>
      <c r="CA772" s="48">
        <f t="shared" ref="CA772:CA783" si="394">+BP772+BQ772+BR772</f>
        <v>78.5</v>
      </c>
      <c r="CB772" s="48">
        <f t="shared" ref="CB772:CB783" si="395">+BS772+BT772+BU772</f>
        <v>15.8</v>
      </c>
      <c r="CC772" s="51">
        <f t="shared" ref="CC772:CC783" si="396">+BV772+BW772+BX772</f>
        <v>42.2</v>
      </c>
      <c r="CD772" s="50">
        <f t="shared" ref="CD772:CD783" si="397">SUM(BZ772:CC772)</f>
        <v>183.60000000000002</v>
      </c>
      <c r="CE772" s="103"/>
      <c r="CF772" s="73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</row>
    <row r="773" spans="1:122" ht="21" hidden="1" outlineLevel="1" thickBot="1" x14ac:dyDescent="0.35">
      <c r="A773" s="161"/>
      <c r="B773" s="53" t="s">
        <v>1559</v>
      </c>
      <c r="C773" s="53" t="s">
        <v>45</v>
      </c>
      <c r="D773" s="24" t="s">
        <v>1560</v>
      </c>
      <c r="E773" s="34"/>
      <c r="F773" s="35">
        <v>44166.46</v>
      </c>
      <c r="G773" s="35">
        <v>168899.71</v>
      </c>
      <c r="H773" s="36">
        <v>73</v>
      </c>
      <c r="I773" s="37"/>
      <c r="J773" s="38">
        <v>18</v>
      </c>
      <c r="K773" s="38">
        <v>55</v>
      </c>
      <c r="L773" s="35">
        <v>213066.17</v>
      </c>
      <c r="M773" s="35">
        <v>24502.37</v>
      </c>
      <c r="N773" s="35">
        <v>2244.75</v>
      </c>
      <c r="O773" s="35">
        <v>328.5</v>
      </c>
      <c r="P773" s="35">
        <v>603.71</v>
      </c>
      <c r="Q773" s="35">
        <v>459.17</v>
      </c>
      <c r="R773" s="35">
        <v>241204.67</v>
      </c>
      <c r="S773" s="35">
        <v>16472.45</v>
      </c>
      <c r="T773" s="35">
        <v>3320.77</v>
      </c>
      <c r="U773" s="36">
        <v>0</v>
      </c>
      <c r="V773" s="36">
        <v>0</v>
      </c>
      <c r="W773" s="36">
        <v>0</v>
      </c>
      <c r="X773" s="36">
        <v>0</v>
      </c>
      <c r="Y773" s="36">
        <v>0</v>
      </c>
      <c r="Z773" s="35">
        <v>5113.59</v>
      </c>
      <c r="AA773" s="35">
        <v>24906.81</v>
      </c>
      <c r="AB773" s="35">
        <v>266111.48</v>
      </c>
      <c r="AC773" s="39">
        <f t="shared" si="387"/>
        <v>266.10000000000002</v>
      </c>
      <c r="AD773" s="40">
        <f t="shared" si="388"/>
        <v>285.2</v>
      </c>
      <c r="AG773" s="70" t="s">
        <v>1556</v>
      </c>
      <c r="AH773" s="24" t="s">
        <v>1559</v>
      </c>
      <c r="AI773" s="24" t="s">
        <v>45</v>
      </c>
      <c r="AJ773" s="24" t="s">
        <v>1560</v>
      </c>
      <c r="AK773" s="42"/>
      <c r="AL773" s="43">
        <v>44166.46</v>
      </c>
      <c r="AM773" s="43">
        <v>190012.17</v>
      </c>
      <c r="AN773" s="44">
        <v>80</v>
      </c>
      <c r="AO773" s="45"/>
      <c r="AP773" s="46">
        <v>16</v>
      </c>
      <c r="AQ773" s="46">
        <v>64</v>
      </c>
      <c r="AR773" s="43">
        <v>234178.63</v>
      </c>
      <c r="AS773" s="43">
        <v>29206.66</v>
      </c>
      <c r="AT773" s="44">
        <v>2460</v>
      </c>
      <c r="AU773" s="44">
        <v>360</v>
      </c>
      <c r="AV773" s="43">
        <v>661.6</v>
      </c>
      <c r="AW773" s="43">
        <v>503.2</v>
      </c>
      <c r="AX773" s="43">
        <v>267370.09000000003</v>
      </c>
      <c r="AY773" s="44">
        <v>18052</v>
      </c>
      <c r="AZ773" s="43">
        <v>3639.2</v>
      </c>
      <c r="BA773" s="44">
        <v>0</v>
      </c>
      <c r="BB773" s="44">
        <v>0</v>
      </c>
      <c r="BC773" s="44">
        <v>0</v>
      </c>
      <c r="BD773" s="44">
        <v>0</v>
      </c>
      <c r="BE773" s="44">
        <v>0</v>
      </c>
      <c r="BF773" s="43">
        <v>5620.28</v>
      </c>
      <c r="BG773" s="43">
        <v>27311.48</v>
      </c>
      <c r="BH773" s="43">
        <v>294681.57</v>
      </c>
      <c r="BI773" s="44">
        <v>0</v>
      </c>
      <c r="BJ773" s="71">
        <v>294.7</v>
      </c>
      <c r="BK773" s="2"/>
      <c r="BL773" s="2"/>
      <c r="BM773" s="48">
        <v>24.6</v>
      </c>
      <c r="BN773" s="48">
        <v>24.6</v>
      </c>
      <c r="BO773" s="48">
        <v>24.6</v>
      </c>
      <c r="BP773" s="48">
        <v>24.6</v>
      </c>
      <c r="BQ773" s="48">
        <v>49.1</v>
      </c>
      <c r="BR773" s="48">
        <v>49.1</v>
      </c>
      <c r="BS773" s="48">
        <v>12.3</v>
      </c>
      <c r="BT773" s="48">
        <v>0</v>
      </c>
      <c r="BU773" s="48">
        <v>12.3</v>
      </c>
      <c r="BV773" s="48">
        <f t="shared" si="389"/>
        <v>21.3</v>
      </c>
      <c r="BW773" s="48">
        <f t="shared" si="390"/>
        <v>21.3</v>
      </c>
      <c r="BX773" s="49">
        <f t="shared" si="391"/>
        <v>21.4</v>
      </c>
      <c r="BY773" s="50">
        <f t="shared" si="392"/>
        <v>285.2</v>
      </c>
      <c r="BZ773" s="48">
        <f t="shared" si="393"/>
        <v>73.800000000000011</v>
      </c>
      <c r="CA773" s="48">
        <f t="shared" si="394"/>
        <v>122.80000000000001</v>
      </c>
      <c r="CB773" s="48">
        <f t="shared" si="395"/>
        <v>24.6</v>
      </c>
      <c r="CC773" s="51">
        <f t="shared" si="396"/>
        <v>64</v>
      </c>
      <c r="CD773" s="50">
        <f t="shared" si="397"/>
        <v>285.20000000000005</v>
      </c>
      <c r="CE773" s="103"/>
      <c r="CF773" s="73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</row>
    <row r="774" spans="1:122" ht="21" hidden="1" outlineLevel="1" thickBot="1" x14ac:dyDescent="0.35">
      <c r="A774" s="161"/>
      <c r="B774" s="53" t="s">
        <v>1561</v>
      </c>
      <c r="C774" s="53" t="s">
        <v>45</v>
      </c>
      <c r="D774" s="24" t="s">
        <v>1562</v>
      </c>
      <c r="E774" s="34"/>
      <c r="F774" s="34"/>
      <c r="G774" s="35">
        <v>98384.08</v>
      </c>
      <c r="H774" s="36">
        <v>28</v>
      </c>
      <c r="I774" s="37"/>
      <c r="J774" s="37"/>
      <c r="K774" s="38">
        <v>28</v>
      </c>
      <c r="L774" s="35">
        <v>98384.08</v>
      </c>
      <c r="M774" s="35">
        <v>7780.64</v>
      </c>
      <c r="N774" s="36">
        <v>861</v>
      </c>
      <c r="O774" s="36">
        <v>126</v>
      </c>
      <c r="P774" s="35">
        <v>231.56</v>
      </c>
      <c r="Q774" s="35">
        <v>176.12</v>
      </c>
      <c r="R774" s="35">
        <v>107559.4</v>
      </c>
      <c r="S774" s="35">
        <v>6318.2</v>
      </c>
      <c r="T774" s="35">
        <v>1273.72</v>
      </c>
      <c r="U774" s="36">
        <v>0</v>
      </c>
      <c r="V774" s="36">
        <v>0</v>
      </c>
      <c r="W774" s="36">
        <v>0</v>
      </c>
      <c r="X774" s="36">
        <v>0</v>
      </c>
      <c r="Y774" s="36">
        <v>0</v>
      </c>
      <c r="Z774" s="35">
        <v>2361.2199999999998</v>
      </c>
      <c r="AA774" s="35">
        <v>9953.14</v>
      </c>
      <c r="AB774" s="35">
        <v>117512.54</v>
      </c>
      <c r="AC774" s="39">
        <f t="shared" si="387"/>
        <v>117.5</v>
      </c>
      <c r="AD774" s="40">
        <f t="shared" si="388"/>
        <v>138.19999999999999</v>
      </c>
      <c r="AG774" s="70" t="s">
        <v>1556</v>
      </c>
      <c r="AH774" s="24" t="s">
        <v>1561</v>
      </c>
      <c r="AI774" s="24" t="s">
        <v>45</v>
      </c>
      <c r="AJ774" s="24" t="s">
        <v>1562</v>
      </c>
      <c r="AK774" s="42"/>
      <c r="AL774" s="42"/>
      <c r="AM774" s="43">
        <v>126674.78</v>
      </c>
      <c r="AN774" s="44">
        <v>32</v>
      </c>
      <c r="AO774" s="45"/>
      <c r="AP774" s="45"/>
      <c r="AQ774" s="46">
        <v>32</v>
      </c>
      <c r="AR774" s="43">
        <v>126674.78</v>
      </c>
      <c r="AS774" s="43">
        <v>8568.16</v>
      </c>
      <c r="AT774" s="44">
        <v>984</v>
      </c>
      <c r="AU774" s="44">
        <v>144</v>
      </c>
      <c r="AV774" s="43">
        <v>264.64</v>
      </c>
      <c r="AW774" s="43">
        <v>201.28</v>
      </c>
      <c r="AX774" s="43">
        <v>136836.85999999999</v>
      </c>
      <c r="AY774" s="43">
        <v>7220.8</v>
      </c>
      <c r="AZ774" s="43">
        <v>1455.68</v>
      </c>
      <c r="BA774" s="44">
        <v>0</v>
      </c>
      <c r="BB774" s="44">
        <v>0</v>
      </c>
      <c r="BC774" s="44">
        <v>0</v>
      </c>
      <c r="BD774" s="44">
        <v>0</v>
      </c>
      <c r="BE774" s="44">
        <v>0</v>
      </c>
      <c r="BF774" s="43">
        <v>3040.2</v>
      </c>
      <c r="BG774" s="43">
        <v>11716.68</v>
      </c>
      <c r="BH774" s="43">
        <v>148553.54</v>
      </c>
      <c r="BI774" s="44">
        <v>0</v>
      </c>
      <c r="BJ774" s="71">
        <v>148.6</v>
      </c>
      <c r="BK774" s="2"/>
      <c r="BL774" s="2"/>
      <c r="BM774" s="48">
        <v>12.4</v>
      </c>
      <c r="BN774" s="48">
        <v>12.4</v>
      </c>
      <c r="BO774" s="48">
        <v>12.4</v>
      </c>
      <c r="BP774" s="48">
        <v>12.4</v>
      </c>
      <c r="BQ774" s="48">
        <v>24.8</v>
      </c>
      <c r="BR774" s="48">
        <v>24.8</v>
      </c>
      <c r="BS774" s="48">
        <v>6.2</v>
      </c>
      <c r="BT774" s="48">
        <v>0</v>
      </c>
      <c r="BU774" s="48">
        <v>6.2</v>
      </c>
      <c r="BV774" s="48">
        <f t="shared" si="389"/>
        <v>8.9</v>
      </c>
      <c r="BW774" s="48">
        <f t="shared" si="390"/>
        <v>8.9</v>
      </c>
      <c r="BX774" s="49">
        <f t="shared" si="391"/>
        <v>8.8000000000000007</v>
      </c>
      <c r="BY774" s="50">
        <f t="shared" si="392"/>
        <v>138.20000000000002</v>
      </c>
      <c r="BZ774" s="48">
        <f t="shared" si="393"/>
        <v>37.200000000000003</v>
      </c>
      <c r="CA774" s="48">
        <f t="shared" si="394"/>
        <v>62</v>
      </c>
      <c r="CB774" s="48">
        <f t="shared" si="395"/>
        <v>12.4</v>
      </c>
      <c r="CC774" s="51">
        <f t="shared" si="396"/>
        <v>26.6</v>
      </c>
      <c r="CD774" s="50">
        <f t="shared" si="397"/>
        <v>138.20000000000002</v>
      </c>
      <c r="CE774" s="103"/>
      <c r="CF774" s="73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</row>
    <row r="775" spans="1:122" ht="21" hidden="1" outlineLevel="1" thickBot="1" x14ac:dyDescent="0.35">
      <c r="A775" s="161"/>
      <c r="B775" s="53" t="s">
        <v>1563</v>
      </c>
      <c r="C775" s="53" t="s">
        <v>45</v>
      </c>
      <c r="D775" s="24" t="s">
        <v>1564</v>
      </c>
      <c r="E775" s="34"/>
      <c r="F775" s="35">
        <v>14574.93</v>
      </c>
      <c r="G775" s="35">
        <v>35046.69</v>
      </c>
      <c r="H775" s="36">
        <v>14</v>
      </c>
      <c r="I775" s="37"/>
      <c r="J775" s="38">
        <v>5</v>
      </c>
      <c r="K775" s="38">
        <v>9</v>
      </c>
      <c r="L775" s="35">
        <v>49621.62</v>
      </c>
      <c r="M775" s="35">
        <v>5024.32</v>
      </c>
      <c r="N775" s="35">
        <v>430.5</v>
      </c>
      <c r="O775" s="36">
        <v>63</v>
      </c>
      <c r="P775" s="35">
        <v>115.78</v>
      </c>
      <c r="Q775" s="35">
        <v>88.06</v>
      </c>
      <c r="R775" s="35">
        <v>55343.28</v>
      </c>
      <c r="S775" s="35">
        <v>3159.1</v>
      </c>
      <c r="T775" s="35">
        <v>636.86</v>
      </c>
      <c r="U775" s="36">
        <v>0</v>
      </c>
      <c r="V775" s="36">
        <v>0</v>
      </c>
      <c r="W775" s="36">
        <v>0</v>
      </c>
      <c r="X775" s="36">
        <v>0</v>
      </c>
      <c r="Y775" s="36">
        <v>0</v>
      </c>
      <c r="Z775" s="35">
        <v>1190.92</v>
      </c>
      <c r="AA775" s="35">
        <v>4986.88</v>
      </c>
      <c r="AB775" s="35">
        <v>60330.16</v>
      </c>
      <c r="AC775" s="39">
        <f t="shared" si="387"/>
        <v>60.3</v>
      </c>
      <c r="AD775" s="40">
        <f t="shared" si="388"/>
        <v>65.599999999999994</v>
      </c>
      <c r="AG775" s="70" t="s">
        <v>1556</v>
      </c>
      <c r="AH775" s="24" t="s">
        <v>1563</v>
      </c>
      <c r="AI775" s="24" t="s">
        <v>45</v>
      </c>
      <c r="AJ775" s="24" t="s">
        <v>1564</v>
      </c>
      <c r="AK775" s="42"/>
      <c r="AL775" s="43">
        <v>14574.93</v>
      </c>
      <c r="AM775" s="43">
        <v>42224.93</v>
      </c>
      <c r="AN775" s="44">
        <v>15</v>
      </c>
      <c r="AO775" s="45"/>
      <c r="AP775" s="46">
        <v>3</v>
      </c>
      <c r="AQ775" s="46">
        <v>12</v>
      </c>
      <c r="AR775" s="43">
        <v>56799.86</v>
      </c>
      <c r="AS775" s="43">
        <v>5221.2</v>
      </c>
      <c r="AT775" s="43">
        <v>461.25</v>
      </c>
      <c r="AU775" s="43">
        <v>67.5</v>
      </c>
      <c r="AV775" s="43">
        <v>124.05</v>
      </c>
      <c r="AW775" s="43">
        <v>94.35</v>
      </c>
      <c r="AX775" s="43">
        <v>62768.21</v>
      </c>
      <c r="AY775" s="43">
        <v>3384.75</v>
      </c>
      <c r="AZ775" s="43">
        <v>682.35</v>
      </c>
      <c r="BA775" s="44">
        <v>0</v>
      </c>
      <c r="BB775" s="44">
        <v>0</v>
      </c>
      <c r="BC775" s="44">
        <v>0</v>
      </c>
      <c r="BD775" s="44">
        <v>0</v>
      </c>
      <c r="BE775" s="44">
        <v>0</v>
      </c>
      <c r="BF775" s="43">
        <v>1363.2</v>
      </c>
      <c r="BG775" s="43">
        <v>5430.3</v>
      </c>
      <c r="BH775" s="43">
        <v>68198.509999999995</v>
      </c>
      <c r="BI775" s="44">
        <v>0</v>
      </c>
      <c r="BJ775" s="71">
        <v>68.2</v>
      </c>
      <c r="BK775" s="2"/>
      <c r="BL775" s="2"/>
      <c r="BM775" s="48">
        <v>5.7</v>
      </c>
      <c r="BN775" s="48">
        <v>5.7</v>
      </c>
      <c r="BO775" s="48">
        <v>5.7</v>
      </c>
      <c r="BP775" s="48">
        <v>5.7</v>
      </c>
      <c r="BQ775" s="48">
        <v>11.4</v>
      </c>
      <c r="BR775" s="48">
        <v>11.4</v>
      </c>
      <c r="BS775" s="48">
        <v>2.8</v>
      </c>
      <c r="BT775" s="48">
        <v>0</v>
      </c>
      <c r="BU775" s="48">
        <v>2.8</v>
      </c>
      <c r="BV775" s="48">
        <f t="shared" si="389"/>
        <v>4.8</v>
      </c>
      <c r="BW775" s="48">
        <f t="shared" si="390"/>
        <v>4.8</v>
      </c>
      <c r="BX775" s="49">
        <f t="shared" si="391"/>
        <v>4.8</v>
      </c>
      <c r="BY775" s="50">
        <f t="shared" si="392"/>
        <v>65.600000000000009</v>
      </c>
      <c r="BZ775" s="48">
        <f t="shared" si="393"/>
        <v>17.100000000000001</v>
      </c>
      <c r="CA775" s="48">
        <f t="shared" si="394"/>
        <v>28.5</v>
      </c>
      <c r="CB775" s="48">
        <f t="shared" si="395"/>
        <v>5.6</v>
      </c>
      <c r="CC775" s="51">
        <f t="shared" si="396"/>
        <v>14.399999999999999</v>
      </c>
      <c r="CD775" s="50">
        <f t="shared" si="397"/>
        <v>65.599999999999994</v>
      </c>
      <c r="CE775" s="103"/>
      <c r="CF775" s="73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</row>
    <row r="776" spans="1:122" ht="21" hidden="1" outlineLevel="1" thickBot="1" x14ac:dyDescent="0.35">
      <c r="A776" s="161"/>
      <c r="B776" s="53" t="s">
        <v>1565</v>
      </c>
      <c r="C776" s="53" t="s">
        <v>45</v>
      </c>
      <c r="D776" s="24" t="s">
        <v>1566</v>
      </c>
      <c r="E776" s="34"/>
      <c r="F776" s="35">
        <v>14574.93</v>
      </c>
      <c r="G776" s="35">
        <v>56159.16</v>
      </c>
      <c r="H776" s="36">
        <v>11</v>
      </c>
      <c r="I776" s="37"/>
      <c r="J776" s="38">
        <v>1</v>
      </c>
      <c r="K776" s="38">
        <v>10</v>
      </c>
      <c r="L776" s="35">
        <v>70734.09</v>
      </c>
      <c r="M776" s="35">
        <v>4433.68</v>
      </c>
      <c r="N776" s="35">
        <v>338.25</v>
      </c>
      <c r="O776" s="35">
        <v>49.5</v>
      </c>
      <c r="P776" s="35">
        <v>90.97</v>
      </c>
      <c r="Q776" s="35">
        <v>69.19</v>
      </c>
      <c r="R776" s="35">
        <v>75715.679999999993</v>
      </c>
      <c r="S776" s="35">
        <v>2482.15</v>
      </c>
      <c r="T776" s="35">
        <v>500.39</v>
      </c>
      <c r="U776" s="36">
        <v>0</v>
      </c>
      <c r="V776" s="36">
        <v>0</v>
      </c>
      <c r="W776" s="36">
        <v>0</v>
      </c>
      <c r="X776" s="36">
        <v>0</v>
      </c>
      <c r="Y776" s="36">
        <v>0</v>
      </c>
      <c r="Z776" s="35">
        <v>1697.62</v>
      </c>
      <c r="AA776" s="35">
        <v>4680.16</v>
      </c>
      <c r="AB776" s="35">
        <v>80395.839999999997</v>
      </c>
      <c r="AC776" s="39">
        <f t="shared" si="387"/>
        <v>80.400000000000006</v>
      </c>
      <c r="AD776" s="40">
        <f t="shared" si="388"/>
        <v>65.099999999999994</v>
      </c>
      <c r="AG776" s="70" t="s">
        <v>1556</v>
      </c>
      <c r="AH776" s="24" t="s">
        <v>1565</v>
      </c>
      <c r="AI776" s="24" t="s">
        <v>45</v>
      </c>
      <c r="AJ776" s="24" t="s">
        <v>1566</v>
      </c>
      <c r="AK776" s="42"/>
      <c r="AL776" s="43">
        <v>14574.93</v>
      </c>
      <c r="AM776" s="43">
        <v>35046.69</v>
      </c>
      <c r="AN776" s="44">
        <v>13</v>
      </c>
      <c r="AO776" s="45"/>
      <c r="AP776" s="46">
        <v>2</v>
      </c>
      <c r="AQ776" s="46">
        <v>11</v>
      </c>
      <c r="AR776" s="43">
        <v>49621.62</v>
      </c>
      <c r="AS776" s="43">
        <v>2559.44</v>
      </c>
      <c r="AT776" s="43">
        <v>399.75</v>
      </c>
      <c r="AU776" s="43">
        <v>58.5</v>
      </c>
      <c r="AV776" s="43">
        <v>107.51</v>
      </c>
      <c r="AW776" s="43">
        <v>81.77</v>
      </c>
      <c r="AX776" s="43">
        <v>52828.59</v>
      </c>
      <c r="AY776" s="43">
        <v>2933.45</v>
      </c>
      <c r="AZ776" s="43">
        <v>591.37</v>
      </c>
      <c r="BA776" s="44">
        <v>0</v>
      </c>
      <c r="BB776" s="44">
        <v>0</v>
      </c>
      <c r="BC776" s="44">
        <v>0</v>
      </c>
      <c r="BD776" s="44">
        <v>0</v>
      </c>
      <c r="BE776" s="44">
        <v>0</v>
      </c>
      <c r="BF776" s="43">
        <v>1190.92</v>
      </c>
      <c r="BG776" s="43">
        <v>4715.74</v>
      </c>
      <c r="BH776" s="43">
        <v>57544.33</v>
      </c>
      <c r="BI776" s="44">
        <v>0</v>
      </c>
      <c r="BJ776" s="71">
        <v>57.5</v>
      </c>
      <c r="BK776" s="2"/>
      <c r="BL776" s="2"/>
      <c r="BM776" s="48">
        <v>4.8</v>
      </c>
      <c r="BN776" s="48">
        <v>4.8</v>
      </c>
      <c r="BO776" s="48">
        <v>4.8</v>
      </c>
      <c r="BP776" s="48">
        <v>4.8</v>
      </c>
      <c r="BQ776" s="48">
        <v>9.6</v>
      </c>
      <c r="BR776" s="48">
        <v>9.6</v>
      </c>
      <c r="BS776" s="48">
        <v>2.4</v>
      </c>
      <c r="BT776" s="48">
        <v>0</v>
      </c>
      <c r="BU776" s="48">
        <v>2.4</v>
      </c>
      <c r="BV776" s="48">
        <f t="shared" si="389"/>
        <v>7.3</v>
      </c>
      <c r="BW776" s="48">
        <f t="shared" si="390"/>
        <v>7.3</v>
      </c>
      <c r="BX776" s="49">
        <f t="shared" si="391"/>
        <v>7.3</v>
      </c>
      <c r="BY776" s="50">
        <f t="shared" si="392"/>
        <v>65.099999999999994</v>
      </c>
      <c r="BZ776" s="48">
        <f t="shared" si="393"/>
        <v>14.399999999999999</v>
      </c>
      <c r="CA776" s="48">
        <f t="shared" si="394"/>
        <v>24</v>
      </c>
      <c r="CB776" s="48">
        <f t="shared" si="395"/>
        <v>4.8</v>
      </c>
      <c r="CC776" s="51">
        <f t="shared" si="396"/>
        <v>21.9</v>
      </c>
      <c r="CD776" s="50">
        <f t="shared" si="397"/>
        <v>65.099999999999994</v>
      </c>
      <c r="CE776" s="103"/>
      <c r="CF776" s="73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</row>
    <row r="777" spans="1:122" ht="15" hidden="1" outlineLevel="1" thickBot="1" x14ac:dyDescent="0.35">
      <c r="A777" s="161"/>
      <c r="B777" s="53" t="s">
        <v>1567</v>
      </c>
      <c r="C777" s="53" t="s">
        <v>45</v>
      </c>
      <c r="D777" s="24" t="s">
        <v>1568</v>
      </c>
      <c r="E777" s="35">
        <v>337375.99</v>
      </c>
      <c r="F777" s="35">
        <v>88332.91</v>
      </c>
      <c r="G777" s="35">
        <v>253349.57</v>
      </c>
      <c r="H777" s="36">
        <v>198</v>
      </c>
      <c r="I777" s="38">
        <v>105</v>
      </c>
      <c r="J777" s="38">
        <v>21</v>
      </c>
      <c r="K777" s="38">
        <v>72</v>
      </c>
      <c r="L777" s="35">
        <v>679058.47</v>
      </c>
      <c r="M777" s="35">
        <v>94454.39</v>
      </c>
      <c r="N777" s="35">
        <v>6088.5</v>
      </c>
      <c r="O777" s="36">
        <v>891</v>
      </c>
      <c r="P777" s="35">
        <v>1637.46</v>
      </c>
      <c r="Q777" s="35">
        <v>1245.42</v>
      </c>
      <c r="R777" s="35">
        <v>783375.24</v>
      </c>
      <c r="S777" s="35">
        <v>68334.149999999994</v>
      </c>
      <c r="T777" s="35">
        <v>9007.02</v>
      </c>
      <c r="U777" s="35">
        <v>283.5</v>
      </c>
      <c r="V777" s="35">
        <v>3209.85</v>
      </c>
      <c r="W777" s="35">
        <v>2114.6999999999998</v>
      </c>
      <c r="X777" s="36">
        <v>0</v>
      </c>
      <c r="Y777" s="35">
        <v>6343.05</v>
      </c>
      <c r="Z777" s="35">
        <v>16297.4</v>
      </c>
      <c r="AA777" s="35">
        <v>105589.67</v>
      </c>
      <c r="AB777" s="35">
        <v>888964.91</v>
      </c>
      <c r="AC777" s="39">
        <f t="shared" si="387"/>
        <v>889</v>
      </c>
      <c r="AD777" s="40">
        <f t="shared" si="388"/>
        <v>922.3</v>
      </c>
      <c r="AG777" s="70" t="s">
        <v>1556</v>
      </c>
      <c r="AH777" s="24" t="s">
        <v>1567</v>
      </c>
      <c r="AI777" s="24" t="s">
        <v>45</v>
      </c>
      <c r="AJ777" s="24" t="s">
        <v>1568</v>
      </c>
      <c r="AK777" s="43">
        <v>335711.13</v>
      </c>
      <c r="AL777" s="43">
        <v>88332.91</v>
      </c>
      <c r="AM777" s="43">
        <v>295574.49</v>
      </c>
      <c r="AN777" s="44">
        <v>219</v>
      </c>
      <c r="AO777" s="46">
        <v>110</v>
      </c>
      <c r="AP777" s="46">
        <v>30</v>
      </c>
      <c r="AQ777" s="46">
        <v>79</v>
      </c>
      <c r="AR777" s="43">
        <v>719618.53</v>
      </c>
      <c r="AS777" s="43">
        <v>94466.05</v>
      </c>
      <c r="AT777" s="43">
        <v>6734.25</v>
      </c>
      <c r="AU777" s="43">
        <v>985.5</v>
      </c>
      <c r="AV777" s="43">
        <v>1811.13</v>
      </c>
      <c r="AW777" s="43">
        <v>1377.51</v>
      </c>
      <c r="AX777" s="43">
        <v>824992.97</v>
      </c>
      <c r="AY777" s="43">
        <v>74199.25</v>
      </c>
      <c r="AZ777" s="43">
        <v>9962.31</v>
      </c>
      <c r="BA777" s="44">
        <v>297</v>
      </c>
      <c r="BB777" s="43">
        <v>3362.7</v>
      </c>
      <c r="BC777" s="43">
        <v>2215.4</v>
      </c>
      <c r="BD777" s="44">
        <v>0</v>
      </c>
      <c r="BE777" s="43">
        <v>6645.1</v>
      </c>
      <c r="BF777" s="43">
        <v>17270.849999999999</v>
      </c>
      <c r="BG777" s="43">
        <v>113952.61</v>
      </c>
      <c r="BH777" s="43">
        <v>938945.58</v>
      </c>
      <c r="BI777" s="44">
        <v>0</v>
      </c>
      <c r="BJ777" s="71">
        <v>938.9</v>
      </c>
      <c r="BK777" s="2"/>
      <c r="BL777" s="2"/>
      <c r="BM777" s="48">
        <v>78.2</v>
      </c>
      <c r="BN777" s="48">
        <v>78.2</v>
      </c>
      <c r="BO777" s="48">
        <v>78.2</v>
      </c>
      <c r="BP777" s="48">
        <v>78.2</v>
      </c>
      <c r="BQ777" s="48">
        <v>156.5</v>
      </c>
      <c r="BR777" s="48">
        <v>156.5</v>
      </c>
      <c r="BS777" s="48">
        <v>39.1</v>
      </c>
      <c r="BT777" s="48">
        <v>0</v>
      </c>
      <c r="BU777" s="48">
        <v>39.1</v>
      </c>
      <c r="BV777" s="48">
        <f t="shared" si="389"/>
        <v>72.8</v>
      </c>
      <c r="BW777" s="48">
        <f t="shared" si="390"/>
        <v>72.8</v>
      </c>
      <c r="BX777" s="49">
        <f t="shared" si="391"/>
        <v>72.7</v>
      </c>
      <c r="BY777" s="50">
        <f t="shared" si="392"/>
        <v>922.30000000000018</v>
      </c>
      <c r="BZ777" s="48">
        <f t="shared" si="393"/>
        <v>234.60000000000002</v>
      </c>
      <c r="CA777" s="48">
        <f t="shared" si="394"/>
        <v>391.2</v>
      </c>
      <c r="CB777" s="48">
        <f t="shared" si="395"/>
        <v>78.2</v>
      </c>
      <c r="CC777" s="51">
        <f t="shared" si="396"/>
        <v>218.3</v>
      </c>
      <c r="CD777" s="50">
        <f t="shared" si="397"/>
        <v>922.3</v>
      </c>
      <c r="CE777" s="103"/>
      <c r="CF777" s="73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</row>
    <row r="778" spans="1:122" ht="15" hidden="1" outlineLevel="1" thickBot="1" x14ac:dyDescent="0.35">
      <c r="A778" s="161"/>
      <c r="B778" s="53" t="s">
        <v>1569</v>
      </c>
      <c r="C778" s="53" t="s">
        <v>45</v>
      </c>
      <c r="D778" s="24" t="s">
        <v>1570</v>
      </c>
      <c r="E778" s="36">
        <v>2007386</v>
      </c>
      <c r="F778" s="34"/>
      <c r="G778" s="34"/>
      <c r="H778" s="36">
        <v>608</v>
      </c>
      <c r="I778" s="38">
        <v>608</v>
      </c>
      <c r="J778" s="37"/>
      <c r="K778" s="37"/>
      <c r="L778" s="36">
        <v>2007386</v>
      </c>
      <c r="M778" s="35">
        <v>341572.06</v>
      </c>
      <c r="N778" s="36">
        <v>18696</v>
      </c>
      <c r="O778" s="36">
        <v>2736</v>
      </c>
      <c r="P778" s="35">
        <v>5028.16</v>
      </c>
      <c r="Q778" s="35">
        <v>3824.32</v>
      </c>
      <c r="R778" s="35">
        <v>2379242.54</v>
      </c>
      <c r="S778" s="35">
        <v>274171.52000000002</v>
      </c>
      <c r="T778" s="35">
        <v>27657.919999999998</v>
      </c>
      <c r="U778" s="35">
        <v>1641.6</v>
      </c>
      <c r="V778" s="35">
        <v>18586.560000000001</v>
      </c>
      <c r="W778" s="35">
        <v>12245.12</v>
      </c>
      <c r="X778" s="35">
        <v>7423.9</v>
      </c>
      <c r="Y778" s="35">
        <v>36729.279999999999</v>
      </c>
      <c r="Z778" s="35">
        <v>48177.27</v>
      </c>
      <c r="AA778" s="35">
        <v>426633.17</v>
      </c>
      <c r="AB778" s="35">
        <v>2805875.71</v>
      </c>
      <c r="AC778" s="39">
        <f t="shared" si="387"/>
        <v>2805.9</v>
      </c>
      <c r="AD778" s="40">
        <f t="shared" si="388"/>
        <v>2790</v>
      </c>
      <c r="AG778" s="70" t="s">
        <v>1556</v>
      </c>
      <c r="AH778" s="24" t="s">
        <v>1569</v>
      </c>
      <c r="AI778" s="24" t="s">
        <v>45</v>
      </c>
      <c r="AJ778" s="24" t="s">
        <v>1570</v>
      </c>
      <c r="AK778" s="43">
        <v>1995558.14</v>
      </c>
      <c r="AL778" s="42"/>
      <c r="AM778" s="42"/>
      <c r="AN778" s="44">
        <v>613</v>
      </c>
      <c r="AO778" s="46">
        <v>613</v>
      </c>
      <c r="AP778" s="45"/>
      <c r="AQ778" s="45"/>
      <c r="AR778" s="43">
        <v>1995558.14</v>
      </c>
      <c r="AS778" s="43">
        <v>329030.99</v>
      </c>
      <c r="AT778" s="43">
        <v>18849.75</v>
      </c>
      <c r="AU778" s="43">
        <v>2758.5</v>
      </c>
      <c r="AV778" s="43">
        <v>5069.51</v>
      </c>
      <c r="AW778" s="43">
        <v>3855.77</v>
      </c>
      <c r="AX778" s="43">
        <v>2355122.66</v>
      </c>
      <c r="AY778" s="43">
        <v>276426.21999999997</v>
      </c>
      <c r="AZ778" s="43">
        <v>27885.37</v>
      </c>
      <c r="BA778" s="43">
        <v>1655.1</v>
      </c>
      <c r="BB778" s="43">
        <v>18739.41</v>
      </c>
      <c r="BC778" s="43">
        <v>12345.82</v>
      </c>
      <c r="BD778" s="43">
        <v>4863.8599999999997</v>
      </c>
      <c r="BE778" s="43">
        <v>37031.33</v>
      </c>
      <c r="BF778" s="43">
        <v>47893.41</v>
      </c>
      <c r="BG778" s="43">
        <v>426840.52</v>
      </c>
      <c r="BH778" s="43">
        <v>2781963.18</v>
      </c>
      <c r="BI778" s="44">
        <v>0</v>
      </c>
      <c r="BJ778" s="71">
        <v>2782</v>
      </c>
      <c r="BK778" s="2"/>
      <c r="BL778" s="2"/>
      <c r="BM778" s="48">
        <v>231.8</v>
      </c>
      <c r="BN778" s="48">
        <v>231.8</v>
      </c>
      <c r="BO778" s="48">
        <v>231.8</v>
      </c>
      <c r="BP778" s="48">
        <v>231.8</v>
      </c>
      <c r="BQ778" s="48">
        <v>463.7</v>
      </c>
      <c r="BR778" s="48">
        <v>463.7</v>
      </c>
      <c r="BS778" s="48">
        <v>115.9</v>
      </c>
      <c r="BT778" s="48">
        <v>0</v>
      </c>
      <c r="BU778" s="48">
        <v>115.9</v>
      </c>
      <c r="BV778" s="48">
        <f t="shared" si="389"/>
        <v>234.5</v>
      </c>
      <c r="BW778" s="48">
        <f t="shared" si="390"/>
        <v>234.5</v>
      </c>
      <c r="BX778" s="49">
        <f t="shared" si="391"/>
        <v>234.6</v>
      </c>
      <c r="BY778" s="50">
        <f t="shared" si="392"/>
        <v>2790.0000000000005</v>
      </c>
      <c r="BZ778" s="48">
        <f t="shared" si="393"/>
        <v>695.40000000000009</v>
      </c>
      <c r="CA778" s="48">
        <f t="shared" si="394"/>
        <v>1159.2</v>
      </c>
      <c r="CB778" s="48">
        <f t="shared" si="395"/>
        <v>231.8</v>
      </c>
      <c r="CC778" s="51">
        <f t="shared" si="396"/>
        <v>703.6</v>
      </c>
      <c r="CD778" s="50">
        <f t="shared" si="397"/>
        <v>2790</v>
      </c>
      <c r="CE778" s="103"/>
      <c r="CF778" s="73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</row>
    <row r="779" spans="1:122" ht="21" hidden="1" outlineLevel="1" thickBot="1" x14ac:dyDescent="0.35">
      <c r="A779" s="161"/>
      <c r="B779" s="53" t="s">
        <v>1571</v>
      </c>
      <c r="C779" s="53" t="s">
        <v>45</v>
      </c>
      <c r="D779" s="24" t="s">
        <v>1572</v>
      </c>
      <c r="E779" s="35">
        <v>676878.39</v>
      </c>
      <c r="F779" s="35">
        <v>44166.46</v>
      </c>
      <c r="G779" s="34"/>
      <c r="H779" s="36">
        <v>184</v>
      </c>
      <c r="I779" s="38">
        <v>173</v>
      </c>
      <c r="J779" s="38">
        <v>11</v>
      </c>
      <c r="K779" s="37"/>
      <c r="L779" s="35">
        <v>721044.85</v>
      </c>
      <c r="M779" s="35">
        <v>81196.12</v>
      </c>
      <c r="N779" s="36">
        <v>5658</v>
      </c>
      <c r="O779" s="36">
        <v>828</v>
      </c>
      <c r="P779" s="35">
        <v>1521.68</v>
      </c>
      <c r="Q779" s="35">
        <v>1157.3599999999999</v>
      </c>
      <c r="R779" s="35">
        <v>811406.01</v>
      </c>
      <c r="S779" s="35">
        <v>80494.77</v>
      </c>
      <c r="T779" s="35">
        <v>8370.16</v>
      </c>
      <c r="U779" s="35">
        <v>467.1</v>
      </c>
      <c r="V779" s="35">
        <v>5288.61</v>
      </c>
      <c r="W779" s="35">
        <v>3484.22</v>
      </c>
      <c r="X779" s="35">
        <v>2047.78</v>
      </c>
      <c r="Y779" s="35">
        <v>10450.93</v>
      </c>
      <c r="Z779" s="35">
        <v>17305.060000000001</v>
      </c>
      <c r="AA779" s="35">
        <v>127908.63</v>
      </c>
      <c r="AB779" s="35">
        <v>939314.64</v>
      </c>
      <c r="AC779" s="39">
        <f t="shared" si="387"/>
        <v>939.3</v>
      </c>
      <c r="AD779" s="40">
        <f t="shared" si="388"/>
        <v>971.4</v>
      </c>
      <c r="AG779" s="70" t="s">
        <v>1556</v>
      </c>
      <c r="AH779" s="24" t="s">
        <v>1571</v>
      </c>
      <c r="AI779" s="24" t="s">
        <v>45</v>
      </c>
      <c r="AJ779" s="24" t="s">
        <v>1572</v>
      </c>
      <c r="AK779" s="43">
        <v>715091.38</v>
      </c>
      <c r="AL779" s="43">
        <v>44166.46</v>
      </c>
      <c r="AM779" s="42"/>
      <c r="AN779" s="44">
        <v>191</v>
      </c>
      <c r="AO779" s="46">
        <v>181</v>
      </c>
      <c r="AP779" s="46">
        <v>10</v>
      </c>
      <c r="AQ779" s="45"/>
      <c r="AR779" s="43">
        <v>759257.84</v>
      </c>
      <c r="AS779" s="43">
        <v>85976.29</v>
      </c>
      <c r="AT779" s="43">
        <v>5873.25</v>
      </c>
      <c r="AU779" s="43">
        <v>859.5</v>
      </c>
      <c r="AV779" s="43">
        <v>1579.57</v>
      </c>
      <c r="AW779" s="43">
        <v>1201.3900000000001</v>
      </c>
      <c r="AX779" s="43">
        <v>854747.84</v>
      </c>
      <c r="AY779" s="43">
        <v>83876.639999999999</v>
      </c>
      <c r="AZ779" s="43">
        <v>8688.59</v>
      </c>
      <c r="BA779" s="43">
        <v>488.7</v>
      </c>
      <c r="BB779" s="43">
        <v>5533.17</v>
      </c>
      <c r="BC779" s="43">
        <v>3645.34</v>
      </c>
      <c r="BD779" s="43">
        <v>1279.6600000000001</v>
      </c>
      <c r="BE779" s="43">
        <v>10934.21</v>
      </c>
      <c r="BF779" s="43">
        <v>18222.189999999999</v>
      </c>
      <c r="BG779" s="43">
        <v>132668.5</v>
      </c>
      <c r="BH779" s="43">
        <v>987416.34</v>
      </c>
      <c r="BI779" s="44">
        <v>0</v>
      </c>
      <c r="BJ779" s="71">
        <v>987.4</v>
      </c>
      <c r="BK779" s="2"/>
      <c r="BL779" s="2"/>
      <c r="BM779" s="48">
        <v>82.3</v>
      </c>
      <c r="BN779" s="48">
        <v>82.3</v>
      </c>
      <c r="BO779" s="48">
        <v>82.3</v>
      </c>
      <c r="BP779" s="48">
        <v>82.3</v>
      </c>
      <c r="BQ779" s="48">
        <v>164.6</v>
      </c>
      <c r="BR779" s="48">
        <v>164.6</v>
      </c>
      <c r="BS779" s="48">
        <v>41.1</v>
      </c>
      <c r="BT779" s="48">
        <v>0</v>
      </c>
      <c r="BU779" s="48">
        <v>41.1</v>
      </c>
      <c r="BV779" s="48">
        <f t="shared" si="389"/>
        <v>76.900000000000006</v>
      </c>
      <c r="BW779" s="48">
        <f t="shared" si="390"/>
        <v>76.900000000000006</v>
      </c>
      <c r="BX779" s="49">
        <f t="shared" si="391"/>
        <v>77</v>
      </c>
      <c r="BY779" s="50">
        <f t="shared" si="392"/>
        <v>971.39999999999986</v>
      </c>
      <c r="BZ779" s="48">
        <f t="shared" si="393"/>
        <v>246.89999999999998</v>
      </c>
      <c r="CA779" s="48">
        <f t="shared" si="394"/>
        <v>411.5</v>
      </c>
      <c r="CB779" s="48">
        <f t="shared" si="395"/>
        <v>82.2</v>
      </c>
      <c r="CC779" s="51">
        <f t="shared" si="396"/>
        <v>230.8</v>
      </c>
      <c r="CD779" s="50">
        <f t="shared" si="397"/>
        <v>971.40000000000009</v>
      </c>
      <c r="CE779" s="103"/>
      <c r="CF779" s="73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</row>
    <row r="780" spans="1:122" ht="15" hidden="1" outlineLevel="1" thickBot="1" x14ac:dyDescent="0.35">
      <c r="A780" s="161"/>
      <c r="B780" s="53" t="s">
        <v>1573</v>
      </c>
      <c r="C780" s="53" t="s">
        <v>45</v>
      </c>
      <c r="D780" s="24" t="s">
        <v>1574</v>
      </c>
      <c r="E780" s="35">
        <v>574070.22</v>
      </c>
      <c r="F780" s="35">
        <v>22083.23</v>
      </c>
      <c r="G780" s="35">
        <v>42224.93</v>
      </c>
      <c r="H780" s="36">
        <v>154</v>
      </c>
      <c r="I780" s="38">
        <v>134</v>
      </c>
      <c r="J780" s="38">
        <v>6</v>
      </c>
      <c r="K780" s="38">
        <v>14</v>
      </c>
      <c r="L780" s="35">
        <v>638378.38</v>
      </c>
      <c r="M780" s="35">
        <v>93628.99</v>
      </c>
      <c r="N780" s="35">
        <v>4735.5</v>
      </c>
      <c r="O780" s="36">
        <v>693</v>
      </c>
      <c r="P780" s="35">
        <v>1273.58</v>
      </c>
      <c r="Q780" s="35">
        <v>968.66</v>
      </c>
      <c r="R780" s="35">
        <v>739678.11</v>
      </c>
      <c r="S780" s="35">
        <v>64938.96</v>
      </c>
      <c r="T780" s="35">
        <v>7005.46</v>
      </c>
      <c r="U780" s="35">
        <v>361.8</v>
      </c>
      <c r="V780" s="35">
        <v>4096.38</v>
      </c>
      <c r="W780" s="35">
        <v>2698.76</v>
      </c>
      <c r="X780" s="35">
        <v>256.04000000000002</v>
      </c>
      <c r="Y780" s="35">
        <v>8094.94</v>
      </c>
      <c r="Z780" s="35">
        <v>15321.08</v>
      </c>
      <c r="AA780" s="35">
        <v>102773.42</v>
      </c>
      <c r="AB780" s="35">
        <v>842451.53</v>
      </c>
      <c r="AC780" s="39">
        <f t="shared" si="387"/>
        <v>842.5</v>
      </c>
      <c r="AD780" s="40">
        <f t="shared" si="388"/>
        <v>859.8</v>
      </c>
      <c r="AG780" s="70" t="s">
        <v>1556</v>
      </c>
      <c r="AH780" s="24" t="s">
        <v>1573</v>
      </c>
      <c r="AI780" s="24" t="s">
        <v>45</v>
      </c>
      <c r="AJ780" s="24" t="s">
        <v>1574</v>
      </c>
      <c r="AK780" s="43">
        <v>581223.75</v>
      </c>
      <c r="AL780" s="43">
        <v>22083.23</v>
      </c>
      <c r="AM780" s="43">
        <v>42224.93</v>
      </c>
      <c r="AN780" s="44">
        <v>165</v>
      </c>
      <c r="AO780" s="46">
        <v>147</v>
      </c>
      <c r="AP780" s="46">
        <v>6</v>
      </c>
      <c r="AQ780" s="46">
        <v>12</v>
      </c>
      <c r="AR780" s="43">
        <v>645531.91</v>
      </c>
      <c r="AS780" s="43">
        <v>104035.45</v>
      </c>
      <c r="AT780" s="43">
        <v>5073.75</v>
      </c>
      <c r="AU780" s="43">
        <v>742.5</v>
      </c>
      <c r="AV780" s="43">
        <v>1364.55</v>
      </c>
      <c r="AW780" s="43">
        <v>1037.8499999999999</v>
      </c>
      <c r="AX780" s="43">
        <v>757786.01</v>
      </c>
      <c r="AY780" s="43">
        <v>70349.88</v>
      </c>
      <c r="AZ780" s="43">
        <v>7505.85</v>
      </c>
      <c r="BA780" s="43">
        <v>396.9</v>
      </c>
      <c r="BB780" s="43">
        <v>4493.79</v>
      </c>
      <c r="BC780" s="43">
        <v>2960.58</v>
      </c>
      <c r="BD780" s="43">
        <v>640.1</v>
      </c>
      <c r="BE780" s="43">
        <v>8880.27</v>
      </c>
      <c r="BF780" s="43">
        <v>15492.77</v>
      </c>
      <c r="BG780" s="43">
        <v>110720.14</v>
      </c>
      <c r="BH780" s="43">
        <v>868506.15</v>
      </c>
      <c r="BI780" s="44">
        <v>0</v>
      </c>
      <c r="BJ780" s="71">
        <v>868.5</v>
      </c>
      <c r="BK780" s="2"/>
      <c r="BL780" s="2"/>
      <c r="BM780" s="48">
        <v>72.400000000000006</v>
      </c>
      <c r="BN780" s="48">
        <v>72.400000000000006</v>
      </c>
      <c r="BO780" s="48">
        <v>72.400000000000006</v>
      </c>
      <c r="BP780" s="48">
        <v>72.400000000000006</v>
      </c>
      <c r="BQ780" s="48">
        <v>144.80000000000001</v>
      </c>
      <c r="BR780" s="48">
        <v>144.80000000000001</v>
      </c>
      <c r="BS780" s="48">
        <v>36.200000000000003</v>
      </c>
      <c r="BT780" s="48">
        <v>0</v>
      </c>
      <c r="BU780" s="48">
        <v>36.200000000000003</v>
      </c>
      <c r="BV780" s="48">
        <f t="shared" si="389"/>
        <v>69.400000000000006</v>
      </c>
      <c r="BW780" s="48">
        <f t="shared" si="390"/>
        <v>69.400000000000006</v>
      </c>
      <c r="BX780" s="49">
        <f t="shared" si="391"/>
        <v>69.400000000000006</v>
      </c>
      <c r="BY780" s="50">
        <f t="shared" si="392"/>
        <v>859.8</v>
      </c>
      <c r="BZ780" s="48">
        <f t="shared" si="393"/>
        <v>217.20000000000002</v>
      </c>
      <c r="CA780" s="48">
        <f t="shared" si="394"/>
        <v>362</v>
      </c>
      <c r="CB780" s="48">
        <f t="shared" si="395"/>
        <v>72.400000000000006</v>
      </c>
      <c r="CC780" s="51">
        <f t="shared" si="396"/>
        <v>208.20000000000002</v>
      </c>
      <c r="CD780" s="50">
        <f t="shared" si="397"/>
        <v>859.80000000000007</v>
      </c>
      <c r="CE780" s="103"/>
      <c r="CF780" s="73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</row>
    <row r="781" spans="1:122" ht="15" hidden="1" outlineLevel="1" thickBot="1" x14ac:dyDescent="0.35">
      <c r="A781" s="161"/>
      <c r="B781" s="53" t="s">
        <v>1575</v>
      </c>
      <c r="C781" s="53" t="s">
        <v>45</v>
      </c>
      <c r="D781" s="24" t="s">
        <v>1576</v>
      </c>
      <c r="E781" s="35">
        <v>441698.05</v>
      </c>
      <c r="F781" s="35">
        <v>14574.93</v>
      </c>
      <c r="G781" s="35">
        <v>56159.16</v>
      </c>
      <c r="H781" s="36">
        <v>73</v>
      </c>
      <c r="I781" s="38">
        <v>57</v>
      </c>
      <c r="J781" s="38">
        <v>3</v>
      </c>
      <c r="K781" s="38">
        <v>13</v>
      </c>
      <c r="L781" s="35">
        <v>512432.14</v>
      </c>
      <c r="M781" s="35">
        <v>57010.97</v>
      </c>
      <c r="N781" s="35">
        <v>2244.75</v>
      </c>
      <c r="O781" s="35">
        <v>328.5</v>
      </c>
      <c r="P781" s="35">
        <v>603.71</v>
      </c>
      <c r="Q781" s="35">
        <v>459.17</v>
      </c>
      <c r="R781" s="35">
        <v>573079.24</v>
      </c>
      <c r="S781" s="35">
        <v>29313.98</v>
      </c>
      <c r="T781" s="35">
        <v>3320.77</v>
      </c>
      <c r="U781" s="35">
        <v>153.9</v>
      </c>
      <c r="V781" s="35">
        <v>1742.49</v>
      </c>
      <c r="W781" s="35">
        <v>1147.98</v>
      </c>
      <c r="X781" s="36">
        <v>0</v>
      </c>
      <c r="Y781" s="35">
        <v>3443.37</v>
      </c>
      <c r="Z781" s="35">
        <v>12298.38</v>
      </c>
      <c r="AA781" s="35">
        <v>51420.87</v>
      </c>
      <c r="AB781" s="35">
        <v>624500.11</v>
      </c>
      <c r="AC781" s="39">
        <f t="shared" si="387"/>
        <v>624.5</v>
      </c>
      <c r="AD781" s="40">
        <f t="shared" si="388"/>
        <v>645.9</v>
      </c>
      <c r="AG781" s="70" t="s">
        <v>1556</v>
      </c>
      <c r="AH781" s="24" t="s">
        <v>1575</v>
      </c>
      <c r="AI781" s="24" t="s">
        <v>45</v>
      </c>
      <c r="AJ781" s="24" t="s">
        <v>1576</v>
      </c>
      <c r="AK781" s="43">
        <v>492904.23</v>
      </c>
      <c r="AL781" s="43">
        <v>14574.93</v>
      </c>
      <c r="AM781" s="43">
        <v>27868.46</v>
      </c>
      <c r="AN781" s="44">
        <v>80</v>
      </c>
      <c r="AO781" s="46">
        <v>68</v>
      </c>
      <c r="AP781" s="46">
        <v>3</v>
      </c>
      <c r="AQ781" s="46">
        <v>9</v>
      </c>
      <c r="AR781" s="43">
        <v>535347.62</v>
      </c>
      <c r="AS781" s="43">
        <v>59703.83</v>
      </c>
      <c r="AT781" s="44">
        <v>2460</v>
      </c>
      <c r="AU781" s="44">
        <v>360</v>
      </c>
      <c r="AV781" s="43">
        <v>661.6</v>
      </c>
      <c r="AW781" s="43">
        <v>503.2</v>
      </c>
      <c r="AX781" s="43">
        <v>599036.25</v>
      </c>
      <c r="AY781" s="43">
        <v>33371.72</v>
      </c>
      <c r="AZ781" s="43">
        <v>3639.2</v>
      </c>
      <c r="BA781" s="43">
        <v>183.6</v>
      </c>
      <c r="BB781" s="43">
        <v>2078.7600000000002</v>
      </c>
      <c r="BC781" s="43">
        <v>1369.52</v>
      </c>
      <c r="BD781" s="44">
        <v>0</v>
      </c>
      <c r="BE781" s="43">
        <v>4107.88</v>
      </c>
      <c r="BF781" s="43">
        <v>12848.35</v>
      </c>
      <c r="BG781" s="43">
        <v>57599.03</v>
      </c>
      <c r="BH781" s="43">
        <v>656635.28</v>
      </c>
      <c r="BI781" s="44">
        <v>0</v>
      </c>
      <c r="BJ781" s="71">
        <v>656.6</v>
      </c>
      <c r="BK781" s="2"/>
      <c r="BL781" s="2"/>
      <c r="BM781" s="48">
        <v>54.7</v>
      </c>
      <c r="BN781" s="48">
        <v>54.7</v>
      </c>
      <c r="BO781" s="48">
        <v>54.7</v>
      </c>
      <c r="BP781" s="48">
        <v>54.7</v>
      </c>
      <c r="BQ781" s="48">
        <v>109.4</v>
      </c>
      <c r="BR781" s="48">
        <v>109.4</v>
      </c>
      <c r="BS781" s="48">
        <v>27.4</v>
      </c>
      <c r="BT781" s="48">
        <v>0</v>
      </c>
      <c r="BU781" s="48">
        <v>27.4</v>
      </c>
      <c r="BV781" s="48">
        <f t="shared" si="389"/>
        <v>51.2</v>
      </c>
      <c r="BW781" s="48">
        <f t="shared" si="390"/>
        <v>51.2</v>
      </c>
      <c r="BX781" s="49">
        <f t="shared" si="391"/>
        <v>51.1</v>
      </c>
      <c r="BY781" s="50">
        <f t="shared" si="392"/>
        <v>645.90000000000009</v>
      </c>
      <c r="BZ781" s="48">
        <f t="shared" si="393"/>
        <v>164.10000000000002</v>
      </c>
      <c r="CA781" s="48">
        <f t="shared" si="394"/>
        <v>273.5</v>
      </c>
      <c r="CB781" s="48">
        <f t="shared" si="395"/>
        <v>54.8</v>
      </c>
      <c r="CC781" s="51">
        <f t="shared" si="396"/>
        <v>153.5</v>
      </c>
      <c r="CD781" s="50">
        <f t="shared" si="397"/>
        <v>645.90000000000009</v>
      </c>
      <c r="CE781" s="103"/>
      <c r="CF781" s="73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</row>
    <row r="782" spans="1:122" ht="15" hidden="1" outlineLevel="1" thickBot="1" x14ac:dyDescent="0.35">
      <c r="A782" s="161"/>
      <c r="B782" s="53" t="s">
        <v>1577</v>
      </c>
      <c r="C782" s="53" t="s">
        <v>45</v>
      </c>
      <c r="D782" s="24" t="s">
        <v>1578</v>
      </c>
      <c r="E782" s="35">
        <v>318497.93</v>
      </c>
      <c r="F782" s="35">
        <v>88332.91</v>
      </c>
      <c r="G782" s="35">
        <v>232237.1</v>
      </c>
      <c r="H782" s="36">
        <v>223</v>
      </c>
      <c r="I782" s="38">
        <v>120</v>
      </c>
      <c r="J782" s="38">
        <v>25</v>
      </c>
      <c r="K782" s="38">
        <v>78</v>
      </c>
      <c r="L782" s="35">
        <v>639067.93999999994</v>
      </c>
      <c r="M782" s="35">
        <v>95079.71</v>
      </c>
      <c r="N782" s="35">
        <v>6857.25</v>
      </c>
      <c r="O782" s="35">
        <v>1003.5</v>
      </c>
      <c r="P782" s="35">
        <v>1844.21</v>
      </c>
      <c r="Q782" s="35">
        <v>1402.67</v>
      </c>
      <c r="R782" s="35">
        <v>745255.28</v>
      </c>
      <c r="S782" s="35">
        <v>77354.75</v>
      </c>
      <c r="T782" s="35">
        <v>10144.27</v>
      </c>
      <c r="U782" s="36">
        <v>324</v>
      </c>
      <c r="V782" s="35">
        <v>3668.4</v>
      </c>
      <c r="W782" s="35">
        <v>2416.8000000000002</v>
      </c>
      <c r="X782" s="36">
        <v>0</v>
      </c>
      <c r="Y782" s="35">
        <v>7249.2</v>
      </c>
      <c r="Z782" s="35">
        <v>15337.63</v>
      </c>
      <c r="AA782" s="35">
        <v>116495.05</v>
      </c>
      <c r="AB782" s="35">
        <v>861750.33</v>
      </c>
      <c r="AC782" s="39">
        <f t="shared" si="387"/>
        <v>861.8</v>
      </c>
      <c r="AD782" s="40">
        <f t="shared" si="388"/>
        <v>924.2</v>
      </c>
      <c r="AG782" s="70" t="s">
        <v>1556</v>
      </c>
      <c r="AH782" s="24" t="s">
        <v>1577</v>
      </c>
      <c r="AI782" s="24" t="s">
        <v>45</v>
      </c>
      <c r="AJ782" s="24" t="s">
        <v>1578</v>
      </c>
      <c r="AK782" s="43">
        <v>367293.93</v>
      </c>
      <c r="AL782" s="43">
        <v>88332.91</v>
      </c>
      <c r="AM782" s="43">
        <v>253349.57</v>
      </c>
      <c r="AN782" s="44">
        <v>239</v>
      </c>
      <c r="AO782" s="46">
        <v>128</v>
      </c>
      <c r="AP782" s="46">
        <v>25</v>
      </c>
      <c r="AQ782" s="46">
        <v>86</v>
      </c>
      <c r="AR782" s="43">
        <v>708976.41</v>
      </c>
      <c r="AS782" s="43">
        <v>109283.55</v>
      </c>
      <c r="AT782" s="43">
        <v>7349.25</v>
      </c>
      <c r="AU782" s="43">
        <v>1075.5</v>
      </c>
      <c r="AV782" s="43">
        <v>1976.53</v>
      </c>
      <c r="AW782" s="43">
        <v>1503.31</v>
      </c>
      <c r="AX782" s="43">
        <v>830164.55</v>
      </c>
      <c r="AY782" s="43">
        <v>82767.47</v>
      </c>
      <c r="AZ782" s="43">
        <v>10872.11</v>
      </c>
      <c r="BA782" s="43">
        <v>345.6</v>
      </c>
      <c r="BB782" s="43">
        <v>3912.96</v>
      </c>
      <c r="BC782" s="43">
        <v>2577.92</v>
      </c>
      <c r="BD782" s="44">
        <v>0</v>
      </c>
      <c r="BE782" s="43">
        <v>7732.48</v>
      </c>
      <c r="BF782" s="43">
        <v>17015.439999999999</v>
      </c>
      <c r="BG782" s="43">
        <v>125223.98</v>
      </c>
      <c r="BH782" s="43">
        <v>955388.53</v>
      </c>
      <c r="BI782" s="44">
        <v>0</v>
      </c>
      <c r="BJ782" s="71">
        <v>955.4</v>
      </c>
      <c r="BK782" s="2"/>
      <c r="BL782" s="2"/>
      <c r="BM782" s="48">
        <v>79.599999999999994</v>
      </c>
      <c r="BN782" s="48">
        <v>79.599999999999994</v>
      </c>
      <c r="BO782" s="48">
        <v>79.599999999999994</v>
      </c>
      <c r="BP782" s="48">
        <v>79.599999999999994</v>
      </c>
      <c r="BQ782" s="48">
        <v>159.19999999999999</v>
      </c>
      <c r="BR782" s="48">
        <v>159.19999999999999</v>
      </c>
      <c r="BS782" s="48">
        <v>39.799999999999997</v>
      </c>
      <c r="BT782" s="48">
        <v>0</v>
      </c>
      <c r="BU782" s="48">
        <v>39.799999999999997</v>
      </c>
      <c r="BV782" s="48">
        <f t="shared" si="389"/>
        <v>69.3</v>
      </c>
      <c r="BW782" s="48">
        <f t="shared" si="390"/>
        <v>69.3</v>
      </c>
      <c r="BX782" s="49">
        <f t="shared" si="391"/>
        <v>69.2</v>
      </c>
      <c r="BY782" s="50">
        <f t="shared" si="392"/>
        <v>924.2</v>
      </c>
      <c r="BZ782" s="48">
        <f t="shared" si="393"/>
        <v>238.79999999999998</v>
      </c>
      <c r="CA782" s="48">
        <f t="shared" si="394"/>
        <v>398</v>
      </c>
      <c r="CB782" s="48">
        <f t="shared" si="395"/>
        <v>79.599999999999994</v>
      </c>
      <c r="CC782" s="51">
        <f t="shared" si="396"/>
        <v>207.8</v>
      </c>
      <c r="CD782" s="50">
        <f t="shared" si="397"/>
        <v>924.2</v>
      </c>
      <c r="CE782" s="103"/>
      <c r="CF782" s="73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</row>
    <row r="783" spans="1:122" ht="15" hidden="1" outlineLevel="1" thickBot="1" x14ac:dyDescent="0.35">
      <c r="A783" s="161"/>
      <c r="B783" s="53" t="s">
        <v>1579</v>
      </c>
      <c r="C783" s="53" t="s">
        <v>45</v>
      </c>
      <c r="D783" s="24" t="s">
        <v>1580</v>
      </c>
      <c r="E783" s="35">
        <v>1085797.24</v>
      </c>
      <c r="F783" s="34"/>
      <c r="G783" s="34"/>
      <c r="H783" s="36">
        <v>289</v>
      </c>
      <c r="I783" s="38">
        <v>289</v>
      </c>
      <c r="J783" s="37"/>
      <c r="K783" s="37"/>
      <c r="L783" s="35">
        <v>1085797.24</v>
      </c>
      <c r="M783" s="35">
        <v>165832.46</v>
      </c>
      <c r="N783" s="35">
        <v>8886.75</v>
      </c>
      <c r="O783" s="35">
        <v>1300.5</v>
      </c>
      <c r="P783" s="35">
        <v>2390.0300000000002</v>
      </c>
      <c r="Q783" s="35">
        <v>1817.81</v>
      </c>
      <c r="R783" s="35">
        <v>1266024.79</v>
      </c>
      <c r="S783" s="35">
        <v>130321.66</v>
      </c>
      <c r="T783" s="35">
        <v>13146.61</v>
      </c>
      <c r="U783" s="35">
        <v>780.3</v>
      </c>
      <c r="V783" s="35">
        <v>8834.73</v>
      </c>
      <c r="W783" s="35">
        <v>5820.46</v>
      </c>
      <c r="X783" s="35">
        <v>2432.38</v>
      </c>
      <c r="Y783" s="35">
        <v>17458.490000000002</v>
      </c>
      <c r="Z783" s="35">
        <v>26059.13</v>
      </c>
      <c r="AA783" s="35">
        <v>204853.76000000001</v>
      </c>
      <c r="AB783" s="35">
        <v>1470878.55</v>
      </c>
      <c r="AC783" s="39">
        <f t="shared" si="387"/>
        <v>1470.9</v>
      </c>
      <c r="AD783" s="40">
        <f t="shared" si="388"/>
        <v>1402.5</v>
      </c>
      <c r="AG783" s="70" t="s">
        <v>1556</v>
      </c>
      <c r="AH783" s="24" t="s">
        <v>1579</v>
      </c>
      <c r="AI783" s="24" t="s">
        <v>45</v>
      </c>
      <c r="AJ783" s="24" t="s">
        <v>1580</v>
      </c>
      <c r="AK783" s="43">
        <v>978899.28</v>
      </c>
      <c r="AL783" s="42"/>
      <c r="AM783" s="42"/>
      <c r="AN783" s="44">
        <v>300</v>
      </c>
      <c r="AO783" s="46">
        <v>300</v>
      </c>
      <c r="AP783" s="45"/>
      <c r="AQ783" s="45"/>
      <c r="AR783" s="43">
        <v>978899.28</v>
      </c>
      <c r="AS783" s="43">
        <v>166444.14000000001</v>
      </c>
      <c r="AT783" s="44">
        <v>9225</v>
      </c>
      <c r="AU783" s="44">
        <v>1350</v>
      </c>
      <c r="AV783" s="44">
        <v>2481</v>
      </c>
      <c r="AW783" s="44">
        <v>1887</v>
      </c>
      <c r="AX783" s="43">
        <v>1160286.42</v>
      </c>
      <c r="AY783" s="44">
        <v>135282</v>
      </c>
      <c r="AZ783" s="44">
        <v>13647</v>
      </c>
      <c r="BA783" s="44">
        <v>810</v>
      </c>
      <c r="BB783" s="44">
        <v>9171</v>
      </c>
      <c r="BC783" s="44">
        <v>6042</v>
      </c>
      <c r="BD783" s="43">
        <v>1408.04</v>
      </c>
      <c r="BE783" s="44">
        <v>18123</v>
      </c>
      <c r="BF783" s="43">
        <v>23493.58</v>
      </c>
      <c r="BG783" s="43">
        <v>207976.62</v>
      </c>
      <c r="BH783" s="43">
        <v>1368263.04</v>
      </c>
      <c r="BI783" s="44">
        <v>0</v>
      </c>
      <c r="BJ783" s="71">
        <v>1368.3</v>
      </c>
      <c r="BK783" s="2"/>
      <c r="BL783" s="2"/>
      <c r="BM783" s="48">
        <v>114</v>
      </c>
      <c r="BN783" s="48">
        <v>114</v>
      </c>
      <c r="BO783" s="48">
        <v>114</v>
      </c>
      <c r="BP783" s="48">
        <v>114</v>
      </c>
      <c r="BQ783" s="48">
        <v>228.1</v>
      </c>
      <c r="BR783" s="48">
        <v>228.1</v>
      </c>
      <c r="BS783" s="48">
        <v>57</v>
      </c>
      <c r="BT783" s="48">
        <v>0</v>
      </c>
      <c r="BU783" s="48">
        <v>57</v>
      </c>
      <c r="BV783" s="48">
        <f t="shared" si="389"/>
        <v>125.4</v>
      </c>
      <c r="BW783" s="48">
        <f t="shared" si="390"/>
        <v>125.4</v>
      </c>
      <c r="BX783" s="49">
        <f t="shared" si="391"/>
        <v>125.5</v>
      </c>
      <c r="BY783" s="50">
        <f t="shared" si="392"/>
        <v>1402.5</v>
      </c>
      <c r="BZ783" s="48">
        <f t="shared" si="393"/>
        <v>342</v>
      </c>
      <c r="CA783" s="48">
        <f t="shared" si="394"/>
        <v>570.20000000000005</v>
      </c>
      <c r="CB783" s="48">
        <f t="shared" si="395"/>
        <v>114</v>
      </c>
      <c r="CC783" s="51">
        <f t="shared" si="396"/>
        <v>376.3</v>
      </c>
      <c r="CD783" s="50">
        <f t="shared" si="397"/>
        <v>1402.5</v>
      </c>
      <c r="CE783" s="103"/>
      <c r="CF783" s="73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</row>
    <row r="784" spans="1:122" ht="18" customHeight="1" collapsed="1" thickBot="1" x14ac:dyDescent="0.35">
      <c r="A784" s="162"/>
      <c r="B784" s="163" t="s">
        <v>71</v>
      </c>
      <c r="C784" s="164"/>
      <c r="D784" s="165"/>
      <c r="E784" s="54">
        <f>SUM(E772:E783)</f>
        <v>5585202.96</v>
      </c>
      <c r="F784" s="54">
        <f t="shared" ref="F784:AC784" si="398">SUM(F772:F783)</f>
        <v>330806.76</v>
      </c>
      <c r="G784" s="54">
        <f t="shared" si="398"/>
        <v>942460.4</v>
      </c>
      <c r="H784" s="54">
        <f t="shared" si="398"/>
        <v>1886</v>
      </c>
      <c r="I784" s="54">
        <f t="shared" si="398"/>
        <v>1517</v>
      </c>
      <c r="J784" s="54">
        <f t="shared" si="398"/>
        <v>90</v>
      </c>
      <c r="K784" s="54">
        <f t="shared" si="398"/>
        <v>279</v>
      </c>
      <c r="L784" s="54">
        <f t="shared" si="398"/>
        <v>6858470.120000001</v>
      </c>
      <c r="M784" s="54">
        <f t="shared" si="398"/>
        <v>976618.98999999987</v>
      </c>
      <c r="N784" s="54">
        <f t="shared" si="398"/>
        <v>57994.5</v>
      </c>
      <c r="O784" s="54">
        <f t="shared" si="398"/>
        <v>8487</v>
      </c>
      <c r="P784" s="54">
        <f t="shared" si="398"/>
        <v>15597.22</v>
      </c>
      <c r="Q784" s="54">
        <f t="shared" si="398"/>
        <v>11862.939999999999</v>
      </c>
      <c r="R784" s="54">
        <f t="shared" si="398"/>
        <v>7929030.7700000005</v>
      </c>
      <c r="S784" s="54">
        <f t="shared" si="398"/>
        <v>767340.83000000007</v>
      </c>
      <c r="T784" s="54">
        <f t="shared" si="398"/>
        <v>85794.14</v>
      </c>
      <c r="U784" s="54">
        <f t="shared" si="398"/>
        <v>4095.9000000000005</v>
      </c>
      <c r="V784" s="54">
        <f t="shared" si="398"/>
        <v>46374.69</v>
      </c>
      <c r="W784" s="54">
        <f t="shared" si="398"/>
        <v>30552.379999999997</v>
      </c>
      <c r="X784" s="54">
        <f t="shared" si="398"/>
        <v>12800.2</v>
      </c>
      <c r="Y784" s="54">
        <f t="shared" si="398"/>
        <v>91641.97</v>
      </c>
      <c r="Z784" s="54">
        <f t="shared" si="398"/>
        <v>164603.28</v>
      </c>
      <c r="AA784" s="54">
        <f t="shared" si="398"/>
        <v>1203203.3900000001</v>
      </c>
      <c r="AB784" s="54">
        <f t="shared" si="398"/>
        <v>9132234.1600000001</v>
      </c>
      <c r="AC784" s="54">
        <f t="shared" si="398"/>
        <v>9132.3000000000011</v>
      </c>
      <c r="AD784" s="54">
        <f>SUM(AD772:AD783)</f>
        <v>9253.7999999999993</v>
      </c>
      <c r="AG784" s="55" t="s">
        <v>1556</v>
      </c>
      <c r="AH784" s="55" t="s">
        <v>71</v>
      </c>
      <c r="AI784" s="56"/>
      <c r="AJ784" s="57"/>
      <c r="AK784" s="58">
        <v>5617200.6200000001</v>
      </c>
      <c r="AL784" s="58">
        <v>330806.76</v>
      </c>
      <c r="AM784" s="58">
        <v>1012976.02</v>
      </c>
      <c r="AN784" s="58">
        <v>1987</v>
      </c>
      <c r="AO784" s="58">
        <v>1587</v>
      </c>
      <c r="AP784" s="58">
        <v>95</v>
      </c>
      <c r="AQ784" s="58">
        <v>305</v>
      </c>
      <c r="AR784" s="58">
        <v>6960983.4000000004</v>
      </c>
      <c r="AS784" s="58">
        <v>1002370.96</v>
      </c>
      <c r="AT784" s="58">
        <v>61100.25</v>
      </c>
      <c r="AU784" s="58">
        <v>8941.5</v>
      </c>
      <c r="AV784" s="58">
        <v>16432.489999999998</v>
      </c>
      <c r="AW784" s="58">
        <v>12498.23</v>
      </c>
      <c r="AX784" s="58">
        <v>8062326.8300000001</v>
      </c>
      <c r="AY784" s="58">
        <v>805901.77999999991</v>
      </c>
      <c r="AZ784" s="58">
        <v>90388.63</v>
      </c>
      <c r="BA784" s="58">
        <v>4284.8999999999996</v>
      </c>
      <c r="BB784" s="58">
        <v>48514.590000000004</v>
      </c>
      <c r="BC784" s="58">
        <v>31962.18</v>
      </c>
      <c r="BD784" s="58">
        <v>8191.66</v>
      </c>
      <c r="BE784" s="58">
        <v>95870.67</v>
      </c>
      <c r="BF784" s="58">
        <v>167063.64000000001</v>
      </c>
      <c r="BG784" s="58">
        <v>1252178.05</v>
      </c>
      <c r="BH784" s="58">
        <v>9314504.8800000008</v>
      </c>
      <c r="BI784" s="58">
        <v>0</v>
      </c>
      <c r="BJ784" s="59">
        <v>9314.5</v>
      </c>
      <c r="BK784" s="60"/>
      <c r="BL784" s="61" t="str">
        <f>+AG784</f>
        <v>Lazdijų r. sav.</v>
      </c>
      <c r="BM784" s="62">
        <f>SUM(BM772:BM783)</f>
        <v>776.20000000000016</v>
      </c>
      <c r="BN784" s="62">
        <f t="shared" ref="BN784:CD784" si="399">SUM(BN772:BN783)</f>
        <v>776.20000000000016</v>
      </c>
      <c r="BO784" s="62">
        <f t="shared" si="399"/>
        <v>776.20000000000016</v>
      </c>
      <c r="BP784" s="62">
        <f t="shared" si="399"/>
        <v>776.20000000000016</v>
      </c>
      <c r="BQ784" s="62">
        <f t="shared" si="399"/>
        <v>1552.6000000000001</v>
      </c>
      <c r="BR784" s="62">
        <f t="shared" si="399"/>
        <v>1552.6000000000001</v>
      </c>
      <c r="BS784" s="62">
        <f t="shared" si="399"/>
        <v>388.1</v>
      </c>
      <c r="BT784" s="62">
        <f t="shared" si="399"/>
        <v>0</v>
      </c>
      <c r="BU784" s="62">
        <f t="shared" si="399"/>
        <v>388.1</v>
      </c>
      <c r="BV784" s="62">
        <f t="shared" si="399"/>
        <v>755.9</v>
      </c>
      <c r="BW784" s="62">
        <f t="shared" si="399"/>
        <v>755.9</v>
      </c>
      <c r="BX784" s="62">
        <f t="shared" si="399"/>
        <v>755.80000000000007</v>
      </c>
      <c r="BY784" s="62">
        <f t="shared" si="399"/>
        <v>9253.7999999999993</v>
      </c>
      <c r="BZ784" s="62">
        <f t="shared" si="399"/>
        <v>2328.6000000000004</v>
      </c>
      <c r="CA784" s="62">
        <f t="shared" si="399"/>
        <v>3881.3999999999996</v>
      </c>
      <c r="CB784" s="62">
        <f t="shared" si="399"/>
        <v>776.2</v>
      </c>
      <c r="CC784" s="62">
        <f t="shared" si="399"/>
        <v>2267.6</v>
      </c>
      <c r="CD784" s="62">
        <f t="shared" si="399"/>
        <v>9253.7999999999993</v>
      </c>
      <c r="CE784" s="63"/>
      <c r="CF784" s="64" t="s">
        <v>1556</v>
      </c>
      <c r="CG784" s="65">
        <v>776.20000000000016</v>
      </c>
      <c r="CH784" s="65">
        <v>771.70000000000016</v>
      </c>
      <c r="CI784" s="65">
        <v>773.9000000000002</v>
      </c>
      <c r="CJ784" s="65">
        <v>773.9000000000002</v>
      </c>
      <c r="CK784" s="65">
        <v>1548.1000000000001</v>
      </c>
      <c r="CL784" s="65">
        <v>1550.3000000000002</v>
      </c>
      <c r="CM784" s="65">
        <v>386</v>
      </c>
      <c r="CN784" s="65">
        <v>0</v>
      </c>
      <c r="CO784" s="65">
        <v>388.1</v>
      </c>
      <c r="CP784" s="65">
        <f>+BV784</f>
        <v>755.9</v>
      </c>
      <c r="CQ784" s="65">
        <f t="shared" ref="CQ784:CR784" si="400">+BW784</f>
        <v>755.9</v>
      </c>
      <c r="CR784" s="65">
        <f t="shared" si="400"/>
        <v>755.80000000000007</v>
      </c>
      <c r="CS784" s="66">
        <f>+CR784+CQ784+CP784+CO784+CN784+CM784+CL784+CK784+CJ784+CI784+CH784+CG784</f>
        <v>9235.8000000000029</v>
      </c>
      <c r="CT784" s="65">
        <v>2321.8000000000006</v>
      </c>
      <c r="CU784" s="65">
        <v>3872.3000000000006</v>
      </c>
      <c r="CV784" s="65">
        <v>774.1</v>
      </c>
      <c r="CW784" s="65">
        <f>+CP784+CQ784+CR784</f>
        <v>2267.6</v>
      </c>
      <c r="CX784" s="67">
        <f>+CW784+CV784+CU784+CT784</f>
        <v>9235.8000000000011</v>
      </c>
      <c r="CY784" s="48"/>
      <c r="CZ784" s="64" t="s">
        <v>1556</v>
      </c>
      <c r="DA784" s="68">
        <v>0</v>
      </c>
      <c r="DB784" s="68">
        <v>4.5</v>
      </c>
      <c r="DC784" s="68">
        <v>2.2999999999999998</v>
      </c>
      <c r="DD784" s="68">
        <v>2.2999999999999998</v>
      </c>
      <c r="DE784" s="68">
        <v>4.5</v>
      </c>
      <c r="DF784" s="68">
        <v>2.2999999999999998</v>
      </c>
      <c r="DG784" s="68">
        <v>2.0999999999999988</v>
      </c>
      <c r="DH784" s="69"/>
      <c r="DI784" s="69"/>
      <c r="DJ784" s="69"/>
      <c r="DK784" s="69"/>
      <c r="DL784" s="69"/>
      <c r="DM784" s="66">
        <v>17.999999999999996</v>
      </c>
      <c r="DN784" s="68">
        <v>6.8</v>
      </c>
      <c r="DO784" s="68">
        <v>9.1</v>
      </c>
      <c r="DP784" s="68">
        <v>2.0999999999999988</v>
      </c>
      <c r="DQ784" s="68"/>
      <c r="DR784" s="66">
        <v>17.999999999999996</v>
      </c>
    </row>
    <row r="785" spans="1:122" ht="21" hidden="1" outlineLevel="1" thickBot="1" x14ac:dyDescent="0.35">
      <c r="A785" s="160" t="s">
        <v>1581</v>
      </c>
      <c r="B785" s="53" t="s">
        <v>1582</v>
      </c>
      <c r="C785" s="53" t="s">
        <v>45</v>
      </c>
      <c r="D785" s="24" t="s">
        <v>1583</v>
      </c>
      <c r="E785" s="34"/>
      <c r="F785" s="34"/>
      <c r="G785" s="35">
        <v>98384.08</v>
      </c>
      <c r="H785" s="36">
        <v>26</v>
      </c>
      <c r="I785" s="37"/>
      <c r="J785" s="37"/>
      <c r="K785" s="38">
        <v>26</v>
      </c>
      <c r="L785" s="35">
        <v>98384.08</v>
      </c>
      <c r="M785" s="35">
        <v>12981.01</v>
      </c>
      <c r="N785" s="35">
        <v>799.5</v>
      </c>
      <c r="O785" s="36">
        <v>117</v>
      </c>
      <c r="P785" s="35">
        <v>215.02</v>
      </c>
      <c r="Q785" s="35">
        <v>163.54</v>
      </c>
      <c r="R785" s="35">
        <v>112660.15</v>
      </c>
      <c r="S785" s="35">
        <v>5866.9</v>
      </c>
      <c r="T785" s="35">
        <v>1182.74</v>
      </c>
      <c r="U785" s="36">
        <v>0</v>
      </c>
      <c r="V785" s="36">
        <v>0</v>
      </c>
      <c r="W785" s="36">
        <v>0</v>
      </c>
      <c r="X785" s="36">
        <v>0</v>
      </c>
      <c r="Y785" s="36">
        <v>0</v>
      </c>
      <c r="Z785" s="35">
        <v>2361.2199999999998</v>
      </c>
      <c r="AA785" s="35">
        <v>9410.86</v>
      </c>
      <c r="AB785" s="35">
        <v>122071.01</v>
      </c>
      <c r="AC785" s="39">
        <f t="shared" ref="AC785:AC815" si="401">+ROUND(AB785/1000,1)</f>
        <v>122.1</v>
      </c>
      <c r="AD785" s="40">
        <f t="shared" ref="AD785:AD815" si="402">+ROUND((AC785/12*4)+(BJ785/12*8),1)</f>
        <v>131.6</v>
      </c>
      <c r="AG785" s="70" t="s">
        <v>1581</v>
      </c>
      <c r="AH785" s="24" t="s">
        <v>1582</v>
      </c>
      <c r="AI785" s="24" t="s">
        <v>45</v>
      </c>
      <c r="AJ785" s="24" t="s">
        <v>1583</v>
      </c>
      <c r="AK785" s="42"/>
      <c r="AL785" s="42"/>
      <c r="AM785" s="43">
        <v>105562.31</v>
      </c>
      <c r="AN785" s="44">
        <v>33</v>
      </c>
      <c r="AO785" s="45"/>
      <c r="AP785" s="45"/>
      <c r="AQ785" s="46">
        <v>33</v>
      </c>
      <c r="AR785" s="43">
        <v>105562.31</v>
      </c>
      <c r="AS785" s="43">
        <v>17685.3</v>
      </c>
      <c r="AT785" s="43">
        <v>1014.75</v>
      </c>
      <c r="AU785" s="43">
        <v>148.5</v>
      </c>
      <c r="AV785" s="43">
        <v>272.91000000000003</v>
      </c>
      <c r="AW785" s="43">
        <v>207.57</v>
      </c>
      <c r="AX785" s="43">
        <v>124891.34</v>
      </c>
      <c r="AY785" s="43">
        <v>7446.45</v>
      </c>
      <c r="AZ785" s="43">
        <v>1501.17</v>
      </c>
      <c r="BA785" s="44">
        <v>0</v>
      </c>
      <c r="BB785" s="44">
        <v>0</v>
      </c>
      <c r="BC785" s="44">
        <v>0</v>
      </c>
      <c r="BD785" s="44">
        <v>0</v>
      </c>
      <c r="BE785" s="44">
        <v>0</v>
      </c>
      <c r="BF785" s="43">
        <v>2533.5</v>
      </c>
      <c r="BG785" s="43">
        <v>11481.12</v>
      </c>
      <c r="BH785" s="43">
        <v>136372.46</v>
      </c>
      <c r="BI785" s="44">
        <v>0</v>
      </c>
      <c r="BJ785" s="71">
        <v>136.4</v>
      </c>
      <c r="BK785" s="2"/>
      <c r="BL785" s="2"/>
      <c r="BM785" s="48">
        <v>11.4</v>
      </c>
      <c r="BN785" s="48">
        <v>11.4</v>
      </c>
      <c r="BO785" s="48">
        <v>11.4</v>
      </c>
      <c r="BP785" s="48">
        <v>11.4</v>
      </c>
      <c r="BQ785" s="48">
        <v>22.7</v>
      </c>
      <c r="BR785" s="48">
        <v>22.7</v>
      </c>
      <c r="BS785" s="48">
        <v>5.7</v>
      </c>
      <c r="BT785" s="48">
        <v>0</v>
      </c>
      <c r="BU785" s="48">
        <v>5.7</v>
      </c>
      <c r="BV785" s="48">
        <f t="shared" ref="BV785:BV815" si="403">+ROUND((AD785-BM785-BN785-BO785-BP785-BQ785-BR785-BS785-BT785-BU785)/3,1)</f>
        <v>9.6999999999999993</v>
      </c>
      <c r="BW785" s="48">
        <f t="shared" ref="BW785:BW815" si="404">+BV785</f>
        <v>9.6999999999999993</v>
      </c>
      <c r="BX785" s="49">
        <f t="shared" ref="BX785:BX815" si="405">+ROUND(AD785-BM785-BN785-BO785-BP785-BQ785-BR785-BS785-BT785-BU785-BV785-BW785,1)</f>
        <v>9.8000000000000007</v>
      </c>
      <c r="BY785" s="50">
        <f t="shared" ref="BY785:BY815" si="406">+BX785+BW785+BV785+BU785+BT785+BS785+BR785+BQ785+BP785+BO785+BN785+BM785</f>
        <v>131.60000000000002</v>
      </c>
      <c r="BZ785" s="48">
        <f t="shared" ref="BZ785:BZ815" si="407">+BM785+BN785+BO785</f>
        <v>34.200000000000003</v>
      </c>
      <c r="CA785" s="48">
        <f t="shared" ref="CA785:CA815" si="408">+BP785+BQ785+BR785</f>
        <v>56.8</v>
      </c>
      <c r="CB785" s="48">
        <f t="shared" ref="CB785:CB815" si="409">+BS785+BT785+BU785</f>
        <v>11.4</v>
      </c>
      <c r="CC785" s="51">
        <f t="shared" ref="CC785:CC815" si="410">+BV785+BW785+BX785</f>
        <v>29.2</v>
      </c>
      <c r="CD785" s="50">
        <f t="shared" ref="CD785:CD815" si="411">SUM(BZ785:CC785)</f>
        <v>131.6</v>
      </c>
      <c r="CE785" s="103"/>
      <c r="CF785" s="73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</row>
    <row r="786" spans="1:122" ht="31.2" hidden="1" outlineLevel="1" thickBot="1" x14ac:dyDescent="0.35">
      <c r="A786" s="161"/>
      <c r="B786" s="53" t="s">
        <v>1584</v>
      </c>
      <c r="C786" s="53" t="s">
        <v>45</v>
      </c>
      <c r="D786" s="24" t="s">
        <v>1585</v>
      </c>
      <c r="E786" s="34"/>
      <c r="F786" s="34"/>
      <c r="G786" s="35">
        <v>126674.78</v>
      </c>
      <c r="H786" s="36">
        <v>36</v>
      </c>
      <c r="I786" s="37"/>
      <c r="J786" s="37"/>
      <c r="K786" s="38">
        <v>36</v>
      </c>
      <c r="L786" s="35">
        <v>126674.78</v>
      </c>
      <c r="M786" s="35">
        <v>7087.68</v>
      </c>
      <c r="N786" s="36">
        <v>1107</v>
      </c>
      <c r="O786" s="36">
        <v>162</v>
      </c>
      <c r="P786" s="35">
        <v>297.72000000000003</v>
      </c>
      <c r="Q786" s="35">
        <v>226.44</v>
      </c>
      <c r="R786" s="35">
        <v>135555.62</v>
      </c>
      <c r="S786" s="35">
        <v>8123.4</v>
      </c>
      <c r="T786" s="35">
        <v>1637.64</v>
      </c>
      <c r="U786" s="36">
        <v>0</v>
      </c>
      <c r="V786" s="36">
        <v>0</v>
      </c>
      <c r="W786" s="36">
        <v>0</v>
      </c>
      <c r="X786" s="36">
        <v>0</v>
      </c>
      <c r="Y786" s="36">
        <v>0</v>
      </c>
      <c r="Z786" s="35">
        <v>3040.2</v>
      </c>
      <c r="AA786" s="35">
        <v>12801.24</v>
      </c>
      <c r="AB786" s="35">
        <v>148356.85999999999</v>
      </c>
      <c r="AC786" s="39">
        <f t="shared" si="401"/>
        <v>148.4</v>
      </c>
      <c r="AD786" s="40">
        <f t="shared" si="402"/>
        <v>135.1</v>
      </c>
      <c r="AG786" s="70" t="s">
        <v>1581</v>
      </c>
      <c r="AH786" s="24" t="s">
        <v>1584</v>
      </c>
      <c r="AI786" s="24" t="s">
        <v>45</v>
      </c>
      <c r="AJ786" s="24" t="s">
        <v>1585</v>
      </c>
      <c r="AK786" s="42"/>
      <c r="AL786" s="42"/>
      <c r="AM786" s="43">
        <v>105562.31</v>
      </c>
      <c r="AN786" s="44">
        <v>35</v>
      </c>
      <c r="AO786" s="45"/>
      <c r="AP786" s="45"/>
      <c r="AQ786" s="46">
        <v>35</v>
      </c>
      <c r="AR786" s="43">
        <v>105562.31</v>
      </c>
      <c r="AS786" s="43">
        <v>9158.7999999999993</v>
      </c>
      <c r="AT786" s="43">
        <v>1076.25</v>
      </c>
      <c r="AU786" s="43">
        <v>157.5</v>
      </c>
      <c r="AV786" s="43">
        <v>289.45</v>
      </c>
      <c r="AW786" s="43">
        <v>220.15</v>
      </c>
      <c r="AX786" s="43">
        <v>116464.46</v>
      </c>
      <c r="AY786" s="43">
        <v>7897.75</v>
      </c>
      <c r="AZ786" s="43">
        <v>1592.15</v>
      </c>
      <c r="BA786" s="44">
        <v>0</v>
      </c>
      <c r="BB786" s="44">
        <v>0</v>
      </c>
      <c r="BC786" s="44">
        <v>0</v>
      </c>
      <c r="BD786" s="44">
        <v>0</v>
      </c>
      <c r="BE786" s="44">
        <v>0</v>
      </c>
      <c r="BF786" s="43">
        <v>2533.5</v>
      </c>
      <c r="BG786" s="43">
        <v>12023.4</v>
      </c>
      <c r="BH786" s="43">
        <v>128487.86</v>
      </c>
      <c r="BI786" s="44">
        <v>0</v>
      </c>
      <c r="BJ786" s="71">
        <v>128.5</v>
      </c>
      <c r="BK786" s="2"/>
      <c r="BL786" s="2"/>
      <c r="BM786" s="48">
        <v>10.7</v>
      </c>
      <c r="BN786" s="48">
        <v>10.7</v>
      </c>
      <c r="BO786" s="48">
        <v>10.7</v>
      </c>
      <c r="BP786" s="48">
        <v>10.7</v>
      </c>
      <c r="BQ786" s="48">
        <v>21.4</v>
      </c>
      <c r="BR786" s="48">
        <v>21.4</v>
      </c>
      <c r="BS786" s="48">
        <v>5.4</v>
      </c>
      <c r="BT786" s="48">
        <v>0</v>
      </c>
      <c r="BU786" s="48">
        <v>5.4</v>
      </c>
      <c r="BV786" s="48">
        <f t="shared" si="403"/>
        <v>12.9</v>
      </c>
      <c r="BW786" s="48">
        <f t="shared" si="404"/>
        <v>12.9</v>
      </c>
      <c r="BX786" s="49">
        <f t="shared" si="405"/>
        <v>12.9</v>
      </c>
      <c r="BY786" s="50">
        <f t="shared" si="406"/>
        <v>135.10000000000002</v>
      </c>
      <c r="BZ786" s="48">
        <f t="shared" si="407"/>
        <v>32.099999999999994</v>
      </c>
      <c r="CA786" s="48">
        <f t="shared" si="408"/>
        <v>53.499999999999993</v>
      </c>
      <c r="CB786" s="48">
        <f t="shared" si="409"/>
        <v>10.8</v>
      </c>
      <c r="CC786" s="51">
        <f t="shared" si="410"/>
        <v>38.700000000000003</v>
      </c>
      <c r="CD786" s="50">
        <f t="shared" si="411"/>
        <v>135.1</v>
      </c>
      <c r="CE786" s="103"/>
      <c r="CF786" s="73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</row>
    <row r="787" spans="1:122" ht="21" hidden="1" outlineLevel="1" thickBot="1" x14ac:dyDescent="0.35">
      <c r="A787" s="161"/>
      <c r="B787" s="53" t="s">
        <v>1586</v>
      </c>
      <c r="C787" s="53" t="s">
        <v>45</v>
      </c>
      <c r="D787" s="24" t="s">
        <v>1587</v>
      </c>
      <c r="E787" s="34"/>
      <c r="F787" s="35">
        <v>44166.46</v>
      </c>
      <c r="G787" s="35">
        <v>380024.33</v>
      </c>
      <c r="H787" s="36">
        <v>152</v>
      </c>
      <c r="I787" s="37"/>
      <c r="J787" s="38">
        <v>19</v>
      </c>
      <c r="K787" s="38">
        <v>133</v>
      </c>
      <c r="L787" s="35">
        <v>424190.79</v>
      </c>
      <c r="M787" s="35">
        <v>36729.760000000002</v>
      </c>
      <c r="N787" s="36">
        <v>4674</v>
      </c>
      <c r="O787" s="36">
        <v>684</v>
      </c>
      <c r="P787" s="35">
        <v>1257.04</v>
      </c>
      <c r="Q787" s="35">
        <v>956.08</v>
      </c>
      <c r="R787" s="35">
        <v>468491.67</v>
      </c>
      <c r="S787" s="35">
        <v>34298.800000000003</v>
      </c>
      <c r="T787" s="35">
        <v>6914.48</v>
      </c>
      <c r="U787" s="36">
        <v>0</v>
      </c>
      <c r="V787" s="36">
        <v>0</v>
      </c>
      <c r="W787" s="36">
        <v>0</v>
      </c>
      <c r="X787" s="36">
        <v>0</v>
      </c>
      <c r="Y787" s="36">
        <v>0</v>
      </c>
      <c r="Z787" s="35">
        <v>10180.58</v>
      </c>
      <c r="AA787" s="35">
        <v>51393.86</v>
      </c>
      <c r="AB787" s="35">
        <v>519885.53</v>
      </c>
      <c r="AC787" s="39">
        <f t="shared" si="401"/>
        <v>519.9</v>
      </c>
      <c r="AD787" s="40">
        <f t="shared" si="402"/>
        <v>561.9</v>
      </c>
      <c r="AG787" s="70" t="s">
        <v>1581</v>
      </c>
      <c r="AH787" s="24" t="s">
        <v>1586</v>
      </c>
      <c r="AI787" s="24" t="s">
        <v>45</v>
      </c>
      <c r="AJ787" s="24" t="s">
        <v>1587</v>
      </c>
      <c r="AK787" s="42"/>
      <c r="AL787" s="43">
        <v>88332.91</v>
      </c>
      <c r="AM787" s="43">
        <v>380024.33</v>
      </c>
      <c r="AN787" s="44">
        <v>160</v>
      </c>
      <c r="AO787" s="45"/>
      <c r="AP787" s="46">
        <v>30</v>
      </c>
      <c r="AQ787" s="46">
        <v>130</v>
      </c>
      <c r="AR787" s="43">
        <v>468357.24</v>
      </c>
      <c r="AS787" s="43">
        <v>51912.800000000003</v>
      </c>
      <c r="AT787" s="44">
        <v>4920</v>
      </c>
      <c r="AU787" s="44">
        <v>720</v>
      </c>
      <c r="AV787" s="43">
        <v>1323.2</v>
      </c>
      <c r="AW787" s="43">
        <v>1006.4</v>
      </c>
      <c r="AX787" s="43">
        <v>528239.64</v>
      </c>
      <c r="AY787" s="44">
        <v>36104</v>
      </c>
      <c r="AZ787" s="43">
        <v>7278.4</v>
      </c>
      <c r="BA787" s="44">
        <v>0</v>
      </c>
      <c r="BB787" s="44">
        <v>0</v>
      </c>
      <c r="BC787" s="44">
        <v>0</v>
      </c>
      <c r="BD787" s="44">
        <v>0</v>
      </c>
      <c r="BE787" s="44">
        <v>0</v>
      </c>
      <c r="BF787" s="43">
        <v>11240.58</v>
      </c>
      <c r="BG787" s="43">
        <v>54622.98</v>
      </c>
      <c r="BH787" s="43">
        <v>582862.62</v>
      </c>
      <c r="BI787" s="44">
        <v>0</v>
      </c>
      <c r="BJ787" s="71">
        <v>582.9</v>
      </c>
      <c r="BK787" s="2"/>
      <c r="BL787" s="2"/>
      <c r="BM787" s="48">
        <v>48.6</v>
      </c>
      <c r="BN787" s="48">
        <v>48.6</v>
      </c>
      <c r="BO787" s="48">
        <v>48.6</v>
      </c>
      <c r="BP787" s="48">
        <v>48.6</v>
      </c>
      <c r="BQ787" s="48">
        <v>97.2</v>
      </c>
      <c r="BR787" s="48">
        <v>97.2</v>
      </c>
      <c r="BS787" s="48">
        <v>24.3</v>
      </c>
      <c r="BT787" s="48">
        <v>0</v>
      </c>
      <c r="BU787" s="48">
        <v>24.3</v>
      </c>
      <c r="BV787" s="48">
        <f t="shared" si="403"/>
        <v>41.5</v>
      </c>
      <c r="BW787" s="48">
        <f t="shared" si="404"/>
        <v>41.5</v>
      </c>
      <c r="BX787" s="49">
        <f t="shared" si="405"/>
        <v>41.5</v>
      </c>
      <c r="BY787" s="50">
        <f t="shared" si="406"/>
        <v>561.90000000000009</v>
      </c>
      <c r="BZ787" s="48">
        <f t="shared" si="407"/>
        <v>145.80000000000001</v>
      </c>
      <c r="CA787" s="48">
        <f t="shared" si="408"/>
        <v>243</v>
      </c>
      <c r="CB787" s="48">
        <f t="shared" si="409"/>
        <v>48.6</v>
      </c>
      <c r="CC787" s="51">
        <f t="shared" si="410"/>
        <v>124.5</v>
      </c>
      <c r="CD787" s="50">
        <f t="shared" si="411"/>
        <v>561.90000000000009</v>
      </c>
      <c r="CE787" s="103"/>
      <c r="CF787" s="73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</row>
    <row r="788" spans="1:122" ht="21" hidden="1" outlineLevel="1" thickBot="1" x14ac:dyDescent="0.35">
      <c r="A788" s="161"/>
      <c r="B788" s="53" t="s">
        <v>1588</v>
      </c>
      <c r="C788" s="53" t="s">
        <v>45</v>
      </c>
      <c r="D788" s="24" t="s">
        <v>1589</v>
      </c>
      <c r="E788" s="34"/>
      <c r="F788" s="35">
        <v>88332.91</v>
      </c>
      <c r="G788" s="35">
        <v>337799.41</v>
      </c>
      <c r="H788" s="36">
        <v>161</v>
      </c>
      <c r="I788" s="37"/>
      <c r="J788" s="38">
        <v>38</v>
      </c>
      <c r="K788" s="38">
        <v>123</v>
      </c>
      <c r="L788" s="35">
        <v>426132.32</v>
      </c>
      <c r="M788" s="35">
        <v>43037.68</v>
      </c>
      <c r="N788" s="35">
        <v>4950.75</v>
      </c>
      <c r="O788" s="35">
        <v>724.5</v>
      </c>
      <c r="P788" s="35">
        <v>1331.47</v>
      </c>
      <c r="Q788" s="35">
        <v>1012.69</v>
      </c>
      <c r="R788" s="35">
        <v>477189.41</v>
      </c>
      <c r="S788" s="35">
        <v>36329.65</v>
      </c>
      <c r="T788" s="35">
        <v>7323.89</v>
      </c>
      <c r="U788" s="36">
        <v>0</v>
      </c>
      <c r="V788" s="36">
        <v>0</v>
      </c>
      <c r="W788" s="36">
        <v>0</v>
      </c>
      <c r="X788" s="36">
        <v>0</v>
      </c>
      <c r="Y788" s="36">
        <v>0</v>
      </c>
      <c r="Z788" s="35">
        <v>10227.18</v>
      </c>
      <c r="AA788" s="35">
        <v>53880.72</v>
      </c>
      <c r="AB788" s="35">
        <v>531070.13</v>
      </c>
      <c r="AC788" s="39">
        <f t="shared" si="401"/>
        <v>531.1</v>
      </c>
      <c r="AD788" s="40">
        <f t="shared" si="402"/>
        <v>596.79999999999995</v>
      </c>
      <c r="AG788" s="70" t="s">
        <v>1581</v>
      </c>
      <c r="AH788" s="24" t="s">
        <v>1588</v>
      </c>
      <c r="AI788" s="24" t="s">
        <v>45</v>
      </c>
      <c r="AJ788" s="24" t="s">
        <v>1589</v>
      </c>
      <c r="AK788" s="42"/>
      <c r="AL788" s="43">
        <v>88332.91</v>
      </c>
      <c r="AM788" s="43">
        <v>422249.26</v>
      </c>
      <c r="AN788" s="44">
        <v>180</v>
      </c>
      <c r="AO788" s="45"/>
      <c r="AP788" s="46">
        <v>35</v>
      </c>
      <c r="AQ788" s="46">
        <v>145</v>
      </c>
      <c r="AR788" s="43">
        <v>510582.17</v>
      </c>
      <c r="AS788" s="43">
        <v>49046.400000000001</v>
      </c>
      <c r="AT788" s="44">
        <v>5535</v>
      </c>
      <c r="AU788" s="44">
        <v>810</v>
      </c>
      <c r="AV788" s="43">
        <v>1488.6</v>
      </c>
      <c r="AW788" s="43">
        <v>1132.2</v>
      </c>
      <c r="AX788" s="43">
        <v>568594.37</v>
      </c>
      <c r="AY788" s="44">
        <v>40617</v>
      </c>
      <c r="AZ788" s="43">
        <v>8188.2</v>
      </c>
      <c r="BA788" s="44">
        <v>0</v>
      </c>
      <c r="BB788" s="44">
        <v>0</v>
      </c>
      <c r="BC788" s="44">
        <v>0</v>
      </c>
      <c r="BD788" s="44">
        <v>0</v>
      </c>
      <c r="BE788" s="44">
        <v>0</v>
      </c>
      <c r="BF788" s="43">
        <v>12253.98</v>
      </c>
      <c r="BG788" s="43">
        <v>61059.18</v>
      </c>
      <c r="BH788" s="43">
        <v>629653.55000000005</v>
      </c>
      <c r="BI788" s="44">
        <v>0</v>
      </c>
      <c r="BJ788" s="71">
        <v>629.70000000000005</v>
      </c>
      <c r="BK788" s="2"/>
      <c r="BL788" s="2"/>
      <c r="BM788" s="48">
        <v>52.5</v>
      </c>
      <c r="BN788" s="48">
        <v>52.5</v>
      </c>
      <c r="BO788" s="48">
        <v>52.5</v>
      </c>
      <c r="BP788" s="48">
        <v>52.5</v>
      </c>
      <c r="BQ788" s="48">
        <v>105</v>
      </c>
      <c r="BR788" s="48">
        <v>105</v>
      </c>
      <c r="BS788" s="48">
        <v>26.2</v>
      </c>
      <c r="BT788" s="48">
        <v>0</v>
      </c>
      <c r="BU788" s="48">
        <v>26.2</v>
      </c>
      <c r="BV788" s="48">
        <f t="shared" si="403"/>
        <v>41.5</v>
      </c>
      <c r="BW788" s="48">
        <f t="shared" si="404"/>
        <v>41.5</v>
      </c>
      <c r="BX788" s="49">
        <f t="shared" si="405"/>
        <v>41.4</v>
      </c>
      <c r="BY788" s="50">
        <f t="shared" si="406"/>
        <v>596.79999999999995</v>
      </c>
      <c r="BZ788" s="48">
        <f t="shared" si="407"/>
        <v>157.5</v>
      </c>
      <c r="CA788" s="48">
        <f t="shared" si="408"/>
        <v>262.5</v>
      </c>
      <c r="CB788" s="48">
        <f t="shared" si="409"/>
        <v>52.4</v>
      </c>
      <c r="CC788" s="51">
        <f t="shared" si="410"/>
        <v>124.4</v>
      </c>
      <c r="CD788" s="50">
        <f t="shared" si="411"/>
        <v>596.79999999999995</v>
      </c>
      <c r="CE788" s="103"/>
      <c r="CF788" s="73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</row>
    <row r="789" spans="1:122" ht="21" hidden="1" outlineLevel="1" thickBot="1" x14ac:dyDescent="0.35">
      <c r="A789" s="161"/>
      <c r="B789" s="53" t="s">
        <v>1590</v>
      </c>
      <c r="C789" s="53" t="s">
        <v>45</v>
      </c>
      <c r="D789" s="24" t="s">
        <v>1591</v>
      </c>
      <c r="E789" s="34"/>
      <c r="F789" s="35">
        <v>132499.37</v>
      </c>
      <c r="G789" s="35">
        <v>380024.35</v>
      </c>
      <c r="H789" s="36">
        <v>203</v>
      </c>
      <c r="I789" s="37"/>
      <c r="J789" s="38">
        <v>48</v>
      </c>
      <c r="K789" s="38">
        <v>155</v>
      </c>
      <c r="L789" s="35">
        <v>512523.72</v>
      </c>
      <c r="M789" s="35">
        <v>59168.77</v>
      </c>
      <c r="N789" s="35">
        <v>6242.25</v>
      </c>
      <c r="O789" s="35">
        <v>913.5</v>
      </c>
      <c r="P789" s="35">
        <v>1678.81</v>
      </c>
      <c r="Q789" s="35">
        <v>1276.8699999999999</v>
      </c>
      <c r="R789" s="35">
        <v>581803.92000000004</v>
      </c>
      <c r="S789" s="35">
        <v>45806.95</v>
      </c>
      <c r="T789" s="35">
        <v>9234.4699999999993</v>
      </c>
      <c r="U789" s="36">
        <v>0</v>
      </c>
      <c r="V789" s="36">
        <v>0</v>
      </c>
      <c r="W789" s="36">
        <v>0</v>
      </c>
      <c r="X789" s="36">
        <v>0</v>
      </c>
      <c r="Y789" s="36">
        <v>0</v>
      </c>
      <c r="Z789" s="35">
        <v>12300.57</v>
      </c>
      <c r="AA789" s="35">
        <v>67341.990000000005</v>
      </c>
      <c r="AB789" s="35">
        <v>649145.91</v>
      </c>
      <c r="AC789" s="39">
        <f t="shared" si="401"/>
        <v>649.1</v>
      </c>
      <c r="AD789" s="40">
        <f t="shared" si="402"/>
        <v>758</v>
      </c>
      <c r="AG789" s="70" t="s">
        <v>1581</v>
      </c>
      <c r="AH789" s="24" t="s">
        <v>1590</v>
      </c>
      <c r="AI789" s="24" t="s">
        <v>45</v>
      </c>
      <c r="AJ789" s="24" t="s">
        <v>1591</v>
      </c>
      <c r="AK789" s="42"/>
      <c r="AL789" s="43">
        <v>88332.91</v>
      </c>
      <c r="AM789" s="43">
        <v>548924.05000000005</v>
      </c>
      <c r="AN789" s="44">
        <v>241</v>
      </c>
      <c r="AO789" s="45"/>
      <c r="AP789" s="46">
        <v>32</v>
      </c>
      <c r="AQ789" s="46">
        <v>209</v>
      </c>
      <c r="AR789" s="43">
        <v>637256.95999999996</v>
      </c>
      <c r="AS789" s="43">
        <v>82526.210000000006</v>
      </c>
      <c r="AT789" s="43">
        <v>7410.75</v>
      </c>
      <c r="AU789" s="43">
        <v>1084.5</v>
      </c>
      <c r="AV789" s="43">
        <v>1993.07</v>
      </c>
      <c r="AW789" s="43">
        <v>1515.89</v>
      </c>
      <c r="AX789" s="43">
        <v>731787.38</v>
      </c>
      <c r="AY789" s="43">
        <v>54381.65</v>
      </c>
      <c r="AZ789" s="43">
        <v>10963.09</v>
      </c>
      <c r="BA789" s="44">
        <v>0</v>
      </c>
      <c r="BB789" s="44">
        <v>0</v>
      </c>
      <c r="BC789" s="44">
        <v>0</v>
      </c>
      <c r="BD789" s="44">
        <v>0</v>
      </c>
      <c r="BE789" s="44">
        <v>0</v>
      </c>
      <c r="BF789" s="43">
        <v>15294.16</v>
      </c>
      <c r="BG789" s="43">
        <v>80638.899999999994</v>
      </c>
      <c r="BH789" s="43">
        <v>812426.28</v>
      </c>
      <c r="BI789" s="44">
        <v>0</v>
      </c>
      <c r="BJ789" s="71">
        <v>812.4</v>
      </c>
      <c r="BK789" s="2"/>
      <c r="BL789" s="2"/>
      <c r="BM789" s="48">
        <v>67.7</v>
      </c>
      <c r="BN789" s="48">
        <v>67.7</v>
      </c>
      <c r="BO789" s="48">
        <v>67.7</v>
      </c>
      <c r="BP789" s="48">
        <v>67.7</v>
      </c>
      <c r="BQ789" s="48">
        <v>135.4</v>
      </c>
      <c r="BR789" s="48">
        <v>135.4</v>
      </c>
      <c r="BS789" s="48">
        <v>33.9</v>
      </c>
      <c r="BT789" s="48">
        <v>0</v>
      </c>
      <c r="BU789" s="48">
        <v>33.9</v>
      </c>
      <c r="BV789" s="48">
        <f t="shared" si="403"/>
        <v>49.5</v>
      </c>
      <c r="BW789" s="48">
        <f t="shared" si="404"/>
        <v>49.5</v>
      </c>
      <c r="BX789" s="49">
        <f t="shared" si="405"/>
        <v>49.6</v>
      </c>
      <c r="BY789" s="50">
        <f t="shared" si="406"/>
        <v>758.00000000000023</v>
      </c>
      <c r="BZ789" s="48">
        <f t="shared" si="407"/>
        <v>203.10000000000002</v>
      </c>
      <c r="CA789" s="48">
        <f t="shared" si="408"/>
        <v>338.5</v>
      </c>
      <c r="CB789" s="48">
        <f t="shared" si="409"/>
        <v>67.8</v>
      </c>
      <c r="CC789" s="51">
        <f t="shared" si="410"/>
        <v>148.6</v>
      </c>
      <c r="CD789" s="50">
        <f t="shared" si="411"/>
        <v>758</v>
      </c>
      <c r="CE789" s="103"/>
      <c r="CF789" s="73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</row>
    <row r="790" spans="1:122" ht="21" hidden="1" outlineLevel="1" thickBot="1" x14ac:dyDescent="0.35">
      <c r="A790" s="161"/>
      <c r="B790" s="53" t="s">
        <v>1592</v>
      </c>
      <c r="C790" s="53" t="s">
        <v>45</v>
      </c>
      <c r="D790" s="24" t="s">
        <v>1593</v>
      </c>
      <c r="E790" s="34"/>
      <c r="F790" s="35">
        <v>88332.91</v>
      </c>
      <c r="G790" s="35">
        <v>422249.28</v>
      </c>
      <c r="H790" s="36">
        <v>204</v>
      </c>
      <c r="I790" s="37"/>
      <c r="J790" s="38">
        <v>34</v>
      </c>
      <c r="K790" s="38">
        <v>170</v>
      </c>
      <c r="L790" s="35">
        <v>510582.19</v>
      </c>
      <c r="M790" s="35">
        <v>63901.65</v>
      </c>
      <c r="N790" s="36">
        <v>6273</v>
      </c>
      <c r="O790" s="36">
        <v>918</v>
      </c>
      <c r="P790" s="35">
        <v>1687.08</v>
      </c>
      <c r="Q790" s="35">
        <v>1283.1600000000001</v>
      </c>
      <c r="R790" s="35">
        <v>584645.07999999996</v>
      </c>
      <c r="S790" s="35">
        <v>46032.6</v>
      </c>
      <c r="T790" s="35">
        <v>9279.9599999999991</v>
      </c>
      <c r="U790" s="36">
        <v>0</v>
      </c>
      <c r="V790" s="36">
        <v>0</v>
      </c>
      <c r="W790" s="36">
        <v>0</v>
      </c>
      <c r="X790" s="36">
        <v>0</v>
      </c>
      <c r="Y790" s="36">
        <v>0</v>
      </c>
      <c r="Z790" s="35">
        <v>12253.98</v>
      </c>
      <c r="AA790" s="35">
        <v>67566.539999999994</v>
      </c>
      <c r="AB790" s="35">
        <v>652211.62</v>
      </c>
      <c r="AC790" s="39">
        <f t="shared" si="401"/>
        <v>652.20000000000005</v>
      </c>
      <c r="AD790" s="40">
        <f t="shared" si="402"/>
        <v>713.1</v>
      </c>
      <c r="AG790" s="70" t="s">
        <v>1581</v>
      </c>
      <c r="AH790" s="24" t="s">
        <v>1592</v>
      </c>
      <c r="AI790" s="24" t="s">
        <v>45</v>
      </c>
      <c r="AJ790" s="24" t="s">
        <v>1593</v>
      </c>
      <c r="AK790" s="42"/>
      <c r="AL790" s="43">
        <v>88332.91</v>
      </c>
      <c r="AM790" s="43">
        <v>506699.13</v>
      </c>
      <c r="AN790" s="44">
        <v>224</v>
      </c>
      <c r="AO790" s="45"/>
      <c r="AP790" s="46">
        <v>36</v>
      </c>
      <c r="AQ790" s="46">
        <v>188</v>
      </c>
      <c r="AR790" s="43">
        <v>595032.04</v>
      </c>
      <c r="AS790" s="43">
        <v>62245.120000000003</v>
      </c>
      <c r="AT790" s="44">
        <v>6888</v>
      </c>
      <c r="AU790" s="44">
        <v>1008</v>
      </c>
      <c r="AV790" s="43">
        <v>1852.48</v>
      </c>
      <c r="AW790" s="43">
        <v>1408.96</v>
      </c>
      <c r="AX790" s="43">
        <v>668434.6</v>
      </c>
      <c r="AY790" s="43">
        <v>50545.599999999999</v>
      </c>
      <c r="AZ790" s="43">
        <v>10189.76</v>
      </c>
      <c r="BA790" s="44">
        <v>0</v>
      </c>
      <c r="BB790" s="44">
        <v>0</v>
      </c>
      <c r="BC790" s="44">
        <v>0</v>
      </c>
      <c r="BD790" s="44">
        <v>0</v>
      </c>
      <c r="BE790" s="44">
        <v>0</v>
      </c>
      <c r="BF790" s="43">
        <v>14280.77</v>
      </c>
      <c r="BG790" s="43">
        <v>75016.13</v>
      </c>
      <c r="BH790" s="43">
        <v>743450.73</v>
      </c>
      <c r="BI790" s="44">
        <v>0</v>
      </c>
      <c r="BJ790" s="71">
        <v>743.5</v>
      </c>
      <c r="BK790" s="2"/>
      <c r="BL790" s="2"/>
      <c r="BM790" s="48">
        <v>62</v>
      </c>
      <c r="BN790" s="48">
        <v>62</v>
      </c>
      <c r="BO790" s="48">
        <v>62</v>
      </c>
      <c r="BP790" s="48">
        <v>62</v>
      </c>
      <c r="BQ790" s="48">
        <v>123.9</v>
      </c>
      <c r="BR790" s="48">
        <v>123.9</v>
      </c>
      <c r="BS790" s="48">
        <v>31</v>
      </c>
      <c r="BT790" s="48">
        <v>0</v>
      </c>
      <c r="BU790" s="48">
        <v>31</v>
      </c>
      <c r="BV790" s="48">
        <f t="shared" si="403"/>
        <v>51.8</v>
      </c>
      <c r="BW790" s="48">
        <f t="shared" si="404"/>
        <v>51.8</v>
      </c>
      <c r="BX790" s="49">
        <f t="shared" si="405"/>
        <v>51.7</v>
      </c>
      <c r="BY790" s="50">
        <f t="shared" si="406"/>
        <v>713.1</v>
      </c>
      <c r="BZ790" s="48">
        <f t="shared" si="407"/>
        <v>186</v>
      </c>
      <c r="CA790" s="48">
        <f t="shared" si="408"/>
        <v>309.8</v>
      </c>
      <c r="CB790" s="48">
        <f t="shared" si="409"/>
        <v>62</v>
      </c>
      <c r="CC790" s="51">
        <f t="shared" si="410"/>
        <v>155.30000000000001</v>
      </c>
      <c r="CD790" s="50">
        <f t="shared" si="411"/>
        <v>713.09999999999991</v>
      </c>
      <c r="CE790" s="103"/>
      <c r="CF790" s="73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</row>
    <row r="791" spans="1:122" ht="21" hidden="1" outlineLevel="1" thickBot="1" x14ac:dyDescent="0.35">
      <c r="A791" s="161"/>
      <c r="B791" s="53" t="s">
        <v>1594</v>
      </c>
      <c r="C791" s="53" t="s">
        <v>45</v>
      </c>
      <c r="D791" s="24" t="s">
        <v>1595</v>
      </c>
      <c r="E791" s="34"/>
      <c r="F791" s="35">
        <v>88332.91</v>
      </c>
      <c r="G791" s="35">
        <v>380024.33</v>
      </c>
      <c r="H791" s="36">
        <v>172</v>
      </c>
      <c r="I791" s="37"/>
      <c r="J791" s="38">
        <v>37</v>
      </c>
      <c r="K791" s="38">
        <v>135</v>
      </c>
      <c r="L791" s="35">
        <v>468357.24</v>
      </c>
      <c r="M791" s="35">
        <v>45203.360000000001</v>
      </c>
      <c r="N791" s="36">
        <v>5289</v>
      </c>
      <c r="O791" s="36">
        <v>774</v>
      </c>
      <c r="P791" s="35">
        <v>1422.44</v>
      </c>
      <c r="Q791" s="35">
        <v>1081.8800000000001</v>
      </c>
      <c r="R791" s="35">
        <v>522127.92</v>
      </c>
      <c r="S791" s="35">
        <v>38811.800000000003</v>
      </c>
      <c r="T791" s="35">
        <v>7824.28</v>
      </c>
      <c r="U791" s="36">
        <v>0</v>
      </c>
      <c r="V791" s="36">
        <v>0</v>
      </c>
      <c r="W791" s="36">
        <v>0</v>
      </c>
      <c r="X791" s="36">
        <v>0</v>
      </c>
      <c r="Y791" s="36">
        <v>0</v>
      </c>
      <c r="Z791" s="35">
        <v>11240.58</v>
      </c>
      <c r="AA791" s="35">
        <v>57876.66</v>
      </c>
      <c r="AB791" s="35">
        <v>580004.57999999996</v>
      </c>
      <c r="AC791" s="39">
        <f t="shared" si="401"/>
        <v>580</v>
      </c>
      <c r="AD791" s="40">
        <f t="shared" si="402"/>
        <v>625.9</v>
      </c>
      <c r="AG791" s="70" t="s">
        <v>1581</v>
      </c>
      <c r="AH791" s="24" t="s">
        <v>1594</v>
      </c>
      <c r="AI791" s="24" t="s">
        <v>45</v>
      </c>
      <c r="AJ791" s="24" t="s">
        <v>1595</v>
      </c>
      <c r="AK791" s="42"/>
      <c r="AL791" s="43">
        <v>176665.83</v>
      </c>
      <c r="AM791" s="43">
        <v>337799.41</v>
      </c>
      <c r="AN791" s="44">
        <v>183</v>
      </c>
      <c r="AO791" s="45"/>
      <c r="AP791" s="46">
        <v>52</v>
      </c>
      <c r="AQ791" s="46">
        <v>131</v>
      </c>
      <c r="AR791" s="43">
        <v>514465.24</v>
      </c>
      <c r="AS791" s="43">
        <v>63245.04</v>
      </c>
      <c r="AT791" s="43">
        <v>5627.25</v>
      </c>
      <c r="AU791" s="43">
        <v>823.5</v>
      </c>
      <c r="AV791" s="43">
        <v>1513.41</v>
      </c>
      <c r="AW791" s="43">
        <v>1151.07</v>
      </c>
      <c r="AX791" s="43">
        <v>586825.51</v>
      </c>
      <c r="AY791" s="43">
        <v>41293.949999999997</v>
      </c>
      <c r="AZ791" s="43">
        <v>8324.67</v>
      </c>
      <c r="BA791" s="44">
        <v>0</v>
      </c>
      <c r="BB791" s="44">
        <v>0</v>
      </c>
      <c r="BC791" s="44">
        <v>0</v>
      </c>
      <c r="BD791" s="44">
        <v>0</v>
      </c>
      <c r="BE791" s="44">
        <v>0</v>
      </c>
      <c r="BF791" s="43">
        <v>12347.17</v>
      </c>
      <c r="BG791" s="43">
        <v>61965.79</v>
      </c>
      <c r="BH791" s="43">
        <v>648791.30000000005</v>
      </c>
      <c r="BI791" s="44">
        <v>0</v>
      </c>
      <c r="BJ791" s="71">
        <v>648.79999999999995</v>
      </c>
      <c r="BK791" s="2"/>
      <c r="BL791" s="2"/>
      <c r="BM791" s="48">
        <v>54.1</v>
      </c>
      <c r="BN791" s="48">
        <v>54.1</v>
      </c>
      <c r="BO791" s="48">
        <v>54.1</v>
      </c>
      <c r="BP791" s="48">
        <v>54.1</v>
      </c>
      <c r="BQ791" s="48">
        <v>108.1</v>
      </c>
      <c r="BR791" s="48">
        <v>108.1</v>
      </c>
      <c r="BS791" s="48">
        <v>27</v>
      </c>
      <c r="BT791" s="48">
        <v>0</v>
      </c>
      <c r="BU791" s="48">
        <v>27</v>
      </c>
      <c r="BV791" s="48">
        <f t="shared" si="403"/>
        <v>46.4</v>
      </c>
      <c r="BW791" s="48">
        <f t="shared" si="404"/>
        <v>46.4</v>
      </c>
      <c r="BX791" s="49">
        <f t="shared" si="405"/>
        <v>46.5</v>
      </c>
      <c r="BY791" s="50">
        <f t="shared" si="406"/>
        <v>625.90000000000009</v>
      </c>
      <c r="BZ791" s="48">
        <f t="shared" si="407"/>
        <v>162.30000000000001</v>
      </c>
      <c r="CA791" s="48">
        <f t="shared" si="408"/>
        <v>270.29999999999995</v>
      </c>
      <c r="CB791" s="48">
        <f t="shared" si="409"/>
        <v>54</v>
      </c>
      <c r="CC791" s="51">
        <f t="shared" si="410"/>
        <v>139.30000000000001</v>
      </c>
      <c r="CD791" s="50">
        <f t="shared" si="411"/>
        <v>625.9</v>
      </c>
      <c r="CE791" s="103"/>
      <c r="CF791" s="73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</row>
    <row r="792" spans="1:122" ht="21" hidden="1" outlineLevel="1" thickBot="1" x14ac:dyDescent="0.35">
      <c r="A792" s="161"/>
      <c r="B792" s="53" t="s">
        <v>1596</v>
      </c>
      <c r="C792" s="53" t="s">
        <v>45</v>
      </c>
      <c r="D792" s="24" t="s">
        <v>1597</v>
      </c>
      <c r="E792" s="34"/>
      <c r="F792" s="35">
        <v>88332.91</v>
      </c>
      <c r="G792" s="35">
        <v>380024.33</v>
      </c>
      <c r="H792" s="36">
        <v>171</v>
      </c>
      <c r="I792" s="37"/>
      <c r="J792" s="38">
        <v>29</v>
      </c>
      <c r="K792" s="38">
        <v>142</v>
      </c>
      <c r="L792" s="35">
        <v>468357.24</v>
      </c>
      <c r="M792" s="35">
        <v>47274.48</v>
      </c>
      <c r="N792" s="35">
        <v>5258.25</v>
      </c>
      <c r="O792" s="35">
        <v>769.5</v>
      </c>
      <c r="P792" s="35">
        <v>1414.17</v>
      </c>
      <c r="Q792" s="35">
        <v>1075.5899999999999</v>
      </c>
      <c r="R792" s="35">
        <v>524149.23</v>
      </c>
      <c r="S792" s="35">
        <v>38586.15</v>
      </c>
      <c r="T792" s="35">
        <v>7778.79</v>
      </c>
      <c r="U792" s="36">
        <v>0</v>
      </c>
      <c r="V792" s="36">
        <v>0</v>
      </c>
      <c r="W792" s="36">
        <v>0</v>
      </c>
      <c r="X792" s="36">
        <v>0</v>
      </c>
      <c r="Y792" s="36">
        <v>0</v>
      </c>
      <c r="Z792" s="35">
        <v>11240.58</v>
      </c>
      <c r="AA792" s="35">
        <v>57605.52</v>
      </c>
      <c r="AB792" s="35">
        <v>581754.75</v>
      </c>
      <c r="AC792" s="39">
        <f t="shared" si="401"/>
        <v>581.79999999999995</v>
      </c>
      <c r="AD792" s="40">
        <f t="shared" si="402"/>
        <v>588.79999999999995</v>
      </c>
      <c r="AG792" s="70" t="s">
        <v>1581</v>
      </c>
      <c r="AH792" s="24" t="s">
        <v>1596</v>
      </c>
      <c r="AI792" s="24" t="s">
        <v>45</v>
      </c>
      <c r="AJ792" s="24" t="s">
        <v>1597</v>
      </c>
      <c r="AK792" s="42"/>
      <c r="AL792" s="43">
        <v>132499.37</v>
      </c>
      <c r="AM792" s="43">
        <v>337799.41</v>
      </c>
      <c r="AN792" s="44">
        <v>170</v>
      </c>
      <c r="AO792" s="45"/>
      <c r="AP792" s="46">
        <v>47</v>
      </c>
      <c r="AQ792" s="46">
        <v>123</v>
      </c>
      <c r="AR792" s="43">
        <v>470298.78</v>
      </c>
      <c r="AS792" s="43">
        <v>56149.599999999999</v>
      </c>
      <c r="AT792" s="43">
        <v>5227.5</v>
      </c>
      <c r="AU792" s="44">
        <v>765</v>
      </c>
      <c r="AV792" s="43">
        <v>1405.9</v>
      </c>
      <c r="AW792" s="43">
        <v>1069.3</v>
      </c>
      <c r="AX792" s="43">
        <v>534916.07999999996</v>
      </c>
      <c r="AY792" s="43">
        <v>38360.5</v>
      </c>
      <c r="AZ792" s="43">
        <v>7733.3</v>
      </c>
      <c r="BA792" s="44">
        <v>0</v>
      </c>
      <c r="BB792" s="44">
        <v>0</v>
      </c>
      <c r="BC792" s="44">
        <v>0</v>
      </c>
      <c r="BD792" s="44">
        <v>0</v>
      </c>
      <c r="BE792" s="44">
        <v>0</v>
      </c>
      <c r="BF792" s="43">
        <v>11287.17</v>
      </c>
      <c r="BG792" s="43">
        <v>57380.97</v>
      </c>
      <c r="BH792" s="43">
        <v>592297.05000000005</v>
      </c>
      <c r="BI792" s="44">
        <v>0</v>
      </c>
      <c r="BJ792" s="71">
        <v>592.29999999999995</v>
      </c>
      <c r="BK792" s="2"/>
      <c r="BL792" s="2"/>
      <c r="BM792" s="48">
        <v>49.4</v>
      </c>
      <c r="BN792" s="48">
        <v>49.4</v>
      </c>
      <c r="BO792" s="48">
        <v>49.4</v>
      </c>
      <c r="BP792" s="48">
        <v>49.4</v>
      </c>
      <c r="BQ792" s="48">
        <v>98.7</v>
      </c>
      <c r="BR792" s="48">
        <v>98.7</v>
      </c>
      <c r="BS792" s="48">
        <v>24.7</v>
      </c>
      <c r="BT792" s="48">
        <v>0</v>
      </c>
      <c r="BU792" s="48">
        <v>24.7</v>
      </c>
      <c r="BV792" s="48">
        <f t="shared" si="403"/>
        <v>48.1</v>
      </c>
      <c r="BW792" s="48">
        <f t="shared" si="404"/>
        <v>48.1</v>
      </c>
      <c r="BX792" s="49">
        <f t="shared" si="405"/>
        <v>48.2</v>
      </c>
      <c r="BY792" s="50">
        <f t="shared" si="406"/>
        <v>588.79999999999995</v>
      </c>
      <c r="BZ792" s="48">
        <f t="shared" si="407"/>
        <v>148.19999999999999</v>
      </c>
      <c r="CA792" s="48">
        <f t="shared" si="408"/>
        <v>246.8</v>
      </c>
      <c r="CB792" s="48">
        <f t="shared" si="409"/>
        <v>49.4</v>
      </c>
      <c r="CC792" s="51">
        <f t="shared" si="410"/>
        <v>144.4</v>
      </c>
      <c r="CD792" s="50">
        <f t="shared" si="411"/>
        <v>588.79999999999995</v>
      </c>
      <c r="CE792" s="103"/>
      <c r="CF792" s="73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</row>
    <row r="793" spans="1:122" ht="21" hidden="1" outlineLevel="1" thickBot="1" x14ac:dyDescent="0.35">
      <c r="A793" s="161"/>
      <c r="B793" s="53" t="s">
        <v>1598</v>
      </c>
      <c r="C793" s="53" t="s">
        <v>45</v>
      </c>
      <c r="D793" s="24" t="s">
        <v>1599</v>
      </c>
      <c r="E793" s="34"/>
      <c r="F793" s="35">
        <v>88332.91</v>
      </c>
      <c r="G793" s="35">
        <v>337799.41</v>
      </c>
      <c r="H793" s="36">
        <v>159</v>
      </c>
      <c r="I793" s="37"/>
      <c r="J793" s="38">
        <v>35</v>
      </c>
      <c r="K793" s="38">
        <v>124</v>
      </c>
      <c r="L793" s="35">
        <v>426132.32</v>
      </c>
      <c r="M793" s="35">
        <v>59578.05</v>
      </c>
      <c r="N793" s="35">
        <v>4889.25</v>
      </c>
      <c r="O793" s="35">
        <v>715.5</v>
      </c>
      <c r="P793" s="35">
        <v>1314.93</v>
      </c>
      <c r="Q793" s="35">
        <v>1000.11</v>
      </c>
      <c r="R793" s="35">
        <v>493630.16</v>
      </c>
      <c r="S793" s="35">
        <v>35878.35</v>
      </c>
      <c r="T793" s="35">
        <v>7232.91</v>
      </c>
      <c r="U793" s="36">
        <v>0</v>
      </c>
      <c r="V793" s="36">
        <v>0</v>
      </c>
      <c r="W793" s="36">
        <v>0</v>
      </c>
      <c r="X793" s="36">
        <v>0</v>
      </c>
      <c r="Y793" s="36">
        <v>0</v>
      </c>
      <c r="Z793" s="35">
        <v>10227.18</v>
      </c>
      <c r="AA793" s="35">
        <v>53338.44</v>
      </c>
      <c r="AB793" s="35">
        <v>546968.6</v>
      </c>
      <c r="AC793" s="39">
        <f t="shared" si="401"/>
        <v>547</v>
      </c>
      <c r="AD793" s="40">
        <f t="shared" si="402"/>
        <v>623.20000000000005</v>
      </c>
      <c r="AG793" s="70" t="s">
        <v>1581</v>
      </c>
      <c r="AH793" s="24" t="s">
        <v>1598</v>
      </c>
      <c r="AI793" s="24" t="s">
        <v>45</v>
      </c>
      <c r="AJ793" s="24" t="s">
        <v>1599</v>
      </c>
      <c r="AK793" s="42"/>
      <c r="AL793" s="43">
        <v>132499.37</v>
      </c>
      <c r="AM793" s="43">
        <v>380024.34</v>
      </c>
      <c r="AN793" s="44">
        <v>174</v>
      </c>
      <c r="AO793" s="45"/>
      <c r="AP793" s="46">
        <v>42</v>
      </c>
      <c r="AQ793" s="46">
        <v>132</v>
      </c>
      <c r="AR793" s="43">
        <v>512523.71</v>
      </c>
      <c r="AS793" s="43">
        <v>80675.25</v>
      </c>
      <c r="AT793" s="43">
        <v>5350.5</v>
      </c>
      <c r="AU793" s="44">
        <v>783</v>
      </c>
      <c r="AV793" s="43">
        <v>1438.98</v>
      </c>
      <c r="AW793" s="43">
        <v>1094.46</v>
      </c>
      <c r="AX793" s="43">
        <v>601865.9</v>
      </c>
      <c r="AY793" s="43">
        <v>39263.1</v>
      </c>
      <c r="AZ793" s="43">
        <v>7915.26</v>
      </c>
      <c r="BA793" s="44">
        <v>0</v>
      </c>
      <c r="BB793" s="44">
        <v>0</v>
      </c>
      <c r="BC793" s="44">
        <v>0</v>
      </c>
      <c r="BD793" s="44">
        <v>0</v>
      </c>
      <c r="BE793" s="44">
        <v>0</v>
      </c>
      <c r="BF793" s="43">
        <v>12300.57</v>
      </c>
      <c r="BG793" s="43">
        <v>59478.93</v>
      </c>
      <c r="BH793" s="43">
        <v>661344.82999999996</v>
      </c>
      <c r="BI793" s="44">
        <v>0</v>
      </c>
      <c r="BJ793" s="71">
        <v>661.3</v>
      </c>
      <c r="BK793" s="2"/>
      <c r="BL793" s="2"/>
      <c r="BM793" s="48">
        <v>55.1</v>
      </c>
      <c r="BN793" s="48">
        <v>55.1</v>
      </c>
      <c r="BO793" s="48">
        <v>55.1</v>
      </c>
      <c r="BP793" s="48">
        <v>55.1</v>
      </c>
      <c r="BQ793" s="48">
        <v>110.2</v>
      </c>
      <c r="BR793" s="48">
        <v>110.2</v>
      </c>
      <c r="BS793" s="48">
        <v>27.6</v>
      </c>
      <c r="BT793" s="48">
        <v>0</v>
      </c>
      <c r="BU793" s="48">
        <v>27.6</v>
      </c>
      <c r="BV793" s="48">
        <f t="shared" si="403"/>
        <v>42.4</v>
      </c>
      <c r="BW793" s="48">
        <f t="shared" si="404"/>
        <v>42.4</v>
      </c>
      <c r="BX793" s="49">
        <f t="shared" si="405"/>
        <v>42.4</v>
      </c>
      <c r="BY793" s="50">
        <f t="shared" si="406"/>
        <v>623.20000000000005</v>
      </c>
      <c r="BZ793" s="48">
        <f t="shared" si="407"/>
        <v>165.3</v>
      </c>
      <c r="CA793" s="48">
        <f t="shared" si="408"/>
        <v>275.5</v>
      </c>
      <c r="CB793" s="48">
        <f t="shared" si="409"/>
        <v>55.2</v>
      </c>
      <c r="CC793" s="51">
        <f t="shared" si="410"/>
        <v>127.19999999999999</v>
      </c>
      <c r="CD793" s="50">
        <f t="shared" si="411"/>
        <v>623.20000000000005</v>
      </c>
      <c r="CE793" s="103"/>
      <c r="CF793" s="73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</row>
    <row r="794" spans="1:122" ht="21" hidden="1" outlineLevel="1" thickBot="1" x14ac:dyDescent="0.35">
      <c r="A794" s="161"/>
      <c r="B794" s="53" t="s">
        <v>1600</v>
      </c>
      <c r="C794" s="53" t="s">
        <v>45</v>
      </c>
      <c r="D794" s="24" t="s">
        <v>1601</v>
      </c>
      <c r="E794" s="34"/>
      <c r="F794" s="35">
        <v>132499.37</v>
      </c>
      <c r="G794" s="35">
        <v>380024.34</v>
      </c>
      <c r="H794" s="36">
        <v>186</v>
      </c>
      <c r="I794" s="37"/>
      <c r="J794" s="38">
        <v>40</v>
      </c>
      <c r="K794" s="38">
        <v>146</v>
      </c>
      <c r="L794" s="35">
        <v>512523.71</v>
      </c>
      <c r="M794" s="35">
        <v>45691.68</v>
      </c>
      <c r="N794" s="35">
        <v>5719.5</v>
      </c>
      <c r="O794" s="36">
        <v>837</v>
      </c>
      <c r="P794" s="35">
        <v>1538.22</v>
      </c>
      <c r="Q794" s="35">
        <v>1169.94</v>
      </c>
      <c r="R794" s="35">
        <v>567480.05000000005</v>
      </c>
      <c r="S794" s="35">
        <v>41970.9</v>
      </c>
      <c r="T794" s="35">
        <v>8461.14</v>
      </c>
      <c r="U794" s="36">
        <v>0</v>
      </c>
      <c r="V794" s="36">
        <v>0</v>
      </c>
      <c r="W794" s="36">
        <v>0</v>
      </c>
      <c r="X794" s="36">
        <v>0</v>
      </c>
      <c r="Y794" s="36">
        <v>0</v>
      </c>
      <c r="Z794" s="35">
        <v>12300.57</v>
      </c>
      <c r="AA794" s="35">
        <v>62732.61</v>
      </c>
      <c r="AB794" s="35">
        <v>630212.66</v>
      </c>
      <c r="AC794" s="39">
        <f t="shared" si="401"/>
        <v>630.20000000000005</v>
      </c>
      <c r="AD794" s="40">
        <f t="shared" si="402"/>
        <v>601.5</v>
      </c>
      <c r="AG794" s="70" t="s">
        <v>1581</v>
      </c>
      <c r="AH794" s="24" t="s">
        <v>1600</v>
      </c>
      <c r="AI794" s="24" t="s">
        <v>45</v>
      </c>
      <c r="AJ794" s="24" t="s">
        <v>1601</v>
      </c>
      <c r="AK794" s="42"/>
      <c r="AL794" s="43">
        <v>88332.91</v>
      </c>
      <c r="AM794" s="43">
        <v>380024.34</v>
      </c>
      <c r="AN794" s="44">
        <v>190</v>
      </c>
      <c r="AO794" s="45"/>
      <c r="AP794" s="46">
        <v>39</v>
      </c>
      <c r="AQ794" s="46">
        <v>151</v>
      </c>
      <c r="AR794" s="43">
        <v>468357.25</v>
      </c>
      <c r="AS794" s="43">
        <v>46479.199999999997</v>
      </c>
      <c r="AT794" s="43">
        <v>5842.5</v>
      </c>
      <c r="AU794" s="44">
        <v>855</v>
      </c>
      <c r="AV794" s="43">
        <v>1571.3</v>
      </c>
      <c r="AW794" s="43">
        <v>1195.0999999999999</v>
      </c>
      <c r="AX794" s="43">
        <v>524300.35</v>
      </c>
      <c r="AY794" s="43">
        <v>42873.5</v>
      </c>
      <c r="AZ794" s="43">
        <v>8643.1</v>
      </c>
      <c r="BA794" s="44">
        <v>0</v>
      </c>
      <c r="BB794" s="44">
        <v>0</v>
      </c>
      <c r="BC794" s="44">
        <v>0</v>
      </c>
      <c r="BD794" s="44">
        <v>0</v>
      </c>
      <c r="BE794" s="44">
        <v>0</v>
      </c>
      <c r="BF794" s="43">
        <v>11240.58</v>
      </c>
      <c r="BG794" s="43">
        <v>62757.18</v>
      </c>
      <c r="BH794" s="43">
        <v>587057.53</v>
      </c>
      <c r="BI794" s="44">
        <v>0</v>
      </c>
      <c r="BJ794" s="71">
        <v>587.1</v>
      </c>
      <c r="BK794" s="2"/>
      <c r="BL794" s="2"/>
      <c r="BM794" s="48">
        <v>48.9</v>
      </c>
      <c r="BN794" s="48">
        <v>48.9</v>
      </c>
      <c r="BO794" s="48">
        <v>48.9</v>
      </c>
      <c r="BP794" s="48">
        <v>48.9</v>
      </c>
      <c r="BQ794" s="48">
        <v>97.9</v>
      </c>
      <c r="BR794" s="48">
        <v>97.9</v>
      </c>
      <c r="BS794" s="48">
        <v>24.5</v>
      </c>
      <c r="BT794" s="48">
        <v>0</v>
      </c>
      <c r="BU794" s="48">
        <v>24.5</v>
      </c>
      <c r="BV794" s="48">
        <f t="shared" si="403"/>
        <v>53.7</v>
      </c>
      <c r="BW794" s="48">
        <f t="shared" si="404"/>
        <v>53.7</v>
      </c>
      <c r="BX794" s="49">
        <f t="shared" si="405"/>
        <v>53.7</v>
      </c>
      <c r="BY794" s="50">
        <f t="shared" si="406"/>
        <v>601.49999999999989</v>
      </c>
      <c r="BZ794" s="48">
        <f t="shared" si="407"/>
        <v>146.69999999999999</v>
      </c>
      <c r="CA794" s="48">
        <f t="shared" si="408"/>
        <v>244.70000000000002</v>
      </c>
      <c r="CB794" s="48">
        <f t="shared" si="409"/>
        <v>49</v>
      </c>
      <c r="CC794" s="51">
        <f t="shared" si="410"/>
        <v>161.10000000000002</v>
      </c>
      <c r="CD794" s="50">
        <f t="shared" si="411"/>
        <v>601.5</v>
      </c>
      <c r="CE794" s="103"/>
      <c r="CF794" s="73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</row>
    <row r="795" spans="1:122" ht="21" hidden="1" outlineLevel="1" thickBot="1" x14ac:dyDescent="0.35">
      <c r="A795" s="161"/>
      <c r="B795" s="53" t="s">
        <v>1602</v>
      </c>
      <c r="C795" s="53" t="s">
        <v>45</v>
      </c>
      <c r="D795" s="24" t="s">
        <v>1603</v>
      </c>
      <c r="E795" s="34"/>
      <c r="F795" s="35">
        <v>44166.46</v>
      </c>
      <c r="G795" s="35">
        <v>168899.71</v>
      </c>
      <c r="H795" s="36">
        <v>78</v>
      </c>
      <c r="I795" s="37"/>
      <c r="J795" s="38">
        <v>14</v>
      </c>
      <c r="K795" s="38">
        <v>64</v>
      </c>
      <c r="L795" s="35">
        <v>213066.17</v>
      </c>
      <c r="M795" s="35">
        <v>26696.639999999999</v>
      </c>
      <c r="N795" s="35">
        <v>2398.5</v>
      </c>
      <c r="O795" s="36">
        <v>351</v>
      </c>
      <c r="P795" s="35">
        <v>645.05999999999995</v>
      </c>
      <c r="Q795" s="35">
        <v>490.62</v>
      </c>
      <c r="R795" s="35">
        <v>243647.99</v>
      </c>
      <c r="S795" s="35">
        <v>17600.7</v>
      </c>
      <c r="T795" s="35">
        <v>3548.22</v>
      </c>
      <c r="U795" s="36">
        <v>0</v>
      </c>
      <c r="V795" s="36">
        <v>0</v>
      </c>
      <c r="W795" s="36">
        <v>0</v>
      </c>
      <c r="X795" s="36">
        <v>0</v>
      </c>
      <c r="Y795" s="36">
        <v>0</v>
      </c>
      <c r="Z795" s="35">
        <v>5113.58</v>
      </c>
      <c r="AA795" s="35">
        <v>26262.5</v>
      </c>
      <c r="AB795" s="35">
        <v>269910.49</v>
      </c>
      <c r="AC795" s="39">
        <f t="shared" si="401"/>
        <v>269.89999999999998</v>
      </c>
      <c r="AD795" s="40">
        <f t="shared" si="402"/>
        <v>300.60000000000002</v>
      </c>
      <c r="AG795" s="70" t="s">
        <v>1581</v>
      </c>
      <c r="AH795" s="24" t="s">
        <v>1602</v>
      </c>
      <c r="AI795" s="24" t="s">
        <v>45</v>
      </c>
      <c r="AJ795" s="24" t="s">
        <v>1603</v>
      </c>
      <c r="AK795" s="42"/>
      <c r="AL795" s="43">
        <v>44166.46</v>
      </c>
      <c r="AM795" s="43">
        <v>211124.64</v>
      </c>
      <c r="AN795" s="44">
        <v>92</v>
      </c>
      <c r="AO795" s="45"/>
      <c r="AP795" s="46">
        <v>19</v>
      </c>
      <c r="AQ795" s="46">
        <v>73</v>
      </c>
      <c r="AR795" s="43">
        <v>255291.1</v>
      </c>
      <c r="AS795" s="43">
        <v>24916.959999999999</v>
      </c>
      <c r="AT795" s="44">
        <v>2829</v>
      </c>
      <c r="AU795" s="44">
        <v>414</v>
      </c>
      <c r="AV795" s="43">
        <v>760.84</v>
      </c>
      <c r="AW795" s="43">
        <v>578.67999999999995</v>
      </c>
      <c r="AX795" s="43">
        <v>284790.58</v>
      </c>
      <c r="AY795" s="43">
        <v>20759.8</v>
      </c>
      <c r="AZ795" s="43">
        <v>4185.08</v>
      </c>
      <c r="BA795" s="44">
        <v>0</v>
      </c>
      <c r="BB795" s="44">
        <v>0</v>
      </c>
      <c r="BC795" s="44">
        <v>0</v>
      </c>
      <c r="BD795" s="44">
        <v>0</v>
      </c>
      <c r="BE795" s="44">
        <v>0</v>
      </c>
      <c r="BF795" s="43">
        <v>6126.98</v>
      </c>
      <c r="BG795" s="43">
        <v>31071.86</v>
      </c>
      <c r="BH795" s="43">
        <v>315862.44</v>
      </c>
      <c r="BI795" s="44">
        <v>0</v>
      </c>
      <c r="BJ795" s="71">
        <v>315.89999999999998</v>
      </c>
      <c r="BK795" s="2"/>
      <c r="BL795" s="2"/>
      <c r="BM795" s="48">
        <v>26.3</v>
      </c>
      <c r="BN795" s="48">
        <v>26.3</v>
      </c>
      <c r="BO795" s="48">
        <v>26.3</v>
      </c>
      <c r="BP795" s="48">
        <v>26.3</v>
      </c>
      <c r="BQ795" s="48">
        <v>52.7</v>
      </c>
      <c r="BR795" s="48">
        <v>52.7</v>
      </c>
      <c r="BS795" s="48">
        <v>13.2</v>
      </c>
      <c r="BT795" s="48">
        <v>0</v>
      </c>
      <c r="BU795" s="48">
        <v>13.2</v>
      </c>
      <c r="BV795" s="48">
        <f t="shared" si="403"/>
        <v>21.2</v>
      </c>
      <c r="BW795" s="48">
        <f t="shared" si="404"/>
        <v>21.2</v>
      </c>
      <c r="BX795" s="49">
        <f t="shared" si="405"/>
        <v>21.2</v>
      </c>
      <c r="BY795" s="50">
        <f t="shared" si="406"/>
        <v>300.60000000000002</v>
      </c>
      <c r="BZ795" s="48">
        <f t="shared" si="407"/>
        <v>78.900000000000006</v>
      </c>
      <c r="CA795" s="48">
        <f t="shared" si="408"/>
        <v>131.69999999999999</v>
      </c>
      <c r="CB795" s="48">
        <f t="shared" si="409"/>
        <v>26.4</v>
      </c>
      <c r="CC795" s="51">
        <f t="shared" si="410"/>
        <v>63.599999999999994</v>
      </c>
      <c r="CD795" s="50">
        <f t="shared" si="411"/>
        <v>300.60000000000002</v>
      </c>
      <c r="CE795" s="103"/>
      <c r="CF795" s="73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</row>
    <row r="796" spans="1:122" ht="21" hidden="1" outlineLevel="1" thickBot="1" x14ac:dyDescent="0.35">
      <c r="A796" s="161"/>
      <c r="B796" s="53" t="s">
        <v>1604</v>
      </c>
      <c r="C796" s="53" t="s">
        <v>45</v>
      </c>
      <c r="D796" s="24" t="s">
        <v>1605</v>
      </c>
      <c r="E796" s="34"/>
      <c r="F796" s="35">
        <v>88332.91</v>
      </c>
      <c r="G796" s="35">
        <v>422249.26</v>
      </c>
      <c r="H796" s="36">
        <v>187</v>
      </c>
      <c r="I796" s="37"/>
      <c r="J796" s="38">
        <v>37</v>
      </c>
      <c r="K796" s="38">
        <v>150</v>
      </c>
      <c r="L796" s="35">
        <v>510582.17</v>
      </c>
      <c r="M796" s="35">
        <v>52692.56</v>
      </c>
      <c r="N796" s="35">
        <v>5750.25</v>
      </c>
      <c r="O796" s="35">
        <v>841.5</v>
      </c>
      <c r="P796" s="35">
        <v>1546.49</v>
      </c>
      <c r="Q796" s="35">
        <v>1176.23</v>
      </c>
      <c r="R796" s="35">
        <v>572589.19999999995</v>
      </c>
      <c r="S796" s="35">
        <v>42196.55</v>
      </c>
      <c r="T796" s="35">
        <v>8506.6299999999992</v>
      </c>
      <c r="U796" s="36">
        <v>0</v>
      </c>
      <c r="V796" s="36">
        <v>0</v>
      </c>
      <c r="W796" s="36">
        <v>0</v>
      </c>
      <c r="X796" s="36">
        <v>0</v>
      </c>
      <c r="Y796" s="36">
        <v>0</v>
      </c>
      <c r="Z796" s="35">
        <v>12253.98</v>
      </c>
      <c r="AA796" s="35">
        <v>62957.16</v>
      </c>
      <c r="AB796" s="35">
        <v>635546.36</v>
      </c>
      <c r="AC796" s="39">
        <f t="shared" si="401"/>
        <v>635.5</v>
      </c>
      <c r="AD796" s="40">
        <f t="shared" si="402"/>
        <v>648.20000000000005</v>
      </c>
      <c r="AG796" s="70" t="s">
        <v>1581</v>
      </c>
      <c r="AH796" s="24" t="s">
        <v>1604</v>
      </c>
      <c r="AI796" s="24" t="s">
        <v>45</v>
      </c>
      <c r="AJ796" s="24" t="s">
        <v>1605</v>
      </c>
      <c r="AK796" s="42"/>
      <c r="AL796" s="43">
        <v>132499.37</v>
      </c>
      <c r="AM796" s="43">
        <v>380024.34</v>
      </c>
      <c r="AN796" s="44">
        <v>198</v>
      </c>
      <c r="AO796" s="45"/>
      <c r="AP796" s="46">
        <v>55</v>
      </c>
      <c r="AQ796" s="46">
        <v>143</v>
      </c>
      <c r="AR796" s="43">
        <v>512523.71</v>
      </c>
      <c r="AS796" s="43">
        <v>66198.240000000005</v>
      </c>
      <c r="AT796" s="43">
        <v>6088.5</v>
      </c>
      <c r="AU796" s="44">
        <v>891</v>
      </c>
      <c r="AV796" s="43">
        <v>1637.46</v>
      </c>
      <c r="AW796" s="43">
        <v>1245.42</v>
      </c>
      <c r="AX796" s="43">
        <v>588584.32999999996</v>
      </c>
      <c r="AY796" s="43">
        <v>44678.7</v>
      </c>
      <c r="AZ796" s="43">
        <v>9007.02</v>
      </c>
      <c r="BA796" s="44">
        <v>0</v>
      </c>
      <c r="BB796" s="44">
        <v>0</v>
      </c>
      <c r="BC796" s="44">
        <v>0</v>
      </c>
      <c r="BD796" s="44">
        <v>0</v>
      </c>
      <c r="BE796" s="44">
        <v>0</v>
      </c>
      <c r="BF796" s="43">
        <v>12300.57</v>
      </c>
      <c r="BG796" s="43">
        <v>65986.289999999994</v>
      </c>
      <c r="BH796" s="43">
        <v>654570.62</v>
      </c>
      <c r="BI796" s="44">
        <v>0</v>
      </c>
      <c r="BJ796" s="71">
        <v>654.6</v>
      </c>
      <c r="BK796" s="2"/>
      <c r="BL796" s="2"/>
      <c r="BM796" s="48">
        <v>54.6</v>
      </c>
      <c r="BN796" s="48">
        <v>54.6</v>
      </c>
      <c r="BO796" s="48">
        <v>54.6</v>
      </c>
      <c r="BP796" s="48">
        <v>54.6</v>
      </c>
      <c r="BQ796" s="48">
        <v>109.1</v>
      </c>
      <c r="BR796" s="48">
        <v>109.1</v>
      </c>
      <c r="BS796" s="48">
        <v>27.3</v>
      </c>
      <c r="BT796" s="48">
        <v>0</v>
      </c>
      <c r="BU796" s="48">
        <v>27.3</v>
      </c>
      <c r="BV796" s="48">
        <f t="shared" si="403"/>
        <v>52.3</v>
      </c>
      <c r="BW796" s="48">
        <f t="shared" si="404"/>
        <v>52.3</v>
      </c>
      <c r="BX796" s="49">
        <f t="shared" si="405"/>
        <v>52.4</v>
      </c>
      <c r="BY796" s="50">
        <f t="shared" si="406"/>
        <v>648.20000000000016</v>
      </c>
      <c r="BZ796" s="48">
        <f t="shared" si="407"/>
        <v>163.80000000000001</v>
      </c>
      <c r="CA796" s="48">
        <f t="shared" si="408"/>
        <v>272.79999999999995</v>
      </c>
      <c r="CB796" s="48">
        <f t="shared" si="409"/>
        <v>54.6</v>
      </c>
      <c r="CC796" s="51">
        <f t="shared" si="410"/>
        <v>157</v>
      </c>
      <c r="CD796" s="50">
        <f t="shared" si="411"/>
        <v>648.20000000000005</v>
      </c>
      <c r="CE796" s="103"/>
      <c r="CF796" s="73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</row>
    <row r="797" spans="1:122" ht="21" hidden="1" outlineLevel="1" thickBot="1" x14ac:dyDescent="0.35">
      <c r="A797" s="161"/>
      <c r="B797" s="53" t="s">
        <v>1606</v>
      </c>
      <c r="C797" s="53" t="s">
        <v>45</v>
      </c>
      <c r="D797" s="24" t="s">
        <v>1607</v>
      </c>
      <c r="E797" s="34"/>
      <c r="F797" s="34"/>
      <c r="G797" s="35">
        <v>105562.31</v>
      </c>
      <c r="H797" s="36">
        <v>27</v>
      </c>
      <c r="I797" s="37"/>
      <c r="J797" s="37"/>
      <c r="K797" s="38">
        <v>27</v>
      </c>
      <c r="L797" s="35">
        <v>105562.31</v>
      </c>
      <c r="M797" s="35">
        <v>12119.76</v>
      </c>
      <c r="N797" s="35">
        <v>830.25</v>
      </c>
      <c r="O797" s="35">
        <v>121.5</v>
      </c>
      <c r="P797" s="35">
        <v>223.29</v>
      </c>
      <c r="Q797" s="35">
        <v>169.83</v>
      </c>
      <c r="R797" s="35">
        <v>119026.94</v>
      </c>
      <c r="S797" s="35">
        <v>6092.55</v>
      </c>
      <c r="T797" s="35">
        <v>1228.23</v>
      </c>
      <c r="U797" s="36">
        <v>0</v>
      </c>
      <c r="V797" s="36">
        <v>0</v>
      </c>
      <c r="W797" s="36">
        <v>0</v>
      </c>
      <c r="X797" s="36">
        <v>0</v>
      </c>
      <c r="Y797" s="36">
        <v>0</v>
      </c>
      <c r="Z797" s="35">
        <v>2533.5</v>
      </c>
      <c r="AA797" s="35">
        <v>9854.2800000000007</v>
      </c>
      <c r="AB797" s="35">
        <v>128881.22</v>
      </c>
      <c r="AC797" s="39">
        <f t="shared" si="401"/>
        <v>128.9</v>
      </c>
      <c r="AD797" s="40">
        <f t="shared" si="402"/>
        <v>122.1</v>
      </c>
      <c r="AG797" s="70" t="s">
        <v>1581</v>
      </c>
      <c r="AH797" s="24" t="s">
        <v>1606</v>
      </c>
      <c r="AI797" s="24" t="s">
        <v>45</v>
      </c>
      <c r="AJ797" s="24" t="s">
        <v>1607</v>
      </c>
      <c r="AK797" s="42"/>
      <c r="AL797" s="42"/>
      <c r="AM797" s="43">
        <v>98384.08</v>
      </c>
      <c r="AN797" s="44">
        <v>26</v>
      </c>
      <c r="AO797" s="45"/>
      <c r="AP797" s="45"/>
      <c r="AQ797" s="46">
        <v>26</v>
      </c>
      <c r="AR797" s="43">
        <v>98384.08</v>
      </c>
      <c r="AS797" s="43">
        <v>9654.8799999999992</v>
      </c>
      <c r="AT797" s="43">
        <v>799.5</v>
      </c>
      <c r="AU797" s="44">
        <v>117</v>
      </c>
      <c r="AV797" s="43">
        <v>215.02</v>
      </c>
      <c r="AW797" s="43">
        <v>163.54</v>
      </c>
      <c r="AX797" s="43">
        <v>109334.02</v>
      </c>
      <c r="AY797" s="43">
        <v>5866.9</v>
      </c>
      <c r="AZ797" s="43">
        <v>1182.74</v>
      </c>
      <c r="BA797" s="44">
        <v>0</v>
      </c>
      <c r="BB797" s="44">
        <v>0</v>
      </c>
      <c r="BC797" s="44">
        <v>0</v>
      </c>
      <c r="BD797" s="44">
        <v>0</v>
      </c>
      <c r="BE797" s="44">
        <v>0</v>
      </c>
      <c r="BF797" s="43">
        <v>2361.2199999999998</v>
      </c>
      <c r="BG797" s="43">
        <v>9410.86</v>
      </c>
      <c r="BH797" s="43">
        <v>118744.88</v>
      </c>
      <c r="BI797" s="44">
        <v>0</v>
      </c>
      <c r="BJ797" s="71">
        <v>118.7</v>
      </c>
      <c r="BK797" s="2"/>
      <c r="BL797" s="2"/>
      <c r="BM797" s="48">
        <v>9.9</v>
      </c>
      <c r="BN797" s="48">
        <v>9.9</v>
      </c>
      <c r="BO797" s="48">
        <v>9.9</v>
      </c>
      <c r="BP797" s="48">
        <v>9.9</v>
      </c>
      <c r="BQ797" s="48">
        <v>19.8</v>
      </c>
      <c r="BR797" s="48">
        <v>19.8</v>
      </c>
      <c r="BS797" s="48">
        <v>4.9000000000000004</v>
      </c>
      <c r="BT797" s="48">
        <v>0</v>
      </c>
      <c r="BU797" s="48">
        <v>4.9000000000000004</v>
      </c>
      <c r="BV797" s="48">
        <f t="shared" si="403"/>
        <v>11</v>
      </c>
      <c r="BW797" s="48">
        <f t="shared" si="404"/>
        <v>11</v>
      </c>
      <c r="BX797" s="49">
        <f t="shared" si="405"/>
        <v>11.1</v>
      </c>
      <c r="BY797" s="50">
        <f t="shared" si="406"/>
        <v>122.10000000000002</v>
      </c>
      <c r="BZ797" s="48">
        <f t="shared" si="407"/>
        <v>29.700000000000003</v>
      </c>
      <c r="CA797" s="48">
        <f t="shared" si="408"/>
        <v>49.5</v>
      </c>
      <c r="CB797" s="48">
        <f t="shared" si="409"/>
        <v>9.8000000000000007</v>
      </c>
      <c r="CC797" s="51">
        <f t="shared" si="410"/>
        <v>33.1</v>
      </c>
      <c r="CD797" s="50">
        <f t="shared" si="411"/>
        <v>122.1</v>
      </c>
      <c r="CE797" s="103"/>
      <c r="CF797" s="73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</row>
    <row r="798" spans="1:122" ht="31.2" hidden="1" outlineLevel="1" thickBot="1" x14ac:dyDescent="0.35">
      <c r="A798" s="161"/>
      <c r="B798" s="53" t="s">
        <v>1608</v>
      </c>
      <c r="C798" s="53" t="s">
        <v>45</v>
      </c>
      <c r="D798" s="24" t="s">
        <v>1609</v>
      </c>
      <c r="E798" s="34"/>
      <c r="F798" s="35">
        <v>22083.23</v>
      </c>
      <c r="G798" s="35">
        <v>56159.16</v>
      </c>
      <c r="H798" s="36">
        <v>23</v>
      </c>
      <c r="I798" s="37"/>
      <c r="J798" s="38">
        <v>6</v>
      </c>
      <c r="K798" s="38">
        <v>17</v>
      </c>
      <c r="L798" s="35">
        <v>78242.39</v>
      </c>
      <c r="M798" s="35">
        <v>6796.24</v>
      </c>
      <c r="N798" s="35">
        <v>707.25</v>
      </c>
      <c r="O798" s="35">
        <v>103.5</v>
      </c>
      <c r="P798" s="35">
        <v>190.21</v>
      </c>
      <c r="Q798" s="35">
        <v>144.66999999999999</v>
      </c>
      <c r="R798" s="35">
        <v>86184.26</v>
      </c>
      <c r="S798" s="35">
        <v>5189.95</v>
      </c>
      <c r="T798" s="35">
        <v>1046.27</v>
      </c>
      <c r="U798" s="36">
        <v>0</v>
      </c>
      <c r="V798" s="36">
        <v>0</v>
      </c>
      <c r="W798" s="36">
        <v>0</v>
      </c>
      <c r="X798" s="36">
        <v>0</v>
      </c>
      <c r="Y798" s="36">
        <v>0</v>
      </c>
      <c r="Z798" s="35">
        <v>1877.82</v>
      </c>
      <c r="AA798" s="35">
        <v>8114.04</v>
      </c>
      <c r="AB798" s="35">
        <v>94298.3</v>
      </c>
      <c r="AC798" s="39">
        <f t="shared" si="401"/>
        <v>94.3</v>
      </c>
      <c r="AD798" s="40">
        <f t="shared" si="402"/>
        <v>88.2</v>
      </c>
      <c r="AG798" s="70" t="s">
        <v>1581</v>
      </c>
      <c r="AH798" s="24" t="s">
        <v>1608</v>
      </c>
      <c r="AI798" s="24" t="s">
        <v>45</v>
      </c>
      <c r="AJ798" s="24" t="s">
        <v>1609</v>
      </c>
      <c r="AK798" s="42"/>
      <c r="AL798" s="43">
        <v>14574.93</v>
      </c>
      <c r="AM798" s="43">
        <v>56159.16</v>
      </c>
      <c r="AN798" s="44">
        <v>20</v>
      </c>
      <c r="AO798" s="45"/>
      <c r="AP798" s="46">
        <v>2</v>
      </c>
      <c r="AQ798" s="46">
        <v>18</v>
      </c>
      <c r="AR798" s="43">
        <v>70734.09</v>
      </c>
      <c r="AS798" s="43">
        <v>6205.6</v>
      </c>
      <c r="AT798" s="44">
        <v>615</v>
      </c>
      <c r="AU798" s="44">
        <v>90</v>
      </c>
      <c r="AV798" s="43">
        <v>165.4</v>
      </c>
      <c r="AW798" s="43">
        <v>125.8</v>
      </c>
      <c r="AX798" s="43">
        <v>77935.89</v>
      </c>
      <c r="AY798" s="44">
        <v>4513</v>
      </c>
      <c r="AZ798" s="43">
        <v>909.8</v>
      </c>
      <c r="BA798" s="44">
        <v>0</v>
      </c>
      <c r="BB798" s="44">
        <v>0</v>
      </c>
      <c r="BC798" s="44">
        <v>0</v>
      </c>
      <c r="BD798" s="44">
        <v>0</v>
      </c>
      <c r="BE798" s="44">
        <v>0</v>
      </c>
      <c r="BF798" s="43">
        <v>1697.62</v>
      </c>
      <c r="BG798" s="43">
        <v>7120.42</v>
      </c>
      <c r="BH798" s="43">
        <v>85056.31</v>
      </c>
      <c r="BI798" s="44">
        <v>0</v>
      </c>
      <c r="BJ798" s="71">
        <v>85.1</v>
      </c>
      <c r="BK798" s="2"/>
      <c r="BL798" s="2"/>
      <c r="BM798" s="48">
        <v>7.1</v>
      </c>
      <c r="BN798" s="48">
        <v>7.1</v>
      </c>
      <c r="BO798" s="48">
        <v>7.1</v>
      </c>
      <c r="BP798" s="48">
        <v>7.1</v>
      </c>
      <c r="BQ798" s="48">
        <v>14.2</v>
      </c>
      <c r="BR798" s="48">
        <v>14.2</v>
      </c>
      <c r="BS798" s="48">
        <v>3.5</v>
      </c>
      <c r="BT798" s="48">
        <v>0</v>
      </c>
      <c r="BU798" s="48">
        <v>3.5</v>
      </c>
      <c r="BV798" s="48">
        <f t="shared" si="403"/>
        <v>8.1</v>
      </c>
      <c r="BW798" s="48">
        <f t="shared" si="404"/>
        <v>8.1</v>
      </c>
      <c r="BX798" s="49">
        <f t="shared" si="405"/>
        <v>8.1999999999999993</v>
      </c>
      <c r="BY798" s="50">
        <f t="shared" si="406"/>
        <v>88.199999999999974</v>
      </c>
      <c r="BZ798" s="48">
        <f t="shared" si="407"/>
        <v>21.299999999999997</v>
      </c>
      <c r="CA798" s="48">
        <f t="shared" si="408"/>
        <v>35.5</v>
      </c>
      <c r="CB798" s="48">
        <f t="shared" si="409"/>
        <v>7</v>
      </c>
      <c r="CC798" s="51">
        <f t="shared" si="410"/>
        <v>24.4</v>
      </c>
      <c r="CD798" s="50">
        <f t="shared" si="411"/>
        <v>88.199999999999989</v>
      </c>
      <c r="CE798" s="103"/>
      <c r="CF798" s="73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</row>
    <row r="799" spans="1:122" ht="15" hidden="1" outlineLevel="1" thickBot="1" x14ac:dyDescent="0.35">
      <c r="A799" s="161"/>
      <c r="B799" s="53" t="s">
        <v>1610</v>
      </c>
      <c r="C799" s="53" t="s">
        <v>45</v>
      </c>
      <c r="D799" s="24" t="s">
        <v>1611</v>
      </c>
      <c r="E799" s="35">
        <v>505199.47</v>
      </c>
      <c r="F799" s="35">
        <v>44166.46</v>
      </c>
      <c r="G799" s="35">
        <v>13934.23</v>
      </c>
      <c r="H799" s="36">
        <v>191</v>
      </c>
      <c r="I799" s="38">
        <v>179</v>
      </c>
      <c r="J799" s="38">
        <v>10</v>
      </c>
      <c r="K799" s="38">
        <v>2</v>
      </c>
      <c r="L799" s="35">
        <v>563300.16</v>
      </c>
      <c r="M799" s="35">
        <v>96548.54</v>
      </c>
      <c r="N799" s="35">
        <v>5873.25</v>
      </c>
      <c r="O799" s="35">
        <v>859.5</v>
      </c>
      <c r="P799" s="35">
        <v>1579.57</v>
      </c>
      <c r="Q799" s="35">
        <v>1201.3900000000001</v>
      </c>
      <c r="R799" s="35">
        <v>669362.41</v>
      </c>
      <c r="S799" s="35">
        <v>83426.06</v>
      </c>
      <c r="T799" s="35">
        <v>8688.59</v>
      </c>
      <c r="U799" s="35">
        <v>483.3</v>
      </c>
      <c r="V799" s="35">
        <v>5472.03</v>
      </c>
      <c r="W799" s="35">
        <v>3605.06</v>
      </c>
      <c r="X799" s="35">
        <v>639.74</v>
      </c>
      <c r="Y799" s="35">
        <v>10813.39</v>
      </c>
      <c r="Z799" s="35">
        <v>13519.2</v>
      </c>
      <c r="AA799" s="35">
        <v>126647.37</v>
      </c>
      <c r="AB799" s="35">
        <v>796009.78</v>
      </c>
      <c r="AC799" s="39">
        <f t="shared" si="401"/>
        <v>796</v>
      </c>
      <c r="AD799" s="40">
        <f t="shared" si="402"/>
        <v>929.5</v>
      </c>
      <c r="AG799" s="70" t="s">
        <v>1581</v>
      </c>
      <c r="AH799" s="24" t="s">
        <v>1610</v>
      </c>
      <c r="AI799" s="24" t="s">
        <v>45</v>
      </c>
      <c r="AJ799" s="24" t="s">
        <v>1611</v>
      </c>
      <c r="AK799" s="43">
        <v>651527.21</v>
      </c>
      <c r="AL799" s="43">
        <v>88332.91</v>
      </c>
      <c r="AM799" s="42"/>
      <c r="AN799" s="44">
        <v>210</v>
      </c>
      <c r="AO799" s="46">
        <v>190</v>
      </c>
      <c r="AP799" s="46">
        <v>20</v>
      </c>
      <c r="AQ799" s="45"/>
      <c r="AR799" s="43">
        <v>739860.12</v>
      </c>
      <c r="AS799" s="43">
        <v>106855.93</v>
      </c>
      <c r="AT799" s="43">
        <v>6457.5</v>
      </c>
      <c r="AU799" s="44">
        <v>945</v>
      </c>
      <c r="AV799" s="43">
        <v>1736.7</v>
      </c>
      <c r="AW799" s="43">
        <v>1320.9</v>
      </c>
      <c r="AX799" s="43">
        <v>857176.15</v>
      </c>
      <c r="AY799" s="43">
        <v>90191.6</v>
      </c>
      <c r="AZ799" s="43">
        <v>9552.9</v>
      </c>
      <c r="BA799" s="44">
        <v>513</v>
      </c>
      <c r="BB799" s="43">
        <v>5808.3</v>
      </c>
      <c r="BC799" s="43">
        <v>3826.6</v>
      </c>
      <c r="BD799" s="44">
        <v>0</v>
      </c>
      <c r="BE799" s="43">
        <v>11477.9</v>
      </c>
      <c r="BF799" s="43">
        <v>17756.64</v>
      </c>
      <c r="BG799" s="43">
        <v>139126.94</v>
      </c>
      <c r="BH799" s="43">
        <v>996303.09</v>
      </c>
      <c r="BI799" s="44">
        <v>0</v>
      </c>
      <c r="BJ799" s="71">
        <v>996.3</v>
      </c>
      <c r="BK799" s="2"/>
      <c r="BL799" s="2"/>
      <c r="BM799" s="48">
        <v>83</v>
      </c>
      <c r="BN799" s="48">
        <v>83</v>
      </c>
      <c r="BO799" s="48">
        <v>83</v>
      </c>
      <c r="BP799" s="48">
        <v>83</v>
      </c>
      <c r="BQ799" s="48">
        <v>166.1</v>
      </c>
      <c r="BR799" s="48">
        <v>166.1</v>
      </c>
      <c r="BS799" s="48">
        <v>41.5</v>
      </c>
      <c r="BT799" s="48">
        <v>0</v>
      </c>
      <c r="BU799" s="48">
        <v>41.5</v>
      </c>
      <c r="BV799" s="48">
        <f t="shared" si="403"/>
        <v>60.8</v>
      </c>
      <c r="BW799" s="48">
        <f t="shared" si="404"/>
        <v>60.8</v>
      </c>
      <c r="BX799" s="49">
        <f t="shared" si="405"/>
        <v>60.7</v>
      </c>
      <c r="BY799" s="50">
        <f t="shared" si="406"/>
        <v>929.5</v>
      </c>
      <c r="BZ799" s="48">
        <f t="shared" si="407"/>
        <v>249</v>
      </c>
      <c r="CA799" s="48">
        <f t="shared" si="408"/>
        <v>415.2</v>
      </c>
      <c r="CB799" s="48">
        <f t="shared" si="409"/>
        <v>83</v>
      </c>
      <c r="CC799" s="51">
        <f t="shared" si="410"/>
        <v>182.3</v>
      </c>
      <c r="CD799" s="50">
        <f t="shared" si="411"/>
        <v>929.5</v>
      </c>
      <c r="CE799" s="103"/>
      <c r="CF799" s="73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</row>
    <row r="800" spans="1:122" ht="15" hidden="1" outlineLevel="1" thickBot="1" x14ac:dyDescent="0.35">
      <c r="A800" s="161"/>
      <c r="B800" s="53" t="s">
        <v>1612</v>
      </c>
      <c r="C800" s="53" t="s">
        <v>45</v>
      </c>
      <c r="D800" s="24" t="s">
        <v>1613</v>
      </c>
      <c r="E800" s="35">
        <v>449741.9</v>
      </c>
      <c r="F800" s="35">
        <v>14574.93</v>
      </c>
      <c r="G800" s="35">
        <v>13934.23</v>
      </c>
      <c r="H800" s="36">
        <v>84</v>
      </c>
      <c r="I800" s="38">
        <v>78</v>
      </c>
      <c r="J800" s="38">
        <v>3</v>
      </c>
      <c r="K800" s="38">
        <v>3</v>
      </c>
      <c r="L800" s="35">
        <v>478251.06</v>
      </c>
      <c r="M800" s="35">
        <v>96356.83</v>
      </c>
      <c r="N800" s="36">
        <v>2583</v>
      </c>
      <c r="O800" s="36">
        <v>378</v>
      </c>
      <c r="P800" s="35">
        <v>694.68</v>
      </c>
      <c r="Q800" s="35">
        <v>528.36</v>
      </c>
      <c r="R800" s="35">
        <v>578791.93000000005</v>
      </c>
      <c r="S800" s="35">
        <v>36527.22</v>
      </c>
      <c r="T800" s="35">
        <v>3821.16</v>
      </c>
      <c r="U800" s="35">
        <v>210.6</v>
      </c>
      <c r="V800" s="35">
        <v>2384.46</v>
      </c>
      <c r="W800" s="35">
        <v>1570.92</v>
      </c>
      <c r="X800" s="36">
        <v>0</v>
      </c>
      <c r="Y800" s="35">
        <v>4711.9799999999996</v>
      </c>
      <c r="Z800" s="35">
        <v>11478.02</v>
      </c>
      <c r="AA800" s="35">
        <v>60704.36</v>
      </c>
      <c r="AB800" s="35">
        <v>639496.29</v>
      </c>
      <c r="AC800" s="39">
        <f t="shared" si="401"/>
        <v>639.5</v>
      </c>
      <c r="AD800" s="40">
        <f t="shared" si="402"/>
        <v>623</v>
      </c>
      <c r="AG800" s="70" t="s">
        <v>1581</v>
      </c>
      <c r="AH800" s="24" t="s">
        <v>1612</v>
      </c>
      <c r="AI800" s="24" t="s">
        <v>45</v>
      </c>
      <c r="AJ800" s="24" t="s">
        <v>1613</v>
      </c>
      <c r="AK800" s="43">
        <v>449256.17</v>
      </c>
      <c r="AL800" s="43">
        <v>14574.93</v>
      </c>
      <c r="AM800" s="43">
        <v>13934.23</v>
      </c>
      <c r="AN800" s="44">
        <v>86</v>
      </c>
      <c r="AO800" s="46">
        <v>78</v>
      </c>
      <c r="AP800" s="46">
        <v>3</v>
      </c>
      <c r="AQ800" s="46">
        <v>5</v>
      </c>
      <c r="AR800" s="43">
        <v>477765.33</v>
      </c>
      <c r="AS800" s="43">
        <v>71398.75</v>
      </c>
      <c r="AT800" s="43">
        <v>2644.5</v>
      </c>
      <c r="AU800" s="44">
        <v>387</v>
      </c>
      <c r="AV800" s="43">
        <v>711.22</v>
      </c>
      <c r="AW800" s="43">
        <v>540.94000000000005</v>
      </c>
      <c r="AX800" s="43">
        <v>553447.74</v>
      </c>
      <c r="AY800" s="43">
        <v>36978.519999999997</v>
      </c>
      <c r="AZ800" s="43">
        <v>3912.14</v>
      </c>
      <c r="BA800" s="43">
        <v>210.6</v>
      </c>
      <c r="BB800" s="43">
        <v>2384.46</v>
      </c>
      <c r="BC800" s="43">
        <v>1570.92</v>
      </c>
      <c r="BD800" s="44">
        <v>0</v>
      </c>
      <c r="BE800" s="43">
        <v>4711.9799999999996</v>
      </c>
      <c r="BF800" s="43">
        <v>11466.37</v>
      </c>
      <c r="BG800" s="43">
        <v>61234.99</v>
      </c>
      <c r="BH800" s="43">
        <v>614682.73</v>
      </c>
      <c r="BI800" s="44">
        <v>0</v>
      </c>
      <c r="BJ800" s="71">
        <v>614.70000000000005</v>
      </c>
      <c r="BK800" s="2"/>
      <c r="BL800" s="2"/>
      <c r="BM800" s="48">
        <v>51.2</v>
      </c>
      <c r="BN800" s="48">
        <v>51.2</v>
      </c>
      <c r="BO800" s="48">
        <v>51.2</v>
      </c>
      <c r="BP800" s="48">
        <v>51.2</v>
      </c>
      <c r="BQ800" s="48">
        <v>102.5</v>
      </c>
      <c r="BR800" s="48">
        <v>102.5</v>
      </c>
      <c r="BS800" s="48">
        <v>25.6</v>
      </c>
      <c r="BT800" s="48">
        <v>0</v>
      </c>
      <c r="BU800" s="48">
        <v>25.6</v>
      </c>
      <c r="BV800" s="48">
        <f t="shared" si="403"/>
        <v>54</v>
      </c>
      <c r="BW800" s="48">
        <f t="shared" si="404"/>
        <v>54</v>
      </c>
      <c r="BX800" s="49">
        <f t="shared" si="405"/>
        <v>54</v>
      </c>
      <c r="BY800" s="50">
        <f t="shared" si="406"/>
        <v>623.00000000000011</v>
      </c>
      <c r="BZ800" s="48">
        <f t="shared" si="407"/>
        <v>153.60000000000002</v>
      </c>
      <c r="CA800" s="48">
        <f t="shared" si="408"/>
        <v>256.2</v>
      </c>
      <c r="CB800" s="48">
        <f t="shared" si="409"/>
        <v>51.2</v>
      </c>
      <c r="CC800" s="51">
        <f t="shared" si="410"/>
        <v>162</v>
      </c>
      <c r="CD800" s="50">
        <f t="shared" si="411"/>
        <v>623</v>
      </c>
      <c r="CE800" s="103"/>
      <c r="CF800" s="73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</row>
    <row r="801" spans="1:122" ht="21" hidden="1" outlineLevel="1" thickBot="1" x14ac:dyDescent="0.35">
      <c r="A801" s="161"/>
      <c r="B801" s="53" t="s">
        <v>1614</v>
      </c>
      <c r="C801" s="53" t="s">
        <v>45</v>
      </c>
      <c r="D801" s="24" t="s">
        <v>1615</v>
      </c>
      <c r="E801" s="35">
        <v>719343.51</v>
      </c>
      <c r="F801" s="35">
        <v>44166.46</v>
      </c>
      <c r="G801" s="34"/>
      <c r="H801" s="36">
        <v>239</v>
      </c>
      <c r="I801" s="38">
        <v>225</v>
      </c>
      <c r="J801" s="38">
        <v>14</v>
      </c>
      <c r="K801" s="37"/>
      <c r="L801" s="35">
        <v>763509.97</v>
      </c>
      <c r="M801" s="35">
        <v>144906.84</v>
      </c>
      <c r="N801" s="35">
        <v>7349.25</v>
      </c>
      <c r="O801" s="35">
        <v>1075.5</v>
      </c>
      <c r="P801" s="35">
        <v>1976.53</v>
      </c>
      <c r="Q801" s="35">
        <v>1503.31</v>
      </c>
      <c r="R801" s="35">
        <v>920321.4</v>
      </c>
      <c r="S801" s="35">
        <v>104620.6</v>
      </c>
      <c r="T801" s="35">
        <v>10872.11</v>
      </c>
      <c r="U801" s="35">
        <v>607.5</v>
      </c>
      <c r="V801" s="35">
        <v>6878.25</v>
      </c>
      <c r="W801" s="35">
        <v>4531.5</v>
      </c>
      <c r="X801" s="35">
        <v>3584.02</v>
      </c>
      <c r="Y801" s="35">
        <v>13592.25</v>
      </c>
      <c r="Z801" s="35">
        <v>18324.240000000002</v>
      </c>
      <c r="AA801" s="35">
        <v>163010.47</v>
      </c>
      <c r="AB801" s="35">
        <v>1083331.8700000001</v>
      </c>
      <c r="AC801" s="39">
        <f t="shared" si="401"/>
        <v>1083.3</v>
      </c>
      <c r="AD801" s="40">
        <f t="shared" si="402"/>
        <v>1116.5999999999999</v>
      </c>
      <c r="AG801" s="70" t="s">
        <v>1581</v>
      </c>
      <c r="AH801" s="24" t="s">
        <v>1614</v>
      </c>
      <c r="AI801" s="24" t="s">
        <v>45</v>
      </c>
      <c r="AJ801" s="24" t="s">
        <v>1615</v>
      </c>
      <c r="AK801" s="43">
        <v>721430.67</v>
      </c>
      <c r="AL801" s="43">
        <v>88332.91</v>
      </c>
      <c r="AM801" s="42"/>
      <c r="AN801" s="44">
        <v>253</v>
      </c>
      <c r="AO801" s="46">
        <v>235</v>
      </c>
      <c r="AP801" s="46">
        <v>18</v>
      </c>
      <c r="AQ801" s="45"/>
      <c r="AR801" s="43">
        <v>809763.58</v>
      </c>
      <c r="AS801" s="43">
        <v>140635.32</v>
      </c>
      <c r="AT801" s="43">
        <v>7779.75</v>
      </c>
      <c r="AU801" s="43">
        <v>1138.5</v>
      </c>
      <c r="AV801" s="43">
        <v>2092.31</v>
      </c>
      <c r="AW801" s="43">
        <v>1591.37</v>
      </c>
      <c r="AX801" s="43">
        <v>963000.83</v>
      </c>
      <c r="AY801" s="43">
        <v>110032.6</v>
      </c>
      <c r="AZ801" s="43">
        <v>11508.97</v>
      </c>
      <c r="BA801" s="43">
        <v>634.5</v>
      </c>
      <c r="BB801" s="43">
        <v>7183.95</v>
      </c>
      <c r="BC801" s="43">
        <v>4732.8999999999996</v>
      </c>
      <c r="BD801" s="43">
        <v>2559.6799999999998</v>
      </c>
      <c r="BE801" s="43">
        <v>14196.35</v>
      </c>
      <c r="BF801" s="43">
        <v>19434.330000000002</v>
      </c>
      <c r="BG801" s="43">
        <v>170283.28</v>
      </c>
      <c r="BH801" s="43">
        <v>1133284.1100000001</v>
      </c>
      <c r="BI801" s="44">
        <v>0</v>
      </c>
      <c r="BJ801" s="71">
        <v>1133.3</v>
      </c>
      <c r="BK801" s="2"/>
      <c r="BL801" s="2"/>
      <c r="BM801" s="48">
        <v>94.4</v>
      </c>
      <c r="BN801" s="48">
        <v>94.4</v>
      </c>
      <c r="BO801" s="48">
        <v>94.4</v>
      </c>
      <c r="BP801" s="48">
        <v>94.4</v>
      </c>
      <c r="BQ801" s="48">
        <v>188.9</v>
      </c>
      <c r="BR801" s="48">
        <v>188.9</v>
      </c>
      <c r="BS801" s="48">
        <v>47.2</v>
      </c>
      <c r="BT801" s="48">
        <v>0</v>
      </c>
      <c r="BU801" s="48">
        <v>47.2</v>
      </c>
      <c r="BV801" s="48">
        <f t="shared" si="403"/>
        <v>88.9</v>
      </c>
      <c r="BW801" s="48">
        <f t="shared" si="404"/>
        <v>88.9</v>
      </c>
      <c r="BX801" s="49">
        <f t="shared" si="405"/>
        <v>89</v>
      </c>
      <c r="BY801" s="50">
        <f t="shared" si="406"/>
        <v>1116.5999999999999</v>
      </c>
      <c r="BZ801" s="48">
        <f t="shared" si="407"/>
        <v>283.20000000000005</v>
      </c>
      <c r="CA801" s="48">
        <f t="shared" si="408"/>
        <v>472.20000000000005</v>
      </c>
      <c r="CB801" s="48">
        <f t="shared" si="409"/>
        <v>94.4</v>
      </c>
      <c r="CC801" s="51">
        <f t="shared" si="410"/>
        <v>266.8</v>
      </c>
      <c r="CD801" s="50">
        <f t="shared" si="411"/>
        <v>1116.6000000000001</v>
      </c>
      <c r="CE801" s="103"/>
      <c r="CF801" s="73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</row>
    <row r="802" spans="1:122" ht="21" hidden="1" outlineLevel="1" thickBot="1" x14ac:dyDescent="0.35">
      <c r="A802" s="161"/>
      <c r="B802" s="53" t="s">
        <v>1616</v>
      </c>
      <c r="C802" s="53" t="s">
        <v>45</v>
      </c>
      <c r="D802" s="24" t="s">
        <v>1617</v>
      </c>
      <c r="E802" s="35">
        <v>721381.91</v>
      </c>
      <c r="F802" s="35">
        <v>73316.320000000007</v>
      </c>
      <c r="G802" s="35">
        <v>126252.53</v>
      </c>
      <c r="H802" s="36">
        <v>115</v>
      </c>
      <c r="I802" s="38">
        <v>65</v>
      </c>
      <c r="J802" s="38">
        <v>14</v>
      </c>
      <c r="K802" s="38">
        <v>36</v>
      </c>
      <c r="L802" s="35">
        <v>920950.76</v>
      </c>
      <c r="M802" s="35">
        <v>262094.85</v>
      </c>
      <c r="N802" s="35">
        <v>3536.25</v>
      </c>
      <c r="O802" s="35">
        <v>517.5</v>
      </c>
      <c r="P802" s="35">
        <v>951.05</v>
      </c>
      <c r="Q802" s="35">
        <v>723.35</v>
      </c>
      <c r="R802" s="35">
        <v>1188773.76</v>
      </c>
      <c r="S802" s="35">
        <v>40593.599999999999</v>
      </c>
      <c r="T802" s="35">
        <v>5231.3500000000004</v>
      </c>
      <c r="U802" s="35">
        <v>175.5</v>
      </c>
      <c r="V802" s="35">
        <v>1987.05</v>
      </c>
      <c r="W802" s="35">
        <v>1309.0999999999999</v>
      </c>
      <c r="X802" s="36">
        <v>0</v>
      </c>
      <c r="Y802" s="35">
        <v>3926.65</v>
      </c>
      <c r="Z802" s="35">
        <v>22102.82</v>
      </c>
      <c r="AA802" s="35">
        <v>75326.070000000007</v>
      </c>
      <c r="AB802" s="35">
        <v>1264099.83</v>
      </c>
      <c r="AC802" s="39">
        <f t="shared" si="401"/>
        <v>1264.0999999999999</v>
      </c>
      <c r="AD802" s="40">
        <f t="shared" si="402"/>
        <v>1349.8</v>
      </c>
      <c r="AG802" s="70" t="s">
        <v>1581</v>
      </c>
      <c r="AH802" s="24" t="s">
        <v>1616</v>
      </c>
      <c r="AI802" s="24" t="s">
        <v>45</v>
      </c>
      <c r="AJ802" s="24" t="s">
        <v>1617</v>
      </c>
      <c r="AK802" s="43">
        <v>747036.14</v>
      </c>
      <c r="AL802" s="43">
        <v>117482.77</v>
      </c>
      <c r="AM802" s="43">
        <v>154543.23000000001</v>
      </c>
      <c r="AN802" s="44">
        <v>138</v>
      </c>
      <c r="AO802" s="46">
        <v>72</v>
      </c>
      <c r="AP802" s="46">
        <v>31</v>
      </c>
      <c r="AQ802" s="46">
        <v>35</v>
      </c>
      <c r="AR802" s="43">
        <v>1019062.14</v>
      </c>
      <c r="AS802" s="43">
        <v>280445.62</v>
      </c>
      <c r="AT802" s="43">
        <v>4243.5</v>
      </c>
      <c r="AU802" s="44">
        <v>621</v>
      </c>
      <c r="AV802" s="43">
        <v>1141.26</v>
      </c>
      <c r="AW802" s="43">
        <v>868.02</v>
      </c>
      <c r="AX802" s="43">
        <v>1306381.54</v>
      </c>
      <c r="AY802" s="43">
        <v>47360.58</v>
      </c>
      <c r="AZ802" s="43">
        <v>6277.62</v>
      </c>
      <c r="BA802" s="43">
        <v>194.4</v>
      </c>
      <c r="BB802" s="43">
        <v>2201.04</v>
      </c>
      <c r="BC802" s="43">
        <v>1450.08</v>
      </c>
      <c r="BD802" s="44">
        <v>0</v>
      </c>
      <c r="BE802" s="43">
        <v>4349.5200000000004</v>
      </c>
      <c r="BF802" s="43">
        <v>24457.5</v>
      </c>
      <c r="BG802" s="43">
        <v>86290.74</v>
      </c>
      <c r="BH802" s="43">
        <v>1392672.28</v>
      </c>
      <c r="BI802" s="44">
        <v>0</v>
      </c>
      <c r="BJ802" s="71">
        <v>1392.7</v>
      </c>
      <c r="BK802" s="2"/>
      <c r="BL802" s="2"/>
      <c r="BM802" s="48">
        <v>116.1</v>
      </c>
      <c r="BN802" s="48">
        <v>116.1</v>
      </c>
      <c r="BO802" s="48">
        <v>116.1</v>
      </c>
      <c r="BP802" s="48">
        <v>116.1</v>
      </c>
      <c r="BQ802" s="48">
        <v>232.1</v>
      </c>
      <c r="BR802" s="48">
        <v>232.1</v>
      </c>
      <c r="BS802" s="48">
        <v>58</v>
      </c>
      <c r="BT802" s="48">
        <v>0</v>
      </c>
      <c r="BU802" s="48">
        <v>58</v>
      </c>
      <c r="BV802" s="48">
        <f t="shared" si="403"/>
        <v>101.7</v>
      </c>
      <c r="BW802" s="48">
        <f t="shared" si="404"/>
        <v>101.7</v>
      </c>
      <c r="BX802" s="49">
        <f t="shared" si="405"/>
        <v>101.8</v>
      </c>
      <c r="BY802" s="50">
        <f t="shared" si="406"/>
        <v>1349.7999999999997</v>
      </c>
      <c r="BZ802" s="48">
        <f t="shared" si="407"/>
        <v>348.29999999999995</v>
      </c>
      <c r="CA802" s="48">
        <f t="shared" si="408"/>
        <v>580.29999999999995</v>
      </c>
      <c r="CB802" s="48">
        <f t="shared" si="409"/>
        <v>116</v>
      </c>
      <c r="CC802" s="51">
        <f t="shared" si="410"/>
        <v>305.2</v>
      </c>
      <c r="CD802" s="50">
        <f t="shared" si="411"/>
        <v>1349.8</v>
      </c>
      <c r="CE802" s="103"/>
      <c r="CF802" s="73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</row>
    <row r="803" spans="1:122" ht="15" hidden="1" outlineLevel="1" thickBot="1" x14ac:dyDescent="0.35">
      <c r="A803" s="161"/>
      <c r="B803" s="53" t="s">
        <v>1618</v>
      </c>
      <c r="C803" s="53" t="s">
        <v>45</v>
      </c>
      <c r="D803" s="24" t="s">
        <v>1619</v>
      </c>
      <c r="E803" s="35">
        <v>2489550.09</v>
      </c>
      <c r="F803" s="34"/>
      <c r="G803" s="34"/>
      <c r="H803" s="36">
        <v>880</v>
      </c>
      <c r="I803" s="38">
        <v>880</v>
      </c>
      <c r="J803" s="37"/>
      <c r="K803" s="37"/>
      <c r="L803" s="35">
        <v>2489550.09</v>
      </c>
      <c r="M803" s="35">
        <v>197171.43</v>
      </c>
      <c r="N803" s="36">
        <v>27060</v>
      </c>
      <c r="O803" s="36">
        <v>3960</v>
      </c>
      <c r="P803" s="35">
        <v>7277.6</v>
      </c>
      <c r="Q803" s="35">
        <v>5535.2</v>
      </c>
      <c r="R803" s="35">
        <v>2730554.32</v>
      </c>
      <c r="S803" s="35">
        <v>396827.2</v>
      </c>
      <c r="T803" s="35">
        <v>40031.199999999997</v>
      </c>
      <c r="U803" s="36">
        <v>2376</v>
      </c>
      <c r="V803" s="35">
        <v>26901.599999999999</v>
      </c>
      <c r="W803" s="35">
        <v>17723.2</v>
      </c>
      <c r="X803" s="35">
        <v>5248.1</v>
      </c>
      <c r="Y803" s="35">
        <v>53160.800000000003</v>
      </c>
      <c r="Z803" s="35">
        <v>59749.2</v>
      </c>
      <c r="AA803" s="35">
        <v>602017.30000000005</v>
      </c>
      <c r="AB803" s="35">
        <v>3332571.62</v>
      </c>
      <c r="AC803" s="39">
        <f t="shared" si="401"/>
        <v>3332.6</v>
      </c>
      <c r="AD803" s="40">
        <f t="shared" si="402"/>
        <v>3348.1</v>
      </c>
      <c r="AG803" s="70" t="s">
        <v>1581</v>
      </c>
      <c r="AH803" s="24" t="s">
        <v>1618</v>
      </c>
      <c r="AI803" s="24" t="s">
        <v>45</v>
      </c>
      <c r="AJ803" s="24" t="s">
        <v>1619</v>
      </c>
      <c r="AK803" s="43">
        <v>2513650.77</v>
      </c>
      <c r="AL803" s="42"/>
      <c r="AM803" s="42"/>
      <c r="AN803" s="44">
        <v>876</v>
      </c>
      <c r="AO803" s="46">
        <v>876</v>
      </c>
      <c r="AP803" s="45"/>
      <c r="AQ803" s="45"/>
      <c r="AR803" s="43">
        <v>2513650.77</v>
      </c>
      <c r="AS803" s="43">
        <v>198175.26</v>
      </c>
      <c r="AT803" s="44">
        <v>26937</v>
      </c>
      <c r="AU803" s="44">
        <v>3942</v>
      </c>
      <c r="AV803" s="43">
        <v>7244.52</v>
      </c>
      <c r="AW803" s="43">
        <v>5510.04</v>
      </c>
      <c r="AX803" s="43">
        <v>2755459.59</v>
      </c>
      <c r="AY803" s="43">
        <v>395023.44</v>
      </c>
      <c r="AZ803" s="43">
        <v>39849.24</v>
      </c>
      <c r="BA803" s="43">
        <v>2365.1999999999998</v>
      </c>
      <c r="BB803" s="43">
        <v>26779.32</v>
      </c>
      <c r="BC803" s="43">
        <v>17642.64</v>
      </c>
      <c r="BD803" s="43">
        <v>5503.96</v>
      </c>
      <c r="BE803" s="43">
        <v>52919.16</v>
      </c>
      <c r="BF803" s="43">
        <v>60327.62</v>
      </c>
      <c r="BG803" s="43">
        <v>600410.57999999996</v>
      </c>
      <c r="BH803" s="43">
        <v>3355870.17</v>
      </c>
      <c r="BI803" s="44">
        <v>0</v>
      </c>
      <c r="BJ803" s="71">
        <v>3355.9</v>
      </c>
      <c r="BK803" s="2"/>
      <c r="BL803" s="2"/>
      <c r="BM803" s="48">
        <v>279.7</v>
      </c>
      <c r="BN803" s="48">
        <v>279.7</v>
      </c>
      <c r="BO803" s="48">
        <v>279.7</v>
      </c>
      <c r="BP803" s="48">
        <v>279.7</v>
      </c>
      <c r="BQ803" s="48">
        <v>559.29999999999995</v>
      </c>
      <c r="BR803" s="48">
        <v>559.29999999999995</v>
      </c>
      <c r="BS803" s="48">
        <v>139.80000000000001</v>
      </c>
      <c r="BT803" s="48">
        <v>0</v>
      </c>
      <c r="BU803" s="48">
        <v>139.80000000000001</v>
      </c>
      <c r="BV803" s="48">
        <f t="shared" si="403"/>
        <v>277</v>
      </c>
      <c r="BW803" s="48">
        <f t="shared" si="404"/>
        <v>277</v>
      </c>
      <c r="BX803" s="49">
        <f t="shared" si="405"/>
        <v>277.10000000000002</v>
      </c>
      <c r="BY803" s="50">
        <f t="shared" si="406"/>
        <v>3348.0999999999995</v>
      </c>
      <c r="BZ803" s="48">
        <f t="shared" si="407"/>
        <v>839.09999999999991</v>
      </c>
      <c r="CA803" s="48">
        <f t="shared" si="408"/>
        <v>1398.3</v>
      </c>
      <c r="CB803" s="48">
        <f t="shared" si="409"/>
        <v>279.60000000000002</v>
      </c>
      <c r="CC803" s="51">
        <f t="shared" si="410"/>
        <v>831.1</v>
      </c>
      <c r="CD803" s="50">
        <f t="shared" si="411"/>
        <v>3348.0999999999995</v>
      </c>
      <c r="CE803" s="103"/>
      <c r="CF803" s="73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</row>
    <row r="804" spans="1:122" ht="21" hidden="1" outlineLevel="1" thickBot="1" x14ac:dyDescent="0.35">
      <c r="A804" s="161"/>
      <c r="B804" s="53" t="s">
        <v>1620</v>
      </c>
      <c r="C804" s="53" t="s">
        <v>45</v>
      </c>
      <c r="D804" s="24" t="s">
        <v>1621</v>
      </c>
      <c r="E804" s="35">
        <v>1570125.25</v>
      </c>
      <c r="F804" s="34"/>
      <c r="G804" s="34"/>
      <c r="H804" s="36">
        <v>655</v>
      </c>
      <c r="I804" s="38">
        <v>655</v>
      </c>
      <c r="J804" s="37"/>
      <c r="K804" s="37"/>
      <c r="L804" s="35">
        <v>1570125.25</v>
      </c>
      <c r="M804" s="35">
        <v>252427.94</v>
      </c>
      <c r="N804" s="35">
        <v>20141.25</v>
      </c>
      <c r="O804" s="35">
        <v>2947.5</v>
      </c>
      <c r="P804" s="35">
        <v>5416.85</v>
      </c>
      <c r="Q804" s="35">
        <v>4119.95</v>
      </c>
      <c r="R804" s="35">
        <v>1855178.74</v>
      </c>
      <c r="S804" s="35">
        <v>295365.7</v>
      </c>
      <c r="T804" s="35">
        <v>29795.95</v>
      </c>
      <c r="U804" s="35">
        <v>1768.5</v>
      </c>
      <c r="V804" s="35">
        <v>20023.349999999999</v>
      </c>
      <c r="W804" s="35">
        <v>13191.7</v>
      </c>
      <c r="X804" s="35">
        <v>640.1</v>
      </c>
      <c r="Y804" s="35">
        <v>39568.550000000003</v>
      </c>
      <c r="Z804" s="36">
        <v>37683</v>
      </c>
      <c r="AA804" s="35">
        <v>438036.85</v>
      </c>
      <c r="AB804" s="35">
        <v>2293215.59</v>
      </c>
      <c r="AC804" s="39">
        <f t="shared" si="401"/>
        <v>2293.1999999999998</v>
      </c>
      <c r="AD804" s="40">
        <f t="shared" si="402"/>
        <v>2370.1</v>
      </c>
      <c r="AG804" s="70" t="s">
        <v>1581</v>
      </c>
      <c r="AH804" s="24" t="s">
        <v>1620</v>
      </c>
      <c r="AI804" s="24" t="s">
        <v>45</v>
      </c>
      <c r="AJ804" s="24" t="s">
        <v>1621</v>
      </c>
      <c r="AK804" s="43">
        <v>1681813.43</v>
      </c>
      <c r="AL804" s="42"/>
      <c r="AM804" s="42"/>
      <c r="AN804" s="44">
        <v>669</v>
      </c>
      <c r="AO804" s="46">
        <v>669</v>
      </c>
      <c r="AP804" s="45"/>
      <c r="AQ804" s="45"/>
      <c r="AR804" s="43">
        <v>1681813.43</v>
      </c>
      <c r="AS804" s="43">
        <v>244823.45</v>
      </c>
      <c r="AT804" s="43">
        <v>20571.75</v>
      </c>
      <c r="AU804" s="43">
        <v>3010.5</v>
      </c>
      <c r="AV804" s="43">
        <v>5532.63</v>
      </c>
      <c r="AW804" s="43">
        <v>4208.01</v>
      </c>
      <c r="AX804" s="43">
        <v>1959959.77</v>
      </c>
      <c r="AY804" s="43">
        <v>301678.86</v>
      </c>
      <c r="AZ804" s="43">
        <v>30432.81</v>
      </c>
      <c r="BA804" s="43">
        <v>1806.3</v>
      </c>
      <c r="BB804" s="43">
        <v>20451.330000000002</v>
      </c>
      <c r="BC804" s="43">
        <v>13473.66</v>
      </c>
      <c r="BD804" s="44">
        <v>0</v>
      </c>
      <c r="BE804" s="43">
        <v>40414.29</v>
      </c>
      <c r="BF804" s="43">
        <v>40363.519999999997</v>
      </c>
      <c r="BG804" s="43">
        <v>448620.77</v>
      </c>
      <c r="BH804" s="43">
        <v>2408580.54</v>
      </c>
      <c r="BI804" s="44">
        <v>0</v>
      </c>
      <c r="BJ804" s="71">
        <v>2408.6</v>
      </c>
      <c r="BK804" s="2"/>
      <c r="BL804" s="2"/>
      <c r="BM804" s="48">
        <v>200.7</v>
      </c>
      <c r="BN804" s="48">
        <v>200.7</v>
      </c>
      <c r="BO804" s="48">
        <v>200.7</v>
      </c>
      <c r="BP804" s="48">
        <v>200.7</v>
      </c>
      <c r="BQ804" s="48">
        <v>401.4</v>
      </c>
      <c r="BR804" s="48">
        <v>401.4</v>
      </c>
      <c r="BS804" s="48">
        <v>100.4</v>
      </c>
      <c r="BT804" s="48">
        <v>0</v>
      </c>
      <c r="BU804" s="48">
        <v>100.4</v>
      </c>
      <c r="BV804" s="48">
        <f t="shared" si="403"/>
        <v>187.9</v>
      </c>
      <c r="BW804" s="48">
        <f t="shared" si="404"/>
        <v>187.9</v>
      </c>
      <c r="BX804" s="49">
        <f t="shared" si="405"/>
        <v>187.9</v>
      </c>
      <c r="BY804" s="50">
        <f t="shared" si="406"/>
        <v>2370.1</v>
      </c>
      <c r="BZ804" s="48">
        <f t="shared" si="407"/>
        <v>602.09999999999991</v>
      </c>
      <c r="CA804" s="48">
        <f t="shared" si="408"/>
        <v>1003.4999999999999</v>
      </c>
      <c r="CB804" s="48">
        <f t="shared" si="409"/>
        <v>200.8</v>
      </c>
      <c r="CC804" s="51">
        <f t="shared" si="410"/>
        <v>563.70000000000005</v>
      </c>
      <c r="CD804" s="50">
        <f t="shared" si="411"/>
        <v>2370.1</v>
      </c>
      <c r="CE804" s="103"/>
      <c r="CF804" s="73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</row>
    <row r="805" spans="1:122" ht="15" hidden="1" outlineLevel="1" thickBot="1" x14ac:dyDescent="0.35">
      <c r="A805" s="161"/>
      <c r="B805" s="53" t="s">
        <v>1622</v>
      </c>
      <c r="C805" s="53" t="s">
        <v>45</v>
      </c>
      <c r="D805" s="24" t="s">
        <v>1623</v>
      </c>
      <c r="E805" s="35">
        <v>1680736.79</v>
      </c>
      <c r="F805" s="34"/>
      <c r="G805" s="34"/>
      <c r="H805" s="36">
        <v>655</v>
      </c>
      <c r="I805" s="38">
        <v>655</v>
      </c>
      <c r="J805" s="37"/>
      <c r="K805" s="37"/>
      <c r="L805" s="35">
        <v>1680736.79</v>
      </c>
      <c r="M805" s="35">
        <v>354196.68</v>
      </c>
      <c r="N805" s="35">
        <v>20141.25</v>
      </c>
      <c r="O805" s="35">
        <v>2947.5</v>
      </c>
      <c r="P805" s="35">
        <v>5416.85</v>
      </c>
      <c r="Q805" s="35">
        <v>4119.95</v>
      </c>
      <c r="R805" s="35">
        <v>2067559.02</v>
      </c>
      <c r="S805" s="35">
        <v>295365.7</v>
      </c>
      <c r="T805" s="35">
        <v>29795.95</v>
      </c>
      <c r="U805" s="35">
        <v>1768.5</v>
      </c>
      <c r="V805" s="35">
        <v>20023.349999999999</v>
      </c>
      <c r="W805" s="35">
        <v>13191.7</v>
      </c>
      <c r="X805" s="35">
        <v>1023.98</v>
      </c>
      <c r="Y805" s="35">
        <v>39568.550000000003</v>
      </c>
      <c r="Z805" s="35">
        <v>40337.68</v>
      </c>
      <c r="AA805" s="35">
        <v>441075.41</v>
      </c>
      <c r="AB805" s="35">
        <v>2508634.4300000002</v>
      </c>
      <c r="AC805" s="39">
        <f t="shared" si="401"/>
        <v>2508.6</v>
      </c>
      <c r="AD805" s="40">
        <f t="shared" si="402"/>
        <v>2410.3000000000002</v>
      </c>
      <c r="AG805" s="70" t="s">
        <v>1581</v>
      </c>
      <c r="AH805" s="24" t="s">
        <v>1622</v>
      </c>
      <c r="AI805" s="24" t="s">
        <v>45</v>
      </c>
      <c r="AJ805" s="24" t="s">
        <v>1623</v>
      </c>
      <c r="AK805" s="43">
        <v>1566777.77</v>
      </c>
      <c r="AL805" s="42"/>
      <c r="AM805" s="42"/>
      <c r="AN805" s="44">
        <v>661</v>
      </c>
      <c r="AO805" s="46">
        <v>661</v>
      </c>
      <c r="AP805" s="45"/>
      <c r="AQ805" s="45"/>
      <c r="AR805" s="43">
        <v>1566777.77</v>
      </c>
      <c r="AS805" s="43">
        <v>320047.76</v>
      </c>
      <c r="AT805" s="43">
        <v>20325.75</v>
      </c>
      <c r="AU805" s="43">
        <v>2974.5</v>
      </c>
      <c r="AV805" s="43">
        <v>5466.47</v>
      </c>
      <c r="AW805" s="43">
        <v>4157.6899999999996</v>
      </c>
      <c r="AX805" s="43">
        <v>1919749.94</v>
      </c>
      <c r="AY805" s="43">
        <v>298071.34000000003</v>
      </c>
      <c r="AZ805" s="43">
        <v>30068.89</v>
      </c>
      <c r="BA805" s="43">
        <v>1784.7</v>
      </c>
      <c r="BB805" s="43">
        <v>20206.77</v>
      </c>
      <c r="BC805" s="43">
        <v>13312.54</v>
      </c>
      <c r="BD805" s="43">
        <v>384.06</v>
      </c>
      <c r="BE805" s="43">
        <v>39931.01</v>
      </c>
      <c r="BF805" s="43">
        <v>37602.67</v>
      </c>
      <c r="BG805" s="43">
        <v>441361.98</v>
      </c>
      <c r="BH805" s="43">
        <v>2361111.92</v>
      </c>
      <c r="BI805" s="44">
        <v>0</v>
      </c>
      <c r="BJ805" s="71">
        <v>2361.1</v>
      </c>
      <c r="BK805" s="2"/>
      <c r="BL805" s="2"/>
      <c r="BM805" s="48">
        <v>196.8</v>
      </c>
      <c r="BN805" s="48">
        <v>196.8</v>
      </c>
      <c r="BO805" s="48">
        <v>196.8</v>
      </c>
      <c r="BP805" s="48">
        <v>196.8</v>
      </c>
      <c r="BQ805" s="48">
        <v>393.5</v>
      </c>
      <c r="BR805" s="48">
        <v>393.5</v>
      </c>
      <c r="BS805" s="48">
        <v>98.4</v>
      </c>
      <c r="BT805" s="48">
        <v>0</v>
      </c>
      <c r="BU805" s="48">
        <v>98.4</v>
      </c>
      <c r="BV805" s="48">
        <f t="shared" si="403"/>
        <v>213.1</v>
      </c>
      <c r="BW805" s="48">
        <f t="shared" si="404"/>
        <v>213.1</v>
      </c>
      <c r="BX805" s="49">
        <f t="shared" si="405"/>
        <v>213.1</v>
      </c>
      <c r="BY805" s="50">
        <f t="shared" si="406"/>
        <v>2410.3000000000002</v>
      </c>
      <c r="BZ805" s="48">
        <f t="shared" si="407"/>
        <v>590.40000000000009</v>
      </c>
      <c r="CA805" s="48">
        <f t="shared" si="408"/>
        <v>983.8</v>
      </c>
      <c r="CB805" s="48">
        <f t="shared" si="409"/>
        <v>196.8</v>
      </c>
      <c r="CC805" s="51">
        <f t="shared" si="410"/>
        <v>639.29999999999995</v>
      </c>
      <c r="CD805" s="50">
        <f t="shared" si="411"/>
        <v>2410.3000000000002</v>
      </c>
      <c r="CE805" s="103"/>
      <c r="CF805" s="73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</row>
    <row r="806" spans="1:122" ht="15" hidden="1" outlineLevel="1" thickBot="1" x14ac:dyDescent="0.35">
      <c r="A806" s="161"/>
      <c r="B806" s="53" t="s">
        <v>1624</v>
      </c>
      <c r="C806" s="53" t="s">
        <v>45</v>
      </c>
      <c r="D806" s="24" t="s">
        <v>1625</v>
      </c>
      <c r="E806" s="35">
        <v>1434084.26</v>
      </c>
      <c r="F806" s="34"/>
      <c r="G806" s="34"/>
      <c r="H806" s="36">
        <v>537</v>
      </c>
      <c r="I806" s="38">
        <v>537</v>
      </c>
      <c r="J806" s="37"/>
      <c r="K806" s="37"/>
      <c r="L806" s="35">
        <v>1434084.26</v>
      </c>
      <c r="M806" s="35">
        <v>384146.01</v>
      </c>
      <c r="N806" s="35">
        <v>16512.75</v>
      </c>
      <c r="O806" s="35">
        <v>2416.5</v>
      </c>
      <c r="P806" s="35">
        <v>4440.99</v>
      </c>
      <c r="Q806" s="35">
        <v>3377.73</v>
      </c>
      <c r="R806" s="35">
        <v>1844978.24</v>
      </c>
      <c r="S806" s="35">
        <v>242154.78</v>
      </c>
      <c r="T806" s="35">
        <v>24428.13</v>
      </c>
      <c r="U806" s="35">
        <v>1449.9</v>
      </c>
      <c r="V806" s="35">
        <v>16416.09</v>
      </c>
      <c r="W806" s="35">
        <v>10815.18</v>
      </c>
      <c r="X806" s="35">
        <v>1535.88</v>
      </c>
      <c r="Y806" s="35">
        <v>32440.17</v>
      </c>
      <c r="Z806" s="35">
        <v>34418.01</v>
      </c>
      <c r="AA806" s="35">
        <v>363658.14</v>
      </c>
      <c r="AB806" s="35">
        <v>2208636.38</v>
      </c>
      <c r="AC806" s="39">
        <f t="shared" si="401"/>
        <v>2208.6</v>
      </c>
      <c r="AD806" s="40">
        <f t="shared" si="402"/>
        <v>2189.8000000000002</v>
      </c>
      <c r="AG806" s="70" t="s">
        <v>1581</v>
      </c>
      <c r="AH806" s="24" t="s">
        <v>1624</v>
      </c>
      <c r="AI806" s="24" t="s">
        <v>45</v>
      </c>
      <c r="AJ806" s="24" t="s">
        <v>1625</v>
      </c>
      <c r="AK806" s="43">
        <v>1467716.23</v>
      </c>
      <c r="AL806" s="42"/>
      <c r="AM806" s="42"/>
      <c r="AN806" s="44">
        <v>544</v>
      </c>
      <c r="AO806" s="46">
        <v>544</v>
      </c>
      <c r="AP806" s="45"/>
      <c r="AQ806" s="45"/>
      <c r="AR806" s="43">
        <v>1467716.23</v>
      </c>
      <c r="AS806" s="43">
        <v>318244.71000000002</v>
      </c>
      <c r="AT806" s="44">
        <v>16728</v>
      </c>
      <c r="AU806" s="44">
        <v>2448</v>
      </c>
      <c r="AV806" s="43">
        <v>4498.88</v>
      </c>
      <c r="AW806" s="43">
        <v>3421.76</v>
      </c>
      <c r="AX806" s="43">
        <v>1813057.58</v>
      </c>
      <c r="AY806" s="43">
        <v>245311.35999999999</v>
      </c>
      <c r="AZ806" s="43">
        <v>24746.560000000001</v>
      </c>
      <c r="BA806" s="43">
        <v>1468.8</v>
      </c>
      <c r="BB806" s="43">
        <v>16630.080000000002</v>
      </c>
      <c r="BC806" s="43">
        <v>10956.16</v>
      </c>
      <c r="BD806" s="43">
        <v>128.02000000000001</v>
      </c>
      <c r="BE806" s="43">
        <v>32863.040000000001</v>
      </c>
      <c r="BF806" s="43">
        <v>35225.19</v>
      </c>
      <c r="BG806" s="43">
        <v>367329.21</v>
      </c>
      <c r="BH806" s="43">
        <v>2180386.79</v>
      </c>
      <c r="BI806" s="44">
        <v>0</v>
      </c>
      <c r="BJ806" s="71">
        <v>2180.4</v>
      </c>
      <c r="BK806" s="2"/>
      <c r="BL806" s="2"/>
      <c r="BM806" s="48">
        <v>181.7</v>
      </c>
      <c r="BN806" s="48">
        <v>181.7</v>
      </c>
      <c r="BO806" s="48">
        <v>181.7</v>
      </c>
      <c r="BP806" s="48">
        <v>181.7</v>
      </c>
      <c r="BQ806" s="48">
        <v>363.4</v>
      </c>
      <c r="BR806" s="48">
        <v>363.4</v>
      </c>
      <c r="BS806" s="48">
        <v>90.9</v>
      </c>
      <c r="BT806" s="48">
        <v>0</v>
      </c>
      <c r="BU806" s="48">
        <v>90.9</v>
      </c>
      <c r="BV806" s="48">
        <f t="shared" si="403"/>
        <v>184.8</v>
      </c>
      <c r="BW806" s="48">
        <f t="shared" si="404"/>
        <v>184.8</v>
      </c>
      <c r="BX806" s="49">
        <f t="shared" si="405"/>
        <v>184.8</v>
      </c>
      <c r="BY806" s="50">
        <f t="shared" si="406"/>
        <v>2189.8000000000002</v>
      </c>
      <c r="BZ806" s="48">
        <f t="shared" si="407"/>
        <v>545.09999999999991</v>
      </c>
      <c r="CA806" s="48">
        <f t="shared" si="408"/>
        <v>908.49999999999989</v>
      </c>
      <c r="CB806" s="48">
        <f t="shared" si="409"/>
        <v>181.8</v>
      </c>
      <c r="CC806" s="51">
        <f t="shared" si="410"/>
        <v>554.40000000000009</v>
      </c>
      <c r="CD806" s="50">
        <f t="shared" si="411"/>
        <v>2189.8000000000002</v>
      </c>
      <c r="CE806" s="103"/>
      <c r="CF806" s="73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</row>
    <row r="807" spans="1:122" ht="15" hidden="1" outlineLevel="1" thickBot="1" x14ac:dyDescent="0.35">
      <c r="A807" s="161"/>
      <c r="B807" s="53" t="s">
        <v>1626</v>
      </c>
      <c r="C807" s="53" t="s">
        <v>45</v>
      </c>
      <c r="D807" s="24" t="s">
        <v>1627</v>
      </c>
      <c r="E807" s="35">
        <v>854879.02</v>
      </c>
      <c r="F807" s="35">
        <v>44166.46</v>
      </c>
      <c r="G807" s="35">
        <v>13934.23</v>
      </c>
      <c r="H807" s="36">
        <v>313</v>
      </c>
      <c r="I807" s="38">
        <v>299</v>
      </c>
      <c r="J807" s="38">
        <v>11</v>
      </c>
      <c r="K807" s="38">
        <v>3</v>
      </c>
      <c r="L807" s="35">
        <v>912979.71</v>
      </c>
      <c r="M807" s="35">
        <v>294062.74</v>
      </c>
      <c r="N807" s="35">
        <v>9624.75</v>
      </c>
      <c r="O807" s="35">
        <v>1408.5</v>
      </c>
      <c r="P807" s="35">
        <v>2588.5100000000002</v>
      </c>
      <c r="Q807" s="35">
        <v>1968.77</v>
      </c>
      <c r="R807" s="35">
        <v>1222632.98</v>
      </c>
      <c r="S807" s="35">
        <v>137990.16</v>
      </c>
      <c r="T807" s="35">
        <v>14238.37</v>
      </c>
      <c r="U807" s="35">
        <v>807.3</v>
      </c>
      <c r="V807" s="35">
        <v>9140.43</v>
      </c>
      <c r="W807" s="35">
        <v>6021.86</v>
      </c>
      <c r="X807" s="35">
        <v>639.91999999999996</v>
      </c>
      <c r="Y807" s="35">
        <v>18062.59</v>
      </c>
      <c r="Z807" s="35">
        <v>21911.53</v>
      </c>
      <c r="AA807" s="35">
        <v>208812.16</v>
      </c>
      <c r="AB807" s="35">
        <v>1431445.14</v>
      </c>
      <c r="AC807" s="39">
        <f t="shared" si="401"/>
        <v>1431.4</v>
      </c>
      <c r="AD807" s="40">
        <f t="shared" si="402"/>
        <v>1361.6</v>
      </c>
      <c r="AG807" s="70" t="s">
        <v>1581</v>
      </c>
      <c r="AH807" s="24" t="s">
        <v>1626</v>
      </c>
      <c r="AI807" s="24" t="s">
        <v>45</v>
      </c>
      <c r="AJ807" s="24" t="s">
        <v>1627</v>
      </c>
      <c r="AK807" s="43">
        <v>813024.02</v>
      </c>
      <c r="AL807" s="43">
        <v>44166.46</v>
      </c>
      <c r="AM807" s="43">
        <v>13934.23</v>
      </c>
      <c r="AN807" s="44">
        <v>283</v>
      </c>
      <c r="AO807" s="46">
        <v>267</v>
      </c>
      <c r="AP807" s="46">
        <v>14</v>
      </c>
      <c r="AQ807" s="46">
        <v>2</v>
      </c>
      <c r="AR807" s="43">
        <v>871124.71</v>
      </c>
      <c r="AS807" s="43">
        <v>253333.56</v>
      </c>
      <c r="AT807" s="43">
        <v>8702.25</v>
      </c>
      <c r="AU807" s="43">
        <v>1273.5</v>
      </c>
      <c r="AV807" s="43">
        <v>2340.41</v>
      </c>
      <c r="AW807" s="43">
        <v>1780.07</v>
      </c>
      <c r="AX807" s="43">
        <v>1138554.5</v>
      </c>
      <c r="AY807" s="43">
        <v>124011.38</v>
      </c>
      <c r="AZ807" s="43">
        <v>12873.67</v>
      </c>
      <c r="BA807" s="43">
        <v>720.9</v>
      </c>
      <c r="BB807" s="43">
        <v>8162.19</v>
      </c>
      <c r="BC807" s="43">
        <v>5377.38</v>
      </c>
      <c r="BD807" s="44">
        <v>0</v>
      </c>
      <c r="BE807" s="43">
        <v>16129.47</v>
      </c>
      <c r="BF807" s="44">
        <v>20907</v>
      </c>
      <c r="BG807" s="43">
        <v>188181.99</v>
      </c>
      <c r="BH807" s="43">
        <v>1326736.49</v>
      </c>
      <c r="BI807" s="44">
        <v>0</v>
      </c>
      <c r="BJ807" s="71">
        <v>1326.7</v>
      </c>
      <c r="BK807" s="2"/>
      <c r="BL807" s="2"/>
      <c r="BM807" s="48">
        <v>110.6</v>
      </c>
      <c r="BN807" s="48">
        <v>110.6</v>
      </c>
      <c r="BO807" s="48">
        <v>110.6</v>
      </c>
      <c r="BP807" s="48">
        <v>110.6</v>
      </c>
      <c r="BQ807" s="48">
        <v>221.1</v>
      </c>
      <c r="BR807" s="48">
        <v>221.1</v>
      </c>
      <c r="BS807" s="48">
        <v>55.3</v>
      </c>
      <c r="BT807" s="48">
        <v>0</v>
      </c>
      <c r="BU807" s="48">
        <v>55.3</v>
      </c>
      <c r="BV807" s="48">
        <f t="shared" si="403"/>
        <v>122.1</v>
      </c>
      <c r="BW807" s="48">
        <f t="shared" si="404"/>
        <v>122.1</v>
      </c>
      <c r="BX807" s="49">
        <f t="shared" si="405"/>
        <v>122.2</v>
      </c>
      <c r="BY807" s="50">
        <f t="shared" si="406"/>
        <v>1361.5999999999997</v>
      </c>
      <c r="BZ807" s="48">
        <f t="shared" si="407"/>
        <v>331.79999999999995</v>
      </c>
      <c r="CA807" s="48">
        <f t="shared" si="408"/>
        <v>552.79999999999995</v>
      </c>
      <c r="CB807" s="48">
        <f t="shared" si="409"/>
        <v>110.6</v>
      </c>
      <c r="CC807" s="51">
        <f t="shared" si="410"/>
        <v>366.4</v>
      </c>
      <c r="CD807" s="50">
        <f t="shared" si="411"/>
        <v>1361.6</v>
      </c>
      <c r="CE807" s="103"/>
      <c r="CF807" s="73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</row>
    <row r="808" spans="1:122" ht="15" hidden="1" outlineLevel="1" thickBot="1" x14ac:dyDescent="0.35">
      <c r="A808" s="161"/>
      <c r="B808" s="53" t="s">
        <v>1628</v>
      </c>
      <c r="C808" s="53" t="s">
        <v>135</v>
      </c>
      <c r="D808" s="24" t="s">
        <v>1629</v>
      </c>
      <c r="E808" s="35">
        <v>1180925.5</v>
      </c>
      <c r="F808" s="35">
        <v>88332.91</v>
      </c>
      <c r="G808" s="35">
        <v>21112.46</v>
      </c>
      <c r="H808" s="36">
        <v>429</v>
      </c>
      <c r="I808" s="38">
        <v>397</v>
      </c>
      <c r="J808" s="38">
        <v>25</v>
      </c>
      <c r="K808" s="38">
        <v>7</v>
      </c>
      <c r="L808" s="35">
        <v>1290370.8700000001</v>
      </c>
      <c r="M808" s="35">
        <v>135157.47</v>
      </c>
      <c r="N808" s="35">
        <v>13191.75</v>
      </c>
      <c r="O808" s="35">
        <v>1930.5</v>
      </c>
      <c r="P808" s="35">
        <v>3547.83</v>
      </c>
      <c r="Q808" s="35">
        <v>2698.41</v>
      </c>
      <c r="R808" s="35">
        <v>1446896.83</v>
      </c>
      <c r="S808" s="35">
        <v>186243.98</v>
      </c>
      <c r="T808" s="35">
        <v>19515.21</v>
      </c>
      <c r="U808" s="35">
        <v>1071.9000000000001</v>
      </c>
      <c r="V808" s="35">
        <v>12136.29</v>
      </c>
      <c r="W808" s="35">
        <v>7995.58</v>
      </c>
      <c r="X808" s="35">
        <v>2304.1799999999998</v>
      </c>
      <c r="Y808" s="35">
        <v>23982.77</v>
      </c>
      <c r="Z808" s="35">
        <v>30968.9</v>
      </c>
      <c r="AA808" s="35">
        <v>284218.81</v>
      </c>
      <c r="AB808" s="35">
        <v>1731115.64</v>
      </c>
      <c r="AC808" s="39">
        <f t="shared" si="401"/>
        <v>1731.1</v>
      </c>
      <c r="AD808" s="40">
        <f t="shared" si="402"/>
        <v>1763.3</v>
      </c>
      <c r="AG808" s="70" t="s">
        <v>1581</v>
      </c>
      <c r="AH808" s="24" t="s">
        <v>1628</v>
      </c>
      <c r="AI808" s="24" t="s">
        <v>135</v>
      </c>
      <c r="AJ808" s="24" t="s">
        <v>1629</v>
      </c>
      <c r="AK808" s="43">
        <v>1225466.8700000001</v>
      </c>
      <c r="AL808" s="43">
        <v>88332.91</v>
      </c>
      <c r="AM808" s="43">
        <v>21112.46</v>
      </c>
      <c r="AN808" s="44">
        <v>423</v>
      </c>
      <c r="AO808" s="46">
        <v>389</v>
      </c>
      <c r="AP808" s="46">
        <v>26</v>
      </c>
      <c r="AQ808" s="46">
        <v>8</v>
      </c>
      <c r="AR808" s="43">
        <v>1334912.24</v>
      </c>
      <c r="AS808" s="43">
        <v>143658.64000000001</v>
      </c>
      <c r="AT808" s="43">
        <v>13007.25</v>
      </c>
      <c r="AU808" s="43">
        <v>1903.5</v>
      </c>
      <c r="AV808" s="43">
        <v>3498.21</v>
      </c>
      <c r="AW808" s="43">
        <v>2660.67</v>
      </c>
      <c r="AX808" s="43">
        <v>1499640.51</v>
      </c>
      <c r="AY808" s="43">
        <v>183087.76</v>
      </c>
      <c r="AZ808" s="43">
        <v>19242.27</v>
      </c>
      <c r="BA808" s="43">
        <v>1050.3</v>
      </c>
      <c r="BB808" s="43">
        <v>11891.73</v>
      </c>
      <c r="BC808" s="43">
        <v>7834.46</v>
      </c>
      <c r="BD808" s="43">
        <v>1152.18</v>
      </c>
      <c r="BE808" s="43">
        <v>23499.49</v>
      </c>
      <c r="BF808" s="43">
        <v>32037.89</v>
      </c>
      <c r="BG808" s="43">
        <v>279796.08</v>
      </c>
      <c r="BH808" s="43">
        <v>1779436.59</v>
      </c>
      <c r="BI808" s="44">
        <v>0</v>
      </c>
      <c r="BJ808" s="71">
        <v>1779.4</v>
      </c>
      <c r="BK808" s="2"/>
      <c r="BL808" s="2"/>
      <c r="BM808" s="48">
        <v>148.30000000000001</v>
      </c>
      <c r="BN808" s="48">
        <v>148.30000000000001</v>
      </c>
      <c r="BO808" s="48">
        <v>148.30000000000001</v>
      </c>
      <c r="BP808" s="48">
        <v>148.30000000000001</v>
      </c>
      <c r="BQ808" s="48">
        <v>296.60000000000002</v>
      </c>
      <c r="BR808" s="48">
        <v>296.60000000000002</v>
      </c>
      <c r="BS808" s="48">
        <v>74.099999999999994</v>
      </c>
      <c r="BT808" s="48">
        <v>0</v>
      </c>
      <c r="BU808" s="48">
        <v>74.099999999999994</v>
      </c>
      <c r="BV808" s="48">
        <f t="shared" si="403"/>
        <v>142.9</v>
      </c>
      <c r="BW808" s="48">
        <f t="shared" si="404"/>
        <v>142.9</v>
      </c>
      <c r="BX808" s="49">
        <f t="shared" si="405"/>
        <v>142.9</v>
      </c>
      <c r="BY808" s="50">
        <f t="shared" si="406"/>
        <v>1763.3</v>
      </c>
      <c r="BZ808" s="48">
        <f t="shared" si="407"/>
        <v>444.90000000000003</v>
      </c>
      <c r="CA808" s="48">
        <f t="shared" si="408"/>
        <v>741.5</v>
      </c>
      <c r="CB808" s="48">
        <f t="shared" si="409"/>
        <v>148.19999999999999</v>
      </c>
      <c r="CC808" s="51">
        <f t="shared" si="410"/>
        <v>428.70000000000005</v>
      </c>
      <c r="CD808" s="50">
        <f t="shared" si="411"/>
        <v>1763.3000000000002</v>
      </c>
      <c r="CE808" s="103"/>
      <c r="CF808" s="73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</row>
    <row r="809" spans="1:122" ht="15" hidden="1" outlineLevel="1" thickBot="1" x14ac:dyDescent="0.35">
      <c r="A809" s="161"/>
      <c r="B809" s="53" t="s">
        <v>1630</v>
      </c>
      <c r="C809" s="53" t="s">
        <v>135</v>
      </c>
      <c r="D809" s="24" t="s">
        <v>1631</v>
      </c>
      <c r="E809" s="35">
        <v>1702952.67</v>
      </c>
      <c r="F809" s="34"/>
      <c r="G809" s="34"/>
      <c r="H809" s="36">
        <v>655</v>
      </c>
      <c r="I809" s="38">
        <v>655</v>
      </c>
      <c r="J809" s="37"/>
      <c r="K809" s="37"/>
      <c r="L809" s="35">
        <v>1702952.67</v>
      </c>
      <c r="M809" s="35">
        <v>161086.35</v>
      </c>
      <c r="N809" s="35">
        <v>20141.25</v>
      </c>
      <c r="O809" s="35">
        <v>2947.5</v>
      </c>
      <c r="P809" s="35">
        <v>5416.85</v>
      </c>
      <c r="Q809" s="35">
        <v>4119.95</v>
      </c>
      <c r="R809" s="35">
        <v>1896664.57</v>
      </c>
      <c r="S809" s="35">
        <v>295365.7</v>
      </c>
      <c r="T809" s="35">
        <v>29795.95</v>
      </c>
      <c r="U809" s="35">
        <v>1768.5</v>
      </c>
      <c r="V809" s="35">
        <v>20023.349999999999</v>
      </c>
      <c r="W809" s="35">
        <v>13191.7</v>
      </c>
      <c r="X809" s="35">
        <v>640.1</v>
      </c>
      <c r="Y809" s="35">
        <v>39568.550000000003</v>
      </c>
      <c r="Z809" s="35">
        <v>40870.86</v>
      </c>
      <c r="AA809" s="35">
        <v>441224.71</v>
      </c>
      <c r="AB809" s="35">
        <v>2337889.2799999998</v>
      </c>
      <c r="AC809" s="39">
        <f t="shared" si="401"/>
        <v>2337.9</v>
      </c>
      <c r="AD809" s="40">
        <f t="shared" si="402"/>
        <v>2335.1</v>
      </c>
      <c r="AG809" s="70" t="s">
        <v>1581</v>
      </c>
      <c r="AH809" s="24" t="s">
        <v>1630</v>
      </c>
      <c r="AI809" s="24" t="s">
        <v>135</v>
      </c>
      <c r="AJ809" s="24" t="s">
        <v>1631</v>
      </c>
      <c r="AK809" s="43">
        <v>1711860.27</v>
      </c>
      <c r="AL809" s="42"/>
      <c r="AM809" s="42"/>
      <c r="AN809" s="44">
        <v>650</v>
      </c>
      <c r="AO809" s="46">
        <v>650</v>
      </c>
      <c r="AP809" s="45"/>
      <c r="AQ809" s="45"/>
      <c r="AR809" s="43">
        <v>1711860.27</v>
      </c>
      <c r="AS809" s="43">
        <v>151114.45000000001</v>
      </c>
      <c r="AT809" s="43">
        <v>19987.5</v>
      </c>
      <c r="AU809" s="44">
        <v>2925</v>
      </c>
      <c r="AV809" s="43">
        <v>5375.5</v>
      </c>
      <c r="AW809" s="43">
        <v>4088.5</v>
      </c>
      <c r="AX809" s="43">
        <v>1895351.22</v>
      </c>
      <c r="AY809" s="44">
        <v>293111</v>
      </c>
      <c r="AZ809" s="43">
        <v>29568.5</v>
      </c>
      <c r="BA809" s="44">
        <v>1755</v>
      </c>
      <c r="BB809" s="43">
        <v>19870.5</v>
      </c>
      <c r="BC809" s="44">
        <v>13091</v>
      </c>
      <c r="BD809" s="43">
        <v>640.1</v>
      </c>
      <c r="BE809" s="43">
        <v>39266.5</v>
      </c>
      <c r="BF809" s="43">
        <v>41084.65</v>
      </c>
      <c r="BG809" s="43">
        <v>438387.25</v>
      </c>
      <c r="BH809" s="43">
        <v>2333738.4700000002</v>
      </c>
      <c r="BI809" s="44">
        <v>0</v>
      </c>
      <c r="BJ809" s="71">
        <v>2333.6999999999998</v>
      </c>
      <c r="BK809" s="2"/>
      <c r="BL809" s="2"/>
      <c r="BM809" s="48">
        <v>194.5</v>
      </c>
      <c r="BN809" s="48">
        <v>194.5</v>
      </c>
      <c r="BO809" s="48">
        <v>194.5</v>
      </c>
      <c r="BP809" s="48">
        <v>194.5</v>
      </c>
      <c r="BQ809" s="48">
        <v>389</v>
      </c>
      <c r="BR809" s="48">
        <v>389</v>
      </c>
      <c r="BS809" s="48">
        <v>97.2</v>
      </c>
      <c r="BT809" s="48">
        <v>0</v>
      </c>
      <c r="BU809" s="48">
        <v>97.2</v>
      </c>
      <c r="BV809" s="48">
        <f t="shared" si="403"/>
        <v>194.9</v>
      </c>
      <c r="BW809" s="48">
        <f t="shared" si="404"/>
        <v>194.9</v>
      </c>
      <c r="BX809" s="49">
        <f t="shared" si="405"/>
        <v>194.9</v>
      </c>
      <c r="BY809" s="50">
        <f t="shared" si="406"/>
        <v>2335.1000000000004</v>
      </c>
      <c r="BZ809" s="48">
        <f t="shared" si="407"/>
        <v>583.5</v>
      </c>
      <c r="CA809" s="48">
        <f t="shared" si="408"/>
        <v>972.5</v>
      </c>
      <c r="CB809" s="48">
        <f t="shared" si="409"/>
        <v>194.4</v>
      </c>
      <c r="CC809" s="51">
        <f t="shared" si="410"/>
        <v>584.70000000000005</v>
      </c>
      <c r="CD809" s="50">
        <f t="shared" si="411"/>
        <v>2335.1000000000004</v>
      </c>
      <c r="CE809" s="103"/>
      <c r="CF809" s="73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</row>
    <row r="810" spans="1:122" ht="21" hidden="1" outlineLevel="1" thickBot="1" x14ac:dyDescent="0.35">
      <c r="A810" s="161"/>
      <c r="B810" s="53" t="s">
        <v>1632</v>
      </c>
      <c r="C810" s="53" t="s">
        <v>45</v>
      </c>
      <c r="D810" s="24" t="s">
        <v>1633</v>
      </c>
      <c r="E810" s="35">
        <v>655135.78</v>
      </c>
      <c r="F810" s="35">
        <v>22083.23</v>
      </c>
      <c r="G810" s="34"/>
      <c r="H810" s="36">
        <v>202</v>
      </c>
      <c r="I810" s="38">
        <v>194</v>
      </c>
      <c r="J810" s="38">
        <v>8</v>
      </c>
      <c r="K810" s="37"/>
      <c r="L810" s="35">
        <v>677219.01</v>
      </c>
      <c r="M810" s="35">
        <v>137920.21</v>
      </c>
      <c r="N810" s="35">
        <v>6211.5</v>
      </c>
      <c r="O810" s="36">
        <v>909</v>
      </c>
      <c r="P810" s="35">
        <v>1670.54</v>
      </c>
      <c r="Q810" s="35">
        <v>1270.58</v>
      </c>
      <c r="R810" s="35">
        <v>825200.84</v>
      </c>
      <c r="S810" s="35">
        <v>89287.56</v>
      </c>
      <c r="T810" s="35">
        <v>9188.98</v>
      </c>
      <c r="U810" s="35">
        <v>523.79999999999995</v>
      </c>
      <c r="V810" s="35">
        <v>5930.58</v>
      </c>
      <c r="W810" s="35">
        <v>3907.16</v>
      </c>
      <c r="X810" s="35">
        <v>1791.92</v>
      </c>
      <c r="Y810" s="35">
        <v>11719.54</v>
      </c>
      <c r="Z810" s="35">
        <v>16253.26</v>
      </c>
      <c r="AA810" s="35">
        <v>138602.79999999999</v>
      </c>
      <c r="AB810" s="35">
        <v>963803.64</v>
      </c>
      <c r="AC810" s="39">
        <f t="shared" si="401"/>
        <v>963.8</v>
      </c>
      <c r="AD810" s="40">
        <f t="shared" si="402"/>
        <v>997.6</v>
      </c>
      <c r="AG810" s="70" t="s">
        <v>1581</v>
      </c>
      <c r="AH810" s="24" t="s">
        <v>1632</v>
      </c>
      <c r="AI810" s="24" t="s">
        <v>45</v>
      </c>
      <c r="AJ810" s="24" t="s">
        <v>1633</v>
      </c>
      <c r="AK810" s="43">
        <v>689974.53</v>
      </c>
      <c r="AL810" s="43">
        <v>44166.46</v>
      </c>
      <c r="AM810" s="42"/>
      <c r="AN810" s="44">
        <v>216</v>
      </c>
      <c r="AO810" s="46">
        <v>201</v>
      </c>
      <c r="AP810" s="46">
        <v>15</v>
      </c>
      <c r="AQ810" s="45"/>
      <c r="AR810" s="43">
        <v>734140.99</v>
      </c>
      <c r="AS810" s="43">
        <v>124906.06</v>
      </c>
      <c r="AT810" s="44">
        <v>6642</v>
      </c>
      <c r="AU810" s="44">
        <v>972</v>
      </c>
      <c r="AV810" s="43">
        <v>1786.32</v>
      </c>
      <c r="AW810" s="43">
        <v>1358.64</v>
      </c>
      <c r="AX810" s="43">
        <v>869806.01</v>
      </c>
      <c r="AY810" s="43">
        <v>94023.69</v>
      </c>
      <c r="AZ810" s="43">
        <v>9825.84</v>
      </c>
      <c r="BA810" s="43">
        <v>542.70000000000005</v>
      </c>
      <c r="BB810" s="43">
        <v>6144.57</v>
      </c>
      <c r="BC810" s="43">
        <v>4048.14</v>
      </c>
      <c r="BD810" s="43">
        <v>384.06</v>
      </c>
      <c r="BE810" s="43">
        <v>12142.41</v>
      </c>
      <c r="BF810" s="43">
        <v>17619.38</v>
      </c>
      <c r="BG810" s="43">
        <v>144730.79</v>
      </c>
      <c r="BH810" s="43">
        <v>1014536.8</v>
      </c>
      <c r="BI810" s="44">
        <v>0</v>
      </c>
      <c r="BJ810" s="71">
        <v>1014.5</v>
      </c>
      <c r="BK810" s="2"/>
      <c r="BL810" s="2"/>
      <c r="BM810" s="48">
        <v>84.5</v>
      </c>
      <c r="BN810" s="48">
        <v>84.5</v>
      </c>
      <c r="BO810" s="48">
        <v>84.5</v>
      </c>
      <c r="BP810" s="48">
        <v>84.5</v>
      </c>
      <c r="BQ810" s="48">
        <v>169.1</v>
      </c>
      <c r="BR810" s="48">
        <v>169.1</v>
      </c>
      <c r="BS810" s="48">
        <v>42.3</v>
      </c>
      <c r="BT810" s="48">
        <v>0</v>
      </c>
      <c r="BU810" s="48">
        <v>42.3</v>
      </c>
      <c r="BV810" s="48">
        <f t="shared" si="403"/>
        <v>78.900000000000006</v>
      </c>
      <c r="BW810" s="48">
        <f t="shared" si="404"/>
        <v>78.900000000000006</v>
      </c>
      <c r="BX810" s="49">
        <f t="shared" si="405"/>
        <v>79</v>
      </c>
      <c r="BY810" s="50">
        <f t="shared" si="406"/>
        <v>997.6</v>
      </c>
      <c r="BZ810" s="48">
        <f t="shared" si="407"/>
        <v>253.5</v>
      </c>
      <c r="CA810" s="48">
        <f t="shared" si="408"/>
        <v>422.7</v>
      </c>
      <c r="CB810" s="48">
        <f t="shared" si="409"/>
        <v>84.6</v>
      </c>
      <c r="CC810" s="51">
        <f t="shared" si="410"/>
        <v>236.8</v>
      </c>
      <c r="CD810" s="50">
        <f t="shared" si="411"/>
        <v>997.60000000000014</v>
      </c>
      <c r="CE810" s="103"/>
      <c r="CF810" s="73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</row>
    <row r="811" spans="1:122" ht="15" hidden="1" outlineLevel="1" thickBot="1" x14ac:dyDescent="0.35">
      <c r="A811" s="161"/>
      <c r="B811" s="53" t="s">
        <v>1634</v>
      </c>
      <c r="C811" s="53" t="s">
        <v>45</v>
      </c>
      <c r="D811" s="24" t="s">
        <v>1635</v>
      </c>
      <c r="E811" s="35">
        <v>1849695.49</v>
      </c>
      <c r="F811" s="34"/>
      <c r="G811" s="34"/>
      <c r="H811" s="36">
        <v>787</v>
      </c>
      <c r="I811" s="38">
        <v>787</v>
      </c>
      <c r="J811" s="37"/>
      <c r="K811" s="37"/>
      <c r="L811" s="35">
        <v>1849695.49</v>
      </c>
      <c r="M811" s="35">
        <v>388538.02</v>
      </c>
      <c r="N811" s="35">
        <v>24200.25</v>
      </c>
      <c r="O811" s="35">
        <v>3541.5</v>
      </c>
      <c r="P811" s="35">
        <v>6508.49</v>
      </c>
      <c r="Q811" s="35">
        <v>4950.2299999999996</v>
      </c>
      <c r="R811" s="35">
        <v>2277433.98</v>
      </c>
      <c r="S811" s="35">
        <v>354889.78</v>
      </c>
      <c r="T811" s="35">
        <v>35800.629999999997</v>
      </c>
      <c r="U811" s="35">
        <v>2124.9</v>
      </c>
      <c r="V811" s="35">
        <v>24058.59</v>
      </c>
      <c r="W811" s="35">
        <v>15850.18</v>
      </c>
      <c r="X811" s="35">
        <v>1664.08</v>
      </c>
      <c r="Y811" s="35">
        <v>47542.67</v>
      </c>
      <c r="Z811" s="35">
        <v>44392.68</v>
      </c>
      <c r="AA811" s="35">
        <v>526323.51</v>
      </c>
      <c r="AB811" s="35">
        <v>2803757.49</v>
      </c>
      <c r="AC811" s="39">
        <f t="shared" si="401"/>
        <v>2803.8</v>
      </c>
      <c r="AD811" s="40">
        <f t="shared" si="402"/>
        <v>2830</v>
      </c>
      <c r="AG811" s="70" t="s">
        <v>1581</v>
      </c>
      <c r="AH811" s="24" t="s">
        <v>1634</v>
      </c>
      <c r="AI811" s="24" t="s">
        <v>45</v>
      </c>
      <c r="AJ811" s="24" t="s">
        <v>1635</v>
      </c>
      <c r="AK811" s="43">
        <v>1902444.86</v>
      </c>
      <c r="AL811" s="42"/>
      <c r="AM811" s="42"/>
      <c r="AN811" s="44">
        <v>808</v>
      </c>
      <c r="AO811" s="46">
        <v>808</v>
      </c>
      <c r="AP811" s="45"/>
      <c r="AQ811" s="45"/>
      <c r="AR811" s="43">
        <v>1902444.86</v>
      </c>
      <c r="AS811" s="43">
        <v>361523.73</v>
      </c>
      <c r="AT811" s="44">
        <v>24846</v>
      </c>
      <c r="AU811" s="44">
        <v>3636</v>
      </c>
      <c r="AV811" s="43">
        <v>6682.16</v>
      </c>
      <c r="AW811" s="43">
        <v>5082.32</v>
      </c>
      <c r="AX811" s="43">
        <v>2304215.0699999998</v>
      </c>
      <c r="AY811" s="43">
        <v>364359.52</v>
      </c>
      <c r="AZ811" s="43">
        <v>36755.919999999998</v>
      </c>
      <c r="BA811" s="43">
        <v>2181.6</v>
      </c>
      <c r="BB811" s="43">
        <v>24700.560000000001</v>
      </c>
      <c r="BC811" s="43">
        <v>16273.12</v>
      </c>
      <c r="BD811" s="43">
        <v>128.02000000000001</v>
      </c>
      <c r="BE811" s="43">
        <v>48811.28</v>
      </c>
      <c r="BF811" s="43">
        <v>45658.67</v>
      </c>
      <c r="BG811" s="43">
        <v>538868.68999999994</v>
      </c>
      <c r="BH811" s="43">
        <v>2843083.76</v>
      </c>
      <c r="BI811" s="44">
        <v>0</v>
      </c>
      <c r="BJ811" s="71">
        <v>2843.1</v>
      </c>
      <c r="BK811" s="2"/>
      <c r="BL811" s="2"/>
      <c r="BM811" s="48">
        <v>236.9</v>
      </c>
      <c r="BN811" s="48">
        <v>236.9</v>
      </c>
      <c r="BO811" s="48">
        <v>236.9</v>
      </c>
      <c r="BP811" s="48">
        <v>236.9</v>
      </c>
      <c r="BQ811" s="48">
        <v>473.9</v>
      </c>
      <c r="BR811" s="48">
        <v>473.9</v>
      </c>
      <c r="BS811" s="48">
        <v>118.5</v>
      </c>
      <c r="BT811" s="48">
        <v>0</v>
      </c>
      <c r="BU811" s="48">
        <v>118.5</v>
      </c>
      <c r="BV811" s="48">
        <f t="shared" si="403"/>
        <v>232.5</v>
      </c>
      <c r="BW811" s="48">
        <f t="shared" si="404"/>
        <v>232.5</v>
      </c>
      <c r="BX811" s="49">
        <f t="shared" si="405"/>
        <v>232.6</v>
      </c>
      <c r="BY811" s="50">
        <f t="shared" si="406"/>
        <v>2830.0000000000005</v>
      </c>
      <c r="BZ811" s="48">
        <f t="shared" si="407"/>
        <v>710.7</v>
      </c>
      <c r="CA811" s="48">
        <f t="shared" si="408"/>
        <v>1184.6999999999998</v>
      </c>
      <c r="CB811" s="48">
        <f t="shared" si="409"/>
        <v>237</v>
      </c>
      <c r="CC811" s="51">
        <f t="shared" si="410"/>
        <v>697.6</v>
      </c>
      <c r="CD811" s="50">
        <f t="shared" si="411"/>
        <v>2829.9999999999995</v>
      </c>
      <c r="CE811" s="103"/>
      <c r="CF811" s="73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</row>
    <row r="812" spans="1:122" ht="15" hidden="1" outlineLevel="1" thickBot="1" x14ac:dyDescent="0.35">
      <c r="A812" s="161"/>
      <c r="B812" s="53" t="s">
        <v>1636</v>
      </c>
      <c r="C812" s="53" t="s">
        <v>45</v>
      </c>
      <c r="D812" s="24" t="s">
        <v>1637</v>
      </c>
      <c r="E812" s="35">
        <v>2225207.2000000002</v>
      </c>
      <c r="F812" s="34"/>
      <c r="G812" s="34"/>
      <c r="H812" s="36">
        <v>760</v>
      </c>
      <c r="I812" s="38">
        <v>760</v>
      </c>
      <c r="J812" s="37"/>
      <c r="K812" s="37"/>
      <c r="L812" s="35">
        <v>2225207.2000000002</v>
      </c>
      <c r="M812" s="35">
        <v>264367.45</v>
      </c>
      <c r="N812" s="36">
        <v>23370</v>
      </c>
      <c r="O812" s="36">
        <v>3420</v>
      </c>
      <c r="P812" s="35">
        <v>6285.2</v>
      </c>
      <c r="Q812" s="35">
        <v>4780.3999999999996</v>
      </c>
      <c r="R812" s="35">
        <v>2527430.25</v>
      </c>
      <c r="S812" s="35">
        <v>342714.4</v>
      </c>
      <c r="T812" s="35">
        <v>34572.400000000001</v>
      </c>
      <c r="U812" s="36">
        <v>2052</v>
      </c>
      <c r="V812" s="35">
        <v>23233.200000000001</v>
      </c>
      <c r="W812" s="35">
        <v>15306.4</v>
      </c>
      <c r="X812" s="35">
        <v>15870.88</v>
      </c>
      <c r="Y812" s="35">
        <v>45911.6</v>
      </c>
      <c r="Z812" s="35">
        <v>53404.98</v>
      </c>
      <c r="AA812" s="35">
        <v>533065.86</v>
      </c>
      <c r="AB812" s="35">
        <v>3060496.11</v>
      </c>
      <c r="AC812" s="39">
        <f t="shared" si="401"/>
        <v>3060.5</v>
      </c>
      <c r="AD812" s="40">
        <f t="shared" si="402"/>
        <v>2955.8</v>
      </c>
      <c r="AG812" s="70" t="s">
        <v>1581</v>
      </c>
      <c r="AH812" s="24" t="s">
        <v>1636</v>
      </c>
      <c r="AI812" s="24" t="s">
        <v>45</v>
      </c>
      <c r="AJ812" s="24" t="s">
        <v>1637</v>
      </c>
      <c r="AK812" s="43">
        <v>2148733.44</v>
      </c>
      <c r="AL812" s="42"/>
      <c r="AM812" s="42"/>
      <c r="AN812" s="44">
        <v>705</v>
      </c>
      <c r="AO812" s="46">
        <v>705</v>
      </c>
      <c r="AP812" s="45"/>
      <c r="AQ812" s="45"/>
      <c r="AR812" s="43">
        <v>2148733.44</v>
      </c>
      <c r="AS812" s="43">
        <v>225290.65</v>
      </c>
      <c r="AT812" s="43">
        <v>21678.75</v>
      </c>
      <c r="AU812" s="43">
        <v>3172.5</v>
      </c>
      <c r="AV812" s="43">
        <v>5830.35</v>
      </c>
      <c r="AW812" s="43">
        <v>4434.45</v>
      </c>
      <c r="AX812" s="43">
        <v>2409140.14</v>
      </c>
      <c r="AY812" s="43">
        <v>317912.7</v>
      </c>
      <c r="AZ812" s="43">
        <v>32070.45</v>
      </c>
      <c r="BA812" s="43">
        <v>1903.5</v>
      </c>
      <c r="BB812" s="43">
        <v>21551.85</v>
      </c>
      <c r="BC812" s="43">
        <v>14198.7</v>
      </c>
      <c r="BD812" s="43">
        <v>12416.14</v>
      </c>
      <c r="BE812" s="43">
        <v>42589.05</v>
      </c>
      <c r="BF812" s="43">
        <v>51569.599999999999</v>
      </c>
      <c r="BG812" s="43">
        <v>494211.99</v>
      </c>
      <c r="BH812" s="43">
        <v>2903352.13</v>
      </c>
      <c r="BI812" s="44">
        <v>0</v>
      </c>
      <c r="BJ812" s="71">
        <v>2903.4</v>
      </c>
      <c r="BK812" s="2"/>
      <c r="BL812" s="2"/>
      <c r="BM812" s="48">
        <v>242</v>
      </c>
      <c r="BN812" s="48">
        <v>242</v>
      </c>
      <c r="BO812" s="48">
        <v>242</v>
      </c>
      <c r="BP812" s="48">
        <v>242</v>
      </c>
      <c r="BQ812" s="48">
        <v>483.9</v>
      </c>
      <c r="BR812" s="48">
        <v>483.9</v>
      </c>
      <c r="BS812" s="48">
        <v>121</v>
      </c>
      <c r="BT812" s="48">
        <v>0</v>
      </c>
      <c r="BU812" s="48">
        <v>121</v>
      </c>
      <c r="BV812" s="48">
        <f t="shared" si="403"/>
        <v>259.3</v>
      </c>
      <c r="BW812" s="48">
        <f t="shared" si="404"/>
        <v>259.3</v>
      </c>
      <c r="BX812" s="49">
        <f t="shared" si="405"/>
        <v>259.39999999999998</v>
      </c>
      <c r="BY812" s="50">
        <f t="shared" si="406"/>
        <v>2955.8</v>
      </c>
      <c r="BZ812" s="48">
        <f t="shared" si="407"/>
        <v>726</v>
      </c>
      <c r="CA812" s="48">
        <f t="shared" si="408"/>
        <v>1209.8</v>
      </c>
      <c r="CB812" s="48">
        <f t="shared" si="409"/>
        <v>242</v>
      </c>
      <c r="CC812" s="51">
        <f t="shared" si="410"/>
        <v>778</v>
      </c>
      <c r="CD812" s="50">
        <f t="shared" si="411"/>
        <v>2955.8</v>
      </c>
      <c r="CE812" s="103"/>
      <c r="CF812" s="73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</row>
    <row r="813" spans="1:122" ht="15" hidden="1" outlineLevel="1" thickBot="1" x14ac:dyDescent="0.35">
      <c r="A813" s="161"/>
      <c r="B813" s="53" t="s">
        <v>1638</v>
      </c>
      <c r="C813" s="53" t="s">
        <v>45</v>
      </c>
      <c r="D813" s="24" t="s">
        <v>1639</v>
      </c>
      <c r="E813" s="35">
        <v>588909.52</v>
      </c>
      <c r="F813" s="34"/>
      <c r="G813" s="34"/>
      <c r="H813" s="36">
        <v>218</v>
      </c>
      <c r="I813" s="38">
        <v>218</v>
      </c>
      <c r="J813" s="37"/>
      <c r="K813" s="37"/>
      <c r="L813" s="35">
        <v>588909.52</v>
      </c>
      <c r="M813" s="35">
        <v>156902.24</v>
      </c>
      <c r="N813" s="35">
        <v>6703.5</v>
      </c>
      <c r="O813" s="36">
        <v>981</v>
      </c>
      <c r="P813" s="35">
        <v>1802.86</v>
      </c>
      <c r="Q813" s="35">
        <v>1371.22</v>
      </c>
      <c r="R813" s="35">
        <v>756670.34</v>
      </c>
      <c r="S813" s="35">
        <v>98304.92</v>
      </c>
      <c r="T813" s="35">
        <v>9916.82</v>
      </c>
      <c r="U813" s="35">
        <v>588.6</v>
      </c>
      <c r="V813" s="35">
        <v>6664.26</v>
      </c>
      <c r="W813" s="35">
        <v>4390.5200000000004</v>
      </c>
      <c r="X813" s="36">
        <v>0</v>
      </c>
      <c r="Y813" s="35">
        <v>13169.38</v>
      </c>
      <c r="Z813" s="35">
        <v>14133.83</v>
      </c>
      <c r="AA813" s="35">
        <v>147168.32999999999</v>
      </c>
      <c r="AB813" s="35">
        <v>903838.67</v>
      </c>
      <c r="AC813" s="39">
        <f t="shared" si="401"/>
        <v>903.8</v>
      </c>
      <c r="AD813" s="40">
        <f t="shared" si="402"/>
        <v>902.7</v>
      </c>
      <c r="AG813" s="70" t="s">
        <v>1581</v>
      </c>
      <c r="AH813" s="24" t="s">
        <v>1638</v>
      </c>
      <c r="AI813" s="24" t="s">
        <v>45</v>
      </c>
      <c r="AJ813" s="24" t="s">
        <v>1639</v>
      </c>
      <c r="AK813" s="43">
        <v>595109.03</v>
      </c>
      <c r="AL813" s="42"/>
      <c r="AM813" s="42"/>
      <c r="AN813" s="44">
        <v>228</v>
      </c>
      <c r="AO813" s="46">
        <v>228</v>
      </c>
      <c r="AP813" s="45"/>
      <c r="AQ813" s="45"/>
      <c r="AR813" s="43">
        <v>595109.03</v>
      </c>
      <c r="AS813" s="43">
        <v>142295.26</v>
      </c>
      <c r="AT813" s="44">
        <v>7011</v>
      </c>
      <c r="AU813" s="44">
        <v>1026</v>
      </c>
      <c r="AV813" s="43">
        <v>1885.56</v>
      </c>
      <c r="AW813" s="43">
        <v>1434.12</v>
      </c>
      <c r="AX813" s="43">
        <v>748760.97</v>
      </c>
      <c r="AY813" s="43">
        <v>102814.32</v>
      </c>
      <c r="AZ813" s="43">
        <v>10371.719999999999</v>
      </c>
      <c r="BA813" s="43">
        <v>615.6</v>
      </c>
      <c r="BB813" s="43">
        <v>6969.96</v>
      </c>
      <c r="BC813" s="43">
        <v>4591.92</v>
      </c>
      <c r="BD813" s="44">
        <v>0</v>
      </c>
      <c r="BE813" s="43">
        <v>13773.48</v>
      </c>
      <c r="BF813" s="43">
        <v>14282.61</v>
      </c>
      <c r="BG813" s="43">
        <v>153419.60999999999</v>
      </c>
      <c r="BH813" s="43">
        <v>902180.58</v>
      </c>
      <c r="BI813" s="44">
        <v>0</v>
      </c>
      <c r="BJ813" s="71">
        <v>902.2</v>
      </c>
      <c r="BK813" s="2"/>
      <c r="BL813" s="2"/>
      <c r="BM813" s="48">
        <v>75.2</v>
      </c>
      <c r="BN813" s="48">
        <v>75.2</v>
      </c>
      <c r="BO813" s="48">
        <v>75.2</v>
      </c>
      <c r="BP813" s="48">
        <v>75.2</v>
      </c>
      <c r="BQ813" s="48">
        <v>150.4</v>
      </c>
      <c r="BR813" s="48">
        <v>150.4</v>
      </c>
      <c r="BS813" s="48">
        <v>37.6</v>
      </c>
      <c r="BT813" s="48">
        <v>0</v>
      </c>
      <c r="BU813" s="48">
        <v>37.6</v>
      </c>
      <c r="BV813" s="48">
        <f t="shared" si="403"/>
        <v>75.3</v>
      </c>
      <c r="BW813" s="48">
        <f t="shared" si="404"/>
        <v>75.3</v>
      </c>
      <c r="BX813" s="49">
        <f t="shared" si="405"/>
        <v>75.3</v>
      </c>
      <c r="BY813" s="50">
        <f t="shared" si="406"/>
        <v>902.70000000000016</v>
      </c>
      <c r="BZ813" s="48">
        <f t="shared" si="407"/>
        <v>225.60000000000002</v>
      </c>
      <c r="CA813" s="48">
        <f t="shared" si="408"/>
        <v>376</v>
      </c>
      <c r="CB813" s="48">
        <f t="shared" si="409"/>
        <v>75.2</v>
      </c>
      <c r="CC813" s="51">
        <f t="shared" si="410"/>
        <v>225.89999999999998</v>
      </c>
      <c r="CD813" s="50">
        <f t="shared" si="411"/>
        <v>902.7</v>
      </c>
      <c r="CE813" s="103"/>
      <c r="CF813" s="73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</row>
    <row r="814" spans="1:122" ht="15" hidden="1" outlineLevel="1" thickBot="1" x14ac:dyDescent="0.35">
      <c r="A814" s="161"/>
      <c r="B814" s="53" t="s">
        <v>1640</v>
      </c>
      <c r="C814" s="53" t="s">
        <v>135</v>
      </c>
      <c r="D814" s="24" t="s">
        <v>1641</v>
      </c>
      <c r="E814" s="34"/>
      <c r="F814" s="35">
        <v>14574.93</v>
      </c>
      <c r="G814" s="35">
        <v>77271.62</v>
      </c>
      <c r="H814" s="36">
        <v>20</v>
      </c>
      <c r="I814" s="37"/>
      <c r="J814" s="38">
        <v>1</v>
      </c>
      <c r="K814" s="38">
        <v>19</v>
      </c>
      <c r="L814" s="35">
        <v>91846.55</v>
      </c>
      <c r="M814" s="35">
        <v>3937.6</v>
      </c>
      <c r="N814" s="36">
        <v>615</v>
      </c>
      <c r="O814" s="36">
        <v>90</v>
      </c>
      <c r="P814" s="35">
        <v>165.4</v>
      </c>
      <c r="Q814" s="35">
        <v>125.8</v>
      </c>
      <c r="R814" s="35">
        <v>96780.35</v>
      </c>
      <c r="S814" s="36">
        <v>4513</v>
      </c>
      <c r="T814" s="35">
        <v>909.8</v>
      </c>
      <c r="U814" s="36">
        <v>0</v>
      </c>
      <c r="V814" s="36">
        <v>0</v>
      </c>
      <c r="W814" s="36">
        <v>0</v>
      </c>
      <c r="X814" s="36">
        <v>0</v>
      </c>
      <c r="Y814" s="36">
        <v>0</v>
      </c>
      <c r="Z814" s="35">
        <v>2204.3200000000002</v>
      </c>
      <c r="AA814" s="35">
        <v>7627.12</v>
      </c>
      <c r="AB814" s="35">
        <v>104407.47</v>
      </c>
      <c r="AC814" s="39">
        <f t="shared" si="401"/>
        <v>104.4</v>
      </c>
      <c r="AD814" s="40">
        <f t="shared" si="402"/>
        <v>127.5</v>
      </c>
      <c r="AG814" s="70" t="s">
        <v>1581</v>
      </c>
      <c r="AH814" s="24" t="s">
        <v>1640</v>
      </c>
      <c r="AI814" s="24" t="s">
        <v>135</v>
      </c>
      <c r="AJ814" s="24" t="s">
        <v>1641</v>
      </c>
      <c r="AK814" s="42"/>
      <c r="AL814" s="43">
        <v>14574.93</v>
      </c>
      <c r="AM814" s="43">
        <v>105562.32</v>
      </c>
      <c r="AN814" s="44">
        <v>31</v>
      </c>
      <c r="AO814" s="45"/>
      <c r="AP814" s="46">
        <v>3</v>
      </c>
      <c r="AQ814" s="46">
        <v>28</v>
      </c>
      <c r="AR814" s="43">
        <v>120137.25</v>
      </c>
      <c r="AS814" s="43">
        <v>6103.28</v>
      </c>
      <c r="AT814" s="43">
        <v>953.25</v>
      </c>
      <c r="AU814" s="43">
        <v>139.5</v>
      </c>
      <c r="AV814" s="43">
        <v>256.37</v>
      </c>
      <c r="AW814" s="43">
        <v>194.99</v>
      </c>
      <c r="AX814" s="43">
        <v>127784.64</v>
      </c>
      <c r="AY814" s="43">
        <v>6995.15</v>
      </c>
      <c r="AZ814" s="43">
        <v>1410.19</v>
      </c>
      <c r="BA814" s="44">
        <v>0</v>
      </c>
      <c r="BB814" s="44">
        <v>0</v>
      </c>
      <c r="BC814" s="44">
        <v>0</v>
      </c>
      <c r="BD814" s="44">
        <v>0</v>
      </c>
      <c r="BE814" s="44">
        <v>0</v>
      </c>
      <c r="BF814" s="43">
        <v>2883.3</v>
      </c>
      <c r="BG814" s="43">
        <v>11288.64</v>
      </c>
      <c r="BH814" s="43">
        <v>139073.28</v>
      </c>
      <c r="BI814" s="44">
        <v>0</v>
      </c>
      <c r="BJ814" s="71">
        <v>139.1</v>
      </c>
      <c r="BK814" s="2"/>
      <c r="BL814" s="2"/>
      <c r="BM814" s="48">
        <v>11.6</v>
      </c>
      <c r="BN814" s="48">
        <v>11.6</v>
      </c>
      <c r="BO814" s="48">
        <v>11.6</v>
      </c>
      <c r="BP814" s="48">
        <v>11.6</v>
      </c>
      <c r="BQ814" s="48">
        <v>23.2</v>
      </c>
      <c r="BR814" s="48">
        <v>23.2</v>
      </c>
      <c r="BS814" s="48">
        <v>5.8</v>
      </c>
      <c r="BT814" s="48">
        <v>0</v>
      </c>
      <c r="BU814" s="48">
        <v>5.8</v>
      </c>
      <c r="BV814" s="48">
        <f t="shared" si="403"/>
        <v>7.7</v>
      </c>
      <c r="BW814" s="48">
        <f t="shared" si="404"/>
        <v>7.7</v>
      </c>
      <c r="BX814" s="49">
        <f t="shared" si="405"/>
        <v>7.7</v>
      </c>
      <c r="BY814" s="50">
        <f t="shared" si="406"/>
        <v>127.49999999999999</v>
      </c>
      <c r="BZ814" s="48">
        <f t="shared" si="407"/>
        <v>34.799999999999997</v>
      </c>
      <c r="CA814" s="48">
        <f t="shared" si="408"/>
        <v>58</v>
      </c>
      <c r="CB814" s="48">
        <f t="shared" si="409"/>
        <v>11.6</v>
      </c>
      <c r="CC814" s="51">
        <f t="shared" si="410"/>
        <v>23.1</v>
      </c>
      <c r="CD814" s="50">
        <f t="shared" si="411"/>
        <v>127.5</v>
      </c>
      <c r="CE814" s="103"/>
      <c r="CF814" s="73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</row>
    <row r="815" spans="1:122" ht="15" hidden="1" outlineLevel="1" thickBot="1" x14ac:dyDescent="0.35">
      <c r="A815" s="161"/>
      <c r="B815" s="53" t="s">
        <v>1642</v>
      </c>
      <c r="C815" s="53" t="s">
        <v>135</v>
      </c>
      <c r="D815" s="24" t="s">
        <v>1643</v>
      </c>
      <c r="E815" s="34"/>
      <c r="F815" s="34"/>
      <c r="G815" s="35">
        <v>35046.69</v>
      </c>
      <c r="H815" s="36">
        <v>9</v>
      </c>
      <c r="I815" s="37"/>
      <c r="J815" s="37"/>
      <c r="K815" s="38">
        <v>9</v>
      </c>
      <c r="L815" s="35">
        <v>35046.69</v>
      </c>
      <c r="M815" s="35">
        <v>1771.92</v>
      </c>
      <c r="N815" s="35">
        <v>276.75</v>
      </c>
      <c r="O815" s="35">
        <v>40.5</v>
      </c>
      <c r="P815" s="35">
        <v>74.430000000000007</v>
      </c>
      <c r="Q815" s="35">
        <v>56.61</v>
      </c>
      <c r="R815" s="35">
        <v>37266.9</v>
      </c>
      <c r="S815" s="35">
        <v>2030.85</v>
      </c>
      <c r="T815" s="35">
        <v>409.41</v>
      </c>
      <c r="U815" s="36">
        <v>0</v>
      </c>
      <c r="V815" s="36">
        <v>0</v>
      </c>
      <c r="W815" s="36">
        <v>0</v>
      </c>
      <c r="X815" s="36">
        <v>0</v>
      </c>
      <c r="Y815" s="36">
        <v>0</v>
      </c>
      <c r="Z815" s="35">
        <v>841.12</v>
      </c>
      <c r="AA815" s="35">
        <v>3281.38</v>
      </c>
      <c r="AB815" s="35">
        <v>40548.28</v>
      </c>
      <c r="AC815" s="39">
        <f t="shared" si="401"/>
        <v>40.5</v>
      </c>
      <c r="AD815" s="40">
        <f t="shared" si="402"/>
        <v>33.9</v>
      </c>
      <c r="AG815" s="70" t="s">
        <v>1581</v>
      </c>
      <c r="AH815" s="24" t="s">
        <v>1642</v>
      </c>
      <c r="AI815" s="24" t="s">
        <v>135</v>
      </c>
      <c r="AJ815" s="24" t="s">
        <v>1643</v>
      </c>
      <c r="AK815" s="42"/>
      <c r="AL815" s="42"/>
      <c r="AM815" s="43">
        <v>27868.46</v>
      </c>
      <c r="AN815" s="44">
        <v>4</v>
      </c>
      <c r="AO815" s="45"/>
      <c r="AP815" s="45"/>
      <c r="AQ815" s="46">
        <v>4</v>
      </c>
      <c r="AR815" s="43">
        <v>27868.46</v>
      </c>
      <c r="AS815" s="43">
        <v>787.52</v>
      </c>
      <c r="AT815" s="44">
        <v>123</v>
      </c>
      <c r="AU815" s="44">
        <v>18</v>
      </c>
      <c r="AV815" s="43">
        <v>33.08</v>
      </c>
      <c r="AW815" s="43">
        <v>25.16</v>
      </c>
      <c r="AX815" s="43">
        <v>28855.22</v>
      </c>
      <c r="AY815" s="43">
        <v>902.6</v>
      </c>
      <c r="AZ815" s="43">
        <v>181.96</v>
      </c>
      <c r="BA815" s="44">
        <v>0</v>
      </c>
      <c r="BB815" s="44">
        <v>0</v>
      </c>
      <c r="BC815" s="44">
        <v>0</v>
      </c>
      <c r="BD815" s="44">
        <v>0</v>
      </c>
      <c r="BE815" s="44">
        <v>0</v>
      </c>
      <c r="BF815" s="43">
        <v>668.84</v>
      </c>
      <c r="BG815" s="43">
        <v>1753.4</v>
      </c>
      <c r="BH815" s="43">
        <v>30608.62</v>
      </c>
      <c r="BI815" s="44">
        <v>0</v>
      </c>
      <c r="BJ815" s="71">
        <v>30.6</v>
      </c>
      <c r="BK815" s="2"/>
      <c r="BL815" s="2"/>
      <c r="BM815" s="48">
        <v>2.6</v>
      </c>
      <c r="BN815" s="48">
        <v>2.6</v>
      </c>
      <c r="BO815" s="48">
        <v>2.6</v>
      </c>
      <c r="BP815" s="48">
        <v>2.6</v>
      </c>
      <c r="BQ815" s="48">
        <v>5.0999999999999996</v>
      </c>
      <c r="BR815" s="48">
        <v>5.0999999999999996</v>
      </c>
      <c r="BS815" s="48">
        <v>1.3</v>
      </c>
      <c r="BT815" s="48">
        <v>0</v>
      </c>
      <c r="BU815" s="48">
        <v>1.3</v>
      </c>
      <c r="BV815" s="48">
        <f t="shared" si="403"/>
        <v>3.6</v>
      </c>
      <c r="BW815" s="48">
        <f t="shared" si="404"/>
        <v>3.6</v>
      </c>
      <c r="BX815" s="49">
        <f t="shared" si="405"/>
        <v>3.5</v>
      </c>
      <c r="BY815" s="50">
        <f t="shared" si="406"/>
        <v>33.900000000000006</v>
      </c>
      <c r="BZ815" s="48">
        <f t="shared" si="407"/>
        <v>7.8000000000000007</v>
      </c>
      <c r="CA815" s="48">
        <f t="shared" si="408"/>
        <v>12.799999999999999</v>
      </c>
      <c r="CB815" s="48">
        <f t="shared" si="409"/>
        <v>2.6</v>
      </c>
      <c r="CC815" s="51">
        <f t="shared" si="410"/>
        <v>10.7</v>
      </c>
      <c r="CD815" s="50">
        <f t="shared" si="411"/>
        <v>33.900000000000006</v>
      </c>
      <c r="CE815" s="103"/>
      <c r="CF815" s="73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</row>
    <row r="816" spans="1:122" ht="18" customHeight="1" collapsed="1" thickBot="1" x14ac:dyDescent="0.35">
      <c r="A816" s="162"/>
      <c r="B816" s="163" t="s">
        <v>71</v>
      </c>
      <c r="C816" s="164"/>
      <c r="D816" s="165"/>
      <c r="E816" s="54">
        <f>SUM(E785:E815)</f>
        <v>18627868.359999999</v>
      </c>
      <c r="F816" s="54">
        <f t="shared" ref="F816:AD816" si="412">SUM(F785:F815)</f>
        <v>1250794.0499999998</v>
      </c>
      <c r="G816" s="54">
        <f t="shared" si="412"/>
        <v>4277385.0699999994</v>
      </c>
      <c r="H816" s="54">
        <f t="shared" si="412"/>
        <v>8534</v>
      </c>
      <c r="I816" s="54">
        <f t="shared" si="412"/>
        <v>6584</v>
      </c>
      <c r="J816" s="54">
        <f t="shared" si="412"/>
        <v>423</v>
      </c>
      <c r="K816" s="54">
        <f t="shared" si="412"/>
        <v>1527</v>
      </c>
      <c r="L816" s="54">
        <f t="shared" si="412"/>
        <v>24156047.479999997</v>
      </c>
      <c r="M816" s="54">
        <f t="shared" si="412"/>
        <v>3850552.44</v>
      </c>
      <c r="N816" s="54">
        <f t="shared" si="412"/>
        <v>262420.5</v>
      </c>
      <c r="O816" s="54">
        <f t="shared" si="412"/>
        <v>38403</v>
      </c>
      <c r="P816" s="54">
        <f t="shared" si="412"/>
        <v>70576.179999999978</v>
      </c>
      <c r="Q816" s="54">
        <f t="shared" si="412"/>
        <v>53678.859999999993</v>
      </c>
      <c r="R816" s="54">
        <f t="shared" si="412"/>
        <v>28431678.460000005</v>
      </c>
      <c r="S816" s="54">
        <f t="shared" si="412"/>
        <v>3409006.46</v>
      </c>
      <c r="T816" s="54">
        <f t="shared" si="412"/>
        <v>388211.66000000003</v>
      </c>
      <c r="U816" s="54">
        <f t="shared" si="412"/>
        <v>17776.799999999996</v>
      </c>
      <c r="V816" s="54">
        <f t="shared" si="412"/>
        <v>201272.88</v>
      </c>
      <c r="W816" s="54">
        <f t="shared" si="412"/>
        <v>132601.75999999998</v>
      </c>
      <c r="X816" s="54">
        <f t="shared" si="412"/>
        <v>35582.9</v>
      </c>
      <c r="Y816" s="54">
        <f t="shared" si="412"/>
        <v>397739.43999999994</v>
      </c>
      <c r="Z816" s="54">
        <f t="shared" si="412"/>
        <v>579745.16999999993</v>
      </c>
      <c r="AA816" s="54">
        <f t="shared" si="412"/>
        <v>5161937.07</v>
      </c>
      <c r="AB816" s="54">
        <f t="shared" si="412"/>
        <v>33593615.530000001</v>
      </c>
      <c r="AC816" s="54">
        <f t="shared" si="412"/>
        <v>33593.5</v>
      </c>
      <c r="AD816" s="54">
        <f t="shared" si="412"/>
        <v>34139.699999999997</v>
      </c>
      <c r="AG816" s="55" t="s">
        <v>1581</v>
      </c>
      <c r="AH816" s="55" t="s">
        <v>71</v>
      </c>
      <c r="AI816" s="56"/>
      <c r="AJ816" s="57"/>
      <c r="AK816" s="58">
        <v>18885821.41</v>
      </c>
      <c r="AL816" s="58">
        <v>1574534.1599999995</v>
      </c>
      <c r="AM816" s="58">
        <v>4587316.0400000019</v>
      </c>
      <c r="AN816" s="58">
        <v>8711</v>
      </c>
      <c r="AO816" s="58">
        <v>6573</v>
      </c>
      <c r="AP816" s="58">
        <v>519</v>
      </c>
      <c r="AQ816" s="58">
        <v>1619</v>
      </c>
      <c r="AR816" s="58">
        <v>25047671.609999999</v>
      </c>
      <c r="AS816" s="58">
        <v>3715739.3500000006</v>
      </c>
      <c r="AT816" s="58">
        <v>267863.25</v>
      </c>
      <c r="AU816" s="58">
        <v>39199.5</v>
      </c>
      <c r="AV816" s="58">
        <v>72039.97</v>
      </c>
      <c r="AW816" s="58">
        <v>54792.189999999995</v>
      </c>
      <c r="AX816" s="58">
        <v>29197305.870000001</v>
      </c>
      <c r="AY816" s="58">
        <v>3446468.32</v>
      </c>
      <c r="AZ816" s="58">
        <v>396263.39</v>
      </c>
      <c r="BA816" s="58">
        <v>17747.099999999999</v>
      </c>
      <c r="BB816" s="58">
        <v>200936.61</v>
      </c>
      <c r="BC816" s="58">
        <v>132380.22</v>
      </c>
      <c r="BD816" s="58">
        <v>23296.22</v>
      </c>
      <c r="BE816" s="58">
        <v>397074.93</v>
      </c>
      <c r="BF816" s="58">
        <v>601144.15</v>
      </c>
      <c r="BG816" s="58">
        <v>5215310.9400000013</v>
      </c>
      <c r="BH816" s="58">
        <v>34412616.809999995</v>
      </c>
      <c r="BI816" s="58">
        <v>0</v>
      </c>
      <c r="BJ816" s="59">
        <v>34412.899999999994</v>
      </c>
      <c r="BK816" s="60"/>
      <c r="BL816" s="61" t="str">
        <f>+AG816</f>
        <v>Marijampolės sav.</v>
      </c>
      <c r="BM816" s="62">
        <f t="shared" ref="BM816:CD816" si="413">SUM(BM785:BM815)</f>
        <v>2868.1</v>
      </c>
      <c r="BN816" s="62">
        <f t="shared" si="413"/>
        <v>2868.1</v>
      </c>
      <c r="BO816" s="62">
        <f t="shared" si="413"/>
        <v>2868.1</v>
      </c>
      <c r="BP816" s="62">
        <f t="shared" si="413"/>
        <v>2868.1</v>
      </c>
      <c r="BQ816" s="62">
        <f t="shared" si="413"/>
        <v>5735.7999999999993</v>
      </c>
      <c r="BR816" s="62">
        <f t="shared" si="413"/>
        <v>5735.7999999999993</v>
      </c>
      <c r="BS816" s="62">
        <f t="shared" si="413"/>
        <v>1434.0999999999997</v>
      </c>
      <c r="BT816" s="62">
        <f t="shared" si="413"/>
        <v>0</v>
      </c>
      <c r="BU816" s="62">
        <f t="shared" si="413"/>
        <v>1434.0999999999997</v>
      </c>
      <c r="BV816" s="62">
        <f t="shared" si="413"/>
        <v>2775.5</v>
      </c>
      <c r="BW816" s="62">
        <f t="shared" si="413"/>
        <v>2775.5</v>
      </c>
      <c r="BX816" s="62">
        <f t="shared" si="413"/>
        <v>2776.5</v>
      </c>
      <c r="BY816" s="62">
        <f t="shared" si="413"/>
        <v>34139.699999999997</v>
      </c>
      <c r="BZ816" s="62">
        <f t="shared" si="413"/>
        <v>8604.2999999999993</v>
      </c>
      <c r="CA816" s="62">
        <f t="shared" si="413"/>
        <v>14339.699999999997</v>
      </c>
      <c r="CB816" s="62">
        <f t="shared" si="413"/>
        <v>2868.1999999999994</v>
      </c>
      <c r="CC816" s="62">
        <f t="shared" si="413"/>
        <v>8327.5000000000018</v>
      </c>
      <c r="CD816" s="62">
        <f t="shared" si="413"/>
        <v>34139.699999999997</v>
      </c>
      <c r="CE816" s="63"/>
      <c r="CF816" s="64" t="s">
        <v>1581</v>
      </c>
      <c r="CG816" s="65">
        <v>2868.1</v>
      </c>
      <c r="CH816" s="65">
        <v>2824.6</v>
      </c>
      <c r="CI816" s="65">
        <v>2846.4</v>
      </c>
      <c r="CJ816" s="65">
        <v>2846.4</v>
      </c>
      <c r="CK816" s="65">
        <v>5692.2999999999993</v>
      </c>
      <c r="CL816" s="65">
        <v>5714.0999999999995</v>
      </c>
      <c r="CM816" s="65">
        <v>1412.3999999999996</v>
      </c>
      <c r="CN816" s="65">
        <v>0</v>
      </c>
      <c r="CO816" s="65">
        <v>1434.0999999999997</v>
      </c>
      <c r="CP816" s="65">
        <f>+BV816</f>
        <v>2775.5</v>
      </c>
      <c r="CQ816" s="65">
        <f t="shared" ref="CQ816:CR816" si="414">+BW816</f>
        <v>2775.5</v>
      </c>
      <c r="CR816" s="65">
        <f t="shared" si="414"/>
        <v>2776.5</v>
      </c>
      <c r="CS816" s="66">
        <f>+CR816+CQ816+CP816+CO816+CN816+CM816+CL816+CK816+CJ816+CI816+CH816+CG816</f>
        <v>33965.9</v>
      </c>
      <c r="CT816" s="65">
        <v>8539.1</v>
      </c>
      <c r="CU816" s="65">
        <v>14252.8</v>
      </c>
      <c r="CV816" s="65">
        <v>2846.4999999999991</v>
      </c>
      <c r="CW816" s="65">
        <f>+CP816+CQ816+CR816</f>
        <v>8327.5</v>
      </c>
      <c r="CX816" s="67">
        <f>+CW816+CV816+CU816+CT816</f>
        <v>33965.9</v>
      </c>
      <c r="CY816" s="48"/>
      <c r="CZ816" s="64" t="s">
        <v>1581</v>
      </c>
      <c r="DA816" s="68">
        <v>0</v>
      </c>
      <c r="DB816" s="68">
        <v>43.5</v>
      </c>
      <c r="DC816" s="68">
        <v>21.7</v>
      </c>
      <c r="DD816" s="68">
        <v>21.7</v>
      </c>
      <c r="DE816" s="68">
        <v>43.5</v>
      </c>
      <c r="DF816" s="68">
        <v>21.7</v>
      </c>
      <c r="DG816" s="68">
        <v>21.700000000000017</v>
      </c>
      <c r="DH816" s="69"/>
      <c r="DI816" s="69"/>
      <c r="DJ816" s="69"/>
      <c r="DK816" s="69"/>
      <c r="DL816" s="69"/>
      <c r="DM816" s="66">
        <v>173.8</v>
      </c>
      <c r="DN816" s="68">
        <v>65.2</v>
      </c>
      <c r="DO816" s="68">
        <v>86.9</v>
      </c>
      <c r="DP816" s="68">
        <v>21.700000000000017</v>
      </c>
      <c r="DQ816" s="68"/>
      <c r="DR816" s="66">
        <v>173.80000000000004</v>
      </c>
    </row>
    <row r="817" spans="1:122" ht="22.2" hidden="1" customHeight="1" outlineLevel="1" thickBot="1" x14ac:dyDescent="0.35">
      <c r="A817" s="160" t="s">
        <v>1644</v>
      </c>
      <c r="B817" s="53" t="s">
        <v>1645</v>
      </c>
      <c r="C817" s="53" t="s">
        <v>45</v>
      </c>
      <c r="D817" s="24" t="s">
        <v>1646</v>
      </c>
      <c r="E817" s="35">
        <v>108484.66</v>
      </c>
      <c r="F817" s="35">
        <v>22083.23</v>
      </c>
      <c r="G817" s="35">
        <v>56159.16</v>
      </c>
      <c r="H817" s="36">
        <v>37</v>
      </c>
      <c r="I817" s="38">
        <v>17</v>
      </c>
      <c r="J817" s="38">
        <v>5</v>
      </c>
      <c r="K817" s="38">
        <v>15</v>
      </c>
      <c r="L817" s="35">
        <v>186727.05</v>
      </c>
      <c r="M817" s="35">
        <v>25466.14</v>
      </c>
      <c r="N817" s="35">
        <v>1137.75</v>
      </c>
      <c r="O817" s="35">
        <v>166.5</v>
      </c>
      <c r="P817" s="35">
        <v>305.99</v>
      </c>
      <c r="Q817" s="35">
        <v>232.73</v>
      </c>
      <c r="R817" s="35">
        <v>214036.16</v>
      </c>
      <c r="S817" s="35">
        <v>12178.98</v>
      </c>
      <c r="T817" s="35">
        <v>1683.13</v>
      </c>
      <c r="U817" s="35">
        <v>45.9</v>
      </c>
      <c r="V817" s="35">
        <v>519.69000000000005</v>
      </c>
      <c r="W817" s="35">
        <v>342.38</v>
      </c>
      <c r="X817" s="36">
        <v>0</v>
      </c>
      <c r="Y817" s="35">
        <v>1026.97</v>
      </c>
      <c r="Z817" s="35">
        <v>4481.46</v>
      </c>
      <c r="AA817" s="35">
        <v>20278.509999999998</v>
      </c>
      <c r="AB817" s="35">
        <v>234314.67</v>
      </c>
      <c r="AC817" s="39">
        <f t="shared" ref="AC817:AC848" si="415">+ROUND(AB817/1000,1)</f>
        <v>234.3</v>
      </c>
      <c r="AD817" s="40">
        <f t="shared" ref="AD817:AD848" si="416">+ROUND((AC817/12*4)+(BJ817/12*8),1)</f>
        <v>230</v>
      </c>
      <c r="AG817" s="70" t="s">
        <v>1644</v>
      </c>
      <c r="AH817" s="24" t="s">
        <v>1645</v>
      </c>
      <c r="AI817" s="24" t="s">
        <v>45</v>
      </c>
      <c r="AJ817" s="24" t="s">
        <v>1646</v>
      </c>
      <c r="AK817" s="43">
        <v>108484.66</v>
      </c>
      <c r="AL817" s="43">
        <v>14574.93</v>
      </c>
      <c r="AM817" s="43">
        <v>63337.39</v>
      </c>
      <c r="AN817" s="44">
        <v>40</v>
      </c>
      <c r="AO817" s="46">
        <v>20</v>
      </c>
      <c r="AP817" s="46">
        <v>3</v>
      </c>
      <c r="AQ817" s="46">
        <v>17</v>
      </c>
      <c r="AR817" s="43">
        <v>186396.98</v>
      </c>
      <c r="AS817" s="43">
        <v>17397.96</v>
      </c>
      <c r="AT817" s="44">
        <v>1230</v>
      </c>
      <c r="AU817" s="44">
        <v>180</v>
      </c>
      <c r="AV817" s="43">
        <v>330.8</v>
      </c>
      <c r="AW817" s="43">
        <v>251.6</v>
      </c>
      <c r="AX817" s="43">
        <v>205787.34</v>
      </c>
      <c r="AY817" s="43">
        <v>13531.8</v>
      </c>
      <c r="AZ817" s="43">
        <v>1819.6</v>
      </c>
      <c r="BA817" s="44">
        <v>54</v>
      </c>
      <c r="BB817" s="43">
        <v>611.4</v>
      </c>
      <c r="BC817" s="43">
        <v>402.8</v>
      </c>
      <c r="BD817" s="44">
        <v>0</v>
      </c>
      <c r="BE817" s="43">
        <v>1208.2</v>
      </c>
      <c r="BF817" s="43">
        <v>4473.54</v>
      </c>
      <c r="BG817" s="43">
        <v>22101.34</v>
      </c>
      <c r="BH817" s="43">
        <v>227888.68</v>
      </c>
      <c r="BI817" s="44">
        <v>0</v>
      </c>
      <c r="BJ817" s="71">
        <v>227.9</v>
      </c>
      <c r="BK817" s="2"/>
      <c r="BL817" s="2"/>
      <c r="BM817" s="48">
        <v>19</v>
      </c>
      <c r="BN817" s="48">
        <v>19</v>
      </c>
      <c r="BO817" s="48">
        <v>19</v>
      </c>
      <c r="BP817" s="48">
        <v>19</v>
      </c>
      <c r="BQ817" s="48">
        <v>38</v>
      </c>
      <c r="BR817" s="48">
        <v>38</v>
      </c>
      <c r="BS817" s="48">
        <v>9.5</v>
      </c>
      <c r="BT817" s="48">
        <v>0</v>
      </c>
      <c r="BU817" s="48">
        <v>9.5</v>
      </c>
      <c r="BV817" s="48">
        <f t="shared" ref="BV817:BV848" si="417">+ROUND((AD817-BM817-BN817-BO817-BP817-BQ817-BR817-BS817-BT817-BU817)/3,1)</f>
        <v>19.7</v>
      </c>
      <c r="BW817" s="48">
        <f t="shared" ref="BW817:BW848" si="418">+BV817</f>
        <v>19.7</v>
      </c>
      <c r="BX817" s="49">
        <f t="shared" ref="BX817:BX848" si="419">+ROUND(AD817-BM817-BN817-BO817-BP817-BQ817-BR817-BS817-BT817-BU817-BV817-BW817,1)</f>
        <v>19.600000000000001</v>
      </c>
      <c r="BY817" s="50">
        <f t="shared" ref="BY817:BY848" si="420">+BX817+BW817+BV817+BU817+BT817+BS817+BR817+BQ817+BP817+BO817+BN817+BM817</f>
        <v>230</v>
      </c>
      <c r="BZ817" s="48">
        <f t="shared" ref="BZ817:BZ848" si="421">+BM817+BN817+BO817</f>
        <v>57</v>
      </c>
      <c r="CA817" s="48">
        <f t="shared" ref="CA817:CA848" si="422">+BP817+BQ817+BR817</f>
        <v>95</v>
      </c>
      <c r="CB817" s="48">
        <f t="shared" ref="CB817:CB848" si="423">+BS817+BT817+BU817</f>
        <v>19</v>
      </c>
      <c r="CC817" s="51">
        <f t="shared" ref="CC817:CC848" si="424">+BV817+BW817+BX817</f>
        <v>59</v>
      </c>
      <c r="CD817" s="50">
        <f t="shared" ref="CD817:CD848" si="425">SUM(BZ817:CC817)</f>
        <v>230</v>
      </c>
      <c r="CE817" s="103"/>
      <c r="CF817" s="73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</row>
    <row r="818" spans="1:122" ht="15" hidden="1" outlineLevel="1" thickBot="1" x14ac:dyDescent="0.35">
      <c r="A818" s="161"/>
      <c r="B818" s="53" t="s">
        <v>1647</v>
      </c>
      <c r="C818" s="53" t="s">
        <v>45</v>
      </c>
      <c r="D818" s="24" t="s">
        <v>1648</v>
      </c>
      <c r="E818" s="34"/>
      <c r="F818" s="35">
        <v>88332.91</v>
      </c>
      <c r="G818" s="35">
        <v>253349.56</v>
      </c>
      <c r="H818" s="36">
        <v>103</v>
      </c>
      <c r="I818" s="37"/>
      <c r="J818" s="38">
        <v>21</v>
      </c>
      <c r="K818" s="38">
        <v>82</v>
      </c>
      <c r="L818" s="35">
        <v>341682.47</v>
      </c>
      <c r="M818" s="35">
        <v>26930.9</v>
      </c>
      <c r="N818" s="35">
        <v>3167.25</v>
      </c>
      <c r="O818" s="35">
        <v>463.5</v>
      </c>
      <c r="P818" s="35">
        <v>851.81</v>
      </c>
      <c r="Q818" s="35">
        <v>647.87</v>
      </c>
      <c r="R818" s="35">
        <v>373743.8</v>
      </c>
      <c r="S818" s="35">
        <v>23241.95</v>
      </c>
      <c r="T818" s="35">
        <v>4685.47</v>
      </c>
      <c r="U818" s="36">
        <v>0</v>
      </c>
      <c r="V818" s="36">
        <v>0</v>
      </c>
      <c r="W818" s="36">
        <v>0</v>
      </c>
      <c r="X818" s="36">
        <v>0</v>
      </c>
      <c r="Y818" s="36">
        <v>0</v>
      </c>
      <c r="Z818" s="35">
        <v>8200.3799999999992</v>
      </c>
      <c r="AA818" s="35">
        <v>36127.800000000003</v>
      </c>
      <c r="AB818" s="35">
        <v>409871.6</v>
      </c>
      <c r="AC818" s="39">
        <f t="shared" si="415"/>
        <v>409.9</v>
      </c>
      <c r="AD818" s="40">
        <f t="shared" si="416"/>
        <v>362.1</v>
      </c>
      <c r="AG818" s="70" t="s">
        <v>1644</v>
      </c>
      <c r="AH818" s="24" t="s">
        <v>1647</v>
      </c>
      <c r="AI818" s="24" t="s">
        <v>45</v>
      </c>
      <c r="AJ818" s="24" t="s">
        <v>1648</v>
      </c>
      <c r="AK818" s="42"/>
      <c r="AL818" s="43">
        <v>44166.46</v>
      </c>
      <c r="AM818" s="43">
        <v>232237.09</v>
      </c>
      <c r="AN818" s="44">
        <v>98</v>
      </c>
      <c r="AO818" s="45"/>
      <c r="AP818" s="46">
        <v>19</v>
      </c>
      <c r="AQ818" s="46">
        <v>79</v>
      </c>
      <c r="AR818" s="43">
        <v>276403.55</v>
      </c>
      <c r="AS818" s="43">
        <v>23678.5</v>
      </c>
      <c r="AT818" s="43">
        <v>3013.5</v>
      </c>
      <c r="AU818" s="44">
        <v>441</v>
      </c>
      <c r="AV818" s="43">
        <v>810.46</v>
      </c>
      <c r="AW818" s="43">
        <v>616.41999999999996</v>
      </c>
      <c r="AX818" s="43">
        <v>304963.43</v>
      </c>
      <c r="AY818" s="43">
        <v>22113.7</v>
      </c>
      <c r="AZ818" s="43">
        <v>4458.0200000000004</v>
      </c>
      <c r="BA818" s="44">
        <v>0</v>
      </c>
      <c r="BB818" s="44">
        <v>0</v>
      </c>
      <c r="BC818" s="44">
        <v>0</v>
      </c>
      <c r="BD818" s="44">
        <v>0</v>
      </c>
      <c r="BE818" s="44">
        <v>0</v>
      </c>
      <c r="BF818" s="43">
        <v>6633.68</v>
      </c>
      <c r="BG818" s="43">
        <v>33205.4</v>
      </c>
      <c r="BH818" s="43">
        <v>338168.83</v>
      </c>
      <c r="BI818" s="44">
        <v>0</v>
      </c>
      <c r="BJ818" s="71">
        <v>338.2</v>
      </c>
      <c r="BK818" s="2"/>
      <c r="BL818" s="2"/>
      <c r="BM818" s="48">
        <v>28.2</v>
      </c>
      <c r="BN818" s="48">
        <v>28.2</v>
      </c>
      <c r="BO818" s="48">
        <v>28.2</v>
      </c>
      <c r="BP818" s="48">
        <v>28.2</v>
      </c>
      <c r="BQ818" s="48">
        <v>56.4</v>
      </c>
      <c r="BR818" s="48">
        <v>56.4</v>
      </c>
      <c r="BS818" s="48">
        <v>14.1</v>
      </c>
      <c r="BT818" s="48">
        <v>0</v>
      </c>
      <c r="BU818" s="48">
        <v>14.1</v>
      </c>
      <c r="BV818" s="48">
        <f t="shared" si="417"/>
        <v>36.1</v>
      </c>
      <c r="BW818" s="48">
        <f t="shared" si="418"/>
        <v>36.1</v>
      </c>
      <c r="BX818" s="49">
        <f t="shared" si="419"/>
        <v>36.1</v>
      </c>
      <c r="BY818" s="50">
        <f t="shared" si="420"/>
        <v>362.09999999999997</v>
      </c>
      <c r="BZ818" s="48">
        <f t="shared" si="421"/>
        <v>84.6</v>
      </c>
      <c r="CA818" s="48">
        <f t="shared" si="422"/>
        <v>141</v>
      </c>
      <c r="CB818" s="48">
        <f t="shared" si="423"/>
        <v>28.2</v>
      </c>
      <c r="CC818" s="51">
        <f t="shared" si="424"/>
        <v>108.30000000000001</v>
      </c>
      <c r="CD818" s="50">
        <f t="shared" si="425"/>
        <v>362.1</v>
      </c>
      <c r="CE818" s="103"/>
      <c r="CF818" s="73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</row>
    <row r="819" spans="1:122" ht="15" hidden="1" outlineLevel="1" thickBot="1" x14ac:dyDescent="0.35">
      <c r="A819" s="161"/>
      <c r="B819" s="53" t="s">
        <v>1649</v>
      </c>
      <c r="C819" s="53" t="s">
        <v>45</v>
      </c>
      <c r="D819" s="24" t="s">
        <v>1650</v>
      </c>
      <c r="E819" s="34"/>
      <c r="F819" s="35">
        <v>88332.91</v>
      </c>
      <c r="G819" s="35">
        <v>422249.26</v>
      </c>
      <c r="H819" s="36">
        <v>188</v>
      </c>
      <c r="I819" s="37"/>
      <c r="J819" s="38">
        <v>38</v>
      </c>
      <c r="K819" s="38">
        <v>150</v>
      </c>
      <c r="L819" s="35">
        <v>510582.17</v>
      </c>
      <c r="M819" s="35">
        <v>50621.440000000002</v>
      </c>
      <c r="N819" s="36">
        <v>5781</v>
      </c>
      <c r="O819" s="36">
        <v>846</v>
      </c>
      <c r="P819" s="35">
        <v>1554.76</v>
      </c>
      <c r="Q819" s="35">
        <v>1182.52</v>
      </c>
      <c r="R819" s="35">
        <v>570567.89</v>
      </c>
      <c r="S819" s="35">
        <v>42422.2</v>
      </c>
      <c r="T819" s="35">
        <v>8552.1200000000008</v>
      </c>
      <c r="U819" s="36">
        <v>0</v>
      </c>
      <c r="V819" s="36">
        <v>0</v>
      </c>
      <c r="W819" s="36">
        <v>0</v>
      </c>
      <c r="X819" s="36">
        <v>0</v>
      </c>
      <c r="Y819" s="36">
        <v>0</v>
      </c>
      <c r="Z819" s="35">
        <v>12253.98</v>
      </c>
      <c r="AA819" s="35">
        <v>63228.3</v>
      </c>
      <c r="AB819" s="35">
        <v>633796.18999999994</v>
      </c>
      <c r="AC819" s="39">
        <f t="shared" si="415"/>
        <v>633.79999999999995</v>
      </c>
      <c r="AD819" s="40">
        <f t="shared" si="416"/>
        <v>694</v>
      </c>
      <c r="AG819" s="70" t="s">
        <v>1644</v>
      </c>
      <c r="AH819" s="24" t="s">
        <v>1649</v>
      </c>
      <c r="AI819" s="24" t="s">
        <v>45</v>
      </c>
      <c r="AJ819" s="24" t="s">
        <v>1650</v>
      </c>
      <c r="AK819" s="42"/>
      <c r="AL819" s="43">
        <v>132499.37</v>
      </c>
      <c r="AM819" s="43">
        <v>464474.19</v>
      </c>
      <c r="AN819" s="44">
        <v>196</v>
      </c>
      <c r="AO819" s="45"/>
      <c r="AP819" s="46">
        <v>40</v>
      </c>
      <c r="AQ819" s="46">
        <v>156</v>
      </c>
      <c r="AR819" s="43">
        <v>596973.56000000006</v>
      </c>
      <c r="AS819" s="43">
        <v>49928.480000000003</v>
      </c>
      <c r="AT819" s="44">
        <v>6027</v>
      </c>
      <c r="AU819" s="44">
        <v>882</v>
      </c>
      <c r="AV819" s="43">
        <v>1620.92</v>
      </c>
      <c r="AW819" s="43">
        <v>1232.8399999999999</v>
      </c>
      <c r="AX819" s="43">
        <v>656664.80000000005</v>
      </c>
      <c r="AY819" s="43">
        <v>44227.4</v>
      </c>
      <c r="AZ819" s="43">
        <v>8916.0400000000009</v>
      </c>
      <c r="BA819" s="44">
        <v>0</v>
      </c>
      <c r="BB819" s="44">
        <v>0</v>
      </c>
      <c r="BC819" s="44">
        <v>0</v>
      </c>
      <c r="BD819" s="44">
        <v>0</v>
      </c>
      <c r="BE819" s="44">
        <v>0</v>
      </c>
      <c r="BF819" s="43">
        <v>14327.36</v>
      </c>
      <c r="BG819" s="43">
        <v>67470.8</v>
      </c>
      <c r="BH819" s="43">
        <v>724135.6</v>
      </c>
      <c r="BI819" s="44">
        <v>0</v>
      </c>
      <c r="BJ819" s="71">
        <v>724.1</v>
      </c>
      <c r="BK819" s="2"/>
      <c r="BL819" s="2"/>
      <c r="BM819" s="48">
        <v>60.3</v>
      </c>
      <c r="BN819" s="48">
        <v>60.3</v>
      </c>
      <c r="BO819" s="48">
        <v>60.3</v>
      </c>
      <c r="BP819" s="48">
        <v>60.3</v>
      </c>
      <c r="BQ819" s="48">
        <v>120.7</v>
      </c>
      <c r="BR819" s="48">
        <v>120.7</v>
      </c>
      <c r="BS819" s="48">
        <v>30.2</v>
      </c>
      <c r="BT819" s="48">
        <v>0</v>
      </c>
      <c r="BU819" s="48">
        <v>30.2</v>
      </c>
      <c r="BV819" s="48">
        <f t="shared" si="417"/>
        <v>50.3</v>
      </c>
      <c r="BW819" s="48">
        <f t="shared" si="418"/>
        <v>50.3</v>
      </c>
      <c r="BX819" s="49">
        <f t="shared" si="419"/>
        <v>50.4</v>
      </c>
      <c r="BY819" s="50">
        <f t="shared" si="420"/>
        <v>693.99999999999977</v>
      </c>
      <c r="BZ819" s="48">
        <f t="shared" si="421"/>
        <v>180.89999999999998</v>
      </c>
      <c r="CA819" s="48">
        <f t="shared" si="422"/>
        <v>301.7</v>
      </c>
      <c r="CB819" s="48">
        <f t="shared" si="423"/>
        <v>60.4</v>
      </c>
      <c r="CC819" s="51">
        <f t="shared" si="424"/>
        <v>151</v>
      </c>
      <c r="CD819" s="50">
        <f t="shared" si="425"/>
        <v>694</v>
      </c>
      <c r="CE819" s="103"/>
      <c r="CF819" s="73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</row>
    <row r="820" spans="1:122" ht="15" hidden="1" outlineLevel="1" thickBot="1" x14ac:dyDescent="0.35">
      <c r="A820" s="161"/>
      <c r="B820" s="53" t="s">
        <v>1651</v>
      </c>
      <c r="C820" s="53" t="s">
        <v>45</v>
      </c>
      <c r="D820" s="24" t="s">
        <v>1652</v>
      </c>
      <c r="E820" s="35">
        <v>1222580.77</v>
      </c>
      <c r="F820" s="34"/>
      <c r="G820" s="34"/>
      <c r="H820" s="36">
        <v>454</v>
      </c>
      <c r="I820" s="38">
        <v>454</v>
      </c>
      <c r="J820" s="37"/>
      <c r="K820" s="37"/>
      <c r="L820" s="35">
        <v>1222580.77</v>
      </c>
      <c r="M820" s="35">
        <v>226556.38</v>
      </c>
      <c r="N820" s="35">
        <v>13960.5</v>
      </c>
      <c r="O820" s="36">
        <v>2043</v>
      </c>
      <c r="P820" s="35">
        <v>3754.58</v>
      </c>
      <c r="Q820" s="35">
        <v>2855.66</v>
      </c>
      <c r="R820" s="35">
        <v>1471750.89</v>
      </c>
      <c r="S820" s="35">
        <v>204726.76</v>
      </c>
      <c r="T820" s="35">
        <v>20652.46</v>
      </c>
      <c r="U820" s="35">
        <v>1225.8</v>
      </c>
      <c r="V820" s="35">
        <v>13878.78</v>
      </c>
      <c r="W820" s="35">
        <v>9143.56</v>
      </c>
      <c r="X820" s="35">
        <v>895.96</v>
      </c>
      <c r="Y820" s="35">
        <v>27426.14</v>
      </c>
      <c r="Z820" s="35">
        <v>29341.95</v>
      </c>
      <c r="AA820" s="35">
        <v>307291.40999999997</v>
      </c>
      <c r="AB820" s="35">
        <v>1779042.3</v>
      </c>
      <c r="AC820" s="39">
        <f t="shared" si="415"/>
        <v>1779</v>
      </c>
      <c r="AD820" s="40">
        <f t="shared" si="416"/>
        <v>1816.4</v>
      </c>
      <c r="AG820" s="70" t="s">
        <v>1644</v>
      </c>
      <c r="AH820" s="24" t="s">
        <v>1651</v>
      </c>
      <c r="AI820" s="24" t="s">
        <v>45</v>
      </c>
      <c r="AJ820" s="24" t="s">
        <v>1652</v>
      </c>
      <c r="AK820" s="43">
        <v>1270112.56</v>
      </c>
      <c r="AL820" s="42"/>
      <c r="AM820" s="42"/>
      <c r="AN820" s="44">
        <v>454</v>
      </c>
      <c r="AO820" s="46">
        <v>454</v>
      </c>
      <c r="AP820" s="45"/>
      <c r="AQ820" s="45"/>
      <c r="AR820" s="43">
        <v>1270112.56</v>
      </c>
      <c r="AS820" s="43">
        <v>234496.36</v>
      </c>
      <c r="AT820" s="43">
        <v>13960.5</v>
      </c>
      <c r="AU820" s="44">
        <v>2043</v>
      </c>
      <c r="AV820" s="43">
        <v>3754.58</v>
      </c>
      <c r="AW820" s="43">
        <v>2855.66</v>
      </c>
      <c r="AX820" s="43">
        <v>1527222.66</v>
      </c>
      <c r="AY820" s="43">
        <v>204726.76</v>
      </c>
      <c r="AZ820" s="43">
        <v>20652.46</v>
      </c>
      <c r="BA820" s="43">
        <v>1225.8</v>
      </c>
      <c r="BB820" s="43">
        <v>13878.78</v>
      </c>
      <c r="BC820" s="43">
        <v>9143.56</v>
      </c>
      <c r="BD820" s="43">
        <v>384.06</v>
      </c>
      <c r="BE820" s="43">
        <v>27426.14</v>
      </c>
      <c r="BF820" s="43">
        <v>30482.71</v>
      </c>
      <c r="BG820" s="43">
        <v>307920.27</v>
      </c>
      <c r="BH820" s="43">
        <v>1835142.93</v>
      </c>
      <c r="BI820" s="44">
        <v>0</v>
      </c>
      <c r="BJ820" s="71">
        <v>1835.1</v>
      </c>
      <c r="BK820" s="2"/>
      <c r="BL820" s="2"/>
      <c r="BM820" s="48">
        <v>152.9</v>
      </c>
      <c r="BN820" s="48">
        <v>152.9</v>
      </c>
      <c r="BO820" s="48">
        <v>152.9</v>
      </c>
      <c r="BP820" s="48">
        <v>152.9</v>
      </c>
      <c r="BQ820" s="48">
        <v>305.89999999999998</v>
      </c>
      <c r="BR820" s="48">
        <v>305.89999999999998</v>
      </c>
      <c r="BS820" s="48">
        <v>76.5</v>
      </c>
      <c r="BT820" s="48">
        <v>0</v>
      </c>
      <c r="BU820" s="48">
        <v>76.5</v>
      </c>
      <c r="BV820" s="48">
        <f t="shared" si="417"/>
        <v>146.69999999999999</v>
      </c>
      <c r="BW820" s="48">
        <f t="shared" si="418"/>
        <v>146.69999999999999</v>
      </c>
      <c r="BX820" s="49">
        <f t="shared" si="419"/>
        <v>146.6</v>
      </c>
      <c r="BY820" s="50">
        <f t="shared" si="420"/>
        <v>1816.4000000000003</v>
      </c>
      <c r="BZ820" s="48">
        <f t="shared" si="421"/>
        <v>458.70000000000005</v>
      </c>
      <c r="CA820" s="48">
        <f t="shared" si="422"/>
        <v>764.69999999999993</v>
      </c>
      <c r="CB820" s="48">
        <f t="shared" si="423"/>
        <v>153</v>
      </c>
      <c r="CC820" s="51">
        <f t="shared" si="424"/>
        <v>440</v>
      </c>
      <c r="CD820" s="50">
        <f t="shared" si="425"/>
        <v>1816.4</v>
      </c>
      <c r="CE820" s="103"/>
      <c r="CF820" s="73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</row>
    <row r="821" spans="1:122" ht="15" hidden="1" outlineLevel="1" thickBot="1" x14ac:dyDescent="0.35">
      <c r="A821" s="161"/>
      <c r="B821" s="53" t="s">
        <v>1653</v>
      </c>
      <c r="C821" s="53" t="s">
        <v>45</v>
      </c>
      <c r="D821" s="24" t="s">
        <v>1654</v>
      </c>
      <c r="E821" s="34"/>
      <c r="F821" s="35">
        <v>88332.91</v>
      </c>
      <c r="G821" s="35">
        <v>253349.57</v>
      </c>
      <c r="H821" s="36">
        <v>111</v>
      </c>
      <c r="I821" s="37"/>
      <c r="J821" s="38">
        <v>33</v>
      </c>
      <c r="K821" s="38">
        <v>78</v>
      </c>
      <c r="L821" s="35">
        <v>341682.48</v>
      </c>
      <c r="M821" s="35">
        <v>53453.94</v>
      </c>
      <c r="N821" s="35">
        <v>3413.25</v>
      </c>
      <c r="O821" s="35">
        <v>499.5</v>
      </c>
      <c r="P821" s="35">
        <v>917.97</v>
      </c>
      <c r="Q821" s="35">
        <v>698.19</v>
      </c>
      <c r="R821" s="35">
        <v>400665.33</v>
      </c>
      <c r="S821" s="35">
        <v>25047.15</v>
      </c>
      <c r="T821" s="35">
        <v>5049.3900000000003</v>
      </c>
      <c r="U821" s="36">
        <v>0</v>
      </c>
      <c r="V821" s="36">
        <v>0</v>
      </c>
      <c r="W821" s="36">
        <v>0</v>
      </c>
      <c r="X821" s="36">
        <v>0</v>
      </c>
      <c r="Y821" s="36">
        <v>0</v>
      </c>
      <c r="Z821" s="35">
        <v>8200.3799999999992</v>
      </c>
      <c r="AA821" s="35">
        <v>38296.92</v>
      </c>
      <c r="AB821" s="35">
        <v>438962.25</v>
      </c>
      <c r="AC821" s="39">
        <f t="shared" si="415"/>
        <v>439</v>
      </c>
      <c r="AD821" s="40">
        <f t="shared" si="416"/>
        <v>463</v>
      </c>
      <c r="AG821" s="70" t="s">
        <v>1644</v>
      </c>
      <c r="AH821" s="24" t="s">
        <v>1653</v>
      </c>
      <c r="AI821" s="24" t="s">
        <v>45</v>
      </c>
      <c r="AJ821" s="24" t="s">
        <v>1654</v>
      </c>
      <c r="AK821" s="42"/>
      <c r="AL821" s="43">
        <v>88332.91</v>
      </c>
      <c r="AM821" s="43">
        <v>295574.49</v>
      </c>
      <c r="AN821" s="44">
        <v>126</v>
      </c>
      <c r="AO821" s="45"/>
      <c r="AP821" s="46">
        <v>35</v>
      </c>
      <c r="AQ821" s="46">
        <v>91</v>
      </c>
      <c r="AR821" s="43">
        <v>383907.4</v>
      </c>
      <c r="AS821" s="43">
        <v>41437.53</v>
      </c>
      <c r="AT821" s="43">
        <v>3874.5</v>
      </c>
      <c r="AU821" s="44">
        <v>567</v>
      </c>
      <c r="AV821" s="43">
        <v>1042.02</v>
      </c>
      <c r="AW821" s="43">
        <v>792.54</v>
      </c>
      <c r="AX821" s="43">
        <v>431620.99</v>
      </c>
      <c r="AY821" s="43">
        <v>28431.9</v>
      </c>
      <c r="AZ821" s="43">
        <v>5731.74</v>
      </c>
      <c r="BA821" s="44">
        <v>0</v>
      </c>
      <c r="BB821" s="44">
        <v>0</v>
      </c>
      <c r="BC821" s="44">
        <v>0</v>
      </c>
      <c r="BD821" s="44">
        <v>0</v>
      </c>
      <c r="BE821" s="44">
        <v>0</v>
      </c>
      <c r="BF821" s="43">
        <v>9213.7800000000007</v>
      </c>
      <c r="BG821" s="43">
        <v>43377.42</v>
      </c>
      <c r="BH821" s="43">
        <v>474998.41</v>
      </c>
      <c r="BI821" s="44">
        <v>0</v>
      </c>
      <c r="BJ821" s="71">
        <v>475</v>
      </c>
      <c r="BK821" s="2"/>
      <c r="BL821" s="2"/>
      <c r="BM821" s="48">
        <v>39.6</v>
      </c>
      <c r="BN821" s="48">
        <v>39.6</v>
      </c>
      <c r="BO821" s="48">
        <v>39.6</v>
      </c>
      <c r="BP821" s="48">
        <v>39.6</v>
      </c>
      <c r="BQ821" s="48">
        <v>79.2</v>
      </c>
      <c r="BR821" s="48">
        <v>79.2</v>
      </c>
      <c r="BS821" s="48">
        <v>19.8</v>
      </c>
      <c r="BT821" s="48">
        <v>0</v>
      </c>
      <c r="BU821" s="48">
        <v>19.8</v>
      </c>
      <c r="BV821" s="48">
        <f t="shared" si="417"/>
        <v>35.5</v>
      </c>
      <c r="BW821" s="48">
        <f t="shared" si="418"/>
        <v>35.5</v>
      </c>
      <c r="BX821" s="49">
        <f t="shared" si="419"/>
        <v>35.6</v>
      </c>
      <c r="BY821" s="50">
        <f t="shared" si="420"/>
        <v>463.00000000000006</v>
      </c>
      <c r="BZ821" s="48">
        <f t="shared" si="421"/>
        <v>118.80000000000001</v>
      </c>
      <c r="CA821" s="48">
        <f t="shared" si="422"/>
        <v>198</v>
      </c>
      <c r="CB821" s="48">
        <f t="shared" si="423"/>
        <v>39.6</v>
      </c>
      <c r="CC821" s="51">
        <f t="shared" si="424"/>
        <v>106.6</v>
      </c>
      <c r="CD821" s="50">
        <f t="shared" si="425"/>
        <v>463</v>
      </c>
      <c r="CE821" s="103"/>
      <c r="CF821" s="73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</row>
    <row r="822" spans="1:122" ht="15" hidden="1" outlineLevel="1" thickBot="1" x14ac:dyDescent="0.35">
      <c r="A822" s="161"/>
      <c r="B822" s="53" t="s">
        <v>1655</v>
      </c>
      <c r="C822" s="53" t="s">
        <v>45</v>
      </c>
      <c r="D822" s="24" t="s">
        <v>1656</v>
      </c>
      <c r="E822" s="34"/>
      <c r="F822" s="35">
        <v>176665.83</v>
      </c>
      <c r="G822" s="35">
        <v>576792.49</v>
      </c>
      <c r="H822" s="36">
        <v>241</v>
      </c>
      <c r="I822" s="37"/>
      <c r="J822" s="38">
        <v>58</v>
      </c>
      <c r="K822" s="38">
        <v>183</v>
      </c>
      <c r="L822" s="35">
        <v>753458.32</v>
      </c>
      <c r="M822" s="35">
        <v>174907.25</v>
      </c>
      <c r="N822" s="35">
        <v>7410.75</v>
      </c>
      <c r="O822" s="35">
        <v>1084.5</v>
      </c>
      <c r="P822" s="35">
        <v>1993.07</v>
      </c>
      <c r="Q822" s="35">
        <v>1515.89</v>
      </c>
      <c r="R822" s="35">
        <v>940369.78</v>
      </c>
      <c r="S822" s="35">
        <v>54381.65</v>
      </c>
      <c r="T822" s="35">
        <v>10963.09</v>
      </c>
      <c r="U822" s="36">
        <v>0</v>
      </c>
      <c r="V822" s="36">
        <v>0</v>
      </c>
      <c r="W822" s="36">
        <v>0</v>
      </c>
      <c r="X822" s="36">
        <v>0</v>
      </c>
      <c r="Y822" s="36">
        <v>0</v>
      </c>
      <c r="Z822" s="36">
        <v>18083</v>
      </c>
      <c r="AA822" s="35">
        <v>83427.740000000005</v>
      </c>
      <c r="AB822" s="35">
        <v>1023797.52</v>
      </c>
      <c r="AC822" s="39">
        <f t="shared" si="415"/>
        <v>1023.8</v>
      </c>
      <c r="AD822" s="40">
        <f t="shared" si="416"/>
        <v>1119.5</v>
      </c>
      <c r="AG822" s="70" t="s">
        <v>1644</v>
      </c>
      <c r="AH822" s="24" t="s">
        <v>1655</v>
      </c>
      <c r="AI822" s="24" t="s">
        <v>45</v>
      </c>
      <c r="AJ822" s="24" t="s">
        <v>1656</v>
      </c>
      <c r="AK822" s="42"/>
      <c r="AL822" s="43">
        <v>264998.74</v>
      </c>
      <c r="AM822" s="43">
        <v>619017.42000000004</v>
      </c>
      <c r="AN822" s="44">
        <v>252</v>
      </c>
      <c r="AO822" s="45"/>
      <c r="AP822" s="46">
        <v>65</v>
      </c>
      <c r="AQ822" s="46">
        <v>187</v>
      </c>
      <c r="AR822" s="43">
        <v>884016.16</v>
      </c>
      <c r="AS822" s="43">
        <v>181305.45</v>
      </c>
      <c r="AT822" s="44">
        <v>7749</v>
      </c>
      <c r="AU822" s="44">
        <v>1134</v>
      </c>
      <c r="AV822" s="43">
        <v>2084.04</v>
      </c>
      <c r="AW822" s="43">
        <v>1585.08</v>
      </c>
      <c r="AX822" s="43">
        <v>1077873.73</v>
      </c>
      <c r="AY822" s="43">
        <v>56863.8</v>
      </c>
      <c r="AZ822" s="43">
        <v>11463.48</v>
      </c>
      <c r="BA822" s="44">
        <v>0</v>
      </c>
      <c r="BB822" s="44">
        <v>0</v>
      </c>
      <c r="BC822" s="44">
        <v>0</v>
      </c>
      <c r="BD822" s="44">
        <v>0</v>
      </c>
      <c r="BE822" s="44">
        <v>0</v>
      </c>
      <c r="BF822" s="43">
        <v>21216.39</v>
      </c>
      <c r="BG822" s="43">
        <v>89543.67</v>
      </c>
      <c r="BH822" s="43">
        <v>1167417.3999999999</v>
      </c>
      <c r="BI822" s="44">
        <v>0</v>
      </c>
      <c r="BJ822" s="71">
        <v>1167.4000000000001</v>
      </c>
      <c r="BK822" s="2"/>
      <c r="BL822" s="2"/>
      <c r="BM822" s="48">
        <v>97.3</v>
      </c>
      <c r="BN822" s="48">
        <v>97.3</v>
      </c>
      <c r="BO822" s="48">
        <v>97.3</v>
      </c>
      <c r="BP822" s="48">
        <v>97.3</v>
      </c>
      <c r="BQ822" s="48">
        <v>194.6</v>
      </c>
      <c r="BR822" s="48">
        <v>194.6</v>
      </c>
      <c r="BS822" s="48">
        <v>48.6</v>
      </c>
      <c r="BT822" s="48">
        <v>0</v>
      </c>
      <c r="BU822" s="48">
        <v>48.6</v>
      </c>
      <c r="BV822" s="48">
        <f t="shared" si="417"/>
        <v>81.3</v>
      </c>
      <c r="BW822" s="48">
        <f t="shared" si="418"/>
        <v>81.3</v>
      </c>
      <c r="BX822" s="49">
        <f t="shared" si="419"/>
        <v>81.3</v>
      </c>
      <c r="BY822" s="50">
        <f t="shared" si="420"/>
        <v>1119.5</v>
      </c>
      <c r="BZ822" s="48">
        <f t="shared" si="421"/>
        <v>291.89999999999998</v>
      </c>
      <c r="CA822" s="48">
        <f t="shared" si="422"/>
        <v>486.5</v>
      </c>
      <c r="CB822" s="48">
        <f t="shared" si="423"/>
        <v>97.2</v>
      </c>
      <c r="CC822" s="51">
        <f t="shared" si="424"/>
        <v>243.89999999999998</v>
      </c>
      <c r="CD822" s="50">
        <f t="shared" si="425"/>
        <v>1119.5</v>
      </c>
      <c r="CE822" s="103"/>
      <c r="CF822" s="73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</row>
    <row r="823" spans="1:122" ht="15" hidden="1" outlineLevel="1" thickBot="1" x14ac:dyDescent="0.35">
      <c r="A823" s="161"/>
      <c r="B823" s="53" t="s">
        <v>1657</v>
      </c>
      <c r="C823" s="53" t="s">
        <v>45</v>
      </c>
      <c r="D823" s="24" t="s">
        <v>1658</v>
      </c>
      <c r="E823" s="35">
        <v>1784688.13</v>
      </c>
      <c r="F823" s="34"/>
      <c r="G823" s="34"/>
      <c r="H823" s="36">
        <v>738</v>
      </c>
      <c r="I823" s="38">
        <v>738</v>
      </c>
      <c r="J823" s="37"/>
      <c r="K823" s="37"/>
      <c r="L823" s="35">
        <v>1784688.13</v>
      </c>
      <c r="M823" s="35">
        <v>340026.01</v>
      </c>
      <c r="N823" s="35">
        <v>22693.5</v>
      </c>
      <c r="O823" s="36">
        <v>3321</v>
      </c>
      <c r="P823" s="35">
        <v>6103.26</v>
      </c>
      <c r="Q823" s="35">
        <v>4642.0200000000004</v>
      </c>
      <c r="R823" s="35">
        <v>2161473.92</v>
      </c>
      <c r="S823" s="35">
        <v>332793.71999999997</v>
      </c>
      <c r="T823" s="35">
        <v>33571.620000000003</v>
      </c>
      <c r="U823" s="35">
        <v>1992.6</v>
      </c>
      <c r="V823" s="35">
        <v>22560.66</v>
      </c>
      <c r="W823" s="35">
        <v>14863.32</v>
      </c>
      <c r="X823" s="35">
        <v>3711.68</v>
      </c>
      <c r="Y823" s="35">
        <v>44582.58</v>
      </c>
      <c r="Z823" s="35">
        <v>42832.51</v>
      </c>
      <c r="AA823" s="35">
        <v>496908.69</v>
      </c>
      <c r="AB823" s="35">
        <v>2658382.61</v>
      </c>
      <c r="AC823" s="39">
        <f t="shared" si="415"/>
        <v>2658.4</v>
      </c>
      <c r="AD823" s="40">
        <f t="shared" si="416"/>
        <v>2645.3</v>
      </c>
      <c r="AG823" s="70" t="s">
        <v>1644</v>
      </c>
      <c r="AH823" s="24" t="s">
        <v>1657</v>
      </c>
      <c r="AI823" s="24" t="s">
        <v>45</v>
      </c>
      <c r="AJ823" s="24" t="s">
        <v>1658</v>
      </c>
      <c r="AK823" s="43">
        <v>1790697.68</v>
      </c>
      <c r="AL823" s="42"/>
      <c r="AM823" s="42"/>
      <c r="AN823" s="44">
        <v>741</v>
      </c>
      <c r="AO823" s="46">
        <v>741</v>
      </c>
      <c r="AP823" s="45"/>
      <c r="AQ823" s="45"/>
      <c r="AR823" s="43">
        <v>1790697.68</v>
      </c>
      <c r="AS823" s="43">
        <v>314640.17</v>
      </c>
      <c r="AT823" s="43">
        <v>22785.75</v>
      </c>
      <c r="AU823" s="43">
        <v>3334.5</v>
      </c>
      <c r="AV823" s="43">
        <v>6128.07</v>
      </c>
      <c r="AW823" s="43">
        <v>4660.8900000000003</v>
      </c>
      <c r="AX823" s="43">
        <v>2142247.06</v>
      </c>
      <c r="AY823" s="43">
        <v>334146.53999999998</v>
      </c>
      <c r="AZ823" s="43">
        <v>33708.089999999997</v>
      </c>
      <c r="BA823" s="43">
        <v>2000.7</v>
      </c>
      <c r="BB823" s="43">
        <v>22652.37</v>
      </c>
      <c r="BC823" s="43">
        <v>14923.74</v>
      </c>
      <c r="BD823" s="43">
        <v>1407.86</v>
      </c>
      <c r="BE823" s="43">
        <v>44763.81</v>
      </c>
      <c r="BF823" s="43">
        <v>42976.73</v>
      </c>
      <c r="BG823" s="43">
        <v>496579.84000000003</v>
      </c>
      <c r="BH823" s="43">
        <v>2638826.9</v>
      </c>
      <c r="BI823" s="44">
        <v>0</v>
      </c>
      <c r="BJ823" s="71">
        <v>2638.8</v>
      </c>
      <c r="BK823" s="2"/>
      <c r="BL823" s="2"/>
      <c r="BM823" s="48">
        <v>219.9</v>
      </c>
      <c r="BN823" s="48">
        <v>219.9</v>
      </c>
      <c r="BO823" s="48">
        <v>219.9</v>
      </c>
      <c r="BP823" s="48">
        <v>219.9</v>
      </c>
      <c r="BQ823" s="48">
        <v>439.8</v>
      </c>
      <c r="BR823" s="48">
        <v>439.8</v>
      </c>
      <c r="BS823" s="48">
        <v>110</v>
      </c>
      <c r="BT823" s="48">
        <v>0</v>
      </c>
      <c r="BU823" s="48">
        <v>110</v>
      </c>
      <c r="BV823" s="48">
        <f t="shared" si="417"/>
        <v>222</v>
      </c>
      <c r="BW823" s="48">
        <f t="shared" si="418"/>
        <v>222</v>
      </c>
      <c r="BX823" s="49">
        <f t="shared" si="419"/>
        <v>222.1</v>
      </c>
      <c r="BY823" s="50">
        <f t="shared" si="420"/>
        <v>2645.3</v>
      </c>
      <c r="BZ823" s="48">
        <f t="shared" si="421"/>
        <v>659.7</v>
      </c>
      <c r="CA823" s="48">
        <f t="shared" si="422"/>
        <v>1099.5</v>
      </c>
      <c r="CB823" s="48">
        <f t="shared" si="423"/>
        <v>220</v>
      </c>
      <c r="CC823" s="51">
        <f t="shared" si="424"/>
        <v>666.1</v>
      </c>
      <c r="CD823" s="50">
        <f t="shared" si="425"/>
        <v>2645.3</v>
      </c>
      <c r="CE823" s="103"/>
      <c r="CF823" s="73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</row>
    <row r="824" spans="1:122" ht="15" hidden="1" outlineLevel="1" thickBot="1" x14ac:dyDescent="0.35">
      <c r="A824" s="161"/>
      <c r="B824" s="53" t="s">
        <v>1659</v>
      </c>
      <c r="C824" s="53" t="s">
        <v>45</v>
      </c>
      <c r="D824" s="24" t="s">
        <v>1660</v>
      </c>
      <c r="E824" s="34"/>
      <c r="F824" s="35">
        <v>88332.91</v>
      </c>
      <c r="G824" s="35">
        <v>380024.33</v>
      </c>
      <c r="H824" s="36">
        <v>150</v>
      </c>
      <c r="I824" s="37"/>
      <c r="J824" s="38">
        <v>28</v>
      </c>
      <c r="K824" s="38">
        <v>122</v>
      </c>
      <c r="L824" s="35">
        <v>468357.24</v>
      </c>
      <c r="M824" s="35">
        <v>51002.13</v>
      </c>
      <c r="N824" s="35">
        <v>4612.5</v>
      </c>
      <c r="O824" s="36">
        <v>675</v>
      </c>
      <c r="P824" s="35">
        <v>1240.5</v>
      </c>
      <c r="Q824" s="35">
        <v>943.5</v>
      </c>
      <c r="R824" s="35">
        <v>526830.87</v>
      </c>
      <c r="S824" s="35">
        <v>33847.5</v>
      </c>
      <c r="T824" s="35">
        <v>6823.5</v>
      </c>
      <c r="U824" s="36">
        <v>0</v>
      </c>
      <c r="V824" s="36">
        <v>0</v>
      </c>
      <c r="W824" s="36">
        <v>0</v>
      </c>
      <c r="X824" s="36">
        <v>0</v>
      </c>
      <c r="Y824" s="36">
        <v>0</v>
      </c>
      <c r="Z824" s="35">
        <v>11240.58</v>
      </c>
      <c r="AA824" s="35">
        <v>51911.58</v>
      </c>
      <c r="AB824" s="35">
        <v>578742.44999999995</v>
      </c>
      <c r="AC824" s="39">
        <f t="shared" si="415"/>
        <v>578.70000000000005</v>
      </c>
      <c r="AD824" s="40">
        <f t="shared" si="416"/>
        <v>544.4</v>
      </c>
      <c r="AG824" s="70" t="s">
        <v>1644</v>
      </c>
      <c r="AH824" s="24" t="s">
        <v>1659</v>
      </c>
      <c r="AI824" s="24" t="s">
        <v>45</v>
      </c>
      <c r="AJ824" s="24" t="s">
        <v>1660</v>
      </c>
      <c r="AK824" s="42"/>
      <c r="AL824" s="43">
        <v>88332.91</v>
      </c>
      <c r="AM824" s="43">
        <v>337799.41</v>
      </c>
      <c r="AN824" s="44">
        <v>154</v>
      </c>
      <c r="AO824" s="45"/>
      <c r="AP824" s="46">
        <v>40</v>
      </c>
      <c r="AQ824" s="46">
        <v>114</v>
      </c>
      <c r="AR824" s="43">
        <v>426132.32</v>
      </c>
      <c r="AS824" s="43">
        <v>41507.78</v>
      </c>
      <c r="AT824" s="43">
        <v>4735.5</v>
      </c>
      <c r="AU824" s="44">
        <v>693</v>
      </c>
      <c r="AV824" s="43">
        <v>1273.58</v>
      </c>
      <c r="AW824" s="43">
        <v>968.66</v>
      </c>
      <c r="AX824" s="43">
        <v>475310.84</v>
      </c>
      <c r="AY824" s="43">
        <v>34750.1</v>
      </c>
      <c r="AZ824" s="43">
        <v>7005.46</v>
      </c>
      <c r="BA824" s="44">
        <v>0</v>
      </c>
      <c r="BB824" s="44">
        <v>0</v>
      </c>
      <c r="BC824" s="44">
        <v>0</v>
      </c>
      <c r="BD824" s="44">
        <v>0</v>
      </c>
      <c r="BE824" s="44">
        <v>0</v>
      </c>
      <c r="BF824" s="43">
        <v>10227.18</v>
      </c>
      <c r="BG824" s="43">
        <v>51982.74</v>
      </c>
      <c r="BH824" s="43">
        <v>527293.57999999996</v>
      </c>
      <c r="BI824" s="44">
        <v>0</v>
      </c>
      <c r="BJ824" s="71">
        <v>527.29999999999995</v>
      </c>
      <c r="BK824" s="2"/>
      <c r="BL824" s="2"/>
      <c r="BM824" s="48">
        <v>43.9</v>
      </c>
      <c r="BN824" s="48">
        <v>43.9</v>
      </c>
      <c r="BO824" s="48">
        <v>43.9</v>
      </c>
      <c r="BP824" s="48">
        <v>43.9</v>
      </c>
      <c r="BQ824" s="48">
        <v>87.9</v>
      </c>
      <c r="BR824" s="48">
        <v>87.9</v>
      </c>
      <c r="BS824" s="48">
        <v>22</v>
      </c>
      <c r="BT824" s="48">
        <v>0</v>
      </c>
      <c r="BU824" s="48">
        <v>22</v>
      </c>
      <c r="BV824" s="48">
        <f t="shared" si="417"/>
        <v>49.7</v>
      </c>
      <c r="BW824" s="48">
        <f t="shared" si="418"/>
        <v>49.7</v>
      </c>
      <c r="BX824" s="49">
        <f t="shared" si="419"/>
        <v>49.6</v>
      </c>
      <c r="BY824" s="50">
        <f t="shared" si="420"/>
        <v>544.39999999999986</v>
      </c>
      <c r="BZ824" s="48">
        <f t="shared" si="421"/>
        <v>131.69999999999999</v>
      </c>
      <c r="CA824" s="48">
        <f t="shared" si="422"/>
        <v>219.70000000000002</v>
      </c>
      <c r="CB824" s="48">
        <f t="shared" si="423"/>
        <v>44</v>
      </c>
      <c r="CC824" s="51">
        <f t="shared" si="424"/>
        <v>149</v>
      </c>
      <c r="CD824" s="50">
        <f t="shared" si="425"/>
        <v>544.4</v>
      </c>
      <c r="CE824" s="103"/>
      <c r="CF824" s="73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</row>
    <row r="825" spans="1:122" ht="21" hidden="1" outlineLevel="1" thickBot="1" x14ac:dyDescent="0.35">
      <c r="A825" s="161"/>
      <c r="B825" s="53" t="s">
        <v>1661</v>
      </c>
      <c r="C825" s="53" t="s">
        <v>45</v>
      </c>
      <c r="D825" s="24" t="s">
        <v>1662</v>
      </c>
      <c r="E825" s="34"/>
      <c r="F825" s="35">
        <v>44166.46</v>
      </c>
      <c r="G825" s="35">
        <v>168899.71</v>
      </c>
      <c r="H825" s="36">
        <v>66</v>
      </c>
      <c r="I825" s="37"/>
      <c r="J825" s="38">
        <v>14</v>
      </c>
      <c r="K825" s="38">
        <v>52</v>
      </c>
      <c r="L825" s="35">
        <v>213066.17</v>
      </c>
      <c r="M825" s="35">
        <v>29624.73</v>
      </c>
      <c r="N825" s="35">
        <v>2029.5</v>
      </c>
      <c r="O825" s="36">
        <v>297</v>
      </c>
      <c r="P825" s="35">
        <v>545.82000000000005</v>
      </c>
      <c r="Q825" s="35">
        <v>415.14</v>
      </c>
      <c r="R825" s="35">
        <v>245978.36</v>
      </c>
      <c r="S825" s="35">
        <v>14892.9</v>
      </c>
      <c r="T825" s="35">
        <v>3002.34</v>
      </c>
      <c r="U825" s="36">
        <v>0</v>
      </c>
      <c r="V825" s="36">
        <v>0</v>
      </c>
      <c r="W825" s="36">
        <v>0</v>
      </c>
      <c r="X825" s="36">
        <v>0</v>
      </c>
      <c r="Y825" s="36">
        <v>0</v>
      </c>
      <c r="Z825" s="35">
        <v>5113.59</v>
      </c>
      <c r="AA825" s="35">
        <v>23008.83</v>
      </c>
      <c r="AB825" s="35">
        <v>268987.19</v>
      </c>
      <c r="AC825" s="39">
        <f t="shared" si="415"/>
        <v>269</v>
      </c>
      <c r="AD825" s="40">
        <f t="shared" si="416"/>
        <v>300.10000000000002</v>
      </c>
      <c r="AG825" s="70" t="s">
        <v>1644</v>
      </c>
      <c r="AH825" s="24" t="s">
        <v>1661</v>
      </c>
      <c r="AI825" s="24" t="s">
        <v>45</v>
      </c>
      <c r="AJ825" s="24" t="s">
        <v>1662</v>
      </c>
      <c r="AK825" s="42"/>
      <c r="AL825" s="43">
        <v>88332.91</v>
      </c>
      <c r="AM825" s="43">
        <v>168899.71</v>
      </c>
      <c r="AN825" s="44">
        <v>73</v>
      </c>
      <c r="AO825" s="45"/>
      <c r="AP825" s="46">
        <v>20</v>
      </c>
      <c r="AQ825" s="46">
        <v>53</v>
      </c>
      <c r="AR825" s="43">
        <v>257232.62</v>
      </c>
      <c r="AS825" s="43">
        <v>28886.63</v>
      </c>
      <c r="AT825" s="43">
        <v>2244.75</v>
      </c>
      <c r="AU825" s="43">
        <v>328.5</v>
      </c>
      <c r="AV825" s="43">
        <v>603.71</v>
      </c>
      <c r="AW825" s="43">
        <v>459.17</v>
      </c>
      <c r="AX825" s="43">
        <v>289755.38</v>
      </c>
      <c r="AY825" s="43">
        <v>16472.45</v>
      </c>
      <c r="AZ825" s="43">
        <v>3320.77</v>
      </c>
      <c r="BA825" s="44">
        <v>0</v>
      </c>
      <c r="BB825" s="44">
        <v>0</v>
      </c>
      <c r="BC825" s="44">
        <v>0</v>
      </c>
      <c r="BD825" s="44">
        <v>0</v>
      </c>
      <c r="BE825" s="44">
        <v>0</v>
      </c>
      <c r="BF825" s="43">
        <v>6173.59</v>
      </c>
      <c r="BG825" s="43">
        <v>25966.81</v>
      </c>
      <c r="BH825" s="43">
        <v>315722.19</v>
      </c>
      <c r="BI825" s="44">
        <v>0</v>
      </c>
      <c r="BJ825" s="71">
        <v>315.7</v>
      </c>
      <c r="BK825" s="2"/>
      <c r="BL825" s="2"/>
      <c r="BM825" s="48">
        <v>26.3</v>
      </c>
      <c r="BN825" s="48">
        <v>26.3</v>
      </c>
      <c r="BO825" s="48">
        <v>26.3</v>
      </c>
      <c r="BP825" s="48">
        <v>26.3</v>
      </c>
      <c r="BQ825" s="48">
        <v>52.6</v>
      </c>
      <c r="BR825" s="48">
        <v>52.6</v>
      </c>
      <c r="BS825" s="48">
        <v>13.2</v>
      </c>
      <c r="BT825" s="48">
        <v>0</v>
      </c>
      <c r="BU825" s="48">
        <v>13.2</v>
      </c>
      <c r="BV825" s="48">
        <f t="shared" si="417"/>
        <v>21.1</v>
      </c>
      <c r="BW825" s="48">
        <f t="shared" si="418"/>
        <v>21.1</v>
      </c>
      <c r="BX825" s="49">
        <f t="shared" si="419"/>
        <v>21.1</v>
      </c>
      <c r="BY825" s="50">
        <f t="shared" si="420"/>
        <v>300.10000000000002</v>
      </c>
      <c r="BZ825" s="48">
        <f t="shared" si="421"/>
        <v>78.900000000000006</v>
      </c>
      <c r="CA825" s="48">
        <f t="shared" si="422"/>
        <v>131.5</v>
      </c>
      <c r="CB825" s="48">
        <f t="shared" si="423"/>
        <v>26.4</v>
      </c>
      <c r="CC825" s="51">
        <f t="shared" si="424"/>
        <v>63.300000000000004</v>
      </c>
      <c r="CD825" s="50">
        <f t="shared" si="425"/>
        <v>300.10000000000002</v>
      </c>
      <c r="CE825" s="103"/>
      <c r="CF825" s="73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</row>
    <row r="826" spans="1:122" ht="15" hidden="1" outlineLevel="1" thickBot="1" x14ac:dyDescent="0.35">
      <c r="A826" s="161"/>
      <c r="B826" s="53" t="s">
        <v>1663</v>
      </c>
      <c r="C826" s="53" t="s">
        <v>45</v>
      </c>
      <c r="D826" s="24" t="s">
        <v>1664</v>
      </c>
      <c r="E826" s="34"/>
      <c r="F826" s="35">
        <v>44166.46</v>
      </c>
      <c r="G826" s="35">
        <v>253349.56</v>
      </c>
      <c r="H826" s="36">
        <v>88</v>
      </c>
      <c r="I826" s="37"/>
      <c r="J826" s="38">
        <v>19</v>
      </c>
      <c r="K826" s="38">
        <v>69</v>
      </c>
      <c r="L826" s="35">
        <v>297516.02</v>
      </c>
      <c r="M826" s="35">
        <v>30629.96</v>
      </c>
      <c r="N826" s="36">
        <v>2706</v>
      </c>
      <c r="O826" s="36">
        <v>396</v>
      </c>
      <c r="P826" s="35">
        <v>727.76</v>
      </c>
      <c r="Q826" s="35">
        <v>553.52</v>
      </c>
      <c r="R826" s="35">
        <v>332529.26</v>
      </c>
      <c r="S826" s="35">
        <v>19857.2</v>
      </c>
      <c r="T826" s="35">
        <v>4003.12</v>
      </c>
      <c r="U826" s="36">
        <v>0</v>
      </c>
      <c r="V826" s="36">
        <v>0</v>
      </c>
      <c r="W826" s="36">
        <v>0</v>
      </c>
      <c r="X826" s="36">
        <v>0</v>
      </c>
      <c r="Y826" s="36">
        <v>0</v>
      </c>
      <c r="Z826" s="35">
        <v>7140.38</v>
      </c>
      <c r="AA826" s="35">
        <v>31000.7</v>
      </c>
      <c r="AB826" s="35">
        <v>363529.96</v>
      </c>
      <c r="AC826" s="39">
        <f t="shared" si="415"/>
        <v>363.5</v>
      </c>
      <c r="AD826" s="40">
        <f t="shared" si="416"/>
        <v>360</v>
      </c>
      <c r="AG826" s="70" t="s">
        <v>1644</v>
      </c>
      <c r="AH826" s="24" t="s">
        <v>1663</v>
      </c>
      <c r="AI826" s="24" t="s">
        <v>45</v>
      </c>
      <c r="AJ826" s="24" t="s">
        <v>1664</v>
      </c>
      <c r="AK826" s="42"/>
      <c r="AL826" s="43">
        <v>88332.91</v>
      </c>
      <c r="AM826" s="43">
        <v>211124.63</v>
      </c>
      <c r="AN826" s="44">
        <v>89</v>
      </c>
      <c r="AO826" s="45"/>
      <c r="AP826" s="46">
        <v>20</v>
      </c>
      <c r="AQ826" s="46">
        <v>69</v>
      </c>
      <c r="AR826" s="43">
        <v>299457.53999999998</v>
      </c>
      <c r="AS826" s="43">
        <v>22964.71</v>
      </c>
      <c r="AT826" s="43">
        <v>2736.75</v>
      </c>
      <c r="AU826" s="43">
        <v>400.5</v>
      </c>
      <c r="AV826" s="43">
        <v>736.03</v>
      </c>
      <c r="AW826" s="43">
        <v>559.80999999999995</v>
      </c>
      <c r="AX826" s="43">
        <v>326855.34000000003</v>
      </c>
      <c r="AY826" s="43">
        <v>20082.849999999999</v>
      </c>
      <c r="AZ826" s="43">
        <v>4048.61</v>
      </c>
      <c r="BA826" s="44">
        <v>0</v>
      </c>
      <c r="BB826" s="44">
        <v>0</v>
      </c>
      <c r="BC826" s="44">
        <v>0</v>
      </c>
      <c r="BD826" s="44">
        <v>0</v>
      </c>
      <c r="BE826" s="44">
        <v>0</v>
      </c>
      <c r="BF826" s="43">
        <v>7186.99</v>
      </c>
      <c r="BG826" s="43">
        <v>31318.45</v>
      </c>
      <c r="BH826" s="43">
        <v>358173.79</v>
      </c>
      <c r="BI826" s="44">
        <v>0</v>
      </c>
      <c r="BJ826" s="71">
        <v>358.2</v>
      </c>
      <c r="BK826" s="2"/>
      <c r="BL826" s="2"/>
      <c r="BM826" s="48">
        <v>29.9</v>
      </c>
      <c r="BN826" s="48">
        <v>29.9</v>
      </c>
      <c r="BO826" s="48">
        <v>29.9</v>
      </c>
      <c r="BP826" s="48">
        <v>29.9</v>
      </c>
      <c r="BQ826" s="48">
        <v>59.7</v>
      </c>
      <c r="BR826" s="48">
        <v>59.7</v>
      </c>
      <c r="BS826" s="48">
        <v>14.9</v>
      </c>
      <c r="BT826" s="48">
        <v>0</v>
      </c>
      <c r="BU826" s="48">
        <v>14.9</v>
      </c>
      <c r="BV826" s="48">
        <f t="shared" si="417"/>
        <v>30.4</v>
      </c>
      <c r="BW826" s="48">
        <f t="shared" si="418"/>
        <v>30.4</v>
      </c>
      <c r="BX826" s="49">
        <f t="shared" si="419"/>
        <v>30.4</v>
      </c>
      <c r="BY826" s="50">
        <f t="shared" si="420"/>
        <v>359.99999999999989</v>
      </c>
      <c r="BZ826" s="48">
        <f t="shared" si="421"/>
        <v>89.699999999999989</v>
      </c>
      <c r="CA826" s="48">
        <f t="shared" si="422"/>
        <v>149.30000000000001</v>
      </c>
      <c r="CB826" s="48">
        <f t="shared" si="423"/>
        <v>29.8</v>
      </c>
      <c r="CC826" s="51">
        <f t="shared" si="424"/>
        <v>91.199999999999989</v>
      </c>
      <c r="CD826" s="50">
        <f t="shared" si="425"/>
        <v>360</v>
      </c>
      <c r="CE826" s="103"/>
      <c r="CF826" s="73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</row>
    <row r="827" spans="1:122" ht="15" hidden="1" outlineLevel="1" thickBot="1" x14ac:dyDescent="0.35">
      <c r="A827" s="161"/>
      <c r="B827" s="53" t="s">
        <v>1665</v>
      </c>
      <c r="C827" s="53" t="s">
        <v>45</v>
      </c>
      <c r="D827" s="24" t="s">
        <v>1666</v>
      </c>
      <c r="E827" s="35">
        <v>1630414.34</v>
      </c>
      <c r="F827" s="34"/>
      <c r="G827" s="34"/>
      <c r="H827" s="36">
        <v>671</v>
      </c>
      <c r="I827" s="38">
        <v>671</v>
      </c>
      <c r="J827" s="37"/>
      <c r="K827" s="37"/>
      <c r="L827" s="35">
        <v>1630414.34</v>
      </c>
      <c r="M827" s="35">
        <v>262254.2</v>
      </c>
      <c r="N827" s="35">
        <v>20633.25</v>
      </c>
      <c r="O827" s="35">
        <v>3019.5</v>
      </c>
      <c r="P827" s="35">
        <v>5549.17</v>
      </c>
      <c r="Q827" s="35">
        <v>4220.59</v>
      </c>
      <c r="R827" s="35">
        <v>1926091.05</v>
      </c>
      <c r="S827" s="35">
        <v>302580.74</v>
      </c>
      <c r="T827" s="35">
        <v>30523.79</v>
      </c>
      <c r="U827" s="35">
        <v>1811.7</v>
      </c>
      <c r="V827" s="35">
        <v>20512.47</v>
      </c>
      <c r="W827" s="35">
        <v>13513.94</v>
      </c>
      <c r="X827" s="35">
        <v>1664.08</v>
      </c>
      <c r="Y827" s="35">
        <v>40535.11</v>
      </c>
      <c r="Z827" s="35">
        <v>39129.949999999997</v>
      </c>
      <c r="AA827" s="35">
        <v>450271.78</v>
      </c>
      <c r="AB827" s="35">
        <v>2376362.83</v>
      </c>
      <c r="AC827" s="39">
        <f t="shared" si="415"/>
        <v>2376.4</v>
      </c>
      <c r="AD827" s="40">
        <f t="shared" si="416"/>
        <v>2371.1</v>
      </c>
      <c r="AG827" s="70" t="s">
        <v>1644</v>
      </c>
      <c r="AH827" s="24" t="s">
        <v>1665</v>
      </c>
      <c r="AI827" s="24" t="s">
        <v>45</v>
      </c>
      <c r="AJ827" s="24" t="s">
        <v>1666</v>
      </c>
      <c r="AK827" s="43">
        <v>1622693.83</v>
      </c>
      <c r="AL827" s="42"/>
      <c r="AM827" s="42"/>
      <c r="AN827" s="44">
        <v>670</v>
      </c>
      <c r="AO827" s="46">
        <v>670</v>
      </c>
      <c r="AP827" s="45"/>
      <c r="AQ827" s="45"/>
      <c r="AR827" s="43">
        <v>1622693.83</v>
      </c>
      <c r="AS827" s="43">
        <v>264266.71000000002</v>
      </c>
      <c r="AT827" s="43">
        <v>20602.5</v>
      </c>
      <c r="AU827" s="44">
        <v>3015</v>
      </c>
      <c r="AV827" s="43">
        <v>5540.9</v>
      </c>
      <c r="AW827" s="43">
        <v>4214.3</v>
      </c>
      <c r="AX827" s="43">
        <v>1920333.24</v>
      </c>
      <c r="AY827" s="43">
        <v>302129.8</v>
      </c>
      <c r="AZ827" s="43">
        <v>30478.3</v>
      </c>
      <c r="BA827" s="44">
        <v>1809</v>
      </c>
      <c r="BB827" s="43">
        <v>20481.900000000001</v>
      </c>
      <c r="BC827" s="43">
        <v>13493.8</v>
      </c>
      <c r="BD827" s="43">
        <v>384.06</v>
      </c>
      <c r="BE827" s="43">
        <v>40474.699999999997</v>
      </c>
      <c r="BF827" s="43">
        <v>38944.660000000003</v>
      </c>
      <c r="BG827" s="43">
        <v>448196.22</v>
      </c>
      <c r="BH827" s="43">
        <v>2368529.46</v>
      </c>
      <c r="BI827" s="44">
        <v>0</v>
      </c>
      <c r="BJ827" s="71">
        <v>2368.5</v>
      </c>
      <c r="BK827" s="2"/>
      <c r="BL827" s="2"/>
      <c r="BM827" s="48">
        <v>197.4</v>
      </c>
      <c r="BN827" s="48">
        <v>197.4</v>
      </c>
      <c r="BO827" s="48">
        <v>197.4</v>
      </c>
      <c r="BP827" s="48">
        <v>197.4</v>
      </c>
      <c r="BQ827" s="48">
        <v>394.8</v>
      </c>
      <c r="BR827" s="48">
        <v>394.8</v>
      </c>
      <c r="BS827" s="48">
        <v>98.7</v>
      </c>
      <c r="BT827" s="48">
        <v>0</v>
      </c>
      <c r="BU827" s="48">
        <v>98.7</v>
      </c>
      <c r="BV827" s="48">
        <f t="shared" si="417"/>
        <v>198.2</v>
      </c>
      <c r="BW827" s="48">
        <f t="shared" si="418"/>
        <v>198.2</v>
      </c>
      <c r="BX827" s="49">
        <f t="shared" si="419"/>
        <v>198.1</v>
      </c>
      <c r="BY827" s="50">
        <f t="shared" si="420"/>
        <v>2371.1000000000004</v>
      </c>
      <c r="BZ827" s="48">
        <f t="shared" si="421"/>
        <v>592.20000000000005</v>
      </c>
      <c r="CA827" s="48">
        <f t="shared" si="422"/>
        <v>987</v>
      </c>
      <c r="CB827" s="48">
        <f t="shared" si="423"/>
        <v>197.4</v>
      </c>
      <c r="CC827" s="51">
        <f t="shared" si="424"/>
        <v>594.5</v>
      </c>
      <c r="CD827" s="50">
        <f t="shared" si="425"/>
        <v>2371.1000000000004</v>
      </c>
      <c r="CE827" s="103"/>
      <c r="CF827" s="73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</row>
    <row r="828" spans="1:122" ht="21" hidden="1" outlineLevel="1" thickBot="1" x14ac:dyDescent="0.35">
      <c r="A828" s="161"/>
      <c r="B828" s="53" t="s">
        <v>1667</v>
      </c>
      <c r="C828" s="53" t="s">
        <v>45</v>
      </c>
      <c r="D828" s="24" t="s">
        <v>1668</v>
      </c>
      <c r="E828" s="35">
        <v>1110404.5</v>
      </c>
      <c r="F828" s="34"/>
      <c r="G828" s="34"/>
      <c r="H828" s="36">
        <v>352</v>
      </c>
      <c r="I828" s="38">
        <v>352</v>
      </c>
      <c r="J828" s="37"/>
      <c r="K828" s="37"/>
      <c r="L828" s="35">
        <v>1110404.5</v>
      </c>
      <c r="M828" s="35">
        <v>148218.25</v>
      </c>
      <c r="N828" s="36">
        <v>10824</v>
      </c>
      <c r="O828" s="36">
        <v>1584</v>
      </c>
      <c r="P828" s="35">
        <v>2911.04</v>
      </c>
      <c r="Q828" s="35">
        <v>2214.08</v>
      </c>
      <c r="R828" s="35">
        <v>1276155.8700000001</v>
      </c>
      <c r="S828" s="35">
        <v>158730.88</v>
      </c>
      <c r="T828" s="35">
        <v>16012.48</v>
      </c>
      <c r="U828" s="35">
        <v>950.4</v>
      </c>
      <c r="V828" s="35">
        <v>10760.64</v>
      </c>
      <c r="W828" s="35">
        <v>7089.28</v>
      </c>
      <c r="X828" s="35">
        <v>6783.26</v>
      </c>
      <c r="Y828" s="35">
        <v>21264.32</v>
      </c>
      <c r="Z828" s="35">
        <v>26649.71</v>
      </c>
      <c r="AA828" s="35">
        <v>248240.97</v>
      </c>
      <c r="AB828" s="35">
        <v>1524396.84</v>
      </c>
      <c r="AC828" s="39">
        <f t="shared" si="415"/>
        <v>1524.4</v>
      </c>
      <c r="AD828" s="40">
        <f t="shared" si="416"/>
        <v>1543.3</v>
      </c>
      <c r="AG828" s="70" t="s">
        <v>1644</v>
      </c>
      <c r="AH828" s="24" t="s">
        <v>1667</v>
      </c>
      <c r="AI828" s="24" t="s">
        <v>45</v>
      </c>
      <c r="AJ828" s="24" t="s">
        <v>1668</v>
      </c>
      <c r="AK828" s="43">
        <v>1141308.67</v>
      </c>
      <c r="AL828" s="42"/>
      <c r="AM828" s="42"/>
      <c r="AN828" s="44">
        <v>351</v>
      </c>
      <c r="AO828" s="46">
        <v>351</v>
      </c>
      <c r="AP828" s="45"/>
      <c r="AQ828" s="45"/>
      <c r="AR828" s="43">
        <v>1141308.67</v>
      </c>
      <c r="AS828" s="43">
        <v>150225.92000000001</v>
      </c>
      <c r="AT828" s="43">
        <v>10793.25</v>
      </c>
      <c r="AU828" s="43">
        <v>1579.5</v>
      </c>
      <c r="AV828" s="43">
        <v>2902.77</v>
      </c>
      <c r="AW828" s="43">
        <v>2207.79</v>
      </c>
      <c r="AX828" s="43">
        <v>1309017.8999999999</v>
      </c>
      <c r="AY828" s="43">
        <v>158279.94</v>
      </c>
      <c r="AZ828" s="43">
        <v>15966.99</v>
      </c>
      <c r="BA828" s="43">
        <v>947.7</v>
      </c>
      <c r="BB828" s="43">
        <v>10730.07</v>
      </c>
      <c r="BC828" s="43">
        <v>7069.14</v>
      </c>
      <c r="BD828" s="43">
        <v>2175.98</v>
      </c>
      <c r="BE828" s="43">
        <v>21203.91</v>
      </c>
      <c r="BF828" s="43">
        <v>27391.41</v>
      </c>
      <c r="BG828" s="43">
        <v>243765.14</v>
      </c>
      <c r="BH828" s="43">
        <v>1552783.04</v>
      </c>
      <c r="BI828" s="44">
        <v>0</v>
      </c>
      <c r="BJ828" s="71">
        <v>1552.8</v>
      </c>
      <c r="BK828" s="2"/>
      <c r="BL828" s="2"/>
      <c r="BM828" s="48">
        <v>129.4</v>
      </c>
      <c r="BN828" s="48">
        <v>129.4</v>
      </c>
      <c r="BO828" s="48">
        <v>129.4</v>
      </c>
      <c r="BP828" s="48">
        <v>129.4</v>
      </c>
      <c r="BQ828" s="48">
        <v>258.8</v>
      </c>
      <c r="BR828" s="48">
        <v>258.8</v>
      </c>
      <c r="BS828" s="48">
        <v>64.7</v>
      </c>
      <c r="BT828" s="48">
        <v>0</v>
      </c>
      <c r="BU828" s="48">
        <v>64.7</v>
      </c>
      <c r="BV828" s="48">
        <f t="shared" si="417"/>
        <v>126.2</v>
      </c>
      <c r="BW828" s="48">
        <f t="shared" si="418"/>
        <v>126.2</v>
      </c>
      <c r="BX828" s="49">
        <f t="shared" si="419"/>
        <v>126.3</v>
      </c>
      <c r="BY828" s="50">
        <f t="shared" si="420"/>
        <v>1543.3000000000004</v>
      </c>
      <c r="BZ828" s="48">
        <f t="shared" si="421"/>
        <v>388.20000000000005</v>
      </c>
      <c r="CA828" s="48">
        <f t="shared" si="422"/>
        <v>647</v>
      </c>
      <c r="CB828" s="48">
        <f t="shared" si="423"/>
        <v>129.4</v>
      </c>
      <c r="CC828" s="51">
        <f t="shared" si="424"/>
        <v>378.7</v>
      </c>
      <c r="CD828" s="50">
        <f t="shared" si="425"/>
        <v>1543.3000000000002</v>
      </c>
      <c r="CE828" s="103"/>
      <c r="CF828" s="73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</row>
    <row r="829" spans="1:122" ht="15" hidden="1" outlineLevel="1" thickBot="1" x14ac:dyDescent="0.35">
      <c r="A829" s="161"/>
      <c r="B829" s="53" t="s">
        <v>1669</v>
      </c>
      <c r="C829" s="53" t="s">
        <v>45</v>
      </c>
      <c r="D829" s="24" t="s">
        <v>1670</v>
      </c>
      <c r="E829" s="35">
        <v>1893795.81</v>
      </c>
      <c r="F829" s="34"/>
      <c r="G829" s="34"/>
      <c r="H829" s="36">
        <v>689</v>
      </c>
      <c r="I829" s="38">
        <v>689</v>
      </c>
      <c r="J829" s="37"/>
      <c r="K829" s="37"/>
      <c r="L829" s="35">
        <v>1893795.81</v>
      </c>
      <c r="M829" s="35">
        <v>164311.92000000001</v>
      </c>
      <c r="N829" s="35">
        <v>21186.75</v>
      </c>
      <c r="O829" s="35">
        <v>3100.5</v>
      </c>
      <c r="P829" s="35">
        <v>5698.03</v>
      </c>
      <c r="Q829" s="35">
        <v>4333.8100000000004</v>
      </c>
      <c r="R829" s="35">
        <v>2092426.82</v>
      </c>
      <c r="S829" s="35">
        <v>310697.65999999997</v>
      </c>
      <c r="T829" s="35">
        <v>31342.61</v>
      </c>
      <c r="U829" s="35">
        <v>1860.3</v>
      </c>
      <c r="V829" s="35">
        <v>21062.73</v>
      </c>
      <c r="W829" s="35">
        <v>13876.46</v>
      </c>
      <c r="X829" s="35">
        <v>4992.42</v>
      </c>
      <c r="Y829" s="35">
        <v>41622.49</v>
      </c>
      <c r="Z829" s="35">
        <v>45451.11</v>
      </c>
      <c r="AA829" s="35">
        <v>470905.78</v>
      </c>
      <c r="AB829" s="35">
        <v>2563332.6</v>
      </c>
      <c r="AC829" s="39">
        <f t="shared" si="415"/>
        <v>2563.3000000000002</v>
      </c>
      <c r="AD829" s="40">
        <f t="shared" si="416"/>
        <v>2576.1</v>
      </c>
      <c r="AG829" s="70" t="s">
        <v>1644</v>
      </c>
      <c r="AH829" s="24" t="s">
        <v>1669</v>
      </c>
      <c r="AI829" s="24" t="s">
        <v>45</v>
      </c>
      <c r="AJ829" s="24" t="s">
        <v>1670</v>
      </c>
      <c r="AK829" s="43">
        <v>1920820.75</v>
      </c>
      <c r="AL829" s="42"/>
      <c r="AM829" s="42"/>
      <c r="AN829" s="44">
        <v>682</v>
      </c>
      <c r="AO829" s="46">
        <v>682</v>
      </c>
      <c r="AP829" s="45"/>
      <c r="AQ829" s="45"/>
      <c r="AR829" s="43">
        <v>1920820.75</v>
      </c>
      <c r="AS829" s="43">
        <v>160156.39000000001</v>
      </c>
      <c r="AT829" s="43">
        <v>20971.5</v>
      </c>
      <c r="AU829" s="44">
        <v>3069</v>
      </c>
      <c r="AV829" s="43">
        <v>5640.14</v>
      </c>
      <c r="AW829" s="43">
        <v>4289.78</v>
      </c>
      <c r="AX829" s="43">
        <v>2114947.56</v>
      </c>
      <c r="AY829" s="43">
        <v>307541.08</v>
      </c>
      <c r="AZ829" s="43">
        <v>31024.18</v>
      </c>
      <c r="BA829" s="43">
        <v>1841.4</v>
      </c>
      <c r="BB829" s="43">
        <v>20848.740000000002</v>
      </c>
      <c r="BC829" s="43">
        <v>13735.48</v>
      </c>
      <c r="BD829" s="43">
        <v>5248.28</v>
      </c>
      <c r="BE829" s="43">
        <v>41199.620000000003</v>
      </c>
      <c r="BF829" s="43">
        <v>46099.71</v>
      </c>
      <c r="BG829" s="43">
        <v>467538.49</v>
      </c>
      <c r="BH829" s="43">
        <v>2582486.0499999998</v>
      </c>
      <c r="BI829" s="44">
        <v>0</v>
      </c>
      <c r="BJ829" s="71">
        <v>2582.5</v>
      </c>
      <c r="BK829" s="2"/>
      <c r="BL829" s="2"/>
      <c r="BM829" s="48">
        <v>215.2</v>
      </c>
      <c r="BN829" s="48">
        <v>215.2</v>
      </c>
      <c r="BO829" s="48">
        <v>215.2</v>
      </c>
      <c r="BP829" s="48">
        <v>215.2</v>
      </c>
      <c r="BQ829" s="48">
        <v>430.4</v>
      </c>
      <c r="BR829" s="48">
        <v>430.4</v>
      </c>
      <c r="BS829" s="48">
        <v>107.6</v>
      </c>
      <c r="BT829" s="48">
        <v>0</v>
      </c>
      <c r="BU829" s="48">
        <v>107.6</v>
      </c>
      <c r="BV829" s="48">
        <f t="shared" si="417"/>
        <v>213.1</v>
      </c>
      <c r="BW829" s="48">
        <f t="shared" si="418"/>
        <v>213.1</v>
      </c>
      <c r="BX829" s="49">
        <f t="shared" si="419"/>
        <v>213.1</v>
      </c>
      <c r="BY829" s="50">
        <f t="shared" si="420"/>
        <v>2576.1</v>
      </c>
      <c r="BZ829" s="48">
        <f t="shared" si="421"/>
        <v>645.59999999999991</v>
      </c>
      <c r="CA829" s="48">
        <f t="shared" si="422"/>
        <v>1076</v>
      </c>
      <c r="CB829" s="48">
        <f t="shared" si="423"/>
        <v>215.2</v>
      </c>
      <c r="CC829" s="51">
        <f t="shared" si="424"/>
        <v>639.29999999999995</v>
      </c>
      <c r="CD829" s="50">
        <f t="shared" si="425"/>
        <v>2576.1</v>
      </c>
      <c r="CE829" s="103"/>
      <c r="CF829" s="73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</row>
    <row r="830" spans="1:122" ht="15" hidden="1" outlineLevel="1" thickBot="1" x14ac:dyDescent="0.35">
      <c r="A830" s="161"/>
      <c r="B830" s="53" t="s">
        <v>1671</v>
      </c>
      <c r="C830" s="53" t="s">
        <v>45</v>
      </c>
      <c r="D830" s="24" t="s">
        <v>1672</v>
      </c>
      <c r="E830" s="35">
        <v>1788393.36</v>
      </c>
      <c r="F830" s="34"/>
      <c r="G830" s="34"/>
      <c r="H830" s="36">
        <v>623</v>
      </c>
      <c r="I830" s="38">
        <v>623</v>
      </c>
      <c r="J830" s="37"/>
      <c r="K830" s="37"/>
      <c r="L830" s="35">
        <v>1788393.36</v>
      </c>
      <c r="M830" s="35">
        <v>159107.88</v>
      </c>
      <c r="N830" s="35">
        <v>19157.25</v>
      </c>
      <c r="O830" s="35">
        <v>2803.5</v>
      </c>
      <c r="P830" s="35">
        <v>5152.21</v>
      </c>
      <c r="Q830" s="35">
        <v>3918.67</v>
      </c>
      <c r="R830" s="35">
        <v>1978532.87</v>
      </c>
      <c r="S830" s="35">
        <v>280935.62</v>
      </c>
      <c r="T830" s="35">
        <v>28340.27</v>
      </c>
      <c r="U830" s="35">
        <v>1682.1</v>
      </c>
      <c r="V830" s="35">
        <v>19045.11</v>
      </c>
      <c r="W830" s="35">
        <v>12547.22</v>
      </c>
      <c r="X830" s="35">
        <v>10112.32</v>
      </c>
      <c r="Y830" s="35">
        <v>37635.43</v>
      </c>
      <c r="Z830" s="35">
        <v>42921.440000000002</v>
      </c>
      <c r="AA830" s="35">
        <v>433219.51</v>
      </c>
      <c r="AB830" s="35">
        <v>2411752.38</v>
      </c>
      <c r="AC830" s="39">
        <f t="shared" si="415"/>
        <v>2411.8000000000002</v>
      </c>
      <c r="AD830" s="40">
        <f t="shared" si="416"/>
        <v>2416.5</v>
      </c>
      <c r="AG830" s="70" t="s">
        <v>1644</v>
      </c>
      <c r="AH830" s="24" t="s">
        <v>1671</v>
      </c>
      <c r="AI830" s="24" t="s">
        <v>45</v>
      </c>
      <c r="AJ830" s="24" t="s">
        <v>1672</v>
      </c>
      <c r="AK830" s="43">
        <v>1812494.04</v>
      </c>
      <c r="AL830" s="42"/>
      <c r="AM830" s="42"/>
      <c r="AN830" s="44">
        <v>609</v>
      </c>
      <c r="AO830" s="46">
        <v>609</v>
      </c>
      <c r="AP830" s="45"/>
      <c r="AQ830" s="45"/>
      <c r="AR830" s="43">
        <v>1812494.04</v>
      </c>
      <c r="AS830" s="43">
        <v>153754.88</v>
      </c>
      <c r="AT830" s="43">
        <v>18726.75</v>
      </c>
      <c r="AU830" s="43">
        <v>2740.5</v>
      </c>
      <c r="AV830" s="43">
        <v>5036.43</v>
      </c>
      <c r="AW830" s="43">
        <v>3830.61</v>
      </c>
      <c r="AX830" s="43">
        <v>1996583.21</v>
      </c>
      <c r="AY830" s="43">
        <v>274622.46000000002</v>
      </c>
      <c r="AZ830" s="43">
        <v>27703.41</v>
      </c>
      <c r="BA830" s="43">
        <v>1644.3</v>
      </c>
      <c r="BB830" s="43">
        <v>18617.13</v>
      </c>
      <c r="BC830" s="43">
        <v>12265.26</v>
      </c>
      <c r="BD830" s="43">
        <v>7040.02</v>
      </c>
      <c r="BE830" s="43">
        <v>36789.69</v>
      </c>
      <c r="BF830" s="43">
        <v>43499.86</v>
      </c>
      <c r="BG830" s="43">
        <v>422182.13</v>
      </c>
      <c r="BH830" s="43">
        <v>2418765.34</v>
      </c>
      <c r="BI830" s="44">
        <v>0</v>
      </c>
      <c r="BJ830" s="71">
        <v>2418.8000000000002</v>
      </c>
      <c r="BK830" s="2"/>
      <c r="BL830" s="2"/>
      <c r="BM830" s="48">
        <v>201.6</v>
      </c>
      <c r="BN830" s="48">
        <v>201.6</v>
      </c>
      <c r="BO830" s="48">
        <v>201.6</v>
      </c>
      <c r="BP830" s="48">
        <v>201.6</v>
      </c>
      <c r="BQ830" s="48">
        <v>403.1</v>
      </c>
      <c r="BR830" s="48">
        <v>403.1</v>
      </c>
      <c r="BS830" s="48">
        <v>100.8</v>
      </c>
      <c r="BT830" s="48">
        <v>0</v>
      </c>
      <c r="BU830" s="48">
        <v>100.8</v>
      </c>
      <c r="BV830" s="48">
        <f t="shared" si="417"/>
        <v>200.8</v>
      </c>
      <c r="BW830" s="48">
        <f t="shared" si="418"/>
        <v>200.8</v>
      </c>
      <c r="BX830" s="49">
        <f t="shared" si="419"/>
        <v>200.7</v>
      </c>
      <c r="BY830" s="50">
        <f t="shared" si="420"/>
        <v>2416.4999999999995</v>
      </c>
      <c r="BZ830" s="48">
        <f t="shared" si="421"/>
        <v>604.79999999999995</v>
      </c>
      <c r="CA830" s="48">
        <f t="shared" si="422"/>
        <v>1007.8000000000001</v>
      </c>
      <c r="CB830" s="48">
        <f t="shared" si="423"/>
        <v>201.6</v>
      </c>
      <c r="CC830" s="51">
        <f t="shared" si="424"/>
        <v>602.29999999999995</v>
      </c>
      <c r="CD830" s="50">
        <f t="shared" si="425"/>
        <v>2416.5</v>
      </c>
      <c r="CE830" s="103"/>
      <c r="CF830" s="73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</row>
    <row r="831" spans="1:122" ht="21" hidden="1" outlineLevel="1" thickBot="1" x14ac:dyDescent="0.35">
      <c r="A831" s="161"/>
      <c r="B831" s="53" t="s">
        <v>1673</v>
      </c>
      <c r="C831" s="53" t="s">
        <v>45</v>
      </c>
      <c r="D831" s="24" t="s">
        <v>1674</v>
      </c>
      <c r="E831" s="35">
        <v>428676.42</v>
      </c>
      <c r="F831" s="34"/>
      <c r="G831" s="34"/>
      <c r="H831" s="36">
        <v>111</v>
      </c>
      <c r="I831" s="38">
        <v>111</v>
      </c>
      <c r="J831" s="37"/>
      <c r="K831" s="37"/>
      <c r="L831" s="35">
        <v>428676.42</v>
      </c>
      <c r="M831" s="35">
        <v>72495.86</v>
      </c>
      <c r="N831" s="35">
        <v>3413.25</v>
      </c>
      <c r="O831" s="35">
        <v>499.5</v>
      </c>
      <c r="P831" s="35">
        <v>917.97</v>
      </c>
      <c r="Q831" s="35">
        <v>698.19</v>
      </c>
      <c r="R831" s="35">
        <v>506701.19</v>
      </c>
      <c r="S831" s="35">
        <v>50054.34</v>
      </c>
      <c r="T831" s="35">
        <v>5049.3900000000003</v>
      </c>
      <c r="U831" s="35">
        <v>299.7</v>
      </c>
      <c r="V831" s="35">
        <v>3393.27</v>
      </c>
      <c r="W831" s="35">
        <v>2235.54</v>
      </c>
      <c r="X831" s="35">
        <v>128.02000000000001</v>
      </c>
      <c r="Y831" s="35">
        <v>6705.51</v>
      </c>
      <c r="Z831" s="35">
        <v>10288.23</v>
      </c>
      <c r="AA831" s="36">
        <v>78154</v>
      </c>
      <c r="AB831" s="35">
        <v>584855.18999999994</v>
      </c>
      <c r="AC831" s="39">
        <f t="shared" si="415"/>
        <v>584.9</v>
      </c>
      <c r="AD831" s="40">
        <f t="shared" si="416"/>
        <v>582.20000000000005</v>
      </c>
      <c r="AG831" s="70" t="s">
        <v>1644</v>
      </c>
      <c r="AH831" s="24" t="s">
        <v>1673</v>
      </c>
      <c r="AI831" s="24" t="s">
        <v>45</v>
      </c>
      <c r="AJ831" s="24" t="s">
        <v>1674</v>
      </c>
      <c r="AK831" s="43">
        <v>428348.36</v>
      </c>
      <c r="AL831" s="42"/>
      <c r="AM831" s="42"/>
      <c r="AN831" s="44">
        <v>116</v>
      </c>
      <c r="AO831" s="46">
        <v>116</v>
      </c>
      <c r="AP831" s="45"/>
      <c r="AQ831" s="45"/>
      <c r="AR831" s="43">
        <v>428348.36</v>
      </c>
      <c r="AS831" s="43">
        <v>65685.38</v>
      </c>
      <c r="AT831" s="44">
        <v>3567</v>
      </c>
      <c r="AU831" s="44">
        <v>522</v>
      </c>
      <c r="AV831" s="43">
        <v>959.32</v>
      </c>
      <c r="AW831" s="43">
        <v>729.64</v>
      </c>
      <c r="AX831" s="43">
        <v>499811.7</v>
      </c>
      <c r="AY831" s="43">
        <v>52309.04</v>
      </c>
      <c r="AZ831" s="43">
        <v>5276.84</v>
      </c>
      <c r="BA831" s="43">
        <v>313.2</v>
      </c>
      <c r="BB831" s="43">
        <v>3546.12</v>
      </c>
      <c r="BC831" s="43">
        <v>2336.2399999999998</v>
      </c>
      <c r="BD831" s="44">
        <v>0</v>
      </c>
      <c r="BE831" s="43">
        <v>7007.56</v>
      </c>
      <c r="BF831" s="43">
        <v>10280.35</v>
      </c>
      <c r="BG831" s="43">
        <v>81069.350000000006</v>
      </c>
      <c r="BH831" s="43">
        <v>580881.05000000005</v>
      </c>
      <c r="BI831" s="44">
        <v>0</v>
      </c>
      <c r="BJ831" s="71">
        <v>580.9</v>
      </c>
      <c r="BK831" s="2"/>
      <c r="BL831" s="2"/>
      <c r="BM831" s="48">
        <v>48.4</v>
      </c>
      <c r="BN831" s="48">
        <v>48.4</v>
      </c>
      <c r="BO831" s="48">
        <v>48.4</v>
      </c>
      <c r="BP831" s="48">
        <v>48.4</v>
      </c>
      <c r="BQ831" s="48">
        <v>96.8</v>
      </c>
      <c r="BR831" s="48">
        <v>96.8</v>
      </c>
      <c r="BS831" s="48">
        <v>24.2</v>
      </c>
      <c r="BT831" s="48">
        <v>0</v>
      </c>
      <c r="BU831" s="48">
        <v>24.2</v>
      </c>
      <c r="BV831" s="48">
        <f t="shared" si="417"/>
        <v>48.9</v>
      </c>
      <c r="BW831" s="48">
        <f t="shared" si="418"/>
        <v>48.9</v>
      </c>
      <c r="BX831" s="49">
        <f t="shared" si="419"/>
        <v>48.8</v>
      </c>
      <c r="BY831" s="50">
        <f t="shared" si="420"/>
        <v>582.19999999999993</v>
      </c>
      <c r="BZ831" s="48">
        <f t="shared" si="421"/>
        <v>145.19999999999999</v>
      </c>
      <c r="CA831" s="48">
        <f t="shared" si="422"/>
        <v>242</v>
      </c>
      <c r="CB831" s="48">
        <f t="shared" si="423"/>
        <v>48.4</v>
      </c>
      <c r="CC831" s="51">
        <f t="shared" si="424"/>
        <v>146.6</v>
      </c>
      <c r="CD831" s="50">
        <f t="shared" si="425"/>
        <v>582.19999999999993</v>
      </c>
      <c r="CE831" s="103"/>
      <c r="CF831" s="73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</row>
    <row r="832" spans="1:122" ht="15" hidden="1" outlineLevel="1" thickBot="1" x14ac:dyDescent="0.35">
      <c r="A832" s="161"/>
      <c r="B832" s="53" t="s">
        <v>1675</v>
      </c>
      <c r="C832" s="53" t="s">
        <v>45</v>
      </c>
      <c r="D832" s="24" t="s">
        <v>1676</v>
      </c>
      <c r="E832" s="35">
        <v>778420.26</v>
      </c>
      <c r="F832" s="34"/>
      <c r="G832" s="34"/>
      <c r="H832" s="36">
        <v>171</v>
      </c>
      <c r="I832" s="38">
        <v>171</v>
      </c>
      <c r="J832" s="37"/>
      <c r="K832" s="37"/>
      <c r="L832" s="35">
        <v>778420.26</v>
      </c>
      <c r="M832" s="35">
        <v>181969.89</v>
      </c>
      <c r="N832" s="35">
        <v>5258.25</v>
      </c>
      <c r="O832" s="35">
        <v>769.5</v>
      </c>
      <c r="P832" s="35">
        <v>1414.17</v>
      </c>
      <c r="Q832" s="35">
        <v>1075.5899999999999</v>
      </c>
      <c r="R832" s="35">
        <v>968907.66</v>
      </c>
      <c r="S832" s="35">
        <v>77110.740000000005</v>
      </c>
      <c r="T832" s="35">
        <v>7778.79</v>
      </c>
      <c r="U832" s="35">
        <v>461.7</v>
      </c>
      <c r="V832" s="35">
        <v>5227.47</v>
      </c>
      <c r="W832" s="35">
        <v>3443.94</v>
      </c>
      <c r="X832" s="35">
        <v>3199.6</v>
      </c>
      <c r="Y832" s="35">
        <v>10330.11</v>
      </c>
      <c r="Z832" s="35">
        <v>18682.09</v>
      </c>
      <c r="AA832" s="35">
        <v>126234.44</v>
      </c>
      <c r="AB832" s="35">
        <v>1095142.1000000001</v>
      </c>
      <c r="AC832" s="39">
        <f t="shared" si="415"/>
        <v>1095.0999999999999</v>
      </c>
      <c r="AD832" s="40">
        <f t="shared" si="416"/>
        <v>1099</v>
      </c>
      <c r="AG832" s="70" t="s">
        <v>1644</v>
      </c>
      <c r="AH832" s="24" t="s">
        <v>1675</v>
      </c>
      <c r="AI832" s="24" t="s">
        <v>45</v>
      </c>
      <c r="AJ832" s="24" t="s">
        <v>1676</v>
      </c>
      <c r="AK832" s="43">
        <v>785467.41</v>
      </c>
      <c r="AL832" s="42"/>
      <c r="AM832" s="42"/>
      <c r="AN832" s="44">
        <v>190</v>
      </c>
      <c r="AO832" s="46">
        <v>190</v>
      </c>
      <c r="AP832" s="45"/>
      <c r="AQ832" s="45"/>
      <c r="AR832" s="43">
        <v>785467.41</v>
      </c>
      <c r="AS832" s="43">
        <v>169191.49</v>
      </c>
      <c r="AT832" s="43">
        <v>5842.5</v>
      </c>
      <c r="AU832" s="44">
        <v>855</v>
      </c>
      <c r="AV832" s="43">
        <v>1571.3</v>
      </c>
      <c r="AW832" s="43">
        <v>1195.0999999999999</v>
      </c>
      <c r="AX832" s="43">
        <v>964122.8</v>
      </c>
      <c r="AY832" s="43">
        <v>85678.6</v>
      </c>
      <c r="AZ832" s="43">
        <v>8643.1</v>
      </c>
      <c r="BA832" s="44">
        <v>513</v>
      </c>
      <c r="BB832" s="43">
        <v>5808.3</v>
      </c>
      <c r="BC832" s="43">
        <v>3826.6</v>
      </c>
      <c r="BD832" s="43">
        <v>2047.96</v>
      </c>
      <c r="BE832" s="43">
        <v>11477.9</v>
      </c>
      <c r="BF832" s="43">
        <v>18851.23</v>
      </c>
      <c r="BG832" s="43">
        <v>136846.69</v>
      </c>
      <c r="BH832" s="43">
        <v>1100969.49</v>
      </c>
      <c r="BI832" s="44">
        <v>0</v>
      </c>
      <c r="BJ832" s="71">
        <v>1101</v>
      </c>
      <c r="BK832" s="2"/>
      <c r="BL832" s="2"/>
      <c r="BM832" s="48">
        <v>91.8</v>
      </c>
      <c r="BN832" s="48">
        <v>91.8</v>
      </c>
      <c r="BO832" s="48">
        <v>91.8</v>
      </c>
      <c r="BP832" s="48">
        <v>91.8</v>
      </c>
      <c r="BQ832" s="48">
        <v>183.5</v>
      </c>
      <c r="BR832" s="48">
        <v>183.5</v>
      </c>
      <c r="BS832" s="48">
        <v>45.9</v>
      </c>
      <c r="BT832" s="48">
        <v>0</v>
      </c>
      <c r="BU832" s="48">
        <v>45.9</v>
      </c>
      <c r="BV832" s="48">
        <f t="shared" si="417"/>
        <v>91</v>
      </c>
      <c r="BW832" s="48">
        <f t="shared" si="418"/>
        <v>91</v>
      </c>
      <c r="BX832" s="49">
        <f t="shared" si="419"/>
        <v>91</v>
      </c>
      <c r="BY832" s="50">
        <f t="shared" si="420"/>
        <v>1098.9999999999998</v>
      </c>
      <c r="BZ832" s="48">
        <f t="shared" si="421"/>
        <v>275.39999999999998</v>
      </c>
      <c r="CA832" s="48">
        <f t="shared" si="422"/>
        <v>458.8</v>
      </c>
      <c r="CB832" s="48">
        <f t="shared" si="423"/>
        <v>91.8</v>
      </c>
      <c r="CC832" s="51">
        <f t="shared" si="424"/>
        <v>273</v>
      </c>
      <c r="CD832" s="50">
        <f t="shared" si="425"/>
        <v>1099</v>
      </c>
      <c r="CE832" s="103"/>
      <c r="CF832" s="73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</row>
    <row r="833" spans="1:122" ht="21" hidden="1" outlineLevel="1" thickBot="1" x14ac:dyDescent="0.35">
      <c r="A833" s="161"/>
      <c r="B833" s="53" t="s">
        <v>1677</v>
      </c>
      <c r="C833" s="53" t="s">
        <v>45</v>
      </c>
      <c r="D833" s="24" t="s">
        <v>1678</v>
      </c>
      <c r="E833" s="35">
        <v>672886.32</v>
      </c>
      <c r="F833" s="35">
        <v>14574.93</v>
      </c>
      <c r="G833" s="35">
        <v>56159.16</v>
      </c>
      <c r="H833" s="36">
        <v>198</v>
      </c>
      <c r="I833" s="38">
        <v>173</v>
      </c>
      <c r="J833" s="38">
        <v>5</v>
      </c>
      <c r="K833" s="38">
        <v>20</v>
      </c>
      <c r="L833" s="35">
        <v>743620.41</v>
      </c>
      <c r="M833" s="35">
        <v>75135.95</v>
      </c>
      <c r="N833" s="35">
        <v>6088.5</v>
      </c>
      <c r="O833" s="36">
        <v>891</v>
      </c>
      <c r="P833" s="35">
        <v>1637.46</v>
      </c>
      <c r="Q833" s="35">
        <v>1245.42</v>
      </c>
      <c r="R833" s="35">
        <v>828618.74</v>
      </c>
      <c r="S833" s="35">
        <v>83653.87</v>
      </c>
      <c r="T833" s="35">
        <v>9007.02</v>
      </c>
      <c r="U833" s="35">
        <v>467.1</v>
      </c>
      <c r="V833" s="35">
        <v>5288.61</v>
      </c>
      <c r="W833" s="35">
        <v>3484.22</v>
      </c>
      <c r="X833" s="35">
        <v>2176.16</v>
      </c>
      <c r="Y833" s="35">
        <v>10450.93</v>
      </c>
      <c r="Z833" s="35">
        <v>17846.89</v>
      </c>
      <c r="AA833" s="35">
        <v>132374.79999999999</v>
      </c>
      <c r="AB833" s="35">
        <v>960993.54</v>
      </c>
      <c r="AC833" s="39">
        <f t="shared" si="415"/>
        <v>961</v>
      </c>
      <c r="AD833" s="40">
        <f t="shared" si="416"/>
        <v>1012</v>
      </c>
      <c r="AG833" s="70" t="s">
        <v>1644</v>
      </c>
      <c r="AH833" s="24" t="s">
        <v>1677</v>
      </c>
      <c r="AI833" s="24" t="s">
        <v>45</v>
      </c>
      <c r="AJ833" s="24" t="s">
        <v>1678</v>
      </c>
      <c r="AK833" s="43">
        <v>709459.06</v>
      </c>
      <c r="AL833" s="43">
        <v>22083.23</v>
      </c>
      <c r="AM833" s="43">
        <v>84449.86</v>
      </c>
      <c r="AN833" s="44">
        <v>212</v>
      </c>
      <c r="AO833" s="46">
        <v>183</v>
      </c>
      <c r="AP833" s="46">
        <v>7</v>
      </c>
      <c r="AQ833" s="46">
        <v>22</v>
      </c>
      <c r="AR833" s="43">
        <v>815992.15</v>
      </c>
      <c r="AS833" s="43">
        <v>70128.14</v>
      </c>
      <c r="AT833" s="44">
        <v>6519</v>
      </c>
      <c r="AU833" s="44">
        <v>954</v>
      </c>
      <c r="AV833" s="43">
        <v>1753.24</v>
      </c>
      <c r="AW833" s="43">
        <v>1333.48</v>
      </c>
      <c r="AX833" s="43">
        <v>896680.01</v>
      </c>
      <c r="AY833" s="43">
        <v>89065.87</v>
      </c>
      <c r="AZ833" s="43">
        <v>9643.8799999999992</v>
      </c>
      <c r="BA833" s="43">
        <v>494.1</v>
      </c>
      <c r="BB833" s="43">
        <v>5594.31</v>
      </c>
      <c r="BC833" s="43">
        <v>3685.62</v>
      </c>
      <c r="BD833" s="43">
        <v>1663.9</v>
      </c>
      <c r="BE833" s="43">
        <v>11055.03</v>
      </c>
      <c r="BF833" s="43">
        <v>19583.82</v>
      </c>
      <c r="BG833" s="43">
        <v>140786.53</v>
      </c>
      <c r="BH833" s="43">
        <v>1037466.54</v>
      </c>
      <c r="BI833" s="44">
        <v>0</v>
      </c>
      <c r="BJ833" s="71">
        <v>1037.5</v>
      </c>
      <c r="BK833" s="2"/>
      <c r="BL833" s="2"/>
      <c r="BM833" s="48">
        <v>86.5</v>
      </c>
      <c r="BN833" s="48">
        <v>86.5</v>
      </c>
      <c r="BO833" s="48">
        <v>86.5</v>
      </c>
      <c r="BP833" s="48">
        <v>86.5</v>
      </c>
      <c r="BQ833" s="48">
        <v>172.9</v>
      </c>
      <c r="BR833" s="48">
        <v>172.9</v>
      </c>
      <c r="BS833" s="48">
        <v>43.2</v>
      </c>
      <c r="BT833" s="48">
        <v>0</v>
      </c>
      <c r="BU833" s="48">
        <v>43.2</v>
      </c>
      <c r="BV833" s="48">
        <f t="shared" si="417"/>
        <v>77.900000000000006</v>
      </c>
      <c r="BW833" s="48">
        <f t="shared" si="418"/>
        <v>77.900000000000006</v>
      </c>
      <c r="BX833" s="49">
        <f t="shared" si="419"/>
        <v>78</v>
      </c>
      <c r="BY833" s="50">
        <f t="shared" si="420"/>
        <v>1012</v>
      </c>
      <c r="BZ833" s="48">
        <f t="shared" si="421"/>
        <v>259.5</v>
      </c>
      <c r="CA833" s="48">
        <f t="shared" si="422"/>
        <v>432.29999999999995</v>
      </c>
      <c r="CB833" s="48">
        <f t="shared" si="423"/>
        <v>86.4</v>
      </c>
      <c r="CC833" s="51">
        <f t="shared" si="424"/>
        <v>233.8</v>
      </c>
      <c r="CD833" s="50">
        <f t="shared" si="425"/>
        <v>1012</v>
      </c>
      <c r="CE833" s="103"/>
      <c r="CF833" s="73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</row>
    <row r="834" spans="1:122" ht="21" hidden="1" outlineLevel="1" thickBot="1" x14ac:dyDescent="0.35">
      <c r="A834" s="161"/>
      <c r="B834" s="53" t="s">
        <v>1679</v>
      </c>
      <c r="C834" s="53" t="s">
        <v>45</v>
      </c>
      <c r="D834" s="24" t="s">
        <v>1680</v>
      </c>
      <c r="E834" s="34"/>
      <c r="F834" s="35">
        <v>88332.91</v>
      </c>
      <c r="G834" s="35">
        <v>225058.87</v>
      </c>
      <c r="H834" s="36">
        <v>105</v>
      </c>
      <c r="I834" s="37"/>
      <c r="J834" s="38">
        <v>22</v>
      </c>
      <c r="K834" s="38">
        <v>83</v>
      </c>
      <c r="L834" s="35">
        <v>313391.78000000003</v>
      </c>
      <c r="M834" s="35">
        <v>40780.92</v>
      </c>
      <c r="N834" s="35">
        <v>3228.75</v>
      </c>
      <c r="O834" s="35">
        <v>472.5</v>
      </c>
      <c r="P834" s="35">
        <v>868.35</v>
      </c>
      <c r="Q834" s="35">
        <v>660.45</v>
      </c>
      <c r="R834" s="35">
        <v>359402.75</v>
      </c>
      <c r="S834" s="35">
        <v>23693.25</v>
      </c>
      <c r="T834" s="35">
        <v>4776.45</v>
      </c>
      <c r="U834" s="36">
        <v>0</v>
      </c>
      <c r="V834" s="36">
        <v>0</v>
      </c>
      <c r="W834" s="36">
        <v>0</v>
      </c>
      <c r="X834" s="36">
        <v>0</v>
      </c>
      <c r="Y834" s="36">
        <v>0</v>
      </c>
      <c r="Z834" s="35">
        <v>7521.4</v>
      </c>
      <c r="AA834" s="35">
        <v>35991.1</v>
      </c>
      <c r="AB834" s="35">
        <v>395393.85</v>
      </c>
      <c r="AC834" s="39">
        <f t="shared" si="415"/>
        <v>395.4</v>
      </c>
      <c r="AD834" s="40">
        <f t="shared" si="416"/>
        <v>404.3</v>
      </c>
      <c r="AG834" s="70" t="s">
        <v>1644</v>
      </c>
      <c r="AH834" s="24" t="s">
        <v>1679</v>
      </c>
      <c r="AI834" s="24" t="s">
        <v>45</v>
      </c>
      <c r="AJ834" s="24" t="s">
        <v>1680</v>
      </c>
      <c r="AK834" s="42"/>
      <c r="AL834" s="43">
        <v>88332.91</v>
      </c>
      <c r="AM834" s="43">
        <v>232237.1</v>
      </c>
      <c r="AN834" s="44">
        <v>110</v>
      </c>
      <c r="AO834" s="45"/>
      <c r="AP834" s="46">
        <v>24</v>
      </c>
      <c r="AQ834" s="46">
        <v>86</v>
      </c>
      <c r="AR834" s="43">
        <v>320570.01</v>
      </c>
      <c r="AS834" s="43">
        <v>45091.45</v>
      </c>
      <c r="AT834" s="43">
        <v>3382.5</v>
      </c>
      <c r="AU834" s="44">
        <v>495</v>
      </c>
      <c r="AV834" s="43">
        <v>909.7</v>
      </c>
      <c r="AW834" s="43">
        <v>691.9</v>
      </c>
      <c r="AX834" s="43">
        <v>371140.56</v>
      </c>
      <c r="AY834" s="43">
        <v>24821.5</v>
      </c>
      <c r="AZ834" s="43">
        <v>5003.8999999999996</v>
      </c>
      <c r="BA834" s="44">
        <v>0</v>
      </c>
      <c r="BB834" s="44">
        <v>0</v>
      </c>
      <c r="BC834" s="44">
        <v>0</v>
      </c>
      <c r="BD834" s="44">
        <v>0</v>
      </c>
      <c r="BE834" s="44">
        <v>0</v>
      </c>
      <c r="BF834" s="43">
        <v>7693.68</v>
      </c>
      <c r="BG834" s="43">
        <v>37519.08</v>
      </c>
      <c r="BH834" s="43">
        <v>408659.64</v>
      </c>
      <c r="BI834" s="44">
        <v>0</v>
      </c>
      <c r="BJ834" s="71">
        <v>408.7</v>
      </c>
      <c r="BK834" s="2"/>
      <c r="BL834" s="2"/>
      <c r="BM834" s="48">
        <v>34.1</v>
      </c>
      <c r="BN834" s="48">
        <v>34.1</v>
      </c>
      <c r="BO834" s="48">
        <v>34.1</v>
      </c>
      <c r="BP834" s="48">
        <v>34.1</v>
      </c>
      <c r="BQ834" s="48">
        <v>68.099999999999994</v>
      </c>
      <c r="BR834" s="48">
        <v>68.099999999999994</v>
      </c>
      <c r="BS834" s="48">
        <v>17</v>
      </c>
      <c r="BT834" s="48">
        <v>0</v>
      </c>
      <c r="BU834" s="48">
        <v>17</v>
      </c>
      <c r="BV834" s="48">
        <f t="shared" si="417"/>
        <v>32.6</v>
      </c>
      <c r="BW834" s="48">
        <f t="shared" si="418"/>
        <v>32.6</v>
      </c>
      <c r="BX834" s="49">
        <f t="shared" si="419"/>
        <v>32.5</v>
      </c>
      <c r="BY834" s="50">
        <f t="shared" si="420"/>
        <v>404.30000000000007</v>
      </c>
      <c r="BZ834" s="48">
        <f t="shared" si="421"/>
        <v>102.30000000000001</v>
      </c>
      <c r="CA834" s="48">
        <f t="shared" si="422"/>
        <v>170.29999999999998</v>
      </c>
      <c r="CB834" s="48">
        <f t="shared" si="423"/>
        <v>34</v>
      </c>
      <c r="CC834" s="51">
        <f t="shared" si="424"/>
        <v>97.7</v>
      </c>
      <c r="CD834" s="50">
        <f t="shared" si="425"/>
        <v>404.3</v>
      </c>
      <c r="CE834" s="103"/>
      <c r="CF834" s="73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</row>
    <row r="835" spans="1:122" ht="15" hidden="1" outlineLevel="1" thickBot="1" x14ac:dyDescent="0.35">
      <c r="A835" s="161"/>
      <c r="B835" s="53" t="s">
        <v>1681</v>
      </c>
      <c r="C835" s="53" t="s">
        <v>45</v>
      </c>
      <c r="D835" s="24" t="s">
        <v>1682</v>
      </c>
      <c r="E835" s="35">
        <v>1366030.28</v>
      </c>
      <c r="F835" s="34"/>
      <c r="G835" s="34"/>
      <c r="H835" s="36">
        <v>440</v>
      </c>
      <c r="I835" s="38">
        <v>440</v>
      </c>
      <c r="J835" s="37"/>
      <c r="K835" s="37"/>
      <c r="L835" s="35">
        <v>1366030.28</v>
      </c>
      <c r="M835" s="35">
        <v>195423.82</v>
      </c>
      <c r="N835" s="36">
        <v>13530</v>
      </c>
      <c r="O835" s="36">
        <v>1980</v>
      </c>
      <c r="P835" s="35">
        <v>3638.8</v>
      </c>
      <c r="Q835" s="35">
        <v>2767.6</v>
      </c>
      <c r="R835" s="35">
        <v>1583370.5</v>
      </c>
      <c r="S835" s="35">
        <v>198413.6</v>
      </c>
      <c r="T835" s="35">
        <v>20015.599999999999</v>
      </c>
      <c r="U835" s="36">
        <v>1188</v>
      </c>
      <c r="V835" s="35">
        <v>13450.8</v>
      </c>
      <c r="W835" s="35">
        <v>8861.6</v>
      </c>
      <c r="X835" s="35">
        <v>4095.92</v>
      </c>
      <c r="Y835" s="35">
        <v>26580.400000000001</v>
      </c>
      <c r="Z835" s="35">
        <v>32784.720000000001</v>
      </c>
      <c r="AA835" s="35">
        <v>305390.64</v>
      </c>
      <c r="AB835" s="35">
        <v>1888761.14</v>
      </c>
      <c r="AC835" s="39">
        <f t="shared" si="415"/>
        <v>1888.8</v>
      </c>
      <c r="AD835" s="40">
        <f t="shared" si="416"/>
        <v>1911.7</v>
      </c>
      <c r="AG835" s="70" t="s">
        <v>1644</v>
      </c>
      <c r="AH835" s="24" t="s">
        <v>1681</v>
      </c>
      <c r="AI835" s="24" t="s">
        <v>45</v>
      </c>
      <c r="AJ835" s="24" t="s">
        <v>1682</v>
      </c>
      <c r="AK835" s="43">
        <v>1413169.29</v>
      </c>
      <c r="AL835" s="42"/>
      <c r="AM835" s="42"/>
      <c r="AN835" s="44">
        <v>447</v>
      </c>
      <c r="AO835" s="46">
        <v>447</v>
      </c>
      <c r="AP835" s="45"/>
      <c r="AQ835" s="45"/>
      <c r="AR835" s="43">
        <v>1413169.29</v>
      </c>
      <c r="AS835" s="43">
        <v>177871.71</v>
      </c>
      <c r="AT835" s="43">
        <v>13745.25</v>
      </c>
      <c r="AU835" s="43">
        <v>2011.5</v>
      </c>
      <c r="AV835" s="43">
        <v>3696.69</v>
      </c>
      <c r="AW835" s="43">
        <v>2811.63</v>
      </c>
      <c r="AX835" s="43">
        <v>1613306.07</v>
      </c>
      <c r="AY835" s="43">
        <v>201570.18</v>
      </c>
      <c r="AZ835" s="43">
        <v>20334.03</v>
      </c>
      <c r="BA835" s="43">
        <v>1206.9000000000001</v>
      </c>
      <c r="BB835" s="43">
        <v>13664.79</v>
      </c>
      <c r="BC835" s="43">
        <v>9002.58</v>
      </c>
      <c r="BD835" s="43">
        <v>3071.76</v>
      </c>
      <c r="BE835" s="43">
        <v>27003.27</v>
      </c>
      <c r="BF835" s="43">
        <v>33916.050000000003</v>
      </c>
      <c r="BG835" s="43">
        <v>309769.56</v>
      </c>
      <c r="BH835" s="43">
        <v>1923075.63</v>
      </c>
      <c r="BI835" s="44">
        <v>0</v>
      </c>
      <c r="BJ835" s="71">
        <v>1923.1</v>
      </c>
      <c r="BK835" s="2"/>
      <c r="BL835" s="2"/>
      <c r="BM835" s="48">
        <v>160.30000000000001</v>
      </c>
      <c r="BN835" s="48">
        <v>160.30000000000001</v>
      </c>
      <c r="BO835" s="48">
        <v>160.30000000000001</v>
      </c>
      <c r="BP835" s="48">
        <v>160.30000000000001</v>
      </c>
      <c r="BQ835" s="48">
        <v>320.5</v>
      </c>
      <c r="BR835" s="48">
        <v>320.5</v>
      </c>
      <c r="BS835" s="48">
        <v>80.099999999999994</v>
      </c>
      <c r="BT835" s="48">
        <v>0</v>
      </c>
      <c r="BU835" s="48">
        <v>80.099999999999994</v>
      </c>
      <c r="BV835" s="48">
        <f t="shared" si="417"/>
        <v>156.4</v>
      </c>
      <c r="BW835" s="48">
        <f t="shared" si="418"/>
        <v>156.4</v>
      </c>
      <c r="BX835" s="49">
        <f t="shared" si="419"/>
        <v>156.5</v>
      </c>
      <c r="BY835" s="50">
        <f t="shared" si="420"/>
        <v>1911.6999999999998</v>
      </c>
      <c r="BZ835" s="48">
        <f t="shared" si="421"/>
        <v>480.90000000000003</v>
      </c>
      <c r="CA835" s="48">
        <f t="shared" si="422"/>
        <v>801.3</v>
      </c>
      <c r="CB835" s="48">
        <f t="shared" si="423"/>
        <v>160.19999999999999</v>
      </c>
      <c r="CC835" s="51">
        <f t="shared" si="424"/>
        <v>469.3</v>
      </c>
      <c r="CD835" s="50">
        <f t="shared" si="425"/>
        <v>1911.7</v>
      </c>
      <c r="CE835" s="103"/>
      <c r="CF835" s="73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</row>
    <row r="836" spans="1:122" ht="15" hidden="1" outlineLevel="1" thickBot="1" x14ac:dyDescent="0.35">
      <c r="A836" s="161"/>
      <c r="B836" s="53" t="s">
        <v>1683</v>
      </c>
      <c r="C836" s="53" t="s">
        <v>45</v>
      </c>
      <c r="D836" s="24" t="s">
        <v>1684</v>
      </c>
      <c r="E836" s="35">
        <v>1042663.27</v>
      </c>
      <c r="F836" s="34"/>
      <c r="G836" s="34"/>
      <c r="H836" s="36">
        <v>98</v>
      </c>
      <c r="I836" s="38">
        <v>98</v>
      </c>
      <c r="J836" s="37"/>
      <c r="K836" s="37"/>
      <c r="L836" s="35">
        <v>1042663.27</v>
      </c>
      <c r="M836" s="35">
        <v>332444.42</v>
      </c>
      <c r="N836" s="35">
        <v>3013.5</v>
      </c>
      <c r="O836" s="36">
        <v>441</v>
      </c>
      <c r="P836" s="35">
        <v>810.46</v>
      </c>
      <c r="Q836" s="35">
        <v>616.41999999999996</v>
      </c>
      <c r="R836" s="35">
        <v>1379989.07</v>
      </c>
      <c r="S836" s="35">
        <v>44192.12</v>
      </c>
      <c r="T836" s="35">
        <v>4458.0200000000004</v>
      </c>
      <c r="U836" s="35">
        <v>264.60000000000002</v>
      </c>
      <c r="V836" s="35">
        <v>2995.86</v>
      </c>
      <c r="W836" s="35">
        <v>1973.72</v>
      </c>
      <c r="X836" s="36">
        <v>0</v>
      </c>
      <c r="Y836" s="35">
        <v>5920.18</v>
      </c>
      <c r="Z836" s="35">
        <v>25023.91</v>
      </c>
      <c r="AA836" s="35">
        <v>84828.41</v>
      </c>
      <c r="AB836" s="35">
        <v>1464817.48</v>
      </c>
      <c r="AC836" s="39">
        <f t="shared" si="415"/>
        <v>1464.8</v>
      </c>
      <c r="AD836" s="40">
        <f t="shared" si="416"/>
        <v>1400.8</v>
      </c>
      <c r="AG836" s="70" t="s">
        <v>1644</v>
      </c>
      <c r="AH836" s="24" t="s">
        <v>1683</v>
      </c>
      <c r="AI836" s="24" t="s">
        <v>45</v>
      </c>
      <c r="AJ836" s="24" t="s">
        <v>1684</v>
      </c>
      <c r="AK836" s="43">
        <v>964731.98</v>
      </c>
      <c r="AL836" s="42"/>
      <c r="AM836" s="42"/>
      <c r="AN836" s="44">
        <v>94</v>
      </c>
      <c r="AO836" s="46">
        <v>94</v>
      </c>
      <c r="AP836" s="45"/>
      <c r="AQ836" s="45"/>
      <c r="AR836" s="43">
        <v>964731.98</v>
      </c>
      <c r="AS836" s="43">
        <v>318875.26</v>
      </c>
      <c r="AT836" s="43">
        <v>2890.5</v>
      </c>
      <c r="AU836" s="44">
        <v>423</v>
      </c>
      <c r="AV836" s="43">
        <v>777.38</v>
      </c>
      <c r="AW836" s="43">
        <v>591.26</v>
      </c>
      <c r="AX836" s="43">
        <v>1288289.3799999999</v>
      </c>
      <c r="AY836" s="43">
        <v>42388.36</v>
      </c>
      <c r="AZ836" s="43">
        <v>4276.0600000000004</v>
      </c>
      <c r="BA836" s="43">
        <v>253.8</v>
      </c>
      <c r="BB836" s="43">
        <v>2873.58</v>
      </c>
      <c r="BC836" s="43">
        <v>1893.16</v>
      </c>
      <c r="BD836" s="44">
        <v>0</v>
      </c>
      <c r="BE836" s="43">
        <v>5678.54</v>
      </c>
      <c r="BF836" s="43">
        <v>23153.58</v>
      </c>
      <c r="BG836" s="43">
        <v>80517.08</v>
      </c>
      <c r="BH836" s="43">
        <v>1368806.46</v>
      </c>
      <c r="BI836" s="44">
        <v>0</v>
      </c>
      <c r="BJ836" s="71">
        <v>1368.8</v>
      </c>
      <c r="BK836" s="2"/>
      <c r="BL836" s="2"/>
      <c r="BM836" s="48">
        <v>114.1</v>
      </c>
      <c r="BN836" s="48">
        <v>114.1</v>
      </c>
      <c r="BO836" s="48">
        <v>114.1</v>
      </c>
      <c r="BP836" s="48">
        <v>114.1</v>
      </c>
      <c r="BQ836" s="48">
        <v>228.1</v>
      </c>
      <c r="BR836" s="48">
        <v>228.1</v>
      </c>
      <c r="BS836" s="48">
        <v>57</v>
      </c>
      <c r="BT836" s="48">
        <v>0</v>
      </c>
      <c r="BU836" s="48">
        <v>57</v>
      </c>
      <c r="BV836" s="48">
        <f t="shared" si="417"/>
        <v>124.7</v>
      </c>
      <c r="BW836" s="48">
        <f t="shared" si="418"/>
        <v>124.7</v>
      </c>
      <c r="BX836" s="49">
        <f t="shared" si="419"/>
        <v>124.8</v>
      </c>
      <c r="BY836" s="50">
        <f t="shared" si="420"/>
        <v>1400.7999999999997</v>
      </c>
      <c r="BZ836" s="48">
        <f t="shared" si="421"/>
        <v>342.29999999999995</v>
      </c>
      <c r="CA836" s="48">
        <f t="shared" si="422"/>
        <v>570.29999999999995</v>
      </c>
      <c r="CB836" s="48">
        <f t="shared" si="423"/>
        <v>114</v>
      </c>
      <c r="CC836" s="51">
        <f t="shared" si="424"/>
        <v>374.2</v>
      </c>
      <c r="CD836" s="50">
        <f t="shared" si="425"/>
        <v>1400.8</v>
      </c>
      <c r="CE836" s="103"/>
      <c r="CF836" s="73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</row>
    <row r="837" spans="1:122" ht="15" hidden="1" outlineLevel="1" thickBot="1" x14ac:dyDescent="0.35">
      <c r="A837" s="161"/>
      <c r="B837" s="53" t="s">
        <v>1685</v>
      </c>
      <c r="C837" s="53" t="s">
        <v>45</v>
      </c>
      <c r="D837" s="24" t="s">
        <v>1686</v>
      </c>
      <c r="E837" s="34"/>
      <c r="F837" s="35">
        <v>132499.37</v>
      </c>
      <c r="G837" s="35">
        <v>422249.26</v>
      </c>
      <c r="H837" s="36">
        <v>163</v>
      </c>
      <c r="I837" s="37"/>
      <c r="J837" s="38">
        <v>38</v>
      </c>
      <c r="K837" s="38">
        <v>125</v>
      </c>
      <c r="L837" s="35">
        <v>554748.63</v>
      </c>
      <c r="M837" s="35">
        <v>75938.09</v>
      </c>
      <c r="N837" s="35">
        <v>5012.25</v>
      </c>
      <c r="O837" s="35">
        <v>733.5</v>
      </c>
      <c r="P837" s="35">
        <v>1348.01</v>
      </c>
      <c r="Q837" s="35">
        <v>1025.27</v>
      </c>
      <c r="R837" s="35">
        <v>638805.75</v>
      </c>
      <c r="S837" s="35">
        <v>36780.949999999997</v>
      </c>
      <c r="T837" s="35">
        <v>7414.87</v>
      </c>
      <c r="U837" s="36">
        <v>0</v>
      </c>
      <c r="V837" s="36">
        <v>0</v>
      </c>
      <c r="W837" s="36">
        <v>0</v>
      </c>
      <c r="X837" s="36">
        <v>0</v>
      </c>
      <c r="Y837" s="36">
        <v>0</v>
      </c>
      <c r="Z837" s="35">
        <v>13313.97</v>
      </c>
      <c r="AA837" s="35">
        <v>57509.79</v>
      </c>
      <c r="AB837" s="35">
        <v>696315.54</v>
      </c>
      <c r="AC837" s="39">
        <f t="shared" si="415"/>
        <v>696.3</v>
      </c>
      <c r="AD837" s="40">
        <f t="shared" si="416"/>
        <v>694.4</v>
      </c>
      <c r="AG837" s="70" t="s">
        <v>1644</v>
      </c>
      <c r="AH837" s="24" t="s">
        <v>1685</v>
      </c>
      <c r="AI837" s="24" t="s">
        <v>45</v>
      </c>
      <c r="AJ837" s="24" t="s">
        <v>1686</v>
      </c>
      <c r="AK837" s="42"/>
      <c r="AL837" s="43">
        <v>132499.37</v>
      </c>
      <c r="AM837" s="43">
        <v>422249.26</v>
      </c>
      <c r="AN837" s="44">
        <v>177</v>
      </c>
      <c r="AO837" s="45"/>
      <c r="AP837" s="46">
        <v>37</v>
      </c>
      <c r="AQ837" s="46">
        <v>140</v>
      </c>
      <c r="AR837" s="43">
        <v>554748.63</v>
      </c>
      <c r="AS837" s="43">
        <v>68564.28</v>
      </c>
      <c r="AT837" s="43">
        <v>5442.75</v>
      </c>
      <c r="AU837" s="43">
        <v>796.5</v>
      </c>
      <c r="AV837" s="43">
        <v>1463.79</v>
      </c>
      <c r="AW837" s="43">
        <v>1113.33</v>
      </c>
      <c r="AX837" s="43">
        <v>632129.28000000003</v>
      </c>
      <c r="AY837" s="43">
        <v>39940.050000000003</v>
      </c>
      <c r="AZ837" s="43">
        <v>8051.73</v>
      </c>
      <c r="BA837" s="44">
        <v>0</v>
      </c>
      <c r="BB837" s="44">
        <v>0</v>
      </c>
      <c r="BC837" s="44">
        <v>0</v>
      </c>
      <c r="BD837" s="44">
        <v>0</v>
      </c>
      <c r="BE837" s="44">
        <v>0</v>
      </c>
      <c r="BF837" s="43">
        <v>13313.97</v>
      </c>
      <c r="BG837" s="43">
        <v>61305.75</v>
      </c>
      <c r="BH837" s="43">
        <v>693435.03</v>
      </c>
      <c r="BI837" s="44">
        <v>0</v>
      </c>
      <c r="BJ837" s="71">
        <v>693.4</v>
      </c>
      <c r="BK837" s="2"/>
      <c r="BL837" s="2"/>
      <c r="BM837" s="48">
        <v>57.8</v>
      </c>
      <c r="BN837" s="48">
        <v>57.8</v>
      </c>
      <c r="BO837" s="48">
        <v>57.8</v>
      </c>
      <c r="BP837" s="48">
        <v>57.8</v>
      </c>
      <c r="BQ837" s="48">
        <v>115.6</v>
      </c>
      <c r="BR837" s="48">
        <v>115.6</v>
      </c>
      <c r="BS837" s="48">
        <v>28.9</v>
      </c>
      <c r="BT837" s="48">
        <v>0</v>
      </c>
      <c r="BU837" s="48">
        <v>28.9</v>
      </c>
      <c r="BV837" s="48">
        <f t="shared" si="417"/>
        <v>58.1</v>
      </c>
      <c r="BW837" s="48">
        <f t="shared" si="418"/>
        <v>58.1</v>
      </c>
      <c r="BX837" s="49">
        <f t="shared" si="419"/>
        <v>58</v>
      </c>
      <c r="BY837" s="50">
        <f t="shared" si="420"/>
        <v>694.39999999999986</v>
      </c>
      <c r="BZ837" s="48">
        <f t="shared" si="421"/>
        <v>173.39999999999998</v>
      </c>
      <c r="CA837" s="48">
        <f t="shared" si="422"/>
        <v>289</v>
      </c>
      <c r="CB837" s="48">
        <f t="shared" si="423"/>
        <v>57.8</v>
      </c>
      <c r="CC837" s="51">
        <f t="shared" si="424"/>
        <v>174.2</v>
      </c>
      <c r="CD837" s="50">
        <f t="shared" si="425"/>
        <v>694.39999999999986</v>
      </c>
      <c r="CE837" s="103"/>
      <c r="CF837" s="73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</row>
    <row r="838" spans="1:122" ht="15" hidden="1" outlineLevel="1" thickBot="1" x14ac:dyDescent="0.35">
      <c r="A838" s="161"/>
      <c r="B838" s="53" t="s">
        <v>1687</v>
      </c>
      <c r="C838" s="53" t="s">
        <v>45</v>
      </c>
      <c r="D838" s="24" t="s">
        <v>1688</v>
      </c>
      <c r="E838" s="34"/>
      <c r="F838" s="35">
        <v>132499.37</v>
      </c>
      <c r="G838" s="35">
        <v>380024.33</v>
      </c>
      <c r="H838" s="36">
        <v>162</v>
      </c>
      <c r="I838" s="37"/>
      <c r="J838" s="38">
        <v>49</v>
      </c>
      <c r="K838" s="38">
        <v>113</v>
      </c>
      <c r="L838" s="35">
        <v>512523.7</v>
      </c>
      <c r="M838" s="35">
        <v>60168.69</v>
      </c>
      <c r="N838" s="35">
        <v>4981.5</v>
      </c>
      <c r="O838" s="36">
        <v>729</v>
      </c>
      <c r="P838" s="35">
        <v>1339.74</v>
      </c>
      <c r="Q838" s="35">
        <v>1018.98</v>
      </c>
      <c r="R838" s="35">
        <v>580761.61</v>
      </c>
      <c r="S838" s="35">
        <v>36555.300000000003</v>
      </c>
      <c r="T838" s="35">
        <v>7369.38</v>
      </c>
      <c r="U838" s="36">
        <v>0</v>
      </c>
      <c r="V838" s="36">
        <v>0</v>
      </c>
      <c r="W838" s="36">
        <v>0</v>
      </c>
      <c r="X838" s="36">
        <v>0</v>
      </c>
      <c r="Y838" s="36">
        <v>0</v>
      </c>
      <c r="Z838" s="35">
        <v>12300.57</v>
      </c>
      <c r="AA838" s="35">
        <v>56225.25</v>
      </c>
      <c r="AB838" s="35">
        <v>636986.86</v>
      </c>
      <c r="AC838" s="39">
        <f t="shared" si="415"/>
        <v>637</v>
      </c>
      <c r="AD838" s="40">
        <f t="shared" si="416"/>
        <v>636.9</v>
      </c>
      <c r="AG838" s="70" t="s">
        <v>1644</v>
      </c>
      <c r="AH838" s="24" t="s">
        <v>1687</v>
      </c>
      <c r="AI838" s="24" t="s">
        <v>45</v>
      </c>
      <c r="AJ838" s="24" t="s">
        <v>1688</v>
      </c>
      <c r="AK838" s="42"/>
      <c r="AL838" s="43">
        <v>88332.91</v>
      </c>
      <c r="AM838" s="43">
        <v>422249.26</v>
      </c>
      <c r="AN838" s="44">
        <v>168</v>
      </c>
      <c r="AO838" s="45"/>
      <c r="AP838" s="46">
        <v>33</v>
      </c>
      <c r="AQ838" s="46">
        <v>135</v>
      </c>
      <c r="AR838" s="43">
        <v>510582.17</v>
      </c>
      <c r="AS838" s="43">
        <v>60140.1</v>
      </c>
      <c r="AT838" s="44">
        <v>5166</v>
      </c>
      <c r="AU838" s="44">
        <v>756</v>
      </c>
      <c r="AV838" s="43">
        <v>1389.36</v>
      </c>
      <c r="AW838" s="43">
        <v>1056.72</v>
      </c>
      <c r="AX838" s="43">
        <v>579090.35</v>
      </c>
      <c r="AY838" s="43">
        <v>37909.199999999997</v>
      </c>
      <c r="AZ838" s="43">
        <v>7642.32</v>
      </c>
      <c r="BA838" s="44">
        <v>0</v>
      </c>
      <c r="BB838" s="44">
        <v>0</v>
      </c>
      <c r="BC838" s="44">
        <v>0</v>
      </c>
      <c r="BD838" s="44">
        <v>0</v>
      </c>
      <c r="BE838" s="44">
        <v>0</v>
      </c>
      <c r="BF838" s="43">
        <v>12253.98</v>
      </c>
      <c r="BG838" s="43">
        <v>57805.5</v>
      </c>
      <c r="BH838" s="43">
        <v>636895.85</v>
      </c>
      <c r="BI838" s="44">
        <v>0</v>
      </c>
      <c r="BJ838" s="71">
        <v>636.9</v>
      </c>
      <c r="BK838" s="2"/>
      <c r="BL838" s="2"/>
      <c r="BM838" s="48">
        <v>53.1</v>
      </c>
      <c r="BN838" s="48">
        <v>53.1</v>
      </c>
      <c r="BO838" s="48">
        <v>53.1</v>
      </c>
      <c r="BP838" s="48">
        <v>53.1</v>
      </c>
      <c r="BQ838" s="48">
        <v>106.2</v>
      </c>
      <c r="BR838" s="48">
        <v>106.2</v>
      </c>
      <c r="BS838" s="48">
        <v>26.5</v>
      </c>
      <c r="BT838" s="48">
        <v>0</v>
      </c>
      <c r="BU838" s="48">
        <v>26.5</v>
      </c>
      <c r="BV838" s="48">
        <f t="shared" si="417"/>
        <v>53</v>
      </c>
      <c r="BW838" s="48">
        <f t="shared" si="418"/>
        <v>53</v>
      </c>
      <c r="BX838" s="49">
        <f t="shared" si="419"/>
        <v>53.1</v>
      </c>
      <c r="BY838" s="50">
        <f t="shared" si="420"/>
        <v>636.90000000000009</v>
      </c>
      <c r="BZ838" s="48">
        <f t="shared" si="421"/>
        <v>159.30000000000001</v>
      </c>
      <c r="CA838" s="48">
        <f t="shared" si="422"/>
        <v>265.5</v>
      </c>
      <c r="CB838" s="48">
        <f t="shared" si="423"/>
        <v>53</v>
      </c>
      <c r="CC838" s="51">
        <f t="shared" si="424"/>
        <v>159.1</v>
      </c>
      <c r="CD838" s="50">
        <f t="shared" si="425"/>
        <v>636.9</v>
      </c>
      <c r="CE838" s="103"/>
      <c r="CF838" s="73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</row>
    <row r="839" spans="1:122" ht="15" hidden="1" outlineLevel="1" thickBot="1" x14ac:dyDescent="0.35">
      <c r="A839" s="161"/>
      <c r="B839" s="53" t="s">
        <v>1689</v>
      </c>
      <c r="C839" s="53" t="s">
        <v>45</v>
      </c>
      <c r="D839" s="24" t="s">
        <v>1690</v>
      </c>
      <c r="E839" s="34"/>
      <c r="F839" s="35">
        <v>88332.91</v>
      </c>
      <c r="G839" s="35">
        <v>380024.33</v>
      </c>
      <c r="H839" s="36">
        <v>135</v>
      </c>
      <c r="I839" s="37"/>
      <c r="J839" s="38">
        <v>24</v>
      </c>
      <c r="K839" s="38">
        <v>111</v>
      </c>
      <c r="L839" s="35">
        <v>468357.24</v>
      </c>
      <c r="M839" s="35">
        <v>55911.06</v>
      </c>
      <c r="N839" s="35">
        <v>4151.25</v>
      </c>
      <c r="O839" s="35">
        <v>607.5</v>
      </c>
      <c r="P839" s="35">
        <v>1116.45</v>
      </c>
      <c r="Q839" s="35">
        <v>849.15</v>
      </c>
      <c r="R839" s="35">
        <v>530992.65</v>
      </c>
      <c r="S839" s="35">
        <v>30462.75</v>
      </c>
      <c r="T839" s="35">
        <v>6141.15</v>
      </c>
      <c r="U839" s="36">
        <v>0</v>
      </c>
      <c r="V839" s="36">
        <v>0</v>
      </c>
      <c r="W839" s="36">
        <v>0</v>
      </c>
      <c r="X839" s="36">
        <v>0</v>
      </c>
      <c r="Y839" s="36">
        <v>0</v>
      </c>
      <c r="Z839" s="35">
        <v>11240.58</v>
      </c>
      <c r="AA839" s="35">
        <v>47844.480000000003</v>
      </c>
      <c r="AB839" s="35">
        <v>578837.13</v>
      </c>
      <c r="AC839" s="39">
        <f t="shared" si="415"/>
        <v>578.79999999999995</v>
      </c>
      <c r="AD839" s="40">
        <f t="shared" si="416"/>
        <v>573.9</v>
      </c>
      <c r="AG839" s="70" t="s">
        <v>1644</v>
      </c>
      <c r="AH839" s="24" t="s">
        <v>1689</v>
      </c>
      <c r="AI839" s="24" t="s">
        <v>45</v>
      </c>
      <c r="AJ839" s="24" t="s">
        <v>1690</v>
      </c>
      <c r="AK839" s="42"/>
      <c r="AL839" s="43">
        <v>88332.91</v>
      </c>
      <c r="AM839" s="43">
        <v>380024.33</v>
      </c>
      <c r="AN839" s="44">
        <v>145</v>
      </c>
      <c r="AO839" s="45"/>
      <c r="AP839" s="46">
        <v>29</v>
      </c>
      <c r="AQ839" s="46">
        <v>116</v>
      </c>
      <c r="AR839" s="43">
        <v>468357.24</v>
      </c>
      <c r="AS839" s="43">
        <v>45329.99</v>
      </c>
      <c r="AT839" s="43">
        <v>4458.75</v>
      </c>
      <c r="AU839" s="43">
        <v>652.5</v>
      </c>
      <c r="AV839" s="43">
        <v>1199.1500000000001</v>
      </c>
      <c r="AW839" s="43">
        <v>912.05</v>
      </c>
      <c r="AX839" s="43">
        <v>520909.68</v>
      </c>
      <c r="AY839" s="43">
        <v>32719.25</v>
      </c>
      <c r="AZ839" s="43">
        <v>6596.05</v>
      </c>
      <c r="BA839" s="44">
        <v>0</v>
      </c>
      <c r="BB839" s="44">
        <v>0</v>
      </c>
      <c r="BC839" s="44">
        <v>0</v>
      </c>
      <c r="BD839" s="44">
        <v>0</v>
      </c>
      <c r="BE839" s="44">
        <v>0</v>
      </c>
      <c r="BF839" s="43">
        <v>11240.58</v>
      </c>
      <c r="BG839" s="43">
        <v>50555.88</v>
      </c>
      <c r="BH839" s="43">
        <v>571465.56000000006</v>
      </c>
      <c r="BI839" s="44">
        <v>0</v>
      </c>
      <c r="BJ839" s="71">
        <v>571.5</v>
      </c>
      <c r="BK839" s="2"/>
      <c r="BL839" s="2"/>
      <c r="BM839" s="48">
        <v>47.6</v>
      </c>
      <c r="BN839" s="48">
        <v>47.6</v>
      </c>
      <c r="BO839" s="48">
        <v>47.6</v>
      </c>
      <c r="BP839" s="48">
        <v>47.6</v>
      </c>
      <c r="BQ839" s="48">
        <v>95.3</v>
      </c>
      <c r="BR839" s="48">
        <v>95.3</v>
      </c>
      <c r="BS839" s="48">
        <v>23.8</v>
      </c>
      <c r="BT839" s="48">
        <v>0</v>
      </c>
      <c r="BU839" s="48">
        <v>23.8</v>
      </c>
      <c r="BV839" s="48">
        <f t="shared" si="417"/>
        <v>48.4</v>
      </c>
      <c r="BW839" s="48">
        <f t="shared" si="418"/>
        <v>48.4</v>
      </c>
      <c r="BX839" s="49">
        <f t="shared" si="419"/>
        <v>48.5</v>
      </c>
      <c r="BY839" s="50">
        <f t="shared" si="420"/>
        <v>573.90000000000009</v>
      </c>
      <c r="BZ839" s="48">
        <f t="shared" si="421"/>
        <v>142.80000000000001</v>
      </c>
      <c r="CA839" s="48">
        <f t="shared" si="422"/>
        <v>238.2</v>
      </c>
      <c r="CB839" s="48">
        <f t="shared" si="423"/>
        <v>47.6</v>
      </c>
      <c r="CC839" s="51">
        <f t="shared" si="424"/>
        <v>145.30000000000001</v>
      </c>
      <c r="CD839" s="50">
        <f t="shared" si="425"/>
        <v>573.90000000000009</v>
      </c>
      <c r="CE839" s="103"/>
      <c r="CF839" s="73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</row>
    <row r="840" spans="1:122" ht="15" hidden="1" outlineLevel="1" thickBot="1" x14ac:dyDescent="0.35">
      <c r="A840" s="161"/>
      <c r="B840" s="53" t="s">
        <v>1691</v>
      </c>
      <c r="C840" s="53" t="s">
        <v>45</v>
      </c>
      <c r="D840" s="24" t="s">
        <v>1692</v>
      </c>
      <c r="E840" s="34"/>
      <c r="F840" s="35">
        <v>88332.91</v>
      </c>
      <c r="G840" s="35">
        <v>337799.41</v>
      </c>
      <c r="H840" s="36">
        <v>133</v>
      </c>
      <c r="I840" s="37"/>
      <c r="J840" s="38">
        <v>18</v>
      </c>
      <c r="K840" s="38">
        <v>115</v>
      </c>
      <c r="L840" s="35">
        <v>426132.32</v>
      </c>
      <c r="M840" s="35">
        <v>46445.3</v>
      </c>
      <c r="N840" s="35">
        <v>4089.75</v>
      </c>
      <c r="O840" s="35">
        <v>598.5</v>
      </c>
      <c r="P840" s="35">
        <v>1099.9100000000001</v>
      </c>
      <c r="Q840" s="35">
        <v>836.57</v>
      </c>
      <c r="R840" s="35">
        <v>479202.35</v>
      </c>
      <c r="S840" s="35">
        <v>30011.45</v>
      </c>
      <c r="T840" s="35">
        <v>6050.17</v>
      </c>
      <c r="U840" s="36">
        <v>0</v>
      </c>
      <c r="V840" s="36">
        <v>0</v>
      </c>
      <c r="W840" s="36">
        <v>0</v>
      </c>
      <c r="X840" s="36">
        <v>0</v>
      </c>
      <c r="Y840" s="36">
        <v>0</v>
      </c>
      <c r="Z840" s="35">
        <v>10227.18</v>
      </c>
      <c r="AA840" s="35">
        <v>46288.800000000003</v>
      </c>
      <c r="AB840" s="35">
        <v>525491.15</v>
      </c>
      <c r="AC840" s="39">
        <f t="shared" si="415"/>
        <v>525.5</v>
      </c>
      <c r="AD840" s="40">
        <f t="shared" si="416"/>
        <v>560.4</v>
      </c>
      <c r="AG840" s="70" t="s">
        <v>1644</v>
      </c>
      <c r="AH840" s="24" t="s">
        <v>1691</v>
      </c>
      <c r="AI840" s="24" t="s">
        <v>45</v>
      </c>
      <c r="AJ840" s="24" t="s">
        <v>1692</v>
      </c>
      <c r="AK840" s="42"/>
      <c r="AL840" s="43">
        <v>88332.91</v>
      </c>
      <c r="AM840" s="43">
        <v>380024.34</v>
      </c>
      <c r="AN840" s="44">
        <v>140</v>
      </c>
      <c r="AO840" s="45"/>
      <c r="AP840" s="46">
        <v>30</v>
      </c>
      <c r="AQ840" s="46">
        <v>110</v>
      </c>
      <c r="AR840" s="43">
        <v>468357.25</v>
      </c>
      <c r="AS840" s="43">
        <v>53417.59</v>
      </c>
      <c r="AT840" s="44">
        <v>4305</v>
      </c>
      <c r="AU840" s="44">
        <v>630</v>
      </c>
      <c r="AV840" s="43">
        <v>1157.8</v>
      </c>
      <c r="AW840" s="43">
        <v>880.6</v>
      </c>
      <c r="AX840" s="43">
        <v>528748.24</v>
      </c>
      <c r="AY840" s="44">
        <v>31591</v>
      </c>
      <c r="AZ840" s="43">
        <v>6368.6</v>
      </c>
      <c r="BA840" s="44">
        <v>0</v>
      </c>
      <c r="BB840" s="44">
        <v>0</v>
      </c>
      <c r="BC840" s="44">
        <v>0</v>
      </c>
      <c r="BD840" s="44">
        <v>0</v>
      </c>
      <c r="BE840" s="44">
        <v>0</v>
      </c>
      <c r="BF840" s="43">
        <v>11240.57</v>
      </c>
      <c r="BG840" s="43">
        <v>49200.17</v>
      </c>
      <c r="BH840" s="43">
        <v>577948.41</v>
      </c>
      <c r="BI840" s="44">
        <v>0</v>
      </c>
      <c r="BJ840" s="71">
        <v>577.9</v>
      </c>
      <c r="BK840" s="2"/>
      <c r="BL840" s="2"/>
      <c r="BM840" s="48">
        <v>48.2</v>
      </c>
      <c r="BN840" s="48">
        <v>48.2</v>
      </c>
      <c r="BO840" s="48">
        <v>48.2</v>
      </c>
      <c r="BP840" s="48">
        <v>48.2</v>
      </c>
      <c r="BQ840" s="48">
        <v>96.3</v>
      </c>
      <c r="BR840" s="48">
        <v>96.3</v>
      </c>
      <c r="BS840" s="48">
        <v>24.1</v>
      </c>
      <c r="BT840" s="48">
        <v>0</v>
      </c>
      <c r="BU840" s="48">
        <v>24.1</v>
      </c>
      <c r="BV840" s="48">
        <f t="shared" si="417"/>
        <v>42.3</v>
      </c>
      <c r="BW840" s="48">
        <f t="shared" si="418"/>
        <v>42.3</v>
      </c>
      <c r="BX840" s="49">
        <f t="shared" si="419"/>
        <v>42.2</v>
      </c>
      <c r="BY840" s="50">
        <f t="shared" si="420"/>
        <v>560.40000000000009</v>
      </c>
      <c r="BZ840" s="48">
        <f t="shared" si="421"/>
        <v>144.60000000000002</v>
      </c>
      <c r="CA840" s="48">
        <f t="shared" si="422"/>
        <v>240.8</v>
      </c>
      <c r="CB840" s="48">
        <f t="shared" si="423"/>
        <v>48.2</v>
      </c>
      <c r="CC840" s="51">
        <f t="shared" si="424"/>
        <v>126.8</v>
      </c>
      <c r="CD840" s="50">
        <f t="shared" si="425"/>
        <v>560.4</v>
      </c>
      <c r="CE840" s="103"/>
      <c r="CF840" s="73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</row>
    <row r="841" spans="1:122" ht="15" hidden="1" outlineLevel="1" thickBot="1" x14ac:dyDescent="0.35">
      <c r="A841" s="161"/>
      <c r="B841" s="53" t="s">
        <v>1693</v>
      </c>
      <c r="C841" s="53" t="s">
        <v>45</v>
      </c>
      <c r="D841" s="24" t="s">
        <v>1694</v>
      </c>
      <c r="E841" s="34"/>
      <c r="F841" s="35">
        <v>88332.91</v>
      </c>
      <c r="G841" s="35">
        <v>380024.33</v>
      </c>
      <c r="H841" s="36">
        <v>145</v>
      </c>
      <c r="I841" s="37"/>
      <c r="J841" s="38">
        <v>27</v>
      </c>
      <c r="K841" s="38">
        <v>118</v>
      </c>
      <c r="L841" s="35">
        <v>468357.24</v>
      </c>
      <c r="M841" s="35">
        <v>40945.730000000003</v>
      </c>
      <c r="N841" s="35">
        <v>4458.75</v>
      </c>
      <c r="O841" s="35">
        <v>652.5</v>
      </c>
      <c r="P841" s="35">
        <v>1199.1500000000001</v>
      </c>
      <c r="Q841" s="35">
        <v>912.05</v>
      </c>
      <c r="R841" s="35">
        <v>516525.42</v>
      </c>
      <c r="S841" s="35">
        <v>32719.25</v>
      </c>
      <c r="T841" s="35">
        <v>6596.05</v>
      </c>
      <c r="U841" s="36">
        <v>0</v>
      </c>
      <c r="V841" s="36">
        <v>0</v>
      </c>
      <c r="W841" s="36">
        <v>0</v>
      </c>
      <c r="X841" s="36">
        <v>0</v>
      </c>
      <c r="Y841" s="36">
        <v>0</v>
      </c>
      <c r="Z841" s="35">
        <v>11240.58</v>
      </c>
      <c r="AA841" s="35">
        <v>50555.88</v>
      </c>
      <c r="AB841" s="35">
        <v>567081.30000000005</v>
      </c>
      <c r="AC841" s="39">
        <f t="shared" si="415"/>
        <v>567.1</v>
      </c>
      <c r="AD841" s="40">
        <f t="shared" si="416"/>
        <v>607.29999999999995</v>
      </c>
      <c r="AG841" s="70" t="s">
        <v>1644</v>
      </c>
      <c r="AH841" s="24" t="s">
        <v>1693</v>
      </c>
      <c r="AI841" s="24" t="s">
        <v>45</v>
      </c>
      <c r="AJ841" s="24" t="s">
        <v>1694</v>
      </c>
      <c r="AK841" s="42"/>
      <c r="AL841" s="43">
        <v>132499.37</v>
      </c>
      <c r="AM841" s="43">
        <v>380024.33</v>
      </c>
      <c r="AN841" s="44">
        <v>170</v>
      </c>
      <c r="AO841" s="45"/>
      <c r="AP841" s="46">
        <v>41</v>
      </c>
      <c r="AQ841" s="46">
        <v>129</v>
      </c>
      <c r="AR841" s="43">
        <v>512523.7</v>
      </c>
      <c r="AS841" s="43">
        <v>47983.99</v>
      </c>
      <c r="AT841" s="43">
        <v>5227.5</v>
      </c>
      <c r="AU841" s="44">
        <v>765</v>
      </c>
      <c r="AV841" s="43">
        <v>1405.9</v>
      </c>
      <c r="AW841" s="43">
        <v>1069.3</v>
      </c>
      <c r="AX841" s="43">
        <v>568975.39</v>
      </c>
      <c r="AY841" s="43">
        <v>38360.5</v>
      </c>
      <c r="AZ841" s="43">
        <v>7733.3</v>
      </c>
      <c r="BA841" s="44">
        <v>0</v>
      </c>
      <c r="BB841" s="44">
        <v>0</v>
      </c>
      <c r="BC841" s="44">
        <v>0</v>
      </c>
      <c r="BD841" s="44">
        <v>0</v>
      </c>
      <c r="BE841" s="44">
        <v>0</v>
      </c>
      <c r="BF841" s="43">
        <v>12300.57</v>
      </c>
      <c r="BG841" s="43">
        <v>58394.37</v>
      </c>
      <c r="BH841" s="43">
        <v>627369.76</v>
      </c>
      <c r="BI841" s="44">
        <v>0</v>
      </c>
      <c r="BJ841" s="71">
        <v>627.4</v>
      </c>
      <c r="BK841" s="2"/>
      <c r="BL841" s="2"/>
      <c r="BM841" s="48">
        <v>52.3</v>
      </c>
      <c r="BN841" s="48">
        <v>52.3</v>
      </c>
      <c r="BO841" s="48">
        <v>52.3</v>
      </c>
      <c r="BP841" s="48">
        <v>52.3</v>
      </c>
      <c r="BQ841" s="48">
        <v>104.6</v>
      </c>
      <c r="BR841" s="48">
        <v>104.6</v>
      </c>
      <c r="BS841" s="48">
        <v>26.1</v>
      </c>
      <c r="BT841" s="48">
        <v>0</v>
      </c>
      <c r="BU841" s="48">
        <v>26.1</v>
      </c>
      <c r="BV841" s="48">
        <f t="shared" si="417"/>
        <v>45.6</v>
      </c>
      <c r="BW841" s="48">
        <f t="shared" si="418"/>
        <v>45.6</v>
      </c>
      <c r="BX841" s="49">
        <f t="shared" si="419"/>
        <v>45.5</v>
      </c>
      <c r="BY841" s="50">
        <f t="shared" si="420"/>
        <v>607.29999999999995</v>
      </c>
      <c r="BZ841" s="48">
        <f t="shared" si="421"/>
        <v>156.89999999999998</v>
      </c>
      <c r="CA841" s="48">
        <f t="shared" si="422"/>
        <v>261.5</v>
      </c>
      <c r="CB841" s="48">
        <f t="shared" si="423"/>
        <v>52.2</v>
      </c>
      <c r="CC841" s="51">
        <f t="shared" si="424"/>
        <v>136.69999999999999</v>
      </c>
      <c r="CD841" s="50">
        <f t="shared" si="425"/>
        <v>607.29999999999995</v>
      </c>
      <c r="CE841" s="103"/>
      <c r="CF841" s="73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</row>
    <row r="842" spans="1:122" ht="15" hidden="1" outlineLevel="1" thickBot="1" x14ac:dyDescent="0.35">
      <c r="A842" s="161"/>
      <c r="B842" s="53" t="s">
        <v>1695</v>
      </c>
      <c r="C842" s="53" t="s">
        <v>45</v>
      </c>
      <c r="D842" s="24" t="s">
        <v>1696</v>
      </c>
      <c r="E842" s="35">
        <v>470419.28</v>
      </c>
      <c r="F842" s="34"/>
      <c r="G842" s="34"/>
      <c r="H842" s="36">
        <v>213</v>
      </c>
      <c r="I842" s="38">
        <v>213</v>
      </c>
      <c r="J842" s="37"/>
      <c r="K842" s="37"/>
      <c r="L842" s="35">
        <v>470419.28</v>
      </c>
      <c r="M842" s="35">
        <v>132436.10999999999</v>
      </c>
      <c r="N842" s="35">
        <v>6549.75</v>
      </c>
      <c r="O842" s="35">
        <v>958.5</v>
      </c>
      <c r="P842" s="35">
        <v>1761.51</v>
      </c>
      <c r="Q842" s="35">
        <v>1339.77</v>
      </c>
      <c r="R842" s="35">
        <v>613464.92000000004</v>
      </c>
      <c r="S842" s="35">
        <v>96050.22</v>
      </c>
      <c r="T842" s="35">
        <v>9689.3700000000008</v>
      </c>
      <c r="U842" s="35">
        <v>575.1</v>
      </c>
      <c r="V842" s="35">
        <v>6511.41</v>
      </c>
      <c r="W842" s="35">
        <v>4289.82</v>
      </c>
      <c r="X842" s="36">
        <v>0</v>
      </c>
      <c r="Y842" s="35">
        <v>12867.33</v>
      </c>
      <c r="Z842" s="35">
        <v>11290.07</v>
      </c>
      <c r="AA842" s="35">
        <v>141273.32</v>
      </c>
      <c r="AB842" s="35">
        <v>754738.24</v>
      </c>
      <c r="AC842" s="39">
        <f t="shared" si="415"/>
        <v>754.7</v>
      </c>
      <c r="AD842" s="40">
        <f t="shared" si="416"/>
        <v>795.8</v>
      </c>
      <c r="AG842" s="70" t="s">
        <v>1644</v>
      </c>
      <c r="AH842" s="24" t="s">
        <v>1695</v>
      </c>
      <c r="AI842" s="24" t="s">
        <v>45</v>
      </c>
      <c r="AJ842" s="24" t="s">
        <v>1696</v>
      </c>
      <c r="AK842" s="43">
        <v>511422.39</v>
      </c>
      <c r="AL842" s="42"/>
      <c r="AM842" s="42"/>
      <c r="AN842" s="44">
        <v>233</v>
      </c>
      <c r="AO842" s="46">
        <v>233</v>
      </c>
      <c r="AP842" s="45"/>
      <c r="AQ842" s="45"/>
      <c r="AR842" s="43">
        <v>511422.39</v>
      </c>
      <c r="AS842" s="43">
        <v>138908.89000000001</v>
      </c>
      <c r="AT842" s="43">
        <v>7164.75</v>
      </c>
      <c r="AU842" s="43">
        <v>1048.5</v>
      </c>
      <c r="AV842" s="43">
        <v>1926.91</v>
      </c>
      <c r="AW842" s="43">
        <v>1465.57</v>
      </c>
      <c r="AX842" s="43">
        <v>661937.01</v>
      </c>
      <c r="AY842" s="43">
        <v>105069.02</v>
      </c>
      <c r="AZ842" s="43">
        <v>10599.17</v>
      </c>
      <c r="BA842" s="43">
        <v>629.1</v>
      </c>
      <c r="BB842" s="43">
        <v>7122.81</v>
      </c>
      <c r="BC842" s="43">
        <v>4692.62</v>
      </c>
      <c r="BD842" s="44">
        <v>0</v>
      </c>
      <c r="BE842" s="43">
        <v>14075.53</v>
      </c>
      <c r="BF842" s="43">
        <v>12274.13</v>
      </c>
      <c r="BG842" s="43">
        <v>154462.38</v>
      </c>
      <c r="BH842" s="43">
        <v>816399.39</v>
      </c>
      <c r="BI842" s="44">
        <v>0</v>
      </c>
      <c r="BJ842" s="71">
        <v>816.4</v>
      </c>
      <c r="BK842" s="2"/>
      <c r="BL842" s="2"/>
      <c r="BM842" s="48">
        <v>68</v>
      </c>
      <c r="BN842" s="48">
        <v>68</v>
      </c>
      <c r="BO842" s="48">
        <v>68</v>
      </c>
      <c r="BP842" s="48">
        <v>68</v>
      </c>
      <c r="BQ842" s="48">
        <v>136.1</v>
      </c>
      <c r="BR842" s="48">
        <v>136.1</v>
      </c>
      <c r="BS842" s="48">
        <v>34</v>
      </c>
      <c r="BT842" s="48">
        <v>0</v>
      </c>
      <c r="BU842" s="48">
        <v>34</v>
      </c>
      <c r="BV842" s="48">
        <f t="shared" si="417"/>
        <v>61.2</v>
      </c>
      <c r="BW842" s="48">
        <f t="shared" si="418"/>
        <v>61.2</v>
      </c>
      <c r="BX842" s="49">
        <f t="shared" si="419"/>
        <v>61.2</v>
      </c>
      <c r="BY842" s="50">
        <f t="shared" si="420"/>
        <v>795.80000000000007</v>
      </c>
      <c r="BZ842" s="48">
        <f t="shared" si="421"/>
        <v>204</v>
      </c>
      <c r="CA842" s="48">
        <f t="shared" si="422"/>
        <v>340.2</v>
      </c>
      <c r="CB842" s="48">
        <f t="shared" si="423"/>
        <v>68</v>
      </c>
      <c r="CC842" s="51">
        <f t="shared" si="424"/>
        <v>183.60000000000002</v>
      </c>
      <c r="CD842" s="50">
        <f t="shared" si="425"/>
        <v>795.80000000000007</v>
      </c>
      <c r="CE842" s="103"/>
      <c r="CF842" s="73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</row>
    <row r="843" spans="1:122" ht="15" hidden="1" outlineLevel="1" thickBot="1" x14ac:dyDescent="0.35">
      <c r="A843" s="161"/>
      <c r="B843" s="53" t="s">
        <v>1697</v>
      </c>
      <c r="C843" s="53" t="s">
        <v>45</v>
      </c>
      <c r="D843" s="24" t="s">
        <v>1698</v>
      </c>
      <c r="E843" s="35">
        <v>365744.05</v>
      </c>
      <c r="F843" s="35">
        <v>44166.46</v>
      </c>
      <c r="G843" s="34"/>
      <c r="H843" s="36">
        <v>161</v>
      </c>
      <c r="I843" s="38">
        <v>150</v>
      </c>
      <c r="J843" s="38">
        <v>11</v>
      </c>
      <c r="K843" s="37"/>
      <c r="L843" s="35">
        <v>409910.51</v>
      </c>
      <c r="M843" s="35">
        <v>99834.44</v>
      </c>
      <c r="N843" s="35">
        <v>4950.75</v>
      </c>
      <c r="O843" s="35">
        <v>724.5</v>
      </c>
      <c r="P843" s="35">
        <v>1331.47</v>
      </c>
      <c r="Q843" s="35">
        <v>1012.69</v>
      </c>
      <c r="R843" s="35">
        <v>517764.36</v>
      </c>
      <c r="S843" s="35">
        <v>70123.149999999994</v>
      </c>
      <c r="T843" s="35">
        <v>7323.89</v>
      </c>
      <c r="U843" s="36">
        <v>405</v>
      </c>
      <c r="V843" s="35">
        <v>4585.5</v>
      </c>
      <c r="W843" s="36">
        <v>3021</v>
      </c>
      <c r="X843" s="36">
        <v>0</v>
      </c>
      <c r="Y843" s="35">
        <v>9061.5</v>
      </c>
      <c r="Z843" s="35">
        <v>9837.85</v>
      </c>
      <c r="AA843" s="35">
        <v>104357.89</v>
      </c>
      <c r="AB843" s="35">
        <v>622122.25</v>
      </c>
      <c r="AC843" s="39">
        <f t="shared" si="415"/>
        <v>622.1</v>
      </c>
      <c r="AD843" s="40">
        <f t="shared" si="416"/>
        <v>619.20000000000005</v>
      </c>
      <c r="AG843" s="70" t="s">
        <v>1644</v>
      </c>
      <c r="AH843" s="24" t="s">
        <v>1697</v>
      </c>
      <c r="AI843" s="24" t="s">
        <v>45</v>
      </c>
      <c r="AJ843" s="24" t="s">
        <v>1698</v>
      </c>
      <c r="AK843" s="43">
        <v>370437.2</v>
      </c>
      <c r="AL843" s="43">
        <v>44166.46</v>
      </c>
      <c r="AM843" s="42"/>
      <c r="AN843" s="44">
        <v>171</v>
      </c>
      <c r="AO843" s="46">
        <v>158</v>
      </c>
      <c r="AP843" s="46">
        <v>13</v>
      </c>
      <c r="AQ843" s="45"/>
      <c r="AR843" s="43">
        <v>414603.66</v>
      </c>
      <c r="AS843" s="43">
        <v>84695.95</v>
      </c>
      <c r="AT843" s="43">
        <v>5258.25</v>
      </c>
      <c r="AU843" s="43">
        <v>769.5</v>
      </c>
      <c r="AV843" s="43">
        <v>1414.17</v>
      </c>
      <c r="AW843" s="43">
        <v>1075.5899999999999</v>
      </c>
      <c r="AX843" s="43">
        <v>507817.12</v>
      </c>
      <c r="AY843" s="43">
        <v>74181.97</v>
      </c>
      <c r="AZ843" s="43">
        <v>7778.79</v>
      </c>
      <c r="BA843" s="43">
        <v>426.6</v>
      </c>
      <c r="BB843" s="43">
        <v>4830.0600000000004</v>
      </c>
      <c r="BC843" s="43">
        <v>3182.12</v>
      </c>
      <c r="BD843" s="44">
        <v>0</v>
      </c>
      <c r="BE843" s="43">
        <v>9544.7800000000007</v>
      </c>
      <c r="BF843" s="43">
        <v>9950.49</v>
      </c>
      <c r="BG843" s="43">
        <v>109894.81</v>
      </c>
      <c r="BH843" s="43">
        <v>617711.93000000005</v>
      </c>
      <c r="BI843" s="44">
        <v>0</v>
      </c>
      <c r="BJ843" s="71">
        <v>617.70000000000005</v>
      </c>
      <c r="BK843" s="2"/>
      <c r="BL843" s="2"/>
      <c r="BM843" s="48">
        <v>51.5</v>
      </c>
      <c r="BN843" s="48">
        <v>51.5</v>
      </c>
      <c r="BO843" s="48">
        <v>51.5</v>
      </c>
      <c r="BP843" s="48">
        <v>51.5</v>
      </c>
      <c r="BQ843" s="48">
        <v>103</v>
      </c>
      <c r="BR843" s="48">
        <v>103</v>
      </c>
      <c r="BS843" s="48">
        <v>25.7</v>
      </c>
      <c r="BT843" s="48">
        <v>0</v>
      </c>
      <c r="BU843" s="48">
        <v>25.7</v>
      </c>
      <c r="BV843" s="48">
        <f t="shared" si="417"/>
        <v>51.9</v>
      </c>
      <c r="BW843" s="48">
        <f t="shared" si="418"/>
        <v>51.9</v>
      </c>
      <c r="BX843" s="49">
        <f t="shared" si="419"/>
        <v>52</v>
      </c>
      <c r="BY843" s="50">
        <f t="shared" si="420"/>
        <v>619.20000000000005</v>
      </c>
      <c r="BZ843" s="48">
        <f t="shared" si="421"/>
        <v>154.5</v>
      </c>
      <c r="CA843" s="48">
        <f t="shared" si="422"/>
        <v>257.5</v>
      </c>
      <c r="CB843" s="48">
        <f t="shared" si="423"/>
        <v>51.4</v>
      </c>
      <c r="CC843" s="51">
        <f t="shared" si="424"/>
        <v>155.80000000000001</v>
      </c>
      <c r="CD843" s="50">
        <f t="shared" si="425"/>
        <v>619.20000000000005</v>
      </c>
      <c r="CE843" s="103"/>
      <c r="CF843" s="73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</row>
    <row r="844" spans="1:122" ht="15" hidden="1" outlineLevel="1" thickBot="1" x14ac:dyDescent="0.35">
      <c r="A844" s="161"/>
      <c r="B844" s="53" t="s">
        <v>1699</v>
      </c>
      <c r="C844" s="53" t="s">
        <v>45</v>
      </c>
      <c r="D844" s="24" t="s">
        <v>1700</v>
      </c>
      <c r="E844" s="35">
        <v>296214.40000000002</v>
      </c>
      <c r="F844" s="34"/>
      <c r="G844" s="34"/>
      <c r="H844" s="36">
        <v>99</v>
      </c>
      <c r="I844" s="38">
        <v>99</v>
      </c>
      <c r="J844" s="37"/>
      <c r="K844" s="37"/>
      <c r="L844" s="35">
        <v>296214.40000000002</v>
      </c>
      <c r="M844" s="35">
        <v>81330.19</v>
      </c>
      <c r="N844" s="35">
        <v>3044.25</v>
      </c>
      <c r="O844" s="35">
        <v>445.5</v>
      </c>
      <c r="P844" s="35">
        <v>818.73</v>
      </c>
      <c r="Q844" s="35">
        <v>622.71</v>
      </c>
      <c r="R844" s="35">
        <v>382475.78</v>
      </c>
      <c r="S844" s="35">
        <v>44643.06</v>
      </c>
      <c r="T844" s="35">
        <v>4503.51</v>
      </c>
      <c r="U844" s="35">
        <v>267.3</v>
      </c>
      <c r="V844" s="35">
        <v>3026.43</v>
      </c>
      <c r="W844" s="35">
        <v>1993.86</v>
      </c>
      <c r="X844" s="36">
        <v>0</v>
      </c>
      <c r="Y844" s="35">
        <v>5980.59</v>
      </c>
      <c r="Z844" s="35">
        <v>7109.15</v>
      </c>
      <c r="AA844" s="35">
        <v>67523.899999999994</v>
      </c>
      <c r="AB844" s="35">
        <v>449999.68</v>
      </c>
      <c r="AC844" s="39">
        <f t="shared" si="415"/>
        <v>450</v>
      </c>
      <c r="AD844" s="40">
        <f t="shared" si="416"/>
        <v>540.6</v>
      </c>
      <c r="AG844" s="70" t="s">
        <v>1644</v>
      </c>
      <c r="AH844" s="24" t="s">
        <v>1699</v>
      </c>
      <c r="AI844" s="24" t="s">
        <v>45</v>
      </c>
      <c r="AJ844" s="24" t="s">
        <v>1700</v>
      </c>
      <c r="AK844" s="43">
        <v>372783.77</v>
      </c>
      <c r="AL844" s="42"/>
      <c r="AM844" s="42"/>
      <c r="AN844" s="44">
        <v>144</v>
      </c>
      <c r="AO844" s="46">
        <v>144</v>
      </c>
      <c r="AP844" s="45"/>
      <c r="AQ844" s="45"/>
      <c r="AR844" s="43">
        <v>372783.77</v>
      </c>
      <c r="AS844" s="43">
        <v>109089.31</v>
      </c>
      <c r="AT844" s="44">
        <v>4428</v>
      </c>
      <c r="AU844" s="44">
        <v>648</v>
      </c>
      <c r="AV844" s="43">
        <v>1190.8800000000001</v>
      </c>
      <c r="AW844" s="43">
        <v>905.76</v>
      </c>
      <c r="AX844" s="43">
        <v>489045.72</v>
      </c>
      <c r="AY844" s="43">
        <v>64935.360000000001</v>
      </c>
      <c r="AZ844" s="43">
        <v>6550.56</v>
      </c>
      <c r="BA844" s="43">
        <v>388.8</v>
      </c>
      <c r="BB844" s="43">
        <v>4402.08</v>
      </c>
      <c r="BC844" s="43">
        <v>2900.16</v>
      </c>
      <c r="BD844" s="44">
        <v>0</v>
      </c>
      <c r="BE844" s="43">
        <v>8699.0400000000009</v>
      </c>
      <c r="BF844" s="43">
        <v>8946.82</v>
      </c>
      <c r="BG844" s="43">
        <v>96822.82</v>
      </c>
      <c r="BH844" s="43">
        <v>585868.54</v>
      </c>
      <c r="BI844" s="44">
        <v>0</v>
      </c>
      <c r="BJ844" s="71">
        <v>585.9</v>
      </c>
      <c r="BK844" s="2"/>
      <c r="BL844" s="2"/>
      <c r="BM844" s="48">
        <v>48.8</v>
      </c>
      <c r="BN844" s="48">
        <v>48.8</v>
      </c>
      <c r="BO844" s="48">
        <v>48.8</v>
      </c>
      <c r="BP844" s="48">
        <v>48.8</v>
      </c>
      <c r="BQ844" s="48">
        <v>97.7</v>
      </c>
      <c r="BR844" s="48">
        <v>97.7</v>
      </c>
      <c r="BS844" s="48">
        <v>24.4</v>
      </c>
      <c r="BT844" s="48">
        <v>0</v>
      </c>
      <c r="BU844" s="48">
        <v>24.4</v>
      </c>
      <c r="BV844" s="48">
        <f t="shared" si="417"/>
        <v>33.700000000000003</v>
      </c>
      <c r="BW844" s="48">
        <f t="shared" si="418"/>
        <v>33.700000000000003</v>
      </c>
      <c r="BX844" s="49">
        <f t="shared" si="419"/>
        <v>33.799999999999997</v>
      </c>
      <c r="BY844" s="50">
        <f t="shared" si="420"/>
        <v>540.6</v>
      </c>
      <c r="BZ844" s="48">
        <f t="shared" si="421"/>
        <v>146.39999999999998</v>
      </c>
      <c r="CA844" s="48">
        <f t="shared" si="422"/>
        <v>244.2</v>
      </c>
      <c r="CB844" s="48">
        <f t="shared" si="423"/>
        <v>48.8</v>
      </c>
      <c r="CC844" s="51">
        <f t="shared" si="424"/>
        <v>101.2</v>
      </c>
      <c r="CD844" s="50">
        <f t="shared" si="425"/>
        <v>540.6</v>
      </c>
      <c r="CE844" s="103"/>
      <c r="CF844" s="73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</row>
    <row r="845" spans="1:122" ht="15" hidden="1" outlineLevel="1" thickBot="1" x14ac:dyDescent="0.35">
      <c r="A845" s="161"/>
      <c r="B845" s="53" t="s">
        <v>1701</v>
      </c>
      <c r="C845" s="53" t="s">
        <v>45</v>
      </c>
      <c r="D845" s="24" t="s">
        <v>1702</v>
      </c>
      <c r="E845" s="35">
        <v>2099379.5699999998</v>
      </c>
      <c r="F845" s="34"/>
      <c r="G845" s="34"/>
      <c r="H845" s="36">
        <v>883</v>
      </c>
      <c r="I845" s="38">
        <v>883</v>
      </c>
      <c r="J845" s="37"/>
      <c r="K845" s="37"/>
      <c r="L845" s="35">
        <v>2099379.5699999998</v>
      </c>
      <c r="M845" s="35">
        <v>311906.83</v>
      </c>
      <c r="N845" s="35">
        <v>27152.25</v>
      </c>
      <c r="O845" s="35">
        <v>3973.5</v>
      </c>
      <c r="P845" s="35">
        <v>7302.41</v>
      </c>
      <c r="Q845" s="35">
        <v>5554.07</v>
      </c>
      <c r="R845" s="35">
        <v>2455268.63</v>
      </c>
      <c r="S845" s="35">
        <v>398180.02</v>
      </c>
      <c r="T845" s="35">
        <v>40167.67</v>
      </c>
      <c r="U845" s="35">
        <v>2384.1</v>
      </c>
      <c r="V845" s="35">
        <v>26993.31</v>
      </c>
      <c r="W845" s="35">
        <v>17783.62</v>
      </c>
      <c r="X845" s="35">
        <v>4351.24</v>
      </c>
      <c r="Y845" s="35">
        <v>53342.03</v>
      </c>
      <c r="Z845" s="35">
        <v>50385.1</v>
      </c>
      <c r="AA845" s="35">
        <v>593587.09</v>
      </c>
      <c r="AB845" s="35">
        <v>3048855.72</v>
      </c>
      <c r="AC845" s="39">
        <f t="shared" si="415"/>
        <v>3048.9</v>
      </c>
      <c r="AD845" s="40">
        <f t="shared" si="416"/>
        <v>3071.4</v>
      </c>
      <c r="AG845" s="70" t="s">
        <v>1644</v>
      </c>
      <c r="AH845" s="24" t="s">
        <v>1701</v>
      </c>
      <c r="AI845" s="24" t="s">
        <v>45</v>
      </c>
      <c r="AJ845" s="24" t="s">
        <v>1702</v>
      </c>
      <c r="AK845" s="43">
        <v>2148567.2200000002</v>
      </c>
      <c r="AL845" s="42"/>
      <c r="AM845" s="42"/>
      <c r="AN845" s="44">
        <v>897</v>
      </c>
      <c r="AO845" s="46">
        <v>897</v>
      </c>
      <c r="AP845" s="45"/>
      <c r="AQ845" s="45"/>
      <c r="AR845" s="43">
        <v>2148567.2200000002</v>
      </c>
      <c r="AS845" s="43">
        <v>290328.08</v>
      </c>
      <c r="AT845" s="43">
        <v>27582.75</v>
      </c>
      <c r="AU845" s="43">
        <v>4036.5</v>
      </c>
      <c r="AV845" s="43">
        <v>7418.19</v>
      </c>
      <c r="AW845" s="43">
        <v>5642.13</v>
      </c>
      <c r="AX845" s="43">
        <v>2483574.87</v>
      </c>
      <c r="AY845" s="43">
        <v>404493.18</v>
      </c>
      <c r="AZ845" s="43">
        <v>40804.53</v>
      </c>
      <c r="BA845" s="43">
        <v>2421.9</v>
      </c>
      <c r="BB845" s="43">
        <v>27421.29</v>
      </c>
      <c r="BC845" s="43">
        <v>18065.580000000002</v>
      </c>
      <c r="BD845" s="43">
        <v>128.02000000000001</v>
      </c>
      <c r="BE845" s="43">
        <v>54187.77</v>
      </c>
      <c r="BF845" s="43">
        <v>51565.599999999999</v>
      </c>
      <c r="BG845" s="43">
        <v>599087.87</v>
      </c>
      <c r="BH845" s="43">
        <v>3082662.74</v>
      </c>
      <c r="BI845" s="44">
        <v>0</v>
      </c>
      <c r="BJ845" s="71">
        <v>3082.7</v>
      </c>
      <c r="BK845" s="2"/>
      <c r="BL845" s="2"/>
      <c r="BM845" s="48">
        <v>256.89999999999998</v>
      </c>
      <c r="BN845" s="48">
        <v>256.89999999999998</v>
      </c>
      <c r="BO845" s="48">
        <v>256.89999999999998</v>
      </c>
      <c r="BP845" s="48">
        <v>256.89999999999998</v>
      </c>
      <c r="BQ845" s="48">
        <v>513.79999999999995</v>
      </c>
      <c r="BR845" s="48">
        <v>513.79999999999995</v>
      </c>
      <c r="BS845" s="48">
        <v>128.4</v>
      </c>
      <c r="BT845" s="48">
        <v>0</v>
      </c>
      <c r="BU845" s="48">
        <v>128.4</v>
      </c>
      <c r="BV845" s="48">
        <f t="shared" si="417"/>
        <v>253.1</v>
      </c>
      <c r="BW845" s="48">
        <f t="shared" si="418"/>
        <v>253.1</v>
      </c>
      <c r="BX845" s="49">
        <f t="shared" si="419"/>
        <v>253.2</v>
      </c>
      <c r="BY845" s="50">
        <f t="shared" si="420"/>
        <v>3071.4</v>
      </c>
      <c r="BZ845" s="48">
        <f t="shared" si="421"/>
        <v>770.69999999999993</v>
      </c>
      <c r="CA845" s="48">
        <f t="shared" si="422"/>
        <v>1284.5</v>
      </c>
      <c r="CB845" s="48">
        <f t="shared" si="423"/>
        <v>256.8</v>
      </c>
      <c r="CC845" s="51">
        <f t="shared" si="424"/>
        <v>759.4</v>
      </c>
      <c r="CD845" s="50">
        <f t="shared" si="425"/>
        <v>3071.4</v>
      </c>
      <c r="CE845" s="103"/>
      <c r="CF845" s="73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</row>
    <row r="846" spans="1:122" ht="15" hidden="1" outlineLevel="1" thickBot="1" x14ac:dyDescent="0.35">
      <c r="A846" s="161"/>
      <c r="B846" s="53" t="s">
        <v>1703</v>
      </c>
      <c r="C846" s="53" t="s">
        <v>45</v>
      </c>
      <c r="D846" s="24" t="s">
        <v>1704</v>
      </c>
      <c r="E846" s="35">
        <v>179772.29</v>
      </c>
      <c r="F846" s="35">
        <v>44166.46</v>
      </c>
      <c r="G846" s="35">
        <v>105562.31</v>
      </c>
      <c r="H846" s="36">
        <v>100</v>
      </c>
      <c r="I846" s="38">
        <v>56</v>
      </c>
      <c r="J846" s="38">
        <v>15</v>
      </c>
      <c r="K846" s="38">
        <v>29</v>
      </c>
      <c r="L846" s="35">
        <v>329501.06</v>
      </c>
      <c r="M846" s="35">
        <v>47256.07</v>
      </c>
      <c r="N846" s="36">
        <v>3075</v>
      </c>
      <c r="O846" s="36">
        <v>450</v>
      </c>
      <c r="P846" s="36">
        <v>827</v>
      </c>
      <c r="Q846" s="36">
        <v>629</v>
      </c>
      <c r="R846" s="35">
        <v>381738.13</v>
      </c>
      <c r="S846" s="35">
        <v>35181.24</v>
      </c>
      <c r="T846" s="36">
        <v>4549</v>
      </c>
      <c r="U846" s="35">
        <v>151.19999999999999</v>
      </c>
      <c r="V846" s="35">
        <v>1711.92</v>
      </c>
      <c r="W846" s="35">
        <v>1127.8399999999999</v>
      </c>
      <c r="X846" s="36">
        <v>0</v>
      </c>
      <c r="Y846" s="35">
        <v>3382.96</v>
      </c>
      <c r="Z846" s="35">
        <v>7908.02</v>
      </c>
      <c r="AA846" s="35">
        <v>54012.18</v>
      </c>
      <c r="AB846" s="35">
        <v>435750.31</v>
      </c>
      <c r="AC846" s="39">
        <f t="shared" si="415"/>
        <v>435.8</v>
      </c>
      <c r="AD846" s="40">
        <f t="shared" si="416"/>
        <v>448.4</v>
      </c>
      <c r="AG846" s="70" t="s">
        <v>1644</v>
      </c>
      <c r="AH846" s="24" t="s">
        <v>1703</v>
      </c>
      <c r="AI846" s="24" t="s">
        <v>45</v>
      </c>
      <c r="AJ846" s="24" t="s">
        <v>1704</v>
      </c>
      <c r="AK846" s="43">
        <v>197897.17</v>
      </c>
      <c r="AL846" s="43">
        <v>44166.46</v>
      </c>
      <c r="AM846" s="43">
        <v>105562.31</v>
      </c>
      <c r="AN846" s="44">
        <v>103</v>
      </c>
      <c r="AO846" s="46">
        <v>52</v>
      </c>
      <c r="AP846" s="46">
        <v>18</v>
      </c>
      <c r="AQ846" s="46">
        <v>33</v>
      </c>
      <c r="AR846" s="43">
        <v>347625.94</v>
      </c>
      <c r="AS846" s="43">
        <v>48087.81</v>
      </c>
      <c r="AT846" s="43">
        <v>3167.25</v>
      </c>
      <c r="AU846" s="43">
        <v>463.5</v>
      </c>
      <c r="AV846" s="43">
        <v>851.81</v>
      </c>
      <c r="AW846" s="43">
        <v>647.87</v>
      </c>
      <c r="AX846" s="43">
        <v>400844.18</v>
      </c>
      <c r="AY846" s="43">
        <v>34957.03</v>
      </c>
      <c r="AZ846" s="43">
        <v>4685.47</v>
      </c>
      <c r="BA846" s="43">
        <v>140.4</v>
      </c>
      <c r="BB846" s="43">
        <v>1589.64</v>
      </c>
      <c r="BC846" s="43">
        <v>1047.28</v>
      </c>
      <c r="BD846" s="44">
        <v>0</v>
      </c>
      <c r="BE846" s="43">
        <v>3141.32</v>
      </c>
      <c r="BF846" s="43">
        <v>8343.02</v>
      </c>
      <c r="BG846" s="43">
        <v>53904.160000000003</v>
      </c>
      <c r="BH846" s="43">
        <v>454748.34</v>
      </c>
      <c r="BI846" s="44">
        <v>0</v>
      </c>
      <c r="BJ846" s="71">
        <v>454.7</v>
      </c>
      <c r="BK846" s="2"/>
      <c r="BL846" s="2"/>
      <c r="BM846" s="48">
        <v>37.9</v>
      </c>
      <c r="BN846" s="48">
        <v>37.9</v>
      </c>
      <c r="BO846" s="48">
        <v>37.9</v>
      </c>
      <c r="BP846" s="48">
        <v>37.9</v>
      </c>
      <c r="BQ846" s="48">
        <v>75.8</v>
      </c>
      <c r="BR846" s="48">
        <v>75.8</v>
      </c>
      <c r="BS846" s="48">
        <v>18.899999999999999</v>
      </c>
      <c r="BT846" s="48">
        <v>0</v>
      </c>
      <c r="BU846" s="48">
        <v>18.899999999999999</v>
      </c>
      <c r="BV846" s="48">
        <f t="shared" si="417"/>
        <v>35.799999999999997</v>
      </c>
      <c r="BW846" s="48">
        <f t="shared" si="418"/>
        <v>35.799999999999997</v>
      </c>
      <c r="BX846" s="49">
        <f t="shared" si="419"/>
        <v>35.799999999999997</v>
      </c>
      <c r="BY846" s="50">
        <f t="shared" si="420"/>
        <v>448.39999999999992</v>
      </c>
      <c r="BZ846" s="48">
        <f t="shared" si="421"/>
        <v>113.69999999999999</v>
      </c>
      <c r="CA846" s="48">
        <f t="shared" si="422"/>
        <v>189.5</v>
      </c>
      <c r="CB846" s="48">
        <f t="shared" si="423"/>
        <v>37.799999999999997</v>
      </c>
      <c r="CC846" s="51">
        <f t="shared" si="424"/>
        <v>107.39999999999999</v>
      </c>
      <c r="CD846" s="50">
        <f t="shared" si="425"/>
        <v>448.4</v>
      </c>
      <c r="CE846" s="103"/>
      <c r="CF846" s="73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</row>
    <row r="847" spans="1:122" ht="21" hidden="1" outlineLevel="1" thickBot="1" x14ac:dyDescent="0.35">
      <c r="A847" s="161"/>
      <c r="B847" s="53" t="s">
        <v>1705</v>
      </c>
      <c r="C847" s="53" t="s">
        <v>135</v>
      </c>
      <c r="D847" s="24" t="s">
        <v>1706</v>
      </c>
      <c r="E847" s="34"/>
      <c r="F847" s="35">
        <v>14574.93</v>
      </c>
      <c r="G847" s="35">
        <v>70093.39</v>
      </c>
      <c r="H847" s="36">
        <v>13</v>
      </c>
      <c r="I847" s="37"/>
      <c r="J847" s="38">
        <v>1</v>
      </c>
      <c r="K847" s="38">
        <v>12</v>
      </c>
      <c r="L847" s="35">
        <v>84668.32</v>
      </c>
      <c r="M847" s="35">
        <v>4827.4399999999996</v>
      </c>
      <c r="N847" s="35">
        <v>399.75</v>
      </c>
      <c r="O847" s="35">
        <v>58.5</v>
      </c>
      <c r="P847" s="35">
        <v>107.51</v>
      </c>
      <c r="Q847" s="35">
        <v>81.77</v>
      </c>
      <c r="R847" s="35">
        <v>90143.29</v>
      </c>
      <c r="S847" s="35">
        <v>2933.45</v>
      </c>
      <c r="T847" s="35">
        <v>591.37</v>
      </c>
      <c r="U847" s="36">
        <v>0</v>
      </c>
      <c r="V847" s="36">
        <v>0</v>
      </c>
      <c r="W847" s="36">
        <v>0</v>
      </c>
      <c r="X847" s="36">
        <v>0</v>
      </c>
      <c r="Y847" s="36">
        <v>0</v>
      </c>
      <c r="Z847" s="35">
        <v>2032.04</v>
      </c>
      <c r="AA847" s="35">
        <v>5556.86</v>
      </c>
      <c r="AB847" s="35">
        <v>95700.15</v>
      </c>
      <c r="AC847" s="39">
        <f t="shared" si="415"/>
        <v>95.7</v>
      </c>
      <c r="AD847" s="40">
        <f t="shared" si="416"/>
        <v>103</v>
      </c>
      <c r="AG847" s="70" t="s">
        <v>1644</v>
      </c>
      <c r="AH847" s="24" t="s">
        <v>1705</v>
      </c>
      <c r="AI847" s="24" t="s">
        <v>135</v>
      </c>
      <c r="AJ847" s="24" t="s">
        <v>1706</v>
      </c>
      <c r="AK847" s="42"/>
      <c r="AL847" s="43">
        <v>14574.93</v>
      </c>
      <c r="AM847" s="43">
        <v>77271.62</v>
      </c>
      <c r="AN847" s="44">
        <v>18</v>
      </c>
      <c r="AO847" s="45"/>
      <c r="AP847" s="46">
        <v>3</v>
      </c>
      <c r="AQ847" s="46">
        <v>15</v>
      </c>
      <c r="AR847" s="43">
        <v>91846.55</v>
      </c>
      <c r="AS847" s="43">
        <v>6869.97</v>
      </c>
      <c r="AT847" s="43">
        <v>553.5</v>
      </c>
      <c r="AU847" s="44">
        <v>81</v>
      </c>
      <c r="AV847" s="43">
        <v>148.86000000000001</v>
      </c>
      <c r="AW847" s="43">
        <v>113.22</v>
      </c>
      <c r="AX847" s="43">
        <v>99613.1</v>
      </c>
      <c r="AY847" s="43">
        <v>4061.7</v>
      </c>
      <c r="AZ847" s="43">
        <v>818.82</v>
      </c>
      <c r="BA847" s="44">
        <v>0</v>
      </c>
      <c r="BB847" s="44">
        <v>0</v>
      </c>
      <c r="BC847" s="44">
        <v>0</v>
      </c>
      <c r="BD847" s="44">
        <v>0</v>
      </c>
      <c r="BE847" s="44">
        <v>0</v>
      </c>
      <c r="BF847" s="43">
        <v>2204.3200000000002</v>
      </c>
      <c r="BG847" s="43">
        <v>7084.84</v>
      </c>
      <c r="BH847" s="43">
        <v>106697.94</v>
      </c>
      <c r="BI847" s="44">
        <v>0</v>
      </c>
      <c r="BJ847" s="71">
        <v>106.7</v>
      </c>
      <c r="BK847" s="2"/>
      <c r="BL847" s="2"/>
      <c r="BM847" s="48">
        <v>8.9</v>
      </c>
      <c r="BN847" s="48">
        <v>8.9</v>
      </c>
      <c r="BO847" s="48">
        <v>8.9</v>
      </c>
      <c r="BP847" s="48">
        <v>8.9</v>
      </c>
      <c r="BQ847" s="48">
        <v>17.8</v>
      </c>
      <c r="BR847" s="48">
        <v>17.8</v>
      </c>
      <c r="BS847" s="48">
        <v>4.4000000000000004</v>
      </c>
      <c r="BT847" s="48">
        <v>0</v>
      </c>
      <c r="BU847" s="48">
        <v>4.4000000000000004</v>
      </c>
      <c r="BV847" s="48">
        <f t="shared" si="417"/>
        <v>7.7</v>
      </c>
      <c r="BW847" s="48">
        <f t="shared" si="418"/>
        <v>7.7</v>
      </c>
      <c r="BX847" s="49">
        <f t="shared" si="419"/>
        <v>7.6</v>
      </c>
      <c r="BY847" s="50">
        <f t="shared" si="420"/>
        <v>103.00000000000001</v>
      </c>
      <c r="BZ847" s="48">
        <f t="shared" si="421"/>
        <v>26.700000000000003</v>
      </c>
      <c r="CA847" s="48">
        <f t="shared" si="422"/>
        <v>44.5</v>
      </c>
      <c r="CB847" s="48">
        <f t="shared" si="423"/>
        <v>8.8000000000000007</v>
      </c>
      <c r="CC847" s="51">
        <f t="shared" si="424"/>
        <v>23</v>
      </c>
      <c r="CD847" s="50">
        <f t="shared" si="425"/>
        <v>103</v>
      </c>
      <c r="CE847" s="103"/>
      <c r="CF847" s="73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</row>
    <row r="848" spans="1:122" ht="21" hidden="1" outlineLevel="1" thickBot="1" x14ac:dyDescent="0.35">
      <c r="A848" s="161"/>
      <c r="B848" s="53" t="s">
        <v>1707</v>
      </c>
      <c r="C848" s="53" t="s">
        <v>45</v>
      </c>
      <c r="D848" s="24" t="s">
        <v>1708</v>
      </c>
      <c r="E848" s="34"/>
      <c r="F848" s="35">
        <v>14574.93</v>
      </c>
      <c r="G848" s="35">
        <v>84449.85</v>
      </c>
      <c r="H848" s="36">
        <v>23</v>
      </c>
      <c r="I848" s="37"/>
      <c r="J848" s="38">
        <v>3</v>
      </c>
      <c r="K848" s="38">
        <v>20</v>
      </c>
      <c r="L848" s="35">
        <v>99024.78</v>
      </c>
      <c r="M848" s="35">
        <v>9064.24</v>
      </c>
      <c r="N848" s="35">
        <v>707.25</v>
      </c>
      <c r="O848" s="35">
        <v>103.5</v>
      </c>
      <c r="P848" s="35">
        <v>190.21</v>
      </c>
      <c r="Q848" s="35">
        <v>144.66999999999999</v>
      </c>
      <c r="R848" s="35">
        <v>109234.65</v>
      </c>
      <c r="S848" s="35">
        <v>5189.95</v>
      </c>
      <c r="T848" s="35">
        <v>1046.27</v>
      </c>
      <c r="U848" s="36">
        <v>0</v>
      </c>
      <c r="V848" s="36">
        <v>0</v>
      </c>
      <c r="W848" s="36">
        <v>0</v>
      </c>
      <c r="X848" s="36">
        <v>0</v>
      </c>
      <c r="Y848" s="36">
        <v>0</v>
      </c>
      <c r="Z848" s="35">
        <v>2376.6</v>
      </c>
      <c r="AA848" s="35">
        <v>8612.82</v>
      </c>
      <c r="AB848" s="35">
        <v>117847.47</v>
      </c>
      <c r="AC848" s="39">
        <f t="shared" si="415"/>
        <v>117.8</v>
      </c>
      <c r="AD848" s="40">
        <f t="shared" si="416"/>
        <v>90.7</v>
      </c>
      <c r="AG848" s="70" t="s">
        <v>1644</v>
      </c>
      <c r="AH848" s="24" t="s">
        <v>1707</v>
      </c>
      <c r="AI848" s="24" t="s">
        <v>45</v>
      </c>
      <c r="AJ848" s="24" t="s">
        <v>1708</v>
      </c>
      <c r="AK848" s="42"/>
      <c r="AL848" s="43">
        <v>14574.93</v>
      </c>
      <c r="AM848" s="43">
        <v>48980.92</v>
      </c>
      <c r="AN848" s="44">
        <v>17</v>
      </c>
      <c r="AO848" s="45"/>
      <c r="AP848" s="46">
        <v>5</v>
      </c>
      <c r="AQ848" s="46">
        <v>12</v>
      </c>
      <c r="AR848" s="43">
        <v>63555.85</v>
      </c>
      <c r="AS848" s="43">
        <v>6673.09</v>
      </c>
      <c r="AT848" s="43">
        <v>522.75</v>
      </c>
      <c r="AU848" s="43">
        <v>76.5</v>
      </c>
      <c r="AV848" s="43">
        <v>140.59</v>
      </c>
      <c r="AW848" s="43">
        <v>106.93</v>
      </c>
      <c r="AX848" s="43">
        <v>71075.710000000006</v>
      </c>
      <c r="AY848" s="43">
        <v>3836.05</v>
      </c>
      <c r="AZ848" s="43">
        <v>773.33</v>
      </c>
      <c r="BA848" s="44">
        <v>0</v>
      </c>
      <c r="BB848" s="44">
        <v>0</v>
      </c>
      <c r="BC848" s="44">
        <v>0</v>
      </c>
      <c r="BD848" s="44">
        <v>0</v>
      </c>
      <c r="BE848" s="44">
        <v>0</v>
      </c>
      <c r="BF848" s="43">
        <v>1525.34</v>
      </c>
      <c r="BG848" s="43">
        <v>6134.72</v>
      </c>
      <c r="BH848" s="43">
        <v>77210.429999999993</v>
      </c>
      <c r="BI848" s="44">
        <v>0</v>
      </c>
      <c r="BJ848" s="71">
        <v>77.2</v>
      </c>
      <c r="BK848" s="2"/>
      <c r="BL848" s="2"/>
      <c r="BM848" s="48">
        <v>6.4</v>
      </c>
      <c r="BN848" s="48">
        <v>6.4</v>
      </c>
      <c r="BO848" s="48">
        <v>6.4</v>
      </c>
      <c r="BP848" s="48">
        <v>6.4</v>
      </c>
      <c r="BQ848" s="48">
        <v>12.9</v>
      </c>
      <c r="BR848" s="48">
        <v>12.9</v>
      </c>
      <c r="BS848" s="48">
        <v>3.2</v>
      </c>
      <c r="BT848" s="48">
        <v>0</v>
      </c>
      <c r="BU848" s="48">
        <v>3.2</v>
      </c>
      <c r="BV848" s="48">
        <f t="shared" si="417"/>
        <v>11</v>
      </c>
      <c r="BW848" s="48">
        <f t="shared" si="418"/>
        <v>11</v>
      </c>
      <c r="BX848" s="49">
        <f t="shared" si="419"/>
        <v>10.9</v>
      </c>
      <c r="BY848" s="50">
        <f t="shared" si="420"/>
        <v>90.700000000000031</v>
      </c>
      <c r="BZ848" s="48">
        <f t="shared" si="421"/>
        <v>19.200000000000003</v>
      </c>
      <c r="CA848" s="48">
        <f t="shared" si="422"/>
        <v>32.200000000000003</v>
      </c>
      <c r="CB848" s="48">
        <f t="shared" si="423"/>
        <v>6.4</v>
      </c>
      <c r="CC848" s="51">
        <f t="shared" si="424"/>
        <v>32.9</v>
      </c>
      <c r="CD848" s="50">
        <f t="shared" si="425"/>
        <v>90.7</v>
      </c>
      <c r="CE848" s="103"/>
      <c r="CF848" s="73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</row>
    <row r="849" spans="1:122" ht="18" customHeight="1" collapsed="1" thickBot="1" x14ac:dyDescent="0.35">
      <c r="A849" s="162"/>
      <c r="B849" s="163" t="s">
        <v>71</v>
      </c>
      <c r="C849" s="164"/>
      <c r="D849" s="165"/>
      <c r="E849" s="54">
        <f>SUM(E817:E848)</f>
        <v>17238967.709999997</v>
      </c>
      <c r="F849" s="54">
        <f t="shared" ref="F849:AD849" si="426">SUM(F817:F848)</f>
        <v>1390801.7099999995</v>
      </c>
      <c r="G849" s="54">
        <f t="shared" si="426"/>
        <v>4805618.88</v>
      </c>
      <c r="H849" s="54">
        <f t="shared" si="426"/>
        <v>7864</v>
      </c>
      <c r="I849" s="54">
        <f t="shared" si="426"/>
        <v>5938</v>
      </c>
      <c r="J849" s="54">
        <f t="shared" si="426"/>
        <v>429</v>
      </c>
      <c r="K849" s="54">
        <f t="shared" si="426"/>
        <v>1497</v>
      </c>
      <c r="L849" s="54">
        <f t="shared" si="426"/>
        <v>23435388.299999997</v>
      </c>
      <c r="M849" s="54">
        <f t="shared" si="426"/>
        <v>3607426.1799999992</v>
      </c>
      <c r="N849" s="54">
        <f t="shared" si="426"/>
        <v>241818</v>
      </c>
      <c r="O849" s="54">
        <f t="shared" si="426"/>
        <v>35388</v>
      </c>
      <c r="P849" s="54">
        <f t="shared" si="426"/>
        <v>65035.280000000013</v>
      </c>
      <c r="Q849" s="54">
        <f t="shared" si="426"/>
        <v>49464.56</v>
      </c>
      <c r="R849" s="54">
        <f t="shared" si="426"/>
        <v>27434520.32</v>
      </c>
      <c r="S849" s="54">
        <f t="shared" si="426"/>
        <v>3112283.620000001</v>
      </c>
      <c r="T849" s="54">
        <f t="shared" si="426"/>
        <v>357733.36000000004</v>
      </c>
      <c r="U849" s="54">
        <f t="shared" si="426"/>
        <v>16032.600000000002</v>
      </c>
      <c r="V849" s="54">
        <f t="shared" si="426"/>
        <v>181524.66</v>
      </c>
      <c r="W849" s="54">
        <f t="shared" si="426"/>
        <v>119591.31999999999</v>
      </c>
      <c r="X849" s="54">
        <f t="shared" si="426"/>
        <v>42110.659999999996</v>
      </c>
      <c r="Y849" s="54">
        <f t="shared" si="426"/>
        <v>358714.58</v>
      </c>
      <c r="Z849" s="54">
        <f t="shared" si="426"/>
        <v>562449.37</v>
      </c>
      <c r="AA849" s="54">
        <f t="shared" si="426"/>
        <v>4750440.17</v>
      </c>
      <c r="AB849" s="54">
        <f t="shared" si="426"/>
        <v>32184960.489999995</v>
      </c>
      <c r="AC849" s="54">
        <f t="shared" si="426"/>
        <v>32184.999999999996</v>
      </c>
      <c r="AD849" s="54">
        <f t="shared" si="426"/>
        <v>32593.800000000007</v>
      </c>
      <c r="AG849" s="55" t="s">
        <v>1644</v>
      </c>
      <c r="AH849" s="55" t="s">
        <v>71</v>
      </c>
      <c r="AI849" s="56"/>
      <c r="AJ849" s="57"/>
      <c r="AK849" s="58">
        <v>17568896.040000003</v>
      </c>
      <c r="AL849" s="58">
        <v>1567467.5299999998</v>
      </c>
      <c r="AM849" s="58">
        <v>4925537.6599999992</v>
      </c>
      <c r="AN849" s="58">
        <v>8087</v>
      </c>
      <c r="AO849" s="58">
        <v>6041</v>
      </c>
      <c r="AP849" s="58">
        <v>482</v>
      </c>
      <c r="AQ849" s="58">
        <v>1564</v>
      </c>
      <c r="AR849" s="58">
        <v>24061901.23</v>
      </c>
      <c r="AS849" s="58">
        <v>3491579.95</v>
      </c>
      <c r="AT849" s="58">
        <v>248675.25</v>
      </c>
      <c r="AU849" s="58">
        <v>36391.5</v>
      </c>
      <c r="AV849" s="58">
        <v>66879.489999999991</v>
      </c>
      <c r="AW849" s="58">
        <v>50867.23</v>
      </c>
      <c r="AX849" s="58">
        <v>27956294.650000006</v>
      </c>
      <c r="AY849" s="58">
        <v>3185808.44</v>
      </c>
      <c r="AZ849" s="58">
        <v>367877.62999999989</v>
      </c>
      <c r="BA849" s="58">
        <v>16310.699999999999</v>
      </c>
      <c r="BB849" s="58">
        <v>184673.37</v>
      </c>
      <c r="BC849" s="58">
        <v>121665.73999999999</v>
      </c>
      <c r="BD849" s="58">
        <v>23551.900000000005</v>
      </c>
      <c r="BE849" s="58">
        <v>364936.81</v>
      </c>
      <c r="BF849" s="58">
        <v>577485.68999999983</v>
      </c>
      <c r="BG849" s="58">
        <v>4842310.2799999993</v>
      </c>
      <c r="BH849" s="58">
        <v>32798604.93</v>
      </c>
      <c r="BI849" s="58">
        <v>0</v>
      </c>
      <c r="BJ849" s="59">
        <v>32798.700000000012</v>
      </c>
      <c r="BK849" s="60"/>
      <c r="BL849" s="61" t="str">
        <f>+AG849</f>
        <v>Mažeikių r. sav.</v>
      </c>
      <c r="BM849" s="62">
        <f t="shared" ref="BM849:CD849" si="427">SUM(BM817:BM848)</f>
        <v>2733.5</v>
      </c>
      <c r="BN849" s="62">
        <f t="shared" si="427"/>
        <v>2733.5</v>
      </c>
      <c r="BO849" s="62">
        <f t="shared" si="427"/>
        <v>2733.5</v>
      </c>
      <c r="BP849" s="62">
        <f t="shared" si="427"/>
        <v>2733.5</v>
      </c>
      <c r="BQ849" s="62">
        <f t="shared" si="427"/>
        <v>5466.9000000000015</v>
      </c>
      <c r="BR849" s="62">
        <f t="shared" si="427"/>
        <v>5466.9000000000015</v>
      </c>
      <c r="BS849" s="62">
        <f t="shared" si="427"/>
        <v>1366.4000000000003</v>
      </c>
      <c r="BT849" s="62">
        <f t="shared" si="427"/>
        <v>0</v>
      </c>
      <c r="BU849" s="62">
        <f t="shared" si="427"/>
        <v>1366.4000000000003</v>
      </c>
      <c r="BV849" s="62">
        <f t="shared" si="427"/>
        <v>2664.3999999999996</v>
      </c>
      <c r="BW849" s="62">
        <f t="shared" si="427"/>
        <v>2664.3999999999996</v>
      </c>
      <c r="BX849" s="62">
        <f t="shared" si="427"/>
        <v>2664.3999999999996</v>
      </c>
      <c r="BY849" s="62">
        <f t="shared" si="427"/>
        <v>32593.800000000007</v>
      </c>
      <c r="BZ849" s="62">
        <f t="shared" si="427"/>
        <v>8200.4999999999982</v>
      </c>
      <c r="CA849" s="62">
        <f t="shared" si="427"/>
        <v>13667.3</v>
      </c>
      <c r="CB849" s="62">
        <f t="shared" si="427"/>
        <v>2732.8000000000006</v>
      </c>
      <c r="CC849" s="62">
        <f t="shared" si="427"/>
        <v>7993.2</v>
      </c>
      <c r="CD849" s="62">
        <f t="shared" si="427"/>
        <v>32593.80000000001</v>
      </c>
      <c r="CE849" s="63"/>
      <c r="CF849" s="64" t="s">
        <v>1644</v>
      </c>
      <c r="CG849" s="65">
        <v>2733.5</v>
      </c>
      <c r="CH849" s="65">
        <v>2674</v>
      </c>
      <c r="CI849" s="65">
        <v>2703.8</v>
      </c>
      <c r="CJ849" s="65">
        <v>2703.8</v>
      </c>
      <c r="CK849" s="65">
        <v>5407.4000000000015</v>
      </c>
      <c r="CL849" s="65">
        <v>5437.2000000000016</v>
      </c>
      <c r="CM849" s="65">
        <v>1336.7000000000003</v>
      </c>
      <c r="CN849" s="65">
        <v>0</v>
      </c>
      <c r="CO849" s="65">
        <v>1366.4000000000003</v>
      </c>
      <c r="CP849" s="65">
        <f>+BV849</f>
        <v>2664.3999999999996</v>
      </c>
      <c r="CQ849" s="65">
        <f t="shared" ref="CQ849:CR849" si="428">+BW849</f>
        <v>2664.3999999999996</v>
      </c>
      <c r="CR849" s="65">
        <f t="shared" si="428"/>
        <v>2664.3999999999996</v>
      </c>
      <c r="CS849" s="66">
        <f>+CR849+CQ849+CP849+CO849+CN849+CM849+CL849+CK849+CJ849+CI849+CH849+CG849</f>
        <v>32356</v>
      </c>
      <c r="CT849" s="65">
        <v>8111.3</v>
      </c>
      <c r="CU849" s="65">
        <v>13548.400000000003</v>
      </c>
      <c r="CV849" s="65">
        <v>2703.1000000000004</v>
      </c>
      <c r="CW849" s="65">
        <f>+CP849+CQ849+CR849</f>
        <v>7993.1999999999989</v>
      </c>
      <c r="CX849" s="67">
        <f>+CW849+CV849+CU849+CT849</f>
        <v>32356.000000000004</v>
      </c>
      <c r="CY849" s="48"/>
      <c r="CZ849" s="64" t="s">
        <v>1644</v>
      </c>
      <c r="DA849" s="68">
        <v>0</v>
      </c>
      <c r="DB849" s="68">
        <v>59.5</v>
      </c>
      <c r="DC849" s="68">
        <v>29.7</v>
      </c>
      <c r="DD849" s="68">
        <v>29.7</v>
      </c>
      <c r="DE849" s="68">
        <v>59.5</v>
      </c>
      <c r="DF849" s="68">
        <v>29.7</v>
      </c>
      <c r="DG849" s="68">
        <v>29.700000000000017</v>
      </c>
      <c r="DH849" s="69"/>
      <c r="DI849" s="69"/>
      <c r="DJ849" s="69"/>
      <c r="DK849" s="69"/>
      <c r="DL849" s="69"/>
      <c r="DM849" s="66">
        <v>237.8</v>
      </c>
      <c r="DN849" s="68">
        <v>89.2</v>
      </c>
      <c r="DO849" s="68">
        <v>118.9</v>
      </c>
      <c r="DP849" s="68">
        <v>29.700000000000017</v>
      </c>
      <c r="DQ849" s="68"/>
      <c r="DR849" s="66">
        <v>237.80000000000004</v>
      </c>
    </row>
    <row r="850" spans="1:122" ht="21" hidden="1" outlineLevel="1" thickBot="1" x14ac:dyDescent="0.35">
      <c r="A850" s="160" t="s">
        <v>1709</v>
      </c>
      <c r="B850" s="53" t="s">
        <v>1710</v>
      </c>
      <c r="C850" s="53" t="s">
        <v>45</v>
      </c>
      <c r="D850" s="24" t="s">
        <v>1711</v>
      </c>
      <c r="E850" s="34"/>
      <c r="F850" s="35">
        <v>14574.93</v>
      </c>
      <c r="G850" s="35">
        <v>56159.16</v>
      </c>
      <c r="H850" s="36">
        <v>15</v>
      </c>
      <c r="I850" s="37"/>
      <c r="J850" s="38">
        <v>3</v>
      </c>
      <c r="K850" s="38">
        <v>12</v>
      </c>
      <c r="L850" s="35">
        <v>70734.09</v>
      </c>
      <c r="M850" s="35">
        <v>6279.33</v>
      </c>
      <c r="N850" s="35">
        <v>461.25</v>
      </c>
      <c r="O850" s="35">
        <v>67.5</v>
      </c>
      <c r="P850" s="35">
        <v>124.05</v>
      </c>
      <c r="Q850" s="35">
        <v>94.35</v>
      </c>
      <c r="R850" s="35">
        <v>77760.570000000007</v>
      </c>
      <c r="S850" s="35">
        <v>3384.75</v>
      </c>
      <c r="T850" s="35">
        <v>682.35</v>
      </c>
      <c r="U850" s="36">
        <v>0</v>
      </c>
      <c r="V850" s="36">
        <v>0</v>
      </c>
      <c r="W850" s="36">
        <v>0</v>
      </c>
      <c r="X850" s="36">
        <v>0</v>
      </c>
      <c r="Y850" s="36">
        <v>0</v>
      </c>
      <c r="Z850" s="35">
        <v>1697.62</v>
      </c>
      <c r="AA850" s="35">
        <v>5764.72</v>
      </c>
      <c r="AB850" s="35">
        <v>83525.289999999994</v>
      </c>
      <c r="AC850" s="39">
        <f t="shared" ref="AC850:AC864" si="429">+ROUND(AB850/1000,1)</f>
        <v>83.5</v>
      </c>
      <c r="AD850" s="40">
        <f t="shared" ref="AD850:AD864" si="430">+ROUND((AC850/12*4)+(BJ850/12*8),1)</f>
        <v>76.400000000000006</v>
      </c>
      <c r="AG850" s="70" t="s">
        <v>1709</v>
      </c>
      <c r="AH850" s="24" t="s">
        <v>1710</v>
      </c>
      <c r="AI850" s="24" t="s">
        <v>45</v>
      </c>
      <c r="AJ850" s="24" t="s">
        <v>1711</v>
      </c>
      <c r="AK850" s="42"/>
      <c r="AL850" s="43">
        <v>14574.93</v>
      </c>
      <c r="AM850" s="43">
        <v>48980.92</v>
      </c>
      <c r="AN850" s="44">
        <v>15</v>
      </c>
      <c r="AO850" s="45"/>
      <c r="AP850" s="46">
        <v>3</v>
      </c>
      <c r="AQ850" s="46">
        <v>12</v>
      </c>
      <c r="AR850" s="43">
        <v>63555.85</v>
      </c>
      <c r="AS850" s="43">
        <v>2953.2</v>
      </c>
      <c r="AT850" s="43">
        <v>461.25</v>
      </c>
      <c r="AU850" s="43">
        <v>67.5</v>
      </c>
      <c r="AV850" s="43">
        <v>124.05</v>
      </c>
      <c r="AW850" s="43">
        <v>94.35</v>
      </c>
      <c r="AX850" s="43">
        <v>67256.2</v>
      </c>
      <c r="AY850" s="43">
        <v>3384.75</v>
      </c>
      <c r="AZ850" s="43">
        <v>682.35</v>
      </c>
      <c r="BA850" s="44">
        <v>0</v>
      </c>
      <c r="BB850" s="44">
        <v>0</v>
      </c>
      <c r="BC850" s="44">
        <v>0</v>
      </c>
      <c r="BD850" s="44">
        <v>0</v>
      </c>
      <c r="BE850" s="44">
        <v>0</v>
      </c>
      <c r="BF850" s="43">
        <v>1525.34</v>
      </c>
      <c r="BG850" s="43">
        <v>5592.44</v>
      </c>
      <c r="BH850" s="43">
        <v>72848.639999999999</v>
      </c>
      <c r="BI850" s="44">
        <v>0</v>
      </c>
      <c r="BJ850" s="71">
        <v>72.8</v>
      </c>
      <c r="BK850" s="2"/>
      <c r="BL850" s="2"/>
      <c r="BM850" s="48">
        <v>6.1</v>
      </c>
      <c r="BN850" s="48">
        <v>6.1</v>
      </c>
      <c r="BO850" s="48">
        <v>6.1</v>
      </c>
      <c r="BP850" s="48">
        <v>6.1</v>
      </c>
      <c r="BQ850" s="48">
        <v>12.1</v>
      </c>
      <c r="BR850" s="48">
        <v>12.1</v>
      </c>
      <c r="BS850" s="48">
        <v>3</v>
      </c>
      <c r="BT850" s="48">
        <v>0</v>
      </c>
      <c r="BU850" s="48">
        <v>3</v>
      </c>
      <c r="BV850" s="48">
        <f t="shared" ref="BV850:BV864" si="431">+ROUND((AD850-BM850-BN850-BO850-BP850-BQ850-BR850-BS850-BT850-BU850)/3,1)</f>
        <v>7.3</v>
      </c>
      <c r="BW850" s="48">
        <f t="shared" ref="BW850:BW864" si="432">+BV850</f>
        <v>7.3</v>
      </c>
      <c r="BX850" s="49">
        <f t="shared" ref="BX850:BX864" si="433">+ROUND(AD850-BM850-BN850-BO850-BP850-BQ850-BR850-BS850-BT850-BU850-BV850-BW850,1)</f>
        <v>7.2</v>
      </c>
      <c r="BY850" s="50">
        <f t="shared" ref="BY850:BY864" si="434">+BX850+BW850+BV850+BU850+BT850+BS850+BR850+BQ850+BP850+BO850+BN850+BM850</f>
        <v>76.399999999999991</v>
      </c>
      <c r="BZ850" s="48">
        <f t="shared" ref="BZ850:BZ864" si="435">+BM850+BN850+BO850</f>
        <v>18.299999999999997</v>
      </c>
      <c r="CA850" s="48">
        <f t="shared" ref="CA850:CA864" si="436">+BP850+BQ850+BR850</f>
        <v>30.299999999999997</v>
      </c>
      <c r="CB850" s="48">
        <f t="shared" ref="CB850:CB864" si="437">+BS850+BT850+BU850</f>
        <v>6</v>
      </c>
      <c r="CC850" s="51">
        <f t="shared" ref="CC850:CC864" si="438">+BV850+BW850+BX850</f>
        <v>21.8</v>
      </c>
      <c r="CD850" s="50">
        <f t="shared" ref="CD850:CD864" si="439">SUM(BZ850:CC850)</f>
        <v>76.399999999999991</v>
      </c>
      <c r="CE850" s="103"/>
      <c r="CF850" s="73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</row>
    <row r="851" spans="1:122" ht="21" hidden="1" outlineLevel="1" thickBot="1" x14ac:dyDescent="0.35">
      <c r="A851" s="161"/>
      <c r="B851" s="53" t="s">
        <v>1712</v>
      </c>
      <c r="C851" s="53" t="s">
        <v>45</v>
      </c>
      <c r="D851" s="24" t="s">
        <v>1713</v>
      </c>
      <c r="E851" s="34"/>
      <c r="F851" s="34"/>
      <c r="G851" s="35">
        <v>77271.62</v>
      </c>
      <c r="H851" s="36">
        <v>22</v>
      </c>
      <c r="I851" s="37"/>
      <c r="J851" s="37"/>
      <c r="K851" s="38">
        <v>22</v>
      </c>
      <c r="L851" s="35">
        <v>77271.62</v>
      </c>
      <c r="M851" s="35">
        <v>8867.36</v>
      </c>
      <c r="N851" s="35">
        <v>676.5</v>
      </c>
      <c r="O851" s="36">
        <v>99</v>
      </c>
      <c r="P851" s="35">
        <v>181.94</v>
      </c>
      <c r="Q851" s="35">
        <v>138.38</v>
      </c>
      <c r="R851" s="35">
        <v>87234.8</v>
      </c>
      <c r="S851" s="35">
        <v>4964.3</v>
      </c>
      <c r="T851" s="35">
        <v>1000.78</v>
      </c>
      <c r="U851" s="36">
        <v>0</v>
      </c>
      <c r="V851" s="36">
        <v>0</v>
      </c>
      <c r="W851" s="36">
        <v>0</v>
      </c>
      <c r="X851" s="36">
        <v>0</v>
      </c>
      <c r="Y851" s="36">
        <v>0</v>
      </c>
      <c r="Z851" s="35">
        <v>1854.52</v>
      </c>
      <c r="AA851" s="35">
        <v>7819.6</v>
      </c>
      <c r="AB851" s="35">
        <v>95054.399999999994</v>
      </c>
      <c r="AC851" s="39">
        <f t="shared" si="429"/>
        <v>95.1</v>
      </c>
      <c r="AD851" s="40">
        <f t="shared" si="430"/>
        <v>127.5</v>
      </c>
      <c r="AG851" s="70" t="s">
        <v>1709</v>
      </c>
      <c r="AH851" s="24" t="s">
        <v>1712</v>
      </c>
      <c r="AI851" s="24" t="s">
        <v>45</v>
      </c>
      <c r="AJ851" s="24" t="s">
        <v>1713</v>
      </c>
      <c r="AK851" s="42"/>
      <c r="AL851" s="42"/>
      <c r="AM851" s="43">
        <v>119496.54</v>
      </c>
      <c r="AN851" s="44">
        <v>26</v>
      </c>
      <c r="AO851" s="45"/>
      <c r="AP851" s="45"/>
      <c r="AQ851" s="46">
        <v>26</v>
      </c>
      <c r="AR851" s="43">
        <v>119496.54</v>
      </c>
      <c r="AS851" s="43">
        <v>12981.01</v>
      </c>
      <c r="AT851" s="43">
        <v>799.5</v>
      </c>
      <c r="AU851" s="44">
        <v>117</v>
      </c>
      <c r="AV851" s="43">
        <v>215.02</v>
      </c>
      <c r="AW851" s="43">
        <v>163.54</v>
      </c>
      <c r="AX851" s="43">
        <v>133772.60999999999</v>
      </c>
      <c r="AY851" s="43">
        <v>5866.9</v>
      </c>
      <c r="AZ851" s="43">
        <v>1182.74</v>
      </c>
      <c r="BA851" s="44">
        <v>0</v>
      </c>
      <c r="BB851" s="44">
        <v>0</v>
      </c>
      <c r="BC851" s="44">
        <v>0</v>
      </c>
      <c r="BD851" s="44">
        <v>0</v>
      </c>
      <c r="BE851" s="44">
        <v>0</v>
      </c>
      <c r="BF851" s="43">
        <v>2867.92</v>
      </c>
      <c r="BG851" s="43">
        <v>9917.56</v>
      </c>
      <c r="BH851" s="43">
        <v>143690.17000000001</v>
      </c>
      <c r="BI851" s="44">
        <v>0</v>
      </c>
      <c r="BJ851" s="71">
        <v>143.69999999999999</v>
      </c>
      <c r="BK851" s="2"/>
      <c r="BL851" s="2"/>
      <c r="BM851" s="48">
        <v>12</v>
      </c>
      <c r="BN851" s="48">
        <v>12</v>
      </c>
      <c r="BO851" s="48">
        <v>12</v>
      </c>
      <c r="BP851" s="48">
        <v>12</v>
      </c>
      <c r="BQ851" s="48">
        <v>24</v>
      </c>
      <c r="BR851" s="48">
        <v>24</v>
      </c>
      <c r="BS851" s="48">
        <v>6</v>
      </c>
      <c r="BT851" s="48">
        <v>0</v>
      </c>
      <c r="BU851" s="48">
        <v>6</v>
      </c>
      <c r="BV851" s="48">
        <f t="shared" si="431"/>
        <v>6.5</v>
      </c>
      <c r="BW851" s="48">
        <f t="shared" si="432"/>
        <v>6.5</v>
      </c>
      <c r="BX851" s="49">
        <f t="shared" si="433"/>
        <v>6.5</v>
      </c>
      <c r="BY851" s="50">
        <f t="shared" si="434"/>
        <v>127.5</v>
      </c>
      <c r="BZ851" s="48">
        <f t="shared" si="435"/>
        <v>36</v>
      </c>
      <c r="CA851" s="48">
        <f t="shared" si="436"/>
        <v>60</v>
      </c>
      <c r="CB851" s="48">
        <f t="shared" si="437"/>
        <v>12</v>
      </c>
      <c r="CC851" s="51">
        <f t="shared" si="438"/>
        <v>19.5</v>
      </c>
      <c r="CD851" s="50">
        <f t="shared" si="439"/>
        <v>127.5</v>
      </c>
      <c r="CE851" s="103"/>
      <c r="CF851" s="73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</row>
    <row r="852" spans="1:122" ht="21" hidden="1" outlineLevel="1" thickBot="1" x14ac:dyDescent="0.35">
      <c r="A852" s="161"/>
      <c r="B852" s="53" t="s">
        <v>1714</v>
      </c>
      <c r="C852" s="53" t="s">
        <v>45</v>
      </c>
      <c r="D852" s="24" t="s">
        <v>1715</v>
      </c>
      <c r="E852" s="34"/>
      <c r="F852" s="34"/>
      <c r="G852" s="35">
        <v>126674.77</v>
      </c>
      <c r="H852" s="36">
        <v>28</v>
      </c>
      <c r="I852" s="37"/>
      <c r="J852" s="37"/>
      <c r="K852" s="38">
        <v>28</v>
      </c>
      <c r="L852" s="35">
        <v>126674.77</v>
      </c>
      <c r="M852" s="35">
        <v>9896.9</v>
      </c>
      <c r="N852" s="36">
        <v>861</v>
      </c>
      <c r="O852" s="36">
        <v>126</v>
      </c>
      <c r="P852" s="35">
        <v>231.56</v>
      </c>
      <c r="Q852" s="35">
        <v>176.12</v>
      </c>
      <c r="R852" s="35">
        <v>137966.35</v>
      </c>
      <c r="S852" s="35">
        <v>6318.2</v>
      </c>
      <c r="T852" s="35">
        <v>1273.72</v>
      </c>
      <c r="U852" s="36">
        <v>0</v>
      </c>
      <c r="V852" s="36">
        <v>0</v>
      </c>
      <c r="W852" s="36">
        <v>0</v>
      </c>
      <c r="X852" s="36">
        <v>0</v>
      </c>
      <c r="Y852" s="36">
        <v>0</v>
      </c>
      <c r="Z852" s="35">
        <v>3040.2</v>
      </c>
      <c r="AA852" s="35">
        <v>10632.12</v>
      </c>
      <c r="AB852" s="35">
        <v>148598.47</v>
      </c>
      <c r="AC852" s="39">
        <f t="shared" si="429"/>
        <v>148.6</v>
      </c>
      <c r="AD852" s="40">
        <f t="shared" si="430"/>
        <v>138.9</v>
      </c>
      <c r="AG852" s="70" t="s">
        <v>1709</v>
      </c>
      <c r="AH852" s="24" t="s">
        <v>1714</v>
      </c>
      <c r="AI852" s="24" t="s">
        <v>45</v>
      </c>
      <c r="AJ852" s="24" t="s">
        <v>1715</v>
      </c>
      <c r="AK852" s="42"/>
      <c r="AL852" s="42"/>
      <c r="AM852" s="43">
        <v>112318.31</v>
      </c>
      <c r="AN852" s="44">
        <v>26</v>
      </c>
      <c r="AO852" s="45"/>
      <c r="AP852" s="45"/>
      <c r="AQ852" s="46">
        <v>26</v>
      </c>
      <c r="AR852" s="43">
        <v>112318.31</v>
      </c>
      <c r="AS852" s="43">
        <v>10713.01</v>
      </c>
      <c r="AT852" s="43">
        <v>799.5</v>
      </c>
      <c r="AU852" s="44">
        <v>117</v>
      </c>
      <c r="AV852" s="43">
        <v>215.02</v>
      </c>
      <c r="AW852" s="43">
        <v>163.54</v>
      </c>
      <c r="AX852" s="43">
        <v>124326.38</v>
      </c>
      <c r="AY852" s="43">
        <v>5866.9</v>
      </c>
      <c r="AZ852" s="43">
        <v>1182.74</v>
      </c>
      <c r="BA852" s="44">
        <v>0</v>
      </c>
      <c r="BB852" s="44">
        <v>0</v>
      </c>
      <c r="BC852" s="44">
        <v>0</v>
      </c>
      <c r="BD852" s="44">
        <v>0</v>
      </c>
      <c r="BE852" s="44">
        <v>0</v>
      </c>
      <c r="BF852" s="43">
        <v>2695.64</v>
      </c>
      <c r="BG852" s="43">
        <v>9745.2800000000007</v>
      </c>
      <c r="BH852" s="43">
        <v>134071.66</v>
      </c>
      <c r="BI852" s="44">
        <v>0</v>
      </c>
      <c r="BJ852" s="71">
        <v>134.1</v>
      </c>
      <c r="BK852" s="2"/>
      <c r="BL852" s="2"/>
      <c r="BM852" s="48">
        <v>11.2</v>
      </c>
      <c r="BN852" s="48">
        <v>11.2</v>
      </c>
      <c r="BO852" s="48">
        <v>11.2</v>
      </c>
      <c r="BP852" s="48">
        <v>11.2</v>
      </c>
      <c r="BQ852" s="48">
        <v>22.4</v>
      </c>
      <c r="BR852" s="48">
        <v>22.4</v>
      </c>
      <c r="BS852" s="48">
        <v>5.6</v>
      </c>
      <c r="BT852" s="48">
        <v>0</v>
      </c>
      <c r="BU852" s="48">
        <v>5.6</v>
      </c>
      <c r="BV852" s="48">
        <f t="shared" si="431"/>
        <v>12.7</v>
      </c>
      <c r="BW852" s="48">
        <f t="shared" si="432"/>
        <v>12.7</v>
      </c>
      <c r="BX852" s="49">
        <f t="shared" si="433"/>
        <v>12.7</v>
      </c>
      <c r="BY852" s="50">
        <f t="shared" si="434"/>
        <v>138.9</v>
      </c>
      <c r="BZ852" s="48">
        <f t="shared" si="435"/>
        <v>33.599999999999994</v>
      </c>
      <c r="CA852" s="48">
        <f t="shared" si="436"/>
        <v>55.999999999999993</v>
      </c>
      <c r="CB852" s="48">
        <f t="shared" si="437"/>
        <v>11.2</v>
      </c>
      <c r="CC852" s="51">
        <f t="shared" si="438"/>
        <v>38.099999999999994</v>
      </c>
      <c r="CD852" s="50">
        <f t="shared" si="439"/>
        <v>138.89999999999998</v>
      </c>
      <c r="CE852" s="103"/>
      <c r="CF852" s="73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</row>
    <row r="853" spans="1:122" ht="21" hidden="1" outlineLevel="1" thickBot="1" x14ac:dyDescent="0.35">
      <c r="A853" s="161"/>
      <c r="B853" s="53" t="s">
        <v>1716</v>
      </c>
      <c r="C853" s="53" t="s">
        <v>45</v>
      </c>
      <c r="D853" s="24" t="s">
        <v>1717</v>
      </c>
      <c r="E853" s="34"/>
      <c r="F853" s="35">
        <v>14574.93</v>
      </c>
      <c r="G853" s="35">
        <v>98384.09</v>
      </c>
      <c r="H853" s="36">
        <v>18</v>
      </c>
      <c r="I853" s="37"/>
      <c r="J853" s="38">
        <v>3</v>
      </c>
      <c r="K853" s="38">
        <v>15</v>
      </c>
      <c r="L853" s="35">
        <v>112959.02</v>
      </c>
      <c r="M853" s="35">
        <v>13673.97</v>
      </c>
      <c r="N853" s="35">
        <v>553.5</v>
      </c>
      <c r="O853" s="36">
        <v>81</v>
      </c>
      <c r="P853" s="35">
        <v>148.86000000000001</v>
      </c>
      <c r="Q853" s="35">
        <v>113.22</v>
      </c>
      <c r="R853" s="35">
        <v>127529.57</v>
      </c>
      <c r="S853" s="35">
        <v>4061.7</v>
      </c>
      <c r="T853" s="35">
        <v>818.82</v>
      </c>
      <c r="U853" s="36">
        <v>0</v>
      </c>
      <c r="V853" s="36">
        <v>0</v>
      </c>
      <c r="W853" s="36">
        <v>0</v>
      </c>
      <c r="X853" s="36">
        <v>0</v>
      </c>
      <c r="Y853" s="36">
        <v>0</v>
      </c>
      <c r="Z853" s="35">
        <v>2711.02</v>
      </c>
      <c r="AA853" s="35">
        <v>7591.54</v>
      </c>
      <c r="AB853" s="35">
        <v>135121.10999999999</v>
      </c>
      <c r="AC853" s="39">
        <f t="shared" si="429"/>
        <v>135.1</v>
      </c>
      <c r="AD853" s="40">
        <f t="shared" si="430"/>
        <v>93.3</v>
      </c>
      <c r="AG853" s="70" t="s">
        <v>1709</v>
      </c>
      <c r="AH853" s="24" t="s">
        <v>1716</v>
      </c>
      <c r="AI853" s="24" t="s">
        <v>45</v>
      </c>
      <c r="AJ853" s="24" t="s">
        <v>1717</v>
      </c>
      <c r="AK853" s="42"/>
      <c r="AL853" s="43">
        <v>14574.93</v>
      </c>
      <c r="AM853" s="43">
        <v>48980.92</v>
      </c>
      <c r="AN853" s="44">
        <v>12</v>
      </c>
      <c r="AO853" s="45"/>
      <c r="AP853" s="46">
        <v>3</v>
      </c>
      <c r="AQ853" s="46">
        <v>9</v>
      </c>
      <c r="AR853" s="43">
        <v>63555.85</v>
      </c>
      <c r="AS853" s="43">
        <v>3420.69</v>
      </c>
      <c r="AT853" s="44">
        <v>369</v>
      </c>
      <c r="AU853" s="44">
        <v>54</v>
      </c>
      <c r="AV853" s="43">
        <v>99.24</v>
      </c>
      <c r="AW853" s="43">
        <v>75.48</v>
      </c>
      <c r="AX853" s="43">
        <v>67574.259999999995</v>
      </c>
      <c r="AY853" s="43">
        <v>2707.8</v>
      </c>
      <c r="AZ853" s="43">
        <v>545.88</v>
      </c>
      <c r="BA853" s="44">
        <v>0</v>
      </c>
      <c r="BB853" s="44">
        <v>0</v>
      </c>
      <c r="BC853" s="44">
        <v>0</v>
      </c>
      <c r="BD853" s="44">
        <v>0</v>
      </c>
      <c r="BE853" s="44">
        <v>0</v>
      </c>
      <c r="BF853" s="43">
        <v>1525.34</v>
      </c>
      <c r="BG853" s="43">
        <v>4779.0200000000004</v>
      </c>
      <c r="BH853" s="43">
        <v>72353.279999999999</v>
      </c>
      <c r="BI853" s="44">
        <v>0</v>
      </c>
      <c r="BJ853" s="71">
        <v>72.400000000000006</v>
      </c>
      <c r="BK853" s="2"/>
      <c r="BL853" s="2"/>
      <c r="BM853" s="48">
        <v>6</v>
      </c>
      <c r="BN853" s="48">
        <v>6</v>
      </c>
      <c r="BO853" s="48">
        <v>6</v>
      </c>
      <c r="BP853" s="48">
        <v>6</v>
      </c>
      <c r="BQ853" s="48">
        <v>12.1</v>
      </c>
      <c r="BR853" s="48">
        <v>12.1</v>
      </c>
      <c r="BS853" s="48">
        <v>3</v>
      </c>
      <c r="BT853" s="48">
        <v>0</v>
      </c>
      <c r="BU853" s="48">
        <v>3</v>
      </c>
      <c r="BV853" s="48">
        <f t="shared" si="431"/>
        <v>13</v>
      </c>
      <c r="BW853" s="48">
        <f t="shared" si="432"/>
        <v>13</v>
      </c>
      <c r="BX853" s="49">
        <f t="shared" si="433"/>
        <v>13.1</v>
      </c>
      <c r="BY853" s="50">
        <f t="shared" si="434"/>
        <v>93.3</v>
      </c>
      <c r="BZ853" s="48">
        <f t="shared" si="435"/>
        <v>18</v>
      </c>
      <c r="CA853" s="48">
        <f t="shared" si="436"/>
        <v>30.200000000000003</v>
      </c>
      <c r="CB853" s="48">
        <f t="shared" si="437"/>
        <v>6</v>
      </c>
      <c r="CC853" s="51">
        <f t="shared" si="438"/>
        <v>39.1</v>
      </c>
      <c r="CD853" s="50">
        <f t="shared" si="439"/>
        <v>93.300000000000011</v>
      </c>
      <c r="CE853" s="103"/>
      <c r="CF853" s="73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</row>
    <row r="854" spans="1:122" ht="21" hidden="1" outlineLevel="1" thickBot="1" x14ac:dyDescent="0.35">
      <c r="A854" s="161"/>
      <c r="B854" s="53" t="s">
        <v>1718</v>
      </c>
      <c r="C854" s="53" t="s">
        <v>45</v>
      </c>
      <c r="D854" s="24" t="s">
        <v>1719</v>
      </c>
      <c r="E854" s="35">
        <v>54242.33</v>
      </c>
      <c r="F854" s="34"/>
      <c r="G854" s="35">
        <v>27868.46</v>
      </c>
      <c r="H854" s="36">
        <v>12</v>
      </c>
      <c r="I854" s="38">
        <v>8</v>
      </c>
      <c r="J854" s="37"/>
      <c r="K854" s="38">
        <v>4</v>
      </c>
      <c r="L854" s="35">
        <v>82110.789999999994</v>
      </c>
      <c r="M854" s="35">
        <v>7349.32</v>
      </c>
      <c r="N854" s="36">
        <v>369</v>
      </c>
      <c r="O854" s="36">
        <v>54</v>
      </c>
      <c r="P854" s="35">
        <v>99.24</v>
      </c>
      <c r="Q854" s="35">
        <v>75.48</v>
      </c>
      <c r="R854" s="35">
        <v>90057.83</v>
      </c>
      <c r="S854" s="35">
        <v>4510.12</v>
      </c>
      <c r="T854" s="35">
        <v>545.88</v>
      </c>
      <c r="U854" s="35">
        <v>21.6</v>
      </c>
      <c r="V854" s="35">
        <v>244.56</v>
      </c>
      <c r="W854" s="35">
        <v>161.12</v>
      </c>
      <c r="X854" s="36">
        <v>0</v>
      </c>
      <c r="Y854" s="35">
        <v>483.28</v>
      </c>
      <c r="Z854" s="35">
        <v>1970.66</v>
      </c>
      <c r="AA854" s="35">
        <v>7937.22</v>
      </c>
      <c r="AB854" s="35">
        <v>97995.05</v>
      </c>
      <c r="AC854" s="39">
        <f t="shared" si="429"/>
        <v>98</v>
      </c>
      <c r="AD854" s="40">
        <f t="shared" si="430"/>
        <v>112.9</v>
      </c>
      <c r="AG854" s="70" t="s">
        <v>1709</v>
      </c>
      <c r="AH854" s="24" t="s">
        <v>1718</v>
      </c>
      <c r="AI854" s="24" t="s">
        <v>45</v>
      </c>
      <c r="AJ854" s="24" t="s">
        <v>1719</v>
      </c>
      <c r="AK854" s="43">
        <v>54242.33</v>
      </c>
      <c r="AL854" s="43">
        <v>14574.93</v>
      </c>
      <c r="AM854" s="43">
        <v>27868.46</v>
      </c>
      <c r="AN854" s="44">
        <v>15</v>
      </c>
      <c r="AO854" s="46">
        <v>9</v>
      </c>
      <c r="AP854" s="46">
        <v>3</v>
      </c>
      <c r="AQ854" s="46">
        <v>3</v>
      </c>
      <c r="AR854" s="43">
        <v>96685.72</v>
      </c>
      <c r="AS854" s="43">
        <v>13403.37</v>
      </c>
      <c r="AT854" s="43">
        <v>461.25</v>
      </c>
      <c r="AU854" s="43">
        <v>67.5</v>
      </c>
      <c r="AV854" s="43">
        <v>124.05</v>
      </c>
      <c r="AW854" s="43">
        <v>94.35</v>
      </c>
      <c r="AX854" s="43">
        <v>110836.24</v>
      </c>
      <c r="AY854" s="43">
        <v>5412.36</v>
      </c>
      <c r="AZ854" s="43">
        <v>682.35</v>
      </c>
      <c r="BA854" s="43">
        <v>24.3</v>
      </c>
      <c r="BB854" s="43">
        <v>275.13</v>
      </c>
      <c r="BC854" s="43">
        <v>181.26</v>
      </c>
      <c r="BD854" s="44">
        <v>0</v>
      </c>
      <c r="BE854" s="43">
        <v>543.69000000000005</v>
      </c>
      <c r="BF854" s="43">
        <v>2320.46</v>
      </c>
      <c r="BG854" s="43">
        <v>9439.5499999999993</v>
      </c>
      <c r="BH854" s="43">
        <v>120275.79</v>
      </c>
      <c r="BI854" s="44">
        <v>0</v>
      </c>
      <c r="BJ854" s="71">
        <v>120.3</v>
      </c>
      <c r="BK854" s="2"/>
      <c r="BL854" s="2"/>
      <c r="BM854" s="48">
        <v>10</v>
      </c>
      <c r="BN854" s="48">
        <v>10</v>
      </c>
      <c r="BO854" s="48">
        <v>10</v>
      </c>
      <c r="BP854" s="48">
        <v>10</v>
      </c>
      <c r="BQ854" s="48">
        <v>20.100000000000001</v>
      </c>
      <c r="BR854" s="48">
        <v>20.100000000000001</v>
      </c>
      <c r="BS854" s="48">
        <v>5</v>
      </c>
      <c r="BT854" s="48">
        <v>0</v>
      </c>
      <c r="BU854" s="48">
        <v>5</v>
      </c>
      <c r="BV854" s="48">
        <f t="shared" si="431"/>
        <v>7.6</v>
      </c>
      <c r="BW854" s="48">
        <f t="shared" si="432"/>
        <v>7.6</v>
      </c>
      <c r="BX854" s="49">
        <f t="shared" si="433"/>
        <v>7.5</v>
      </c>
      <c r="BY854" s="50">
        <f t="shared" si="434"/>
        <v>112.9</v>
      </c>
      <c r="BZ854" s="48">
        <f t="shared" si="435"/>
        <v>30</v>
      </c>
      <c r="CA854" s="48">
        <f t="shared" si="436"/>
        <v>50.2</v>
      </c>
      <c r="CB854" s="48">
        <f t="shared" si="437"/>
        <v>10</v>
      </c>
      <c r="CC854" s="51">
        <f t="shared" si="438"/>
        <v>22.7</v>
      </c>
      <c r="CD854" s="50">
        <f t="shared" si="439"/>
        <v>112.9</v>
      </c>
      <c r="CE854" s="103"/>
      <c r="CF854" s="73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</row>
    <row r="855" spans="1:122" ht="15" hidden="1" outlineLevel="1" thickBot="1" x14ac:dyDescent="0.35">
      <c r="A855" s="161"/>
      <c r="B855" s="53" t="s">
        <v>1720</v>
      </c>
      <c r="C855" s="53" t="s">
        <v>45</v>
      </c>
      <c r="D855" s="24" t="s">
        <v>1721</v>
      </c>
      <c r="E855" s="35">
        <v>54242.33</v>
      </c>
      <c r="F855" s="34"/>
      <c r="G855" s="34"/>
      <c r="H855" s="36">
        <v>8</v>
      </c>
      <c r="I855" s="38">
        <v>8</v>
      </c>
      <c r="J855" s="37"/>
      <c r="K855" s="37"/>
      <c r="L855" s="35">
        <v>54242.33</v>
      </c>
      <c r="M855" s="35">
        <v>6561.8</v>
      </c>
      <c r="N855" s="36">
        <v>246</v>
      </c>
      <c r="O855" s="36">
        <v>36</v>
      </c>
      <c r="P855" s="35">
        <v>66.16</v>
      </c>
      <c r="Q855" s="35">
        <v>50.32</v>
      </c>
      <c r="R855" s="35">
        <v>61202.61</v>
      </c>
      <c r="S855" s="35">
        <v>3607.52</v>
      </c>
      <c r="T855" s="35">
        <v>363.92</v>
      </c>
      <c r="U855" s="35">
        <v>21.6</v>
      </c>
      <c r="V855" s="35">
        <v>244.56</v>
      </c>
      <c r="W855" s="35">
        <v>161.12</v>
      </c>
      <c r="X855" s="36">
        <v>0</v>
      </c>
      <c r="Y855" s="35">
        <v>483.28</v>
      </c>
      <c r="Z855" s="35">
        <v>1301.82</v>
      </c>
      <c r="AA855" s="35">
        <v>6183.82</v>
      </c>
      <c r="AB855" s="35">
        <v>67386.429999999993</v>
      </c>
      <c r="AC855" s="39">
        <f t="shared" si="429"/>
        <v>67.400000000000006</v>
      </c>
      <c r="AD855" s="40">
        <f t="shared" si="430"/>
        <v>293.8</v>
      </c>
      <c r="AG855" s="70" t="s">
        <v>1709</v>
      </c>
      <c r="AH855" s="24" t="s">
        <v>1720</v>
      </c>
      <c r="AI855" s="24" t="s">
        <v>45</v>
      </c>
      <c r="AJ855" s="24" t="s">
        <v>1721</v>
      </c>
      <c r="AK855" s="43">
        <v>291145.8</v>
      </c>
      <c r="AL855" s="42"/>
      <c r="AM855" s="42"/>
      <c r="AN855" s="44">
        <v>51</v>
      </c>
      <c r="AO855" s="46">
        <v>51</v>
      </c>
      <c r="AP855" s="45"/>
      <c r="AQ855" s="45"/>
      <c r="AR855" s="43">
        <v>291145.8</v>
      </c>
      <c r="AS855" s="43">
        <v>77694.69</v>
      </c>
      <c r="AT855" s="43">
        <v>1445.25</v>
      </c>
      <c r="AU855" s="43">
        <v>211.5</v>
      </c>
      <c r="AV855" s="43">
        <v>388.69</v>
      </c>
      <c r="AW855" s="43">
        <v>295.63</v>
      </c>
      <c r="AX855" s="43">
        <v>371181.56</v>
      </c>
      <c r="AY855" s="43">
        <v>21194.18</v>
      </c>
      <c r="AZ855" s="43">
        <v>2138.0300000000002</v>
      </c>
      <c r="BA855" s="43">
        <v>126.9</v>
      </c>
      <c r="BB855" s="43">
        <v>1436.79</v>
      </c>
      <c r="BC855" s="43">
        <v>946.58</v>
      </c>
      <c r="BD855" s="43">
        <v>128.02000000000001</v>
      </c>
      <c r="BE855" s="43">
        <v>2839.27</v>
      </c>
      <c r="BF855" s="43">
        <v>6987.51</v>
      </c>
      <c r="BG855" s="43">
        <v>35797.279999999999</v>
      </c>
      <c r="BH855" s="43">
        <v>406978.84</v>
      </c>
      <c r="BI855" s="44">
        <v>0</v>
      </c>
      <c r="BJ855" s="71">
        <v>407</v>
      </c>
      <c r="BK855" s="2"/>
      <c r="BL855" s="2"/>
      <c r="BM855" s="48">
        <v>33.9</v>
      </c>
      <c r="BN855" s="48">
        <v>33.9</v>
      </c>
      <c r="BO855" s="48">
        <v>33.9</v>
      </c>
      <c r="BP855" s="48">
        <v>33.9</v>
      </c>
      <c r="BQ855" s="48">
        <v>67.8</v>
      </c>
      <c r="BR855" s="48">
        <v>67.8</v>
      </c>
      <c r="BS855" s="48">
        <v>17</v>
      </c>
      <c r="BT855" s="48">
        <v>0</v>
      </c>
      <c r="BU855" s="48">
        <v>17</v>
      </c>
      <c r="BV855" s="48">
        <f t="shared" si="431"/>
        <v>-3.8</v>
      </c>
      <c r="BW855" s="48">
        <f t="shared" si="432"/>
        <v>-3.8</v>
      </c>
      <c r="BX855" s="49">
        <f t="shared" si="433"/>
        <v>-3.8</v>
      </c>
      <c r="BY855" s="50">
        <f t="shared" si="434"/>
        <v>293.79999999999995</v>
      </c>
      <c r="BZ855" s="48">
        <f t="shared" si="435"/>
        <v>101.69999999999999</v>
      </c>
      <c r="CA855" s="48">
        <f t="shared" si="436"/>
        <v>169.5</v>
      </c>
      <c r="CB855" s="48">
        <f t="shared" si="437"/>
        <v>34</v>
      </c>
      <c r="CC855" s="51">
        <f t="shared" si="438"/>
        <v>-11.399999999999999</v>
      </c>
      <c r="CD855" s="50">
        <f t="shared" si="439"/>
        <v>293.8</v>
      </c>
      <c r="CE855" s="103"/>
      <c r="CF855" s="73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</row>
    <row r="856" spans="1:122" ht="21" hidden="1" outlineLevel="1" thickBot="1" x14ac:dyDescent="0.35">
      <c r="A856" s="161"/>
      <c r="B856" s="53" t="s">
        <v>1722</v>
      </c>
      <c r="C856" s="53" t="s">
        <v>45</v>
      </c>
      <c r="D856" s="24" t="s">
        <v>1723</v>
      </c>
      <c r="E856" s="35">
        <v>259588.71</v>
      </c>
      <c r="F856" s="34"/>
      <c r="G856" s="34"/>
      <c r="H856" s="36">
        <v>24</v>
      </c>
      <c r="I856" s="38">
        <v>24</v>
      </c>
      <c r="J856" s="37"/>
      <c r="K856" s="37"/>
      <c r="L856" s="35">
        <v>259588.71</v>
      </c>
      <c r="M856" s="35">
        <v>78219.55</v>
      </c>
      <c r="N856" s="36">
        <v>738</v>
      </c>
      <c r="O856" s="36">
        <v>108</v>
      </c>
      <c r="P856" s="35">
        <v>198.48</v>
      </c>
      <c r="Q856" s="35">
        <v>150.96</v>
      </c>
      <c r="R856" s="35">
        <v>339003.7</v>
      </c>
      <c r="S856" s="35">
        <v>10822.56</v>
      </c>
      <c r="T856" s="35">
        <v>1091.76</v>
      </c>
      <c r="U856" s="35">
        <v>64.8</v>
      </c>
      <c r="V856" s="35">
        <v>733.68</v>
      </c>
      <c r="W856" s="35">
        <v>483.36</v>
      </c>
      <c r="X856" s="36">
        <v>0</v>
      </c>
      <c r="Y856" s="35">
        <v>1449.84</v>
      </c>
      <c r="Z856" s="35">
        <v>6230.12</v>
      </c>
      <c r="AA856" s="35">
        <v>20876.12</v>
      </c>
      <c r="AB856" s="35">
        <v>359879.82</v>
      </c>
      <c r="AC856" s="39">
        <f t="shared" si="429"/>
        <v>359.9</v>
      </c>
      <c r="AD856" s="40">
        <f t="shared" si="430"/>
        <v>335.5</v>
      </c>
      <c r="AG856" s="70" t="s">
        <v>1709</v>
      </c>
      <c r="AH856" s="24" t="s">
        <v>1722</v>
      </c>
      <c r="AI856" s="24" t="s">
        <v>45</v>
      </c>
      <c r="AJ856" s="24" t="s">
        <v>1723</v>
      </c>
      <c r="AK856" s="43">
        <v>232571.38</v>
      </c>
      <c r="AL856" s="42"/>
      <c r="AM856" s="42"/>
      <c r="AN856" s="44">
        <v>21</v>
      </c>
      <c r="AO856" s="46">
        <v>21</v>
      </c>
      <c r="AP856" s="45"/>
      <c r="AQ856" s="45"/>
      <c r="AR856" s="43">
        <v>232571.38</v>
      </c>
      <c r="AS856" s="43">
        <v>71238.09</v>
      </c>
      <c r="AT856" s="43">
        <v>645.75</v>
      </c>
      <c r="AU856" s="43">
        <v>94.5</v>
      </c>
      <c r="AV856" s="43">
        <v>173.67</v>
      </c>
      <c r="AW856" s="43">
        <v>132.09</v>
      </c>
      <c r="AX856" s="43">
        <v>304855.48</v>
      </c>
      <c r="AY856" s="43">
        <v>9469.74</v>
      </c>
      <c r="AZ856" s="43">
        <v>955.29</v>
      </c>
      <c r="BA856" s="43">
        <v>56.7</v>
      </c>
      <c r="BB856" s="43">
        <v>641.97</v>
      </c>
      <c r="BC856" s="43">
        <v>422.94</v>
      </c>
      <c r="BD856" s="44">
        <v>0</v>
      </c>
      <c r="BE856" s="43">
        <v>1268.6099999999999</v>
      </c>
      <c r="BF856" s="43">
        <v>5581.71</v>
      </c>
      <c r="BG856" s="43">
        <v>18396.96</v>
      </c>
      <c r="BH856" s="43">
        <v>323252.44</v>
      </c>
      <c r="BI856" s="44">
        <v>0</v>
      </c>
      <c r="BJ856" s="71">
        <v>323.3</v>
      </c>
      <c r="BK856" s="74">
        <f>+BJ856*1000/AN856</f>
        <v>15395.238095238095</v>
      </c>
      <c r="BL856" s="2"/>
      <c r="BM856" s="48">
        <v>26.9</v>
      </c>
      <c r="BN856" s="48">
        <v>26.9</v>
      </c>
      <c r="BO856" s="48">
        <v>26.9</v>
      </c>
      <c r="BP856" s="48">
        <v>26.9</v>
      </c>
      <c r="BQ856" s="48">
        <v>53.9</v>
      </c>
      <c r="BR856" s="48">
        <v>53.9</v>
      </c>
      <c r="BS856" s="48">
        <v>13.5</v>
      </c>
      <c r="BT856" s="48">
        <v>0</v>
      </c>
      <c r="BU856" s="48">
        <v>13.5</v>
      </c>
      <c r="BV856" s="48">
        <f t="shared" si="431"/>
        <v>31</v>
      </c>
      <c r="BW856" s="48">
        <f t="shared" si="432"/>
        <v>31</v>
      </c>
      <c r="BX856" s="49">
        <f t="shared" si="433"/>
        <v>31.1</v>
      </c>
      <c r="BY856" s="50">
        <f t="shared" si="434"/>
        <v>335.49999999999994</v>
      </c>
      <c r="BZ856" s="48">
        <f t="shared" si="435"/>
        <v>80.699999999999989</v>
      </c>
      <c r="CA856" s="48">
        <f t="shared" si="436"/>
        <v>134.69999999999999</v>
      </c>
      <c r="CB856" s="48">
        <f t="shared" si="437"/>
        <v>27</v>
      </c>
      <c r="CC856" s="51">
        <f t="shared" si="438"/>
        <v>93.1</v>
      </c>
      <c r="CD856" s="50">
        <f t="shared" si="439"/>
        <v>335.5</v>
      </c>
      <c r="CE856" s="103"/>
      <c r="CF856" s="73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</row>
    <row r="857" spans="1:122" ht="15" hidden="1" outlineLevel="1" thickBot="1" x14ac:dyDescent="0.35">
      <c r="A857" s="161"/>
      <c r="B857" s="53" t="s">
        <v>1724</v>
      </c>
      <c r="C857" s="53" t="s">
        <v>45</v>
      </c>
      <c r="D857" s="24" t="s">
        <v>1725</v>
      </c>
      <c r="E857" s="35">
        <v>1073197.3700000001</v>
      </c>
      <c r="F857" s="34"/>
      <c r="G857" s="34"/>
      <c r="H857" s="36">
        <v>364</v>
      </c>
      <c r="I857" s="38">
        <v>364</v>
      </c>
      <c r="J857" s="37"/>
      <c r="K857" s="37"/>
      <c r="L857" s="35">
        <v>1073197.3700000001</v>
      </c>
      <c r="M857" s="35">
        <v>252216.87</v>
      </c>
      <c r="N857" s="36">
        <v>11193</v>
      </c>
      <c r="O857" s="36">
        <v>1638</v>
      </c>
      <c r="P857" s="35">
        <v>3010.28</v>
      </c>
      <c r="Q857" s="35">
        <v>2289.56</v>
      </c>
      <c r="R857" s="35">
        <v>1343545.08</v>
      </c>
      <c r="S857" s="35">
        <v>164142.16</v>
      </c>
      <c r="T857" s="35">
        <v>16558.36</v>
      </c>
      <c r="U857" s="35">
        <v>982.8</v>
      </c>
      <c r="V857" s="35">
        <v>11127.48</v>
      </c>
      <c r="W857" s="35">
        <v>7330.96</v>
      </c>
      <c r="X857" s="35">
        <v>1535.88</v>
      </c>
      <c r="Y857" s="35">
        <v>21989.24</v>
      </c>
      <c r="Z857" s="35">
        <v>25756.74</v>
      </c>
      <c r="AA857" s="35">
        <v>249423.62</v>
      </c>
      <c r="AB857" s="35">
        <v>1592968.7</v>
      </c>
      <c r="AC857" s="39">
        <f t="shared" si="429"/>
        <v>1593</v>
      </c>
      <c r="AD857" s="40">
        <f t="shared" si="430"/>
        <v>1411.4</v>
      </c>
      <c r="AG857" s="70" t="s">
        <v>1709</v>
      </c>
      <c r="AH857" s="24" t="s">
        <v>1724</v>
      </c>
      <c r="AI857" s="24" t="s">
        <v>45</v>
      </c>
      <c r="AJ857" s="24" t="s">
        <v>1725</v>
      </c>
      <c r="AK857" s="43">
        <v>863749.82</v>
      </c>
      <c r="AL857" s="42"/>
      <c r="AM857" s="42"/>
      <c r="AN857" s="44">
        <v>333</v>
      </c>
      <c r="AO857" s="46">
        <v>333</v>
      </c>
      <c r="AP857" s="45"/>
      <c r="AQ857" s="45"/>
      <c r="AR857" s="43">
        <v>863749.82</v>
      </c>
      <c r="AS857" s="43">
        <v>215599.14</v>
      </c>
      <c r="AT857" s="43">
        <v>10239.75</v>
      </c>
      <c r="AU857" s="43">
        <v>1498.5</v>
      </c>
      <c r="AV857" s="43">
        <v>2753.91</v>
      </c>
      <c r="AW857" s="43">
        <v>2094.5700000000002</v>
      </c>
      <c r="AX857" s="43">
        <v>1095935.69</v>
      </c>
      <c r="AY857" s="43">
        <v>150163.01999999999</v>
      </c>
      <c r="AZ857" s="43">
        <v>15148.17</v>
      </c>
      <c r="BA857" s="43">
        <v>899.1</v>
      </c>
      <c r="BB857" s="43">
        <v>10179.81</v>
      </c>
      <c r="BC857" s="43">
        <v>6706.62</v>
      </c>
      <c r="BD857" s="43">
        <v>768.12</v>
      </c>
      <c r="BE857" s="43">
        <v>20116.53</v>
      </c>
      <c r="BF857" s="43">
        <v>20729.990000000002</v>
      </c>
      <c r="BG857" s="43">
        <v>224711.36</v>
      </c>
      <c r="BH857" s="43">
        <v>1320647.05</v>
      </c>
      <c r="BI857" s="44">
        <v>0</v>
      </c>
      <c r="BJ857" s="71">
        <v>1320.6</v>
      </c>
      <c r="BK857" s="2"/>
      <c r="BL857" s="2"/>
      <c r="BM857" s="48">
        <v>110.1</v>
      </c>
      <c r="BN857" s="48">
        <v>110.1</v>
      </c>
      <c r="BO857" s="48">
        <v>110.1</v>
      </c>
      <c r="BP857" s="48">
        <v>110.1</v>
      </c>
      <c r="BQ857" s="48">
        <v>220.1</v>
      </c>
      <c r="BR857" s="48">
        <v>220.1</v>
      </c>
      <c r="BS857" s="48">
        <v>55</v>
      </c>
      <c r="BT857" s="48">
        <v>0</v>
      </c>
      <c r="BU857" s="48">
        <v>55</v>
      </c>
      <c r="BV857" s="48">
        <f t="shared" si="431"/>
        <v>140.30000000000001</v>
      </c>
      <c r="BW857" s="48">
        <f t="shared" si="432"/>
        <v>140.30000000000001</v>
      </c>
      <c r="BX857" s="49">
        <f t="shared" si="433"/>
        <v>140.19999999999999</v>
      </c>
      <c r="BY857" s="50">
        <f t="shared" si="434"/>
        <v>1411.3999999999996</v>
      </c>
      <c r="BZ857" s="48">
        <f t="shared" si="435"/>
        <v>330.29999999999995</v>
      </c>
      <c r="CA857" s="48">
        <f t="shared" si="436"/>
        <v>550.29999999999995</v>
      </c>
      <c r="CB857" s="48">
        <f t="shared" si="437"/>
        <v>110</v>
      </c>
      <c r="CC857" s="51">
        <f t="shared" si="438"/>
        <v>420.8</v>
      </c>
      <c r="CD857" s="50">
        <f t="shared" si="439"/>
        <v>1411.3999999999999</v>
      </c>
      <c r="CE857" s="103"/>
      <c r="CF857" s="73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</row>
    <row r="858" spans="1:122" ht="15" hidden="1" outlineLevel="1" thickBot="1" x14ac:dyDescent="0.35">
      <c r="A858" s="161"/>
      <c r="B858" s="53" t="s">
        <v>1726</v>
      </c>
      <c r="C858" s="53" t="s">
        <v>45</v>
      </c>
      <c r="D858" s="24" t="s">
        <v>1727</v>
      </c>
      <c r="E858" s="35">
        <v>1192639.0900000001</v>
      </c>
      <c r="F858" s="34"/>
      <c r="G858" s="34"/>
      <c r="H858" s="36">
        <v>363</v>
      </c>
      <c r="I858" s="38">
        <v>363</v>
      </c>
      <c r="J858" s="37"/>
      <c r="K858" s="37"/>
      <c r="L858" s="35">
        <v>1192639.0900000001</v>
      </c>
      <c r="M858" s="35">
        <v>164472.54</v>
      </c>
      <c r="N858" s="35">
        <v>11162.25</v>
      </c>
      <c r="O858" s="35">
        <v>1633.5</v>
      </c>
      <c r="P858" s="35">
        <v>3002.01</v>
      </c>
      <c r="Q858" s="35">
        <v>2283.27</v>
      </c>
      <c r="R858" s="35">
        <v>1375192.66</v>
      </c>
      <c r="S858" s="35">
        <v>163691.22</v>
      </c>
      <c r="T858" s="35">
        <v>16512.87</v>
      </c>
      <c r="U858" s="35">
        <v>980.1</v>
      </c>
      <c r="V858" s="35">
        <v>11096.91</v>
      </c>
      <c r="W858" s="35">
        <v>7310.82</v>
      </c>
      <c r="X858" s="35">
        <v>3072.3</v>
      </c>
      <c r="Y858" s="35">
        <v>21928.83</v>
      </c>
      <c r="Z858" s="35">
        <v>28623.33</v>
      </c>
      <c r="AA858" s="35">
        <v>253216.38</v>
      </c>
      <c r="AB858" s="35">
        <v>1628409.04</v>
      </c>
      <c r="AC858" s="39">
        <f t="shared" si="429"/>
        <v>1628.4</v>
      </c>
      <c r="AD858" s="40">
        <f t="shared" si="430"/>
        <v>1644</v>
      </c>
      <c r="AG858" s="70" t="s">
        <v>1709</v>
      </c>
      <c r="AH858" s="24" t="s">
        <v>1726</v>
      </c>
      <c r="AI858" s="24" t="s">
        <v>45</v>
      </c>
      <c r="AJ858" s="24" t="s">
        <v>1727</v>
      </c>
      <c r="AK858" s="43">
        <v>1216739.77</v>
      </c>
      <c r="AL858" s="42"/>
      <c r="AM858" s="42"/>
      <c r="AN858" s="44">
        <v>361</v>
      </c>
      <c r="AO858" s="46">
        <v>361</v>
      </c>
      <c r="AP858" s="45"/>
      <c r="AQ858" s="45"/>
      <c r="AR858" s="43">
        <v>1216739.77</v>
      </c>
      <c r="AS858" s="43">
        <v>165482.84</v>
      </c>
      <c r="AT858" s="43">
        <v>11100.75</v>
      </c>
      <c r="AU858" s="43">
        <v>1624.5</v>
      </c>
      <c r="AV858" s="43">
        <v>2985.47</v>
      </c>
      <c r="AW858" s="43">
        <v>2270.69</v>
      </c>
      <c r="AX858" s="43">
        <v>1400204.02</v>
      </c>
      <c r="AY858" s="43">
        <v>162789.34</v>
      </c>
      <c r="AZ858" s="43">
        <v>16421.89</v>
      </c>
      <c r="BA858" s="43">
        <v>974.7</v>
      </c>
      <c r="BB858" s="43">
        <v>11035.77</v>
      </c>
      <c r="BC858" s="43">
        <v>7270.54</v>
      </c>
      <c r="BD858" s="43">
        <v>2047.96</v>
      </c>
      <c r="BE858" s="43">
        <v>21808.01</v>
      </c>
      <c r="BF858" s="43">
        <v>29201.75</v>
      </c>
      <c r="BG858" s="43">
        <v>251549.96</v>
      </c>
      <c r="BH858" s="43">
        <v>1651753.98</v>
      </c>
      <c r="BI858" s="44">
        <v>0</v>
      </c>
      <c r="BJ858" s="71">
        <v>1651.8</v>
      </c>
      <c r="BK858" s="2"/>
      <c r="BL858" s="2"/>
      <c r="BM858" s="48">
        <v>137.69999999999999</v>
      </c>
      <c r="BN858" s="48">
        <v>137.69999999999999</v>
      </c>
      <c r="BO858" s="48">
        <v>137.69999999999999</v>
      </c>
      <c r="BP858" s="48">
        <v>137.69999999999999</v>
      </c>
      <c r="BQ858" s="48">
        <v>275.3</v>
      </c>
      <c r="BR858" s="48">
        <v>275.3</v>
      </c>
      <c r="BS858" s="48">
        <v>68.8</v>
      </c>
      <c r="BT858" s="48">
        <v>0</v>
      </c>
      <c r="BU858" s="48">
        <v>68.8</v>
      </c>
      <c r="BV858" s="48">
        <f t="shared" si="431"/>
        <v>135</v>
      </c>
      <c r="BW858" s="48">
        <f t="shared" si="432"/>
        <v>135</v>
      </c>
      <c r="BX858" s="49">
        <f t="shared" si="433"/>
        <v>135</v>
      </c>
      <c r="BY858" s="50">
        <f t="shared" si="434"/>
        <v>1644.0000000000002</v>
      </c>
      <c r="BZ858" s="48">
        <f t="shared" si="435"/>
        <v>413.09999999999997</v>
      </c>
      <c r="CA858" s="48">
        <f t="shared" si="436"/>
        <v>688.3</v>
      </c>
      <c r="CB858" s="48">
        <f t="shared" si="437"/>
        <v>137.6</v>
      </c>
      <c r="CC858" s="51">
        <f t="shared" si="438"/>
        <v>405</v>
      </c>
      <c r="CD858" s="50">
        <f t="shared" si="439"/>
        <v>1643.9999999999998</v>
      </c>
      <c r="CE858" s="103"/>
      <c r="CF858" s="73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</row>
    <row r="859" spans="1:122" ht="15" hidden="1" outlineLevel="1" thickBot="1" x14ac:dyDescent="0.35">
      <c r="A859" s="161"/>
      <c r="B859" s="53" t="s">
        <v>1728</v>
      </c>
      <c r="C859" s="53" t="s">
        <v>45</v>
      </c>
      <c r="D859" s="24" t="s">
        <v>1729</v>
      </c>
      <c r="E859" s="35">
        <v>610924.14</v>
      </c>
      <c r="F859" s="35">
        <v>22083.23</v>
      </c>
      <c r="G859" s="34"/>
      <c r="H859" s="36">
        <v>138</v>
      </c>
      <c r="I859" s="38">
        <v>132</v>
      </c>
      <c r="J859" s="38">
        <v>6</v>
      </c>
      <c r="K859" s="37"/>
      <c r="L859" s="35">
        <v>633007.37</v>
      </c>
      <c r="M859" s="35">
        <v>143486.19</v>
      </c>
      <c r="N859" s="35">
        <v>4243.5</v>
      </c>
      <c r="O859" s="36">
        <v>621</v>
      </c>
      <c r="P859" s="35">
        <v>1141.26</v>
      </c>
      <c r="Q859" s="35">
        <v>868.02</v>
      </c>
      <c r="R859" s="35">
        <v>783367.34</v>
      </c>
      <c r="S859" s="35">
        <v>60877.98</v>
      </c>
      <c r="T859" s="35">
        <v>6277.62</v>
      </c>
      <c r="U859" s="35">
        <v>356.4</v>
      </c>
      <c r="V859" s="35">
        <v>4035.24</v>
      </c>
      <c r="W859" s="35">
        <v>2658.48</v>
      </c>
      <c r="X859" s="35">
        <v>256.04000000000002</v>
      </c>
      <c r="Y859" s="35">
        <v>7974.12</v>
      </c>
      <c r="Z859" s="35">
        <v>15192.17</v>
      </c>
      <c r="AA859" s="35">
        <v>97628.05</v>
      </c>
      <c r="AB859" s="35">
        <v>880995.39</v>
      </c>
      <c r="AC859" s="39">
        <f t="shared" si="429"/>
        <v>881</v>
      </c>
      <c r="AD859" s="40">
        <f t="shared" si="430"/>
        <v>892</v>
      </c>
      <c r="AG859" s="70" t="s">
        <v>1709</v>
      </c>
      <c r="AH859" s="24" t="s">
        <v>1728</v>
      </c>
      <c r="AI859" s="24" t="s">
        <v>45</v>
      </c>
      <c r="AJ859" s="24" t="s">
        <v>1729</v>
      </c>
      <c r="AK859" s="43">
        <v>609719.05000000005</v>
      </c>
      <c r="AL859" s="43">
        <v>44166.46</v>
      </c>
      <c r="AM859" s="42"/>
      <c r="AN859" s="44">
        <v>140</v>
      </c>
      <c r="AO859" s="46">
        <v>131</v>
      </c>
      <c r="AP859" s="46">
        <v>9</v>
      </c>
      <c r="AQ859" s="45"/>
      <c r="AR859" s="43">
        <v>653885.51</v>
      </c>
      <c r="AS859" s="43">
        <v>138096.5</v>
      </c>
      <c r="AT859" s="44">
        <v>4305</v>
      </c>
      <c r="AU859" s="44">
        <v>630</v>
      </c>
      <c r="AV859" s="43">
        <v>1157.8</v>
      </c>
      <c r="AW859" s="43">
        <v>880.6</v>
      </c>
      <c r="AX859" s="43">
        <v>798955.41</v>
      </c>
      <c r="AY859" s="43">
        <v>61103.99</v>
      </c>
      <c r="AZ859" s="43">
        <v>6368.6</v>
      </c>
      <c r="BA859" s="43">
        <v>353.7</v>
      </c>
      <c r="BB859" s="43">
        <v>4004.67</v>
      </c>
      <c r="BC859" s="43">
        <v>2638.34</v>
      </c>
      <c r="BD859" s="43">
        <v>512.08000000000004</v>
      </c>
      <c r="BE859" s="43">
        <v>7913.71</v>
      </c>
      <c r="BF859" s="43">
        <v>15693.25</v>
      </c>
      <c r="BG859" s="43">
        <v>98588.34</v>
      </c>
      <c r="BH859" s="43">
        <v>897543.75</v>
      </c>
      <c r="BI859" s="44">
        <v>0</v>
      </c>
      <c r="BJ859" s="71">
        <v>897.5</v>
      </c>
      <c r="BK859" s="2"/>
      <c r="BL859" s="2"/>
      <c r="BM859" s="48">
        <v>74.8</v>
      </c>
      <c r="BN859" s="48">
        <v>74.8</v>
      </c>
      <c r="BO859" s="48">
        <v>74.8</v>
      </c>
      <c r="BP859" s="48">
        <v>74.8</v>
      </c>
      <c r="BQ859" s="48">
        <v>149.6</v>
      </c>
      <c r="BR859" s="48">
        <v>149.6</v>
      </c>
      <c r="BS859" s="48">
        <v>37.4</v>
      </c>
      <c r="BT859" s="48">
        <v>0</v>
      </c>
      <c r="BU859" s="48">
        <v>37.4</v>
      </c>
      <c r="BV859" s="48">
        <f t="shared" si="431"/>
        <v>72.900000000000006</v>
      </c>
      <c r="BW859" s="48">
        <f t="shared" si="432"/>
        <v>72.900000000000006</v>
      </c>
      <c r="BX859" s="49">
        <f t="shared" si="433"/>
        <v>73</v>
      </c>
      <c r="BY859" s="50">
        <f t="shared" si="434"/>
        <v>891.99999999999977</v>
      </c>
      <c r="BZ859" s="48">
        <f t="shared" si="435"/>
        <v>224.39999999999998</v>
      </c>
      <c r="CA859" s="48">
        <f t="shared" si="436"/>
        <v>374</v>
      </c>
      <c r="CB859" s="48">
        <f t="shared" si="437"/>
        <v>74.8</v>
      </c>
      <c r="CC859" s="51">
        <f t="shared" si="438"/>
        <v>218.8</v>
      </c>
      <c r="CD859" s="50">
        <f t="shared" si="439"/>
        <v>892</v>
      </c>
      <c r="CE859" s="103"/>
      <c r="CF859" s="73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</row>
    <row r="860" spans="1:122" ht="21" hidden="1" outlineLevel="1" thickBot="1" x14ac:dyDescent="0.35">
      <c r="A860" s="161"/>
      <c r="B860" s="53" t="s">
        <v>1730</v>
      </c>
      <c r="C860" s="53" t="s">
        <v>45</v>
      </c>
      <c r="D860" s="24" t="s">
        <v>1731</v>
      </c>
      <c r="E860" s="35">
        <v>658848.13</v>
      </c>
      <c r="F860" s="35">
        <v>44166.46</v>
      </c>
      <c r="G860" s="34"/>
      <c r="H860" s="36">
        <v>189</v>
      </c>
      <c r="I860" s="38">
        <v>174</v>
      </c>
      <c r="J860" s="38">
        <v>15</v>
      </c>
      <c r="K860" s="37"/>
      <c r="L860" s="35">
        <v>703014.59</v>
      </c>
      <c r="M860" s="35">
        <v>185766.51</v>
      </c>
      <c r="N860" s="35">
        <v>5811.75</v>
      </c>
      <c r="O860" s="35">
        <v>850.5</v>
      </c>
      <c r="P860" s="35">
        <v>1563.03</v>
      </c>
      <c r="Q860" s="35">
        <v>1188.81</v>
      </c>
      <c r="R860" s="35">
        <v>898195.19</v>
      </c>
      <c r="S860" s="35">
        <v>81848.31</v>
      </c>
      <c r="T860" s="35">
        <v>8597.61</v>
      </c>
      <c r="U860" s="35">
        <v>469.8</v>
      </c>
      <c r="V860" s="35">
        <v>5319.18</v>
      </c>
      <c r="W860" s="35">
        <v>3504.36</v>
      </c>
      <c r="X860" s="35">
        <v>640.1</v>
      </c>
      <c r="Y860" s="35">
        <v>10511.34</v>
      </c>
      <c r="Z860" s="35">
        <v>16872.34</v>
      </c>
      <c r="AA860" s="35">
        <v>127763.04</v>
      </c>
      <c r="AB860" s="35">
        <v>1025958.23</v>
      </c>
      <c r="AC860" s="39">
        <f t="shared" si="429"/>
        <v>1026</v>
      </c>
      <c r="AD860" s="40">
        <f t="shared" si="430"/>
        <v>1052.8</v>
      </c>
      <c r="AG860" s="70" t="s">
        <v>1709</v>
      </c>
      <c r="AH860" s="24" t="s">
        <v>1730</v>
      </c>
      <c r="AI860" s="24" t="s">
        <v>45</v>
      </c>
      <c r="AJ860" s="24" t="s">
        <v>1731</v>
      </c>
      <c r="AK860" s="43">
        <v>705586.1</v>
      </c>
      <c r="AL860" s="43">
        <v>22083.23</v>
      </c>
      <c r="AM860" s="42"/>
      <c r="AN860" s="44">
        <v>203</v>
      </c>
      <c r="AO860" s="46">
        <v>197</v>
      </c>
      <c r="AP860" s="46">
        <v>6</v>
      </c>
      <c r="AQ860" s="45"/>
      <c r="AR860" s="43">
        <v>727669.33</v>
      </c>
      <c r="AS860" s="43">
        <v>189018.72</v>
      </c>
      <c r="AT860" s="43">
        <v>6242.25</v>
      </c>
      <c r="AU860" s="43">
        <v>913.5</v>
      </c>
      <c r="AV860" s="43">
        <v>1678.81</v>
      </c>
      <c r="AW860" s="43">
        <v>1276.8699999999999</v>
      </c>
      <c r="AX860" s="43">
        <v>926799.48</v>
      </c>
      <c r="AY860" s="43">
        <v>90189.08</v>
      </c>
      <c r="AZ860" s="43">
        <v>9234.4699999999993</v>
      </c>
      <c r="BA860" s="43">
        <v>531.9</v>
      </c>
      <c r="BB860" s="43">
        <v>6022.29</v>
      </c>
      <c r="BC860" s="43">
        <v>3967.58</v>
      </c>
      <c r="BD860" s="43">
        <v>128.02000000000001</v>
      </c>
      <c r="BE860" s="43">
        <v>11900.77</v>
      </c>
      <c r="BF860" s="43">
        <v>17464.07</v>
      </c>
      <c r="BG860" s="43">
        <v>139438.18</v>
      </c>
      <c r="BH860" s="43">
        <v>1066237.6599999999</v>
      </c>
      <c r="BI860" s="44">
        <v>0</v>
      </c>
      <c r="BJ860" s="71">
        <v>1066.2</v>
      </c>
      <c r="BK860" s="2"/>
      <c r="BL860" s="2"/>
      <c r="BM860" s="48">
        <v>88.9</v>
      </c>
      <c r="BN860" s="48">
        <v>88.9</v>
      </c>
      <c r="BO860" s="48">
        <v>88.9</v>
      </c>
      <c r="BP860" s="48">
        <v>88.9</v>
      </c>
      <c r="BQ860" s="48">
        <v>177.7</v>
      </c>
      <c r="BR860" s="48">
        <v>177.7</v>
      </c>
      <c r="BS860" s="48">
        <v>44.4</v>
      </c>
      <c r="BT860" s="48">
        <v>0</v>
      </c>
      <c r="BU860" s="48">
        <v>44.4</v>
      </c>
      <c r="BV860" s="48">
        <f t="shared" si="431"/>
        <v>84.3</v>
      </c>
      <c r="BW860" s="48">
        <f t="shared" si="432"/>
        <v>84.3</v>
      </c>
      <c r="BX860" s="49">
        <f t="shared" si="433"/>
        <v>84.4</v>
      </c>
      <c r="BY860" s="50">
        <f t="shared" si="434"/>
        <v>1052.8</v>
      </c>
      <c r="BZ860" s="48">
        <f t="shared" si="435"/>
        <v>266.70000000000005</v>
      </c>
      <c r="CA860" s="48">
        <f t="shared" si="436"/>
        <v>444.3</v>
      </c>
      <c r="CB860" s="48">
        <f t="shared" si="437"/>
        <v>88.8</v>
      </c>
      <c r="CC860" s="51">
        <f t="shared" si="438"/>
        <v>253</v>
      </c>
      <c r="CD860" s="50">
        <f t="shared" si="439"/>
        <v>1052.8</v>
      </c>
      <c r="CE860" s="103"/>
      <c r="CF860" s="73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</row>
    <row r="861" spans="1:122" ht="15" hidden="1" outlineLevel="1" thickBot="1" x14ac:dyDescent="0.35">
      <c r="A861" s="161"/>
      <c r="B861" s="53" t="s">
        <v>1732</v>
      </c>
      <c r="C861" s="53" t="s">
        <v>45</v>
      </c>
      <c r="D861" s="24" t="s">
        <v>1733</v>
      </c>
      <c r="E861" s="34"/>
      <c r="F861" s="35">
        <v>88332.91</v>
      </c>
      <c r="G861" s="35">
        <v>337799.41</v>
      </c>
      <c r="H861" s="36">
        <v>158</v>
      </c>
      <c r="I861" s="37"/>
      <c r="J861" s="38">
        <v>33</v>
      </c>
      <c r="K861" s="38">
        <v>125</v>
      </c>
      <c r="L861" s="35">
        <v>426132.32</v>
      </c>
      <c r="M861" s="35">
        <v>62555.56</v>
      </c>
      <c r="N861" s="35">
        <v>4858.5</v>
      </c>
      <c r="O861" s="36">
        <v>711</v>
      </c>
      <c r="P861" s="35">
        <v>1306.6600000000001</v>
      </c>
      <c r="Q861" s="35">
        <v>993.82</v>
      </c>
      <c r="R861" s="35">
        <v>496557.86</v>
      </c>
      <c r="S861" s="35">
        <v>35652.699999999997</v>
      </c>
      <c r="T861" s="35">
        <v>7187.42</v>
      </c>
      <c r="U861" s="36">
        <v>0</v>
      </c>
      <c r="V861" s="36">
        <v>0</v>
      </c>
      <c r="W861" s="36">
        <v>0</v>
      </c>
      <c r="X861" s="36">
        <v>0</v>
      </c>
      <c r="Y861" s="36">
        <v>0</v>
      </c>
      <c r="Z861" s="35">
        <v>10227.18</v>
      </c>
      <c r="AA861" s="35">
        <v>53067.3</v>
      </c>
      <c r="AB861" s="35">
        <v>549625.16</v>
      </c>
      <c r="AC861" s="39">
        <f t="shared" si="429"/>
        <v>549.6</v>
      </c>
      <c r="AD861" s="40">
        <f t="shared" si="430"/>
        <v>576.20000000000005</v>
      </c>
      <c r="AG861" s="70" t="s">
        <v>1709</v>
      </c>
      <c r="AH861" s="24" t="s">
        <v>1732</v>
      </c>
      <c r="AI861" s="24" t="s">
        <v>45</v>
      </c>
      <c r="AJ861" s="24" t="s">
        <v>1733</v>
      </c>
      <c r="AK861" s="42"/>
      <c r="AL861" s="43">
        <v>88332.91</v>
      </c>
      <c r="AM861" s="43">
        <v>380024.34</v>
      </c>
      <c r="AN861" s="44">
        <v>169</v>
      </c>
      <c r="AO861" s="45"/>
      <c r="AP861" s="46">
        <v>40</v>
      </c>
      <c r="AQ861" s="46">
        <v>129</v>
      </c>
      <c r="AR861" s="43">
        <v>468357.25</v>
      </c>
      <c r="AS861" s="43">
        <v>55649.24</v>
      </c>
      <c r="AT861" s="43">
        <v>5196.75</v>
      </c>
      <c r="AU861" s="43">
        <v>760.5</v>
      </c>
      <c r="AV861" s="43">
        <v>1397.63</v>
      </c>
      <c r="AW861" s="43">
        <v>1063.01</v>
      </c>
      <c r="AX861" s="43">
        <v>532424.38</v>
      </c>
      <c r="AY861" s="43">
        <v>38134.85</v>
      </c>
      <c r="AZ861" s="43">
        <v>7687.81</v>
      </c>
      <c r="BA861" s="44">
        <v>0</v>
      </c>
      <c r="BB861" s="44">
        <v>0</v>
      </c>
      <c r="BC861" s="44">
        <v>0</v>
      </c>
      <c r="BD861" s="44">
        <v>0</v>
      </c>
      <c r="BE861" s="44">
        <v>0</v>
      </c>
      <c r="BF861" s="43">
        <v>11240.58</v>
      </c>
      <c r="BG861" s="43">
        <v>57063.24</v>
      </c>
      <c r="BH861" s="43">
        <v>589487.62</v>
      </c>
      <c r="BI861" s="44">
        <v>0</v>
      </c>
      <c r="BJ861" s="71">
        <v>589.5</v>
      </c>
      <c r="BK861" s="2"/>
      <c r="BL861" s="2"/>
      <c r="BM861" s="48">
        <v>49.1</v>
      </c>
      <c r="BN861" s="48">
        <v>49.1</v>
      </c>
      <c r="BO861" s="48">
        <v>49.1</v>
      </c>
      <c r="BP861" s="48">
        <v>49.1</v>
      </c>
      <c r="BQ861" s="48">
        <v>98.3</v>
      </c>
      <c r="BR861" s="48">
        <v>98.3</v>
      </c>
      <c r="BS861" s="48">
        <v>24.6</v>
      </c>
      <c r="BT861" s="48">
        <v>0</v>
      </c>
      <c r="BU861" s="48">
        <v>24.6</v>
      </c>
      <c r="BV861" s="48">
        <f t="shared" si="431"/>
        <v>44.7</v>
      </c>
      <c r="BW861" s="48">
        <f t="shared" si="432"/>
        <v>44.7</v>
      </c>
      <c r="BX861" s="49">
        <f t="shared" si="433"/>
        <v>44.6</v>
      </c>
      <c r="BY861" s="50">
        <f t="shared" si="434"/>
        <v>576.20000000000005</v>
      </c>
      <c r="BZ861" s="48">
        <f t="shared" si="435"/>
        <v>147.30000000000001</v>
      </c>
      <c r="CA861" s="48">
        <f t="shared" si="436"/>
        <v>245.7</v>
      </c>
      <c r="CB861" s="48">
        <f t="shared" si="437"/>
        <v>49.2</v>
      </c>
      <c r="CC861" s="51">
        <f t="shared" si="438"/>
        <v>134</v>
      </c>
      <c r="CD861" s="50">
        <f t="shared" si="439"/>
        <v>576.20000000000005</v>
      </c>
      <c r="CE861" s="103"/>
      <c r="CF861" s="73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</row>
    <row r="862" spans="1:122" ht="15" hidden="1" outlineLevel="1" thickBot="1" x14ac:dyDescent="0.35">
      <c r="A862" s="161"/>
      <c r="B862" s="53" t="s">
        <v>1734</v>
      </c>
      <c r="C862" s="53" t="s">
        <v>45</v>
      </c>
      <c r="D862" s="24" t="s">
        <v>1735</v>
      </c>
      <c r="E862" s="34"/>
      <c r="F862" s="35">
        <v>132499.37</v>
      </c>
      <c r="G862" s="35">
        <v>380024.34</v>
      </c>
      <c r="H862" s="36">
        <v>171</v>
      </c>
      <c r="I862" s="37"/>
      <c r="J862" s="38">
        <v>39</v>
      </c>
      <c r="K862" s="38">
        <v>132</v>
      </c>
      <c r="L862" s="35">
        <v>512523.71</v>
      </c>
      <c r="M862" s="35">
        <v>64508.04</v>
      </c>
      <c r="N862" s="35">
        <v>5258.25</v>
      </c>
      <c r="O862" s="35">
        <v>769.5</v>
      </c>
      <c r="P862" s="35">
        <v>1414.17</v>
      </c>
      <c r="Q862" s="35">
        <v>1075.5899999999999</v>
      </c>
      <c r="R862" s="35">
        <v>585549.26</v>
      </c>
      <c r="S862" s="35">
        <v>38586.15</v>
      </c>
      <c r="T862" s="35">
        <v>7778.79</v>
      </c>
      <c r="U862" s="36">
        <v>0</v>
      </c>
      <c r="V862" s="36">
        <v>0</v>
      </c>
      <c r="W862" s="36">
        <v>0</v>
      </c>
      <c r="X862" s="36">
        <v>0</v>
      </c>
      <c r="Y862" s="36">
        <v>0</v>
      </c>
      <c r="Z862" s="35">
        <v>12300.57</v>
      </c>
      <c r="AA862" s="35">
        <v>58665.51</v>
      </c>
      <c r="AB862" s="35">
        <v>644214.77</v>
      </c>
      <c r="AC862" s="39">
        <f t="shared" si="429"/>
        <v>644.20000000000005</v>
      </c>
      <c r="AD862" s="40">
        <f t="shared" si="430"/>
        <v>648.9</v>
      </c>
      <c r="AG862" s="70" t="s">
        <v>1709</v>
      </c>
      <c r="AH862" s="24" t="s">
        <v>1734</v>
      </c>
      <c r="AI862" s="24" t="s">
        <v>45</v>
      </c>
      <c r="AJ862" s="24" t="s">
        <v>1735</v>
      </c>
      <c r="AK862" s="42"/>
      <c r="AL862" s="43">
        <v>132499.37</v>
      </c>
      <c r="AM862" s="43">
        <v>380024.34</v>
      </c>
      <c r="AN862" s="44">
        <v>189</v>
      </c>
      <c r="AO862" s="45"/>
      <c r="AP862" s="46">
        <v>44</v>
      </c>
      <c r="AQ862" s="46">
        <v>145</v>
      </c>
      <c r="AR862" s="43">
        <v>512523.71</v>
      </c>
      <c r="AS862" s="43">
        <v>65783.88</v>
      </c>
      <c r="AT862" s="43">
        <v>5811.75</v>
      </c>
      <c r="AU862" s="43">
        <v>850.5</v>
      </c>
      <c r="AV862" s="43">
        <v>1563.03</v>
      </c>
      <c r="AW862" s="43">
        <v>1188.81</v>
      </c>
      <c r="AX862" s="43">
        <v>587721.68000000005</v>
      </c>
      <c r="AY862" s="43">
        <v>42647.85</v>
      </c>
      <c r="AZ862" s="43">
        <v>8597.61</v>
      </c>
      <c r="BA862" s="44">
        <v>0</v>
      </c>
      <c r="BB862" s="44">
        <v>0</v>
      </c>
      <c r="BC862" s="44">
        <v>0</v>
      </c>
      <c r="BD862" s="44">
        <v>0</v>
      </c>
      <c r="BE862" s="44">
        <v>0</v>
      </c>
      <c r="BF862" s="43">
        <v>12300.57</v>
      </c>
      <c r="BG862" s="43">
        <v>63546.03</v>
      </c>
      <c r="BH862" s="43">
        <v>651267.71</v>
      </c>
      <c r="BI862" s="44">
        <v>0</v>
      </c>
      <c r="BJ862" s="71">
        <v>651.29999999999995</v>
      </c>
      <c r="BK862" s="2"/>
      <c r="BL862" s="2"/>
      <c r="BM862" s="48">
        <v>54.3</v>
      </c>
      <c r="BN862" s="48">
        <v>54.3</v>
      </c>
      <c r="BO862" s="48">
        <v>54.3</v>
      </c>
      <c r="BP862" s="48">
        <v>54.3</v>
      </c>
      <c r="BQ862" s="48">
        <v>108.6</v>
      </c>
      <c r="BR862" s="48">
        <v>108.6</v>
      </c>
      <c r="BS862" s="48">
        <v>27.1</v>
      </c>
      <c r="BT862" s="48">
        <v>0</v>
      </c>
      <c r="BU862" s="48">
        <v>27.1</v>
      </c>
      <c r="BV862" s="48">
        <f t="shared" si="431"/>
        <v>53.4</v>
      </c>
      <c r="BW862" s="48">
        <f t="shared" si="432"/>
        <v>53.4</v>
      </c>
      <c r="BX862" s="49">
        <f t="shared" si="433"/>
        <v>53.5</v>
      </c>
      <c r="BY862" s="50">
        <f t="shared" si="434"/>
        <v>648.9</v>
      </c>
      <c r="BZ862" s="48">
        <f t="shared" si="435"/>
        <v>162.89999999999998</v>
      </c>
      <c r="CA862" s="48">
        <f t="shared" si="436"/>
        <v>271.5</v>
      </c>
      <c r="CB862" s="48">
        <f t="shared" si="437"/>
        <v>54.2</v>
      </c>
      <c r="CC862" s="51">
        <f t="shared" si="438"/>
        <v>160.30000000000001</v>
      </c>
      <c r="CD862" s="50">
        <f t="shared" si="439"/>
        <v>648.9</v>
      </c>
      <c r="CE862" s="103"/>
      <c r="CF862" s="73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</row>
    <row r="863" spans="1:122" ht="15" hidden="1" outlineLevel="1" thickBot="1" x14ac:dyDescent="0.35">
      <c r="A863" s="161"/>
      <c r="B863" s="53" t="s">
        <v>1736</v>
      </c>
      <c r="C863" s="53" t="s">
        <v>45</v>
      </c>
      <c r="D863" s="24" t="s">
        <v>1737</v>
      </c>
      <c r="E863" s="35">
        <v>740874.4</v>
      </c>
      <c r="F863" s="34"/>
      <c r="G863" s="34"/>
      <c r="H863" s="36">
        <v>334</v>
      </c>
      <c r="I863" s="38">
        <v>334</v>
      </c>
      <c r="J863" s="37"/>
      <c r="K863" s="37"/>
      <c r="L863" s="35">
        <v>740874.4</v>
      </c>
      <c r="M863" s="35">
        <v>201852.51</v>
      </c>
      <c r="N863" s="35">
        <v>10270.5</v>
      </c>
      <c r="O863" s="36">
        <v>1503</v>
      </c>
      <c r="P863" s="35">
        <v>2762.18</v>
      </c>
      <c r="Q863" s="35">
        <v>2100.86</v>
      </c>
      <c r="R863" s="35">
        <v>959363.45</v>
      </c>
      <c r="S863" s="35">
        <v>150613.96</v>
      </c>
      <c r="T863" s="35">
        <v>15193.66</v>
      </c>
      <c r="U863" s="35">
        <v>901.8</v>
      </c>
      <c r="V863" s="35">
        <v>10210.379999999999</v>
      </c>
      <c r="W863" s="35">
        <v>6726.76</v>
      </c>
      <c r="X863" s="36">
        <v>0</v>
      </c>
      <c r="Y863" s="35">
        <v>20176.939999999999</v>
      </c>
      <c r="Z863" s="35">
        <v>17780.98</v>
      </c>
      <c r="AA863" s="35">
        <v>221604.48000000001</v>
      </c>
      <c r="AB863" s="35">
        <v>1180967.93</v>
      </c>
      <c r="AC863" s="39">
        <f t="shared" si="429"/>
        <v>1181</v>
      </c>
      <c r="AD863" s="40">
        <f t="shared" si="430"/>
        <v>1217.0999999999999</v>
      </c>
      <c r="AG863" s="70" t="s">
        <v>1709</v>
      </c>
      <c r="AH863" s="24" t="s">
        <v>1736</v>
      </c>
      <c r="AI863" s="24" t="s">
        <v>45</v>
      </c>
      <c r="AJ863" s="24" t="s">
        <v>1737</v>
      </c>
      <c r="AK863" s="43">
        <v>777981.06</v>
      </c>
      <c r="AL863" s="42"/>
      <c r="AM863" s="42"/>
      <c r="AN863" s="44">
        <v>336</v>
      </c>
      <c r="AO863" s="46">
        <v>336</v>
      </c>
      <c r="AP863" s="45"/>
      <c r="AQ863" s="45"/>
      <c r="AR863" s="43">
        <v>777981.06</v>
      </c>
      <c r="AS863" s="43">
        <v>216638.57</v>
      </c>
      <c r="AT863" s="44">
        <v>10332</v>
      </c>
      <c r="AU863" s="44">
        <v>1512</v>
      </c>
      <c r="AV863" s="43">
        <v>2778.72</v>
      </c>
      <c r="AW863" s="43">
        <v>2113.44</v>
      </c>
      <c r="AX863" s="43">
        <v>1011355.79</v>
      </c>
      <c r="AY863" s="43">
        <v>151515.84</v>
      </c>
      <c r="AZ863" s="43">
        <v>15284.64</v>
      </c>
      <c r="BA863" s="43">
        <v>907.2</v>
      </c>
      <c r="BB863" s="43">
        <v>10271.52</v>
      </c>
      <c r="BC863" s="43">
        <v>6767.04</v>
      </c>
      <c r="BD863" s="44">
        <v>0</v>
      </c>
      <c r="BE863" s="43">
        <v>20297.759999999998</v>
      </c>
      <c r="BF863" s="43">
        <v>18671.54</v>
      </c>
      <c r="BG863" s="43">
        <v>223715.54</v>
      </c>
      <c r="BH863" s="43">
        <v>1235071.33</v>
      </c>
      <c r="BI863" s="44">
        <v>0</v>
      </c>
      <c r="BJ863" s="71">
        <v>1235.0999999999999</v>
      </c>
      <c r="BK863" s="2"/>
      <c r="BL863" s="2"/>
      <c r="BM863" s="48">
        <v>102.9</v>
      </c>
      <c r="BN863" s="48">
        <v>102.9</v>
      </c>
      <c r="BO863" s="48">
        <v>102.9</v>
      </c>
      <c r="BP863" s="48">
        <v>102.9</v>
      </c>
      <c r="BQ863" s="48">
        <v>205.9</v>
      </c>
      <c r="BR863" s="48">
        <v>205.9</v>
      </c>
      <c r="BS863" s="48">
        <v>51.5</v>
      </c>
      <c r="BT863" s="48">
        <v>0</v>
      </c>
      <c r="BU863" s="48">
        <v>51.5</v>
      </c>
      <c r="BV863" s="48">
        <f t="shared" si="431"/>
        <v>96.9</v>
      </c>
      <c r="BW863" s="48">
        <f t="shared" si="432"/>
        <v>96.9</v>
      </c>
      <c r="BX863" s="49">
        <f t="shared" si="433"/>
        <v>96.9</v>
      </c>
      <c r="BY863" s="50">
        <f t="shared" si="434"/>
        <v>1217.1000000000001</v>
      </c>
      <c r="BZ863" s="48">
        <f t="shared" si="435"/>
        <v>308.70000000000005</v>
      </c>
      <c r="CA863" s="48">
        <f t="shared" si="436"/>
        <v>514.70000000000005</v>
      </c>
      <c r="CB863" s="48">
        <f t="shared" si="437"/>
        <v>103</v>
      </c>
      <c r="CC863" s="51">
        <f t="shared" si="438"/>
        <v>290.70000000000005</v>
      </c>
      <c r="CD863" s="50">
        <f t="shared" si="439"/>
        <v>1217.1000000000001</v>
      </c>
      <c r="CE863" s="103"/>
      <c r="CF863" s="73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</row>
    <row r="864" spans="1:122" ht="15" hidden="1" outlineLevel="1" thickBot="1" x14ac:dyDescent="0.35">
      <c r="A864" s="161"/>
      <c r="B864" s="53" t="s">
        <v>1738</v>
      </c>
      <c r="C864" s="53" t="s">
        <v>135</v>
      </c>
      <c r="D864" s="24" t="s">
        <v>1739</v>
      </c>
      <c r="E864" s="34"/>
      <c r="F864" s="35">
        <v>44166.46</v>
      </c>
      <c r="G864" s="35">
        <v>77271.62</v>
      </c>
      <c r="H864" s="36">
        <v>25</v>
      </c>
      <c r="I864" s="37"/>
      <c r="J864" s="38">
        <v>10</v>
      </c>
      <c r="K864" s="38">
        <v>15</v>
      </c>
      <c r="L864" s="35">
        <v>121438.08</v>
      </c>
      <c r="M864" s="36">
        <v>4922</v>
      </c>
      <c r="N864" s="35">
        <v>768.75</v>
      </c>
      <c r="O864" s="35">
        <v>112.5</v>
      </c>
      <c r="P864" s="35">
        <v>206.75</v>
      </c>
      <c r="Q864" s="35">
        <v>157.25</v>
      </c>
      <c r="R864" s="35">
        <v>127605.33</v>
      </c>
      <c r="S864" s="35">
        <v>5641.25</v>
      </c>
      <c r="T864" s="35">
        <v>1137.25</v>
      </c>
      <c r="U864" s="36">
        <v>0</v>
      </c>
      <c r="V864" s="36">
        <v>0</v>
      </c>
      <c r="W864" s="36">
        <v>0</v>
      </c>
      <c r="X864" s="36">
        <v>0</v>
      </c>
      <c r="Y864" s="36">
        <v>0</v>
      </c>
      <c r="Z864" s="35">
        <v>2914.51</v>
      </c>
      <c r="AA864" s="35">
        <v>9693.01</v>
      </c>
      <c r="AB864" s="35">
        <v>137298.34</v>
      </c>
      <c r="AC864" s="39">
        <f t="shared" si="429"/>
        <v>137.30000000000001</v>
      </c>
      <c r="AD864" s="40">
        <f t="shared" si="430"/>
        <v>132.80000000000001</v>
      </c>
      <c r="AG864" s="70" t="s">
        <v>1709</v>
      </c>
      <c r="AH864" s="24" t="s">
        <v>1738</v>
      </c>
      <c r="AI864" s="24" t="s">
        <v>135</v>
      </c>
      <c r="AJ864" s="24" t="s">
        <v>1739</v>
      </c>
      <c r="AK864" s="42"/>
      <c r="AL864" s="43">
        <v>44166.46</v>
      </c>
      <c r="AM864" s="43">
        <v>70093.39</v>
      </c>
      <c r="AN864" s="44">
        <v>26</v>
      </c>
      <c r="AO864" s="45"/>
      <c r="AP864" s="46">
        <v>13</v>
      </c>
      <c r="AQ864" s="46">
        <v>13</v>
      </c>
      <c r="AR864" s="43">
        <v>114259.85</v>
      </c>
      <c r="AS864" s="43">
        <v>5118.88</v>
      </c>
      <c r="AT864" s="43">
        <v>799.5</v>
      </c>
      <c r="AU864" s="44">
        <v>117</v>
      </c>
      <c r="AV864" s="43">
        <v>215.02</v>
      </c>
      <c r="AW864" s="43">
        <v>163.54</v>
      </c>
      <c r="AX864" s="43">
        <v>120673.79</v>
      </c>
      <c r="AY864" s="43">
        <v>5866.9</v>
      </c>
      <c r="AZ864" s="43">
        <v>1182.74</v>
      </c>
      <c r="BA864" s="44">
        <v>0</v>
      </c>
      <c r="BB864" s="44">
        <v>0</v>
      </c>
      <c r="BC864" s="44">
        <v>0</v>
      </c>
      <c r="BD864" s="44">
        <v>0</v>
      </c>
      <c r="BE864" s="44">
        <v>0</v>
      </c>
      <c r="BF864" s="43">
        <v>2742.23</v>
      </c>
      <c r="BG864" s="43">
        <v>9791.8700000000008</v>
      </c>
      <c r="BH864" s="43">
        <v>130465.66</v>
      </c>
      <c r="BI864" s="44">
        <v>0</v>
      </c>
      <c r="BJ864" s="71">
        <v>130.5</v>
      </c>
      <c r="BK864" s="2"/>
      <c r="BL864" s="2"/>
      <c r="BM864" s="48">
        <v>10.9</v>
      </c>
      <c r="BN864" s="48">
        <v>10.9</v>
      </c>
      <c r="BO864" s="48">
        <v>10.9</v>
      </c>
      <c r="BP864" s="48">
        <v>10.9</v>
      </c>
      <c r="BQ864" s="48">
        <v>21.8</v>
      </c>
      <c r="BR864" s="48">
        <v>21.8</v>
      </c>
      <c r="BS864" s="48">
        <v>5.4</v>
      </c>
      <c r="BT864" s="48">
        <v>0</v>
      </c>
      <c r="BU864" s="48">
        <v>5.4</v>
      </c>
      <c r="BV864" s="48">
        <f t="shared" si="431"/>
        <v>11.6</v>
      </c>
      <c r="BW864" s="48">
        <f t="shared" si="432"/>
        <v>11.6</v>
      </c>
      <c r="BX864" s="49">
        <f t="shared" si="433"/>
        <v>11.6</v>
      </c>
      <c r="BY864" s="50">
        <f t="shared" si="434"/>
        <v>132.80000000000001</v>
      </c>
      <c r="BZ864" s="48">
        <f t="shared" si="435"/>
        <v>32.700000000000003</v>
      </c>
      <c r="CA864" s="48">
        <f t="shared" si="436"/>
        <v>54.5</v>
      </c>
      <c r="CB864" s="48">
        <f t="shared" si="437"/>
        <v>10.8</v>
      </c>
      <c r="CC864" s="51">
        <f t="shared" si="438"/>
        <v>34.799999999999997</v>
      </c>
      <c r="CD864" s="50">
        <f t="shared" si="439"/>
        <v>132.80000000000001</v>
      </c>
      <c r="CE864" s="103"/>
      <c r="CF864" s="73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</row>
    <row r="865" spans="1:122" ht="18" customHeight="1" collapsed="1" thickBot="1" x14ac:dyDescent="0.35">
      <c r="A865" s="162"/>
      <c r="B865" s="163" t="s">
        <v>71</v>
      </c>
      <c r="C865" s="164"/>
      <c r="D865" s="165"/>
      <c r="E865" s="54">
        <f>SUM(E850:E864)</f>
        <v>4644556.5</v>
      </c>
      <c r="F865" s="54">
        <f t="shared" ref="F865:AD865" si="440">SUM(F850:F864)</f>
        <v>360398.29</v>
      </c>
      <c r="G865" s="54">
        <f t="shared" si="440"/>
        <v>1181453.4700000002</v>
      </c>
      <c r="H865" s="54">
        <f t="shared" si="440"/>
        <v>1869</v>
      </c>
      <c r="I865" s="54">
        <f t="shared" si="440"/>
        <v>1407</v>
      </c>
      <c r="J865" s="54">
        <f t="shared" si="440"/>
        <v>109</v>
      </c>
      <c r="K865" s="54">
        <f t="shared" si="440"/>
        <v>353</v>
      </c>
      <c r="L865" s="54">
        <f t="shared" si="440"/>
        <v>6186408.2600000007</v>
      </c>
      <c r="M865" s="54">
        <f t="shared" si="440"/>
        <v>1210628.4500000002</v>
      </c>
      <c r="N865" s="54">
        <f t="shared" si="440"/>
        <v>57471.75</v>
      </c>
      <c r="O865" s="54">
        <f t="shared" si="440"/>
        <v>8410.5</v>
      </c>
      <c r="P865" s="54">
        <f t="shared" si="440"/>
        <v>15456.630000000001</v>
      </c>
      <c r="Q865" s="54">
        <f t="shared" si="440"/>
        <v>11756.01</v>
      </c>
      <c r="R865" s="54">
        <f t="shared" si="440"/>
        <v>7490131.5999999996</v>
      </c>
      <c r="S865" s="54">
        <f t="shared" si="440"/>
        <v>738722.88</v>
      </c>
      <c r="T865" s="54">
        <f t="shared" si="440"/>
        <v>85020.81</v>
      </c>
      <c r="U865" s="54">
        <f t="shared" si="440"/>
        <v>3798.9000000000005</v>
      </c>
      <c r="V865" s="54">
        <f t="shared" si="440"/>
        <v>43011.99</v>
      </c>
      <c r="W865" s="54">
        <f t="shared" si="440"/>
        <v>28336.980000000003</v>
      </c>
      <c r="X865" s="54">
        <f t="shared" si="440"/>
        <v>5504.3200000000006</v>
      </c>
      <c r="Y865" s="54">
        <f t="shared" si="440"/>
        <v>84996.87000000001</v>
      </c>
      <c r="Z865" s="54">
        <f t="shared" si="440"/>
        <v>148473.78000000003</v>
      </c>
      <c r="AA865" s="54">
        <f t="shared" si="440"/>
        <v>1137866.5300000003</v>
      </c>
      <c r="AB865" s="54">
        <f t="shared" si="440"/>
        <v>8627998.129999999</v>
      </c>
      <c r="AC865" s="54">
        <f t="shared" si="440"/>
        <v>8628.0999999999985</v>
      </c>
      <c r="AD865" s="54">
        <f t="shared" si="440"/>
        <v>8753.4999999999982</v>
      </c>
      <c r="AG865" s="55" t="s">
        <v>1709</v>
      </c>
      <c r="AH865" s="55" t="s">
        <v>71</v>
      </c>
      <c r="AI865" s="56"/>
      <c r="AJ865" s="57"/>
      <c r="AK865" s="58">
        <v>4751735.3100000005</v>
      </c>
      <c r="AL865" s="58">
        <v>374973.22000000003</v>
      </c>
      <c r="AM865" s="58">
        <v>1187787.22</v>
      </c>
      <c r="AN865" s="58">
        <v>1923</v>
      </c>
      <c r="AO865" s="58">
        <v>1439</v>
      </c>
      <c r="AP865" s="58">
        <v>121</v>
      </c>
      <c r="AQ865" s="58">
        <v>363</v>
      </c>
      <c r="AR865" s="58">
        <v>6314495.75</v>
      </c>
      <c r="AS865" s="58">
        <v>1243791.8299999998</v>
      </c>
      <c r="AT865" s="58">
        <v>59009.25</v>
      </c>
      <c r="AU865" s="58">
        <v>8635.5</v>
      </c>
      <c r="AV865" s="58">
        <v>15870.129999999997</v>
      </c>
      <c r="AW865" s="58">
        <v>12070.51</v>
      </c>
      <c r="AX865" s="58">
        <v>7653872.9699999997</v>
      </c>
      <c r="AY865" s="58">
        <v>756313.5</v>
      </c>
      <c r="AZ865" s="58">
        <v>87295.31</v>
      </c>
      <c r="BA865" s="58">
        <v>3874.5</v>
      </c>
      <c r="BB865" s="58">
        <v>43867.95</v>
      </c>
      <c r="BC865" s="58">
        <v>28900.9</v>
      </c>
      <c r="BD865" s="58">
        <v>3584.2</v>
      </c>
      <c r="BE865" s="58">
        <v>86688.349999999991</v>
      </c>
      <c r="BF865" s="58">
        <v>151547.90000000002</v>
      </c>
      <c r="BG865" s="58">
        <v>1162072.6100000001</v>
      </c>
      <c r="BH865" s="58">
        <v>8815945.5800000001</v>
      </c>
      <c r="BI865" s="58">
        <v>0</v>
      </c>
      <c r="BJ865" s="59">
        <v>8816.1</v>
      </c>
      <c r="BK865" s="60"/>
      <c r="BL865" s="61" t="str">
        <f>+AG865</f>
        <v>Molėtų r. sav.</v>
      </c>
      <c r="BM865" s="62">
        <f t="shared" ref="BM865:CD865" si="441">SUM(BM850:BM864)</f>
        <v>734.8</v>
      </c>
      <c r="BN865" s="62">
        <f t="shared" si="441"/>
        <v>734.8</v>
      </c>
      <c r="BO865" s="62">
        <f t="shared" si="441"/>
        <v>734.8</v>
      </c>
      <c r="BP865" s="62">
        <f t="shared" si="441"/>
        <v>734.8</v>
      </c>
      <c r="BQ865" s="62">
        <f t="shared" si="441"/>
        <v>1469.6999999999998</v>
      </c>
      <c r="BR865" s="62">
        <f t="shared" si="441"/>
        <v>1469.6999999999998</v>
      </c>
      <c r="BS865" s="62">
        <f t="shared" si="441"/>
        <v>367.3</v>
      </c>
      <c r="BT865" s="62">
        <f t="shared" si="441"/>
        <v>0</v>
      </c>
      <c r="BU865" s="62">
        <f t="shared" si="441"/>
        <v>367.3</v>
      </c>
      <c r="BV865" s="62">
        <f t="shared" si="441"/>
        <v>713.4</v>
      </c>
      <c r="BW865" s="62">
        <f t="shared" si="441"/>
        <v>713.4</v>
      </c>
      <c r="BX865" s="62">
        <f t="shared" si="441"/>
        <v>713.5</v>
      </c>
      <c r="BY865" s="62">
        <f t="shared" si="441"/>
        <v>8753.4999999999982</v>
      </c>
      <c r="BZ865" s="62">
        <f t="shared" si="441"/>
        <v>2204.3999999999996</v>
      </c>
      <c r="CA865" s="62">
        <f t="shared" si="441"/>
        <v>3674.2</v>
      </c>
      <c r="CB865" s="62">
        <f t="shared" si="441"/>
        <v>734.6</v>
      </c>
      <c r="CC865" s="62">
        <f t="shared" si="441"/>
        <v>2140.3000000000002</v>
      </c>
      <c r="CD865" s="62">
        <f t="shared" si="441"/>
        <v>8753.4999999999982</v>
      </c>
      <c r="CE865" s="63"/>
      <c r="CF865" s="64" t="s">
        <v>1709</v>
      </c>
      <c r="CG865" s="65">
        <v>734.8</v>
      </c>
      <c r="CH865" s="65">
        <v>725.4</v>
      </c>
      <c r="CI865" s="65">
        <v>730.09999999999991</v>
      </c>
      <c r="CJ865" s="65">
        <v>730.09999999999991</v>
      </c>
      <c r="CK865" s="65">
        <v>1460.2999999999997</v>
      </c>
      <c r="CL865" s="65">
        <v>1464.9999999999998</v>
      </c>
      <c r="CM865" s="65">
        <v>362.7</v>
      </c>
      <c r="CN865" s="65">
        <v>0</v>
      </c>
      <c r="CO865" s="65">
        <v>367.3</v>
      </c>
      <c r="CP865" s="65">
        <f>+BV865</f>
        <v>713.4</v>
      </c>
      <c r="CQ865" s="65">
        <f t="shared" ref="CQ865:CR865" si="442">+BW865</f>
        <v>713.4</v>
      </c>
      <c r="CR865" s="65">
        <f t="shared" si="442"/>
        <v>713.5</v>
      </c>
      <c r="CS865" s="66">
        <f>+CR865+CQ865+CP865+CO865+CN865+CM865+CL865+CK865+CJ865+CI865+CH865+CG865</f>
        <v>8716</v>
      </c>
      <c r="CT865" s="65">
        <v>2190.2999999999997</v>
      </c>
      <c r="CU865" s="65">
        <v>3655.3999999999996</v>
      </c>
      <c r="CV865" s="65">
        <v>730</v>
      </c>
      <c r="CW865" s="65">
        <f>+CP865+CQ865+CR865</f>
        <v>2140.3000000000002</v>
      </c>
      <c r="CX865" s="67">
        <f>+CW865+CV865+CU865+CT865</f>
        <v>8716</v>
      </c>
      <c r="CY865" s="48"/>
      <c r="CZ865" s="64" t="s">
        <v>1709</v>
      </c>
      <c r="DA865" s="68">
        <v>0</v>
      </c>
      <c r="DB865" s="68">
        <v>9.4</v>
      </c>
      <c r="DC865" s="68">
        <v>4.7</v>
      </c>
      <c r="DD865" s="68">
        <v>4.7</v>
      </c>
      <c r="DE865" s="68">
        <v>9.4</v>
      </c>
      <c r="DF865" s="68">
        <v>4.7</v>
      </c>
      <c r="DG865" s="68">
        <v>4.5999999999999996</v>
      </c>
      <c r="DH865" s="69"/>
      <c r="DI865" s="69"/>
      <c r="DJ865" s="69"/>
      <c r="DK865" s="69"/>
      <c r="DL865" s="69"/>
      <c r="DM865" s="66">
        <v>37.500000000000007</v>
      </c>
      <c r="DN865" s="68">
        <v>14.100000000000001</v>
      </c>
      <c r="DO865" s="68">
        <v>18.8</v>
      </c>
      <c r="DP865" s="68">
        <v>4.5999999999999996</v>
      </c>
      <c r="DQ865" s="68"/>
      <c r="DR865" s="66">
        <v>37.500000000000007</v>
      </c>
    </row>
    <row r="866" spans="1:122" ht="15" hidden="1" outlineLevel="1" thickBot="1" x14ac:dyDescent="0.35">
      <c r="A866" s="160" t="s">
        <v>1740</v>
      </c>
      <c r="B866" s="53" t="s">
        <v>1741</v>
      </c>
      <c r="C866" s="53" t="s">
        <v>45</v>
      </c>
      <c r="D866" s="24" t="s">
        <v>1742</v>
      </c>
      <c r="E866" s="34"/>
      <c r="F866" s="34"/>
      <c r="G866" s="35">
        <v>35046.69</v>
      </c>
      <c r="H866" s="36">
        <v>8</v>
      </c>
      <c r="I866" s="37"/>
      <c r="J866" s="37"/>
      <c r="K866" s="38">
        <v>8</v>
      </c>
      <c r="L866" s="35">
        <v>35046.69</v>
      </c>
      <c r="M866" s="35">
        <v>1575.04</v>
      </c>
      <c r="N866" s="36">
        <v>246</v>
      </c>
      <c r="O866" s="36">
        <v>36</v>
      </c>
      <c r="P866" s="35">
        <v>66.16</v>
      </c>
      <c r="Q866" s="35">
        <v>50.32</v>
      </c>
      <c r="R866" s="35">
        <v>37020.21</v>
      </c>
      <c r="S866" s="35">
        <v>1805.2</v>
      </c>
      <c r="T866" s="35">
        <v>363.92</v>
      </c>
      <c r="U866" s="36">
        <v>0</v>
      </c>
      <c r="V866" s="36">
        <v>0</v>
      </c>
      <c r="W866" s="36">
        <v>0</v>
      </c>
      <c r="X866" s="36">
        <v>0</v>
      </c>
      <c r="Y866" s="36">
        <v>0</v>
      </c>
      <c r="Z866" s="35">
        <v>841.12</v>
      </c>
      <c r="AA866" s="35">
        <v>3010.24</v>
      </c>
      <c r="AB866" s="35">
        <v>40030.449999999997</v>
      </c>
      <c r="AC866" s="39">
        <f t="shared" ref="AC866:AC868" si="443">+ROUND(AB866/1000,1)</f>
        <v>40</v>
      </c>
      <c r="AD866" s="40">
        <f>+ROUND((AC866/12*4)+(BJ866/12*8),1)</f>
        <v>56.3</v>
      </c>
      <c r="AG866" s="70" t="s">
        <v>1740</v>
      </c>
      <c r="AH866" s="24" t="s">
        <v>1741</v>
      </c>
      <c r="AI866" s="24" t="s">
        <v>45</v>
      </c>
      <c r="AJ866" s="24" t="s">
        <v>1742</v>
      </c>
      <c r="AK866" s="42"/>
      <c r="AL866" s="43">
        <v>14574.93</v>
      </c>
      <c r="AM866" s="43">
        <v>42224.93</v>
      </c>
      <c r="AN866" s="44">
        <v>12</v>
      </c>
      <c r="AO866" s="45"/>
      <c r="AP866" s="46">
        <v>2</v>
      </c>
      <c r="AQ866" s="46">
        <v>10</v>
      </c>
      <c r="AR866" s="43">
        <v>56799.86</v>
      </c>
      <c r="AS866" s="43">
        <v>2362.56</v>
      </c>
      <c r="AT866" s="44">
        <v>369</v>
      </c>
      <c r="AU866" s="44">
        <v>54</v>
      </c>
      <c r="AV866" s="43">
        <v>99.24</v>
      </c>
      <c r="AW866" s="43">
        <v>75.48</v>
      </c>
      <c r="AX866" s="43">
        <v>59760.14</v>
      </c>
      <c r="AY866" s="43">
        <v>2707.8</v>
      </c>
      <c r="AZ866" s="43">
        <v>545.88</v>
      </c>
      <c r="BA866" s="44">
        <v>0</v>
      </c>
      <c r="BB866" s="44">
        <v>0</v>
      </c>
      <c r="BC866" s="44">
        <v>0</v>
      </c>
      <c r="BD866" s="44">
        <v>0</v>
      </c>
      <c r="BE866" s="44">
        <v>0</v>
      </c>
      <c r="BF866" s="43">
        <v>1363.2</v>
      </c>
      <c r="BG866" s="43">
        <v>4616.88</v>
      </c>
      <c r="BH866" s="43">
        <v>64377.02</v>
      </c>
      <c r="BI866" s="44">
        <v>0</v>
      </c>
      <c r="BJ866" s="71">
        <v>64.400000000000006</v>
      </c>
      <c r="BK866" s="2"/>
      <c r="BL866" s="2"/>
      <c r="BM866" s="48">
        <v>5.4</v>
      </c>
      <c r="BN866" s="48">
        <v>5.4</v>
      </c>
      <c r="BO866" s="48">
        <v>5.4</v>
      </c>
      <c r="BP866" s="48">
        <v>5.4</v>
      </c>
      <c r="BQ866" s="48">
        <v>10.7</v>
      </c>
      <c r="BR866" s="48">
        <v>10.7</v>
      </c>
      <c r="BS866" s="48">
        <v>2.7</v>
      </c>
      <c r="BT866" s="48">
        <v>0</v>
      </c>
      <c r="BU866" s="48">
        <v>2.7</v>
      </c>
      <c r="BV866" s="48">
        <f>+ROUND((AD866-BM866-BN866-BO866-BP866-BQ866-BR866-BS866-BT866-BU866)/3,1)</f>
        <v>2.6</v>
      </c>
      <c r="BW866" s="48">
        <f t="shared" ref="BW866:BW868" si="444">+BV866</f>
        <v>2.6</v>
      </c>
      <c r="BX866" s="49">
        <f>+ROUND(AD866-BM866-BN866-BO866-BP866-BQ866-BR866-BS866-BT866-BU866-BV866-BW866,1)</f>
        <v>2.7</v>
      </c>
      <c r="BY866" s="50">
        <f t="shared" ref="BY866:BY868" si="445">+BX866+BW866+BV866+BU866+BT866+BS866+BR866+BQ866+BP866+BO866+BN866+BM866</f>
        <v>56.3</v>
      </c>
      <c r="BZ866" s="48">
        <f t="shared" ref="BZ866:BZ868" si="446">+BM866+BN866+BO866</f>
        <v>16.200000000000003</v>
      </c>
      <c r="CA866" s="48">
        <f t="shared" ref="CA866:CA868" si="447">+BP866+BQ866+BR866</f>
        <v>26.8</v>
      </c>
      <c r="CB866" s="48">
        <f t="shared" ref="CB866:CB868" si="448">+BS866+BT866+BU866</f>
        <v>5.4</v>
      </c>
      <c r="CC866" s="51">
        <f t="shared" ref="CC866:CC868" si="449">+BV866+BW866+BX866</f>
        <v>7.9</v>
      </c>
      <c r="CD866" s="50">
        <f t="shared" ref="CD866:CD868" si="450">SUM(BZ866:CC866)</f>
        <v>56.3</v>
      </c>
      <c r="CE866" s="103"/>
      <c r="CF866" s="73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</row>
    <row r="867" spans="1:122" ht="15" hidden="1" outlineLevel="1" thickBot="1" x14ac:dyDescent="0.35">
      <c r="A867" s="161"/>
      <c r="B867" s="53" t="s">
        <v>1743</v>
      </c>
      <c r="C867" s="53" t="s">
        <v>45</v>
      </c>
      <c r="D867" s="24" t="s">
        <v>1744</v>
      </c>
      <c r="E867" s="34"/>
      <c r="F867" s="35">
        <v>44166.46</v>
      </c>
      <c r="G867" s="35">
        <v>84449.85</v>
      </c>
      <c r="H867" s="36">
        <v>42</v>
      </c>
      <c r="I867" s="37"/>
      <c r="J867" s="38">
        <v>15</v>
      </c>
      <c r="K867" s="38">
        <v>27</v>
      </c>
      <c r="L867" s="35">
        <v>128616.31</v>
      </c>
      <c r="M867" s="35">
        <v>11595.09</v>
      </c>
      <c r="N867" s="35">
        <v>1291.5</v>
      </c>
      <c r="O867" s="36">
        <v>189</v>
      </c>
      <c r="P867" s="35">
        <v>347.34</v>
      </c>
      <c r="Q867" s="35">
        <v>264.18</v>
      </c>
      <c r="R867" s="35">
        <v>142303.42000000001</v>
      </c>
      <c r="S867" s="35">
        <v>9477.2999999999993</v>
      </c>
      <c r="T867" s="35">
        <v>1910.58</v>
      </c>
      <c r="U867" s="36">
        <v>0</v>
      </c>
      <c r="V867" s="36">
        <v>0</v>
      </c>
      <c r="W867" s="36">
        <v>0</v>
      </c>
      <c r="X867" s="36">
        <v>0</v>
      </c>
      <c r="Y867" s="36">
        <v>0</v>
      </c>
      <c r="Z867" s="35">
        <v>3086.79</v>
      </c>
      <c r="AA867" s="35">
        <v>14474.67</v>
      </c>
      <c r="AB867" s="35">
        <v>156778.09</v>
      </c>
      <c r="AC867" s="39">
        <f t="shared" si="443"/>
        <v>156.80000000000001</v>
      </c>
      <c r="AD867" s="40">
        <f>+ROUND((AC867/12*4)+(BJ867/12*8),1)</f>
        <v>183.8</v>
      </c>
      <c r="AG867" s="70" t="s">
        <v>1740</v>
      </c>
      <c r="AH867" s="24" t="s">
        <v>1743</v>
      </c>
      <c r="AI867" s="24" t="s">
        <v>45</v>
      </c>
      <c r="AJ867" s="24" t="s">
        <v>1744</v>
      </c>
      <c r="AK867" s="42"/>
      <c r="AL867" s="43">
        <v>44166.46</v>
      </c>
      <c r="AM867" s="43">
        <v>119496.54</v>
      </c>
      <c r="AN867" s="44">
        <v>51</v>
      </c>
      <c r="AO867" s="45"/>
      <c r="AP867" s="46">
        <v>11</v>
      </c>
      <c r="AQ867" s="46">
        <v>40</v>
      </c>
      <c r="AR867" s="44">
        <v>163663</v>
      </c>
      <c r="AS867" s="43">
        <v>13367.01</v>
      </c>
      <c r="AT867" s="43">
        <v>1568.25</v>
      </c>
      <c r="AU867" s="43">
        <v>229.5</v>
      </c>
      <c r="AV867" s="43">
        <v>421.77</v>
      </c>
      <c r="AW867" s="43">
        <v>320.79000000000002</v>
      </c>
      <c r="AX867" s="43">
        <v>179570.32</v>
      </c>
      <c r="AY867" s="43">
        <v>11508.15</v>
      </c>
      <c r="AZ867" s="43">
        <v>2319.9899999999998</v>
      </c>
      <c r="BA867" s="44">
        <v>0</v>
      </c>
      <c r="BB867" s="44">
        <v>0</v>
      </c>
      <c r="BC867" s="44">
        <v>0</v>
      </c>
      <c r="BD867" s="44">
        <v>0</v>
      </c>
      <c r="BE867" s="44">
        <v>0</v>
      </c>
      <c r="BF867" s="43">
        <v>3927.91</v>
      </c>
      <c r="BG867" s="43">
        <v>17756.05</v>
      </c>
      <c r="BH867" s="43">
        <v>197326.37</v>
      </c>
      <c r="BI867" s="44">
        <v>0</v>
      </c>
      <c r="BJ867" s="71">
        <v>197.3</v>
      </c>
      <c r="BK867" s="2"/>
      <c r="BL867" s="2"/>
      <c r="BM867" s="48">
        <v>16.399999999999999</v>
      </c>
      <c r="BN867" s="48">
        <v>16.399999999999999</v>
      </c>
      <c r="BO867" s="48">
        <v>16.399999999999999</v>
      </c>
      <c r="BP867" s="48">
        <v>16.399999999999999</v>
      </c>
      <c r="BQ867" s="48">
        <v>32.9</v>
      </c>
      <c r="BR867" s="48">
        <v>32.9</v>
      </c>
      <c r="BS867" s="48">
        <v>8.1999999999999993</v>
      </c>
      <c r="BT867" s="48">
        <v>0</v>
      </c>
      <c r="BU867" s="48">
        <v>8.1999999999999993</v>
      </c>
      <c r="BV867" s="48">
        <f>+ROUND((AD867-BM867-BN867-BO867-BP867-BQ867-BR867-BS867-BT867-BU867)/3,1)</f>
        <v>12</v>
      </c>
      <c r="BW867" s="48">
        <f t="shared" si="444"/>
        <v>12</v>
      </c>
      <c r="BX867" s="49">
        <f>+ROUND(AD867-BM867-BN867-BO867-BP867-BQ867-BR867-BS867-BT867-BU867-BV867-BW867,1)</f>
        <v>12</v>
      </c>
      <c r="BY867" s="50">
        <f t="shared" si="445"/>
        <v>183.80000000000004</v>
      </c>
      <c r="BZ867" s="48">
        <f t="shared" si="446"/>
        <v>49.199999999999996</v>
      </c>
      <c r="CA867" s="48">
        <f t="shared" si="447"/>
        <v>82.199999999999989</v>
      </c>
      <c r="CB867" s="48">
        <f t="shared" si="448"/>
        <v>16.399999999999999</v>
      </c>
      <c r="CC867" s="51">
        <f t="shared" si="449"/>
        <v>36</v>
      </c>
      <c r="CD867" s="50">
        <f t="shared" si="450"/>
        <v>183.79999999999998</v>
      </c>
      <c r="CE867" s="103"/>
      <c r="CF867" s="73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</row>
    <row r="868" spans="1:122" ht="15" hidden="1" outlineLevel="1" thickBot="1" x14ac:dyDescent="0.35">
      <c r="A868" s="161"/>
      <c r="B868" s="53" t="s">
        <v>1745</v>
      </c>
      <c r="C868" s="53" t="s">
        <v>45</v>
      </c>
      <c r="D868" s="24" t="s">
        <v>1746</v>
      </c>
      <c r="E868" s="35">
        <v>570066.65</v>
      </c>
      <c r="F868" s="34"/>
      <c r="G868" s="34"/>
      <c r="H868" s="36">
        <v>126</v>
      </c>
      <c r="I868" s="38">
        <v>126</v>
      </c>
      <c r="J868" s="37"/>
      <c r="K868" s="37"/>
      <c r="L868" s="35">
        <v>570066.65</v>
      </c>
      <c r="M868" s="35">
        <v>36959.040000000001</v>
      </c>
      <c r="N868" s="35">
        <v>3874.5</v>
      </c>
      <c r="O868" s="36">
        <v>567</v>
      </c>
      <c r="P868" s="35">
        <v>1042.02</v>
      </c>
      <c r="Q868" s="35">
        <v>792.54</v>
      </c>
      <c r="R868" s="35">
        <v>613301.75</v>
      </c>
      <c r="S868" s="35">
        <v>56818.44</v>
      </c>
      <c r="T868" s="35">
        <v>5731.74</v>
      </c>
      <c r="U868" s="35">
        <v>340.2</v>
      </c>
      <c r="V868" s="35">
        <v>3851.82</v>
      </c>
      <c r="W868" s="35">
        <v>2537.64</v>
      </c>
      <c r="X868" s="35">
        <v>1023.8</v>
      </c>
      <c r="Y868" s="35">
        <v>7611.66</v>
      </c>
      <c r="Z868" s="35">
        <v>13681.6</v>
      </c>
      <c r="AA868" s="35">
        <v>91596.9</v>
      </c>
      <c r="AB868" s="35">
        <v>704898.65</v>
      </c>
      <c r="AC868" s="39">
        <f t="shared" si="443"/>
        <v>704.9</v>
      </c>
      <c r="AD868" s="40">
        <f>+ROUND((AC868/12*4)+(BJ868/12*8),1)</f>
        <v>769.7</v>
      </c>
      <c r="AG868" s="70" t="s">
        <v>1740</v>
      </c>
      <c r="AH868" s="24" t="s">
        <v>1745</v>
      </c>
      <c r="AI868" s="24" t="s">
        <v>45</v>
      </c>
      <c r="AJ868" s="24" t="s">
        <v>1746</v>
      </c>
      <c r="AK868" s="43">
        <v>643633.89</v>
      </c>
      <c r="AL868" s="42"/>
      <c r="AM868" s="42"/>
      <c r="AN868" s="44">
        <v>150</v>
      </c>
      <c r="AO868" s="46">
        <v>150</v>
      </c>
      <c r="AP868" s="45"/>
      <c r="AQ868" s="45"/>
      <c r="AR868" s="43">
        <v>643633.89</v>
      </c>
      <c r="AS868" s="43">
        <v>43893.55</v>
      </c>
      <c r="AT868" s="43">
        <v>4612.5</v>
      </c>
      <c r="AU868" s="44">
        <v>675</v>
      </c>
      <c r="AV868" s="43">
        <v>1240.5</v>
      </c>
      <c r="AW868" s="43">
        <v>943.5</v>
      </c>
      <c r="AX868" s="43">
        <v>694998.94</v>
      </c>
      <c r="AY868" s="44">
        <v>67641</v>
      </c>
      <c r="AZ868" s="43">
        <v>6823.5</v>
      </c>
      <c r="BA868" s="44">
        <v>405</v>
      </c>
      <c r="BB868" s="43">
        <v>4585.5</v>
      </c>
      <c r="BC868" s="44">
        <v>3021</v>
      </c>
      <c r="BD868" s="43">
        <v>128.02000000000001</v>
      </c>
      <c r="BE868" s="43">
        <v>9061.5</v>
      </c>
      <c r="BF868" s="43">
        <v>15447.22</v>
      </c>
      <c r="BG868" s="43">
        <v>107112.74</v>
      </c>
      <c r="BH868" s="43">
        <v>802111.68</v>
      </c>
      <c r="BI868" s="44">
        <v>0</v>
      </c>
      <c r="BJ868" s="71">
        <v>802.1</v>
      </c>
      <c r="BK868" s="2"/>
      <c r="BL868" s="2"/>
      <c r="BM868" s="48">
        <v>66.8</v>
      </c>
      <c r="BN868" s="48">
        <v>66.8</v>
      </c>
      <c r="BO868" s="48">
        <v>66.8</v>
      </c>
      <c r="BP868" s="48">
        <v>66.8</v>
      </c>
      <c r="BQ868" s="48">
        <v>133.69999999999999</v>
      </c>
      <c r="BR868" s="48">
        <v>133.69999999999999</v>
      </c>
      <c r="BS868" s="48">
        <v>33.4</v>
      </c>
      <c r="BT868" s="48">
        <v>0</v>
      </c>
      <c r="BU868" s="48">
        <v>33.4</v>
      </c>
      <c r="BV868" s="48">
        <f>+ROUND((AD868-BM868-BN868-BO868-BP868-BQ868-BR868-BS868-BT868-BU868)/3,1)</f>
        <v>56.1</v>
      </c>
      <c r="BW868" s="48">
        <f t="shared" si="444"/>
        <v>56.1</v>
      </c>
      <c r="BX868" s="49">
        <f>+ROUND(AD868-BM868-BN868-BO868-BP868-BQ868-BR868-BS868-BT868-BU868-BV868-BW868,1)</f>
        <v>56.1</v>
      </c>
      <c r="BY868" s="50">
        <f t="shared" si="445"/>
        <v>769.69999999999982</v>
      </c>
      <c r="BZ868" s="48">
        <f t="shared" si="446"/>
        <v>200.39999999999998</v>
      </c>
      <c r="CA868" s="48">
        <f t="shared" si="447"/>
        <v>334.2</v>
      </c>
      <c r="CB868" s="48">
        <f t="shared" si="448"/>
        <v>66.8</v>
      </c>
      <c r="CC868" s="51">
        <f t="shared" si="449"/>
        <v>168.3</v>
      </c>
      <c r="CD868" s="50">
        <f t="shared" si="450"/>
        <v>769.69999999999982</v>
      </c>
      <c r="CE868" s="103"/>
      <c r="CF868" s="73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</row>
    <row r="869" spans="1:122" ht="18" customHeight="1" collapsed="1" thickBot="1" x14ac:dyDescent="0.35">
      <c r="A869" s="162"/>
      <c r="B869" s="163" t="s">
        <v>71</v>
      </c>
      <c r="C869" s="164"/>
      <c r="D869" s="165"/>
      <c r="E869" s="54">
        <f>SUM(E866:E868)</f>
        <v>570066.65</v>
      </c>
      <c r="F869" s="54">
        <f t="shared" ref="F869:AD869" si="451">SUM(F866:F868)</f>
        <v>44166.46</v>
      </c>
      <c r="G869" s="54">
        <f t="shared" si="451"/>
        <v>119496.54000000001</v>
      </c>
      <c r="H869" s="54">
        <f t="shared" si="451"/>
        <v>176</v>
      </c>
      <c r="I869" s="54">
        <f t="shared" si="451"/>
        <v>126</v>
      </c>
      <c r="J869" s="54">
        <f t="shared" si="451"/>
        <v>15</v>
      </c>
      <c r="K869" s="54">
        <f t="shared" si="451"/>
        <v>35</v>
      </c>
      <c r="L869" s="54">
        <f t="shared" si="451"/>
        <v>733729.65</v>
      </c>
      <c r="M869" s="54">
        <f t="shared" si="451"/>
        <v>50129.17</v>
      </c>
      <c r="N869" s="54">
        <f t="shared" si="451"/>
        <v>5412</v>
      </c>
      <c r="O869" s="54">
        <f t="shared" si="451"/>
        <v>792</v>
      </c>
      <c r="P869" s="54">
        <f t="shared" si="451"/>
        <v>1455.52</v>
      </c>
      <c r="Q869" s="54">
        <f t="shared" si="451"/>
        <v>1107.04</v>
      </c>
      <c r="R869" s="54">
        <f t="shared" si="451"/>
        <v>792625.38</v>
      </c>
      <c r="S869" s="54">
        <f t="shared" si="451"/>
        <v>68100.94</v>
      </c>
      <c r="T869" s="54">
        <f t="shared" si="451"/>
        <v>8006.24</v>
      </c>
      <c r="U869" s="54">
        <f t="shared" si="451"/>
        <v>340.2</v>
      </c>
      <c r="V869" s="54">
        <f t="shared" si="451"/>
        <v>3851.82</v>
      </c>
      <c r="W869" s="54">
        <f t="shared" si="451"/>
        <v>2537.64</v>
      </c>
      <c r="X869" s="54">
        <f t="shared" si="451"/>
        <v>1023.8</v>
      </c>
      <c r="Y869" s="54">
        <f t="shared" si="451"/>
        <v>7611.66</v>
      </c>
      <c r="Z869" s="54">
        <f t="shared" si="451"/>
        <v>17609.510000000002</v>
      </c>
      <c r="AA869" s="54">
        <f t="shared" si="451"/>
        <v>109081.81</v>
      </c>
      <c r="AB869" s="54">
        <f t="shared" si="451"/>
        <v>901707.19</v>
      </c>
      <c r="AC869" s="54">
        <f t="shared" si="451"/>
        <v>901.7</v>
      </c>
      <c r="AD869" s="54">
        <f t="shared" si="451"/>
        <v>1009.8000000000001</v>
      </c>
      <c r="AG869" s="55" t="s">
        <v>1740</v>
      </c>
      <c r="AH869" s="55" t="s">
        <v>71</v>
      </c>
      <c r="AI869" s="56"/>
      <c r="AJ869" s="57"/>
      <c r="AK869" s="58">
        <v>643633.89</v>
      </c>
      <c r="AL869" s="58">
        <v>58741.39</v>
      </c>
      <c r="AM869" s="58">
        <v>161721.47</v>
      </c>
      <c r="AN869" s="58">
        <v>213</v>
      </c>
      <c r="AO869" s="58">
        <v>150</v>
      </c>
      <c r="AP869" s="58">
        <v>13</v>
      </c>
      <c r="AQ869" s="58">
        <v>50</v>
      </c>
      <c r="AR869" s="58">
        <v>864096.75</v>
      </c>
      <c r="AS869" s="58">
        <v>59623.12</v>
      </c>
      <c r="AT869" s="58">
        <v>6549.75</v>
      </c>
      <c r="AU869" s="58">
        <v>958.5</v>
      </c>
      <c r="AV869" s="58">
        <v>1761.51</v>
      </c>
      <c r="AW869" s="58">
        <v>1339.77</v>
      </c>
      <c r="AX869" s="58">
        <v>934329.39999999991</v>
      </c>
      <c r="AY869" s="58">
        <v>81856.95</v>
      </c>
      <c r="AZ869" s="58">
        <v>9689.369999999999</v>
      </c>
      <c r="BA869" s="58">
        <v>405</v>
      </c>
      <c r="BB869" s="58">
        <v>4585.5</v>
      </c>
      <c r="BC869" s="58">
        <v>3021</v>
      </c>
      <c r="BD869" s="58">
        <v>128.02000000000001</v>
      </c>
      <c r="BE869" s="58">
        <v>9061.5</v>
      </c>
      <c r="BF869" s="58">
        <v>20738.329999999998</v>
      </c>
      <c r="BG869" s="58">
        <v>129485.67000000001</v>
      </c>
      <c r="BH869" s="58">
        <v>1063815.07</v>
      </c>
      <c r="BI869" s="58">
        <v>0</v>
      </c>
      <c r="BJ869" s="59">
        <v>1063.8000000000002</v>
      </c>
      <c r="BK869" s="60"/>
      <c r="BL869" s="61" t="str">
        <f>+AG869</f>
        <v>Neringos sav.</v>
      </c>
      <c r="BM869" s="62">
        <f t="shared" ref="BM869:CD869" si="452">SUM(BM866:BM868)</f>
        <v>88.6</v>
      </c>
      <c r="BN869" s="62">
        <f t="shared" si="452"/>
        <v>88.6</v>
      </c>
      <c r="BO869" s="62">
        <f t="shared" si="452"/>
        <v>88.6</v>
      </c>
      <c r="BP869" s="62">
        <f t="shared" si="452"/>
        <v>88.6</v>
      </c>
      <c r="BQ869" s="62">
        <f t="shared" si="452"/>
        <v>177.29999999999998</v>
      </c>
      <c r="BR869" s="62">
        <f t="shared" si="452"/>
        <v>177.29999999999998</v>
      </c>
      <c r="BS869" s="62">
        <f t="shared" si="452"/>
        <v>44.3</v>
      </c>
      <c r="BT869" s="62">
        <f t="shared" si="452"/>
        <v>0</v>
      </c>
      <c r="BU869" s="62">
        <f t="shared" si="452"/>
        <v>44.3</v>
      </c>
      <c r="BV869" s="62">
        <f t="shared" si="452"/>
        <v>70.7</v>
      </c>
      <c r="BW869" s="62">
        <f t="shared" si="452"/>
        <v>70.7</v>
      </c>
      <c r="BX869" s="62">
        <f t="shared" si="452"/>
        <v>70.8</v>
      </c>
      <c r="BY869" s="62">
        <f t="shared" si="452"/>
        <v>1009.7999999999998</v>
      </c>
      <c r="BZ869" s="62">
        <f t="shared" si="452"/>
        <v>265.79999999999995</v>
      </c>
      <c r="CA869" s="62">
        <f t="shared" si="452"/>
        <v>443.2</v>
      </c>
      <c r="CB869" s="62">
        <f t="shared" si="452"/>
        <v>88.6</v>
      </c>
      <c r="CC869" s="62">
        <f t="shared" si="452"/>
        <v>212.20000000000002</v>
      </c>
      <c r="CD869" s="62">
        <f t="shared" si="452"/>
        <v>1009.7999999999997</v>
      </c>
      <c r="CE869" s="63"/>
      <c r="CF869" s="64" t="s">
        <v>1740</v>
      </c>
      <c r="CG869" s="65">
        <v>88.6</v>
      </c>
      <c r="CH869" s="65">
        <v>78.5</v>
      </c>
      <c r="CI869" s="65">
        <v>83.6</v>
      </c>
      <c r="CJ869" s="65">
        <v>83.6</v>
      </c>
      <c r="CK869" s="65">
        <v>167.2</v>
      </c>
      <c r="CL869" s="65">
        <v>172.29999999999998</v>
      </c>
      <c r="CM869" s="65">
        <v>39.200000000000003</v>
      </c>
      <c r="CN869" s="65">
        <v>0</v>
      </c>
      <c r="CO869" s="65">
        <v>44.3</v>
      </c>
      <c r="CP869" s="65">
        <f>+BV869</f>
        <v>70.7</v>
      </c>
      <c r="CQ869" s="65">
        <f t="shared" ref="CQ869:CR869" si="453">+BW869</f>
        <v>70.7</v>
      </c>
      <c r="CR869" s="65">
        <f t="shared" si="453"/>
        <v>70.8</v>
      </c>
      <c r="CS869" s="66">
        <f>+CR869+CQ869+CP869+CO869+CN869+CM869+CL869+CK869+CJ869+CI869+CH869+CG869</f>
        <v>969.50000000000011</v>
      </c>
      <c r="CT869" s="65">
        <v>250.7</v>
      </c>
      <c r="CU869" s="65">
        <v>423.09999999999997</v>
      </c>
      <c r="CV869" s="65">
        <v>83.5</v>
      </c>
      <c r="CW869" s="65">
        <f>+CP869+CQ869+CR869</f>
        <v>212.2</v>
      </c>
      <c r="CX869" s="67">
        <f>+CW869+CV869+CU869+CT869</f>
        <v>969.5</v>
      </c>
      <c r="CY869" s="48"/>
      <c r="CZ869" s="64" t="s">
        <v>1740</v>
      </c>
      <c r="DA869" s="68">
        <v>0</v>
      </c>
      <c r="DB869" s="68">
        <v>10.1</v>
      </c>
      <c r="DC869" s="68">
        <v>5</v>
      </c>
      <c r="DD869" s="68">
        <v>5</v>
      </c>
      <c r="DE869" s="68">
        <v>10.1</v>
      </c>
      <c r="DF869" s="68">
        <v>5</v>
      </c>
      <c r="DG869" s="68">
        <v>5.0999999999999961</v>
      </c>
      <c r="DH869" s="69"/>
      <c r="DI869" s="69"/>
      <c r="DJ869" s="69"/>
      <c r="DK869" s="69"/>
      <c r="DL869" s="69"/>
      <c r="DM869" s="66">
        <v>40.299999999999997</v>
      </c>
      <c r="DN869" s="68">
        <v>15.1</v>
      </c>
      <c r="DO869" s="68">
        <v>20.100000000000001</v>
      </c>
      <c r="DP869" s="68">
        <v>5.0999999999999961</v>
      </c>
      <c r="DQ869" s="68"/>
      <c r="DR869" s="66">
        <v>40.299999999999997</v>
      </c>
    </row>
    <row r="870" spans="1:122" ht="15" hidden="1" outlineLevel="1" thickBot="1" x14ac:dyDescent="0.35">
      <c r="A870" s="160" t="s">
        <v>1747</v>
      </c>
      <c r="B870" s="53" t="s">
        <v>1748</v>
      </c>
      <c r="C870" s="53" t="s">
        <v>45</v>
      </c>
      <c r="D870" s="24" t="s">
        <v>1749</v>
      </c>
      <c r="E870" s="35">
        <v>1402120.57</v>
      </c>
      <c r="F870" s="34"/>
      <c r="G870" s="34"/>
      <c r="H870" s="36">
        <v>454</v>
      </c>
      <c r="I870" s="38">
        <v>454</v>
      </c>
      <c r="J870" s="37"/>
      <c r="K870" s="37"/>
      <c r="L870" s="35">
        <v>1402120.57</v>
      </c>
      <c r="M870" s="35">
        <v>191715.4</v>
      </c>
      <c r="N870" s="35">
        <v>13960.5</v>
      </c>
      <c r="O870" s="36">
        <v>2043</v>
      </c>
      <c r="P870" s="35">
        <v>3754.58</v>
      </c>
      <c r="Q870" s="35">
        <v>2855.66</v>
      </c>
      <c r="R870" s="35">
        <v>1616449.71</v>
      </c>
      <c r="S870" s="35">
        <v>204726.76</v>
      </c>
      <c r="T870" s="35">
        <v>20652.46</v>
      </c>
      <c r="U870" s="35">
        <v>1225.8</v>
      </c>
      <c r="V870" s="35">
        <v>13878.78</v>
      </c>
      <c r="W870" s="35">
        <v>9143.56</v>
      </c>
      <c r="X870" s="35">
        <v>4480.5200000000004</v>
      </c>
      <c r="Y870" s="35">
        <v>27426.14</v>
      </c>
      <c r="Z870" s="35">
        <v>33650.89</v>
      </c>
      <c r="AA870" s="35">
        <v>315184.90999999997</v>
      </c>
      <c r="AB870" s="35">
        <v>1931634.62</v>
      </c>
      <c r="AC870" s="39">
        <f t="shared" ref="AC870:AC872" si="454">+ROUND(AB870/1000,1)</f>
        <v>1931.6</v>
      </c>
      <c r="AD870" s="40">
        <f>+ROUND((AC870/12*4)+(BJ870/12*8),1)</f>
        <v>1973.1</v>
      </c>
      <c r="AG870" s="70" t="s">
        <v>1747</v>
      </c>
      <c r="AH870" s="24" t="s">
        <v>1748</v>
      </c>
      <c r="AI870" s="24" t="s">
        <v>45</v>
      </c>
      <c r="AJ870" s="24" t="s">
        <v>1749</v>
      </c>
      <c r="AK870" s="43">
        <v>1425989.35</v>
      </c>
      <c r="AL870" s="43">
        <v>44166.46</v>
      </c>
      <c r="AM870" s="42"/>
      <c r="AN870" s="44">
        <v>473</v>
      </c>
      <c r="AO870" s="46">
        <v>463</v>
      </c>
      <c r="AP870" s="46">
        <v>10</v>
      </c>
      <c r="AQ870" s="45"/>
      <c r="AR870" s="43">
        <v>1470155.81</v>
      </c>
      <c r="AS870" s="43">
        <v>176283.66</v>
      </c>
      <c r="AT870" s="43">
        <v>14544.75</v>
      </c>
      <c r="AU870" s="43">
        <v>2128.5</v>
      </c>
      <c r="AV870" s="43">
        <v>3911.71</v>
      </c>
      <c r="AW870" s="43">
        <v>2975.17</v>
      </c>
      <c r="AX870" s="43">
        <v>1669999.6</v>
      </c>
      <c r="AY870" s="43">
        <v>211041.72</v>
      </c>
      <c r="AZ870" s="43">
        <v>21516.77</v>
      </c>
      <c r="BA870" s="43">
        <v>1250.0999999999999</v>
      </c>
      <c r="BB870" s="43">
        <v>14153.91</v>
      </c>
      <c r="BC870" s="43">
        <v>9324.82</v>
      </c>
      <c r="BD870" s="43">
        <v>3327.98</v>
      </c>
      <c r="BE870" s="43">
        <v>27969.83</v>
      </c>
      <c r="BF870" s="43">
        <v>35283.730000000003</v>
      </c>
      <c r="BG870" s="43">
        <v>323868.86</v>
      </c>
      <c r="BH870" s="43">
        <v>1993868.46</v>
      </c>
      <c r="BI870" s="44">
        <v>0</v>
      </c>
      <c r="BJ870" s="71">
        <v>1993.9</v>
      </c>
      <c r="BK870" s="2"/>
      <c r="BL870" s="2"/>
      <c r="BM870" s="48">
        <v>166.2</v>
      </c>
      <c r="BN870" s="48">
        <v>166.2</v>
      </c>
      <c r="BO870" s="48">
        <v>166.2</v>
      </c>
      <c r="BP870" s="48">
        <v>166.2</v>
      </c>
      <c r="BQ870" s="48">
        <v>332.3</v>
      </c>
      <c r="BR870" s="48">
        <v>332.3</v>
      </c>
      <c r="BS870" s="48">
        <v>83.1</v>
      </c>
      <c r="BT870" s="48">
        <v>0</v>
      </c>
      <c r="BU870" s="48">
        <v>83.1</v>
      </c>
      <c r="BV870" s="48">
        <f>+ROUND((AD870-BM870-BN870-BO870-BP870-BQ870-BR870-BS870-BT870-BU870)/3,1)</f>
        <v>159.19999999999999</v>
      </c>
      <c r="BW870" s="48">
        <f t="shared" ref="BW870:BW872" si="455">+BV870</f>
        <v>159.19999999999999</v>
      </c>
      <c r="BX870" s="49">
        <f>+ROUND(AD870-BM870-BN870-BO870-BP870-BQ870-BR870-BS870-BT870-BU870-BV870-BW870,1)</f>
        <v>159.1</v>
      </c>
      <c r="BY870" s="50">
        <f t="shared" ref="BY870:BY872" si="456">+BX870+BW870+BV870+BU870+BT870+BS870+BR870+BQ870+BP870+BO870+BN870+BM870</f>
        <v>1973.1000000000001</v>
      </c>
      <c r="BZ870" s="48">
        <f t="shared" ref="BZ870:BZ872" si="457">+BM870+BN870+BO870</f>
        <v>498.59999999999997</v>
      </c>
      <c r="CA870" s="48">
        <f t="shared" ref="CA870:CA872" si="458">+BP870+BQ870+BR870</f>
        <v>830.8</v>
      </c>
      <c r="CB870" s="48">
        <f t="shared" ref="CB870:CB872" si="459">+BS870+BT870+BU870</f>
        <v>166.2</v>
      </c>
      <c r="CC870" s="51">
        <f t="shared" ref="CC870:CC872" si="460">+BV870+BW870+BX870</f>
        <v>477.5</v>
      </c>
      <c r="CD870" s="50">
        <f t="shared" ref="CD870:CD872" si="461">SUM(BZ870:CC870)</f>
        <v>1973.1</v>
      </c>
      <c r="CE870" s="103"/>
      <c r="CF870" s="73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</row>
    <row r="871" spans="1:122" ht="21" hidden="1" outlineLevel="1" thickBot="1" x14ac:dyDescent="0.35">
      <c r="A871" s="161"/>
      <c r="B871" s="53" t="s">
        <v>1750</v>
      </c>
      <c r="C871" s="53" t="s">
        <v>45</v>
      </c>
      <c r="D871" s="24" t="s">
        <v>1751</v>
      </c>
      <c r="E871" s="35">
        <v>642848.49</v>
      </c>
      <c r="F871" s="35">
        <v>44166.46</v>
      </c>
      <c r="G871" s="35">
        <v>63337.39</v>
      </c>
      <c r="H871" s="36">
        <v>195</v>
      </c>
      <c r="I871" s="38">
        <v>164</v>
      </c>
      <c r="J871" s="38">
        <v>10</v>
      </c>
      <c r="K871" s="38">
        <v>21</v>
      </c>
      <c r="L871" s="35">
        <v>750352.34</v>
      </c>
      <c r="M871" s="35">
        <v>93069.07</v>
      </c>
      <c r="N871" s="35">
        <v>5996.25</v>
      </c>
      <c r="O871" s="35">
        <v>877.5</v>
      </c>
      <c r="P871" s="35">
        <v>1612.65</v>
      </c>
      <c r="Q871" s="35">
        <v>1226.55</v>
      </c>
      <c r="R871" s="35">
        <v>853134.36</v>
      </c>
      <c r="S871" s="35">
        <v>80949.31</v>
      </c>
      <c r="T871" s="35">
        <v>8870.5499999999993</v>
      </c>
      <c r="U871" s="35">
        <v>442.8</v>
      </c>
      <c r="V871" s="35">
        <v>5013.4799999999996</v>
      </c>
      <c r="W871" s="35">
        <v>3302.96</v>
      </c>
      <c r="X871" s="35">
        <v>2047.96</v>
      </c>
      <c r="Y871" s="35">
        <v>9907.24</v>
      </c>
      <c r="Z871" s="35">
        <v>18008.46</v>
      </c>
      <c r="AA871" s="35">
        <v>128542.76</v>
      </c>
      <c r="AB871" s="35">
        <v>981677.12</v>
      </c>
      <c r="AC871" s="39">
        <f t="shared" si="454"/>
        <v>981.7</v>
      </c>
      <c r="AD871" s="40">
        <f>+ROUND((AC871/12*4)+(BJ871/12*8),1)</f>
        <v>949.1</v>
      </c>
      <c r="AG871" s="70" t="s">
        <v>1747</v>
      </c>
      <c r="AH871" s="24" t="s">
        <v>1750</v>
      </c>
      <c r="AI871" s="24" t="s">
        <v>45</v>
      </c>
      <c r="AJ871" s="24" t="s">
        <v>1751</v>
      </c>
      <c r="AK871" s="43">
        <v>637636.80000000005</v>
      </c>
      <c r="AL871" s="43">
        <v>14574.93</v>
      </c>
      <c r="AM871" s="43">
        <v>77271.62</v>
      </c>
      <c r="AN871" s="44">
        <v>186</v>
      </c>
      <c r="AO871" s="46">
        <v>159</v>
      </c>
      <c r="AP871" s="46">
        <v>2</v>
      </c>
      <c r="AQ871" s="46">
        <v>25</v>
      </c>
      <c r="AR871" s="43">
        <v>729483.35</v>
      </c>
      <c r="AS871" s="43">
        <v>70897.52</v>
      </c>
      <c r="AT871" s="43">
        <v>5719.5</v>
      </c>
      <c r="AU871" s="44">
        <v>837</v>
      </c>
      <c r="AV871" s="43">
        <v>1538.22</v>
      </c>
      <c r="AW871" s="43">
        <v>1169.94</v>
      </c>
      <c r="AX871" s="43">
        <v>809645.53</v>
      </c>
      <c r="AY871" s="43">
        <v>77792.009999999995</v>
      </c>
      <c r="AZ871" s="43">
        <v>8461.14</v>
      </c>
      <c r="BA871" s="43">
        <v>429.3</v>
      </c>
      <c r="BB871" s="43">
        <v>4860.63</v>
      </c>
      <c r="BC871" s="43">
        <v>3202.26</v>
      </c>
      <c r="BD871" s="43">
        <v>1279.6600000000001</v>
      </c>
      <c r="BE871" s="43">
        <v>9605.19</v>
      </c>
      <c r="BF871" s="43">
        <v>17507.61</v>
      </c>
      <c r="BG871" s="43">
        <v>123137.8</v>
      </c>
      <c r="BH871" s="43">
        <v>932783.33</v>
      </c>
      <c r="BI871" s="44">
        <v>0</v>
      </c>
      <c r="BJ871" s="71">
        <v>932.8</v>
      </c>
      <c r="BK871" s="2"/>
      <c r="BL871" s="2"/>
      <c r="BM871" s="48">
        <v>77.7</v>
      </c>
      <c r="BN871" s="48">
        <v>77.7</v>
      </c>
      <c r="BO871" s="48">
        <v>77.7</v>
      </c>
      <c r="BP871" s="48">
        <v>77.7</v>
      </c>
      <c r="BQ871" s="48">
        <v>155.5</v>
      </c>
      <c r="BR871" s="48">
        <v>155.5</v>
      </c>
      <c r="BS871" s="48">
        <v>38.9</v>
      </c>
      <c r="BT871" s="48">
        <v>0</v>
      </c>
      <c r="BU871" s="48">
        <v>38.9</v>
      </c>
      <c r="BV871" s="48">
        <f>+ROUND((AD871-BM871-BN871-BO871-BP871-BQ871-BR871-BS871-BT871-BU871)/3,1)</f>
        <v>83.2</v>
      </c>
      <c r="BW871" s="48">
        <f t="shared" si="455"/>
        <v>83.2</v>
      </c>
      <c r="BX871" s="49">
        <f>+ROUND(AD871-BM871-BN871-BO871-BP871-BQ871-BR871-BS871-BT871-BU871-BV871-BW871,1)</f>
        <v>83.1</v>
      </c>
      <c r="BY871" s="50">
        <f t="shared" si="456"/>
        <v>949.10000000000014</v>
      </c>
      <c r="BZ871" s="48">
        <f t="shared" si="457"/>
        <v>233.10000000000002</v>
      </c>
      <c r="CA871" s="48">
        <f t="shared" si="458"/>
        <v>388.7</v>
      </c>
      <c r="CB871" s="48">
        <f t="shared" si="459"/>
        <v>77.8</v>
      </c>
      <c r="CC871" s="51">
        <f t="shared" si="460"/>
        <v>249.5</v>
      </c>
      <c r="CD871" s="50">
        <f t="shared" si="461"/>
        <v>949.09999999999991</v>
      </c>
      <c r="CE871" s="103"/>
      <c r="CF871" s="73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</row>
    <row r="872" spans="1:122" ht="21" hidden="1" outlineLevel="1" thickBot="1" x14ac:dyDescent="0.35">
      <c r="A872" s="161"/>
      <c r="B872" s="53" t="s">
        <v>1752</v>
      </c>
      <c r="C872" s="53" t="s">
        <v>45</v>
      </c>
      <c r="D872" s="24" t="s">
        <v>1753</v>
      </c>
      <c r="E872" s="34"/>
      <c r="F872" s="35">
        <v>88332.91</v>
      </c>
      <c r="G872" s="35">
        <v>309508.71000000002</v>
      </c>
      <c r="H872" s="36">
        <v>141</v>
      </c>
      <c r="I872" s="37"/>
      <c r="J872" s="38">
        <v>32</v>
      </c>
      <c r="K872" s="38">
        <v>109</v>
      </c>
      <c r="L872" s="35">
        <v>397841.62</v>
      </c>
      <c r="M872" s="35">
        <v>43636.08</v>
      </c>
      <c r="N872" s="35">
        <v>4335.75</v>
      </c>
      <c r="O872" s="35">
        <v>634.5</v>
      </c>
      <c r="P872" s="35">
        <v>1166.07</v>
      </c>
      <c r="Q872" s="35">
        <v>886.89</v>
      </c>
      <c r="R872" s="35">
        <v>448500.91</v>
      </c>
      <c r="S872" s="35">
        <v>31816.65</v>
      </c>
      <c r="T872" s="35">
        <v>6414.09</v>
      </c>
      <c r="U872" s="36">
        <v>0</v>
      </c>
      <c r="V872" s="36">
        <v>0</v>
      </c>
      <c r="W872" s="36">
        <v>0</v>
      </c>
      <c r="X872" s="36">
        <v>0</v>
      </c>
      <c r="Y872" s="36">
        <v>0</v>
      </c>
      <c r="Z872" s="35">
        <v>9548.2000000000007</v>
      </c>
      <c r="AA872" s="35">
        <v>47778.94</v>
      </c>
      <c r="AB872" s="35">
        <v>496279.85</v>
      </c>
      <c r="AC872" s="39">
        <f t="shared" si="454"/>
        <v>496.3</v>
      </c>
      <c r="AD872" s="40">
        <f>+ROUND((AC872/12*4)+(BJ872/12*8),1)</f>
        <v>498</v>
      </c>
      <c r="AG872" s="70" t="s">
        <v>1747</v>
      </c>
      <c r="AH872" s="24" t="s">
        <v>1752</v>
      </c>
      <c r="AI872" s="24" t="s">
        <v>45</v>
      </c>
      <c r="AJ872" s="24" t="s">
        <v>1753</v>
      </c>
      <c r="AK872" s="42"/>
      <c r="AL872" s="43">
        <v>88332.91</v>
      </c>
      <c r="AM872" s="43">
        <v>316686.94</v>
      </c>
      <c r="AN872" s="44">
        <v>134</v>
      </c>
      <c r="AO872" s="45"/>
      <c r="AP872" s="46">
        <v>27</v>
      </c>
      <c r="AQ872" s="46">
        <v>107</v>
      </c>
      <c r="AR872" s="43">
        <v>405019.85</v>
      </c>
      <c r="AS872" s="43">
        <v>41048.050000000003</v>
      </c>
      <c r="AT872" s="43">
        <v>4120.5</v>
      </c>
      <c r="AU872" s="44">
        <v>603</v>
      </c>
      <c r="AV872" s="43">
        <v>1108.18</v>
      </c>
      <c r="AW872" s="43">
        <v>842.86</v>
      </c>
      <c r="AX872" s="43">
        <v>452742.44</v>
      </c>
      <c r="AY872" s="43">
        <v>30237.1</v>
      </c>
      <c r="AZ872" s="43">
        <v>6095.66</v>
      </c>
      <c r="BA872" s="44">
        <v>0</v>
      </c>
      <c r="BB872" s="44">
        <v>0</v>
      </c>
      <c r="BC872" s="44">
        <v>0</v>
      </c>
      <c r="BD872" s="44">
        <v>0</v>
      </c>
      <c r="BE872" s="44">
        <v>0</v>
      </c>
      <c r="BF872" s="43">
        <v>9720.48</v>
      </c>
      <c r="BG872" s="43">
        <v>46053.24</v>
      </c>
      <c r="BH872" s="43">
        <v>498795.68</v>
      </c>
      <c r="BI872" s="44">
        <v>0</v>
      </c>
      <c r="BJ872" s="71">
        <v>498.8</v>
      </c>
      <c r="BK872" s="2"/>
      <c r="BL872" s="2"/>
      <c r="BM872" s="48">
        <v>41.6</v>
      </c>
      <c r="BN872" s="48">
        <v>41.6</v>
      </c>
      <c r="BO872" s="48">
        <v>41.6</v>
      </c>
      <c r="BP872" s="48">
        <v>41.6</v>
      </c>
      <c r="BQ872" s="48">
        <v>83.1</v>
      </c>
      <c r="BR872" s="48">
        <v>83.1</v>
      </c>
      <c r="BS872" s="48">
        <v>20.8</v>
      </c>
      <c r="BT872" s="48">
        <v>0</v>
      </c>
      <c r="BU872" s="48">
        <v>20.8</v>
      </c>
      <c r="BV872" s="48">
        <f>+ROUND((AD872-BM872-BN872-BO872-BP872-BQ872-BR872-BS872-BT872-BU872)/3,1)</f>
        <v>41.3</v>
      </c>
      <c r="BW872" s="48">
        <f t="shared" si="455"/>
        <v>41.3</v>
      </c>
      <c r="BX872" s="49">
        <f>+ROUND(AD872-BM872-BN872-BO872-BP872-BQ872-BR872-BS872-BT872-BU872-BV872-BW872,1)</f>
        <v>41.2</v>
      </c>
      <c r="BY872" s="50">
        <f t="shared" si="456"/>
        <v>498.00000000000011</v>
      </c>
      <c r="BZ872" s="48">
        <f t="shared" si="457"/>
        <v>124.80000000000001</v>
      </c>
      <c r="CA872" s="48">
        <f t="shared" si="458"/>
        <v>207.79999999999998</v>
      </c>
      <c r="CB872" s="48">
        <f t="shared" si="459"/>
        <v>41.6</v>
      </c>
      <c r="CC872" s="51">
        <f t="shared" si="460"/>
        <v>123.8</v>
      </c>
      <c r="CD872" s="50">
        <f t="shared" si="461"/>
        <v>498.00000000000006</v>
      </c>
      <c r="CE872" s="103"/>
      <c r="CF872" s="73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</row>
    <row r="873" spans="1:122" ht="18" customHeight="1" collapsed="1" thickBot="1" x14ac:dyDescent="0.35">
      <c r="A873" s="162"/>
      <c r="B873" s="163" t="s">
        <v>71</v>
      </c>
      <c r="C873" s="164"/>
      <c r="D873" s="165"/>
      <c r="E873" s="54">
        <f>SUM(E870:E872)</f>
        <v>2044969.06</v>
      </c>
      <c r="F873" s="54">
        <f t="shared" ref="F873:AD873" si="462">SUM(F870:F872)</f>
        <v>132499.37</v>
      </c>
      <c r="G873" s="54">
        <f t="shared" si="462"/>
        <v>372846.10000000003</v>
      </c>
      <c r="H873" s="54">
        <f t="shared" si="462"/>
        <v>790</v>
      </c>
      <c r="I873" s="54">
        <f t="shared" si="462"/>
        <v>618</v>
      </c>
      <c r="J873" s="54">
        <f t="shared" si="462"/>
        <v>42</v>
      </c>
      <c r="K873" s="54">
        <f t="shared" si="462"/>
        <v>130</v>
      </c>
      <c r="L873" s="54">
        <f t="shared" si="462"/>
        <v>2550314.5300000003</v>
      </c>
      <c r="M873" s="54">
        <f t="shared" si="462"/>
        <v>328420.55</v>
      </c>
      <c r="N873" s="54">
        <f t="shared" si="462"/>
        <v>24292.5</v>
      </c>
      <c r="O873" s="54">
        <f t="shared" si="462"/>
        <v>3555</v>
      </c>
      <c r="P873" s="54">
        <f t="shared" si="462"/>
        <v>6533.2999999999993</v>
      </c>
      <c r="Q873" s="54">
        <f t="shared" si="462"/>
        <v>4969.1000000000004</v>
      </c>
      <c r="R873" s="54">
        <f t="shared" si="462"/>
        <v>2918084.98</v>
      </c>
      <c r="S873" s="54">
        <f t="shared" si="462"/>
        <v>317492.72000000003</v>
      </c>
      <c r="T873" s="54">
        <f t="shared" si="462"/>
        <v>35937.1</v>
      </c>
      <c r="U873" s="54">
        <f t="shared" si="462"/>
        <v>1668.6</v>
      </c>
      <c r="V873" s="54">
        <f t="shared" si="462"/>
        <v>18892.260000000002</v>
      </c>
      <c r="W873" s="54">
        <f t="shared" si="462"/>
        <v>12446.52</v>
      </c>
      <c r="X873" s="54">
        <f t="shared" si="462"/>
        <v>6528.4800000000005</v>
      </c>
      <c r="Y873" s="54">
        <f t="shared" si="462"/>
        <v>37333.379999999997</v>
      </c>
      <c r="Z873" s="54">
        <f t="shared" si="462"/>
        <v>61207.55</v>
      </c>
      <c r="AA873" s="54">
        <f t="shared" si="462"/>
        <v>491506.61</v>
      </c>
      <c r="AB873" s="54">
        <f t="shared" si="462"/>
        <v>3409591.5900000003</v>
      </c>
      <c r="AC873" s="54">
        <f t="shared" si="462"/>
        <v>3409.6000000000004</v>
      </c>
      <c r="AD873" s="54">
        <f t="shared" si="462"/>
        <v>3420.2</v>
      </c>
      <c r="AG873" s="55" t="s">
        <v>1747</v>
      </c>
      <c r="AH873" s="55" t="s">
        <v>71</v>
      </c>
      <c r="AI873" s="56"/>
      <c r="AJ873" s="57"/>
      <c r="AK873" s="58">
        <v>2063626.1500000001</v>
      </c>
      <c r="AL873" s="58">
        <v>147074.29999999999</v>
      </c>
      <c r="AM873" s="58">
        <v>393958.56</v>
      </c>
      <c r="AN873" s="58">
        <v>793</v>
      </c>
      <c r="AO873" s="58">
        <v>622</v>
      </c>
      <c r="AP873" s="58">
        <v>39</v>
      </c>
      <c r="AQ873" s="58">
        <v>132</v>
      </c>
      <c r="AR873" s="58">
        <v>2604659.0100000002</v>
      </c>
      <c r="AS873" s="58">
        <v>288229.23</v>
      </c>
      <c r="AT873" s="58">
        <v>24384.75</v>
      </c>
      <c r="AU873" s="58">
        <v>3568.5</v>
      </c>
      <c r="AV873" s="58">
        <v>6558.1100000000006</v>
      </c>
      <c r="AW873" s="58">
        <v>4987.97</v>
      </c>
      <c r="AX873" s="58">
        <v>2932387.57</v>
      </c>
      <c r="AY873" s="58">
        <v>319070.82999999996</v>
      </c>
      <c r="AZ873" s="58">
        <v>36073.57</v>
      </c>
      <c r="BA873" s="58">
        <v>1679.3999999999999</v>
      </c>
      <c r="BB873" s="58">
        <v>19014.54</v>
      </c>
      <c r="BC873" s="58">
        <v>12527.08</v>
      </c>
      <c r="BD873" s="58">
        <v>4607.6400000000003</v>
      </c>
      <c r="BE873" s="58">
        <v>37575.020000000004</v>
      </c>
      <c r="BF873" s="58">
        <v>62511.820000000007</v>
      </c>
      <c r="BG873" s="58">
        <v>493059.89999999997</v>
      </c>
      <c r="BH873" s="58">
        <v>3425447.47</v>
      </c>
      <c r="BI873" s="58">
        <v>0</v>
      </c>
      <c r="BJ873" s="59">
        <v>3425.5</v>
      </c>
      <c r="BK873" s="60"/>
      <c r="BL873" s="61" t="str">
        <f>+AG873</f>
        <v>Pagėgių sav.</v>
      </c>
      <c r="BM873" s="62">
        <f t="shared" ref="BM873:CD873" si="463">SUM(BM870:BM872)</f>
        <v>285.5</v>
      </c>
      <c r="BN873" s="62">
        <f t="shared" si="463"/>
        <v>285.5</v>
      </c>
      <c r="BO873" s="62">
        <f t="shared" si="463"/>
        <v>285.5</v>
      </c>
      <c r="BP873" s="62">
        <f t="shared" si="463"/>
        <v>285.5</v>
      </c>
      <c r="BQ873" s="62">
        <f t="shared" si="463"/>
        <v>570.9</v>
      </c>
      <c r="BR873" s="62">
        <f t="shared" si="463"/>
        <v>570.9</v>
      </c>
      <c r="BS873" s="62">
        <f t="shared" si="463"/>
        <v>142.80000000000001</v>
      </c>
      <c r="BT873" s="62">
        <f t="shared" si="463"/>
        <v>0</v>
      </c>
      <c r="BU873" s="62">
        <f t="shared" si="463"/>
        <v>142.80000000000001</v>
      </c>
      <c r="BV873" s="62">
        <f t="shared" si="463"/>
        <v>283.7</v>
      </c>
      <c r="BW873" s="62">
        <f t="shared" si="463"/>
        <v>283.7</v>
      </c>
      <c r="BX873" s="62">
        <f t="shared" si="463"/>
        <v>283.39999999999998</v>
      </c>
      <c r="BY873" s="62">
        <f t="shared" si="463"/>
        <v>3420.2000000000003</v>
      </c>
      <c r="BZ873" s="62">
        <f t="shared" si="463"/>
        <v>856.5</v>
      </c>
      <c r="CA873" s="62">
        <f t="shared" si="463"/>
        <v>1427.3</v>
      </c>
      <c r="CB873" s="62">
        <f t="shared" si="463"/>
        <v>285.60000000000002</v>
      </c>
      <c r="CC873" s="62">
        <f t="shared" si="463"/>
        <v>850.8</v>
      </c>
      <c r="CD873" s="62">
        <f t="shared" si="463"/>
        <v>3420.2</v>
      </c>
      <c r="CE873" s="63"/>
      <c r="CF873" s="64" t="s">
        <v>1747</v>
      </c>
      <c r="CG873" s="65">
        <v>285.5</v>
      </c>
      <c r="CH873" s="65">
        <v>281.3</v>
      </c>
      <c r="CI873" s="65">
        <v>283.39999999999998</v>
      </c>
      <c r="CJ873" s="65">
        <v>283.39999999999998</v>
      </c>
      <c r="CK873" s="65">
        <v>566.69999999999993</v>
      </c>
      <c r="CL873" s="65">
        <v>568.79999999999995</v>
      </c>
      <c r="CM873" s="65">
        <v>140.60000000000002</v>
      </c>
      <c r="CN873" s="65">
        <v>0</v>
      </c>
      <c r="CO873" s="65">
        <v>142.80000000000001</v>
      </c>
      <c r="CP873" s="65">
        <f>+BV873</f>
        <v>283.7</v>
      </c>
      <c r="CQ873" s="65">
        <f t="shared" ref="CQ873:CR873" si="464">+BW873</f>
        <v>283.7</v>
      </c>
      <c r="CR873" s="65">
        <f t="shared" si="464"/>
        <v>283.39999999999998</v>
      </c>
      <c r="CS873" s="66">
        <f>+CR873+CQ873+CP873+CO873+CN873+CM873+CL873+CK873+CJ873+CI873+CH873+CG873</f>
        <v>3403.3</v>
      </c>
      <c r="CT873" s="65">
        <v>850.19999999999993</v>
      </c>
      <c r="CU873" s="65">
        <v>1418.8999999999999</v>
      </c>
      <c r="CV873" s="65">
        <v>283.40000000000003</v>
      </c>
      <c r="CW873" s="65">
        <f>+CP873+CQ873+CR873</f>
        <v>850.8</v>
      </c>
      <c r="CX873" s="67">
        <f>+CW873+CV873+CU873+CT873</f>
        <v>3403.2999999999997</v>
      </c>
      <c r="CY873" s="48"/>
      <c r="CZ873" s="64" t="s">
        <v>1747</v>
      </c>
      <c r="DA873" s="68">
        <v>0</v>
      </c>
      <c r="DB873" s="68">
        <v>4.2</v>
      </c>
      <c r="DC873" s="68">
        <v>2.1</v>
      </c>
      <c r="DD873" s="68">
        <v>2.1</v>
      </c>
      <c r="DE873" s="68">
        <v>4.2</v>
      </c>
      <c r="DF873" s="68">
        <v>2.1</v>
      </c>
      <c r="DG873" s="68">
        <v>2.1999999999999984</v>
      </c>
      <c r="DH873" s="69"/>
      <c r="DI873" s="69"/>
      <c r="DJ873" s="69"/>
      <c r="DK873" s="69"/>
      <c r="DL873" s="69"/>
      <c r="DM873" s="66">
        <v>16.899999999999999</v>
      </c>
      <c r="DN873" s="68">
        <v>6.3000000000000007</v>
      </c>
      <c r="DO873" s="68">
        <v>8.4</v>
      </c>
      <c r="DP873" s="68">
        <v>2.1999999999999984</v>
      </c>
      <c r="DQ873" s="68"/>
      <c r="DR873" s="66">
        <v>16.899999999999999</v>
      </c>
    </row>
    <row r="874" spans="1:122" ht="21" hidden="1" outlineLevel="1" thickBot="1" x14ac:dyDescent="0.35">
      <c r="A874" s="160" t="s">
        <v>1754</v>
      </c>
      <c r="B874" s="53" t="s">
        <v>1755</v>
      </c>
      <c r="C874" s="53" t="s">
        <v>45</v>
      </c>
      <c r="D874" s="24" t="s">
        <v>1756</v>
      </c>
      <c r="E874" s="35">
        <v>179772.29</v>
      </c>
      <c r="F874" s="35">
        <v>44166.46</v>
      </c>
      <c r="G874" s="35">
        <v>98384.08</v>
      </c>
      <c r="H874" s="36">
        <v>86</v>
      </c>
      <c r="I874" s="38">
        <v>48</v>
      </c>
      <c r="J874" s="38">
        <v>13</v>
      </c>
      <c r="K874" s="38">
        <v>25</v>
      </c>
      <c r="L874" s="35">
        <v>322322.83</v>
      </c>
      <c r="M874" s="35">
        <v>61344.52</v>
      </c>
      <c r="N874" s="35">
        <v>2644.5</v>
      </c>
      <c r="O874" s="36">
        <v>387</v>
      </c>
      <c r="P874" s="35">
        <v>711.22</v>
      </c>
      <c r="Q874" s="35">
        <v>540.94000000000005</v>
      </c>
      <c r="R874" s="35">
        <v>387951.01</v>
      </c>
      <c r="S874" s="35">
        <v>30219.82</v>
      </c>
      <c r="T874" s="35">
        <v>3912.14</v>
      </c>
      <c r="U874" s="35">
        <v>129.6</v>
      </c>
      <c r="V874" s="35">
        <v>1467.36</v>
      </c>
      <c r="W874" s="35">
        <v>966.72</v>
      </c>
      <c r="X874" s="36">
        <v>0</v>
      </c>
      <c r="Y874" s="35">
        <v>2899.68</v>
      </c>
      <c r="Z874" s="35">
        <v>7735.74</v>
      </c>
      <c r="AA874" s="35">
        <v>47331.06</v>
      </c>
      <c r="AB874" s="35">
        <v>435282.07</v>
      </c>
      <c r="AC874" s="39">
        <f t="shared" ref="AC874:AC891" si="465">+ROUND(AB874/1000,1)</f>
        <v>435.3</v>
      </c>
      <c r="AD874" s="40">
        <f t="shared" ref="AD874:AD891" si="466">+ROUND((AC874/12*4)+(BJ874/12*8),1)</f>
        <v>400.3</v>
      </c>
      <c r="AG874" s="70" t="s">
        <v>1754</v>
      </c>
      <c r="AH874" s="24" t="s">
        <v>1755</v>
      </c>
      <c r="AI874" s="24" t="s">
        <v>45</v>
      </c>
      <c r="AJ874" s="24" t="s">
        <v>1757</v>
      </c>
      <c r="AK874" s="43">
        <v>178222.41</v>
      </c>
      <c r="AL874" s="43">
        <v>14574.93</v>
      </c>
      <c r="AM874" s="43">
        <v>105562.31</v>
      </c>
      <c r="AN874" s="44">
        <v>81</v>
      </c>
      <c r="AO874" s="46">
        <v>46</v>
      </c>
      <c r="AP874" s="46">
        <v>4</v>
      </c>
      <c r="AQ874" s="46">
        <v>31</v>
      </c>
      <c r="AR874" s="43">
        <v>298359.65000000002</v>
      </c>
      <c r="AS874" s="43">
        <v>35679.11</v>
      </c>
      <c r="AT874" s="43">
        <v>2490.75</v>
      </c>
      <c r="AU874" s="43">
        <v>364.5</v>
      </c>
      <c r="AV874" s="43">
        <v>669.87</v>
      </c>
      <c r="AW874" s="43">
        <v>509.49</v>
      </c>
      <c r="AX874" s="43">
        <v>338073.37</v>
      </c>
      <c r="AY874" s="43">
        <v>28640.99</v>
      </c>
      <c r="AZ874" s="43">
        <v>3684.69</v>
      </c>
      <c r="BA874" s="43">
        <v>124.2</v>
      </c>
      <c r="BB874" s="43">
        <v>1406.22</v>
      </c>
      <c r="BC874" s="43">
        <v>926.44</v>
      </c>
      <c r="BD874" s="44">
        <v>0</v>
      </c>
      <c r="BE874" s="43">
        <v>2778.86</v>
      </c>
      <c r="BF874" s="43">
        <v>7160.63</v>
      </c>
      <c r="BG874" s="43">
        <v>44722.03</v>
      </c>
      <c r="BH874" s="43">
        <v>382795.4</v>
      </c>
      <c r="BI874" s="44">
        <v>0</v>
      </c>
      <c r="BJ874" s="71">
        <v>382.8</v>
      </c>
      <c r="BK874" s="2"/>
      <c r="BL874" s="2"/>
      <c r="BM874" s="48">
        <v>31.9</v>
      </c>
      <c r="BN874" s="48">
        <v>31.9</v>
      </c>
      <c r="BO874" s="48">
        <v>31.9</v>
      </c>
      <c r="BP874" s="48">
        <v>31.9</v>
      </c>
      <c r="BQ874" s="48">
        <v>63.8</v>
      </c>
      <c r="BR874" s="48">
        <v>63.8</v>
      </c>
      <c r="BS874" s="48">
        <v>16</v>
      </c>
      <c r="BT874" s="48">
        <v>0</v>
      </c>
      <c r="BU874" s="48">
        <v>16</v>
      </c>
      <c r="BV874" s="48">
        <f t="shared" ref="BV874:BV891" si="467">+ROUND((AD874-BM874-BN874-BO874-BP874-BQ874-BR874-BS874-BT874-BU874)/3,1)</f>
        <v>37.700000000000003</v>
      </c>
      <c r="BW874" s="48">
        <f t="shared" ref="BW874:BW937" si="468">+BV874</f>
        <v>37.700000000000003</v>
      </c>
      <c r="BX874" s="49">
        <f t="shared" ref="BX874:BX891" si="469">+ROUND(AD874-BM874-BN874-BO874-BP874-BQ874-BR874-BS874-BT874-BU874-BV874-BW874,1)</f>
        <v>37.700000000000003</v>
      </c>
      <c r="BY874" s="50">
        <f t="shared" ref="BY874:BY891" si="470">+BX874+BW874+BV874+BU874+BT874+BS874+BR874+BQ874+BP874+BO874+BN874+BM874</f>
        <v>400.29999999999995</v>
      </c>
      <c r="BZ874" s="48">
        <f t="shared" ref="BZ874:BZ891" si="471">+BM874+BN874+BO874</f>
        <v>95.699999999999989</v>
      </c>
      <c r="CA874" s="48">
        <f t="shared" ref="CA874:CA891" si="472">+BP874+BQ874+BR874</f>
        <v>159.5</v>
      </c>
      <c r="CB874" s="48">
        <f t="shared" ref="CB874:CB891" si="473">+BS874+BT874+BU874</f>
        <v>32</v>
      </c>
      <c r="CC874" s="51">
        <f t="shared" ref="CC874:CC891" si="474">+BV874+BW874+BX874</f>
        <v>113.10000000000001</v>
      </c>
      <c r="CD874" s="50">
        <f t="shared" ref="CD874:CD891" si="475">SUM(BZ874:CC874)</f>
        <v>400.3</v>
      </c>
      <c r="CE874" s="103"/>
      <c r="CF874" s="73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</row>
    <row r="875" spans="1:122" ht="21" hidden="1" outlineLevel="1" thickBot="1" x14ac:dyDescent="0.35">
      <c r="A875" s="161"/>
      <c r="B875" s="53" t="s">
        <v>1758</v>
      </c>
      <c r="C875" s="53" t="s">
        <v>45</v>
      </c>
      <c r="D875" s="24" t="s">
        <v>1759</v>
      </c>
      <c r="E875" s="35">
        <v>153801.29999999999</v>
      </c>
      <c r="F875" s="34"/>
      <c r="G875" s="34"/>
      <c r="H875" s="36">
        <v>15</v>
      </c>
      <c r="I875" s="38">
        <v>15</v>
      </c>
      <c r="J875" s="37"/>
      <c r="K875" s="37"/>
      <c r="L875" s="35">
        <v>153801.29999999999</v>
      </c>
      <c r="M875" s="35">
        <v>50884.35</v>
      </c>
      <c r="N875" s="35">
        <v>461.25</v>
      </c>
      <c r="O875" s="35">
        <v>67.5</v>
      </c>
      <c r="P875" s="35">
        <v>124.05</v>
      </c>
      <c r="Q875" s="35">
        <v>94.35</v>
      </c>
      <c r="R875" s="35">
        <v>205432.8</v>
      </c>
      <c r="S875" s="35">
        <v>6764.1</v>
      </c>
      <c r="T875" s="35">
        <v>682.35</v>
      </c>
      <c r="U875" s="35">
        <v>40.5</v>
      </c>
      <c r="V875" s="35">
        <v>458.55</v>
      </c>
      <c r="W875" s="35">
        <v>302.10000000000002</v>
      </c>
      <c r="X875" s="36">
        <v>0</v>
      </c>
      <c r="Y875" s="35">
        <v>906.15</v>
      </c>
      <c r="Z875" s="35">
        <v>3691.23</v>
      </c>
      <c r="AA875" s="35">
        <v>12844.98</v>
      </c>
      <c r="AB875" s="35">
        <v>218277.78</v>
      </c>
      <c r="AC875" s="39">
        <f t="shared" si="465"/>
        <v>218.3</v>
      </c>
      <c r="AD875" s="40">
        <f t="shared" si="466"/>
        <v>232.6</v>
      </c>
      <c r="AG875" s="70" t="s">
        <v>1754</v>
      </c>
      <c r="AH875" s="24" t="s">
        <v>1758</v>
      </c>
      <c r="AI875" s="24" t="s">
        <v>45</v>
      </c>
      <c r="AJ875" s="24" t="s">
        <v>1759</v>
      </c>
      <c r="AK875" s="43">
        <v>166898.41</v>
      </c>
      <c r="AL875" s="42"/>
      <c r="AM875" s="42"/>
      <c r="AN875" s="44">
        <v>17</v>
      </c>
      <c r="AO875" s="46">
        <v>17</v>
      </c>
      <c r="AP875" s="45"/>
      <c r="AQ875" s="45"/>
      <c r="AR875" s="43">
        <v>166898.41</v>
      </c>
      <c r="AS875" s="43">
        <v>57668.93</v>
      </c>
      <c r="AT875" s="43">
        <v>522.75</v>
      </c>
      <c r="AU875" s="43">
        <v>76.5</v>
      </c>
      <c r="AV875" s="43">
        <v>140.59</v>
      </c>
      <c r="AW875" s="43">
        <v>106.93</v>
      </c>
      <c r="AX875" s="43">
        <v>225414.11</v>
      </c>
      <c r="AY875" s="43">
        <v>7665.98</v>
      </c>
      <c r="AZ875" s="43">
        <v>773.33</v>
      </c>
      <c r="BA875" s="43">
        <v>45.9</v>
      </c>
      <c r="BB875" s="43">
        <v>519.69000000000005</v>
      </c>
      <c r="BC875" s="43">
        <v>342.38</v>
      </c>
      <c r="BD875" s="44">
        <v>0</v>
      </c>
      <c r="BE875" s="43">
        <v>1026.97</v>
      </c>
      <c r="BF875" s="43">
        <v>4005.56</v>
      </c>
      <c r="BG875" s="43">
        <v>14379.81</v>
      </c>
      <c r="BH875" s="43">
        <v>239793.92000000001</v>
      </c>
      <c r="BI875" s="44">
        <v>0</v>
      </c>
      <c r="BJ875" s="71">
        <v>239.8</v>
      </c>
      <c r="BK875" s="74"/>
      <c r="BL875" s="2"/>
      <c r="BM875" s="48">
        <v>20</v>
      </c>
      <c r="BN875" s="48">
        <v>20</v>
      </c>
      <c r="BO875" s="48">
        <v>20</v>
      </c>
      <c r="BP875" s="48">
        <v>20</v>
      </c>
      <c r="BQ875" s="48">
        <v>40</v>
      </c>
      <c r="BR875" s="48">
        <v>40</v>
      </c>
      <c r="BS875" s="48">
        <v>10</v>
      </c>
      <c r="BT875" s="48">
        <v>0</v>
      </c>
      <c r="BU875" s="48">
        <v>10</v>
      </c>
      <c r="BV875" s="48">
        <f t="shared" si="467"/>
        <v>17.5</v>
      </c>
      <c r="BW875" s="48">
        <f t="shared" si="468"/>
        <v>17.5</v>
      </c>
      <c r="BX875" s="49">
        <f t="shared" si="469"/>
        <v>17.600000000000001</v>
      </c>
      <c r="BY875" s="50">
        <f t="shared" si="470"/>
        <v>232.6</v>
      </c>
      <c r="BZ875" s="48">
        <f t="shared" si="471"/>
        <v>60</v>
      </c>
      <c r="CA875" s="48">
        <f t="shared" si="472"/>
        <v>100</v>
      </c>
      <c r="CB875" s="48">
        <f t="shared" si="473"/>
        <v>20</v>
      </c>
      <c r="CC875" s="51">
        <f t="shared" si="474"/>
        <v>52.6</v>
      </c>
      <c r="CD875" s="50">
        <f t="shared" si="475"/>
        <v>232.6</v>
      </c>
      <c r="CE875" s="103"/>
      <c r="CF875" s="73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</row>
    <row r="876" spans="1:122" ht="21" hidden="1" outlineLevel="1" thickBot="1" x14ac:dyDescent="0.35">
      <c r="A876" s="161"/>
      <c r="B876" s="53" t="s">
        <v>1760</v>
      </c>
      <c r="C876" s="53" t="s">
        <v>45</v>
      </c>
      <c r="D876" s="24" t="s">
        <v>1761</v>
      </c>
      <c r="E876" s="34"/>
      <c r="F876" s="35">
        <v>44166.46</v>
      </c>
      <c r="G876" s="35">
        <v>63337.39</v>
      </c>
      <c r="H876" s="36">
        <v>32</v>
      </c>
      <c r="I876" s="37"/>
      <c r="J876" s="38">
        <v>10</v>
      </c>
      <c r="K876" s="38">
        <v>22</v>
      </c>
      <c r="L876" s="35">
        <v>107503.85</v>
      </c>
      <c r="M876" s="35">
        <v>10836.16</v>
      </c>
      <c r="N876" s="36">
        <v>984</v>
      </c>
      <c r="O876" s="36">
        <v>144</v>
      </c>
      <c r="P876" s="35">
        <v>264.64</v>
      </c>
      <c r="Q876" s="35">
        <v>201.28</v>
      </c>
      <c r="R876" s="35">
        <v>119933.93</v>
      </c>
      <c r="S876" s="35">
        <v>7220.8</v>
      </c>
      <c r="T876" s="35">
        <v>1455.68</v>
      </c>
      <c r="U876" s="36">
        <v>0</v>
      </c>
      <c r="V876" s="36">
        <v>0</v>
      </c>
      <c r="W876" s="36">
        <v>0</v>
      </c>
      <c r="X876" s="36">
        <v>0</v>
      </c>
      <c r="Y876" s="36">
        <v>0</v>
      </c>
      <c r="Z876" s="35">
        <v>2580.09</v>
      </c>
      <c r="AA876" s="35">
        <v>11256.57</v>
      </c>
      <c r="AB876" s="35">
        <v>131190.5</v>
      </c>
      <c r="AC876" s="39">
        <f t="shared" si="465"/>
        <v>131.19999999999999</v>
      </c>
      <c r="AD876" s="40">
        <f t="shared" si="466"/>
        <v>43.7</v>
      </c>
      <c r="BV876" s="48">
        <f t="shared" si="467"/>
        <v>14.6</v>
      </c>
      <c r="BW876" s="48">
        <f t="shared" si="468"/>
        <v>14.6</v>
      </c>
      <c r="BX876" s="49">
        <f t="shared" si="469"/>
        <v>14.5</v>
      </c>
      <c r="BY876" s="50">
        <f t="shared" si="470"/>
        <v>43.7</v>
      </c>
      <c r="BZ876" s="48">
        <f t="shared" si="471"/>
        <v>0</v>
      </c>
      <c r="CA876" s="48">
        <f t="shared" si="472"/>
        <v>0</v>
      </c>
      <c r="CB876" s="48">
        <f t="shared" si="473"/>
        <v>0</v>
      </c>
      <c r="CC876" s="51">
        <f t="shared" si="474"/>
        <v>43.7</v>
      </c>
      <c r="CD876" s="50">
        <f t="shared" si="475"/>
        <v>43.7</v>
      </c>
      <c r="CE876" s="95"/>
    </row>
    <row r="877" spans="1:122" ht="15" hidden="1" outlineLevel="1" thickBot="1" x14ac:dyDescent="0.35">
      <c r="A877" s="161"/>
      <c r="B877" s="53" t="s">
        <v>1762</v>
      </c>
      <c r="C877" s="53" t="s">
        <v>45</v>
      </c>
      <c r="D877" s="24" t="s">
        <v>1763</v>
      </c>
      <c r="E877" s="34"/>
      <c r="F877" s="35">
        <v>44166.46</v>
      </c>
      <c r="G877" s="35">
        <v>168899.71</v>
      </c>
      <c r="H877" s="36">
        <v>67</v>
      </c>
      <c r="I877" s="37"/>
      <c r="J877" s="38">
        <v>12</v>
      </c>
      <c r="K877" s="38">
        <v>55</v>
      </c>
      <c r="L877" s="35">
        <v>213066.17</v>
      </c>
      <c r="M877" s="35">
        <v>19843.22</v>
      </c>
      <c r="N877" s="35">
        <v>2060.25</v>
      </c>
      <c r="O877" s="35">
        <v>301.5</v>
      </c>
      <c r="P877" s="35">
        <v>554.09</v>
      </c>
      <c r="Q877" s="35">
        <v>421.43</v>
      </c>
      <c r="R877" s="35">
        <v>236246.66</v>
      </c>
      <c r="S877" s="35">
        <v>15118.55</v>
      </c>
      <c r="T877" s="35">
        <v>3047.83</v>
      </c>
      <c r="U877" s="36">
        <v>0</v>
      </c>
      <c r="V877" s="36">
        <v>0</v>
      </c>
      <c r="W877" s="36">
        <v>0</v>
      </c>
      <c r="X877" s="36">
        <v>0</v>
      </c>
      <c r="Y877" s="36">
        <v>0</v>
      </c>
      <c r="Z877" s="35">
        <v>5113.59</v>
      </c>
      <c r="AA877" s="35">
        <v>23279.97</v>
      </c>
      <c r="AB877" s="35">
        <v>259526.63</v>
      </c>
      <c r="AC877" s="39">
        <f t="shared" si="465"/>
        <v>259.5</v>
      </c>
      <c r="AD877" s="40">
        <f t="shared" si="466"/>
        <v>322.5</v>
      </c>
      <c r="AG877" s="70" t="s">
        <v>1754</v>
      </c>
      <c r="AH877" s="24" t="s">
        <v>1762</v>
      </c>
      <c r="AI877" s="24" t="s">
        <v>45</v>
      </c>
      <c r="AJ877" s="24" t="s">
        <v>1763</v>
      </c>
      <c r="AK877" s="42"/>
      <c r="AL877" s="43">
        <v>88332.91</v>
      </c>
      <c r="AM877" s="43">
        <v>211124.64</v>
      </c>
      <c r="AN877" s="44">
        <v>83</v>
      </c>
      <c r="AO877" s="45"/>
      <c r="AP877" s="46">
        <v>22</v>
      </c>
      <c r="AQ877" s="46">
        <v>61</v>
      </c>
      <c r="AR877" s="43">
        <v>299457.55</v>
      </c>
      <c r="AS877" s="43">
        <v>20725.3</v>
      </c>
      <c r="AT877" s="43">
        <v>2552.25</v>
      </c>
      <c r="AU877" s="43">
        <v>373.5</v>
      </c>
      <c r="AV877" s="43">
        <v>686.41</v>
      </c>
      <c r="AW877" s="43">
        <v>522.07000000000005</v>
      </c>
      <c r="AX877" s="43">
        <v>324317.08</v>
      </c>
      <c r="AY877" s="43">
        <v>18728.95</v>
      </c>
      <c r="AZ877" s="43">
        <v>3775.67</v>
      </c>
      <c r="BA877" s="44">
        <v>0</v>
      </c>
      <c r="BB877" s="44">
        <v>0</v>
      </c>
      <c r="BC877" s="44">
        <v>0</v>
      </c>
      <c r="BD877" s="44">
        <v>0</v>
      </c>
      <c r="BE877" s="44">
        <v>0</v>
      </c>
      <c r="BF877" s="43">
        <v>7186.98</v>
      </c>
      <c r="BG877" s="43">
        <v>29691.599999999999</v>
      </c>
      <c r="BH877" s="43">
        <v>354008.68</v>
      </c>
      <c r="BI877" s="44">
        <v>0</v>
      </c>
      <c r="BJ877" s="71">
        <v>354</v>
      </c>
      <c r="BK877" s="2"/>
      <c r="BL877" s="2"/>
      <c r="BM877" s="48">
        <v>29.5</v>
      </c>
      <c r="BN877" s="48">
        <v>29.5</v>
      </c>
      <c r="BO877" s="48">
        <v>29.5</v>
      </c>
      <c r="BP877" s="48">
        <v>29.5</v>
      </c>
      <c r="BQ877" s="48">
        <v>59</v>
      </c>
      <c r="BR877" s="48">
        <v>59</v>
      </c>
      <c r="BS877" s="48">
        <v>14.8</v>
      </c>
      <c r="BT877" s="48">
        <v>0</v>
      </c>
      <c r="BU877" s="48">
        <v>14.8</v>
      </c>
      <c r="BV877" s="48">
        <f t="shared" si="467"/>
        <v>19</v>
      </c>
      <c r="BW877" s="48">
        <f t="shared" si="468"/>
        <v>19</v>
      </c>
      <c r="BX877" s="49">
        <f t="shared" si="469"/>
        <v>18.899999999999999</v>
      </c>
      <c r="BY877" s="50">
        <f t="shared" si="470"/>
        <v>322.5</v>
      </c>
      <c r="BZ877" s="48">
        <f t="shared" si="471"/>
        <v>88.5</v>
      </c>
      <c r="CA877" s="48">
        <f t="shared" si="472"/>
        <v>147.5</v>
      </c>
      <c r="CB877" s="48">
        <f t="shared" si="473"/>
        <v>29.6</v>
      </c>
      <c r="CC877" s="51">
        <f t="shared" si="474"/>
        <v>56.9</v>
      </c>
      <c r="CD877" s="50">
        <f t="shared" si="475"/>
        <v>322.5</v>
      </c>
      <c r="CE877" s="103"/>
      <c r="CF877" s="73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</row>
    <row r="878" spans="1:122" ht="15" hidden="1" outlineLevel="1" thickBot="1" x14ac:dyDescent="0.35">
      <c r="A878" s="161"/>
      <c r="B878" s="53" t="s">
        <v>1764</v>
      </c>
      <c r="C878" s="53" t="s">
        <v>45</v>
      </c>
      <c r="D878" s="24" t="s">
        <v>1765</v>
      </c>
      <c r="E878" s="34"/>
      <c r="F878" s="35">
        <v>88332.91</v>
      </c>
      <c r="G878" s="35">
        <v>267283.78999999998</v>
      </c>
      <c r="H878" s="36">
        <v>117</v>
      </c>
      <c r="I878" s="37"/>
      <c r="J878" s="38">
        <v>34</v>
      </c>
      <c r="K878" s="38">
        <v>83</v>
      </c>
      <c r="L878" s="35">
        <v>355616.7</v>
      </c>
      <c r="M878" s="35">
        <v>56144.52</v>
      </c>
      <c r="N878" s="35">
        <v>3597.75</v>
      </c>
      <c r="O878" s="35">
        <v>526.5</v>
      </c>
      <c r="P878" s="35">
        <v>967.59</v>
      </c>
      <c r="Q878" s="35">
        <v>735.93</v>
      </c>
      <c r="R878" s="35">
        <v>417588.99</v>
      </c>
      <c r="S878" s="35">
        <v>26401.05</v>
      </c>
      <c r="T878" s="35">
        <v>5322.33</v>
      </c>
      <c r="U878" s="36">
        <v>0</v>
      </c>
      <c r="V878" s="36">
        <v>0</v>
      </c>
      <c r="W878" s="36">
        <v>0</v>
      </c>
      <c r="X878" s="36">
        <v>0</v>
      </c>
      <c r="Y878" s="36">
        <v>0</v>
      </c>
      <c r="Z878" s="35">
        <v>8534.7999999999993</v>
      </c>
      <c r="AA878" s="35">
        <v>40258.18</v>
      </c>
      <c r="AB878" s="35">
        <v>457847.17</v>
      </c>
      <c r="AC878" s="39">
        <f t="shared" si="465"/>
        <v>457.8</v>
      </c>
      <c r="AD878" s="40">
        <f t="shared" si="466"/>
        <v>475.9</v>
      </c>
      <c r="AG878" s="70" t="s">
        <v>1754</v>
      </c>
      <c r="AH878" s="24" t="s">
        <v>1764</v>
      </c>
      <c r="AI878" s="24" t="s">
        <v>45</v>
      </c>
      <c r="AJ878" s="24" t="s">
        <v>1765</v>
      </c>
      <c r="AK878" s="42"/>
      <c r="AL878" s="43">
        <v>88332.91</v>
      </c>
      <c r="AM878" s="43">
        <v>295574.49</v>
      </c>
      <c r="AN878" s="44">
        <v>132</v>
      </c>
      <c r="AO878" s="45"/>
      <c r="AP878" s="46">
        <v>30</v>
      </c>
      <c r="AQ878" s="46">
        <v>102</v>
      </c>
      <c r="AR878" s="43">
        <v>383907.4</v>
      </c>
      <c r="AS878" s="43">
        <v>49422.81</v>
      </c>
      <c r="AT878" s="44">
        <v>4059</v>
      </c>
      <c r="AU878" s="44">
        <v>594</v>
      </c>
      <c r="AV878" s="43">
        <v>1091.6400000000001</v>
      </c>
      <c r="AW878" s="43">
        <v>830.28</v>
      </c>
      <c r="AX878" s="43">
        <v>439905.13</v>
      </c>
      <c r="AY878" s="43">
        <v>29785.8</v>
      </c>
      <c r="AZ878" s="43">
        <v>6004.68</v>
      </c>
      <c r="BA878" s="44">
        <v>0</v>
      </c>
      <c r="BB878" s="44">
        <v>0</v>
      </c>
      <c r="BC878" s="44">
        <v>0</v>
      </c>
      <c r="BD878" s="44">
        <v>0</v>
      </c>
      <c r="BE878" s="44">
        <v>0</v>
      </c>
      <c r="BF878" s="43">
        <v>9213.7800000000007</v>
      </c>
      <c r="BG878" s="43">
        <v>45004.26</v>
      </c>
      <c r="BH878" s="43">
        <v>484909.39</v>
      </c>
      <c r="BI878" s="44">
        <v>0</v>
      </c>
      <c r="BJ878" s="71">
        <v>484.9</v>
      </c>
      <c r="BK878" s="2"/>
      <c r="BL878" s="2"/>
      <c r="BM878" s="48">
        <v>40.4</v>
      </c>
      <c r="BN878" s="48">
        <v>40.4</v>
      </c>
      <c r="BO878" s="48">
        <v>40.4</v>
      </c>
      <c r="BP878" s="48">
        <v>40.4</v>
      </c>
      <c r="BQ878" s="48">
        <v>80.8</v>
      </c>
      <c r="BR878" s="48">
        <v>80.8</v>
      </c>
      <c r="BS878" s="48">
        <v>20.2</v>
      </c>
      <c r="BT878" s="48">
        <v>0</v>
      </c>
      <c r="BU878" s="48">
        <v>20.2</v>
      </c>
      <c r="BV878" s="48">
        <f t="shared" si="467"/>
        <v>37.4</v>
      </c>
      <c r="BW878" s="48">
        <f t="shared" si="468"/>
        <v>37.4</v>
      </c>
      <c r="BX878" s="49">
        <f t="shared" si="469"/>
        <v>37.5</v>
      </c>
      <c r="BY878" s="50">
        <f t="shared" si="470"/>
        <v>475.89999999999992</v>
      </c>
      <c r="BZ878" s="48">
        <f t="shared" si="471"/>
        <v>121.19999999999999</v>
      </c>
      <c r="CA878" s="48">
        <f t="shared" si="472"/>
        <v>202</v>
      </c>
      <c r="CB878" s="48">
        <f t="shared" si="473"/>
        <v>40.4</v>
      </c>
      <c r="CC878" s="51">
        <f t="shared" si="474"/>
        <v>112.3</v>
      </c>
      <c r="CD878" s="50">
        <f t="shared" si="475"/>
        <v>475.9</v>
      </c>
      <c r="CE878" s="103"/>
      <c r="CF878" s="73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</row>
    <row r="879" spans="1:122" ht="21" hidden="1" outlineLevel="1" thickBot="1" x14ac:dyDescent="0.35">
      <c r="A879" s="161"/>
      <c r="B879" s="53" t="s">
        <v>1766</v>
      </c>
      <c r="C879" s="53" t="s">
        <v>45</v>
      </c>
      <c r="D879" s="24" t="s">
        <v>1767</v>
      </c>
      <c r="E879" s="34"/>
      <c r="F879" s="35">
        <v>88332.91</v>
      </c>
      <c r="G879" s="35">
        <v>225058.86</v>
      </c>
      <c r="H879" s="36">
        <v>85</v>
      </c>
      <c r="I879" s="37"/>
      <c r="J879" s="38">
        <v>19</v>
      </c>
      <c r="K879" s="38">
        <v>66</v>
      </c>
      <c r="L879" s="35">
        <v>313391.77</v>
      </c>
      <c r="M879" s="35">
        <v>37597.97</v>
      </c>
      <c r="N879" s="35">
        <v>2613.75</v>
      </c>
      <c r="O879" s="35">
        <v>382.5</v>
      </c>
      <c r="P879" s="35">
        <v>702.95</v>
      </c>
      <c r="Q879" s="35">
        <v>534.65</v>
      </c>
      <c r="R879" s="35">
        <v>355223.59</v>
      </c>
      <c r="S879" s="35">
        <v>19180.25</v>
      </c>
      <c r="T879" s="35">
        <v>3866.65</v>
      </c>
      <c r="U879" s="36">
        <v>0</v>
      </c>
      <c r="V879" s="36">
        <v>0</v>
      </c>
      <c r="W879" s="36">
        <v>0</v>
      </c>
      <c r="X879" s="36">
        <v>0</v>
      </c>
      <c r="Y879" s="36">
        <v>0</v>
      </c>
      <c r="Z879" s="35">
        <v>7521.4</v>
      </c>
      <c r="AA879" s="35">
        <v>30568.3</v>
      </c>
      <c r="AB879" s="35">
        <v>385791.89</v>
      </c>
      <c r="AC879" s="39">
        <f t="shared" si="465"/>
        <v>385.8</v>
      </c>
      <c r="AD879" s="40">
        <f t="shared" si="466"/>
        <v>330.8</v>
      </c>
      <c r="AG879" s="70" t="s">
        <v>1754</v>
      </c>
      <c r="AH879" s="24" t="s">
        <v>1766</v>
      </c>
      <c r="AI879" s="24" t="s">
        <v>45</v>
      </c>
      <c r="AJ879" s="24" t="s">
        <v>1767</v>
      </c>
      <c r="AK879" s="42"/>
      <c r="AL879" s="43">
        <v>44166.46</v>
      </c>
      <c r="AM879" s="43">
        <v>190012.17</v>
      </c>
      <c r="AN879" s="44">
        <v>76</v>
      </c>
      <c r="AO879" s="45"/>
      <c r="AP879" s="46">
        <v>16</v>
      </c>
      <c r="AQ879" s="46">
        <v>60</v>
      </c>
      <c r="AR879" s="43">
        <v>234178.63</v>
      </c>
      <c r="AS879" s="43">
        <v>39152.18</v>
      </c>
      <c r="AT879" s="44">
        <v>2337</v>
      </c>
      <c r="AU879" s="44">
        <v>342</v>
      </c>
      <c r="AV879" s="43">
        <v>628.52</v>
      </c>
      <c r="AW879" s="43">
        <v>478.04</v>
      </c>
      <c r="AX879" s="43">
        <v>277116.37</v>
      </c>
      <c r="AY879" s="43">
        <v>17149.400000000001</v>
      </c>
      <c r="AZ879" s="43">
        <v>3457.24</v>
      </c>
      <c r="BA879" s="44">
        <v>0</v>
      </c>
      <c r="BB879" s="44">
        <v>0</v>
      </c>
      <c r="BC879" s="44">
        <v>0</v>
      </c>
      <c r="BD879" s="44">
        <v>0</v>
      </c>
      <c r="BE879" s="44">
        <v>0</v>
      </c>
      <c r="BF879" s="43">
        <v>5620.28</v>
      </c>
      <c r="BG879" s="43">
        <v>26226.92</v>
      </c>
      <c r="BH879" s="43">
        <v>303343.28999999998</v>
      </c>
      <c r="BI879" s="44">
        <v>0</v>
      </c>
      <c r="BJ879" s="71">
        <v>303.3</v>
      </c>
      <c r="BK879" s="2"/>
      <c r="BL879" s="2"/>
      <c r="BM879" s="48">
        <v>25.3</v>
      </c>
      <c r="BN879" s="48">
        <v>25.3</v>
      </c>
      <c r="BO879" s="48">
        <v>25.3</v>
      </c>
      <c r="BP879" s="48">
        <v>25.3</v>
      </c>
      <c r="BQ879" s="48">
        <v>50.6</v>
      </c>
      <c r="BR879" s="48">
        <v>50.6</v>
      </c>
      <c r="BS879" s="48">
        <v>12.6</v>
      </c>
      <c r="BT879" s="48">
        <v>0</v>
      </c>
      <c r="BU879" s="48">
        <v>12.6</v>
      </c>
      <c r="BV879" s="48">
        <f t="shared" si="467"/>
        <v>34.4</v>
      </c>
      <c r="BW879" s="48">
        <f t="shared" si="468"/>
        <v>34.4</v>
      </c>
      <c r="BX879" s="49">
        <f t="shared" si="469"/>
        <v>34.4</v>
      </c>
      <c r="BY879" s="50">
        <f t="shared" si="470"/>
        <v>330.8</v>
      </c>
      <c r="BZ879" s="48">
        <f t="shared" si="471"/>
        <v>75.900000000000006</v>
      </c>
      <c r="CA879" s="48">
        <f t="shared" si="472"/>
        <v>126.5</v>
      </c>
      <c r="CB879" s="48">
        <f t="shared" si="473"/>
        <v>25.2</v>
      </c>
      <c r="CC879" s="51">
        <f t="shared" si="474"/>
        <v>103.19999999999999</v>
      </c>
      <c r="CD879" s="50">
        <f t="shared" si="475"/>
        <v>330.79999999999995</v>
      </c>
      <c r="CE879" s="103"/>
      <c r="CF879" s="73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</row>
    <row r="880" spans="1:122" ht="21" hidden="1" outlineLevel="1" thickBot="1" x14ac:dyDescent="0.35">
      <c r="A880" s="161"/>
      <c r="B880" s="53" t="s">
        <v>1768</v>
      </c>
      <c r="C880" s="53" t="s">
        <v>45</v>
      </c>
      <c r="D880" s="24" t="s">
        <v>1769</v>
      </c>
      <c r="E880" s="34"/>
      <c r="F880" s="35">
        <v>44166.46</v>
      </c>
      <c r="G880" s="35">
        <v>119496.54</v>
      </c>
      <c r="H880" s="36">
        <v>44</v>
      </c>
      <c r="I880" s="37"/>
      <c r="J880" s="38">
        <v>14</v>
      </c>
      <c r="K880" s="38">
        <v>30</v>
      </c>
      <c r="L880" s="36">
        <v>163663</v>
      </c>
      <c r="M880" s="35">
        <v>24235.24</v>
      </c>
      <c r="N880" s="36">
        <v>1353</v>
      </c>
      <c r="O880" s="36">
        <v>198</v>
      </c>
      <c r="P880" s="35">
        <v>363.88</v>
      </c>
      <c r="Q880" s="35">
        <v>276.76</v>
      </c>
      <c r="R880" s="35">
        <v>190089.88</v>
      </c>
      <c r="S880" s="35">
        <v>9928.6</v>
      </c>
      <c r="T880" s="35">
        <v>2001.56</v>
      </c>
      <c r="U880" s="36">
        <v>0</v>
      </c>
      <c r="V880" s="36">
        <v>0</v>
      </c>
      <c r="W880" s="36">
        <v>0</v>
      </c>
      <c r="X880" s="36">
        <v>0</v>
      </c>
      <c r="Y880" s="36">
        <v>0</v>
      </c>
      <c r="Z880" s="35">
        <v>3927.91</v>
      </c>
      <c r="AA880" s="35">
        <v>15858.07</v>
      </c>
      <c r="AB880" s="35">
        <v>205947.95</v>
      </c>
      <c r="AC880" s="39">
        <f t="shared" si="465"/>
        <v>205.9</v>
      </c>
      <c r="AD880" s="40">
        <f t="shared" si="466"/>
        <v>222.9</v>
      </c>
      <c r="AG880" s="70" t="s">
        <v>1754</v>
      </c>
      <c r="AH880" s="24" t="s">
        <v>1768</v>
      </c>
      <c r="AI880" s="24" t="s">
        <v>45</v>
      </c>
      <c r="AJ880" s="24" t="s">
        <v>1769</v>
      </c>
      <c r="AK880" s="42"/>
      <c r="AL880" s="43">
        <v>44166.46</v>
      </c>
      <c r="AM880" s="43">
        <v>140609.01</v>
      </c>
      <c r="AN880" s="44">
        <v>47</v>
      </c>
      <c r="AO880" s="45"/>
      <c r="AP880" s="46">
        <v>9</v>
      </c>
      <c r="AQ880" s="46">
        <v>38</v>
      </c>
      <c r="AR880" s="43">
        <v>184775.47</v>
      </c>
      <c r="AS880" s="43">
        <v>27093.88</v>
      </c>
      <c r="AT880" s="43">
        <v>1445.25</v>
      </c>
      <c r="AU880" s="43">
        <v>211.5</v>
      </c>
      <c r="AV880" s="43">
        <v>388.69</v>
      </c>
      <c r="AW880" s="43">
        <v>295.63</v>
      </c>
      <c r="AX880" s="43">
        <v>214210.42</v>
      </c>
      <c r="AY880" s="43">
        <v>10605.55</v>
      </c>
      <c r="AZ880" s="43">
        <v>2138.0300000000002</v>
      </c>
      <c r="BA880" s="44">
        <v>0</v>
      </c>
      <c r="BB880" s="44">
        <v>0</v>
      </c>
      <c r="BC880" s="44">
        <v>0</v>
      </c>
      <c r="BD880" s="44">
        <v>0</v>
      </c>
      <c r="BE880" s="44">
        <v>0</v>
      </c>
      <c r="BF880" s="43">
        <v>4434.6099999999997</v>
      </c>
      <c r="BG880" s="43">
        <v>17178.189999999999</v>
      </c>
      <c r="BH880" s="43">
        <v>231388.61</v>
      </c>
      <c r="BI880" s="44">
        <v>0</v>
      </c>
      <c r="BJ880" s="71">
        <v>231.4</v>
      </c>
      <c r="BK880" s="2"/>
      <c r="BL880" s="2"/>
      <c r="BM880" s="48">
        <v>19.3</v>
      </c>
      <c r="BN880" s="48">
        <v>19.3</v>
      </c>
      <c r="BO880" s="48">
        <v>19.3</v>
      </c>
      <c r="BP880" s="48">
        <v>19.3</v>
      </c>
      <c r="BQ880" s="48">
        <v>38.6</v>
      </c>
      <c r="BR880" s="48">
        <v>38.6</v>
      </c>
      <c r="BS880" s="48">
        <v>9.6</v>
      </c>
      <c r="BT880" s="48">
        <v>0</v>
      </c>
      <c r="BU880" s="48">
        <v>9.6</v>
      </c>
      <c r="BV880" s="48">
        <f t="shared" si="467"/>
        <v>16.399999999999999</v>
      </c>
      <c r="BW880" s="48">
        <f t="shared" si="468"/>
        <v>16.399999999999999</v>
      </c>
      <c r="BX880" s="49">
        <f t="shared" si="469"/>
        <v>16.5</v>
      </c>
      <c r="BY880" s="50">
        <f t="shared" si="470"/>
        <v>222.90000000000003</v>
      </c>
      <c r="BZ880" s="48">
        <f t="shared" si="471"/>
        <v>57.900000000000006</v>
      </c>
      <c r="CA880" s="48">
        <f t="shared" si="472"/>
        <v>96.5</v>
      </c>
      <c r="CB880" s="48">
        <f t="shared" si="473"/>
        <v>19.2</v>
      </c>
      <c r="CC880" s="51">
        <f t="shared" si="474"/>
        <v>49.3</v>
      </c>
      <c r="CD880" s="50">
        <f t="shared" si="475"/>
        <v>222.89999999999998</v>
      </c>
      <c r="CE880" s="103"/>
      <c r="CF880" s="73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</row>
    <row r="881" spans="1:122" ht="21" hidden="1" outlineLevel="1" thickBot="1" x14ac:dyDescent="0.35">
      <c r="A881" s="161"/>
      <c r="B881" s="53" t="s">
        <v>1770</v>
      </c>
      <c r="C881" s="53" t="s">
        <v>135</v>
      </c>
      <c r="D881" s="24" t="s">
        <v>1771</v>
      </c>
      <c r="E881" s="34"/>
      <c r="F881" s="35">
        <v>44166.46</v>
      </c>
      <c r="G881" s="35">
        <v>126674.77</v>
      </c>
      <c r="H881" s="36">
        <v>48</v>
      </c>
      <c r="I881" s="37"/>
      <c r="J881" s="38">
        <v>11</v>
      </c>
      <c r="K881" s="38">
        <v>37</v>
      </c>
      <c r="L881" s="35">
        <v>170841.23</v>
      </c>
      <c r="M881" s="35">
        <v>20638.5</v>
      </c>
      <c r="N881" s="36">
        <v>1476</v>
      </c>
      <c r="O881" s="36">
        <v>216</v>
      </c>
      <c r="P881" s="35">
        <v>396.96</v>
      </c>
      <c r="Q881" s="35">
        <v>301.92</v>
      </c>
      <c r="R881" s="35">
        <v>193870.61</v>
      </c>
      <c r="S881" s="35">
        <v>10831.2</v>
      </c>
      <c r="T881" s="35">
        <v>2183.52</v>
      </c>
      <c r="U881" s="36">
        <v>0</v>
      </c>
      <c r="V881" s="36">
        <v>0</v>
      </c>
      <c r="W881" s="36">
        <v>0</v>
      </c>
      <c r="X881" s="36">
        <v>0</v>
      </c>
      <c r="Y881" s="36">
        <v>0</v>
      </c>
      <c r="Z881" s="35">
        <v>4100.1899999999996</v>
      </c>
      <c r="AA881" s="35">
        <v>17114.91</v>
      </c>
      <c r="AB881" s="35">
        <v>210985.52</v>
      </c>
      <c r="AC881" s="39">
        <f t="shared" si="465"/>
        <v>211</v>
      </c>
      <c r="AD881" s="40">
        <f t="shared" si="466"/>
        <v>224.6</v>
      </c>
      <c r="AG881" s="70" t="s">
        <v>1754</v>
      </c>
      <c r="AH881" s="24" t="s">
        <v>1770</v>
      </c>
      <c r="AI881" s="24" t="s">
        <v>135</v>
      </c>
      <c r="AJ881" s="24" t="s">
        <v>1771</v>
      </c>
      <c r="AK881" s="42"/>
      <c r="AL881" s="43">
        <v>44166.46</v>
      </c>
      <c r="AM881" s="43">
        <v>147787.24</v>
      </c>
      <c r="AN881" s="44">
        <v>50</v>
      </c>
      <c r="AO881" s="45"/>
      <c r="AP881" s="46">
        <v>12</v>
      </c>
      <c r="AQ881" s="46">
        <v>38</v>
      </c>
      <c r="AR881" s="43">
        <v>191953.7</v>
      </c>
      <c r="AS881" s="43">
        <v>18764.259999999998</v>
      </c>
      <c r="AT881" s="43">
        <v>1537.5</v>
      </c>
      <c r="AU881" s="44">
        <v>225</v>
      </c>
      <c r="AV881" s="43">
        <v>413.5</v>
      </c>
      <c r="AW881" s="43">
        <v>314.5</v>
      </c>
      <c r="AX881" s="43">
        <v>213208.46</v>
      </c>
      <c r="AY881" s="43">
        <v>11282.5</v>
      </c>
      <c r="AZ881" s="43">
        <v>2274.5</v>
      </c>
      <c r="BA881" s="44">
        <v>0</v>
      </c>
      <c r="BB881" s="44">
        <v>0</v>
      </c>
      <c r="BC881" s="44">
        <v>0</v>
      </c>
      <c r="BD881" s="44">
        <v>0</v>
      </c>
      <c r="BE881" s="44">
        <v>0</v>
      </c>
      <c r="BF881" s="43">
        <v>4606.8900000000003</v>
      </c>
      <c r="BG881" s="43">
        <v>18163.89</v>
      </c>
      <c r="BH881" s="43">
        <v>231372.35</v>
      </c>
      <c r="BI881" s="44">
        <v>0</v>
      </c>
      <c r="BJ881" s="71">
        <v>231.4</v>
      </c>
      <c r="BK881" s="2"/>
      <c r="BL881" s="2"/>
      <c r="BM881" s="48">
        <v>19.3</v>
      </c>
      <c r="BN881" s="48">
        <v>19.3</v>
      </c>
      <c r="BO881" s="48">
        <v>19.3</v>
      </c>
      <c r="BP881" s="48">
        <v>19.3</v>
      </c>
      <c r="BQ881" s="48">
        <v>38.6</v>
      </c>
      <c r="BR881" s="48">
        <v>38.6</v>
      </c>
      <c r="BS881" s="48">
        <v>9.6</v>
      </c>
      <c r="BT881" s="48">
        <v>0</v>
      </c>
      <c r="BU881" s="48">
        <v>9.6</v>
      </c>
      <c r="BV881" s="48">
        <f t="shared" si="467"/>
        <v>17</v>
      </c>
      <c r="BW881" s="48">
        <f t="shared" si="468"/>
        <v>17</v>
      </c>
      <c r="BX881" s="49">
        <f t="shared" si="469"/>
        <v>17</v>
      </c>
      <c r="BY881" s="50">
        <f t="shared" si="470"/>
        <v>224.60000000000005</v>
      </c>
      <c r="BZ881" s="48">
        <f t="shared" si="471"/>
        <v>57.900000000000006</v>
      </c>
      <c r="CA881" s="48">
        <f t="shared" si="472"/>
        <v>96.5</v>
      </c>
      <c r="CB881" s="48">
        <f t="shared" si="473"/>
        <v>19.2</v>
      </c>
      <c r="CC881" s="51">
        <f t="shared" si="474"/>
        <v>51</v>
      </c>
      <c r="CD881" s="50">
        <f t="shared" si="475"/>
        <v>224.6</v>
      </c>
      <c r="CE881" s="103"/>
      <c r="CF881" s="73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</row>
    <row r="882" spans="1:122" ht="15" hidden="1" outlineLevel="1" thickBot="1" x14ac:dyDescent="0.35">
      <c r="A882" s="161"/>
      <c r="B882" s="53" t="s">
        <v>1772</v>
      </c>
      <c r="C882" s="53" t="s">
        <v>45</v>
      </c>
      <c r="D882" s="24" t="s">
        <v>1773</v>
      </c>
      <c r="E882" s="35">
        <v>355598.71</v>
      </c>
      <c r="F882" s="34"/>
      <c r="G882" s="34"/>
      <c r="H882" s="36">
        <v>50</v>
      </c>
      <c r="I882" s="38">
        <v>50</v>
      </c>
      <c r="J882" s="37"/>
      <c r="K882" s="37"/>
      <c r="L882" s="35">
        <v>355598.71</v>
      </c>
      <c r="M882" s="35">
        <v>42717.78</v>
      </c>
      <c r="N882" s="35">
        <v>1537.5</v>
      </c>
      <c r="O882" s="36">
        <v>225</v>
      </c>
      <c r="P882" s="35">
        <v>413.5</v>
      </c>
      <c r="Q882" s="35">
        <v>314.5</v>
      </c>
      <c r="R882" s="35">
        <v>400806.99</v>
      </c>
      <c r="S882" s="36">
        <v>22547</v>
      </c>
      <c r="T882" s="35">
        <v>2274.5</v>
      </c>
      <c r="U882" s="36">
        <v>135</v>
      </c>
      <c r="V882" s="35">
        <v>1528.5</v>
      </c>
      <c r="W882" s="36">
        <v>1007</v>
      </c>
      <c r="X882" s="35">
        <v>1408.04</v>
      </c>
      <c r="Y882" s="35">
        <v>3020.5</v>
      </c>
      <c r="Z882" s="35">
        <v>8534.3700000000008</v>
      </c>
      <c r="AA882" s="35">
        <v>40454.910000000003</v>
      </c>
      <c r="AB882" s="35">
        <v>441261.9</v>
      </c>
      <c r="AC882" s="39">
        <f t="shared" si="465"/>
        <v>441.3</v>
      </c>
      <c r="AD882" s="40">
        <f t="shared" si="466"/>
        <v>443.7</v>
      </c>
      <c r="AG882" s="70" t="s">
        <v>1754</v>
      </c>
      <c r="AH882" s="24" t="s">
        <v>1772</v>
      </c>
      <c r="AI882" s="24" t="s">
        <v>45</v>
      </c>
      <c r="AJ882" s="24" t="s">
        <v>1773</v>
      </c>
      <c r="AK882" s="43">
        <v>356643.15</v>
      </c>
      <c r="AL882" s="42"/>
      <c r="AM882" s="42"/>
      <c r="AN882" s="44">
        <v>56</v>
      </c>
      <c r="AO882" s="46">
        <v>56</v>
      </c>
      <c r="AP882" s="45"/>
      <c r="AQ882" s="45"/>
      <c r="AR882" s="43">
        <v>356643.15</v>
      </c>
      <c r="AS882" s="43">
        <v>42107.71</v>
      </c>
      <c r="AT882" s="44">
        <v>1722</v>
      </c>
      <c r="AU882" s="44">
        <v>252</v>
      </c>
      <c r="AV882" s="43">
        <v>463.12</v>
      </c>
      <c r="AW882" s="43">
        <v>352.24</v>
      </c>
      <c r="AX882" s="43">
        <v>401540.22</v>
      </c>
      <c r="AY882" s="43">
        <v>25252.639999999999</v>
      </c>
      <c r="AZ882" s="43">
        <v>2547.44</v>
      </c>
      <c r="BA882" s="43">
        <v>151.19999999999999</v>
      </c>
      <c r="BB882" s="43">
        <v>1711.92</v>
      </c>
      <c r="BC882" s="43">
        <v>1127.8399999999999</v>
      </c>
      <c r="BD882" s="43">
        <v>640.1</v>
      </c>
      <c r="BE882" s="43">
        <v>3382.96</v>
      </c>
      <c r="BF882" s="43">
        <v>8559.43</v>
      </c>
      <c r="BG882" s="43">
        <v>43373.53</v>
      </c>
      <c r="BH882" s="43">
        <v>444913.75</v>
      </c>
      <c r="BI882" s="44">
        <v>0</v>
      </c>
      <c r="BJ882" s="71">
        <v>444.9</v>
      </c>
      <c r="BK882" s="2"/>
      <c r="BL882" s="2"/>
      <c r="BM882" s="48">
        <v>37.1</v>
      </c>
      <c r="BN882" s="48">
        <v>37.1</v>
      </c>
      <c r="BO882" s="48">
        <v>37.1</v>
      </c>
      <c r="BP882" s="48">
        <v>37.1</v>
      </c>
      <c r="BQ882" s="48">
        <v>74.2</v>
      </c>
      <c r="BR882" s="48">
        <v>74.2</v>
      </c>
      <c r="BS882" s="48">
        <v>18.5</v>
      </c>
      <c r="BT882" s="48">
        <v>0</v>
      </c>
      <c r="BU882" s="48">
        <v>18.5</v>
      </c>
      <c r="BV882" s="48">
        <f t="shared" si="467"/>
        <v>36.6</v>
      </c>
      <c r="BW882" s="48">
        <f t="shared" si="468"/>
        <v>36.6</v>
      </c>
      <c r="BX882" s="49">
        <f t="shared" si="469"/>
        <v>36.700000000000003</v>
      </c>
      <c r="BY882" s="50">
        <f t="shared" si="470"/>
        <v>443.7000000000001</v>
      </c>
      <c r="BZ882" s="48">
        <f t="shared" si="471"/>
        <v>111.30000000000001</v>
      </c>
      <c r="CA882" s="48">
        <f t="shared" si="472"/>
        <v>185.5</v>
      </c>
      <c r="CB882" s="48">
        <f t="shared" si="473"/>
        <v>37</v>
      </c>
      <c r="CC882" s="51">
        <f t="shared" si="474"/>
        <v>109.9</v>
      </c>
      <c r="CD882" s="50">
        <f t="shared" si="475"/>
        <v>443.70000000000005</v>
      </c>
      <c r="CE882" s="103"/>
      <c r="CF882" s="73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</row>
    <row r="883" spans="1:122" ht="15" hidden="1" outlineLevel="1" thickBot="1" x14ac:dyDescent="0.35">
      <c r="A883" s="161"/>
      <c r="B883" s="53" t="s">
        <v>1774</v>
      </c>
      <c r="C883" s="53" t="s">
        <v>45</v>
      </c>
      <c r="D883" s="24" t="s">
        <v>1775</v>
      </c>
      <c r="E883" s="35">
        <v>1013047.95</v>
      </c>
      <c r="F883" s="34"/>
      <c r="G883" s="34"/>
      <c r="H883" s="36">
        <v>252</v>
      </c>
      <c r="I883" s="38">
        <v>252</v>
      </c>
      <c r="J883" s="37"/>
      <c r="K883" s="37"/>
      <c r="L883" s="35">
        <v>1013047.95</v>
      </c>
      <c r="M883" s="35">
        <v>112759.8</v>
      </c>
      <c r="N883" s="36">
        <v>7749</v>
      </c>
      <c r="O883" s="36">
        <v>1134</v>
      </c>
      <c r="P883" s="35">
        <v>2084.04</v>
      </c>
      <c r="Q883" s="35">
        <v>1585.08</v>
      </c>
      <c r="R883" s="35">
        <v>1138359.8700000001</v>
      </c>
      <c r="S883" s="35">
        <v>113636.88</v>
      </c>
      <c r="T883" s="35">
        <v>11463.48</v>
      </c>
      <c r="U883" s="35">
        <v>680.4</v>
      </c>
      <c r="V883" s="35">
        <v>7703.64</v>
      </c>
      <c r="W883" s="35">
        <v>5075.28</v>
      </c>
      <c r="X883" s="35">
        <v>3840.06</v>
      </c>
      <c r="Y883" s="35">
        <v>15223.32</v>
      </c>
      <c r="Z883" s="35">
        <v>24313.16</v>
      </c>
      <c r="AA883" s="35">
        <v>181936.22</v>
      </c>
      <c r="AB883" s="35">
        <v>1320296.0900000001</v>
      </c>
      <c r="AC883" s="39">
        <f t="shared" si="465"/>
        <v>1320.3</v>
      </c>
      <c r="AD883" s="40">
        <f t="shared" si="466"/>
        <v>1290.2</v>
      </c>
      <c r="AG883" s="70" t="s">
        <v>1754</v>
      </c>
      <c r="AH883" s="24" t="s">
        <v>1774</v>
      </c>
      <c r="AI883" s="24" t="s">
        <v>45</v>
      </c>
      <c r="AJ883" s="24" t="s">
        <v>1775</v>
      </c>
      <c r="AK883" s="43">
        <v>956671.63</v>
      </c>
      <c r="AL883" s="42"/>
      <c r="AM883" s="42"/>
      <c r="AN883" s="44">
        <v>270</v>
      </c>
      <c r="AO883" s="46">
        <v>270</v>
      </c>
      <c r="AP883" s="45"/>
      <c r="AQ883" s="45"/>
      <c r="AR883" s="43">
        <v>956671.63</v>
      </c>
      <c r="AS883" s="43">
        <v>114512.29</v>
      </c>
      <c r="AT883" s="43">
        <v>8302.5</v>
      </c>
      <c r="AU883" s="44">
        <v>1215</v>
      </c>
      <c r="AV883" s="43">
        <v>2232.9</v>
      </c>
      <c r="AW883" s="43">
        <v>1698.3</v>
      </c>
      <c r="AX883" s="43">
        <v>1084632.6200000001</v>
      </c>
      <c r="AY883" s="43">
        <v>121753.8</v>
      </c>
      <c r="AZ883" s="43">
        <v>12282.3</v>
      </c>
      <c r="BA883" s="44">
        <v>729</v>
      </c>
      <c r="BB883" s="43">
        <v>8253.9</v>
      </c>
      <c r="BC883" s="43">
        <v>5437.8</v>
      </c>
      <c r="BD883" s="43">
        <v>2816.26</v>
      </c>
      <c r="BE883" s="43">
        <v>16310.7</v>
      </c>
      <c r="BF883" s="43">
        <v>22960.13</v>
      </c>
      <c r="BG883" s="43">
        <v>190543.89</v>
      </c>
      <c r="BH883" s="43">
        <v>1275176.51</v>
      </c>
      <c r="BI883" s="44">
        <v>0</v>
      </c>
      <c r="BJ883" s="71">
        <v>1275.2</v>
      </c>
      <c r="BK883" s="2"/>
      <c r="BL883" s="2"/>
      <c r="BM883" s="48">
        <v>106.3</v>
      </c>
      <c r="BN883" s="48">
        <v>106.3</v>
      </c>
      <c r="BO883" s="48">
        <v>106.3</v>
      </c>
      <c r="BP883" s="48">
        <v>106.3</v>
      </c>
      <c r="BQ883" s="48">
        <v>212.5</v>
      </c>
      <c r="BR883" s="48">
        <v>212.5</v>
      </c>
      <c r="BS883" s="48">
        <v>53.1</v>
      </c>
      <c r="BT883" s="48">
        <v>0</v>
      </c>
      <c r="BU883" s="48">
        <v>53.1</v>
      </c>
      <c r="BV883" s="48">
        <f t="shared" si="467"/>
        <v>111.3</v>
      </c>
      <c r="BW883" s="48">
        <f t="shared" si="468"/>
        <v>111.3</v>
      </c>
      <c r="BX883" s="49">
        <f t="shared" si="469"/>
        <v>111.2</v>
      </c>
      <c r="BY883" s="50">
        <f t="shared" si="470"/>
        <v>1290.1999999999998</v>
      </c>
      <c r="BZ883" s="48">
        <f t="shared" si="471"/>
        <v>318.89999999999998</v>
      </c>
      <c r="CA883" s="48">
        <f t="shared" si="472"/>
        <v>531.29999999999995</v>
      </c>
      <c r="CB883" s="48">
        <f t="shared" si="473"/>
        <v>106.2</v>
      </c>
      <c r="CC883" s="51">
        <f t="shared" si="474"/>
        <v>333.8</v>
      </c>
      <c r="CD883" s="50">
        <f t="shared" si="475"/>
        <v>1290.2</v>
      </c>
      <c r="CE883" s="103"/>
      <c r="CF883" s="73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</row>
    <row r="884" spans="1:122" ht="15" hidden="1" outlineLevel="1" thickBot="1" x14ac:dyDescent="0.35">
      <c r="A884" s="161"/>
      <c r="B884" s="53" t="s">
        <v>1776</v>
      </c>
      <c r="C884" s="53" t="s">
        <v>45</v>
      </c>
      <c r="D884" s="24" t="s">
        <v>1777</v>
      </c>
      <c r="E884" s="35">
        <v>1464539.09</v>
      </c>
      <c r="F884" s="34"/>
      <c r="G884" s="34"/>
      <c r="H884" s="36">
        <v>555</v>
      </c>
      <c r="I884" s="38">
        <v>555</v>
      </c>
      <c r="J884" s="37"/>
      <c r="K884" s="37"/>
      <c r="L884" s="35">
        <v>1464539.09</v>
      </c>
      <c r="M884" s="35">
        <v>267241.64</v>
      </c>
      <c r="N884" s="35">
        <v>17066.25</v>
      </c>
      <c r="O884" s="35">
        <v>2497.5</v>
      </c>
      <c r="P884" s="35">
        <v>4589.8500000000004</v>
      </c>
      <c r="Q884" s="35">
        <v>3490.95</v>
      </c>
      <c r="R884" s="35">
        <v>1759425.28</v>
      </c>
      <c r="S884" s="35">
        <v>250271.7</v>
      </c>
      <c r="T884" s="35">
        <v>25246.95</v>
      </c>
      <c r="U884" s="35">
        <v>1498.5</v>
      </c>
      <c r="V884" s="35">
        <v>16966.349999999999</v>
      </c>
      <c r="W884" s="35">
        <v>11177.7</v>
      </c>
      <c r="X884" s="35">
        <v>4350.5200000000004</v>
      </c>
      <c r="Y884" s="35">
        <v>33527.550000000003</v>
      </c>
      <c r="Z884" s="35">
        <v>35148.93</v>
      </c>
      <c r="AA884" s="35">
        <v>378188.2</v>
      </c>
      <c r="AB884" s="35">
        <v>2137613.48</v>
      </c>
      <c r="AC884" s="39">
        <f t="shared" si="465"/>
        <v>2137.6</v>
      </c>
      <c r="AD884" s="40">
        <f t="shared" si="466"/>
        <v>2071.8000000000002</v>
      </c>
      <c r="AG884" s="70" t="s">
        <v>1754</v>
      </c>
      <c r="AH884" s="24" t="s">
        <v>1776</v>
      </c>
      <c r="AI884" s="24" t="s">
        <v>45</v>
      </c>
      <c r="AJ884" s="24" t="s">
        <v>1777</v>
      </c>
      <c r="AK884" s="43">
        <v>1410410.21</v>
      </c>
      <c r="AL884" s="42"/>
      <c r="AM884" s="42"/>
      <c r="AN884" s="44">
        <v>520</v>
      </c>
      <c r="AO884" s="46">
        <v>520</v>
      </c>
      <c r="AP884" s="45"/>
      <c r="AQ884" s="45"/>
      <c r="AR884" s="43">
        <v>1410410.21</v>
      </c>
      <c r="AS884" s="43">
        <v>249215.45</v>
      </c>
      <c r="AT884" s="44">
        <v>15990</v>
      </c>
      <c r="AU884" s="44">
        <v>2340</v>
      </c>
      <c r="AV884" s="43">
        <v>4300.3999999999996</v>
      </c>
      <c r="AW884" s="43">
        <v>3270.8</v>
      </c>
      <c r="AX884" s="43">
        <v>1685526.86</v>
      </c>
      <c r="AY884" s="43">
        <v>234488.8</v>
      </c>
      <c r="AZ884" s="43">
        <v>23654.799999999999</v>
      </c>
      <c r="BA884" s="44">
        <v>1404</v>
      </c>
      <c r="BB884" s="43">
        <v>15896.4</v>
      </c>
      <c r="BC884" s="43">
        <v>10472.799999999999</v>
      </c>
      <c r="BD884" s="43">
        <v>2175.98</v>
      </c>
      <c r="BE884" s="43">
        <v>31413.200000000001</v>
      </c>
      <c r="BF884" s="43">
        <v>33849.839999999997</v>
      </c>
      <c r="BG884" s="43">
        <v>353355.82</v>
      </c>
      <c r="BH884" s="43">
        <v>2038882.68</v>
      </c>
      <c r="BI884" s="44">
        <v>0</v>
      </c>
      <c r="BJ884" s="71">
        <v>2038.9</v>
      </c>
      <c r="BK884" s="2"/>
      <c r="BL884" s="2"/>
      <c r="BM884" s="48">
        <v>169.9</v>
      </c>
      <c r="BN884" s="48">
        <v>169.9</v>
      </c>
      <c r="BO884" s="48">
        <v>169.9</v>
      </c>
      <c r="BP884" s="48">
        <v>169.9</v>
      </c>
      <c r="BQ884" s="48">
        <v>339.8</v>
      </c>
      <c r="BR884" s="48">
        <v>339.8</v>
      </c>
      <c r="BS884" s="48">
        <v>85</v>
      </c>
      <c r="BT884" s="48">
        <v>0</v>
      </c>
      <c r="BU884" s="48">
        <v>85</v>
      </c>
      <c r="BV884" s="48">
        <f t="shared" si="467"/>
        <v>180.9</v>
      </c>
      <c r="BW884" s="48">
        <f t="shared" si="468"/>
        <v>180.9</v>
      </c>
      <c r="BX884" s="49">
        <f t="shared" si="469"/>
        <v>180.8</v>
      </c>
      <c r="BY884" s="50">
        <f t="shared" si="470"/>
        <v>2071.8000000000002</v>
      </c>
      <c r="BZ884" s="48">
        <f t="shared" si="471"/>
        <v>509.70000000000005</v>
      </c>
      <c r="CA884" s="48">
        <f t="shared" si="472"/>
        <v>849.5</v>
      </c>
      <c r="CB884" s="48">
        <f t="shared" si="473"/>
        <v>170</v>
      </c>
      <c r="CC884" s="51">
        <f t="shared" si="474"/>
        <v>542.6</v>
      </c>
      <c r="CD884" s="50">
        <f t="shared" si="475"/>
        <v>2071.8000000000002</v>
      </c>
      <c r="CE884" s="103"/>
      <c r="CF884" s="73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</row>
    <row r="885" spans="1:122" ht="15" hidden="1" outlineLevel="1" thickBot="1" x14ac:dyDescent="0.35">
      <c r="A885" s="161"/>
      <c r="B885" s="53" t="s">
        <v>1778</v>
      </c>
      <c r="C885" s="53" t="s">
        <v>45</v>
      </c>
      <c r="D885" s="24" t="s">
        <v>1779</v>
      </c>
      <c r="E885" s="35">
        <v>646019.78</v>
      </c>
      <c r="F885" s="35">
        <v>44166.46</v>
      </c>
      <c r="G885" s="35">
        <v>168899.71</v>
      </c>
      <c r="H885" s="36">
        <v>188</v>
      </c>
      <c r="I885" s="38">
        <v>135</v>
      </c>
      <c r="J885" s="38">
        <v>14</v>
      </c>
      <c r="K885" s="38">
        <v>39</v>
      </c>
      <c r="L885" s="35">
        <v>859085.95</v>
      </c>
      <c r="M885" s="35">
        <v>79434.09</v>
      </c>
      <c r="N885" s="36">
        <v>5781</v>
      </c>
      <c r="O885" s="36">
        <v>846</v>
      </c>
      <c r="P885" s="35">
        <v>1554.76</v>
      </c>
      <c r="Q885" s="35">
        <v>1182.52</v>
      </c>
      <c r="R885" s="35">
        <v>947884.32</v>
      </c>
      <c r="S885" s="35">
        <v>72836.350000000006</v>
      </c>
      <c r="T885" s="35">
        <v>8552.1200000000008</v>
      </c>
      <c r="U885" s="35">
        <v>364.5</v>
      </c>
      <c r="V885" s="35">
        <v>4126.95</v>
      </c>
      <c r="W885" s="35">
        <v>2718.9</v>
      </c>
      <c r="X885" s="35">
        <v>2815.54</v>
      </c>
      <c r="Y885" s="35">
        <v>8155.35</v>
      </c>
      <c r="Z885" s="35">
        <v>20618.080000000002</v>
      </c>
      <c r="AA885" s="35">
        <v>120187.79</v>
      </c>
      <c r="AB885" s="35">
        <v>1068072.1100000001</v>
      </c>
      <c r="AC885" s="39">
        <f t="shared" si="465"/>
        <v>1068.0999999999999</v>
      </c>
      <c r="AD885" s="40">
        <f t="shared" si="466"/>
        <v>1053.8</v>
      </c>
      <c r="AG885" s="70" t="s">
        <v>1754</v>
      </c>
      <c r="AH885" s="24" t="s">
        <v>1778</v>
      </c>
      <c r="AI885" s="24" t="s">
        <v>45</v>
      </c>
      <c r="AJ885" s="24" t="s">
        <v>1779</v>
      </c>
      <c r="AK885" s="43">
        <v>621290.31000000006</v>
      </c>
      <c r="AL885" s="43">
        <v>44166.46</v>
      </c>
      <c r="AM885" s="43">
        <v>168899.71</v>
      </c>
      <c r="AN885" s="44">
        <v>192</v>
      </c>
      <c r="AO885" s="46">
        <v>137</v>
      </c>
      <c r="AP885" s="46">
        <v>14</v>
      </c>
      <c r="AQ885" s="46">
        <v>41</v>
      </c>
      <c r="AR885" s="43">
        <v>834356.48</v>
      </c>
      <c r="AS885" s="43">
        <v>83214.19</v>
      </c>
      <c r="AT885" s="44">
        <v>5904</v>
      </c>
      <c r="AU885" s="44">
        <v>864</v>
      </c>
      <c r="AV885" s="43">
        <v>1587.84</v>
      </c>
      <c r="AW885" s="43">
        <v>1207.68</v>
      </c>
      <c r="AX885" s="43">
        <v>927134.19</v>
      </c>
      <c r="AY885" s="43">
        <v>74189.53</v>
      </c>
      <c r="AZ885" s="43">
        <v>8734.08</v>
      </c>
      <c r="BA885" s="43">
        <v>369.9</v>
      </c>
      <c r="BB885" s="43">
        <v>4188.09</v>
      </c>
      <c r="BC885" s="43">
        <v>2759.18</v>
      </c>
      <c r="BD885" s="43">
        <v>896.14</v>
      </c>
      <c r="BE885" s="43">
        <v>8276.17</v>
      </c>
      <c r="BF885" s="43">
        <v>20024.55</v>
      </c>
      <c r="BG885" s="43">
        <v>119437.64</v>
      </c>
      <c r="BH885" s="43">
        <v>1046571.83</v>
      </c>
      <c r="BI885" s="44">
        <v>0</v>
      </c>
      <c r="BJ885" s="71">
        <v>1046.5999999999999</v>
      </c>
      <c r="BK885" s="2"/>
      <c r="BL885" s="2"/>
      <c r="BM885" s="48">
        <v>87.2</v>
      </c>
      <c r="BN885" s="48">
        <v>87.2</v>
      </c>
      <c r="BO885" s="48">
        <v>87.2</v>
      </c>
      <c r="BP885" s="48">
        <v>87.2</v>
      </c>
      <c r="BQ885" s="48">
        <v>174.4</v>
      </c>
      <c r="BR885" s="48">
        <v>174.4</v>
      </c>
      <c r="BS885" s="48">
        <v>43.6</v>
      </c>
      <c r="BT885" s="48">
        <v>0</v>
      </c>
      <c r="BU885" s="48">
        <v>43.6</v>
      </c>
      <c r="BV885" s="48">
        <f t="shared" si="467"/>
        <v>89.7</v>
      </c>
      <c r="BW885" s="48">
        <f t="shared" si="468"/>
        <v>89.7</v>
      </c>
      <c r="BX885" s="49">
        <f t="shared" si="469"/>
        <v>89.6</v>
      </c>
      <c r="BY885" s="50">
        <f t="shared" si="470"/>
        <v>1053.8000000000002</v>
      </c>
      <c r="BZ885" s="48">
        <f t="shared" si="471"/>
        <v>261.60000000000002</v>
      </c>
      <c r="CA885" s="48">
        <f t="shared" si="472"/>
        <v>436</v>
      </c>
      <c r="CB885" s="48">
        <f t="shared" si="473"/>
        <v>87.2</v>
      </c>
      <c r="CC885" s="51">
        <f t="shared" si="474"/>
        <v>269</v>
      </c>
      <c r="CD885" s="50">
        <f t="shared" si="475"/>
        <v>1053.8000000000002</v>
      </c>
      <c r="CE885" s="103"/>
      <c r="CF885" s="73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</row>
    <row r="886" spans="1:122" ht="15" hidden="1" outlineLevel="1" thickBot="1" x14ac:dyDescent="0.35">
      <c r="A886" s="161"/>
      <c r="B886" s="53" t="s">
        <v>1780</v>
      </c>
      <c r="C886" s="53" t="s">
        <v>45</v>
      </c>
      <c r="D886" s="24" t="s">
        <v>1781</v>
      </c>
      <c r="E886" s="35">
        <v>1017000.94</v>
      </c>
      <c r="F886" s="34"/>
      <c r="G886" s="34"/>
      <c r="H886" s="36">
        <v>306</v>
      </c>
      <c r="I886" s="38">
        <v>306</v>
      </c>
      <c r="J886" s="37"/>
      <c r="K886" s="37"/>
      <c r="L886" s="35">
        <v>1017000.94</v>
      </c>
      <c r="M886" s="35">
        <v>197351.8</v>
      </c>
      <c r="N886" s="35">
        <v>9409.5</v>
      </c>
      <c r="O886" s="36">
        <v>1377</v>
      </c>
      <c r="P886" s="35">
        <v>2530.62</v>
      </c>
      <c r="Q886" s="35">
        <v>1924.74</v>
      </c>
      <c r="R886" s="35">
        <v>1229594.6000000001</v>
      </c>
      <c r="S886" s="35">
        <v>137987.64000000001</v>
      </c>
      <c r="T886" s="35">
        <v>13919.94</v>
      </c>
      <c r="U886" s="35">
        <v>826.2</v>
      </c>
      <c r="V886" s="35">
        <v>9354.42</v>
      </c>
      <c r="W886" s="35">
        <v>6162.84</v>
      </c>
      <c r="X886" s="35">
        <v>6399.38</v>
      </c>
      <c r="Y886" s="35">
        <v>18485.46</v>
      </c>
      <c r="Z886" s="35">
        <v>24408.03</v>
      </c>
      <c r="AA886" s="35">
        <v>217543.91</v>
      </c>
      <c r="AB886" s="35">
        <v>1447138.51</v>
      </c>
      <c r="AC886" s="39">
        <f t="shared" si="465"/>
        <v>1447.1</v>
      </c>
      <c r="AD886" s="40">
        <f t="shared" si="466"/>
        <v>1376.6</v>
      </c>
      <c r="AG886" s="70" t="s">
        <v>1754</v>
      </c>
      <c r="AH886" s="24" t="s">
        <v>1780</v>
      </c>
      <c r="AI886" s="24" t="s">
        <v>45</v>
      </c>
      <c r="AJ886" s="24" t="s">
        <v>1781</v>
      </c>
      <c r="AK886" s="43">
        <v>944795.31</v>
      </c>
      <c r="AL886" s="42"/>
      <c r="AM886" s="42"/>
      <c r="AN886" s="44">
        <v>305</v>
      </c>
      <c r="AO886" s="46">
        <v>305</v>
      </c>
      <c r="AP886" s="45"/>
      <c r="AQ886" s="45"/>
      <c r="AR886" s="43">
        <v>944795.31</v>
      </c>
      <c r="AS886" s="43">
        <v>169448.59</v>
      </c>
      <c r="AT886" s="43">
        <v>9378.75</v>
      </c>
      <c r="AU886" s="43">
        <v>1372.5</v>
      </c>
      <c r="AV886" s="43">
        <v>2522.35</v>
      </c>
      <c r="AW886" s="43">
        <v>1918.45</v>
      </c>
      <c r="AX886" s="43">
        <v>1129435.95</v>
      </c>
      <c r="AY886" s="43">
        <v>137536.70000000001</v>
      </c>
      <c r="AZ886" s="43">
        <v>13874.45</v>
      </c>
      <c r="BA886" s="43">
        <v>823.5</v>
      </c>
      <c r="BB886" s="43">
        <v>9323.85</v>
      </c>
      <c r="BC886" s="43">
        <v>6142.7</v>
      </c>
      <c r="BD886" s="43">
        <v>3200.14</v>
      </c>
      <c r="BE886" s="43">
        <v>18425.05</v>
      </c>
      <c r="BF886" s="43">
        <v>22675.09</v>
      </c>
      <c r="BG886" s="43">
        <v>212001.48</v>
      </c>
      <c r="BH886" s="43">
        <v>1341437.43</v>
      </c>
      <c r="BI886" s="44">
        <v>0</v>
      </c>
      <c r="BJ886" s="71">
        <v>1341.4</v>
      </c>
      <c r="BK886" s="2"/>
      <c r="BL886" s="2"/>
      <c r="BM886" s="48">
        <v>111.8</v>
      </c>
      <c r="BN886" s="48">
        <v>111.8</v>
      </c>
      <c r="BO886" s="48">
        <v>111.8</v>
      </c>
      <c r="BP886" s="48">
        <v>111.8</v>
      </c>
      <c r="BQ886" s="48">
        <v>223.6</v>
      </c>
      <c r="BR886" s="48">
        <v>223.6</v>
      </c>
      <c r="BS886" s="48">
        <v>55.9</v>
      </c>
      <c r="BT886" s="48">
        <v>0</v>
      </c>
      <c r="BU886" s="48">
        <v>55.9</v>
      </c>
      <c r="BV886" s="48">
        <f t="shared" si="467"/>
        <v>123.5</v>
      </c>
      <c r="BW886" s="48">
        <f t="shared" si="468"/>
        <v>123.5</v>
      </c>
      <c r="BX886" s="49">
        <f t="shared" si="469"/>
        <v>123.4</v>
      </c>
      <c r="BY886" s="50">
        <f t="shared" si="470"/>
        <v>1376.6</v>
      </c>
      <c r="BZ886" s="48">
        <f t="shared" si="471"/>
        <v>335.4</v>
      </c>
      <c r="CA886" s="48">
        <f t="shared" si="472"/>
        <v>559</v>
      </c>
      <c r="CB886" s="48">
        <f t="shared" si="473"/>
        <v>111.8</v>
      </c>
      <c r="CC886" s="51">
        <f t="shared" si="474"/>
        <v>370.4</v>
      </c>
      <c r="CD886" s="50">
        <f t="shared" si="475"/>
        <v>1376.6</v>
      </c>
      <c r="CE886" s="103"/>
      <c r="CF886" s="73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</row>
    <row r="887" spans="1:122" ht="15" hidden="1" outlineLevel="1" thickBot="1" x14ac:dyDescent="0.35">
      <c r="A887" s="161"/>
      <c r="B887" s="53" t="s">
        <v>1782</v>
      </c>
      <c r="C887" s="53" t="s">
        <v>45</v>
      </c>
      <c r="D887" s="24" t="s">
        <v>1783</v>
      </c>
      <c r="E887" s="35">
        <v>570066.65</v>
      </c>
      <c r="F887" s="34"/>
      <c r="G887" s="34"/>
      <c r="H887" s="36">
        <v>113</v>
      </c>
      <c r="I887" s="38">
        <v>113</v>
      </c>
      <c r="J887" s="37"/>
      <c r="K887" s="37"/>
      <c r="L887" s="35">
        <v>570066.65</v>
      </c>
      <c r="M887" s="35">
        <v>91819.89</v>
      </c>
      <c r="N887" s="35">
        <v>3474.75</v>
      </c>
      <c r="O887" s="35">
        <v>508.5</v>
      </c>
      <c r="P887" s="35">
        <v>934.51</v>
      </c>
      <c r="Q887" s="35">
        <v>710.77</v>
      </c>
      <c r="R887" s="35">
        <v>667515.06999999995</v>
      </c>
      <c r="S887" s="35">
        <v>50956.22</v>
      </c>
      <c r="T887" s="35">
        <v>5140.37</v>
      </c>
      <c r="U887" s="35">
        <v>305.10000000000002</v>
      </c>
      <c r="V887" s="35">
        <v>3454.41</v>
      </c>
      <c r="W887" s="35">
        <v>2275.8200000000002</v>
      </c>
      <c r="X887" s="35">
        <v>512.08000000000004</v>
      </c>
      <c r="Y887" s="35">
        <v>6826.33</v>
      </c>
      <c r="Z887" s="35">
        <v>13681.6</v>
      </c>
      <c r="AA887" s="35">
        <v>83151.929999999993</v>
      </c>
      <c r="AB887" s="36">
        <v>750667</v>
      </c>
      <c r="AC887" s="39">
        <f t="shared" si="465"/>
        <v>750.7</v>
      </c>
      <c r="AD887" s="40">
        <f t="shared" si="466"/>
        <v>769.2</v>
      </c>
      <c r="AG887" s="70" t="s">
        <v>1754</v>
      </c>
      <c r="AH887" s="24" t="s">
        <v>1782</v>
      </c>
      <c r="AI887" s="24" t="s">
        <v>45</v>
      </c>
      <c r="AJ887" s="24" t="s">
        <v>1783</v>
      </c>
      <c r="AK887" s="43">
        <v>588114.54</v>
      </c>
      <c r="AL887" s="42"/>
      <c r="AM887" s="42"/>
      <c r="AN887" s="44">
        <v>118</v>
      </c>
      <c r="AO887" s="46">
        <v>118</v>
      </c>
      <c r="AP887" s="45"/>
      <c r="AQ887" s="45"/>
      <c r="AR887" s="43">
        <v>588114.54</v>
      </c>
      <c r="AS887" s="43">
        <v>98178.34</v>
      </c>
      <c r="AT887" s="43">
        <v>3628.5</v>
      </c>
      <c r="AU887" s="44">
        <v>531</v>
      </c>
      <c r="AV887" s="43">
        <v>975.86</v>
      </c>
      <c r="AW887" s="43">
        <v>742.22</v>
      </c>
      <c r="AX887" s="43">
        <v>692170.46</v>
      </c>
      <c r="AY887" s="43">
        <v>53210.92</v>
      </c>
      <c r="AZ887" s="43">
        <v>5367.82</v>
      </c>
      <c r="BA887" s="43">
        <v>318.60000000000002</v>
      </c>
      <c r="BB887" s="43">
        <v>3607.26</v>
      </c>
      <c r="BC887" s="43">
        <v>2376.52</v>
      </c>
      <c r="BD887" s="43">
        <v>128.02000000000001</v>
      </c>
      <c r="BE887" s="43">
        <v>7128.38</v>
      </c>
      <c r="BF887" s="43">
        <v>14114.74</v>
      </c>
      <c r="BG887" s="43">
        <v>86252.26</v>
      </c>
      <c r="BH887" s="43">
        <v>778422.72</v>
      </c>
      <c r="BI887" s="44">
        <v>0</v>
      </c>
      <c r="BJ887" s="71">
        <v>778.4</v>
      </c>
      <c r="BK887" s="2"/>
      <c r="BL887" s="2"/>
      <c r="BM887" s="48">
        <v>64.900000000000006</v>
      </c>
      <c r="BN887" s="48">
        <v>64.900000000000006</v>
      </c>
      <c r="BO887" s="48">
        <v>64.900000000000006</v>
      </c>
      <c r="BP887" s="48">
        <v>64.900000000000006</v>
      </c>
      <c r="BQ887" s="48">
        <v>129.69999999999999</v>
      </c>
      <c r="BR887" s="48">
        <v>129.69999999999999</v>
      </c>
      <c r="BS887" s="48">
        <v>32.4</v>
      </c>
      <c r="BT887" s="48">
        <v>0</v>
      </c>
      <c r="BU887" s="48">
        <v>32.4</v>
      </c>
      <c r="BV887" s="48">
        <f t="shared" si="467"/>
        <v>61.8</v>
      </c>
      <c r="BW887" s="48">
        <f t="shared" si="468"/>
        <v>61.8</v>
      </c>
      <c r="BX887" s="49">
        <f t="shared" si="469"/>
        <v>61.8</v>
      </c>
      <c r="BY887" s="50">
        <f t="shared" si="470"/>
        <v>769.19999999999993</v>
      </c>
      <c r="BZ887" s="48">
        <f t="shared" si="471"/>
        <v>194.70000000000002</v>
      </c>
      <c r="CA887" s="48">
        <f t="shared" si="472"/>
        <v>324.29999999999995</v>
      </c>
      <c r="CB887" s="48">
        <f t="shared" si="473"/>
        <v>64.8</v>
      </c>
      <c r="CC887" s="51">
        <f t="shared" si="474"/>
        <v>185.39999999999998</v>
      </c>
      <c r="CD887" s="50">
        <f t="shared" si="475"/>
        <v>769.19999999999993</v>
      </c>
      <c r="CE887" s="103"/>
      <c r="CF887" s="73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</row>
    <row r="888" spans="1:122" ht="21" hidden="1" outlineLevel="1" thickBot="1" x14ac:dyDescent="0.35">
      <c r="A888" s="161"/>
      <c r="B888" s="53" t="s">
        <v>1784</v>
      </c>
      <c r="C888" s="53" t="s">
        <v>45</v>
      </c>
      <c r="D888" s="24" t="s">
        <v>1785</v>
      </c>
      <c r="E888" s="34"/>
      <c r="F888" s="35">
        <v>14574.93</v>
      </c>
      <c r="G888" s="35">
        <v>13934.23</v>
      </c>
      <c r="H888" s="36">
        <v>7</v>
      </c>
      <c r="I888" s="37"/>
      <c r="J888" s="38">
        <v>4</v>
      </c>
      <c r="K888" s="38">
        <v>3</v>
      </c>
      <c r="L888" s="35">
        <v>28509.16</v>
      </c>
      <c r="M888" s="35">
        <v>2436.29</v>
      </c>
      <c r="N888" s="35">
        <v>215.25</v>
      </c>
      <c r="O888" s="35">
        <v>31.5</v>
      </c>
      <c r="P888" s="35">
        <v>57.89</v>
      </c>
      <c r="Q888" s="35">
        <v>44.03</v>
      </c>
      <c r="R888" s="35">
        <v>31294.12</v>
      </c>
      <c r="S888" s="35">
        <v>1579.55</v>
      </c>
      <c r="T888" s="35">
        <v>318.43</v>
      </c>
      <c r="U888" s="36">
        <v>0</v>
      </c>
      <c r="V888" s="36">
        <v>0</v>
      </c>
      <c r="W888" s="36">
        <v>0</v>
      </c>
      <c r="X888" s="36">
        <v>0</v>
      </c>
      <c r="Y888" s="36">
        <v>0</v>
      </c>
      <c r="Z888" s="35">
        <v>684.22</v>
      </c>
      <c r="AA888" s="35">
        <v>2582.1999999999998</v>
      </c>
      <c r="AB888" s="35">
        <v>33876.32</v>
      </c>
      <c r="AC888" s="39">
        <f t="shared" si="465"/>
        <v>33.9</v>
      </c>
      <c r="AD888" s="40">
        <f t="shared" si="466"/>
        <v>49.3</v>
      </c>
      <c r="AG888" s="70" t="s">
        <v>1754</v>
      </c>
      <c r="AH888" s="24" t="s">
        <v>1784</v>
      </c>
      <c r="AI888" s="24" t="s">
        <v>45</v>
      </c>
      <c r="AJ888" s="24" t="s">
        <v>1785</v>
      </c>
      <c r="AK888" s="42"/>
      <c r="AL888" s="43">
        <v>14574.93</v>
      </c>
      <c r="AM888" s="43">
        <v>35046.69</v>
      </c>
      <c r="AN888" s="44">
        <v>10</v>
      </c>
      <c r="AO888" s="45"/>
      <c r="AP888" s="46">
        <v>1</v>
      </c>
      <c r="AQ888" s="46">
        <v>9</v>
      </c>
      <c r="AR888" s="43">
        <v>49621.62</v>
      </c>
      <c r="AS888" s="43">
        <v>3026.93</v>
      </c>
      <c r="AT888" s="43">
        <v>307.5</v>
      </c>
      <c r="AU888" s="44">
        <v>45</v>
      </c>
      <c r="AV888" s="43">
        <v>82.7</v>
      </c>
      <c r="AW888" s="43">
        <v>62.9</v>
      </c>
      <c r="AX888" s="43">
        <v>53146.65</v>
      </c>
      <c r="AY888" s="43">
        <v>2256.5</v>
      </c>
      <c r="AZ888" s="43">
        <v>454.9</v>
      </c>
      <c r="BA888" s="44">
        <v>0</v>
      </c>
      <c r="BB888" s="44">
        <v>0</v>
      </c>
      <c r="BC888" s="44">
        <v>0</v>
      </c>
      <c r="BD888" s="44">
        <v>0</v>
      </c>
      <c r="BE888" s="44">
        <v>0</v>
      </c>
      <c r="BF888" s="43">
        <v>1190.92</v>
      </c>
      <c r="BG888" s="43">
        <v>3902.32</v>
      </c>
      <c r="BH888" s="43">
        <v>57048.97</v>
      </c>
      <c r="BI888" s="44">
        <v>0</v>
      </c>
      <c r="BJ888" s="71">
        <v>57</v>
      </c>
      <c r="BK888" s="2"/>
      <c r="BL888" s="2"/>
      <c r="BM888" s="48">
        <v>4.8</v>
      </c>
      <c r="BN888" s="48">
        <v>4.8</v>
      </c>
      <c r="BO888" s="48">
        <v>4.8</v>
      </c>
      <c r="BP888" s="48">
        <v>4.8</v>
      </c>
      <c r="BQ888" s="48">
        <v>9.5</v>
      </c>
      <c r="BR888" s="48">
        <v>9.5</v>
      </c>
      <c r="BS888" s="48">
        <v>2.4</v>
      </c>
      <c r="BT888" s="48">
        <v>0</v>
      </c>
      <c r="BU888" s="48">
        <v>2.4</v>
      </c>
      <c r="BV888" s="48">
        <f t="shared" si="467"/>
        <v>2.1</v>
      </c>
      <c r="BW888" s="48">
        <f t="shared" si="468"/>
        <v>2.1</v>
      </c>
      <c r="BX888" s="49">
        <f t="shared" si="469"/>
        <v>2.1</v>
      </c>
      <c r="BY888" s="50">
        <f t="shared" si="470"/>
        <v>49.29999999999999</v>
      </c>
      <c r="BZ888" s="48">
        <f t="shared" si="471"/>
        <v>14.399999999999999</v>
      </c>
      <c r="CA888" s="48">
        <f t="shared" si="472"/>
        <v>23.8</v>
      </c>
      <c r="CB888" s="48">
        <f t="shared" si="473"/>
        <v>4.8</v>
      </c>
      <c r="CC888" s="51">
        <f t="shared" si="474"/>
        <v>6.3000000000000007</v>
      </c>
      <c r="CD888" s="50">
        <f t="shared" si="475"/>
        <v>49.3</v>
      </c>
      <c r="CE888" s="103"/>
      <c r="CF888" s="73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</row>
    <row r="889" spans="1:122" ht="15" hidden="1" outlineLevel="1" thickBot="1" x14ac:dyDescent="0.35">
      <c r="A889" s="161"/>
      <c r="B889" s="90"/>
      <c r="C889" s="90"/>
      <c r="D889" s="91"/>
      <c r="F889" s="92"/>
      <c r="G889" s="92"/>
      <c r="H889" s="93"/>
      <c r="J889" s="94"/>
      <c r="K889" s="94"/>
      <c r="L889" s="92"/>
      <c r="M889" s="92"/>
      <c r="N889" s="92"/>
      <c r="O889" s="92"/>
      <c r="P889" s="92"/>
      <c r="Q889" s="92"/>
      <c r="R889" s="92"/>
      <c r="S889" s="92"/>
      <c r="T889" s="92"/>
      <c r="U889" s="93"/>
      <c r="V889" s="93"/>
      <c r="W889" s="93"/>
      <c r="X889" s="93"/>
      <c r="Y889" s="93"/>
      <c r="Z889" s="92"/>
      <c r="AA889" s="92"/>
      <c r="AB889" s="92"/>
      <c r="AC889" s="39">
        <f t="shared" si="465"/>
        <v>0</v>
      </c>
      <c r="AD889" s="40">
        <f t="shared" si="466"/>
        <v>92.4</v>
      </c>
      <c r="AG889" s="70" t="s">
        <v>1754</v>
      </c>
      <c r="AH889" s="24" t="s">
        <v>1786</v>
      </c>
      <c r="AI889" s="24" t="s">
        <v>45</v>
      </c>
      <c r="AJ889" s="24" t="s">
        <v>1787</v>
      </c>
      <c r="AK889" s="43">
        <v>108484.66</v>
      </c>
      <c r="AL889" s="42"/>
      <c r="AM889" s="42"/>
      <c r="AN889" s="44">
        <v>20</v>
      </c>
      <c r="AO889" s="46">
        <v>20</v>
      </c>
      <c r="AP889" s="45"/>
      <c r="AQ889" s="45"/>
      <c r="AR889" s="43">
        <v>108484.66</v>
      </c>
      <c r="AS889" s="43">
        <v>14298.41</v>
      </c>
      <c r="AT889" s="44">
        <v>615</v>
      </c>
      <c r="AU889" s="44">
        <v>90</v>
      </c>
      <c r="AV889" s="43">
        <v>165.4</v>
      </c>
      <c r="AW889" s="43">
        <v>125.8</v>
      </c>
      <c r="AX889" s="43">
        <v>123779.27</v>
      </c>
      <c r="AY889" s="43">
        <v>9018.7999999999993</v>
      </c>
      <c r="AZ889" s="43">
        <v>909.8</v>
      </c>
      <c r="BA889" s="44">
        <v>54</v>
      </c>
      <c r="BB889" s="43">
        <v>611.4</v>
      </c>
      <c r="BC889" s="43">
        <v>402.8</v>
      </c>
      <c r="BD889" s="44">
        <v>0</v>
      </c>
      <c r="BE889" s="43">
        <v>1208.2</v>
      </c>
      <c r="BF889" s="43">
        <v>2603.64</v>
      </c>
      <c r="BG889" s="43">
        <v>14808.64</v>
      </c>
      <c r="BH889" s="43">
        <v>138587.91</v>
      </c>
      <c r="BI889" s="44">
        <v>0</v>
      </c>
      <c r="BJ889" s="71">
        <v>138.6</v>
      </c>
      <c r="BK889" s="2"/>
      <c r="BL889" s="2"/>
      <c r="BM889" s="48">
        <v>11.6</v>
      </c>
      <c r="BN889" s="48">
        <v>11.6</v>
      </c>
      <c r="BO889" s="48">
        <v>11.6</v>
      </c>
      <c r="BP889" s="48">
        <v>11.6</v>
      </c>
      <c r="BQ889" s="48">
        <v>23.1</v>
      </c>
      <c r="BR889" s="48">
        <v>23.1</v>
      </c>
      <c r="BS889" s="48">
        <v>5.8</v>
      </c>
      <c r="BT889" s="48">
        <v>0</v>
      </c>
      <c r="BU889" s="48">
        <v>5.8</v>
      </c>
      <c r="BV889" s="48">
        <f t="shared" si="467"/>
        <v>-3.9</v>
      </c>
      <c r="BW889" s="48">
        <f t="shared" si="468"/>
        <v>-3.9</v>
      </c>
      <c r="BX889" s="49">
        <f t="shared" si="469"/>
        <v>-4</v>
      </c>
      <c r="BY889" s="50">
        <f t="shared" si="470"/>
        <v>92.399999999999991</v>
      </c>
      <c r="BZ889" s="48">
        <f t="shared" si="471"/>
        <v>34.799999999999997</v>
      </c>
      <c r="CA889" s="48">
        <f t="shared" si="472"/>
        <v>57.800000000000004</v>
      </c>
      <c r="CB889" s="48">
        <f t="shared" si="473"/>
        <v>11.6</v>
      </c>
      <c r="CC889" s="51">
        <f t="shared" si="474"/>
        <v>-11.8</v>
      </c>
      <c r="CD889" s="50">
        <f t="shared" si="475"/>
        <v>92.399999999999991</v>
      </c>
      <c r="CE889" s="103"/>
      <c r="CF889" s="73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</row>
    <row r="890" spans="1:122" ht="21" hidden="1" outlineLevel="1" thickBot="1" x14ac:dyDescent="0.35">
      <c r="A890" s="161"/>
      <c r="B890" s="90"/>
      <c r="C890" s="90"/>
      <c r="D890" s="91"/>
      <c r="F890" s="92"/>
      <c r="G890" s="92"/>
      <c r="H890" s="93"/>
      <c r="J890" s="94"/>
      <c r="K890" s="94"/>
      <c r="L890" s="92"/>
      <c r="M890" s="92"/>
      <c r="N890" s="92"/>
      <c r="O890" s="92"/>
      <c r="P890" s="92"/>
      <c r="Q890" s="92"/>
      <c r="R890" s="92"/>
      <c r="S890" s="92"/>
      <c r="T890" s="92"/>
      <c r="U890" s="93"/>
      <c r="V890" s="93"/>
      <c r="W890" s="93"/>
      <c r="X890" s="93"/>
      <c r="Y890" s="93"/>
      <c r="Z890" s="92"/>
      <c r="AA890" s="92"/>
      <c r="AB890" s="92"/>
      <c r="AC890" s="39">
        <f t="shared" si="465"/>
        <v>0</v>
      </c>
      <c r="AD890" s="40">
        <f t="shared" si="466"/>
        <v>117.1</v>
      </c>
      <c r="AG890" s="70" t="s">
        <v>1754</v>
      </c>
      <c r="AH890" s="24" t="s">
        <v>1788</v>
      </c>
      <c r="AI890" s="24" t="s">
        <v>45</v>
      </c>
      <c r="AJ890" s="24" t="s">
        <v>1789</v>
      </c>
      <c r="AK890" s="42"/>
      <c r="AL890" s="43">
        <v>22083.23</v>
      </c>
      <c r="AM890" s="43">
        <v>126674.77</v>
      </c>
      <c r="AN890" s="44">
        <v>41</v>
      </c>
      <c r="AO890" s="45"/>
      <c r="AP890" s="46">
        <v>9</v>
      </c>
      <c r="AQ890" s="46">
        <v>32</v>
      </c>
      <c r="AR890" s="44">
        <v>148758</v>
      </c>
      <c r="AS890" s="43">
        <v>10188.34</v>
      </c>
      <c r="AT890" s="43">
        <v>1260.75</v>
      </c>
      <c r="AU890" s="43">
        <v>184.5</v>
      </c>
      <c r="AV890" s="43">
        <v>339.07</v>
      </c>
      <c r="AW890" s="43">
        <v>257.89</v>
      </c>
      <c r="AX890" s="43">
        <v>160988.54999999999</v>
      </c>
      <c r="AY890" s="43">
        <v>9251.65</v>
      </c>
      <c r="AZ890" s="43">
        <v>1865.09</v>
      </c>
      <c r="BA890" s="44">
        <v>0</v>
      </c>
      <c r="BB890" s="44">
        <v>0</v>
      </c>
      <c r="BC890" s="44">
        <v>0</v>
      </c>
      <c r="BD890" s="44">
        <v>0</v>
      </c>
      <c r="BE890" s="44">
        <v>0</v>
      </c>
      <c r="BF890" s="43">
        <v>3570.2</v>
      </c>
      <c r="BG890" s="43">
        <v>14686.94</v>
      </c>
      <c r="BH890" s="43">
        <v>175675.49</v>
      </c>
      <c r="BI890" s="44">
        <v>0</v>
      </c>
      <c r="BJ890" s="71">
        <v>175.7</v>
      </c>
      <c r="BK890" s="2"/>
      <c r="BL890" s="2"/>
      <c r="BM890" s="48">
        <v>14.6</v>
      </c>
      <c r="BN890" s="48">
        <v>14.6</v>
      </c>
      <c r="BO890" s="48">
        <v>14.6</v>
      </c>
      <c r="BP890" s="48">
        <v>14.6</v>
      </c>
      <c r="BQ890" s="48">
        <v>29.3</v>
      </c>
      <c r="BR890" s="48">
        <v>29.3</v>
      </c>
      <c r="BS890" s="48">
        <v>7.3</v>
      </c>
      <c r="BT890" s="48">
        <v>0</v>
      </c>
      <c r="BU890" s="48">
        <v>7.3</v>
      </c>
      <c r="BV890" s="48">
        <f t="shared" si="467"/>
        <v>-4.8</v>
      </c>
      <c r="BW890" s="48">
        <f t="shared" si="468"/>
        <v>-4.8</v>
      </c>
      <c r="BX890" s="49">
        <f t="shared" si="469"/>
        <v>-4.9000000000000004</v>
      </c>
      <c r="BY890" s="50">
        <f t="shared" si="470"/>
        <v>117.09999999999998</v>
      </c>
      <c r="BZ890" s="48">
        <f t="shared" si="471"/>
        <v>43.8</v>
      </c>
      <c r="CA890" s="48">
        <f t="shared" si="472"/>
        <v>73.2</v>
      </c>
      <c r="CB890" s="48">
        <f t="shared" si="473"/>
        <v>14.6</v>
      </c>
      <c r="CC890" s="51">
        <f t="shared" si="474"/>
        <v>-14.5</v>
      </c>
      <c r="CD890" s="50">
        <f t="shared" si="475"/>
        <v>117.1</v>
      </c>
      <c r="CE890" s="103"/>
      <c r="CF890" s="73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</row>
    <row r="891" spans="1:122" ht="21" hidden="1" outlineLevel="1" thickBot="1" x14ac:dyDescent="0.35">
      <c r="A891" s="161"/>
      <c r="B891" s="90"/>
      <c r="C891" s="90"/>
      <c r="D891" s="91"/>
      <c r="F891" s="92"/>
      <c r="G891" s="92"/>
      <c r="H891" s="93"/>
      <c r="J891" s="94"/>
      <c r="K891" s="94"/>
      <c r="L891" s="92"/>
      <c r="M891" s="92"/>
      <c r="N891" s="92"/>
      <c r="O891" s="92"/>
      <c r="P891" s="92"/>
      <c r="Q891" s="92"/>
      <c r="R891" s="92"/>
      <c r="S891" s="92"/>
      <c r="T891" s="92"/>
      <c r="U891" s="93"/>
      <c r="V891" s="93"/>
      <c r="W891" s="93"/>
      <c r="X891" s="93"/>
      <c r="Y891" s="93"/>
      <c r="Z891" s="92"/>
      <c r="AA891" s="92"/>
      <c r="AB891" s="92"/>
      <c r="AC891" s="39">
        <f t="shared" si="465"/>
        <v>0</v>
      </c>
      <c r="AD891" s="40">
        <f t="shared" si="466"/>
        <v>38</v>
      </c>
      <c r="AG891" s="70" t="s">
        <v>1754</v>
      </c>
      <c r="AH891" s="24" t="s">
        <v>1790</v>
      </c>
      <c r="AI891" s="24" t="s">
        <v>45</v>
      </c>
      <c r="AJ891" s="24" t="s">
        <v>1791</v>
      </c>
      <c r="AK891" s="42"/>
      <c r="AL891" s="43">
        <v>14574.93</v>
      </c>
      <c r="AM891" s="43">
        <v>35046.69</v>
      </c>
      <c r="AN891" s="44">
        <v>12</v>
      </c>
      <c r="AO891" s="45"/>
      <c r="AP891" s="46">
        <v>4</v>
      </c>
      <c r="AQ891" s="46">
        <v>8</v>
      </c>
      <c r="AR891" s="43">
        <v>49621.62</v>
      </c>
      <c r="AS891" s="43">
        <v>2362.56</v>
      </c>
      <c r="AT891" s="44">
        <v>369</v>
      </c>
      <c r="AU891" s="44">
        <v>54</v>
      </c>
      <c r="AV891" s="43">
        <v>99.24</v>
      </c>
      <c r="AW891" s="43">
        <v>75.48</v>
      </c>
      <c r="AX891" s="43">
        <v>52581.9</v>
      </c>
      <c r="AY891" s="43">
        <v>2707.8</v>
      </c>
      <c r="AZ891" s="43">
        <v>545.88</v>
      </c>
      <c r="BA891" s="44">
        <v>0</v>
      </c>
      <c r="BB891" s="44">
        <v>0</v>
      </c>
      <c r="BC891" s="44">
        <v>0</v>
      </c>
      <c r="BD891" s="44">
        <v>0</v>
      </c>
      <c r="BE891" s="44">
        <v>0</v>
      </c>
      <c r="BF891" s="43">
        <v>1190.92</v>
      </c>
      <c r="BG891" s="43">
        <v>4444.6000000000004</v>
      </c>
      <c r="BH891" s="43">
        <v>57026.5</v>
      </c>
      <c r="BI891" s="44">
        <v>0</v>
      </c>
      <c r="BJ891" s="71">
        <v>57</v>
      </c>
      <c r="BK891" s="2"/>
      <c r="BL891" s="2"/>
      <c r="BM891" s="48">
        <v>4.8</v>
      </c>
      <c r="BN891" s="48">
        <v>4.8</v>
      </c>
      <c r="BO891" s="48">
        <v>4.8</v>
      </c>
      <c r="BP891" s="48">
        <v>4.8</v>
      </c>
      <c r="BQ891" s="48">
        <v>9.5</v>
      </c>
      <c r="BR891" s="48">
        <v>9.5</v>
      </c>
      <c r="BS891" s="48">
        <v>2.4</v>
      </c>
      <c r="BT891" s="48">
        <v>0</v>
      </c>
      <c r="BU891" s="48">
        <v>2.4</v>
      </c>
      <c r="BV891" s="48">
        <f t="shared" si="467"/>
        <v>-1.7</v>
      </c>
      <c r="BW891" s="48">
        <f t="shared" si="468"/>
        <v>-1.7</v>
      </c>
      <c r="BX891" s="49">
        <f t="shared" si="469"/>
        <v>-1.6</v>
      </c>
      <c r="BY891" s="50">
        <f t="shared" si="470"/>
        <v>38</v>
      </c>
      <c r="BZ891" s="48">
        <f t="shared" si="471"/>
        <v>14.399999999999999</v>
      </c>
      <c r="CA891" s="48">
        <f t="shared" si="472"/>
        <v>23.8</v>
      </c>
      <c r="CB891" s="48">
        <f t="shared" si="473"/>
        <v>4.8</v>
      </c>
      <c r="CC891" s="51">
        <f t="shared" si="474"/>
        <v>-5</v>
      </c>
      <c r="CD891" s="50">
        <f t="shared" si="475"/>
        <v>38</v>
      </c>
      <c r="CE891" s="103"/>
      <c r="CF891" s="73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</row>
    <row r="892" spans="1:122" ht="18" customHeight="1" collapsed="1" thickBot="1" x14ac:dyDescent="0.35">
      <c r="A892" s="162"/>
      <c r="B892" s="163" t="s">
        <v>71</v>
      </c>
      <c r="C892" s="164"/>
      <c r="D892" s="165"/>
      <c r="E892" s="54">
        <f t="shared" ref="E892:AD892" si="476">SUM(E874:E891)</f>
        <v>5399846.7100000009</v>
      </c>
      <c r="F892" s="54">
        <f t="shared" si="476"/>
        <v>456239.51000000007</v>
      </c>
      <c r="G892" s="54">
        <f t="shared" si="476"/>
        <v>1251969.0799999998</v>
      </c>
      <c r="H892" s="54">
        <f t="shared" si="476"/>
        <v>1965</v>
      </c>
      <c r="I892" s="54">
        <f t="shared" si="476"/>
        <v>1474</v>
      </c>
      <c r="J892" s="54">
        <f t="shared" si="476"/>
        <v>131</v>
      </c>
      <c r="K892" s="54">
        <f t="shared" si="476"/>
        <v>360</v>
      </c>
      <c r="L892" s="54">
        <f t="shared" si="476"/>
        <v>7108055.3000000007</v>
      </c>
      <c r="M892" s="54">
        <f t="shared" si="476"/>
        <v>1075285.7699999998</v>
      </c>
      <c r="N892" s="54">
        <f t="shared" si="476"/>
        <v>60423.75</v>
      </c>
      <c r="O892" s="54">
        <f t="shared" si="476"/>
        <v>8842.5</v>
      </c>
      <c r="P892" s="54">
        <f t="shared" si="476"/>
        <v>16250.550000000001</v>
      </c>
      <c r="Q892" s="54">
        <f t="shared" si="476"/>
        <v>12359.850000000002</v>
      </c>
      <c r="R892" s="54">
        <f t="shared" si="476"/>
        <v>8281217.7200000016</v>
      </c>
      <c r="S892" s="54">
        <f t="shared" si="476"/>
        <v>775479.71000000008</v>
      </c>
      <c r="T892" s="54">
        <f t="shared" si="476"/>
        <v>89387.849999999991</v>
      </c>
      <c r="U892" s="54">
        <f t="shared" si="476"/>
        <v>3979.7999999999997</v>
      </c>
      <c r="V892" s="54">
        <f t="shared" si="476"/>
        <v>45060.179999999993</v>
      </c>
      <c r="W892" s="54">
        <f t="shared" si="476"/>
        <v>29686.360000000004</v>
      </c>
      <c r="X892" s="54">
        <f t="shared" si="476"/>
        <v>19325.620000000003</v>
      </c>
      <c r="Y892" s="54">
        <f t="shared" si="476"/>
        <v>89044.340000000011</v>
      </c>
      <c r="Z892" s="54">
        <f t="shared" si="476"/>
        <v>170593.34</v>
      </c>
      <c r="AA892" s="54">
        <f t="shared" si="476"/>
        <v>1222557.2</v>
      </c>
      <c r="AB892" s="54">
        <f t="shared" si="476"/>
        <v>9503774.9200000018</v>
      </c>
      <c r="AC892" s="54">
        <f t="shared" si="476"/>
        <v>9503.8000000000011</v>
      </c>
      <c r="AD892" s="54">
        <f t="shared" si="476"/>
        <v>9555.4</v>
      </c>
      <c r="AG892" s="55" t="s">
        <v>1754</v>
      </c>
      <c r="AH892" s="55" t="s">
        <v>71</v>
      </c>
      <c r="AI892" s="56"/>
      <c r="AJ892" s="57"/>
      <c r="AK892" s="58">
        <v>5331530.63</v>
      </c>
      <c r="AL892" s="58">
        <v>419139.68000000005</v>
      </c>
      <c r="AM892" s="58">
        <v>1456337.72</v>
      </c>
      <c r="AN892" s="58">
        <v>2030</v>
      </c>
      <c r="AO892" s="58">
        <v>1489</v>
      </c>
      <c r="AP892" s="58">
        <v>121</v>
      </c>
      <c r="AQ892" s="58">
        <v>420</v>
      </c>
      <c r="AR892" s="58">
        <v>7207008.0300000012</v>
      </c>
      <c r="AS892" s="58">
        <v>1035059.28</v>
      </c>
      <c r="AT892" s="58">
        <v>62422.5</v>
      </c>
      <c r="AU892" s="58">
        <v>9135</v>
      </c>
      <c r="AV892" s="58">
        <v>16788.099999999999</v>
      </c>
      <c r="AW892" s="58">
        <v>12768.7</v>
      </c>
      <c r="AX892" s="58">
        <v>8343181.6100000013</v>
      </c>
      <c r="AY892" s="58">
        <v>793526.31000000017</v>
      </c>
      <c r="AZ892" s="58">
        <v>92344.699999999983</v>
      </c>
      <c r="BA892" s="58">
        <v>4020.3</v>
      </c>
      <c r="BB892" s="58">
        <v>45518.73</v>
      </c>
      <c r="BC892" s="58">
        <v>29988.46</v>
      </c>
      <c r="BD892" s="58">
        <v>9856.6400000000012</v>
      </c>
      <c r="BE892" s="58">
        <v>89950.49</v>
      </c>
      <c r="BF892" s="58">
        <v>172968.19</v>
      </c>
      <c r="BG892" s="58">
        <v>1238173.82</v>
      </c>
      <c r="BH892" s="58">
        <v>9581355.4300000016</v>
      </c>
      <c r="BI892" s="58">
        <v>0</v>
      </c>
      <c r="BJ892" s="59">
        <v>9581.2999999999993</v>
      </c>
      <c r="BK892" s="60"/>
      <c r="BL892" s="61" t="str">
        <f>+AG892</f>
        <v>Pakruojo r. sav.</v>
      </c>
      <c r="BM892" s="62">
        <f t="shared" ref="BM892:CD892" si="477">SUM(BM874:BM891)</f>
        <v>798.69999999999993</v>
      </c>
      <c r="BN892" s="62">
        <f t="shared" si="477"/>
        <v>798.69999999999993</v>
      </c>
      <c r="BO892" s="62">
        <f t="shared" si="477"/>
        <v>798.69999999999993</v>
      </c>
      <c r="BP892" s="62">
        <f t="shared" si="477"/>
        <v>798.69999999999993</v>
      </c>
      <c r="BQ892" s="62">
        <f t="shared" si="477"/>
        <v>1597</v>
      </c>
      <c r="BR892" s="62">
        <f t="shared" si="477"/>
        <v>1597</v>
      </c>
      <c r="BS892" s="62">
        <f t="shared" si="477"/>
        <v>399.19999999999993</v>
      </c>
      <c r="BT892" s="62">
        <f t="shared" si="477"/>
        <v>0</v>
      </c>
      <c r="BU892" s="62">
        <f t="shared" si="477"/>
        <v>399.19999999999993</v>
      </c>
      <c r="BV892" s="62">
        <f t="shared" si="477"/>
        <v>789.5</v>
      </c>
      <c r="BW892" s="62">
        <f t="shared" si="477"/>
        <v>789.5</v>
      </c>
      <c r="BX892" s="62">
        <f t="shared" si="477"/>
        <v>789.19999999999993</v>
      </c>
      <c r="BY892" s="62">
        <f t="shared" si="477"/>
        <v>9555.4</v>
      </c>
      <c r="BZ892" s="62">
        <f t="shared" si="477"/>
        <v>2396.1000000000004</v>
      </c>
      <c r="CA892" s="62">
        <f t="shared" si="477"/>
        <v>3992.7000000000007</v>
      </c>
      <c r="CB892" s="62">
        <f t="shared" si="477"/>
        <v>798.39999999999986</v>
      </c>
      <c r="CC892" s="62">
        <f t="shared" si="477"/>
        <v>2368.2000000000003</v>
      </c>
      <c r="CD892" s="62">
        <f t="shared" si="477"/>
        <v>9555.4</v>
      </c>
      <c r="CE892" s="63"/>
      <c r="CF892" s="64" t="s">
        <v>1754</v>
      </c>
      <c r="CG892" s="65">
        <v>798.69999999999993</v>
      </c>
      <c r="CH892" s="65">
        <v>793.99999999999989</v>
      </c>
      <c r="CI892" s="65">
        <v>796.4</v>
      </c>
      <c r="CJ892" s="65">
        <v>796.4</v>
      </c>
      <c r="CK892" s="65">
        <v>1592.3</v>
      </c>
      <c r="CL892" s="65">
        <v>1594.7</v>
      </c>
      <c r="CM892" s="65">
        <v>396.8</v>
      </c>
      <c r="CN892" s="65">
        <v>0</v>
      </c>
      <c r="CO892" s="65">
        <v>399.2</v>
      </c>
      <c r="CP892" s="65">
        <f>+BV892</f>
        <v>789.5</v>
      </c>
      <c r="CQ892" s="65">
        <f t="shared" ref="CQ892:CR892" si="478">+BW892</f>
        <v>789.5</v>
      </c>
      <c r="CR892" s="65">
        <f t="shared" si="478"/>
        <v>789.19999999999993</v>
      </c>
      <c r="CS892" s="66">
        <f>+CR892+CQ892+CP892+CO892+CN892+CM892+CL892+CK892+CJ892+CI892+CH892+CG892</f>
        <v>9536.6999999999989</v>
      </c>
      <c r="CT892" s="65">
        <v>2389.1</v>
      </c>
      <c r="CU892" s="65">
        <v>3983.3999999999996</v>
      </c>
      <c r="CV892" s="65">
        <v>796</v>
      </c>
      <c r="CW892" s="65">
        <f>+CP892+CQ892+CR892</f>
        <v>2368.1999999999998</v>
      </c>
      <c r="CX892" s="67">
        <f>+CW892+CV892+CU892+CT892</f>
        <v>9536.6999999999989</v>
      </c>
      <c r="CY892" s="48"/>
      <c r="CZ892" s="64" t="s">
        <v>1754</v>
      </c>
      <c r="DA892" s="68">
        <v>0</v>
      </c>
      <c r="DB892" s="68">
        <v>4.7</v>
      </c>
      <c r="DC892" s="68">
        <v>2.2999999999999998</v>
      </c>
      <c r="DD892" s="68">
        <v>2.2999999999999998</v>
      </c>
      <c r="DE892" s="68">
        <v>4.7</v>
      </c>
      <c r="DF892" s="68">
        <v>2.2999999999999998</v>
      </c>
      <c r="DG892" s="68">
        <v>2.3999999999999986</v>
      </c>
      <c r="DH892" s="69"/>
      <c r="DI892" s="69"/>
      <c r="DJ892" s="69"/>
      <c r="DK892" s="69"/>
      <c r="DL892" s="69"/>
      <c r="DM892" s="66">
        <v>18.7</v>
      </c>
      <c r="DN892" s="68">
        <v>7</v>
      </c>
      <c r="DO892" s="68">
        <v>9.3000000000000007</v>
      </c>
      <c r="DP892" s="68">
        <v>2.3999999999999986</v>
      </c>
      <c r="DQ892" s="68"/>
      <c r="DR892" s="66">
        <v>18.7</v>
      </c>
    </row>
    <row r="893" spans="1:122" ht="15" hidden="1" outlineLevel="1" thickBot="1" x14ac:dyDescent="0.35">
      <c r="A893" s="160" t="s">
        <v>1792</v>
      </c>
      <c r="B893" s="53" t="s">
        <v>1793</v>
      </c>
      <c r="C893" s="53" t="s">
        <v>45</v>
      </c>
      <c r="D893" s="24" t="s">
        <v>1794</v>
      </c>
      <c r="E893" s="34"/>
      <c r="F893" s="35">
        <v>44166.46</v>
      </c>
      <c r="G893" s="35">
        <v>253349.56</v>
      </c>
      <c r="H893" s="36">
        <v>93</v>
      </c>
      <c r="I893" s="37"/>
      <c r="J893" s="38">
        <v>16</v>
      </c>
      <c r="K893" s="38">
        <v>77</v>
      </c>
      <c r="L893" s="35">
        <v>297516.02</v>
      </c>
      <c r="M893" s="35">
        <v>37360.230000000003</v>
      </c>
      <c r="N893" s="35">
        <v>2859.75</v>
      </c>
      <c r="O893" s="35">
        <v>418.5</v>
      </c>
      <c r="P893" s="35">
        <v>769.11</v>
      </c>
      <c r="Q893" s="35">
        <v>584.97</v>
      </c>
      <c r="R893" s="35">
        <v>339508.58</v>
      </c>
      <c r="S893" s="35">
        <v>20985.45</v>
      </c>
      <c r="T893" s="35">
        <v>4230.57</v>
      </c>
      <c r="U893" s="36">
        <v>0</v>
      </c>
      <c r="V893" s="36">
        <v>0</v>
      </c>
      <c r="W893" s="36">
        <v>0</v>
      </c>
      <c r="X893" s="36">
        <v>0</v>
      </c>
      <c r="Y893" s="36">
        <v>0</v>
      </c>
      <c r="Z893" s="35">
        <v>7140.38</v>
      </c>
      <c r="AA893" s="35">
        <v>32356.400000000001</v>
      </c>
      <c r="AB893" s="35">
        <v>371864.98</v>
      </c>
      <c r="AC893" s="39">
        <f t="shared" ref="AC893:AC904" si="479">+ROUND(AB893/1000,1)</f>
        <v>371.9</v>
      </c>
      <c r="AD893" s="40">
        <f t="shared" ref="AD893:AD904" si="480">+ROUND((AC893/12*4)+(BJ893/12*8),1)</f>
        <v>337.1</v>
      </c>
      <c r="AG893" s="70" t="s">
        <v>1792</v>
      </c>
      <c r="AH893" s="24" t="s">
        <v>1793</v>
      </c>
      <c r="AI893" s="24" t="s">
        <v>45</v>
      </c>
      <c r="AJ893" s="24" t="s">
        <v>1794</v>
      </c>
      <c r="AK893" s="42"/>
      <c r="AL893" s="43">
        <v>44166.46</v>
      </c>
      <c r="AM893" s="43">
        <v>211124.64</v>
      </c>
      <c r="AN893" s="44">
        <v>79</v>
      </c>
      <c r="AO893" s="45"/>
      <c r="AP893" s="46">
        <v>15</v>
      </c>
      <c r="AQ893" s="46">
        <v>64</v>
      </c>
      <c r="AR893" s="43">
        <v>255291.1</v>
      </c>
      <c r="AS893" s="43">
        <v>32938.82</v>
      </c>
      <c r="AT893" s="43">
        <v>2429.25</v>
      </c>
      <c r="AU893" s="43">
        <v>355.5</v>
      </c>
      <c r="AV893" s="43">
        <v>653.33000000000004</v>
      </c>
      <c r="AW893" s="43">
        <v>496.91</v>
      </c>
      <c r="AX893" s="43">
        <v>292164.90999999997</v>
      </c>
      <c r="AY893" s="43">
        <v>17826.349999999999</v>
      </c>
      <c r="AZ893" s="43">
        <v>3593.71</v>
      </c>
      <c r="BA893" s="44">
        <v>0</v>
      </c>
      <c r="BB893" s="44">
        <v>0</v>
      </c>
      <c r="BC893" s="44">
        <v>0</v>
      </c>
      <c r="BD893" s="44">
        <v>0</v>
      </c>
      <c r="BE893" s="44">
        <v>0</v>
      </c>
      <c r="BF893" s="43">
        <v>6126.98</v>
      </c>
      <c r="BG893" s="43">
        <v>27547.040000000001</v>
      </c>
      <c r="BH893" s="43">
        <v>319711.95</v>
      </c>
      <c r="BI893" s="44">
        <v>0</v>
      </c>
      <c r="BJ893" s="71">
        <v>319.7</v>
      </c>
      <c r="BK893" s="2"/>
      <c r="BL893" s="2"/>
      <c r="BM893" s="48">
        <v>26.6</v>
      </c>
      <c r="BN893" s="48">
        <v>26.6</v>
      </c>
      <c r="BO893" s="48">
        <v>26.6</v>
      </c>
      <c r="BP893" s="48">
        <v>26.6</v>
      </c>
      <c r="BQ893" s="48">
        <v>53.3</v>
      </c>
      <c r="BR893" s="48">
        <v>53.3</v>
      </c>
      <c r="BS893" s="48">
        <v>13.3</v>
      </c>
      <c r="BT893" s="48">
        <v>0</v>
      </c>
      <c r="BU893" s="48">
        <v>13.3</v>
      </c>
      <c r="BV893" s="48">
        <f t="shared" ref="BV893:BV904" si="481">+ROUND((AD893-BM893-BN893-BO893-BP893-BQ893-BR893-BS893-BT893-BU893)/3,1)</f>
        <v>32.5</v>
      </c>
      <c r="BW893" s="48">
        <f t="shared" si="468"/>
        <v>32.5</v>
      </c>
      <c r="BX893" s="49">
        <f t="shared" ref="BX893:BX904" si="482">+ROUND(AD893-BM893-BN893-BO893-BP893-BQ893-BR893-BS893-BT893-BU893-BV893-BW893,1)</f>
        <v>32.5</v>
      </c>
      <c r="BY893" s="50">
        <f t="shared" ref="BY893:BY904" si="483">+BX893+BW893+BV893+BU893+BT893+BS893+BR893+BQ893+BP893+BO893+BN893+BM893</f>
        <v>337.10000000000008</v>
      </c>
      <c r="BZ893" s="48">
        <f t="shared" ref="BZ893:BZ904" si="484">+BM893+BN893+BO893</f>
        <v>79.800000000000011</v>
      </c>
      <c r="CA893" s="48">
        <f t="shared" ref="CA893:CA904" si="485">+BP893+BQ893+BR893</f>
        <v>133.19999999999999</v>
      </c>
      <c r="CB893" s="48">
        <f t="shared" ref="CB893:CB904" si="486">+BS893+BT893+BU893</f>
        <v>26.6</v>
      </c>
      <c r="CC893" s="51">
        <f t="shared" ref="CC893:CC904" si="487">+BV893+BW893+BX893</f>
        <v>97.5</v>
      </c>
      <c r="CD893" s="50">
        <f t="shared" ref="CD893:CD904" si="488">SUM(BZ893:CC893)</f>
        <v>337.1</v>
      </c>
      <c r="CE893" s="103"/>
      <c r="CF893" s="73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</row>
    <row r="894" spans="1:122" ht="15" hidden="1" outlineLevel="1" thickBot="1" x14ac:dyDescent="0.35">
      <c r="A894" s="161"/>
      <c r="B894" s="53" t="s">
        <v>1795</v>
      </c>
      <c r="C894" s="53" t="s">
        <v>45</v>
      </c>
      <c r="D894" s="24" t="s">
        <v>1796</v>
      </c>
      <c r="E894" s="34"/>
      <c r="F894" s="35">
        <v>44166.46</v>
      </c>
      <c r="G894" s="35">
        <v>147787.24</v>
      </c>
      <c r="H894" s="36">
        <v>57</v>
      </c>
      <c r="I894" s="37"/>
      <c r="J894" s="38">
        <v>15</v>
      </c>
      <c r="K894" s="38">
        <v>42</v>
      </c>
      <c r="L894" s="35">
        <v>191953.7</v>
      </c>
      <c r="M894" s="35">
        <v>20142.419999999998</v>
      </c>
      <c r="N894" s="35">
        <v>1752.75</v>
      </c>
      <c r="O894" s="35">
        <v>256.5</v>
      </c>
      <c r="P894" s="35">
        <v>471.39</v>
      </c>
      <c r="Q894" s="35">
        <v>358.53</v>
      </c>
      <c r="R894" s="35">
        <v>214935.29</v>
      </c>
      <c r="S894" s="35">
        <v>12862.05</v>
      </c>
      <c r="T894" s="35">
        <v>2592.9299999999998</v>
      </c>
      <c r="U894" s="36">
        <v>0</v>
      </c>
      <c r="V894" s="36">
        <v>0</v>
      </c>
      <c r="W894" s="36">
        <v>0</v>
      </c>
      <c r="X894" s="36">
        <v>0</v>
      </c>
      <c r="Y894" s="36">
        <v>0</v>
      </c>
      <c r="Z894" s="35">
        <v>4606.8900000000003</v>
      </c>
      <c r="AA894" s="35">
        <v>20061.87</v>
      </c>
      <c r="AB894" s="35">
        <v>234997.16</v>
      </c>
      <c r="AC894" s="39">
        <f t="shared" si="479"/>
        <v>235</v>
      </c>
      <c r="AD894" s="40">
        <f t="shared" si="480"/>
        <v>236.7</v>
      </c>
      <c r="AG894" s="70" t="s">
        <v>1792</v>
      </c>
      <c r="AH894" s="24" t="s">
        <v>1795</v>
      </c>
      <c r="AI894" s="24" t="s">
        <v>45</v>
      </c>
      <c r="AJ894" s="24" t="s">
        <v>1796</v>
      </c>
      <c r="AK894" s="42"/>
      <c r="AL894" s="43">
        <v>44166.46</v>
      </c>
      <c r="AM894" s="43">
        <v>147787.24</v>
      </c>
      <c r="AN894" s="44">
        <v>53</v>
      </c>
      <c r="AO894" s="45"/>
      <c r="AP894" s="46">
        <v>10</v>
      </c>
      <c r="AQ894" s="46">
        <v>43</v>
      </c>
      <c r="AR894" s="43">
        <v>191953.7</v>
      </c>
      <c r="AS894" s="43">
        <v>23890.9</v>
      </c>
      <c r="AT894" s="43">
        <v>1629.75</v>
      </c>
      <c r="AU894" s="43">
        <v>238.5</v>
      </c>
      <c r="AV894" s="43">
        <v>438.31</v>
      </c>
      <c r="AW894" s="43">
        <v>333.37</v>
      </c>
      <c r="AX894" s="43">
        <v>218484.53</v>
      </c>
      <c r="AY894" s="43">
        <v>11959.45</v>
      </c>
      <c r="AZ894" s="43">
        <v>2410.9699999999998</v>
      </c>
      <c r="BA894" s="44">
        <v>0</v>
      </c>
      <c r="BB894" s="44">
        <v>0</v>
      </c>
      <c r="BC894" s="44">
        <v>0</v>
      </c>
      <c r="BD894" s="44">
        <v>0</v>
      </c>
      <c r="BE894" s="44">
        <v>0</v>
      </c>
      <c r="BF894" s="43">
        <v>4606.8900000000003</v>
      </c>
      <c r="BG894" s="43">
        <v>18977.310000000001</v>
      </c>
      <c r="BH894" s="43">
        <v>237461.84</v>
      </c>
      <c r="BI894" s="44">
        <v>0</v>
      </c>
      <c r="BJ894" s="71">
        <v>237.5</v>
      </c>
      <c r="BK894" s="2"/>
      <c r="BL894" s="2"/>
      <c r="BM894" s="48">
        <v>19.8</v>
      </c>
      <c r="BN894" s="48">
        <v>19.8</v>
      </c>
      <c r="BO894" s="48">
        <v>19.8</v>
      </c>
      <c r="BP894" s="48">
        <v>19.8</v>
      </c>
      <c r="BQ894" s="48">
        <v>39.6</v>
      </c>
      <c r="BR894" s="48">
        <v>39.6</v>
      </c>
      <c r="BS894" s="48">
        <v>9.9</v>
      </c>
      <c r="BT894" s="48">
        <v>0</v>
      </c>
      <c r="BU894" s="48">
        <v>9.9</v>
      </c>
      <c r="BV894" s="48">
        <f t="shared" si="481"/>
        <v>19.5</v>
      </c>
      <c r="BW894" s="48">
        <f t="shared" si="468"/>
        <v>19.5</v>
      </c>
      <c r="BX894" s="49">
        <f t="shared" si="482"/>
        <v>19.5</v>
      </c>
      <c r="BY894" s="50">
        <f t="shared" si="483"/>
        <v>236.70000000000005</v>
      </c>
      <c r="BZ894" s="48">
        <f t="shared" si="484"/>
        <v>59.400000000000006</v>
      </c>
      <c r="CA894" s="48">
        <f t="shared" si="485"/>
        <v>99</v>
      </c>
      <c r="CB894" s="48">
        <f t="shared" si="486"/>
        <v>19.8</v>
      </c>
      <c r="CC894" s="51">
        <f t="shared" si="487"/>
        <v>58.5</v>
      </c>
      <c r="CD894" s="50">
        <f t="shared" si="488"/>
        <v>236.70000000000002</v>
      </c>
      <c r="CE894" s="103"/>
      <c r="CF894" s="73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</row>
    <row r="895" spans="1:122" ht="15" hidden="1" outlineLevel="1" thickBot="1" x14ac:dyDescent="0.35">
      <c r="A895" s="161"/>
      <c r="B895" s="53" t="s">
        <v>1797</v>
      </c>
      <c r="C895" s="53" t="s">
        <v>45</v>
      </c>
      <c r="D895" s="24" t="s">
        <v>1798</v>
      </c>
      <c r="E895" s="34"/>
      <c r="F895" s="35">
        <v>132499.37</v>
      </c>
      <c r="G895" s="35">
        <v>337799.41</v>
      </c>
      <c r="H895" s="36">
        <v>154</v>
      </c>
      <c r="I895" s="37"/>
      <c r="J895" s="38">
        <v>39</v>
      </c>
      <c r="K895" s="38">
        <v>115</v>
      </c>
      <c r="L895" s="35">
        <v>470298.78</v>
      </c>
      <c r="M895" s="35">
        <v>70991.78</v>
      </c>
      <c r="N895" s="35">
        <v>4735.5</v>
      </c>
      <c r="O895" s="36">
        <v>693</v>
      </c>
      <c r="P895" s="35">
        <v>1273.58</v>
      </c>
      <c r="Q895" s="35">
        <v>968.66</v>
      </c>
      <c r="R895" s="35">
        <v>548961.30000000005</v>
      </c>
      <c r="S895" s="35">
        <v>34750.1</v>
      </c>
      <c r="T895" s="35">
        <v>7005.46</v>
      </c>
      <c r="U895" s="36">
        <v>0</v>
      </c>
      <c r="V895" s="36">
        <v>0</v>
      </c>
      <c r="W895" s="36">
        <v>0</v>
      </c>
      <c r="X895" s="36">
        <v>0</v>
      </c>
      <c r="Y895" s="36">
        <v>0</v>
      </c>
      <c r="Z895" s="35">
        <v>11287.17</v>
      </c>
      <c r="AA895" s="35">
        <v>53042.73</v>
      </c>
      <c r="AB895" s="35">
        <v>602004.03</v>
      </c>
      <c r="AC895" s="39">
        <f t="shared" si="479"/>
        <v>602</v>
      </c>
      <c r="AD895" s="40">
        <f t="shared" si="480"/>
        <v>630.70000000000005</v>
      </c>
      <c r="AG895" s="70" t="s">
        <v>1792</v>
      </c>
      <c r="AH895" s="24" t="s">
        <v>1797</v>
      </c>
      <c r="AI895" s="24" t="s">
        <v>45</v>
      </c>
      <c r="AJ895" s="24" t="s">
        <v>1798</v>
      </c>
      <c r="AK895" s="42"/>
      <c r="AL895" s="43">
        <v>132499.37</v>
      </c>
      <c r="AM895" s="43">
        <v>380024.33</v>
      </c>
      <c r="AN895" s="44">
        <v>161</v>
      </c>
      <c r="AO895" s="45"/>
      <c r="AP895" s="46">
        <v>40</v>
      </c>
      <c r="AQ895" s="46">
        <v>121</v>
      </c>
      <c r="AR895" s="43">
        <v>512523.7</v>
      </c>
      <c r="AS895" s="43">
        <v>68588.59</v>
      </c>
      <c r="AT895" s="43">
        <v>4950.75</v>
      </c>
      <c r="AU895" s="43">
        <v>724.5</v>
      </c>
      <c r="AV895" s="43">
        <v>1331.47</v>
      </c>
      <c r="AW895" s="43">
        <v>1012.69</v>
      </c>
      <c r="AX895" s="43">
        <v>589131.69999999995</v>
      </c>
      <c r="AY895" s="43">
        <v>36329.65</v>
      </c>
      <c r="AZ895" s="43">
        <v>7323.89</v>
      </c>
      <c r="BA895" s="44">
        <v>0</v>
      </c>
      <c r="BB895" s="44">
        <v>0</v>
      </c>
      <c r="BC895" s="44">
        <v>0</v>
      </c>
      <c r="BD895" s="44">
        <v>0</v>
      </c>
      <c r="BE895" s="44">
        <v>0</v>
      </c>
      <c r="BF895" s="43">
        <v>12300.57</v>
      </c>
      <c r="BG895" s="43">
        <v>55954.11</v>
      </c>
      <c r="BH895" s="43">
        <v>645085.81000000006</v>
      </c>
      <c r="BI895" s="44">
        <v>0</v>
      </c>
      <c r="BJ895" s="71">
        <v>645.1</v>
      </c>
      <c r="BK895" s="2"/>
      <c r="BL895" s="2"/>
      <c r="BM895" s="48">
        <v>53.8</v>
      </c>
      <c r="BN895" s="48">
        <v>53.8</v>
      </c>
      <c r="BO895" s="48">
        <v>53.8</v>
      </c>
      <c r="BP895" s="48">
        <v>53.8</v>
      </c>
      <c r="BQ895" s="48">
        <v>107.5</v>
      </c>
      <c r="BR895" s="48">
        <v>107.5</v>
      </c>
      <c r="BS895" s="48">
        <v>26.9</v>
      </c>
      <c r="BT895" s="48">
        <v>0</v>
      </c>
      <c r="BU895" s="48">
        <v>26.9</v>
      </c>
      <c r="BV895" s="48">
        <f t="shared" si="481"/>
        <v>48.9</v>
      </c>
      <c r="BW895" s="48">
        <f t="shared" si="468"/>
        <v>48.9</v>
      </c>
      <c r="BX895" s="49">
        <f t="shared" si="482"/>
        <v>48.9</v>
      </c>
      <c r="BY895" s="50">
        <f t="shared" si="483"/>
        <v>630.69999999999993</v>
      </c>
      <c r="BZ895" s="48">
        <f t="shared" si="484"/>
        <v>161.39999999999998</v>
      </c>
      <c r="CA895" s="48">
        <f t="shared" si="485"/>
        <v>268.8</v>
      </c>
      <c r="CB895" s="48">
        <f t="shared" si="486"/>
        <v>53.8</v>
      </c>
      <c r="CC895" s="51">
        <f t="shared" si="487"/>
        <v>146.69999999999999</v>
      </c>
      <c r="CD895" s="50">
        <f t="shared" si="488"/>
        <v>630.70000000000005</v>
      </c>
      <c r="CE895" s="103"/>
      <c r="CF895" s="73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</row>
    <row r="896" spans="1:122" ht="15" hidden="1" outlineLevel="1" thickBot="1" x14ac:dyDescent="0.35">
      <c r="A896" s="161"/>
      <c r="B896" s="53" t="s">
        <v>1799</v>
      </c>
      <c r="C896" s="53" t="s">
        <v>45</v>
      </c>
      <c r="D896" s="24" t="s">
        <v>1800</v>
      </c>
      <c r="E896" s="34"/>
      <c r="F896" s="35">
        <v>132499.37</v>
      </c>
      <c r="G896" s="35">
        <v>295574.48</v>
      </c>
      <c r="H896" s="36">
        <v>148</v>
      </c>
      <c r="I896" s="37"/>
      <c r="J896" s="38">
        <v>39</v>
      </c>
      <c r="K896" s="38">
        <v>109</v>
      </c>
      <c r="L896" s="35">
        <v>428073.85</v>
      </c>
      <c r="M896" s="35">
        <v>45768.89</v>
      </c>
      <c r="N896" s="36">
        <v>4551</v>
      </c>
      <c r="O896" s="36">
        <v>666</v>
      </c>
      <c r="P896" s="35">
        <v>1223.96</v>
      </c>
      <c r="Q896" s="35">
        <v>930.92</v>
      </c>
      <c r="R896" s="35">
        <v>481214.62</v>
      </c>
      <c r="S896" s="35">
        <v>33396.199999999997</v>
      </c>
      <c r="T896" s="35">
        <v>6732.52</v>
      </c>
      <c r="U896" s="36">
        <v>0</v>
      </c>
      <c r="V896" s="36">
        <v>0</v>
      </c>
      <c r="W896" s="36">
        <v>0</v>
      </c>
      <c r="X896" s="36">
        <v>0</v>
      </c>
      <c r="Y896" s="36">
        <v>0</v>
      </c>
      <c r="Z896" s="35">
        <v>10273.77</v>
      </c>
      <c r="AA896" s="35">
        <v>50402.49</v>
      </c>
      <c r="AB896" s="35">
        <v>531617.11</v>
      </c>
      <c r="AC896" s="39">
        <f t="shared" si="479"/>
        <v>531.6</v>
      </c>
      <c r="AD896" s="40">
        <f t="shared" si="480"/>
        <v>539.5</v>
      </c>
      <c r="AG896" s="70" t="s">
        <v>1792</v>
      </c>
      <c r="AH896" s="24" t="s">
        <v>1799</v>
      </c>
      <c r="AI896" s="24" t="s">
        <v>45</v>
      </c>
      <c r="AJ896" s="24" t="s">
        <v>1800</v>
      </c>
      <c r="AK896" s="42"/>
      <c r="AL896" s="43">
        <v>88332.91</v>
      </c>
      <c r="AM896" s="43">
        <v>351733.64</v>
      </c>
      <c r="AN896" s="44">
        <v>165</v>
      </c>
      <c r="AO896" s="45"/>
      <c r="AP896" s="46">
        <v>39</v>
      </c>
      <c r="AQ896" s="46">
        <v>126</v>
      </c>
      <c r="AR896" s="43">
        <v>440066.55</v>
      </c>
      <c r="AS896" s="43">
        <v>39892.11</v>
      </c>
      <c r="AT896" s="43">
        <v>5073.75</v>
      </c>
      <c r="AU896" s="43">
        <v>742.5</v>
      </c>
      <c r="AV896" s="43">
        <v>1364.55</v>
      </c>
      <c r="AW896" s="43">
        <v>1037.8499999999999</v>
      </c>
      <c r="AX896" s="43">
        <v>488177.31</v>
      </c>
      <c r="AY896" s="43">
        <v>37232.25</v>
      </c>
      <c r="AZ896" s="43">
        <v>7505.85</v>
      </c>
      <c r="BA896" s="44">
        <v>0</v>
      </c>
      <c r="BB896" s="44">
        <v>0</v>
      </c>
      <c r="BC896" s="44">
        <v>0</v>
      </c>
      <c r="BD896" s="44">
        <v>0</v>
      </c>
      <c r="BE896" s="44">
        <v>0</v>
      </c>
      <c r="BF896" s="43">
        <v>10561.6</v>
      </c>
      <c r="BG896" s="43">
        <v>55299.7</v>
      </c>
      <c r="BH896" s="43">
        <v>543477.01</v>
      </c>
      <c r="BI896" s="44">
        <v>0</v>
      </c>
      <c r="BJ896" s="71">
        <v>543.5</v>
      </c>
      <c r="BK896" s="2"/>
      <c r="BL896" s="2"/>
      <c r="BM896" s="48">
        <v>45.3</v>
      </c>
      <c r="BN896" s="48">
        <v>45.3</v>
      </c>
      <c r="BO896" s="48">
        <v>45.3</v>
      </c>
      <c r="BP896" s="48">
        <v>45.3</v>
      </c>
      <c r="BQ896" s="48">
        <v>90.6</v>
      </c>
      <c r="BR896" s="48">
        <v>90.6</v>
      </c>
      <c r="BS896" s="48">
        <v>22.6</v>
      </c>
      <c r="BT896" s="48">
        <v>0</v>
      </c>
      <c r="BU896" s="48">
        <v>22.6</v>
      </c>
      <c r="BV896" s="48">
        <f t="shared" si="481"/>
        <v>44</v>
      </c>
      <c r="BW896" s="48">
        <f t="shared" si="468"/>
        <v>44</v>
      </c>
      <c r="BX896" s="49">
        <f t="shared" si="482"/>
        <v>43.9</v>
      </c>
      <c r="BY896" s="50">
        <f t="shared" si="483"/>
        <v>539.5</v>
      </c>
      <c r="BZ896" s="48">
        <f t="shared" si="484"/>
        <v>135.89999999999998</v>
      </c>
      <c r="CA896" s="48">
        <f t="shared" si="485"/>
        <v>226.49999999999997</v>
      </c>
      <c r="CB896" s="48">
        <f t="shared" si="486"/>
        <v>45.2</v>
      </c>
      <c r="CC896" s="51">
        <f t="shared" si="487"/>
        <v>131.9</v>
      </c>
      <c r="CD896" s="50">
        <f t="shared" si="488"/>
        <v>539.5</v>
      </c>
      <c r="CE896" s="103"/>
      <c r="CF896" s="73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</row>
    <row r="897" spans="1:122" ht="15" hidden="1" outlineLevel="1" thickBot="1" x14ac:dyDescent="0.35">
      <c r="A897" s="161"/>
      <c r="B897" s="53" t="s">
        <v>1801</v>
      </c>
      <c r="C897" s="53" t="s">
        <v>45</v>
      </c>
      <c r="D897" s="24" t="s">
        <v>1802</v>
      </c>
      <c r="E897" s="35">
        <v>1991414.98</v>
      </c>
      <c r="F897" s="34"/>
      <c r="G897" s="34"/>
      <c r="H897" s="36">
        <v>680</v>
      </c>
      <c r="I897" s="38">
        <v>680</v>
      </c>
      <c r="J897" s="37"/>
      <c r="K897" s="37"/>
      <c r="L897" s="35">
        <v>1991414.98</v>
      </c>
      <c r="M897" s="35">
        <v>178517.05</v>
      </c>
      <c r="N897" s="36">
        <v>20910</v>
      </c>
      <c r="O897" s="36">
        <v>3060</v>
      </c>
      <c r="P897" s="35">
        <v>5623.6</v>
      </c>
      <c r="Q897" s="35">
        <v>4277.2</v>
      </c>
      <c r="R897" s="35">
        <v>2203802.83</v>
      </c>
      <c r="S897" s="35">
        <v>306639.2</v>
      </c>
      <c r="T897" s="35">
        <v>30933.200000000001</v>
      </c>
      <c r="U897" s="36">
        <v>1836</v>
      </c>
      <c r="V897" s="35">
        <v>20787.599999999999</v>
      </c>
      <c r="W897" s="35">
        <v>13695.2</v>
      </c>
      <c r="X897" s="35">
        <v>6655.78</v>
      </c>
      <c r="Y897" s="35">
        <v>41078.800000000003</v>
      </c>
      <c r="Z897" s="35">
        <v>47793.97</v>
      </c>
      <c r="AA897" s="35">
        <v>469419.75</v>
      </c>
      <c r="AB897" s="35">
        <v>2673222.58</v>
      </c>
      <c r="AC897" s="39">
        <f t="shared" si="479"/>
        <v>2673.2</v>
      </c>
      <c r="AD897" s="40">
        <f t="shared" si="480"/>
        <v>2554.6</v>
      </c>
      <c r="AG897" s="70" t="s">
        <v>1792</v>
      </c>
      <c r="AH897" s="24" t="s">
        <v>1801</v>
      </c>
      <c r="AI897" s="24" t="s">
        <v>45</v>
      </c>
      <c r="AJ897" s="24" t="s">
        <v>1802</v>
      </c>
      <c r="AK897" s="43">
        <v>1863619.66</v>
      </c>
      <c r="AL897" s="42"/>
      <c r="AM897" s="42"/>
      <c r="AN897" s="44">
        <v>642</v>
      </c>
      <c r="AO897" s="46">
        <v>642</v>
      </c>
      <c r="AP897" s="45"/>
      <c r="AQ897" s="45"/>
      <c r="AR897" s="43">
        <v>1863619.66</v>
      </c>
      <c r="AS897" s="43">
        <v>156281.93</v>
      </c>
      <c r="AT897" s="43">
        <v>19741.5</v>
      </c>
      <c r="AU897" s="44">
        <v>2889</v>
      </c>
      <c r="AV897" s="43">
        <v>5309.34</v>
      </c>
      <c r="AW897" s="43">
        <v>4038.18</v>
      </c>
      <c r="AX897" s="43">
        <v>2051879.61</v>
      </c>
      <c r="AY897" s="43">
        <v>289503.48</v>
      </c>
      <c r="AZ897" s="43">
        <v>29204.58</v>
      </c>
      <c r="BA897" s="43">
        <v>1733.4</v>
      </c>
      <c r="BB897" s="43">
        <v>19625.939999999999</v>
      </c>
      <c r="BC897" s="43">
        <v>12929.88</v>
      </c>
      <c r="BD897" s="43">
        <v>6911.82</v>
      </c>
      <c r="BE897" s="43">
        <v>38783.22</v>
      </c>
      <c r="BF897" s="43">
        <v>44726.87</v>
      </c>
      <c r="BG897" s="43">
        <v>443419.19</v>
      </c>
      <c r="BH897" s="43">
        <v>2495298.7999999998</v>
      </c>
      <c r="BI897" s="44">
        <v>0</v>
      </c>
      <c r="BJ897" s="71">
        <v>2495.3000000000002</v>
      </c>
      <c r="BK897" s="2"/>
      <c r="BL897" s="2"/>
      <c r="BM897" s="48">
        <v>207.9</v>
      </c>
      <c r="BN897" s="48">
        <v>207.9</v>
      </c>
      <c r="BO897" s="48">
        <v>207.9</v>
      </c>
      <c r="BP897" s="48">
        <v>207.9</v>
      </c>
      <c r="BQ897" s="48">
        <v>415.9</v>
      </c>
      <c r="BR897" s="48">
        <v>415.9</v>
      </c>
      <c r="BS897" s="48">
        <v>104</v>
      </c>
      <c r="BT897" s="48">
        <v>0</v>
      </c>
      <c r="BU897" s="48">
        <v>104</v>
      </c>
      <c r="BV897" s="48">
        <f t="shared" si="481"/>
        <v>227.7</v>
      </c>
      <c r="BW897" s="48">
        <f t="shared" si="468"/>
        <v>227.7</v>
      </c>
      <c r="BX897" s="49">
        <f t="shared" si="482"/>
        <v>227.8</v>
      </c>
      <c r="BY897" s="50">
        <f t="shared" si="483"/>
        <v>2554.6000000000004</v>
      </c>
      <c r="BZ897" s="48">
        <f t="shared" si="484"/>
        <v>623.70000000000005</v>
      </c>
      <c r="CA897" s="48">
        <f t="shared" si="485"/>
        <v>1039.6999999999998</v>
      </c>
      <c r="CB897" s="48">
        <f t="shared" si="486"/>
        <v>208</v>
      </c>
      <c r="CC897" s="51">
        <f t="shared" si="487"/>
        <v>683.2</v>
      </c>
      <c r="CD897" s="50">
        <f t="shared" si="488"/>
        <v>2554.6</v>
      </c>
      <c r="CE897" s="103"/>
      <c r="CF897" s="73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</row>
    <row r="898" spans="1:122" ht="15" hidden="1" outlineLevel="1" thickBot="1" x14ac:dyDescent="0.35">
      <c r="A898" s="161"/>
      <c r="B898" s="53" t="s">
        <v>1803</v>
      </c>
      <c r="C898" s="53" t="s">
        <v>45</v>
      </c>
      <c r="D898" s="24" t="s">
        <v>1804</v>
      </c>
      <c r="E898" s="35">
        <v>1982908.56</v>
      </c>
      <c r="F898" s="34"/>
      <c r="G898" s="34"/>
      <c r="H898" s="36">
        <v>648</v>
      </c>
      <c r="I898" s="38">
        <v>648</v>
      </c>
      <c r="J898" s="37"/>
      <c r="K898" s="37"/>
      <c r="L898" s="35">
        <v>1982908.56</v>
      </c>
      <c r="M898" s="35">
        <v>442988.56</v>
      </c>
      <c r="N898" s="36">
        <v>19926</v>
      </c>
      <c r="O898" s="36">
        <v>2916</v>
      </c>
      <c r="P898" s="35">
        <v>5358.96</v>
      </c>
      <c r="Q898" s="35">
        <v>4075.92</v>
      </c>
      <c r="R898" s="36">
        <v>2458174</v>
      </c>
      <c r="S898" s="35">
        <v>292209.12</v>
      </c>
      <c r="T898" s="35">
        <v>29477.52</v>
      </c>
      <c r="U898" s="35">
        <v>1749.6</v>
      </c>
      <c r="V898" s="35">
        <v>19809.36</v>
      </c>
      <c r="W898" s="35">
        <v>13050.72</v>
      </c>
      <c r="X898" s="35">
        <v>1536.24</v>
      </c>
      <c r="Y898" s="35">
        <v>39145.68</v>
      </c>
      <c r="Z898" s="35">
        <v>47589.82</v>
      </c>
      <c r="AA898" s="35">
        <v>444568.06</v>
      </c>
      <c r="AB898" s="35">
        <v>2902742.06</v>
      </c>
      <c r="AC898" s="39">
        <f t="shared" si="479"/>
        <v>2902.7</v>
      </c>
      <c r="AD898" s="40">
        <f t="shared" si="480"/>
        <v>2952</v>
      </c>
      <c r="AG898" s="70" t="s">
        <v>1792</v>
      </c>
      <c r="AH898" s="24" t="s">
        <v>1803</v>
      </c>
      <c r="AI898" s="24" t="s">
        <v>45</v>
      </c>
      <c r="AJ898" s="24" t="s">
        <v>1804</v>
      </c>
      <c r="AK898" s="43">
        <v>2072402.37</v>
      </c>
      <c r="AL898" s="42"/>
      <c r="AM898" s="42"/>
      <c r="AN898" s="44">
        <v>642</v>
      </c>
      <c r="AO898" s="46">
        <v>642</v>
      </c>
      <c r="AP898" s="45"/>
      <c r="AQ898" s="45"/>
      <c r="AR898" s="43">
        <v>2072402.37</v>
      </c>
      <c r="AS898" s="43">
        <v>429303.42</v>
      </c>
      <c r="AT898" s="43">
        <v>19741.5</v>
      </c>
      <c r="AU898" s="44">
        <v>2889</v>
      </c>
      <c r="AV898" s="43">
        <v>5309.34</v>
      </c>
      <c r="AW898" s="43">
        <v>4038.18</v>
      </c>
      <c r="AX898" s="43">
        <v>2533683.81</v>
      </c>
      <c r="AY898" s="43">
        <v>289503.48</v>
      </c>
      <c r="AZ898" s="43">
        <v>29204.58</v>
      </c>
      <c r="BA898" s="43">
        <v>1733.4</v>
      </c>
      <c r="BB898" s="43">
        <v>19625.939999999999</v>
      </c>
      <c r="BC898" s="43">
        <v>12929.88</v>
      </c>
      <c r="BD898" s="43">
        <v>1407.5</v>
      </c>
      <c r="BE898" s="43">
        <v>38783.22</v>
      </c>
      <c r="BF898" s="43">
        <v>49737.65</v>
      </c>
      <c r="BG898" s="43">
        <v>442925.65</v>
      </c>
      <c r="BH898" s="43">
        <v>2976609.46</v>
      </c>
      <c r="BI898" s="44">
        <v>0</v>
      </c>
      <c r="BJ898" s="71">
        <v>2976.6</v>
      </c>
      <c r="BK898" s="2"/>
      <c r="BL898" s="2"/>
      <c r="BM898" s="48">
        <v>248.1</v>
      </c>
      <c r="BN898" s="48">
        <v>248.1</v>
      </c>
      <c r="BO898" s="48">
        <v>248.1</v>
      </c>
      <c r="BP898" s="48">
        <v>248.1</v>
      </c>
      <c r="BQ898" s="48">
        <v>496.1</v>
      </c>
      <c r="BR898" s="48">
        <v>496.1</v>
      </c>
      <c r="BS898" s="48">
        <v>124</v>
      </c>
      <c r="BT898" s="48">
        <v>0</v>
      </c>
      <c r="BU898" s="48">
        <v>124</v>
      </c>
      <c r="BV898" s="48">
        <f t="shared" si="481"/>
        <v>239.8</v>
      </c>
      <c r="BW898" s="48">
        <f t="shared" si="468"/>
        <v>239.8</v>
      </c>
      <c r="BX898" s="49">
        <f t="shared" si="482"/>
        <v>239.8</v>
      </c>
      <c r="BY898" s="50">
        <f t="shared" si="483"/>
        <v>2951.9999999999995</v>
      </c>
      <c r="BZ898" s="48">
        <f t="shared" si="484"/>
        <v>744.3</v>
      </c>
      <c r="CA898" s="48">
        <f t="shared" si="485"/>
        <v>1240.3000000000002</v>
      </c>
      <c r="CB898" s="48">
        <f t="shared" si="486"/>
        <v>248</v>
      </c>
      <c r="CC898" s="51">
        <f t="shared" si="487"/>
        <v>719.40000000000009</v>
      </c>
      <c r="CD898" s="50">
        <f t="shared" si="488"/>
        <v>2952.0000000000005</v>
      </c>
      <c r="CE898" s="103"/>
      <c r="CF898" s="73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</row>
    <row r="899" spans="1:122" ht="15" hidden="1" outlineLevel="1" thickBot="1" x14ac:dyDescent="0.35">
      <c r="A899" s="161"/>
      <c r="B899" s="53" t="s">
        <v>1805</v>
      </c>
      <c r="C899" s="53" t="s">
        <v>45</v>
      </c>
      <c r="D899" s="24" t="s">
        <v>1806</v>
      </c>
      <c r="E899" s="35">
        <v>543738.84</v>
      </c>
      <c r="F899" s="34"/>
      <c r="G899" s="34"/>
      <c r="H899" s="36">
        <v>128</v>
      </c>
      <c r="I899" s="38">
        <v>128</v>
      </c>
      <c r="J899" s="37"/>
      <c r="K899" s="37"/>
      <c r="L899" s="35">
        <v>543738.84</v>
      </c>
      <c r="M899" s="35">
        <v>93007.65</v>
      </c>
      <c r="N899" s="36">
        <v>3936</v>
      </c>
      <c r="O899" s="36">
        <v>576</v>
      </c>
      <c r="P899" s="35">
        <v>1058.56</v>
      </c>
      <c r="Q899" s="35">
        <v>805.12</v>
      </c>
      <c r="R899" s="35">
        <v>643122.17000000004</v>
      </c>
      <c r="S899" s="35">
        <v>57720.32</v>
      </c>
      <c r="T899" s="35">
        <v>5822.72</v>
      </c>
      <c r="U899" s="35">
        <v>345.6</v>
      </c>
      <c r="V899" s="35">
        <v>3912.96</v>
      </c>
      <c r="W899" s="35">
        <v>2577.92</v>
      </c>
      <c r="X899" s="35">
        <v>896.14</v>
      </c>
      <c r="Y899" s="35">
        <v>7732.48</v>
      </c>
      <c r="Z899" s="35">
        <v>13049.73</v>
      </c>
      <c r="AA899" s="35">
        <v>92057.87</v>
      </c>
      <c r="AB899" s="35">
        <v>735180.04</v>
      </c>
      <c r="AC899" s="39">
        <f t="shared" si="479"/>
        <v>735.2</v>
      </c>
      <c r="AD899" s="40">
        <f t="shared" si="480"/>
        <v>745.1</v>
      </c>
      <c r="AG899" s="70" t="s">
        <v>1792</v>
      </c>
      <c r="AH899" s="24" t="s">
        <v>1805</v>
      </c>
      <c r="AI899" s="24" t="s">
        <v>45</v>
      </c>
      <c r="AJ899" s="24" t="s">
        <v>1806</v>
      </c>
      <c r="AK899" s="43">
        <v>546005.06999999995</v>
      </c>
      <c r="AL899" s="42"/>
      <c r="AM899" s="42"/>
      <c r="AN899" s="44">
        <v>137</v>
      </c>
      <c r="AO899" s="46">
        <v>137</v>
      </c>
      <c r="AP899" s="45"/>
      <c r="AQ899" s="45"/>
      <c r="AR899" s="43">
        <v>546005.06999999995</v>
      </c>
      <c r="AS899" s="43">
        <v>100571.66</v>
      </c>
      <c r="AT899" s="43">
        <v>4212.75</v>
      </c>
      <c r="AU899" s="43">
        <v>616.5</v>
      </c>
      <c r="AV899" s="43">
        <v>1132.99</v>
      </c>
      <c r="AW899" s="43">
        <v>861.73</v>
      </c>
      <c r="AX899" s="43">
        <v>653400.69999999995</v>
      </c>
      <c r="AY899" s="43">
        <v>61778.78</v>
      </c>
      <c r="AZ899" s="43">
        <v>6232.13</v>
      </c>
      <c r="BA899" s="43">
        <v>369.9</v>
      </c>
      <c r="BB899" s="43">
        <v>4188.09</v>
      </c>
      <c r="BC899" s="43">
        <v>2759.18</v>
      </c>
      <c r="BD899" s="44">
        <v>0</v>
      </c>
      <c r="BE899" s="43">
        <v>8276.17</v>
      </c>
      <c r="BF899" s="43">
        <v>13104.12</v>
      </c>
      <c r="BG899" s="43">
        <v>96708.37</v>
      </c>
      <c r="BH899" s="43">
        <v>750109.07</v>
      </c>
      <c r="BI899" s="44">
        <v>0</v>
      </c>
      <c r="BJ899" s="71">
        <v>750.1</v>
      </c>
      <c r="BK899" s="2"/>
      <c r="BL899" s="2"/>
      <c r="BM899" s="48">
        <v>62.5</v>
      </c>
      <c r="BN899" s="48">
        <v>62.5</v>
      </c>
      <c r="BO899" s="48">
        <v>62.5</v>
      </c>
      <c r="BP899" s="48">
        <v>62.5</v>
      </c>
      <c r="BQ899" s="48">
        <v>125</v>
      </c>
      <c r="BR899" s="48">
        <v>125</v>
      </c>
      <c r="BS899" s="48">
        <v>31.3</v>
      </c>
      <c r="BT899" s="48">
        <v>0</v>
      </c>
      <c r="BU899" s="48">
        <v>31.3</v>
      </c>
      <c r="BV899" s="48">
        <f t="shared" si="481"/>
        <v>60.8</v>
      </c>
      <c r="BW899" s="48">
        <f t="shared" si="468"/>
        <v>60.8</v>
      </c>
      <c r="BX899" s="49">
        <f t="shared" si="482"/>
        <v>60.9</v>
      </c>
      <c r="BY899" s="50">
        <f t="shared" si="483"/>
        <v>745.1</v>
      </c>
      <c r="BZ899" s="48">
        <f t="shared" si="484"/>
        <v>187.5</v>
      </c>
      <c r="CA899" s="48">
        <f t="shared" si="485"/>
        <v>312.5</v>
      </c>
      <c r="CB899" s="48">
        <f t="shared" si="486"/>
        <v>62.6</v>
      </c>
      <c r="CC899" s="51">
        <f t="shared" si="487"/>
        <v>182.5</v>
      </c>
      <c r="CD899" s="50">
        <f t="shared" si="488"/>
        <v>745.1</v>
      </c>
      <c r="CE899" s="103"/>
      <c r="CF899" s="73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</row>
    <row r="900" spans="1:122" ht="15" hidden="1" outlineLevel="1" thickBot="1" x14ac:dyDescent="0.35">
      <c r="A900" s="161"/>
      <c r="B900" s="53" t="s">
        <v>1807</v>
      </c>
      <c r="C900" s="53" t="s">
        <v>45</v>
      </c>
      <c r="D900" s="24" t="s">
        <v>1808</v>
      </c>
      <c r="E900" s="34"/>
      <c r="F900" s="35">
        <v>88332.91</v>
      </c>
      <c r="G900" s="35">
        <v>211124.64</v>
      </c>
      <c r="H900" s="36">
        <v>116</v>
      </c>
      <c r="I900" s="37"/>
      <c r="J900" s="38">
        <v>39</v>
      </c>
      <c r="K900" s="38">
        <v>77</v>
      </c>
      <c r="L900" s="35">
        <v>299457.55</v>
      </c>
      <c r="M900" s="35">
        <v>44308.21</v>
      </c>
      <c r="N900" s="36">
        <v>3567</v>
      </c>
      <c r="O900" s="36">
        <v>522</v>
      </c>
      <c r="P900" s="35">
        <v>959.32</v>
      </c>
      <c r="Q900" s="35">
        <v>729.64</v>
      </c>
      <c r="R900" s="35">
        <v>349543.72</v>
      </c>
      <c r="S900" s="35">
        <v>26175.4</v>
      </c>
      <c r="T900" s="35">
        <v>5276.84</v>
      </c>
      <c r="U900" s="36">
        <v>0</v>
      </c>
      <c r="V900" s="36">
        <v>0</v>
      </c>
      <c r="W900" s="36">
        <v>0</v>
      </c>
      <c r="X900" s="36">
        <v>0</v>
      </c>
      <c r="Y900" s="36">
        <v>0</v>
      </c>
      <c r="Z900" s="35">
        <v>7186.98</v>
      </c>
      <c r="AA900" s="35">
        <v>38639.22</v>
      </c>
      <c r="AB900" s="35">
        <v>388182.94</v>
      </c>
      <c r="AC900" s="39">
        <f t="shared" si="479"/>
        <v>388.2</v>
      </c>
      <c r="AD900" s="40">
        <f t="shared" si="480"/>
        <v>416.4</v>
      </c>
      <c r="AG900" s="70" t="s">
        <v>1792</v>
      </c>
      <c r="AH900" s="24" t="s">
        <v>1807</v>
      </c>
      <c r="AI900" s="24" t="s">
        <v>45</v>
      </c>
      <c r="AJ900" s="24" t="s">
        <v>1808</v>
      </c>
      <c r="AK900" s="42"/>
      <c r="AL900" s="43">
        <v>88332.91</v>
      </c>
      <c r="AM900" s="43">
        <v>253349.56</v>
      </c>
      <c r="AN900" s="44">
        <v>123</v>
      </c>
      <c r="AO900" s="45"/>
      <c r="AP900" s="46">
        <v>31</v>
      </c>
      <c r="AQ900" s="46">
        <v>92</v>
      </c>
      <c r="AR900" s="43">
        <v>341682.47</v>
      </c>
      <c r="AS900" s="43">
        <v>41150.370000000003</v>
      </c>
      <c r="AT900" s="43">
        <v>3782.25</v>
      </c>
      <c r="AU900" s="43">
        <v>553.5</v>
      </c>
      <c r="AV900" s="43">
        <v>1017.21</v>
      </c>
      <c r="AW900" s="43">
        <v>773.67</v>
      </c>
      <c r="AX900" s="43">
        <v>388959.47</v>
      </c>
      <c r="AY900" s="43">
        <v>27754.95</v>
      </c>
      <c r="AZ900" s="43">
        <v>5595.27</v>
      </c>
      <c r="BA900" s="44">
        <v>0</v>
      </c>
      <c r="BB900" s="44">
        <v>0</v>
      </c>
      <c r="BC900" s="44">
        <v>0</v>
      </c>
      <c r="BD900" s="44">
        <v>0</v>
      </c>
      <c r="BE900" s="44">
        <v>0</v>
      </c>
      <c r="BF900" s="43">
        <v>8200.3799999999992</v>
      </c>
      <c r="BG900" s="43">
        <v>41550.6</v>
      </c>
      <c r="BH900" s="43">
        <v>430510.07</v>
      </c>
      <c r="BI900" s="44">
        <v>0</v>
      </c>
      <c r="BJ900" s="71">
        <v>430.5</v>
      </c>
      <c r="BK900" s="2"/>
      <c r="BL900" s="2"/>
      <c r="BM900" s="48">
        <v>35.9</v>
      </c>
      <c r="BN900" s="48">
        <v>35.9</v>
      </c>
      <c r="BO900" s="48">
        <v>35.9</v>
      </c>
      <c r="BP900" s="48">
        <v>35.9</v>
      </c>
      <c r="BQ900" s="48">
        <v>71.8</v>
      </c>
      <c r="BR900" s="48">
        <v>71.8</v>
      </c>
      <c r="BS900" s="48">
        <v>17.899999999999999</v>
      </c>
      <c r="BT900" s="48">
        <v>0</v>
      </c>
      <c r="BU900" s="48">
        <v>17.899999999999999</v>
      </c>
      <c r="BV900" s="48">
        <f t="shared" si="481"/>
        <v>31.1</v>
      </c>
      <c r="BW900" s="48">
        <f t="shared" si="468"/>
        <v>31.1</v>
      </c>
      <c r="BX900" s="49">
        <f t="shared" si="482"/>
        <v>31.2</v>
      </c>
      <c r="BY900" s="50">
        <f t="shared" si="483"/>
        <v>416.39999999999992</v>
      </c>
      <c r="BZ900" s="48">
        <f t="shared" si="484"/>
        <v>107.69999999999999</v>
      </c>
      <c r="CA900" s="48">
        <f t="shared" si="485"/>
        <v>179.5</v>
      </c>
      <c r="CB900" s="48">
        <f t="shared" si="486"/>
        <v>35.799999999999997</v>
      </c>
      <c r="CC900" s="51">
        <f t="shared" si="487"/>
        <v>93.4</v>
      </c>
      <c r="CD900" s="50">
        <f t="shared" si="488"/>
        <v>416.4</v>
      </c>
      <c r="CE900" s="103"/>
      <c r="CF900" s="73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</row>
    <row r="901" spans="1:122" ht="15" hidden="1" outlineLevel="1" thickBot="1" x14ac:dyDescent="0.35">
      <c r="A901" s="161"/>
      <c r="B901" s="53" t="s">
        <v>1809</v>
      </c>
      <c r="C901" s="53" t="s">
        <v>45</v>
      </c>
      <c r="D901" s="24" t="s">
        <v>1810</v>
      </c>
      <c r="E901" s="35">
        <v>273554.86</v>
      </c>
      <c r="F901" s="34"/>
      <c r="G901" s="34"/>
      <c r="H901" s="36">
        <v>104</v>
      </c>
      <c r="I901" s="38">
        <v>104</v>
      </c>
      <c r="J901" s="37"/>
      <c r="K901" s="37"/>
      <c r="L901" s="35">
        <v>273554.86</v>
      </c>
      <c r="M901" s="35">
        <v>37433.75</v>
      </c>
      <c r="N901" s="36">
        <v>3198</v>
      </c>
      <c r="O901" s="36">
        <v>468</v>
      </c>
      <c r="P901" s="35">
        <v>860.08</v>
      </c>
      <c r="Q901" s="35">
        <v>654.16</v>
      </c>
      <c r="R901" s="35">
        <v>316168.84999999998</v>
      </c>
      <c r="S901" s="35">
        <v>46897.760000000002</v>
      </c>
      <c r="T901" s="35">
        <v>4730.96</v>
      </c>
      <c r="U901" s="35">
        <v>280.8</v>
      </c>
      <c r="V901" s="35">
        <v>3179.28</v>
      </c>
      <c r="W901" s="35">
        <v>2094.56</v>
      </c>
      <c r="X901" s="36">
        <v>0</v>
      </c>
      <c r="Y901" s="35">
        <v>6282.64</v>
      </c>
      <c r="Z901" s="35">
        <v>6565.32</v>
      </c>
      <c r="AA901" s="35">
        <v>70031.320000000007</v>
      </c>
      <c r="AB901" s="35">
        <v>386200.17</v>
      </c>
      <c r="AC901" s="39">
        <f t="shared" si="479"/>
        <v>386.2</v>
      </c>
      <c r="AD901" s="40">
        <f t="shared" si="480"/>
        <v>317.7</v>
      </c>
      <c r="AG901" s="70" t="s">
        <v>1792</v>
      </c>
      <c r="AH901" s="24" t="s">
        <v>1809</v>
      </c>
      <c r="AI901" s="24" t="s">
        <v>45</v>
      </c>
      <c r="AJ901" s="24" t="s">
        <v>1810</v>
      </c>
      <c r="AK901" s="43">
        <v>186768.48</v>
      </c>
      <c r="AL901" s="42"/>
      <c r="AM901" s="42"/>
      <c r="AN901" s="44">
        <v>95</v>
      </c>
      <c r="AO901" s="46">
        <v>95</v>
      </c>
      <c r="AP901" s="45"/>
      <c r="AQ901" s="45"/>
      <c r="AR901" s="43">
        <v>186768.48</v>
      </c>
      <c r="AS901" s="43">
        <v>29451.7</v>
      </c>
      <c r="AT901" s="43">
        <v>2921.25</v>
      </c>
      <c r="AU901" s="43">
        <v>427.5</v>
      </c>
      <c r="AV901" s="43">
        <v>785.65</v>
      </c>
      <c r="AW901" s="43">
        <v>597.54999999999995</v>
      </c>
      <c r="AX901" s="43">
        <v>220952.13</v>
      </c>
      <c r="AY901" s="43">
        <v>42839.3</v>
      </c>
      <c r="AZ901" s="43">
        <v>4321.55</v>
      </c>
      <c r="BA901" s="43">
        <v>256.5</v>
      </c>
      <c r="BB901" s="43">
        <v>2904.15</v>
      </c>
      <c r="BC901" s="43">
        <v>1913.3</v>
      </c>
      <c r="BD901" s="44">
        <v>0</v>
      </c>
      <c r="BE901" s="43">
        <v>5738.95</v>
      </c>
      <c r="BF901" s="43">
        <v>4482.45</v>
      </c>
      <c r="BG901" s="43">
        <v>62456.2</v>
      </c>
      <c r="BH901" s="43">
        <v>283408.33</v>
      </c>
      <c r="BI901" s="44">
        <v>0</v>
      </c>
      <c r="BJ901" s="71">
        <v>283.39999999999998</v>
      </c>
      <c r="BK901" s="2"/>
      <c r="BL901" s="2"/>
      <c r="BM901" s="48">
        <v>23.6</v>
      </c>
      <c r="BN901" s="48">
        <v>23.6</v>
      </c>
      <c r="BO901" s="48">
        <v>23.6</v>
      </c>
      <c r="BP901" s="48">
        <v>23.6</v>
      </c>
      <c r="BQ901" s="48">
        <v>47.2</v>
      </c>
      <c r="BR901" s="48">
        <v>47.2</v>
      </c>
      <c r="BS901" s="48">
        <v>11.8</v>
      </c>
      <c r="BT901" s="48">
        <v>0</v>
      </c>
      <c r="BU901" s="48">
        <v>11.8</v>
      </c>
      <c r="BV901" s="48">
        <f t="shared" si="481"/>
        <v>35.1</v>
      </c>
      <c r="BW901" s="48">
        <f t="shared" si="468"/>
        <v>35.1</v>
      </c>
      <c r="BX901" s="49">
        <f t="shared" si="482"/>
        <v>35.1</v>
      </c>
      <c r="BY901" s="50">
        <f t="shared" si="483"/>
        <v>317.70000000000005</v>
      </c>
      <c r="BZ901" s="48">
        <f t="shared" si="484"/>
        <v>70.800000000000011</v>
      </c>
      <c r="CA901" s="48">
        <f t="shared" si="485"/>
        <v>118.00000000000001</v>
      </c>
      <c r="CB901" s="48">
        <f t="shared" si="486"/>
        <v>23.6</v>
      </c>
      <c r="CC901" s="51">
        <f t="shared" si="487"/>
        <v>105.30000000000001</v>
      </c>
      <c r="CD901" s="50">
        <f t="shared" si="488"/>
        <v>317.70000000000005</v>
      </c>
      <c r="CE901" s="103"/>
      <c r="CF901" s="73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</row>
    <row r="902" spans="1:122" ht="15" hidden="1" outlineLevel="1" thickBot="1" x14ac:dyDescent="0.35">
      <c r="A902" s="161"/>
      <c r="B902" s="53" t="s">
        <v>1811</v>
      </c>
      <c r="C902" s="53" t="s">
        <v>45</v>
      </c>
      <c r="D902" s="24" t="s">
        <v>1812</v>
      </c>
      <c r="E902" s="34"/>
      <c r="F902" s="35">
        <v>88332.91</v>
      </c>
      <c r="G902" s="35">
        <v>422249.26</v>
      </c>
      <c r="H902" s="36">
        <v>180</v>
      </c>
      <c r="I902" s="37"/>
      <c r="J902" s="38">
        <v>39</v>
      </c>
      <c r="K902" s="38">
        <v>141</v>
      </c>
      <c r="L902" s="35">
        <v>510582.17</v>
      </c>
      <c r="M902" s="35">
        <v>42242.400000000001</v>
      </c>
      <c r="N902" s="36">
        <v>5535</v>
      </c>
      <c r="O902" s="36">
        <v>810</v>
      </c>
      <c r="P902" s="35">
        <v>1488.6</v>
      </c>
      <c r="Q902" s="35">
        <v>1132.2</v>
      </c>
      <c r="R902" s="35">
        <v>561790.37</v>
      </c>
      <c r="S902" s="36">
        <v>40617</v>
      </c>
      <c r="T902" s="35">
        <v>8188.2</v>
      </c>
      <c r="U902" s="36">
        <v>0</v>
      </c>
      <c r="V902" s="36">
        <v>0</v>
      </c>
      <c r="W902" s="36">
        <v>0</v>
      </c>
      <c r="X902" s="36">
        <v>0</v>
      </c>
      <c r="Y902" s="36">
        <v>0</v>
      </c>
      <c r="Z902" s="35">
        <v>12253.98</v>
      </c>
      <c r="AA902" s="35">
        <v>61059.18</v>
      </c>
      <c r="AB902" s="35">
        <v>622849.55000000005</v>
      </c>
      <c r="AC902" s="39">
        <f t="shared" si="479"/>
        <v>622.79999999999995</v>
      </c>
      <c r="AD902" s="40">
        <f t="shared" si="480"/>
        <v>623.6</v>
      </c>
      <c r="AG902" s="70" t="s">
        <v>1792</v>
      </c>
      <c r="AH902" s="24" t="s">
        <v>1811</v>
      </c>
      <c r="AI902" s="24" t="s">
        <v>45</v>
      </c>
      <c r="AJ902" s="24" t="s">
        <v>1812</v>
      </c>
      <c r="AK902" s="42"/>
      <c r="AL902" s="43">
        <v>88332.91</v>
      </c>
      <c r="AM902" s="43">
        <v>422249.26</v>
      </c>
      <c r="AN902" s="44">
        <v>189</v>
      </c>
      <c r="AO902" s="45"/>
      <c r="AP902" s="46">
        <v>40</v>
      </c>
      <c r="AQ902" s="46">
        <v>149</v>
      </c>
      <c r="AR902" s="43">
        <v>510582.17</v>
      </c>
      <c r="AS902" s="43">
        <v>40536.449999999997</v>
      </c>
      <c r="AT902" s="43">
        <v>5811.75</v>
      </c>
      <c r="AU902" s="43">
        <v>850.5</v>
      </c>
      <c r="AV902" s="43">
        <v>1563.03</v>
      </c>
      <c r="AW902" s="43">
        <v>1188.81</v>
      </c>
      <c r="AX902" s="43">
        <v>560532.71</v>
      </c>
      <c r="AY902" s="43">
        <v>42647.85</v>
      </c>
      <c r="AZ902" s="43">
        <v>8597.61</v>
      </c>
      <c r="BA902" s="44">
        <v>0</v>
      </c>
      <c r="BB902" s="44">
        <v>0</v>
      </c>
      <c r="BC902" s="44">
        <v>0</v>
      </c>
      <c r="BD902" s="44">
        <v>0</v>
      </c>
      <c r="BE902" s="44">
        <v>0</v>
      </c>
      <c r="BF902" s="43">
        <v>12253.98</v>
      </c>
      <c r="BG902" s="43">
        <v>63499.44</v>
      </c>
      <c r="BH902" s="43">
        <v>624032.15</v>
      </c>
      <c r="BI902" s="44">
        <v>0</v>
      </c>
      <c r="BJ902" s="71">
        <v>624</v>
      </c>
      <c r="BK902" s="2"/>
      <c r="BL902" s="2"/>
      <c r="BM902" s="48">
        <v>52</v>
      </c>
      <c r="BN902" s="48">
        <v>52</v>
      </c>
      <c r="BO902" s="48">
        <v>52</v>
      </c>
      <c r="BP902" s="48">
        <v>52</v>
      </c>
      <c r="BQ902" s="48">
        <v>104</v>
      </c>
      <c r="BR902" s="48">
        <v>104</v>
      </c>
      <c r="BS902" s="48">
        <v>26</v>
      </c>
      <c r="BT902" s="48">
        <v>0</v>
      </c>
      <c r="BU902" s="48">
        <v>26</v>
      </c>
      <c r="BV902" s="48">
        <f t="shared" si="481"/>
        <v>51.9</v>
      </c>
      <c r="BW902" s="48">
        <f t="shared" si="468"/>
        <v>51.9</v>
      </c>
      <c r="BX902" s="49">
        <f t="shared" si="482"/>
        <v>51.8</v>
      </c>
      <c r="BY902" s="50">
        <f t="shared" si="483"/>
        <v>623.6</v>
      </c>
      <c r="BZ902" s="48">
        <f t="shared" si="484"/>
        <v>156</v>
      </c>
      <c r="CA902" s="48">
        <f t="shared" si="485"/>
        <v>260</v>
      </c>
      <c r="CB902" s="48">
        <f t="shared" si="486"/>
        <v>52</v>
      </c>
      <c r="CC902" s="51">
        <f t="shared" si="487"/>
        <v>155.6</v>
      </c>
      <c r="CD902" s="50">
        <f t="shared" si="488"/>
        <v>623.6</v>
      </c>
      <c r="CE902" s="103"/>
      <c r="CF902" s="73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</row>
    <row r="903" spans="1:122" ht="15" hidden="1" outlineLevel="1" thickBot="1" x14ac:dyDescent="0.35">
      <c r="A903" s="161"/>
      <c r="B903" s="75" t="s">
        <v>1813</v>
      </c>
      <c r="C903" s="75" t="s">
        <v>45</v>
      </c>
      <c r="D903" s="76" t="s">
        <v>1814</v>
      </c>
      <c r="E903" s="78">
        <v>1560569.47</v>
      </c>
      <c r="F903" s="77"/>
      <c r="G903" s="77"/>
      <c r="H903" s="79">
        <v>640</v>
      </c>
      <c r="I903" s="81">
        <v>640</v>
      </c>
      <c r="J903" s="80"/>
      <c r="K903" s="80"/>
      <c r="L903" s="78">
        <v>1560569.47</v>
      </c>
      <c r="M903" s="78">
        <v>200965.93</v>
      </c>
      <c r="N903" s="79">
        <v>19680</v>
      </c>
      <c r="O903" s="79">
        <v>2880</v>
      </c>
      <c r="P903" s="78">
        <v>5292.8</v>
      </c>
      <c r="Q903" s="78">
        <v>4025.6</v>
      </c>
      <c r="R903" s="78">
        <v>1793413.8</v>
      </c>
      <c r="S903" s="78">
        <v>288601.59999999998</v>
      </c>
      <c r="T903" s="78">
        <v>29113.599999999999</v>
      </c>
      <c r="U903" s="79">
        <v>1728</v>
      </c>
      <c r="V903" s="78">
        <v>19564.8</v>
      </c>
      <c r="W903" s="78">
        <v>12889.6</v>
      </c>
      <c r="X903" s="78">
        <v>1280.02</v>
      </c>
      <c r="Y903" s="78">
        <v>38662.400000000001</v>
      </c>
      <c r="Z903" s="78">
        <v>37453.67</v>
      </c>
      <c r="AA903" s="78">
        <v>429293.69</v>
      </c>
      <c r="AB903" s="78">
        <v>2222707.4900000002</v>
      </c>
      <c r="AC903" s="39">
        <f t="shared" si="479"/>
        <v>2222.6999999999998</v>
      </c>
      <c r="AD903" s="40">
        <f t="shared" si="480"/>
        <v>2137.4</v>
      </c>
      <c r="AG903" s="70" t="s">
        <v>1792</v>
      </c>
      <c r="AH903" s="24" t="s">
        <v>1813</v>
      </c>
      <c r="AI903" s="24" t="s">
        <v>45</v>
      </c>
      <c r="AJ903" s="24" t="s">
        <v>1814</v>
      </c>
      <c r="AK903" s="43">
        <v>1436136.24</v>
      </c>
      <c r="AL903" s="42"/>
      <c r="AM903" s="42"/>
      <c r="AN903" s="44">
        <v>638</v>
      </c>
      <c r="AO903" s="46">
        <v>638</v>
      </c>
      <c r="AP903" s="45"/>
      <c r="AQ903" s="45"/>
      <c r="AR903" s="43">
        <v>1436136.24</v>
      </c>
      <c r="AS903" s="43">
        <v>202781.56</v>
      </c>
      <c r="AT903" s="43">
        <v>19618.5</v>
      </c>
      <c r="AU903" s="44">
        <v>2871</v>
      </c>
      <c r="AV903" s="43">
        <v>5276.26</v>
      </c>
      <c r="AW903" s="43">
        <v>4013.02</v>
      </c>
      <c r="AX903" s="43">
        <v>1670696.58</v>
      </c>
      <c r="AY903" s="43">
        <v>287699.71999999997</v>
      </c>
      <c r="AZ903" s="43">
        <v>29022.62</v>
      </c>
      <c r="BA903" s="43">
        <v>1722.6</v>
      </c>
      <c r="BB903" s="43">
        <v>19503.66</v>
      </c>
      <c r="BC903" s="43">
        <v>12849.32</v>
      </c>
      <c r="BD903" s="43">
        <v>256.04000000000002</v>
      </c>
      <c r="BE903" s="43">
        <v>38541.58</v>
      </c>
      <c r="BF903" s="43">
        <v>34467.269999999997</v>
      </c>
      <c r="BG903" s="43">
        <v>424062.81</v>
      </c>
      <c r="BH903" s="43">
        <v>2094759.39</v>
      </c>
      <c r="BI903" s="44">
        <v>0</v>
      </c>
      <c r="BJ903" s="71">
        <v>2094.8000000000002</v>
      </c>
      <c r="BK903" s="2"/>
      <c r="BL903" s="2"/>
      <c r="BM903" s="48">
        <v>174.6</v>
      </c>
      <c r="BN903" s="48">
        <v>174.6</v>
      </c>
      <c r="BO903" s="48">
        <v>174.6</v>
      </c>
      <c r="BP903" s="48">
        <v>174.6</v>
      </c>
      <c r="BQ903" s="48">
        <v>349.1</v>
      </c>
      <c r="BR903" s="48">
        <v>349.1</v>
      </c>
      <c r="BS903" s="48">
        <v>87.3</v>
      </c>
      <c r="BT903" s="48">
        <v>0</v>
      </c>
      <c r="BU903" s="48">
        <v>87.3</v>
      </c>
      <c r="BV903" s="48">
        <f t="shared" si="481"/>
        <v>188.7</v>
      </c>
      <c r="BW903" s="48">
        <f t="shared" si="468"/>
        <v>188.7</v>
      </c>
      <c r="BX903" s="49">
        <f t="shared" si="482"/>
        <v>188.8</v>
      </c>
      <c r="BY903" s="50">
        <f t="shared" si="483"/>
        <v>2137.3999999999996</v>
      </c>
      <c r="BZ903" s="48">
        <f t="shared" si="484"/>
        <v>523.79999999999995</v>
      </c>
      <c r="CA903" s="48">
        <f t="shared" si="485"/>
        <v>872.80000000000007</v>
      </c>
      <c r="CB903" s="48">
        <f t="shared" si="486"/>
        <v>174.6</v>
      </c>
      <c r="CC903" s="51">
        <f t="shared" si="487"/>
        <v>566.20000000000005</v>
      </c>
      <c r="CD903" s="50">
        <f t="shared" si="488"/>
        <v>2137.3999999999996</v>
      </c>
      <c r="CE903" s="103"/>
      <c r="CF903" s="73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</row>
    <row r="904" spans="1:122" s="10" customFormat="1" ht="15" hidden="1" outlineLevel="1" thickBot="1" x14ac:dyDescent="0.35">
      <c r="A904" s="169"/>
      <c r="B904" s="53" t="s">
        <v>1815</v>
      </c>
      <c r="C904" s="53" t="s">
        <v>45</v>
      </c>
      <c r="D904" s="101" t="s">
        <v>1816</v>
      </c>
      <c r="E904" s="96">
        <v>565402.27</v>
      </c>
      <c r="F904" s="83">
        <v>87537.919999999998</v>
      </c>
      <c r="G904" s="84"/>
      <c r="H904" s="85">
        <f t="shared" ref="H904" si="489">+I904+J904+K904</f>
        <v>149</v>
      </c>
      <c r="I904" s="85">
        <v>129</v>
      </c>
      <c r="J904" s="85">
        <v>20</v>
      </c>
      <c r="K904" s="84"/>
      <c r="L904" s="86">
        <v>652940.18999999994</v>
      </c>
      <c r="M904" s="86">
        <v>281126.14</v>
      </c>
      <c r="N904" s="86">
        <v>4581.1099999999997</v>
      </c>
      <c r="O904" s="86">
        <v>669.78</v>
      </c>
      <c r="P904" s="86">
        <v>1232.3599999999999</v>
      </c>
      <c r="Q904" s="86">
        <v>937.67</v>
      </c>
      <c r="R904" s="86">
        <v>941487.25</v>
      </c>
      <c r="S904" s="86">
        <v>62684.05</v>
      </c>
      <c r="T904" s="86">
        <v>6777.89</v>
      </c>
      <c r="U904" s="86">
        <v>347.9</v>
      </c>
      <c r="V904" s="86">
        <v>3942.98</v>
      </c>
      <c r="W904" s="86">
        <v>2597.7600000000002</v>
      </c>
      <c r="X904" s="86"/>
      <c r="Y904" s="86">
        <v>7793.26</v>
      </c>
      <c r="Z904" s="86">
        <v>15670.57</v>
      </c>
      <c r="AA904" s="86">
        <v>99814.41</v>
      </c>
      <c r="AB904" s="86">
        <v>1041301.66</v>
      </c>
      <c r="AC904" s="87">
        <f t="shared" si="479"/>
        <v>1041.3</v>
      </c>
      <c r="AD904" s="40">
        <f t="shared" si="480"/>
        <v>999.6</v>
      </c>
      <c r="AE904" s="4"/>
      <c r="AG904" s="70" t="s">
        <v>1792</v>
      </c>
      <c r="AH904" s="24" t="s">
        <v>1815</v>
      </c>
      <c r="AI904" s="24" t="s">
        <v>45</v>
      </c>
      <c r="AJ904" s="82" t="s">
        <v>1816</v>
      </c>
      <c r="AK904" s="43">
        <v>530478.84</v>
      </c>
      <c r="AL904" s="43">
        <v>82502.94</v>
      </c>
      <c r="AM904" s="42"/>
      <c r="AN904" s="44">
        <v>140</v>
      </c>
      <c r="AO904" s="46">
        <v>122</v>
      </c>
      <c r="AP904" s="46">
        <v>18</v>
      </c>
      <c r="AQ904" s="45"/>
      <c r="AR904" s="43">
        <v>612981.78</v>
      </c>
      <c r="AS904" s="43">
        <v>264726.01</v>
      </c>
      <c r="AT904" s="43">
        <v>4304.42</v>
      </c>
      <c r="AU904" s="44">
        <v>629.33000000000004</v>
      </c>
      <c r="AV904" s="43">
        <v>1157.92</v>
      </c>
      <c r="AW904" s="43">
        <v>881.01</v>
      </c>
      <c r="AX904" s="43">
        <v>884680.47</v>
      </c>
      <c r="AY904" s="43">
        <v>59076.17</v>
      </c>
      <c r="AZ904" s="43">
        <v>6368.5</v>
      </c>
      <c r="BA904" s="43">
        <v>329.04</v>
      </c>
      <c r="BB904" s="43">
        <v>3729.06</v>
      </c>
      <c r="BC904" s="43">
        <v>2456.79</v>
      </c>
      <c r="BD904" s="43"/>
      <c r="BE904" s="43">
        <v>7370.37</v>
      </c>
      <c r="BF904" s="43">
        <v>14711.56</v>
      </c>
      <c r="BG904" s="43">
        <v>94041.49</v>
      </c>
      <c r="BH904" s="43">
        <v>978721.96</v>
      </c>
      <c r="BI904" s="44">
        <v>0</v>
      </c>
      <c r="BJ904" s="71">
        <v>978.7</v>
      </c>
      <c r="BK904" s="2"/>
      <c r="BL904" s="2"/>
      <c r="BM904" s="48">
        <v>81.599999999999994</v>
      </c>
      <c r="BN904" s="48">
        <v>81.599999999999994</v>
      </c>
      <c r="BO904" s="48">
        <v>81.599999999999994</v>
      </c>
      <c r="BP904" s="48">
        <v>81.599999999999994</v>
      </c>
      <c r="BQ904" s="48">
        <v>163.1</v>
      </c>
      <c r="BR904" s="48">
        <v>163.1</v>
      </c>
      <c r="BS904" s="48">
        <v>40.799999999999997</v>
      </c>
      <c r="BT904" s="48">
        <v>0</v>
      </c>
      <c r="BU904" s="48">
        <v>40.799999999999997</v>
      </c>
      <c r="BV904" s="48">
        <f t="shared" si="481"/>
        <v>88.5</v>
      </c>
      <c r="BW904" s="48">
        <f t="shared" si="468"/>
        <v>88.5</v>
      </c>
      <c r="BX904" s="49">
        <f t="shared" si="482"/>
        <v>88.4</v>
      </c>
      <c r="BY904" s="50">
        <f t="shared" si="483"/>
        <v>999.60000000000014</v>
      </c>
      <c r="BZ904" s="48">
        <f t="shared" si="484"/>
        <v>244.79999999999998</v>
      </c>
      <c r="CA904" s="48">
        <f t="shared" si="485"/>
        <v>407.79999999999995</v>
      </c>
      <c r="CB904" s="48">
        <f t="shared" si="486"/>
        <v>81.599999999999994</v>
      </c>
      <c r="CC904" s="51">
        <f t="shared" si="487"/>
        <v>265.39999999999998</v>
      </c>
      <c r="CD904" s="50">
        <f t="shared" si="488"/>
        <v>999.59999999999991</v>
      </c>
      <c r="CE904" s="103"/>
      <c r="CF904" s="73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</row>
    <row r="905" spans="1:122" ht="18" customHeight="1" collapsed="1" thickBot="1" x14ac:dyDescent="0.35">
      <c r="A905" s="162"/>
      <c r="B905" s="163" t="s">
        <v>71</v>
      </c>
      <c r="C905" s="164"/>
      <c r="D905" s="165"/>
      <c r="E905" s="54">
        <f>SUM(E893:E904)</f>
        <v>6917588.9800000004</v>
      </c>
      <c r="F905" s="54">
        <f t="shared" ref="F905:AD905" si="490">SUM(F893:F904)</f>
        <v>617535.4</v>
      </c>
      <c r="G905" s="54">
        <f t="shared" si="490"/>
        <v>1667884.59</v>
      </c>
      <c r="H905" s="54">
        <f t="shared" si="490"/>
        <v>3097</v>
      </c>
      <c r="I905" s="54">
        <f t="shared" si="490"/>
        <v>2329</v>
      </c>
      <c r="J905" s="54">
        <f t="shared" si="490"/>
        <v>207</v>
      </c>
      <c r="K905" s="54">
        <f t="shared" si="490"/>
        <v>561</v>
      </c>
      <c r="L905" s="54">
        <f t="shared" si="490"/>
        <v>9203008.9700000007</v>
      </c>
      <c r="M905" s="54">
        <f t="shared" si="490"/>
        <v>1494853.0099999998</v>
      </c>
      <c r="N905" s="54">
        <f t="shared" si="490"/>
        <v>95232.11</v>
      </c>
      <c r="O905" s="54">
        <f t="shared" si="490"/>
        <v>13935.78</v>
      </c>
      <c r="P905" s="54">
        <f t="shared" si="490"/>
        <v>25612.32</v>
      </c>
      <c r="Q905" s="54">
        <f t="shared" si="490"/>
        <v>19480.59</v>
      </c>
      <c r="R905" s="54">
        <f t="shared" si="490"/>
        <v>10852122.779999999</v>
      </c>
      <c r="S905" s="54">
        <f t="shared" si="490"/>
        <v>1223538.25</v>
      </c>
      <c r="T905" s="54">
        <f t="shared" si="490"/>
        <v>140882.41</v>
      </c>
      <c r="U905" s="54">
        <f t="shared" si="490"/>
        <v>6287.9</v>
      </c>
      <c r="V905" s="54">
        <f t="shared" si="490"/>
        <v>71196.98</v>
      </c>
      <c r="W905" s="54">
        <f t="shared" si="490"/>
        <v>46905.760000000002</v>
      </c>
      <c r="X905" s="54">
        <f t="shared" si="490"/>
        <v>10368.18</v>
      </c>
      <c r="Y905" s="54">
        <f t="shared" si="490"/>
        <v>140695.26</v>
      </c>
      <c r="Z905" s="54">
        <f t="shared" si="490"/>
        <v>220872.25000000006</v>
      </c>
      <c r="AA905" s="54">
        <f t="shared" si="490"/>
        <v>1860746.9899999998</v>
      </c>
      <c r="AB905" s="54">
        <f t="shared" si="490"/>
        <v>12712869.770000001</v>
      </c>
      <c r="AC905" s="54">
        <f t="shared" si="490"/>
        <v>12712.8</v>
      </c>
      <c r="AD905" s="54">
        <f t="shared" si="490"/>
        <v>12490.400000000001</v>
      </c>
      <c r="AG905" s="55" t="s">
        <v>1792</v>
      </c>
      <c r="AH905" s="55" t="s">
        <v>71</v>
      </c>
      <c r="AI905" s="56"/>
      <c r="AJ905" s="57"/>
      <c r="AK905" s="58">
        <v>6635410.6600000011</v>
      </c>
      <c r="AL905" s="58">
        <v>568333.96</v>
      </c>
      <c r="AM905" s="58">
        <v>1766268.6700000002</v>
      </c>
      <c r="AN905" s="58">
        <v>3064</v>
      </c>
      <c r="AO905" s="58">
        <v>2276</v>
      </c>
      <c r="AP905" s="58">
        <v>193</v>
      </c>
      <c r="AQ905" s="58">
        <v>595</v>
      </c>
      <c r="AR905" s="58">
        <v>8970013.290000001</v>
      </c>
      <c r="AS905" s="58">
        <v>1430113.52</v>
      </c>
      <c r="AT905" s="58">
        <v>94217.42</v>
      </c>
      <c r="AU905" s="58">
        <v>13787.33</v>
      </c>
      <c r="AV905" s="58">
        <v>25339.4</v>
      </c>
      <c r="AW905" s="58">
        <v>19272.969999999998</v>
      </c>
      <c r="AX905" s="58">
        <v>10552743.930000002</v>
      </c>
      <c r="AY905" s="58">
        <v>1204151.4299999997</v>
      </c>
      <c r="AZ905" s="58">
        <v>139381.26</v>
      </c>
      <c r="BA905" s="58">
        <v>6144.84</v>
      </c>
      <c r="BB905" s="58">
        <v>69576.84</v>
      </c>
      <c r="BC905" s="58">
        <v>45838.35</v>
      </c>
      <c r="BD905" s="58">
        <v>8575.36</v>
      </c>
      <c r="BE905" s="58">
        <v>137493.51</v>
      </c>
      <c r="BF905" s="58">
        <v>215280.32</v>
      </c>
      <c r="BG905" s="58">
        <v>1826441.9100000001</v>
      </c>
      <c r="BH905" s="58">
        <v>12379185.84</v>
      </c>
      <c r="BI905" s="58">
        <v>0</v>
      </c>
      <c r="BJ905" s="59">
        <v>12379.2</v>
      </c>
      <c r="BK905" s="60"/>
      <c r="BL905" s="61" t="str">
        <f>+AG905</f>
        <v>Palangos m. sav.</v>
      </c>
      <c r="BM905" s="62">
        <f t="shared" ref="BM905:CD905" si="491">SUM(BM893:BM904)</f>
        <v>1031.7</v>
      </c>
      <c r="BN905" s="62">
        <f t="shared" si="491"/>
        <v>1031.7</v>
      </c>
      <c r="BO905" s="62">
        <f t="shared" si="491"/>
        <v>1031.7</v>
      </c>
      <c r="BP905" s="62">
        <f t="shared" si="491"/>
        <v>1031.7</v>
      </c>
      <c r="BQ905" s="62">
        <f t="shared" si="491"/>
        <v>2063.1999999999998</v>
      </c>
      <c r="BR905" s="62">
        <f t="shared" si="491"/>
        <v>2063.1999999999998</v>
      </c>
      <c r="BS905" s="62">
        <f t="shared" si="491"/>
        <v>515.79999999999995</v>
      </c>
      <c r="BT905" s="62">
        <f t="shared" si="491"/>
        <v>0</v>
      </c>
      <c r="BU905" s="62">
        <f t="shared" si="491"/>
        <v>515.79999999999995</v>
      </c>
      <c r="BV905" s="62">
        <f t="shared" si="491"/>
        <v>1068.5</v>
      </c>
      <c r="BW905" s="62">
        <f t="shared" si="491"/>
        <v>1068.5</v>
      </c>
      <c r="BX905" s="62">
        <f t="shared" si="491"/>
        <v>1068.6000000000001</v>
      </c>
      <c r="BY905" s="62">
        <f t="shared" si="491"/>
        <v>12490.400000000001</v>
      </c>
      <c r="BZ905" s="62">
        <f t="shared" si="491"/>
        <v>3095.1000000000004</v>
      </c>
      <c r="CA905" s="62">
        <f t="shared" si="491"/>
        <v>5158.1000000000004</v>
      </c>
      <c r="CB905" s="62">
        <f t="shared" si="491"/>
        <v>1031.5999999999999</v>
      </c>
      <c r="CC905" s="62">
        <f t="shared" si="491"/>
        <v>3205.6000000000008</v>
      </c>
      <c r="CD905" s="62">
        <f t="shared" si="491"/>
        <v>12490.400000000001</v>
      </c>
      <c r="CE905" s="63"/>
      <c r="CF905" s="64" t="s">
        <v>1792</v>
      </c>
      <c r="CG905" s="65">
        <v>1031.7</v>
      </c>
      <c r="CH905" s="65">
        <v>993.2</v>
      </c>
      <c r="CI905" s="65">
        <v>1012.5</v>
      </c>
      <c r="CJ905" s="65">
        <v>1012.5</v>
      </c>
      <c r="CK905" s="65">
        <v>2024.6999999999998</v>
      </c>
      <c r="CL905" s="65">
        <v>2043.9999999999998</v>
      </c>
      <c r="CM905" s="65">
        <v>496.49999999999994</v>
      </c>
      <c r="CN905" s="65">
        <v>0</v>
      </c>
      <c r="CO905" s="65">
        <v>515.79999999999995</v>
      </c>
      <c r="CP905" s="65">
        <f>+BV905</f>
        <v>1068.5</v>
      </c>
      <c r="CQ905" s="65">
        <f t="shared" ref="CQ905:CR905" si="492">+BW905</f>
        <v>1068.5</v>
      </c>
      <c r="CR905" s="65">
        <f t="shared" si="492"/>
        <v>1068.6000000000001</v>
      </c>
      <c r="CS905" s="66">
        <f>+CR905+CQ905+CP905+CO905+CN905+CM905+CL905+CK905+CJ905+CI905+CH905+CG905</f>
        <v>12336.500000000002</v>
      </c>
      <c r="CT905" s="65">
        <v>3037.4</v>
      </c>
      <c r="CU905" s="65">
        <v>5081.2</v>
      </c>
      <c r="CV905" s="65">
        <v>1012.3</v>
      </c>
      <c r="CW905" s="65">
        <f>+CP905+CQ905+CR905</f>
        <v>3205.6000000000004</v>
      </c>
      <c r="CX905" s="67">
        <f>+CW905+CV905+CU905+CT905</f>
        <v>12336.5</v>
      </c>
      <c r="CY905" s="48"/>
      <c r="CZ905" s="64" t="s">
        <v>1792</v>
      </c>
      <c r="DA905" s="68">
        <v>0</v>
      </c>
      <c r="DB905" s="68">
        <v>38.5</v>
      </c>
      <c r="DC905" s="68">
        <v>19.2</v>
      </c>
      <c r="DD905" s="68">
        <v>19.2</v>
      </c>
      <c r="DE905" s="68">
        <v>38.5</v>
      </c>
      <c r="DF905" s="68">
        <v>19.2</v>
      </c>
      <c r="DG905" s="68">
        <v>19.300000000000011</v>
      </c>
      <c r="DH905" s="69"/>
      <c r="DI905" s="69"/>
      <c r="DJ905" s="69"/>
      <c r="DK905" s="69"/>
      <c r="DL905" s="69"/>
      <c r="DM905" s="66">
        <v>153.9</v>
      </c>
      <c r="DN905" s="68">
        <v>57.7</v>
      </c>
      <c r="DO905" s="68">
        <v>76.900000000000006</v>
      </c>
      <c r="DP905" s="68">
        <v>19.300000000000011</v>
      </c>
      <c r="DQ905" s="68"/>
      <c r="DR905" s="66">
        <v>153.90000000000003</v>
      </c>
    </row>
    <row r="906" spans="1:122" ht="21" hidden="1" outlineLevel="1" thickBot="1" x14ac:dyDescent="0.35">
      <c r="A906" s="160" t="s">
        <v>1817</v>
      </c>
      <c r="B906" s="53" t="s">
        <v>1818</v>
      </c>
      <c r="C906" s="53" t="s">
        <v>45</v>
      </c>
      <c r="D906" s="24" t="s">
        <v>1819</v>
      </c>
      <c r="E906" s="35">
        <v>217161.8</v>
      </c>
      <c r="F906" s="34"/>
      <c r="G906" s="34"/>
      <c r="H906" s="36">
        <v>100</v>
      </c>
      <c r="I906" s="38">
        <v>100</v>
      </c>
      <c r="J906" s="37"/>
      <c r="K906" s="37"/>
      <c r="L906" s="35">
        <v>217161.8</v>
      </c>
      <c r="M906" s="35">
        <v>25062.05</v>
      </c>
      <c r="N906" s="36">
        <v>3075</v>
      </c>
      <c r="O906" s="36">
        <v>450</v>
      </c>
      <c r="P906" s="36">
        <v>827</v>
      </c>
      <c r="Q906" s="36">
        <v>629</v>
      </c>
      <c r="R906" s="35">
        <v>247204.85</v>
      </c>
      <c r="S906" s="36">
        <v>45094</v>
      </c>
      <c r="T906" s="36">
        <v>4549</v>
      </c>
      <c r="U906" s="36">
        <v>270</v>
      </c>
      <c r="V906" s="36">
        <v>3057</v>
      </c>
      <c r="W906" s="36">
        <v>2014</v>
      </c>
      <c r="X906" s="35">
        <v>1023.62</v>
      </c>
      <c r="Y906" s="36">
        <v>6041</v>
      </c>
      <c r="Z906" s="35">
        <v>5211.88</v>
      </c>
      <c r="AA906" s="35">
        <v>67260.5</v>
      </c>
      <c r="AB906" s="35">
        <v>314465.34999999998</v>
      </c>
      <c r="AC906" s="39">
        <f t="shared" ref="AC906:AC961" si="493">+ROUND(AB906/1000,1)</f>
        <v>314.5</v>
      </c>
      <c r="AD906" s="40">
        <f t="shared" ref="AD906:AD937" si="494">+ROUND((AC906/12*4)+(BJ906/12*8),1)</f>
        <v>104.8</v>
      </c>
      <c r="BV906" s="48">
        <f t="shared" ref="BV906:BV937" si="495">+ROUND((AD906-BM906-BN906-BO906-BP906-BQ906-BR906-BS906-BT906-BU906)/3,1)</f>
        <v>34.9</v>
      </c>
      <c r="BW906" s="48">
        <f t="shared" si="468"/>
        <v>34.9</v>
      </c>
      <c r="BX906" s="49">
        <f t="shared" ref="BX906:BX937" si="496">+ROUND(AD906-BM906-BN906-BO906-BP906-BQ906-BR906-BS906-BT906-BU906-BV906-BW906,1)</f>
        <v>35</v>
      </c>
      <c r="BY906" s="50">
        <f t="shared" ref="BY906:BY961" si="497">+BX906+BW906+BV906+BU906+BT906+BS906+BR906+BQ906+BP906+BO906+BN906+BM906</f>
        <v>104.80000000000001</v>
      </c>
      <c r="BZ906" s="48">
        <f t="shared" ref="BZ906:BZ961" si="498">+BM906+BN906+BO906</f>
        <v>0</v>
      </c>
      <c r="CA906" s="48">
        <f t="shared" ref="CA906:CA961" si="499">+BP906+BQ906+BR906</f>
        <v>0</v>
      </c>
      <c r="CB906" s="48">
        <f t="shared" ref="CB906:CB961" si="500">+BS906+BT906+BU906</f>
        <v>0</v>
      </c>
      <c r="CC906" s="51">
        <f t="shared" ref="CC906:CC961" si="501">+BV906+BW906+BX906</f>
        <v>104.8</v>
      </c>
      <c r="CD906" s="50">
        <f t="shared" ref="CD906:CD961" si="502">SUM(BZ906:CC906)</f>
        <v>104.8</v>
      </c>
      <c r="CE906" s="95"/>
    </row>
    <row r="907" spans="1:122" ht="15.6" hidden="1" customHeight="1" outlineLevel="1" thickBot="1" x14ac:dyDescent="0.35">
      <c r="A907" s="161"/>
      <c r="B907" s="53" t="s">
        <v>1820</v>
      </c>
      <c r="C907" s="53" t="s">
        <v>45</v>
      </c>
      <c r="D907" s="24" t="s">
        <v>1821</v>
      </c>
      <c r="E907" s="35">
        <v>181426.7</v>
      </c>
      <c r="F907" s="35">
        <v>29149.86</v>
      </c>
      <c r="G907" s="35">
        <v>27868.45</v>
      </c>
      <c r="H907" s="36">
        <v>21</v>
      </c>
      <c r="I907" s="38">
        <v>17</v>
      </c>
      <c r="J907" s="38">
        <v>1</v>
      </c>
      <c r="K907" s="38">
        <v>3</v>
      </c>
      <c r="L907" s="35">
        <v>238445.01</v>
      </c>
      <c r="M907" s="35">
        <v>67528.45</v>
      </c>
      <c r="N907" s="35">
        <v>645.75</v>
      </c>
      <c r="O907" s="35">
        <v>94.5</v>
      </c>
      <c r="P907" s="35">
        <v>173.67</v>
      </c>
      <c r="Q907" s="35">
        <v>132.09</v>
      </c>
      <c r="R907" s="35">
        <v>307019.46999999997</v>
      </c>
      <c r="S907" s="35">
        <v>8568.58</v>
      </c>
      <c r="T907" s="35">
        <v>955.29</v>
      </c>
      <c r="U907" s="35">
        <v>45.9</v>
      </c>
      <c r="V907" s="35">
        <v>519.69000000000005</v>
      </c>
      <c r="W907" s="35">
        <v>342.38</v>
      </c>
      <c r="X907" s="36">
        <v>0</v>
      </c>
      <c r="Y907" s="35">
        <v>1026.97</v>
      </c>
      <c r="Z907" s="35">
        <v>5722.69</v>
      </c>
      <c r="AA907" s="35">
        <v>17181.5</v>
      </c>
      <c r="AB907" s="35">
        <v>324200.96999999997</v>
      </c>
      <c r="AC907" s="39">
        <f t="shared" si="493"/>
        <v>324.2</v>
      </c>
      <c r="AD907" s="40">
        <f t="shared" si="494"/>
        <v>363.4</v>
      </c>
      <c r="AG907" s="70" t="s">
        <v>1817</v>
      </c>
      <c r="AH907" s="24" t="s">
        <v>1820</v>
      </c>
      <c r="AI907" s="24" t="s">
        <v>45</v>
      </c>
      <c r="AJ907" s="24" t="s">
        <v>1821</v>
      </c>
      <c r="AK907" s="43">
        <v>204318.25</v>
      </c>
      <c r="AL907" s="43">
        <v>29149.86</v>
      </c>
      <c r="AM907" s="43">
        <v>55736.9</v>
      </c>
      <c r="AN907" s="44">
        <v>23</v>
      </c>
      <c r="AO907" s="46">
        <v>18</v>
      </c>
      <c r="AP907" s="46">
        <v>1</v>
      </c>
      <c r="AQ907" s="46">
        <v>4</v>
      </c>
      <c r="AR907" s="43">
        <v>289205.01</v>
      </c>
      <c r="AS907" s="43">
        <v>73385.62</v>
      </c>
      <c r="AT907" s="43">
        <v>707.25</v>
      </c>
      <c r="AU907" s="43">
        <v>103.5</v>
      </c>
      <c r="AV907" s="43">
        <v>190.21</v>
      </c>
      <c r="AW907" s="43">
        <v>144.66999999999999</v>
      </c>
      <c r="AX907" s="43">
        <v>363736.26</v>
      </c>
      <c r="AY907" s="43">
        <v>9245.17</v>
      </c>
      <c r="AZ907" s="43">
        <v>1046.27</v>
      </c>
      <c r="BA907" s="43">
        <v>48.6</v>
      </c>
      <c r="BB907" s="43">
        <v>550.26</v>
      </c>
      <c r="BC907" s="43">
        <v>362.52</v>
      </c>
      <c r="BD907" s="44">
        <v>0</v>
      </c>
      <c r="BE907" s="43">
        <v>1087.3800000000001</v>
      </c>
      <c r="BF907" s="43">
        <v>6940.93</v>
      </c>
      <c r="BG907" s="43">
        <v>19281.13</v>
      </c>
      <c r="BH907" s="43">
        <v>383017.39</v>
      </c>
      <c r="BI907" s="44">
        <v>0</v>
      </c>
      <c r="BJ907" s="71">
        <v>383</v>
      </c>
      <c r="BK907" s="74">
        <f>+BJ907*1000/AN907</f>
        <v>16652.17391304348</v>
      </c>
      <c r="BL907" s="2"/>
      <c r="BM907" s="48">
        <v>31.9</v>
      </c>
      <c r="BN907" s="48">
        <v>31.9</v>
      </c>
      <c r="BO907" s="48">
        <v>31.9</v>
      </c>
      <c r="BP907" s="48">
        <v>31.9</v>
      </c>
      <c r="BQ907" s="48">
        <v>63.8</v>
      </c>
      <c r="BR907" s="48">
        <v>63.8</v>
      </c>
      <c r="BS907" s="48">
        <v>16</v>
      </c>
      <c r="BT907" s="48">
        <v>0</v>
      </c>
      <c r="BU907" s="48">
        <v>16</v>
      </c>
      <c r="BV907" s="48">
        <f t="shared" si="495"/>
        <v>25.4</v>
      </c>
      <c r="BW907" s="48">
        <f t="shared" si="468"/>
        <v>25.4</v>
      </c>
      <c r="BX907" s="49">
        <f t="shared" si="496"/>
        <v>25.4</v>
      </c>
      <c r="BY907" s="50">
        <f t="shared" si="497"/>
        <v>363.39999999999992</v>
      </c>
      <c r="BZ907" s="48">
        <f t="shared" si="498"/>
        <v>95.699999999999989</v>
      </c>
      <c r="CA907" s="48">
        <f t="shared" si="499"/>
        <v>159.5</v>
      </c>
      <c r="CB907" s="48">
        <f t="shared" si="500"/>
        <v>32</v>
      </c>
      <c r="CC907" s="51">
        <f t="shared" si="501"/>
        <v>76.199999999999989</v>
      </c>
      <c r="CD907" s="50">
        <f t="shared" si="502"/>
        <v>363.4</v>
      </c>
      <c r="CE907" s="103"/>
      <c r="CF907" s="73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</row>
    <row r="908" spans="1:122" ht="15.6" hidden="1" customHeight="1" outlineLevel="1" thickBot="1" x14ac:dyDescent="0.35">
      <c r="A908" s="161"/>
      <c r="B908" s="53" t="s">
        <v>1822</v>
      </c>
      <c r="C908" s="53" t="s">
        <v>45</v>
      </c>
      <c r="D908" s="24" t="s">
        <v>1823</v>
      </c>
      <c r="E908" s="34"/>
      <c r="F908" s="35">
        <v>88332.91</v>
      </c>
      <c r="G908" s="35">
        <v>253349.57</v>
      </c>
      <c r="H908" s="36">
        <v>101</v>
      </c>
      <c r="I908" s="37"/>
      <c r="J908" s="38">
        <v>23</v>
      </c>
      <c r="K908" s="38">
        <v>78</v>
      </c>
      <c r="L908" s="35">
        <v>341682.48</v>
      </c>
      <c r="M908" s="35">
        <v>31224.880000000001</v>
      </c>
      <c r="N908" s="35">
        <v>3105.75</v>
      </c>
      <c r="O908" s="35">
        <v>454.5</v>
      </c>
      <c r="P908" s="35">
        <v>835.27</v>
      </c>
      <c r="Q908" s="35">
        <v>635.29</v>
      </c>
      <c r="R908" s="35">
        <v>377938.17</v>
      </c>
      <c r="S908" s="35">
        <v>22790.65</v>
      </c>
      <c r="T908" s="35">
        <v>4594.49</v>
      </c>
      <c r="U908" s="36">
        <v>0</v>
      </c>
      <c r="V908" s="36">
        <v>0</v>
      </c>
      <c r="W908" s="36">
        <v>0</v>
      </c>
      <c r="X908" s="36">
        <v>0</v>
      </c>
      <c r="Y908" s="36">
        <v>0</v>
      </c>
      <c r="Z908" s="35">
        <v>8200.3799999999992</v>
      </c>
      <c r="AA908" s="35">
        <v>35585.519999999997</v>
      </c>
      <c r="AB908" s="35">
        <v>413523.69</v>
      </c>
      <c r="AC908" s="39">
        <f t="shared" si="493"/>
        <v>413.5</v>
      </c>
      <c r="AD908" s="40">
        <f t="shared" si="494"/>
        <v>409.6</v>
      </c>
      <c r="AG908" s="70" t="s">
        <v>1817</v>
      </c>
      <c r="AH908" s="24" t="s">
        <v>1822</v>
      </c>
      <c r="AI908" s="24" t="s">
        <v>45</v>
      </c>
      <c r="AJ908" s="24" t="s">
        <v>1823</v>
      </c>
      <c r="AK908" s="42"/>
      <c r="AL908" s="43">
        <v>44166.46</v>
      </c>
      <c r="AM908" s="43">
        <v>295574.49</v>
      </c>
      <c r="AN908" s="44">
        <v>98</v>
      </c>
      <c r="AO908" s="45"/>
      <c r="AP908" s="46">
        <v>13</v>
      </c>
      <c r="AQ908" s="46">
        <v>85</v>
      </c>
      <c r="AR908" s="43">
        <v>339740.95</v>
      </c>
      <c r="AS908" s="43">
        <v>28214.5</v>
      </c>
      <c r="AT908" s="43">
        <v>3013.5</v>
      </c>
      <c r="AU908" s="44">
        <v>441</v>
      </c>
      <c r="AV908" s="43">
        <v>810.46</v>
      </c>
      <c r="AW908" s="43">
        <v>616.41999999999996</v>
      </c>
      <c r="AX908" s="43">
        <v>372836.83</v>
      </c>
      <c r="AY908" s="43">
        <v>22113.7</v>
      </c>
      <c r="AZ908" s="43">
        <v>4458.0200000000004</v>
      </c>
      <c r="BA908" s="44">
        <v>0</v>
      </c>
      <c r="BB908" s="44">
        <v>0</v>
      </c>
      <c r="BC908" s="44">
        <v>0</v>
      </c>
      <c r="BD908" s="44">
        <v>0</v>
      </c>
      <c r="BE908" s="44">
        <v>0</v>
      </c>
      <c r="BF908" s="43">
        <v>8153.78</v>
      </c>
      <c r="BG908" s="43">
        <v>34725.5</v>
      </c>
      <c r="BH908" s="43">
        <v>407562.33</v>
      </c>
      <c r="BI908" s="44">
        <v>0</v>
      </c>
      <c r="BJ908" s="71">
        <v>407.6</v>
      </c>
      <c r="BK908" s="2"/>
      <c r="BL908" s="2"/>
      <c r="BM908" s="48">
        <v>34</v>
      </c>
      <c r="BN908" s="48">
        <v>34</v>
      </c>
      <c r="BO908" s="48">
        <v>34</v>
      </c>
      <c r="BP908" s="48">
        <v>34</v>
      </c>
      <c r="BQ908" s="48">
        <v>67.900000000000006</v>
      </c>
      <c r="BR908" s="48">
        <v>67.900000000000006</v>
      </c>
      <c r="BS908" s="48">
        <v>17</v>
      </c>
      <c r="BT908" s="48">
        <v>0</v>
      </c>
      <c r="BU908" s="48">
        <v>17</v>
      </c>
      <c r="BV908" s="48">
        <f t="shared" si="495"/>
        <v>34.6</v>
      </c>
      <c r="BW908" s="48">
        <f t="shared" si="468"/>
        <v>34.6</v>
      </c>
      <c r="BX908" s="49">
        <f t="shared" si="496"/>
        <v>34.6</v>
      </c>
      <c r="BY908" s="50">
        <f t="shared" si="497"/>
        <v>409.6</v>
      </c>
      <c r="BZ908" s="48">
        <f t="shared" si="498"/>
        <v>102</v>
      </c>
      <c r="CA908" s="48">
        <f t="shared" si="499"/>
        <v>169.8</v>
      </c>
      <c r="CB908" s="48">
        <f t="shared" si="500"/>
        <v>34</v>
      </c>
      <c r="CC908" s="51">
        <f t="shared" si="501"/>
        <v>103.80000000000001</v>
      </c>
      <c r="CD908" s="50">
        <f t="shared" si="502"/>
        <v>409.6</v>
      </c>
      <c r="CE908" s="103"/>
      <c r="CF908" s="73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</row>
    <row r="909" spans="1:122" ht="15.6" hidden="1" customHeight="1" outlineLevel="1" thickBot="1" x14ac:dyDescent="0.35">
      <c r="A909" s="161"/>
      <c r="B909" s="53" t="s">
        <v>1824</v>
      </c>
      <c r="C909" s="53" t="s">
        <v>45</v>
      </c>
      <c r="D909" s="24" t="s">
        <v>1825</v>
      </c>
      <c r="E909" s="34"/>
      <c r="F909" s="35">
        <v>132499.37</v>
      </c>
      <c r="G909" s="35">
        <v>365667.87</v>
      </c>
      <c r="H909" s="36">
        <v>125</v>
      </c>
      <c r="I909" s="37"/>
      <c r="J909" s="38">
        <v>30</v>
      </c>
      <c r="K909" s="38">
        <v>95</v>
      </c>
      <c r="L909" s="35">
        <v>498167.24</v>
      </c>
      <c r="M909" s="35">
        <v>81158.259999999995</v>
      </c>
      <c r="N909" s="35">
        <v>3843.75</v>
      </c>
      <c r="O909" s="35">
        <v>562.5</v>
      </c>
      <c r="P909" s="35">
        <v>1033.75</v>
      </c>
      <c r="Q909" s="35">
        <v>786.25</v>
      </c>
      <c r="R909" s="35">
        <v>585551.75</v>
      </c>
      <c r="S909" s="35">
        <v>28206.25</v>
      </c>
      <c r="T909" s="35">
        <v>5686.25</v>
      </c>
      <c r="U909" s="36">
        <v>0</v>
      </c>
      <c r="V909" s="36">
        <v>0</v>
      </c>
      <c r="W909" s="36">
        <v>0</v>
      </c>
      <c r="X909" s="36">
        <v>0</v>
      </c>
      <c r="Y909" s="36">
        <v>0</v>
      </c>
      <c r="Z909" s="35">
        <v>11956.01</v>
      </c>
      <c r="AA909" s="35">
        <v>45848.51</v>
      </c>
      <c r="AB909" s="35">
        <v>631400.26</v>
      </c>
      <c r="AC909" s="39">
        <f t="shared" si="493"/>
        <v>631.4</v>
      </c>
      <c r="AD909" s="40">
        <f t="shared" si="494"/>
        <v>691.7</v>
      </c>
      <c r="AG909" s="70" t="s">
        <v>1817</v>
      </c>
      <c r="AH909" s="24" t="s">
        <v>1824</v>
      </c>
      <c r="AI909" s="24" t="s">
        <v>45</v>
      </c>
      <c r="AJ909" s="24" t="s">
        <v>1825</v>
      </c>
      <c r="AK909" s="42"/>
      <c r="AL909" s="43">
        <v>132499.37</v>
      </c>
      <c r="AM909" s="43">
        <v>422249.26</v>
      </c>
      <c r="AN909" s="44">
        <v>140</v>
      </c>
      <c r="AO909" s="45"/>
      <c r="AP909" s="46">
        <v>33</v>
      </c>
      <c r="AQ909" s="46">
        <v>107</v>
      </c>
      <c r="AR909" s="43">
        <v>554748.63</v>
      </c>
      <c r="AS909" s="43">
        <v>108755.98</v>
      </c>
      <c r="AT909" s="44">
        <v>4305</v>
      </c>
      <c r="AU909" s="44">
        <v>630</v>
      </c>
      <c r="AV909" s="43">
        <v>1157.8</v>
      </c>
      <c r="AW909" s="43">
        <v>880.6</v>
      </c>
      <c r="AX909" s="43">
        <v>670478.01</v>
      </c>
      <c r="AY909" s="44">
        <v>31591</v>
      </c>
      <c r="AZ909" s="43">
        <v>6368.6</v>
      </c>
      <c r="BA909" s="44">
        <v>0</v>
      </c>
      <c r="BB909" s="44">
        <v>0</v>
      </c>
      <c r="BC909" s="44">
        <v>0</v>
      </c>
      <c r="BD909" s="44">
        <v>0</v>
      </c>
      <c r="BE909" s="44">
        <v>0</v>
      </c>
      <c r="BF909" s="43">
        <v>13313.97</v>
      </c>
      <c r="BG909" s="43">
        <v>51273.57</v>
      </c>
      <c r="BH909" s="43">
        <v>721751.58</v>
      </c>
      <c r="BI909" s="44">
        <v>0</v>
      </c>
      <c r="BJ909" s="71">
        <v>721.8</v>
      </c>
      <c r="BK909" s="2"/>
      <c r="BL909" s="2"/>
      <c r="BM909" s="48">
        <v>60.2</v>
      </c>
      <c r="BN909" s="48">
        <v>60.2</v>
      </c>
      <c r="BO909" s="48">
        <v>60.2</v>
      </c>
      <c r="BP909" s="48">
        <v>60.2</v>
      </c>
      <c r="BQ909" s="48">
        <v>120.3</v>
      </c>
      <c r="BR909" s="48">
        <v>120.3</v>
      </c>
      <c r="BS909" s="48">
        <v>30.1</v>
      </c>
      <c r="BT909" s="48">
        <v>0</v>
      </c>
      <c r="BU909" s="48">
        <v>30.1</v>
      </c>
      <c r="BV909" s="48">
        <f t="shared" si="495"/>
        <v>50</v>
      </c>
      <c r="BW909" s="48">
        <f t="shared" si="468"/>
        <v>50</v>
      </c>
      <c r="BX909" s="49">
        <f t="shared" si="496"/>
        <v>50.1</v>
      </c>
      <c r="BY909" s="50">
        <f t="shared" si="497"/>
        <v>691.7</v>
      </c>
      <c r="BZ909" s="48">
        <f t="shared" si="498"/>
        <v>180.60000000000002</v>
      </c>
      <c r="CA909" s="48">
        <f t="shared" si="499"/>
        <v>300.8</v>
      </c>
      <c r="CB909" s="48">
        <f t="shared" si="500"/>
        <v>60.2</v>
      </c>
      <c r="CC909" s="51">
        <f t="shared" si="501"/>
        <v>150.1</v>
      </c>
      <c r="CD909" s="50">
        <f t="shared" si="502"/>
        <v>691.7</v>
      </c>
      <c r="CE909" s="103"/>
      <c r="CF909" s="73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</row>
    <row r="910" spans="1:122" ht="15.6" hidden="1" customHeight="1" outlineLevel="1" thickBot="1" x14ac:dyDescent="0.35">
      <c r="A910" s="161"/>
      <c r="B910" s="53" t="s">
        <v>1826</v>
      </c>
      <c r="C910" s="53" t="s">
        <v>45</v>
      </c>
      <c r="D910" s="24" t="s">
        <v>1827</v>
      </c>
      <c r="E910" s="34"/>
      <c r="F910" s="35">
        <v>88332.91</v>
      </c>
      <c r="G910" s="35">
        <v>422249.26</v>
      </c>
      <c r="H910" s="36">
        <v>147</v>
      </c>
      <c r="I910" s="37"/>
      <c r="J910" s="38">
        <v>24</v>
      </c>
      <c r="K910" s="38">
        <v>123</v>
      </c>
      <c r="L910" s="35">
        <v>510582.17</v>
      </c>
      <c r="M910" s="35">
        <v>56157.36</v>
      </c>
      <c r="N910" s="35">
        <v>4520.25</v>
      </c>
      <c r="O910" s="35">
        <v>661.5</v>
      </c>
      <c r="P910" s="35">
        <v>1215.69</v>
      </c>
      <c r="Q910" s="35">
        <v>924.63</v>
      </c>
      <c r="R910" s="35">
        <v>574061.6</v>
      </c>
      <c r="S910" s="35">
        <v>33170.550000000003</v>
      </c>
      <c r="T910" s="35">
        <v>6687.03</v>
      </c>
      <c r="U910" s="36">
        <v>0</v>
      </c>
      <c r="V910" s="36">
        <v>0</v>
      </c>
      <c r="W910" s="36">
        <v>0</v>
      </c>
      <c r="X910" s="36">
        <v>0</v>
      </c>
      <c r="Y910" s="36">
        <v>0</v>
      </c>
      <c r="Z910" s="35">
        <v>12253.98</v>
      </c>
      <c r="AA910" s="35">
        <v>52111.56</v>
      </c>
      <c r="AB910" s="35">
        <v>626173.16</v>
      </c>
      <c r="AC910" s="39">
        <f t="shared" si="493"/>
        <v>626.20000000000005</v>
      </c>
      <c r="AD910" s="40">
        <f t="shared" si="494"/>
        <v>596.9</v>
      </c>
      <c r="AG910" s="70" t="s">
        <v>1817</v>
      </c>
      <c r="AH910" s="24" t="s">
        <v>1826</v>
      </c>
      <c r="AI910" s="24" t="s">
        <v>45</v>
      </c>
      <c r="AJ910" s="24" t="s">
        <v>1827</v>
      </c>
      <c r="AK910" s="42"/>
      <c r="AL910" s="43">
        <v>88332.91</v>
      </c>
      <c r="AM910" s="43">
        <v>380024.33</v>
      </c>
      <c r="AN910" s="44">
        <v>159</v>
      </c>
      <c r="AO910" s="45"/>
      <c r="AP910" s="46">
        <v>32</v>
      </c>
      <c r="AQ910" s="46">
        <v>127</v>
      </c>
      <c r="AR910" s="43">
        <v>468357.24</v>
      </c>
      <c r="AS910" s="43">
        <v>51564.18</v>
      </c>
      <c r="AT910" s="43">
        <v>4889.25</v>
      </c>
      <c r="AU910" s="43">
        <v>715.5</v>
      </c>
      <c r="AV910" s="43">
        <v>1314.93</v>
      </c>
      <c r="AW910" s="43">
        <v>1000.11</v>
      </c>
      <c r="AX910" s="43">
        <v>527841.21</v>
      </c>
      <c r="AY910" s="43">
        <v>35878.35</v>
      </c>
      <c r="AZ910" s="43">
        <v>7232.91</v>
      </c>
      <c r="BA910" s="44">
        <v>0</v>
      </c>
      <c r="BB910" s="44">
        <v>0</v>
      </c>
      <c r="BC910" s="44">
        <v>0</v>
      </c>
      <c r="BD910" s="44">
        <v>0</v>
      </c>
      <c r="BE910" s="44">
        <v>0</v>
      </c>
      <c r="BF910" s="43">
        <v>11240.58</v>
      </c>
      <c r="BG910" s="43">
        <v>54351.839999999997</v>
      </c>
      <c r="BH910" s="43">
        <v>582193.05000000005</v>
      </c>
      <c r="BI910" s="44">
        <v>0</v>
      </c>
      <c r="BJ910" s="71">
        <v>582.20000000000005</v>
      </c>
      <c r="BK910" s="2"/>
      <c r="BL910" s="2"/>
      <c r="BM910" s="48">
        <v>48.5</v>
      </c>
      <c r="BN910" s="48">
        <v>48.5</v>
      </c>
      <c r="BO910" s="48">
        <v>48.5</v>
      </c>
      <c r="BP910" s="48">
        <v>48.5</v>
      </c>
      <c r="BQ910" s="48">
        <v>97</v>
      </c>
      <c r="BR910" s="48">
        <v>97</v>
      </c>
      <c r="BS910" s="48">
        <v>24.3</v>
      </c>
      <c r="BT910" s="48">
        <v>0</v>
      </c>
      <c r="BU910" s="48">
        <v>24.3</v>
      </c>
      <c r="BV910" s="48">
        <f t="shared" si="495"/>
        <v>53.4</v>
      </c>
      <c r="BW910" s="48">
        <f t="shared" si="468"/>
        <v>53.4</v>
      </c>
      <c r="BX910" s="49">
        <f t="shared" si="496"/>
        <v>53.5</v>
      </c>
      <c r="BY910" s="50">
        <f t="shared" si="497"/>
        <v>596.90000000000009</v>
      </c>
      <c r="BZ910" s="48">
        <f t="shared" si="498"/>
        <v>145.5</v>
      </c>
      <c r="CA910" s="48">
        <f t="shared" si="499"/>
        <v>242.5</v>
      </c>
      <c r="CB910" s="48">
        <f t="shared" si="500"/>
        <v>48.6</v>
      </c>
      <c r="CC910" s="51">
        <f t="shared" si="501"/>
        <v>160.30000000000001</v>
      </c>
      <c r="CD910" s="50">
        <f t="shared" si="502"/>
        <v>596.90000000000009</v>
      </c>
      <c r="CE910" s="103"/>
      <c r="CF910" s="73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</row>
    <row r="911" spans="1:122" ht="15.6" hidden="1" customHeight="1" outlineLevel="1" thickBot="1" x14ac:dyDescent="0.35">
      <c r="A911" s="161"/>
      <c r="B911" s="53" t="s">
        <v>1828</v>
      </c>
      <c r="C911" s="53" t="s">
        <v>45</v>
      </c>
      <c r="D911" s="24" t="s">
        <v>1829</v>
      </c>
      <c r="E911" s="34"/>
      <c r="F911" s="35">
        <v>132499.37</v>
      </c>
      <c r="G911" s="35">
        <v>422249.26</v>
      </c>
      <c r="H911" s="36">
        <v>178</v>
      </c>
      <c r="I911" s="37"/>
      <c r="J911" s="38">
        <v>38</v>
      </c>
      <c r="K911" s="38">
        <v>140</v>
      </c>
      <c r="L911" s="35">
        <v>554748.63</v>
      </c>
      <c r="M911" s="35">
        <v>57724.639999999999</v>
      </c>
      <c r="N911" s="35">
        <v>5473.5</v>
      </c>
      <c r="O911" s="36">
        <v>801</v>
      </c>
      <c r="P911" s="35">
        <v>1472.06</v>
      </c>
      <c r="Q911" s="35">
        <v>1119.6199999999999</v>
      </c>
      <c r="R911" s="35">
        <v>621339.44999999995</v>
      </c>
      <c r="S911" s="35">
        <v>40165.699999999997</v>
      </c>
      <c r="T911" s="35">
        <v>8097.22</v>
      </c>
      <c r="U911" s="36">
        <v>0</v>
      </c>
      <c r="V911" s="36">
        <v>0</v>
      </c>
      <c r="W911" s="36">
        <v>0</v>
      </c>
      <c r="X911" s="36">
        <v>0</v>
      </c>
      <c r="Y911" s="36">
        <v>0</v>
      </c>
      <c r="Z911" s="35">
        <v>13313.97</v>
      </c>
      <c r="AA911" s="35">
        <v>61576.89</v>
      </c>
      <c r="AB911" s="35">
        <v>682916.34</v>
      </c>
      <c r="AC911" s="39">
        <f t="shared" si="493"/>
        <v>682.9</v>
      </c>
      <c r="AD911" s="40">
        <f t="shared" si="494"/>
        <v>659.9</v>
      </c>
      <c r="AG911" s="70" t="s">
        <v>1817</v>
      </c>
      <c r="AH911" s="24" t="s">
        <v>1828</v>
      </c>
      <c r="AI911" s="24" t="s">
        <v>45</v>
      </c>
      <c r="AJ911" s="24" t="s">
        <v>1829</v>
      </c>
      <c r="AK911" s="42"/>
      <c r="AL911" s="43">
        <v>132499.37</v>
      </c>
      <c r="AM911" s="43">
        <v>380024.34</v>
      </c>
      <c r="AN911" s="44">
        <v>193</v>
      </c>
      <c r="AO911" s="45"/>
      <c r="AP911" s="46">
        <v>49</v>
      </c>
      <c r="AQ911" s="46">
        <v>144</v>
      </c>
      <c r="AR911" s="43">
        <v>512523.71</v>
      </c>
      <c r="AS911" s="43">
        <v>61584.23</v>
      </c>
      <c r="AT911" s="43">
        <v>5934.75</v>
      </c>
      <c r="AU911" s="43">
        <v>868.5</v>
      </c>
      <c r="AV911" s="43">
        <v>1596.11</v>
      </c>
      <c r="AW911" s="43">
        <v>1213.97</v>
      </c>
      <c r="AX911" s="43">
        <v>583721.27</v>
      </c>
      <c r="AY911" s="43">
        <v>43550.45</v>
      </c>
      <c r="AZ911" s="43">
        <v>8779.57</v>
      </c>
      <c r="BA911" s="44">
        <v>0</v>
      </c>
      <c r="BB911" s="44">
        <v>0</v>
      </c>
      <c r="BC911" s="44">
        <v>0</v>
      </c>
      <c r="BD911" s="44">
        <v>0</v>
      </c>
      <c r="BE911" s="44">
        <v>0</v>
      </c>
      <c r="BF911" s="43">
        <v>12300.56</v>
      </c>
      <c r="BG911" s="43">
        <v>64630.58</v>
      </c>
      <c r="BH911" s="43">
        <v>648351.85</v>
      </c>
      <c r="BI911" s="44">
        <v>0</v>
      </c>
      <c r="BJ911" s="71">
        <v>648.4</v>
      </c>
      <c r="BK911" s="2"/>
      <c r="BL911" s="2"/>
      <c r="BM911" s="48">
        <v>54</v>
      </c>
      <c r="BN911" s="48">
        <v>54</v>
      </c>
      <c r="BO911" s="48">
        <v>54</v>
      </c>
      <c r="BP911" s="48">
        <v>54</v>
      </c>
      <c r="BQ911" s="48">
        <v>108.1</v>
      </c>
      <c r="BR911" s="48">
        <v>108.1</v>
      </c>
      <c r="BS911" s="48">
        <v>27</v>
      </c>
      <c r="BT911" s="48">
        <v>0</v>
      </c>
      <c r="BU911" s="48">
        <v>27</v>
      </c>
      <c r="BV911" s="48">
        <f t="shared" si="495"/>
        <v>57.9</v>
      </c>
      <c r="BW911" s="48">
        <f t="shared" si="468"/>
        <v>57.9</v>
      </c>
      <c r="BX911" s="49">
        <f t="shared" si="496"/>
        <v>57.9</v>
      </c>
      <c r="BY911" s="50">
        <f t="shared" si="497"/>
        <v>659.9</v>
      </c>
      <c r="BZ911" s="48">
        <f t="shared" si="498"/>
        <v>162</v>
      </c>
      <c r="CA911" s="48">
        <f t="shared" si="499"/>
        <v>270.2</v>
      </c>
      <c r="CB911" s="48">
        <f t="shared" si="500"/>
        <v>54</v>
      </c>
      <c r="CC911" s="51">
        <f t="shared" si="501"/>
        <v>173.7</v>
      </c>
      <c r="CD911" s="50">
        <f t="shared" si="502"/>
        <v>659.9</v>
      </c>
      <c r="CE911" s="103"/>
      <c r="CF911" s="73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</row>
    <row r="912" spans="1:122" ht="15.6" hidden="1" customHeight="1" outlineLevel="1" thickBot="1" x14ac:dyDescent="0.35">
      <c r="A912" s="161"/>
      <c r="B912" s="53" t="s">
        <v>1830</v>
      </c>
      <c r="C912" s="53" t="s">
        <v>45</v>
      </c>
      <c r="D912" s="24" t="s">
        <v>1831</v>
      </c>
      <c r="E912" s="34"/>
      <c r="F912" s="35">
        <v>44166.46</v>
      </c>
      <c r="G912" s="35">
        <v>295574.48</v>
      </c>
      <c r="H912" s="36">
        <v>84</v>
      </c>
      <c r="I912" s="37"/>
      <c r="J912" s="38">
        <v>13</v>
      </c>
      <c r="K912" s="38">
        <v>71</v>
      </c>
      <c r="L912" s="35">
        <v>339740.94</v>
      </c>
      <c r="M912" s="35">
        <v>27877.919999999998</v>
      </c>
      <c r="N912" s="36">
        <v>2583</v>
      </c>
      <c r="O912" s="36">
        <v>378</v>
      </c>
      <c r="P912" s="35">
        <v>694.68</v>
      </c>
      <c r="Q912" s="35">
        <v>528.36</v>
      </c>
      <c r="R912" s="35">
        <v>371802.9</v>
      </c>
      <c r="S912" s="35">
        <v>18954.599999999999</v>
      </c>
      <c r="T912" s="35">
        <v>3821.16</v>
      </c>
      <c r="U912" s="36">
        <v>0</v>
      </c>
      <c r="V912" s="36">
        <v>0</v>
      </c>
      <c r="W912" s="36">
        <v>0</v>
      </c>
      <c r="X912" s="36">
        <v>0</v>
      </c>
      <c r="Y912" s="36">
        <v>0</v>
      </c>
      <c r="Z912" s="35">
        <v>8153.78</v>
      </c>
      <c r="AA912" s="35">
        <v>30929.54</v>
      </c>
      <c r="AB912" s="35">
        <v>402732.44</v>
      </c>
      <c r="AC912" s="39">
        <f t="shared" si="493"/>
        <v>402.7</v>
      </c>
      <c r="AD912" s="40">
        <f t="shared" si="494"/>
        <v>348.7</v>
      </c>
      <c r="AG912" s="70" t="s">
        <v>1817</v>
      </c>
      <c r="AH912" s="24" t="s">
        <v>1830</v>
      </c>
      <c r="AI912" s="24" t="s">
        <v>45</v>
      </c>
      <c r="AJ912" s="24" t="s">
        <v>1831</v>
      </c>
      <c r="AK912" s="42"/>
      <c r="AL912" s="43">
        <v>44166.46</v>
      </c>
      <c r="AM912" s="43">
        <v>211124.63</v>
      </c>
      <c r="AN912" s="44">
        <v>84</v>
      </c>
      <c r="AO912" s="45"/>
      <c r="AP912" s="46">
        <v>16</v>
      </c>
      <c r="AQ912" s="46">
        <v>68</v>
      </c>
      <c r="AR912" s="43">
        <v>255291.09</v>
      </c>
      <c r="AS912" s="43">
        <v>33320.31</v>
      </c>
      <c r="AT912" s="44">
        <v>2583</v>
      </c>
      <c r="AU912" s="44">
        <v>378</v>
      </c>
      <c r="AV912" s="43">
        <v>694.68</v>
      </c>
      <c r="AW912" s="43">
        <v>528.36</v>
      </c>
      <c r="AX912" s="43">
        <v>292795.44</v>
      </c>
      <c r="AY912" s="43">
        <v>18954.599999999999</v>
      </c>
      <c r="AZ912" s="43">
        <v>3821.16</v>
      </c>
      <c r="BA912" s="44">
        <v>0</v>
      </c>
      <c r="BB912" s="44">
        <v>0</v>
      </c>
      <c r="BC912" s="44">
        <v>0</v>
      </c>
      <c r="BD912" s="44">
        <v>0</v>
      </c>
      <c r="BE912" s="44">
        <v>0</v>
      </c>
      <c r="BF912" s="43">
        <v>6126.99</v>
      </c>
      <c r="BG912" s="43">
        <v>28902.75</v>
      </c>
      <c r="BH912" s="43">
        <v>321698.19</v>
      </c>
      <c r="BI912" s="44">
        <v>0</v>
      </c>
      <c r="BJ912" s="71">
        <v>321.7</v>
      </c>
      <c r="BK912" s="2"/>
      <c r="BL912" s="2"/>
      <c r="BM912" s="48">
        <v>26.8</v>
      </c>
      <c r="BN912" s="48">
        <v>26.8</v>
      </c>
      <c r="BO912" s="48">
        <v>26.8</v>
      </c>
      <c r="BP912" s="48">
        <v>26.8</v>
      </c>
      <c r="BQ912" s="48">
        <v>53.6</v>
      </c>
      <c r="BR912" s="48">
        <v>53.6</v>
      </c>
      <c r="BS912" s="48">
        <v>13.4</v>
      </c>
      <c r="BT912" s="48">
        <v>0</v>
      </c>
      <c r="BU912" s="48">
        <v>13.4</v>
      </c>
      <c r="BV912" s="48">
        <f t="shared" si="495"/>
        <v>35.799999999999997</v>
      </c>
      <c r="BW912" s="48">
        <f t="shared" si="468"/>
        <v>35.799999999999997</v>
      </c>
      <c r="BX912" s="49">
        <f t="shared" si="496"/>
        <v>35.9</v>
      </c>
      <c r="BY912" s="50">
        <f t="shared" si="497"/>
        <v>348.7</v>
      </c>
      <c r="BZ912" s="48">
        <f t="shared" si="498"/>
        <v>80.400000000000006</v>
      </c>
      <c r="CA912" s="48">
        <f t="shared" si="499"/>
        <v>134</v>
      </c>
      <c r="CB912" s="48">
        <f t="shared" si="500"/>
        <v>26.8</v>
      </c>
      <c r="CC912" s="51">
        <f t="shared" si="501"/>
        <v>107.5</v>
      </c>
      <c r="CD912" s="50">
        <f t="shared" si="502"/>
        <v>348.70000000000005</v>
      </c>
      <c r="CE912" s="103"/>
      <c r="CF912" s="73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</row>
    <row r="913" spans="1:122" ht="15.6" hidden="1" customHeight="1" outlineLevel="1" thickBot="1" x14ac:dyDescent="0.35">
      <c r="A913" s="161"/>
      <c r="B913" s="53" t="s">
        <v>1832</v>
      </c>
      <c r="C913" s="53" t="s">
        <v>45</v>
      </c>
      <c r="D913" s="24" t="s">
        <v>1833</v>
      </c>
      <c r="E913" s="34"/>
      <c r="F913" s="35">
        <v>88332.91</v>
      </c>
      <c r="G913" s="35">
        <v>253349.56</v>
      </c>
      <c r="H913" s="36">
        <v>101</v>
      </c>
      <c r="I913" s="37"/>
      <c r="J913" s="38">
        <v>25</v>
      </c>
      <c r="K913" s="38">
        <v>76</v>
      </c>
      <c r="L913" s="35">
        <v>341682.47</v>
      </c>
      <c r="M913" s="35">
        <v>26385.4</v>
      </c>
      <c r="N913" s="35">
        <v>3105.75</v>
      </c>
      <c r="O913" s="35">
        <v>454.5</v>
      </c>
      <c r="P913" s="35">
        <v>835.27</v>
      </c>
      <c r="Q913" s="35">
        <v>635.29</v>
      </c>
      <c r="R913" s="35">
        <v>373098.68</v>
      </c>
      <c r="S913" s="35">
        <v>22790.65</v>
      </c>
      <c r="T913" s="35">
        <v>4594.49</v>
      </c>
      <c r="U913" s="36">
        <v>0</v>
      </c>
      <c r="V913" s="36">
        <v>0</v>
      </c>
      <c r="W913" s="36">
        <v>0</v>
      </c>
      <c r="X913" s="36">
        <v>0</v>
      </c>
      <c r="Y913" s="36">
        <v>0</v>
      </c>
      <c r="Z913" s="35">
        <v>8200.3799999999992</v>
      </c>
      <c r="AA913" s="35">
        <v>35585.519999999997</v>
      </c>
      <c r="AB913" s="35">
        <v>408684.2</v>
      </c>
      <c r="AC913" s="39">
        <f t="shared" si="493"/>
        <v>408.7</v>
      </c>
      <c r="AD913" s="40">
        <f t="shared" si="494"/>
        <v>380.1</v>
      </c>
      <c r="AG913" s="70" t="s">
        <v>1817</v>
      </c>
      <c r="AH913" s="24" t="s">
        <v>1832</v>
      </c>
      <c r="AI913" s="24" t="s">
        <v>45</v>
      </c>
      <c r="AJ913" s="24" t="s">
        <v>1833</v>
      </c>
      <c r="AK913" s="42"/>
      <c r="AL913" s="43">
        <v>44166.46</v>
      </c>
      <c r="AM913" s="43">
        <v>253349.56</v>
      </c>
      <c r="AN913" s="44">
        <v>97</v>
      </c>
      <c r="AO913" s="45"/>
      <c r="AP913" s="46">
        <v>17</v>
      </c>
      <c r="AQ913" s="46">
        <v>80</v>
      </c>
      <c r="AR913" s="43">
        <v>297516.02</v>
      </c>
      <c r="AS913" s="43">
        <v>29982.14</v>
      </c>
      <c r="AT913" s="43">
        <v>2982.75</v>
      </c>
      <c r="AU913" s="43">
        <v>436.5</v>
      </c>
      <c r="AV913" s="43">
        <v>802.19</v>
      </c>
      <c r="AW913" s="43">
        <v>610.13</v>
      </c>
      <c r="AX913" s="43">
        <v>332329.73</v>
      </c>
      <c r="AY913" s="43">
        <v>21888.05</v>
      </c>
      <c r="AZ913" s="43">
        <v>4412.53</v>
      </c>
      <c r="BA913" s="44">
        <v>0</v>
      </c>
      <c r="BB913" s="44">
        <v>0</v>
      </c>
      <c r="BC913" s="44">
        <v>0</v>
      </c>
      <c r="BD913" s="44">
        <v>0</v>
      </c>
      <c r="BE913" s="44">
        <v>0</v>
      </c>
      <c r="BF913" s="43">
        <v>7140.38</v>
      </c>
      <c r="BG913" s="43">
        <v>33440.959999999999</v>
      </c>
      <c r="BH913" s="43">
        <v>365770.69</v>
      </c>
      <c r="BI913" s="44">
        <v>0</v>
      </c>
      <c r="BJ913" s="71">
        <v>365.8</v>
      </c>
      <c r="BK913" s="2"/>
      <c r="BL913" s="2"/>
      <c r="BM913" s="48">
        <v>30.5</v>
      </c>
      <c r="BN913" s="48">
        <v>30.5</v>
      </c>
      <c r="BO913" s="48">
        <v>30.5</v>
      </c>
      <c r="BP913" s="48">
        <v>30.5</v>
      </c>
      <c r="BQ913" s="48">
        <v>61</v>
      </c>
      <c r="BR913" s="48">
        <v>61</v>
      </c>
      <c r="BS913" s="48">
        <v>15.2</v>
      </c>
      <c r="BT913" s="48">
        <v>0</v>
      </c>
      <c r="BU913" s="48">
        <v>15.2</v>
      </c>
      <c r="BV913" s="48">
        <f t="shared" si="495"/>
        <v>35.200000000000003</v>
      </c>
      <c r="BW913" s="48">
        <f t="shared" si="468"/>
        <v>35.200000000000003</v>
      </c>
      <c r="BX913" s="49">
        <f t="shared" si="496"/>
        <v>35.299999999999997</v>
      </c>
      <c r="BY913" s="50">
        <f t="shared" si="497"/>
        <v>380.1</v>
      </c>
      <c r="BZ913" s="48">
        <f t="shared" si="498"/>
        <v>91.5</v>
      </c>
      <c r="CA913" s="48">
        <f t="shared" si="499"/>
        <v>152.5</v>
      </c>
      <c r="CB913" s="48">
        <f t="shared" si="500"/>
        <v>30.4</v>
      </c>
      <c r="CC913" s="51">
        <f t="shared" si="501"/>
        <v>105.7</v>
      </c>
      <c r="CD913" s="50">
        <f t="shared" si="502"/>
        <v>380.09999999999997</v>
      </c>
      <c r="CE913" s="103"/>
      <c r="CF913" s="73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</row>
    <row r="914" spans="1:122" ht="15.6" hidden="1" customHeight="1" outlineLevel="1" thickBot="1" x14ac:dyDescent="0.35">
      <c r="A914" s="161"/>
      <c r="B914" s="53" t="s">
        <v>1834</v>
      </c>
      <c r="C914" s="53" t="s">
        <v>45</v>
      </c>
      <c r="D914" s="24" t="s">
        <v>1835</v>
      </c>
      <c r="E914" s="34"/>
      <c r="F914" s="35">
        <v>88332.91</v>
      </c>
      <c r="G914" s="35">
        <v>253349.57</v>
      </c>
      <c r="H914" s="36">
        <v>121</v>
      </c>
      <c r="I914" s="37"/>
      <c r="J914" s="38">
        <v>26</v>
      </c>
      <c r="K914" s="38">
        <v>95</v>
      </c>
      <c r="L914" s="35">
        <v>341682.48</v>
      </c>
      <c r="M914" s="35">
        <v>41966.48</v>
      </c>
      <c r="N914" s="35">
        <v>3720.75</v>
      </c>
      <c r="O914" s="35">
        <v>544.5</v>
      </c>
      <c r="P914" s="35">
        <v>1000.67</v>
      </c>
      <c r="Q914" s="35">
        <v>761.09</v>
      </c>
      <c r="R914" s="35">
        <v>389675.97</v>
      </c>
      <c r="S914" s="35">
        <v>27303.65</v>
      </c>
      <c r="T914" s="35">
        <v>5504.29</v>
      </c>
      <c r="U914" s="36">
        <v>0</v>
      </c>
      <c r="V914" s="36">
        <v>0</v>
      </c>
      <c r="W914" s="36">
        <v>0</v>
      </c>
      <c r="X914" s="36">
        <v>0</v>
      </c>
      <c r="Y914" s="36">
        <v>0</v>
      </c>
      <c r="Z914" s="35">
        <v>8200.3799999999992</v>
      </c>
      <c r="AA914" s="35">
        <v>41008.32</v>
      </c>
      <c r="AB914" s="35">
        <v>430684.29</v>
      </c>
      <c r="AC914" s="39">
        <f t="shared" si="493"/>
        <v>430.7</v>
      </c>
      <c r="AD914" s="40">
        <f t="shared" si="494"/>
        <v>492.1</v>
      </c>
      <c r="AG914" s="70" t="s">
        <v>1817</v>
      </c>
      <c r="AH914" s="24" t="s">
        <v>1834</v>
      </c>
      <c r="AI914" s="24" t="s">
        <v>45</v>
      </c>
      <c r="AJ914" s="24" t="s">
        <v>1835</v>
      </c>
      <c r="AK914" s="42"/>
      <c r="AL914" s="43">
        <v>88332.91</v>
      </c>
      <c r="AM914" s="43">
        <v>337799.41</v>
      </c>
      <c r="AN914" s="44">
        <v>143</v>
      </c>
      <c r="AO914" s="45"/>
      <c r="AP914" s="46">
        <v>33</v>
      </c>
      <c r="AQ914" s="46">
        <v>110</v>
      </c>
      <c r="AR914" s="43">
        <v>426132.32</v>
      </c>
      <c r="AS914" s="43">
        <v>40551.97</v>
      </c>
      <c r="AT914" s="43">
        <v>4397.25</v>
      </c>
      <c r="AU914" s="43">
        <v>643.5</v>
      </c>
      <c r="AV914" s="43">
        <v>1182.6099999999999</v>
      </c>
      <c r="AW914" s="43">
        <v>899.47</v>
      </c>
      <c r="AX914" s="43">
        <v>473807.12</v>
      </c>
      <c r="AY914" s="43">
        <v>32267.95</v>
      </c>
      <c r="AZ914" s="43">
        <v>6505.07</v>
      </c>
      <c r="BA914" s="44">
        <v>0</v>
      </c>
      <c r="BB914" s="44">
        <v>0</v>
      </c>
      <c r="BC914" s="44">
        <v>0</v>
      </c>
      <c r="BD914" s="44">
        <v>0</v>
      </c>
      <c r="BE914" s="44">
        <v>0</v>
      </c>
      <c r="BF914" s="43">
        <v>10227.17</v>
      </c>
      <c r="BG914" s="43">
        <v>49000.19</v>
      </c>
      <c r="BH914" s="43">
        <v>522807.31</v>
      </c>
      <c r="BI914" s="44">
        <v>0</v>
      </c>
      <c r="BJ914" s="71">
        <v>522.79999999999995</v>
      </c>
      <c r="BK914" s="2"/>
      <c r="BL914" s="2"/>
      <c r="BM914" s="48">
        <v>43.6</v>
      </c>
      <c r="BN914" s="48">
        <v>43.6</v>
      </c>
      <c r="BO914" s="48">
        <v>43.6</v>
      </c>
      <c r="BP914" s="48">
        <v>43.6</v>
      </c>
      <c r="BQ914" s="48">
        <v>87.1</v>
      </c>
      <c r="BR914" s="48">
        <v>87.1</v>
      </c>
      <c r="BS914" s="48">
        <v>21.8</v>
      </c>
      <c r="BT914" s="48">
        <v>0</v>
      </c>
      <c r="BU914" s="48">
        <v>21.8</v>
      </c>
      <c r="BV914" s="48">
        <f t="shared" si="495"/>
        <v>33.299999999999997</v>
      </c>
      <c r="BW914" s="48">
        <f t="shared" si="468"/>
        <v>33.299999999999997</v>
      </c>
      <c r="BX914" s="49">
        <f t="shared" si="496"/>
        <v>33.299999999999997</v>
      </c>
      <c r="BY914" s="50">
        <f t="shared" si="497"/>
        <v>492.10000000000008</v>
      </c>
      <c r="BZ914" s="48">
        <f t="shared" si="498"/>
        <v>130.80000000000001</v>
      </c>
      <c r="CA914" s="48">
        <f t="shared" si="499"/>
        <v>217.79999999999998</v>
      </c>
      <c r="CB914" s="48">
        <f t="shared" si="500"/>
        <v>43.6</v>
      </c>
      <c r="CC914" s="51">
        <f t="shared" si="501"/>
        <v>99.899999999999991</v>
      </c>
      <c r="CD914" s="50">
        <f t="shared" si="502"/>
        <v>492.1</v>
      </c>
      <c r="CE914" s="103"/>
      <c r="CF914" s="73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</row>
    <row r="915" spans="1:122" ht="15.6" hidden="1" customHeight="1" outlineLevel="1" thickBot="1" x14ac:dyDescent="0.35">
      <c r="A915" s="161"/>
      <c r="B915" s="53" t="s">
        <v>1836</v>
      </c>
      <c r="C915" s="53" t="s">
        <v>45</v>
      </c>
      <c r="D915" s="24" t="s">
        <v>1837</v>
      </c>
      <c r="E915" s="34"/>
      <c r="F915" s="35">
        <v>88332.91</v>
      </c>
      <c r="G915" s="35">
        <v>253349.56</v>
      </c>
      <c r="H915" s="36">
        <v>85</v>
      </c>
      <c r="I915" s="37"/>
      <c r="J915" s="38">
        <v>21</v>
      </c>
      <c r="K915" s="38">
        <v>64</v>
      </c>
      <c r="L915" s="35">
        <v>341682.47</v>
      </c>
      <c r="M915" s="35">
        <v>22177.19</v>
      </c>
      <c r="N915" s="35">
        <v>2613.75</v>
      </c>
      <c r="O915" s="35">
        <v>382.5</v>
      </c>
      <c r="P915" s="35">
        <v>702.95</v>
      </c>
      <c r="Q915" s="35">
        <v>534.65</v>
      </c>
      <c r="R915" s="35">
        <v>368093.51</v>
      </c>
      <c r="S915" s="35">
        <v>19180.25</v>
      </c>
      <c r="T915" s="35">
        <v>3866.65</v>
      </c>
      <c r="U915" s="36">
        <v>0</v>
      </c>
      <c r="V915" s="36">
        <v>0</v>
      </c>
      <c r="W915" s="36">
        <v>0</v>
      </c>
      <c r="X915" s="36">
        <v>0</v>
      </c>
      <c r="Y915" s="36">
        <v>0</v>
      </c>
      <c r="Z915" s="35">
        <v>8200.3799999999992</v>
      </c>
      <c r="AA915" s="35">
        <v>31247.279999999999</v>
      </c>
      <c r="AB915" s="35">
        <v>399340.79</v>
      </c>
      <c r="AC915" s="39">
        <f t="shared" si="493"/>
        <v>399.3</v>
      </c>
      <c r="AD915" s="40">
        <f t="shared" si="494"/>
        <v>390.8</v>
      </c>
      <c r="AG915" s="70" t="s">
        <v>1817</v>
      </c>
      <c r="AH915" s="24" t="s">
        <v>1836</v>
      </c>
      <c r="AI915" s="24" t="s">
        <v>45</v>
      </c>
      <c r="AJ915" s="24" t="s">
        <v>1837</v>
      </c>
      <c r="AK915" s="42"/>
      <c r="AL915" s="43">
        <v>88332.91</v>
      </c>
      <c r="AM915" s="43">
        <v>232237.09</v>
      </c>
      <c r="AN915" s="44">
        <v>89</v>
      </c>
      <c r="AO915" s="45"/>
      <c r="AP915" s="46">
        <v>19</v>
      </c>
      <c r="AQ915" s="46">
        <v>70</v>
      </c>
      <c r="AR915" s="44">
        <v>320570</v>
      </c>
      <c r="AS915" s="43">
        <v>29768.71</v>
      </c>
      <c r="AT915" s="43">
        <v>2736.75</v>
      </c>
      <c r="AU915" s="43">
        <v>400.5</v>
      </c>
      <c r="AV915" s="43">
        <v>736.03</v>
      </c>
      <c r="AW915" s="43">
        <v>559.80999999999995</v>
      </c>
      <c r="AX915" s="43">
        <v>354771.8</v>
      </c>
      <c r="AY915" s="43">
        <v>20082.849999999999</v>
      </c>
      <c r="AZ915" s="43">
        <v>4048.61</v>
      </c>
      <c r="BA915" s="44">
        <v>0</v>
      </c>
      <c r="BB915" s="44">
        <v>0</v>
      </c>
      <c r="BC915" s="44">
        <v>0</v>
      </c>
      <c r="BD915" s="44">
        <v>0</v>
      </c>
      <c r="BE915" s="44">
        <v>0</v>
      </c>
      <c r="BF915" s="43">
        <v>7693.68</v>
      </c>
      <c r="BG915" s="43">
        <v>31825.14</v>
      </c>
      <c r="BH915" s="43">
        <v>386596.94</v>
      </c>
      <c r="BI915" s="44">
        <v>0</v>
      </c>
      <c r="BJ915" s="71">
        <v>386.6</v>
      </c>
      <c r="BK915" s="2"/>
      <c r="BL915" s="2"/>
      <c r="BM915" s="48">
        <v>32.200000000000003</v>
      </c>
      <c r="BN915" s="48">
        <v>32.200000000000003</v>
      </c>
      <c r="BO915" s="48">
        <v>32.200000000000003</v>
      </c>
      <c r="BP915" s="48">
        <v>32.200000000000003</v>
      </c>
      <c r="BQ915" s="48">
        <v>64.400000000000006</v>
      </c>
      <c r="BR915" s="48">
        <v>64.400000000000006</v>
      </c>
      <c r="BS915" s="48">
        <v>16.100000000000001</v>
      </c>
      <c r="BT915" s="48">
        <v>0</v>
      </c>
      <c r="BU915" s="48">
        <v>16.100000000000001</v>
      </c>
      <c r="BV915" s="48">
        <f t="shared" si="495"/>
        <v>33.700000000000003</v>
      </c>
      <c r="BW915" s="48">
        <f t="shared" si="468"/>
        <v>33.700000000000003</v>
      </c>
      <c r="BX915" s="49">
        <f t="shared" si="496"/>
        <v>33.6</v>
      </c>
      <c r="BY915" s="50">
        <f t="shared" si="497"/>
        <v>390.79999999999995</v>
      </c>
      <c r="BZ915" s="48">
        <f t="shared" si="498"/>
        <v>96.600000000000009</v>
      </c>
      <c r="CA915" s="48">
        <f t="shared" si="499"/>
        <v>161</v>
      </c>
      <c r="CB915" s="48">
        <f t="shared" si="500"/>
        <v>32.200000000000003</v>
      </c>
      <c r="CC915" s="51">
        <f t="shared" si="501"/>
        <v>101</v>
      </c>
      <c r="CD915" s="50">
        <f t="shared" si="502"/>
        <v>390.8</v>
      </c>
      <c r="CE915" s="103"/>
      <c r="CF915" s="73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</row>
    <row r="916" spans="1:122" ht="15.6" hidden="1" customHeight="1" outlineLevel="1" thickBot="1" x14ac:dyDescent="0.35">
      <c r="A916" s="161"/>
      <c r="B916" s="53" t="s">
        <v>1838</v>
      </c>
      <c r="C916" s="53" t="s">
        <v>45</v>
      </c>
      <c r="D916" s="24" t="s">
        <v>1839</v>
      </c>
      <c r="E916" s="34"/>
      <c r="F916" s="35">
        <v>88332.91</v>
      </c>
      <c r="G916" s="35">
        <v>380024.33</v>
      </c>
      <c r="H916" s="36">
        <v>155</v>
      </c>
      <c r="I916" s="37"/>
      <c r="J916" s="38">
        <v>24</v>
      </c>
      <c r="K916" s="38">
        <v>131</v>
      </c>
      <c r="L916" s="35">
        <v>468357.24</v>
      </c>
      <c r="M916" s="35">
        <v>38378.53</v>
      </c>
      <c r="N916" s="35">
        <v>4766.25</v>
      </c>
      <c r="O916" s="35">
        <v>697.5</v>
      </c>
      <c r="P916" s="35">
        <v>1281.8499999999999</v>
      </c>
      <c r="Q916" s="35">
        <v>974.95</v>
      </c>
      <c r="R916" s="35">
        <v>514456.32000000001</v>
      </c>
      <c r="S916" s="35">
        <v>34975.75</v>
      </c>
      <c r="T916" s="35">
        <v>7050.95</v>
      </c>
      <c r="U916" s="36">
        <v>0</v>
      </c>
      <c r="V916" s="36">
        <v>0</v>
      </c>
      <c r="W916" s="36">
        <v>0</v>
      </c>
      <c r="X916" s="36">
        <v>0</v>
      </c>
      <c r="Y916" s="36">
        <v>0</v>
      </c>
      <c r="Z916" s="35">
        <v>11240.58</v>
      </c>
      <c r="AA916" s="35">
        <v>53267.28</v>
      </c>
      <c r="AB916" s="35">
        <v>567723.6</v>
      </c>
      <c r="AC916" s="39">
        <f t="shared" si="493"/>
        <v>567.70000000000005</v>
      </c>
      <c r="AD916" s="40">
        <f t="shared" si="494"/>
        <v>568.4</v>
      </c>
      <c r="AG916" s="70" t="s">
        <v>1817</v>
      </c>
      <c r="AH916" s="24" t="s">
        <v>1838</v>
      </c>
      <c r="AI916" s="24" t="s">
        <v>45</v>
      </c>
      <c r="AJ916" s="24" t="s">
        <v>1839</v>
      </c>
      <c r="AK916" s="42"/>
      <c r="AL916" s="43">
        <v>88332.91</v>
      </c>
      <c r="AM916" s="43">
        <v>380024.33</v>
      </c>
      <c r="AN916" s="44">
        <v>144</v>
      </c>
      <c r="AO916" s="45"/>
      <c r="AP916" s="46">
        <v>31</v>
      </c>
      <c r="AQ916" s="46">
        <v>113</v>
      </c>
      <c r="AR916" s="43">
        <v>468357.24</v>
      </c>
      <c r="AS916" s="43">
        <v>43016.85</v>
      </c>
      <c r="AT916" s="44">
        <v>4428</v>
      </c>
      <c r="AU916" s="44">
        <v>648</v>
      </c>
      <c r="AV916" s="43">
        <v>1190.8800000000001</v>
      </c>
      <c r="AW916" s="43">
        <v>905.76</v>
      </c>
      <c r="AX916" s="43">
        <v>518546.73</v>
      </c>
      <c r="AY916" s="43">
        <v>32493.599999999999</v>
      </c>
      <c r="AZ916" s="43">
        <v>6550.56</v>
      </c>
      <c r="BA916" s="44">
        <v>0</v>
      </c>
      <c r="BB916" s="44">
        <v>0</v>
      </c>
      <c r="BC916" s="44">
        <v>0</v>
      </c>
      <c r="BD916" s="44">
        <v>0</v>
      </c>
      <c r="BE916" s="44">
        <v>0</v>
      </c>
      <c r="BF916" s="43">
        <v>11240.58</v>
      </c>
      <c r="BG916" s="43">
        <v>50284.74</v>
      </c>
      <c r="BH916" s="43">
        <v>568831.47</v>
      </c>
      <c r="BI916" s="44">
        <v>0</v>
      </c>
      <c r="BJ916" s="71">
        <v>568.79999999999995</v>
      </c>
      <c r="BK916" s="2"/>
      <c r="BL916" s="2"/>
      <c r="BM916" s="48">
        <v>47.4</v>
      </c>
      <c r="BN916" s="48">
        <v>47.4</v>
      </c>
      <c r="BO916" s="48">
        <v>47.4</v>
      </c>
      <c r="BP916" s="48">
        <v>47.4</v>
      </c>
      <c r="BQ916" s="48">
        <v>94.8</v>
      </c>
      <c r="BR916" s="48">
        <v>94.8</v>
      </c>
      <c r="BS916" s="48">
        <v>23.7</v>
      </c>
      <c r="BT916" s="48">
        <v>0</v>
      </c>
      <c r="BU916" s="48">
        <v>23.7</v>
      </c>
      <c r="BV916" s="48">
        <f t="shared" si="495"/>
        <v>47.3</v>
      </c>
      <c r="BW916" s="48">
        <f t="shared" si="468"/>
        <v>47.3</v>
      </c>
      <c r="BX916" s="49">
        <f t="shared" si="496"/>
        <v>47.2</v>
      </c>
      <c r="BY916" s="50">
        <f t="shared" si="497"/>
        <v>568.4</v>
      </c>
      <c r="BZ916" s="48">
        <f t="shared" si="498"/>
        <v>142.19999999999999</v>
      </c>
      <c r="CA916" s="48">
        <f t="shared" si="499"/>
        <v>237</v>
      </c>
      <c r="CB916" s="48">
        <f t="shared" si="500"/>
        <v>47.4</v>
      </c>
      <c r="CC916" s="51">
        <f t="shared" si="501"/>
        <v>141.80000000000001</v>
      </c>
      <c r="CD916" s="50">
        <f t="shared" si="502"/>
        <v>568.4</v>
      </c>
      <c r="CE916" s="103"/>
      <c r="CF916" s="73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</row>
    <row r="917" spans="1:122" ht="15.6" hidden="1" customHeight="1" outlineLevel="1" thickBot="1" x14ac:dyDescent="0.35">
      <c r="A917" s="161"/>
      <c r="B917" s="53" t="s">
        <v>1840</v>
      </c>
      <c r="C917" s="53" t="s">
        <v>45</v>
      </c>
      <c r="D917" s="24" t="s">
        <v>1841</v>
      </c>
      <c r="E917" s="34"/>
      <c r="F917" s="35">
        <v>44166.46</v>
      </c>
      <c r="G917" s="35">
        <v>253349.57</v>
      </c>
      <c r="H917" s="36">
        <v>96</v>
      </c>
      <c r="I917" s="37"/>
      <c r="J917" s="38">
        <v>17</v>
      </c>
      <c r="K917" s="38">
        <v>79</v>
      </c>
      <c r="L917" s="35">
        <v>297516.03000000003</v>
      </c>
      <c r="M917" s="35">
        <v>34776.480000000003</v>
      </c>
      <c r="N917" s="36">
        <v>2952</v>
      </c>
      <c r="O917" s="36">
        <v>432</v>
      </c>
      <c r="P917" s="35">
        <v>793.92</v>
      </c>
      <c r="Q917" s="35">
        <v>603.84</v>
      </c>
      <c r="R917" s="35">
        <v>337074.27</v>
      </c>
      <c r="S917" s="35">
        <v>21662.400000000001</v>
      </c>
      <c r="T917" s="35">
        <v>4367.04</v>
      </c>
      <c r="U917" s="36">
        <v>0</v>
      </c>
      <c r="V917" s="36">
        <v>0</v>
      </c>
      <c r="W917" s="36">
        <v>0</v>
      </c>
      <c r="X917" s="36">
        <v>0</v>
      </c>
      <c r="Y917" s="36">
        <v>0</v>
      </c>
      <c r="Z917" s="35">
        <v>7140.38</v>
      </c>
      <c r="AA917" s="35">
        <v>33169.82</v>
      </c>
      <c r="AB917" s="35">
        <v>370244.09</v>
      </c>
      <c r="AC917" s="39">
        <f t="shared" si="493"/>
        <v>370.2</v>
      </c>
      <c r="AD917" s="40">
        <f t="shared" si="494"/>
        <v>365</v>
      </c>
      <c r="AG917" s="70" t="s">
        <v>1817</v>
      </c>
      <c r="AH917" s="24" t="s">
        <v>1840</v>
      </c>
      <c r="AI917" s="24" t="s">
        <v>45</v>
      </c>
      <c r="AJ917" s="24" t="s">
        <v>1841</v>
      </c>
      <c r="AK917" s="42"/>
      <c r="AL917" s="43">
        <v>44166.46</v>
      </c>
      <c r="AM917" s="43">
        <v>253349.56</v>
      </c>
      <c r="AN917" s="44">
        <v>94</v>
      </c>
      <c r="AO917" s="45"/>
      <c r="AP917" s="46">
        <v>16</v>
      </c>
      <c r="AQ917" s="46">
        <v>78</v>
      </c>
      <c r="AR917" s="43">
        <v>297516.02</v>
      </c>
      <c r="AS917" s="43">
        <v>27578.720000000001</v>
      </c>
      <c r="AT917" s="43">
        <v>2890.5</v>
      </c>
      <c r="AU917" s="44">
        <v>423</v>
      </c>
      <c r="AV917" s="43">
        <v>777.38</v>
      </c>
      <c r="AW917" s="43">
        <v>591.26</v>
      </c>
      <c r="AX917" s="43">
        <v>329776.88</v>
      </c>
      <c r="AY917" s="43">
        <v>21211.1</v>
      </c>
      <c r="AZ917" s="43">
        <v>4276.0600000000004</v>
      </c>
      <c r="BA917" s="44">
        <v>0</v>
      </c>
      <c r="BB917" s="44">
        <v>0</v>
      </c>
      <c r="BC917" s="44">
        <v>0</v>
      </c>
      <c r="BD917" s="44">
        <v>0</v>
      </c>
      <c r="BE917" s="44">
        <v>0</v>
      </c>
      <c r="BF917" s="43">
        <v>7140.38</v>
      </c>
      <c r="BG917" s="43">
        <v>32627.54</v>
      </c>
      <c r="BH917" s="43">
        <v>362404.42</v>
      </c>
      <c r="BI917" s="44">
        <v>0</v>
      </c>
      <c r="BJ917" s="71">
        <v>362.4</v>
      </c>
      <c r="BK917" s="2"/>
      <c r="BL917" s="2"/>
      <c r="BM917" s="48">
        <v>30.2</v>
      </c>
      <c r="BN917" s="48">
        <v>30.2</v>
      </c>
      <c r="BO917" s="48">
        <v>30.2</v>
      </c>
      <c r="BP917" s="48">
        <v>30.2</v>
      </c>
      <c r="BQ917" s="48">
        <v>60.4</v>
      </c>
      <c r="BR917" s="48">
        <v>60.4</v>
      </c>
      <c r="BS917" s="48">
        <v>15.1</v>
      </c>
      <c r="BT917" s="48">
        <v>0</v>
      </c>
      <c r="BU917" s="48">
        <v>15.1</v>
      </c>
      <c r="BV917" s="48">
        <f t="shared" si="495"/>
        <v>31.1</v>
      </c>
      <c r="BW917" s="48">
        <f t="shared" si="468"/>
        <v>31.1</v>
      </c>
      <c r="BX917" s="49">
        <f t="shared" si="496"/>
        <v>31</v>
      </c>
      <c r="BY917" s="50">
        <f t="shared" si="497"/>
        <v>364.99999999999994</v>
      </c>
      <c r="BZ917" s="48">
        <f t="shared" si="498"/>
        <v>90.6</v>
      </c>
      <c r="CA917" s="48">
        <f t="shared" si="499"/>
        <v>151</v>
      </c>
      <c r="CB917" s="48">
        <f t="shared" si="500"/>
        <v>30.2</v>
      </c>
      <c r="CC917" s="51">
        <f t="shared" si="501"/>
        <v>93.2</v>
      </c>
      <c r="CD917" s="50">
        <f t="shared" si="502"/>
        <v>365</v>
      </c>
      <c r="CE917" s="103"/>
      <c r="CF917" s="73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</row>
    <row r="918" spans="1:122" ht="15.6" hidden="1" customHeight="1" outlineLevel="1" thickBot="1" x14ac:dyDescent="0.35">
      <c r="A918" s="161"/>
      <c r="B918" s="53" t="s">
        <v>1842</v>
      </c>
      <c r="C918" s="53" t="s">
        <v>45</v>
      </c>
      <c r="D918" s="24" t="s">
        <v>1843</v>
      </c>
      <c r="E918" s="34"/>
      <c r="F918" s="35">
        <v>88332.91</v>
      </c>
      <c r="G918" s="35">
        <v>380024.33</v>
      </c>
      <c r="H918" s="36">
        <v>166</v>
      </c>
      <c r="I918" s="37"/>
      <c r="J918" s="38">
        <v>35</v>
      </c>
      <c r="K918" s="38">
        <v>131</v>
      </c>
      <c r="L918" s="35">
        <v>468357.24</v>
      </c>
      <c r="M918" s="35">
        <v>40544.21</v>
      </c>
      <c r="N918" s="35">
        <v>5104.5</v>
      </c>
      <c r="O918" s="36">
        <v>747</v>
      </c>
      <c r="P918" s="35">
        <v>1372.82</v>
      </c>
      <c r="Q918" s="35">
        <v>1044.1400000000001</v>
      </c>
      <c r="R918" s="35">
        <v>517169.91</v>
      </c>
      <c r="S918" s="35">
        <v>37457.9</v>
      </c>
      <c r="T918" s="35">
        <v>7551.34</v>
      </c>
      <c r="U918" s="36">
        <v>0</v>
      </c>
      <c r="V918" s="36">
        <v>0</v>
      </c>
      <c r="W918" s="36">
        <v>0</v>
      </c>
      <c r="X918" s="36">
        <v>0</v>
      </c>
      <c r="Y918" s="36">
        <v>0</v>
      </c>
      <c r="Z918" s="35">
        <v>11240.58</v>
      </c>
      <c r="AA918" s="35">
        <v>56249.82</v>
      </c>
      <c r="AB918" s="35">
        <v>573419.73</v>
      </c>
      <c r="AC918" s="39">
        <f t="shared" si="493"/>
        <v>573.4</v>
      </c>
      <c r="AD918" s="40">
        <f t="shared" si="494"/>
        <v>640</v>
      </c>
      <c r="AG918" s="70" t="s">
        <v>1817</v>
      </c>
      <c r="AH918" s="24" t="s">
        <v>1842</v>
      </c>
      <c r="AI918" s="24" t="s">
        <v>45</v>
      </c>
      <c r="AJ918" s="24" t="s">
        <v>1843</v>
      </c>
      <c r="AK918" s="42"/>
      <c r="AL918" s="43">
        <v>132499.37</v>
      </c>
      <c r="AM918" s="43">
        <v>422249.26</v>
      </c>
      <c r="AN918" s="44">
        <v>188</v>
      </c>
      <c r="AO918" s="45"/>
      <c r="AP918" s="46">
        <v>41</v>
      </c>
      <c r="AQ918" s="46">
        <v>147</v>
      </c>
      <c r="AR918" s="43">
        <v>554748.63</v>
      </c>
      <c r="AS918" s="43">
        <v>44875.57</v>
      </c>
      <c r="AT918" s="44">
        <v>5781</v>
      </c>
      <c r="AU918" s="44">
        <v>846</v>
      </c>
      <c r="AV918" s="43">
        <v>1554.76</v>
      </c>
      <c r="AW918" s="43">
        <v>1182.52</v>
      </c>
      <c r="AX918" s="43">
        <v>608988.48</v>
      </c>
      <c r="AY918" s="43">
        <v>42422.2</v>
      </c>
      <c r="AZ918" s="43">
        <v>8552.1200000000008</v>
      </c>
      <c r="BA918" s="44">
        <v>0</v>
      </c>
      <c r="BB918" s="44">
        <v>0</v>
      </c>
      <c r="BC918" s="44">
        <v>0</v>
      </c>
      <c r="BD918" s="44">
        <v>0</v>
      </c>
      <c r="BE918" s="44">
        <v>0</v>
      </c>
      <c r="BF918" s="43">
        <v>13313.96</v>
      </c>
      <c r="BG918" s="43">
        <v>64288.28</v>
      </c>
      <c r="BH918" s="43">
        <v>673276.76</v>
      </c>
      <c r="BI918" s="44">
        <v>0</v>
      </c>
      <c r="BJ918" s="71">
        <v>673.3</v>
      </c>
      <c r="BK918" s="2"/>
      <c r="BL918" s="2"/>
      <c r="BM918" s="48">
        <v>56.1</v>
      </c>
      <c r="BN918" s="48">
        <v>56.1</v>
      </c>
      <c r="BO918" s="48">
        <v>56.1</v>
      </c>
      <c r="BP918" s="48">
        <v>56.1</v>
      </c>
      <c r="BQ918" s="48">
        <v>112.2</v>
      </c>
      <c r="BR918" s="48">
        <v>112.2</v>
      </c>
      <c r="BS918" s="48">
        <v>28.1</v>
      </c>
      <c r="BT918" s="48">
        <v>0</v>
      </c>
      <c r="BU918" s="48">
        <v>28.1</v>
      </c>
      <c r="BV918" s="48">
        <f t="shared" si="495"/>
        <v>45</v>
      </c>
      <c r="BW918" s="48">
        <f t="shared" si="468"/>
        <v>45</v>
      </c>
      <c r="BX918" s="49">
        <f t="shared" si="496"/>
        <v>45</v>
      </c>
      <c r="BY918" s="50">
        <f t="shared" si="497"/>
        <v>640</v>
      </c>
      <c r="BZ918" s="48">
        <f t="shared" si="498"/>
        <v>168.3</v>
      </c>
      <c r="CA918" s="48">
        <f t="shared" si="499"/>
        <v>280.5</v>
      </c>
      <c r="CB918" s="48">
        <f t="shared" si="500"/>
        <v>56.2</v>
      </c>
      <c r="CC918" s="51">
        <f t="shared" si="501"/>
        <v>135</v>
      </c>
      <c r="CD918" s="50">
        <f t="shared" si="502"/>
        <v>640</v>
      </c>
      <c r="CE918" s="103"/>
      <c r="CF918" s="73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</row>
    <row r="919" spans="1:122" ht="15.6" hidden="1" customHeight="1" outlineLevel="1" thickBot="1" x14ac:dyDescent="0.35">
      <c r="A919" s="161"/>
      <c r="B919" s="53" t="s">
        <v>1844</v>
      </c>
      <c r="C919" s="53" t="s">
        <v>45</v>
      </c>
      <c r="D919" s="24" t="s">
        <v>1845</v>
      </c>
      <c r="E919" s="34"/>
      <c r="F919" s="35">
        <v>88332.91</v>
      </c>
      <c r="G919" s="35">
        <v>295574.49</v>
      </c>
      <c r="H919" s="36">
        <v>131</v>
      </c>
      <c r="I919" s="37"/>
      <c r="J919" s="38">
        <v>33</v>
      </c>
      <c r="K919" s="38">
        <v>98</v>
      </c>
      <c r="L919" s="35">
        <v>383907.4</v>
      </c>
      <c r="M919" s="35">
        <v>35617.93</v>
      </c>
      <c r="N919" s="35">
        <v>4028.25</v>
      </c>
      <c r="O919" s="35">
        <v>589.5</v>
      </c>
      <c r="P919" s="35">
        <v>1083.3699999999999</v>
      </c>
      <c r="Q919" s="35">
        <v>823.99</v>
      </c>
      <c r="R919" s="35">
        <v>426050.44</v>
      </c>
      <c r="S919" s="35">
        <v>29560.15</v>
      </c>
      <c r="T919" s="35">
        <v>5959.19</v>
      </c>
      <c r="U919" s="36">
        <v>0</v>
      </c>
      <c r="V919" s="36">
        <v>0</v>
      </c>
      <c r="W919" s="36">
        <v>0</v>
      </c>
      <c r="X919" s="36">
        <v>0</v>
      </c>
      <c r="Y919" s="36">
        <v>0</v>
      </c>
      <c r="Z919" s="35">
        <v>9213.7800000000007</v>
      </c>
      <c r="AA919" s="35">
        <v>44733.120000000003</v>
      </c>
      <c r="AB919" s="35">
        <v>470783.56</v>
      </c>
      <c r="AC919" s="39">
        <f t="shared" si="493"/>
        <v>470.8</v>
      </c>
      <c r="AD919" s="40">
        <f t="shared" si="494"/>
        <v>529.29999999999995</v>
      </c>
      <c r="AG919" s="70" t="s">
        <v>1817</v>
      </c>
      <c r="AH919" s="24" t="s">
        <v>1844</v>
      </c>
      <c r="AI919" s="24" t="s">
        <v>45</v>
      </c>
      <c r="AJ919" s="24" t="s">
        <v>1845</v>
      </c>
      <c r="AK919" s="42"/>
      <c r="AL919" s="43">
        <v>88332.91</v>
      </c>
      <c r="AM919" s="43">
        <v>380024.33</v>
      </c>
      <c r="AN919" s="44">
        <v>131</v>
      </c>
      <c r="AO919" s="45"/>
      <c r="AP919" s="46">
        <v>22</v>
      </c>
      <c r="AQ919" s="46">
        <v>109</v>
      </c>
      <c r="AR919" s="43">
        <v>468357.24</v>
      </c>
      <c r="AS919" s="43">
        <v>36979.54</v>
      </c>
      <c r="AT919" s="43">
        <v>4028.25</v>
      </c>
      <c r="AU919" s="43">
        <v>589.5</v>
      </c>
      <c r="AV919" s="43">
        <v>1083.3699999999999</v>
      </c>
      <c r="AW919" s="43">
        <v>823.99</v>
      </c>
      <c r="AX919" s="43">
        <v>511861.89</v>
      </c>
      <c r="AY919" s="43">
        <v>29560.15</v>
      </c>
      <c r="AZ919" s="43">
        <v>5959.19</v>
      </c>
      <c r="BA919" s="44">
        <v>0</v>
      </c>
      <c r="BB919" s="44">
        <v>0</v>
      </c>
      <c r="BC919" s="44">
        <v>0</v>
      </c>
      <c r="BD919" s="44">
        <v>0</v>
      </c>
      <c r="BE919" s="44">
        <v>0</v>
      </c>
      <c r="BF919" s="43">
        <v>11240.58</v>
      </c>
      <c r="BG919" s="43">
        <v>46759.92</v>
      </c>
      <c r="BH919" s="43">
        <v>558621.81000000006</v>
      </c>
      <c r="BI919" s="44">
        <v>0</v>
      </c>
      <c r="BJ919" s="71">
        <v>558.6</v>
      </c>
      <c r="BK919" s="2"/>
      <c r="BL919" s="2"/>
      <c r="BM919" s="48">
        <v>46.6</v>
      </c>
      <c r="BN919" s="48">
        <v>46.6</v>
      </c>
      <c r="BO919" s="48">
        <v>46.6</v>
      </c>
      <c r="BP919" s="48">
        <v>46.6</v>
      </c>
      <c r="BQ919" s="48">
        <v>93.1</v>
      </c>
      <c r="BR919" s="48">
        <v>93.1</v>
      </c>
      <c r="BS919" s="48">
        <v>23.3</v>
      </c>
      <c r="BT919" s="48">
        <v>0</v>
      </c>
      <c r="BU919" s="48">
        <v>23.3</v>
      </c>
      <c r="BV919" s="48">
        <f t="shared" si="495"/>
        <v>36.700000000000003</v>
      </c>
      <c r="BW919" s="48">
        <f t="shared" si="468"/>
        <v>36.700000000000003</v>
      </c>
      <c r="BX919" s="49">
        <f t="shared" si="496"/>
        <v>36.700000000000003</v>
      </c>
      <c r="BY919" s="50">
        <f t="shared" si="497"/>
        <v>529.30000000000007</v>
      </c>
      <c r="BZ919" s="48">
        <f t="shared" si="498"/>
        <v>139.80000000000001</v>
      </c>
      <c r="CA919" s="48">
        <f t="shared" si="499"/>
        <v>232.79999999999998</v>
      </c>
      <c r="CB919" s="48">
        <f t="shared" si="500"/>
        <v>46.6</v>
      </c>
      <c r="CC919" s="51">
        <f t="shared" si="501"/>
        <v>110.10000000000001</v>
      </c>
      <c r="CD919" s="50">
        <f t="shared" si="502"/>
        <v>529.30000000000007</v>
      </c>
      <c r="CE919" s="103"/>
      <c r="CF919" s="73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</row>
    <row r="920" spans="1:122" ht="15.6" hidden="1" customHeight="1" outlineLevel="1" thickBot="1" x14ac:dyDescent="0.35">
      <c r="A920" s="161"/>
      <c r="B920" s="53" t="s">
        <v>1846</v>
      </c>
      <c r="C920" s="53" t="s">
        <v>45</v>
      </c>
      <c r="D920" s="24" t="s">
        <v>1847</v>
      </c>
      <c r="E920" s="34"/>
      <c r="F920" s="35">
        <v>88332.91</v>
      </c>
      <c r="G920" s="35">
        <v>253349.56</v>
      </c>
      <c r="H920" s="36">
        <v>99</v>
      </c>
      <c r="I920" s="37"/>
      <c r="J920" s="38">
        <v>24</v>
      </c>
      <c r="K920" s="38">
        <v>75</v>
      </c>
      <c r="L920" s="35">
        <v>341682.47</v>
      </c>
      <c r="M920" s="35">
        <v>35367.120000000003</v>
      </c>
      <c r="N920" s="35">
        <v>3044.25</v>
      </c>
      <c r="O920" s="35">
        <v>445.5</v>
      </c>
      <c r="P920" s="35">
        <v>818.73</v>
      </c>
      <c r="Q920" s="35">
        <v>622.71</v>
      </c>
      <c r="R920" s="35">
        <v>381980.78</v>
      </c>
      <c r="S920" s="35">
        <v>22339.35</v>
      </c>
      <c r="T920" s="35">
        <v>4503.51</v>
      </c>
      <c r="U920" s="36">
        <v>0</v>
      </c>
      <c r="V920" s="36">
        <v>0</v>
      </c>
      <c r="W920" s="36">
        <v>0</v>
      </c>
      <c r="X920" s="36">
        <v>0</v>
      </c>
      <c r="Y920" s="36">
        <v>0</v>
      </c>
      <c r="Z920" s="35">
        <v>8200.3799999999992</v>
      </c>
      <c r="AA920" s="35">
        <v>35043.24</v>
      </c>
      <c r="AB920" s="35">
        <v>417024.02</v>
      </c>
      <c r="AC920" s="39">
        <f t="shared" si="493"/>
        <v>417</v>
      </c>
      <c r="AD920" s="40">
        <f t="shared" si="494"/>
        <v>421.1</v>
      </c>
      <c r="AG920" s="70" t="s">
        <v>1817</v>
      </c>
      <c r="AH920" s="24" t="s">
        <v>1846</v>
      </c>
      <c r="AI920" s="24" t="s">
        <v>45</v>
      </c>
      <c r="AJ920" s="24" t="s">
        <v>1847</v>
      </c>
      <c r="AK920" s="42"/>
      <c r="AL920" s="43">
        <v>88332.91</v>
      </c>
      <c r="AM920" s="43">
        <v>253349.56</v>
      </c>
      <c r="AN920" s="44">
        <v>111</v>
      </c>
      <c r="AO920" s="45"/>
      <c r="AP920" s="46">
        <v>28</v>
      </c>
      <c r="AQ920" s="46">
        <v>83</v>
      </c>
      <c r="AR920" s="43">
        <v>341682.47</v>
      </c>
      <c r="AS920" s="43">
        <v>37729.68</v>
      </c>
      <c r="AT920" s="43">
        <v>3413.25</v>
      </c>
      <c r="AU920" s="43">
        <v>499.5</v>
      </c>
      <c r="AV920" s="43">
        <v>917.97</v>
      </c>
      <c r="AW920" s="43">
        <v>698.19</v>
      </c>
      <c r="AX920" s="43">
        <v>384941.06</v>
      </c>
      <c r="AY920" s="43">
        <v>25047.15</v>
      </c>
      <c r="AZ920" s="43">
        <v>5049.3900000000003</v>
      </c>
      <c r="BA920" s="44">
        <v>0</v>
      </c>
      <c r="BB920" s="44">
        <v>0</v>
      </c>
      <c r="BC920" s="44">
        <v>0</v>
      </c>
      <c r="BD920" s="44">
        <v>0</v>
      </c>
      <c r="BE920" s="44">
        <v>0</v>
      </c>
      <c r="BF920" s="43">
        <v>8200.3799999999992</v>
      </c>
      <c r="BG920" s="43">
        <v>38296.92</v>
      </c>
      <c r="BH920" s="43">
        <v>423237.98</v>
      </c>
      <c r="BI920" s="44">
        <v>0</v>
      </c>
      <c r="BJ920" s="71">
        <v>423.2</v>
      </c>
      <c r="BK920" s="2"/>
      <c r="BL920" s="2"/>
      <c r="BM920" s="48">
        <v>35.299999999999997</v>
      </c>
      <c r="BN920" s="48">
        <v>35.299999999999997</v>
      </c>
      <c r="BO920" s="48">
        <v>35.299999999999997</v>
      </c>
      <c r="BP920" s="48">
        <v>35.299999999999997</v>
      </c>
      <c r="BQ920" s="48">
        <v>70.5</v>
      </c>
      <c r="BR920" s="48">
        <v>70.5</v>
      </c>
      <c r="BS920" s="48">
        <v>17.600000000000001</v>
      </c>
      <c r="BT920" s="48">
        <v>0</v>
      </c>
      <c r="BU920" s="48">
        <v>17.600000000000001</v>
      </c>
      <c r="BV920" s="48">
        <f t="shared" si="495"/>
        <v>34.6</v>
      </c>
      <c r="BW920" s="48">
        <f t="shared" si="468"/>
        <v>34.6</v>
      </c>
      <c r="BX920" s="49">
        <f t="shared" si="496"/>
        <v>34.5</v>
      </c>
      <c r="BY920" s="50">
        <f t="shared" si="497"/>
        <v>421.1</v>
      </c>
      <c r="BZ920" s="48">
        <f t="shared" si="498"/>
        <v>105.89999999999999</v>
      </c>
      <c r="CA920" s="48">
        <f t="shared" si="499"/>
        <v>176.3</v>
      </c>
      <c r="CB920" s="48">
        <f t="shared" si="500"/>
        <v>35.200000000000003</v>
      </c>
      <c r="CC920" s="51">
        <f t="shared" si="501"/>
        <v>103.7</v>
      </c>
      <c r="CD920" s="50">
        <f t="shared" si="502"/>
        <v>421.09999999999997</v>
      </c>
      <c r="CE920" s="103"/>
      <c r="CF920" s="73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</row>
    <row r="921" spans="1:122" ht="15.6" hidden="1" customHeight="1" outlineLevel="1" thickBot="1" x14ac:dyDescent="0.35">
      <c r="A921" s="161"/>
      <c r="B921" s="53" t="s">
        <v>1848</v>
      </c>
      <c r="C921" s="53" t="s">
        <v>45</v>
      </c>
      <c r="D921" s="24" t="s">
        <v>1849</v>
      </c>
      <c r="E921" s="34"/>
      <c r="F921" s="35">
        <v>88332.91</v>
      </c>
      <c r="G921" s="35">
        <v>253349.57</v>
      </c>
      <c r="H921" s="36">
        <v>115</v>
      </c>
      <c r="I921" s="37"/>
      <c r="J921" s="38">
        <v>22</v>
      </c>
      <c r="K921" s="38">
        <v>93</v>
      </c>
      <c r="L921" s="35">
        <v>341682.48</v>
      </c>
      <c r="M921" s="35">
        <v>47437.46</v>
      </c>
      <c r="N921" s="35">
        <v>3536.25</v>
      </c>
      <c r="O921" s="35">
        <v>517.5</v>
      </c>
      <c r="P921" s="35">
        <v>951.05</v>
      </c>
      <c r="Q921" s="35">
        <v>723.35</v>
      </c>
      <c r="R921" s="35">
        <v>394848.09</v>
      </c>
      <c r="S921" s="35">
        <v>25949.75</v>
      </c>
      <c r="T921" s="35">
        <v>5231.3500000000004</v>
      </c>
      <c r="U921" s="36">
        <v>0</v>
      </c>
      <c r="V921" s="36">
        <v>0</v>
      </c>
      <c r="W921" s="36">
        <v>0</v>
      </c>
      <c r="X921" s="36">
        <v>0</v>
      </c>
      <c r="Y921" s="36">
        <v>0</v>
      </c>
      <c r="Z921" s="35">
        <v>8200.3799999999992</v>
      </c>
      <c r="AA921" s="35">
        <v>39381.480000000003</v>
      </c>
      <c r="AB921" s="35">
        <v>434229.57</v>
      </c>
      <c r="AC921" s="39">
        <f t="shared" si="493"/>
        <v>434.2</v>
      </c>
      <c r="AD921" s="40">
        <f t="shared" si="494"/>
        <v>462.8</v>
      </c>
      <c r="AG921" s="70" t="s">
        <v>1817</v>
      </c>
      <c r="AH921" s="24" t="s">
        <v>1848</v>
      </c>
      <c r="AI921" s="24" t="s">
        <v>45</v>
      </c>
      <c r="AJ921" s="24" t="s">
        <v>1849</v>
      </c>
      <c r="AK921" s="42"/>
      <c r="AL921" s="43">
        <v>88332.91</v>
      </c>
      <c r="AM921" s="43">
        <v>295574.49</v>
      </c>
      <c r="AN921" s="44">
        <v>121</v>
      </c>
      <c r="AO921" s="45"/>
      <c r="AP921" s="46">
        <v>30</v>
      </c>
      <c r="AQ921" s="46">
        <v>91</v>
      </c>
      <c r="AR921" s="43">
        <v>383907.4</v>
      </c>
      <c r="AS921" s="43">
        <v>45140.87</v>
      </c>
      <c r="AT921" s="43">
        <v>3720.75</v>
      </c>
      <c r="AU921" s="43">
        <v>544.5</v>
      </c>
      <c r="AV921" s="43">
        <v>1000.67</v>
      </c>
      <c r="AW921" s="43">
        <v>761.09</v>
      </c>
      <c r="AX921" s="43">
        <v>435075.28</v>
      </c>
      <c r="AY921" s="43">
        <v>27303.65</v>
      </c>
      <c r="AZ921" s="43">
        <v>5504.29</v>
      </c>
      <c r="BA921" s="44">
        <v>0</v>
      </c>
      <c r="BB921" s="44">
        <v>0</v>
      </c>
      <c r="BC921" s="44">
        <v>0</v>
      </c>
      <c r="BD921" s="44">
        <v>0</v>
      </c>
      <c r="BE921" s="44">
        <v>0</v>
      </c>
      <c r="BF921" s="43">
        <v>9213.7800000000007</v>
      </c>
      <c r="BG921" s="43">
        <v>42021.72</v>
      </c>
      <c r="BH921" s="44">
        <v>477097</v>
      </c>
      <c r="BI921" s="44">
        <v>0</v>
      </c>
      <c r="BJ921" s="71">
        <v>477.1</v>
      </c>
      <c r="BK921" s="2"/>
      <c r="BL921" s="2"/>
      <c r="BM921" s="48">
        <v>39.799999999999997</v>
      </c>
      <c r="BN921" s="48">
        <v>39.799999999999997</v>
      </c>
      <c r="BO921" s="48">
        <v>39.799999999999997</v>
      </c>
      <c r="BP921" s="48">
        <v>39.799999999999997</v>
      </c>
      <c r="BQ921" s="48">
        <v>79.5</v>
      </c>
      <c r="BR921" s="48">
        <v>79.5</v>
      </c>
      <c r="BS921" s="48">
        <v>19.899999999999999</v>
      </c>
      <c r="BT921" s="48">
        <v>0</v>
      </c>
      <c r="BU921" s="48">
        <v>19.899999999999999</v>
      </c>
      <c r="BV921" s="48">
        <f t="shared" si="495"/>
        <v>34.9</v>
      </c>
      <c r="BW921" s="48">
        <f t="shared" si="468"/>
        <v>34.9</v>
      </c>
      <c r="BX921" s="49">
        <f t="shared" si="496"/>
        <v>35</v>
      </c>
      <c r="BY921" s="50">
        <f t="shared" si="497"/>
        <v>462.80000000000007</v>
      </c>
      <c r="BZ921" s="48">
        <f t="shared" si="498"/>
        <v>119.39999999999999</v>
      </c>
      <c r="CA921" s="48">
        <f t="shared" si="499"/>
        <v>198.8</v>
      </c>
      <c r="CB921" s="48">
        <f t="shared" si="500"/>
        <v>39.799999999999997</v>
      </c>
      <c r="CC921" s="51">
        <f t="shared" si="501"/>
        <v>104.8</v>
      </c>
      <c r="CD921" s="50">
        <f t="shared" si="502"/>
        <v>462.8</v>
      </c>
      <c r="CE921" s="103"/>
      <c r="CF921" s="73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</row>
    <row r="922" spans="1:122" ht="15.6" hidden="1" customHeight="1" outlineLevel="1" thickBot="1" x14ac:dyDescent="0.35">
      <c r="A922" s="161"/>
      <c r="B922" s="53" t="s">
        <v>1850</v>
      </c>
      <c r="C922" s="53" t="s">
        <v>45</v>
      </c>
      <c r="D922" s="24" t="s">
        <v>1851</v>
      </c>
      <c r="E922" s="34"/>
      <c r="F922" s="35">
        <v>132499.37</v>
      </c>
      <c r="G922" s="35">
        <v>232237.09</v>
      </c>
      <c r="H922" s="36">
        <v>66</v>
      </c>
      <c r="I922" s="37"/>
      <c r="J922" s="38">
        <v>23</v>
      </c>
      <c r="K922" s="38">
        <v>43</v>
      </c>
      <c r="L922" s="35">
        <v>364736.46</v>
      </c>
      <c r="M922" s="35">
        <v>74078.34</v>
      </c>
      <c r="N922" s="35">
        <v>2029.5</v>
      </c>
      <c r="O922" s="36">
        <v>297</v>
      </c>
      <c r="P922" s="35">
        <v>545.82000000000005</v>
      </c>
      <c r="Q922" s="35">
        <v>415.14</v>
      </c>
      <c r="R922" s="35">
        <v>442102.26</v>
      </c>
      <c r="S922" s="35">
        <v>14892.9</v>
      </c>
      <c r="T922" s="35">
        <v>3002.34</v>
      </c>
      <c r="U922" s="36">
        <v>0</v>
      </c>
      <c r="V922" s="36">
        <v>0</v>
      </c>
      <c r="W922" s="36">
        <v>0</v>
      </c>
      <c r="X922" s="36">
        <v>0</v>
      </c>
      <c r="Y922" s="36">
        <v>0</v>
      </c>
      <c r="Z922" s="35">
        <v>8753.68</v>
      </c>
      <c r="AA922" s="35">
        <v>26648.92</v>
      </c>
      <c r="AB922" s="35">
        <v>468751.18</v>
      </c>
      <c r="AC922" s="39">
        <f t="shared" si="493"/>
        <v>468.8</v>
      </c>
      <c r="AD922" s="40">
        <f t="shared" si="494"/>
        <v>538.1</v>
      </c>
      <c r="AG922" s="70" t="s">
        <v>1817</v>
      </c>
      <c r="AH922" s="24" t="s">
        <v>1850</v>
      </c>
      <c r="AI922" s="24" t="s">
        <v>45</v>
      </c>
      <c r="AJ922" s="24" t="s">
        <v>1851</v>
      </c>
      <c r="AK922" s="42"/>
      <c r="AL922" s="43">
        <v>88332.92</v>
      </c>
      <c r="AM922" s="43">
        <v>344555.4</v>
      </c>
      <c r="AN922" s="44">
        <v>82</v>
      </c>
      <c r="AO922" s="45"/>
      <c r="AP922" s="46">
        <v>19</v>
      </c>
      <c r="AQ922" s="46">
        <v>63</v>
      </c>
      <c r="AR922" s="43">
        <v>432888.32000000001</v>
      </c>
      <c r="AS922" s="43">
        <v>103234.55</v>
      </c>
      <c r="AT922" s="43">
        <v>2521.5</v>
      </c>
      <c r="AU922" s="44">
        <v>369</v>
      </c>
      <c r="AV922" s="43">
        <v>678.14</v>
      </c>
      <c r="AW922" s="43">
        <v>515.78</v>
      </c>
      <c r="AX922" s="43">
        <v>540207.29</v>
      </c>
      <c r="AY922" s="43">
        <v>18503.3</v>
      </c>
      <c r="AZ922" s="43">
        <v>3730.18</v>
      </c>
      <c r="BA922" s="44">
        <v>0</v>
      </c>
      <c r="BB922" s="44">
        <v>0</v>
      </c>
      <c r="BC922" s="44">
        <v>0</v>
      </c>
      <c r="BD922" s="44">
        <v>0</v>
      </c>
      <c r="BE922" s="44">
        <v>0</v>
      </c>
      <c r="BF922" s="43">
        <v>10389.31</v>
      </c>
      <c r="BG922" s="43">
        <v>32622.79</v>
      </c>
      <c r="BH922" s="43">
        <v>572830.07999999996</v>
      </c>
      <c r="BI922" s="44">
        <v>0</v>
      </c>
      <c r="BJ922" s="71">
        <v>572.79999999999995</v>
      </c>
      <c r="BK922" s="2"/>
      <c r="BL922" s="2"/>
      <c r="BM922" s="48">
        <v>47.7</v>
      </c>
      <c r="BN922" s="48">
        <v>47.7</v>
      </c>
      <c r="BO922" s="48">
        <v>47.7</v>
      </c>
      <c r="BP922" s="48">
        <v>47.7</v>
      </c>
      <c r="BQ922" s="48">
        <v>95.5</v>
      </c>
      <c r="BR922" s="48">
        <v>95.5</v>
      </c>
      <c r="BS922" s="48">
        <v>23.9</v>
      </c>
      <c r="BT922" s="48">
        <v>0</v>
      </c>
      <c r="BU922" s="48">
        <v>23.9</v>
      </c>
      <c r="BV922" s="48">
        <f t="shared" si="495"/>
        <v>36.200000000000003</v>
      </c>
      <c r="BW922" s="48">
        <f t="shared" si="468"/>
        <v>36.200000000000003</v>
      </c>
      <c r="BX922" s="49">
        <f t="shared" si="496"/>
        <v>36.1</v>
      </c>
      <c r="BY922" s="50">
        <f t="shared" si="497"/>
        <v>538.1</v>
      </c>
      <c r="BZ922" s="48">
        <f t="shared" si="498"/>
        <v>143.10000000000002</v>
      </c>
      <c r="CA922" s="48">
        <f t="shared" si="499"/>
        <v>238.7</v>
      </c>
      <c r="CB922" s="48">
        <f t="shared" si="500"/>
        <v>47.8</v>
      </c>
      <c r="CC922" s="51">
        <f t="shared" si="501"/>
        <v>108.5</v>
      </c>
      <c r="CD922" s="50">
        <f t="shared" si="502"/>
        <v>538.1</v>
      </c>
      <c r="CE922" s="103"/>
      <c r="CF922" s="73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</row>
    <row r="923" spans="1:122" ht="15.6" hidden="1" customHeight="1" outlineLevel="1" thickBot="1" x14ac:dyDescent="0.35">
      <c r="A923" s="161"/>
      <c r="B923" s="53" t="s">
        <v>1852</v>
      </c>
      <c r="C923" s="53" t="s">
        <v>45</v>
      </c>
      <c r="D923" s="24" t="s">
        <v>1853</v>
      </c>
      <c r="E923" s="34"/>
      <c r="F923" s="35">
        <v>88332.91</v>
      </c>
      <c r="G923" s="35">
        <v>337799.41</v>
      </c>
      <c r="H923" s="36">
        <v>135</v>
      </c>
      <c r="I923" s="37"/>
      <c r="J923" s="38">
        <v>36</v>
      </c>
      <c r="K923" s="38">
        <v>99</v>
      </c>
      <c r="L923" s="35">
        <v>426132.32</v>
      </c>
      <c r="M923" s="35">
        <v>33382.800000000003</v>
      </c>
      <c r="N923" s="35">
        <v>4151.25</v>
      </c>
      <c r="O923" s="35">
        <v>607.5</v>
      </c>
      <c r="P923" s="35">
        <v>1116.45</v>
      </c>
      <c r="Q923" s="35">
        <v>849.15</v>
      </c>
      <c r="R923" s="35">
        <v>466239.47</v>
      </c>
      <c r="S923" s="35">
        <v>30462.75</v>
      </c>
      <c r="T923" s="35">
        <v>6141.15</v>
      </c>
      <c r="U923" s="36">
        <v>0</v>
      </c>
      <c r="V923" s="36">
        <v>0</v>
      </c>
      <c r="W923" s="36">
        <v>0</v>
      </c>
      <c r="X923" s="36">
        <v>0</v>
      </c>
      <c r="Y923" s="36">
        <v>0</v>
      </c>
      <c r="Z923" s="35">
        <v>10227.18</v>
      </c>
      <c r="AA923" s="35">
        <v>46831.08</v>
      </c>
      <c r="AB923" s="35">
        <v>513070.55</v>
      </c>
      <c r="AC923" s="39">
        <f t="shared" si="493"/>
        <v>513.1</v>
      </c>
      <c r="AD923" s="40">
        <f t="shared" si="494"/>
        <v>550.79999999999995</v>
      </c>
      <c r="AG923" s="70" t="s">
        <v>1817</v>
      </c>
      <c r="AH923" s="24" t="s">
        <v>1852</v>
      </c>
      <c r="AI923" s="24" t="s">
        <v>45</v>
      </c>
      <c r="AJ923" s="24" t="s">
        <v>1853</v>
      </c>
      <c r="AK923" s="42"/>
      <c r="AL923" s="43">
        <v>88332.91</v>
      </c>
      <c r="AM923" s="43">
        <v>380024.33</v>
      </c>
      <c r="AN923" s="44">
        <v>157</v>
      </c>
      <c r="AO923" s="45"/>
      <c r="AP923" s="46">
        <v>35</v>
      </c>
      <c r="AQ923" s="46">
        <v>122</v>
      </c>
      <c r="AR923" s="43">
        <v>468357.24</v>
      </c>
      <c r="AS923" s="43">
        <v>39678.68</v>
      </c>
      <c r="AT923" s="43">
        <v>4827.75</v>
      </c>
      <c r="AU923" s="43">
        <v>706.5</v>
      </c>
      <c r="AV923" s="43">
        <v>1298.3900000000001</v>
      </c>
      <c r="AW923" s="43">
        <v>987.53</v>
      </c>
      <c r="AX923" s="43">
        <v>515856.09</v>
      </c>
      <c r="AY923" s="43">
        <v>35427.050000000003</v>
      </c>
      <c r="AZ923" s="43">
        <v>7141.93</v>
      </c>
      <c r="BA923" s="44">
        <v>0</v>
      </c>
      <c r="BB923" s="44">
        <v>0</v>
      </c>
      <c r="BC923" s="44">
        <v>0</v>
      </c>
      <c r="BD923" s="44">
        <v>0</v>
      </c>
      <c r="BE923" s="44">
        <v>0</v>
      </c>
      <c r="BF923" s="43">
        <v>11240.58</v>
      </c>
      <c r="BG923" s="43">
        <v>53809.56</v>
      </c>
      <c r="BH923" s="43">
        <v>569665.65</v>
      </c>
      <c r="BI923" s="44">
        <v>0</v>
      </c>
      <c r="BJ923" s="71">
        <v>569.70000000000005</v>
      </c>
      <c r="BK923" s="2"/>
      <c r="BL923" s="2"/>
      <c r="BM923" s="48">
        <v>47.5</v>
      </c>
      <c r="BN923" s="48">
        <v>47.5</v>
      </c>
      <c r="BO923" s="48">
        <v>47.5</v>
      </c>
      <c r="BP923" s="48">
        <v>47.5</v>
      </c>
      <c r="BQ923" s="48">
        <v>95</v>
      </c>
      <c r="BR923" s="48">
        <v>95</v>
      </c>
      <c r="BS923" s="48">
        <v>23.7</v>
      </c>
      <c r="BT923" s="48">
        <v>0</v>
      </c>
      <c r="BU923" s="48">
        <v>23.7</v>
      </c>
      <c r="BV923" s="48">
        <f t="shared" si="495"/>
        <v>41.1</v>
      </c>
      <c r="BW923" s="48">
        <f t="shared" si="468"/>
        <v>41.1</v>
      </c>
      <c r="BX923" s="49">
        <f t="shared" si="496"/>
        <v>41.2</v>
      </c>
      <c r="BY923" s="50">
        <f t="shared" si="497"/>
        <v>550.79999999999995</v>
      </c>
      <c r="BZ923" s="48">
        <f t="shared" si="498"/>
        <v>142.5</v>
      </c>
      <c r="CA923" s="48">
        <f t="shared" si="499"/>
        <v>237.5</v>
      </c>
      <c r="CB923" s="48">
        <f t="shared" si="500"/>
        <v>47.4</v>
      </c>
      <c r="CC923" s="51">
        <f t="shared" si="501"/>
        <v>123.4</v>
      </c>
      <c r="CD923" s="50">
        <f t="shared" si="502"/>
        <v>550.79999999999995</v>
      </c>
      <c r="CE923" s="103"/>
      <c r="CF923" s="73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</row>
    <row r="924" spans="1:122" ht="15.6" hidden="1" customHeight="1" outlineLevel="1" thickBot="1" x14ac:dyDescent="0.35">
      <c r="A924" s="161"/>
      <c r="B924" s="53" t="s">
        <v>1854</v>
      </c>
      <c r="C924" s="53" t="s">
        <v>45</v>
      </c>
      <c r="D924" s="24" t="s">
        <v>1855</v>
      </c>
      <c r="E924" s="34"/>
      <c r="F924" s="35">
        <v>88332.91</v>
      </c>
      <c r="G924" s="35">
        <v>295574.49</v>
      </c>
      <c r="H924" s="36">
        <v>119</v>
      </c>
      <c r="I924" s="37"/>
      <c r="J924" s="38">
        <v>27</v>
      </c>
      <c r="K924" s="38">
        <v>92</v>
      </c>
      <c r="L924" s="35">
        <v>383907.4</v>
      </c>
      <c r="M924" s="35">
        <v>32500.720000000001</v>
      </c>
      <c r="N924" s="35">
        <v>3659.25</v>
      </c>
      <c r="O924" s="35">
        <v>535.5</v>
      </c>
      <c r="P924" s="35">
        <v>984.13</v>
      </c>
      <c r="Q924" s="35">
        <v>748.51</v>
      </c>
      <c r="R924" s="35">
        <v>422335.51</v>
      </c>
      <c r="S924" s="35">
        <v>26852.35</v>
      </c>
      <c r="T924" s="35">
        <v>5413.31</v>
      </c>
      <c r="U924" s="36">
        <v>0</v>
      </c>
      <c r="V924" s="36">
        <v>0</v>
      </c>
      <c r="W924" s="36">
        <v>0</v>
      </c>
      <c r="X924" s="36">
        <v>0</v>
      </c>
      <c r="Y924" s="36">
        <v>0</v>
      </c>
      <c r="Z924" s="35">
        <v>9213.7800000000007</v>
      </c>
      <c r="AA924" s="35">
        <v>41479.440000000002</v>
      </c>
      <c r="AB924" s="35">
        <v>463814.95</v>
      </c>
      <c r="AC924" s="39">
        <f t="shared" si="493"/>
        <v>463.8</v>
      </c>
      <c r="AD924" s="40">
        <f t="shared" si="494"/>
        <v>431.5</v>
      </c>
      <c r="AG924" s="70" t="s">
        <v>1817</v>
      </c>
      <c r="AH924" s="24" t="s">
        <v>1854</v>
      </c>
      <c r="AI924" s="24" t="s">
        <v>45</v>
      </c>
      <c r="AJ924" s="24" t="s">
        <v>1855</v>
      </c>
      <c r="AK924" s="42"/>
      <c r="AL924" s="43">
        <v>44166.46</v>
      </c>
      <c r="AM924" s="43">
        <v>295574.49</v>
      </c>
      <c r="AN924" s="44">
        <v>117</v>
      </c>
      <c r="AO924" s="45"/>
      <c r="AP924" s="46">
        <v>19</v>
      </c>
      <c r="AQ924" s="46">
        <v>98</v>
      </c>
      <c r="AR924" s="43">
        <v>339740.95</v>
      </c>
      <c r="AS924" s="43">
        <v>29838.959999999999</v>
      </c>
      <c r="AT924" s="43">
        <v>3597.75</v>
      </c>
      <c r="AU924" s="43">
        <v>526.5</v>
      </c>
      <c r="AV924" s="43">
        <v>967.59</v>
      </c>
      <c r="AW924" s="43">
        <v>735.93</v>
      </c>
      <c r="AX924" s="43">
        <v>375407.68</v>
      </c>
      <c r="AY924" s="43">
        <v>26401.05</v>
      </c>
      <c r="AZ924" s="43">
        <v>5322.33</v>
      </c>
      <c r="BA924" s="44">
        <v>0</v>
      </c>
      <c r="BB924" s="44">
        <v>0</v>
      </c>
      <c r="BC924" s="44">
        <v>0</v>
      </c>
      <c r="BD924" s="44">
        <v>0</v>
      </c>
      <c r="BE924" s="44">
        <v>0</v>
      </c>
      <c r="BF924" s="43">
        <v>8153.78</v>
      </c>
      <c r="BG924" s="43">
        <v>39877.160000000003</v>
      </c>
      <c r="BH924" s="43">
        <v>415284.84</v>
      </c>
      <c r="BI924" s="44">
        <v>0</v>
      </c>
      <c r="BJ924" s="71">
        <v>415.3</v>
      </c>
      <c r="BK924" s="2"/>
      <c r="BL924" s="2"/>
      <c r="BM924" s="48">
        <v>34.6</v>
      </c>
      <c r="BN924" s="48">
        <v>34.6</v>
      </c>
      <c r="BO924" s="48">
        <v>34.6</v>
      </c>
      <c r="BP924" s="48">
        <v>34.6</v>
      </c>
      <c r="BQ924" s="48">
        <v>69.2</v>
      </c>
      <c r="BR924" s="48">
        <v>69.2</v>
      </c>
      <c r="BS924" s="48">
        <v>17.3</v>
      </c>
      <c r="BT924" s="48">
        <v>0</v>
      </c>
      <c r="BU924" s="48">
        <v>17.3</v>
      </c>
      <c r="BV924" s="48">
        <f t="shared" si="495"/>
        <v>40</v>
      </c>
      <c r="BW924" s="48">
        <f t="shared" si="468"/>
        <v>40</v>
      </c>
      <c r="BX924" s="49">
        <f t="shared" si="496"/>
        <v>40.1</v>
      </c>
      <c r="BY924" s="50">
        <f t="shared" si="497"/>
        <v>431.50000000000011</v>
      </c>
      <c r="BZ924" s="48">
        <f t="shared" si="498"/>
        <v>103.80000000000001</v>
      </c>
      <c r="CA924" s="48">
        <f t="shared" si="499"/>
        <v>173</v>
      </c>
      <c r="CB924" s="48">
        <f t="shared" si="500"/>
        <v>34.6</v>
      </c>
      <c r="CC924" s="51">
        <f t="shared" si="501"/>
        <v>120.1</v>
      </c>
      <c r="CD924" s="50">
        <f t="shared" si="502"/>
        <v>431.5</v>
      </c>
      <c r="CE924" s="103"/>
      <c r="CF924" s="73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</row>
    <row r="925" spans="1:122" ht="15.6" hidden="1" customHeight="1" outlineLevel="1" thickBot="1" x14ac:dyDescent="0.35">
      <c r="A925" s="161"/>
      <c r="B925" s="53" t="s">
        <v>1856</v>
      </c>
      <c r="C925" s="53" t="s">
        <v>45</v>
      </c>
      <c r="D925" s="24" t="s">
        <v>1857</v>
      </c>
      <c r="E925" s="34"/>
      <c r="F925" s="35">
        <v>44166.46</v>
      </c>
      <c r="G925" s="35">
        <v>337799.41</v>
      </c>
      <c r="H925" s="36">
        <v>129</v>
      </c>
      <c r="I925" s="37"/>
      <c r="J925" s="38">
        <v>17</v>
      </c>
      <c r="K925" s="38">
        <v>112</v>
      </c>
      <c r="L925" s="35">
        <v>381965.87</v>
      </c>
      <c r="M925" s="35">
        <v>41273.519999999997</v>
      </c>
      <c r="N925" s="35">
        <v>3966.75</v>
      </c>
      <c r="O925" s="35">
        <v>580.5</v>
      </c>
      <c r="P925" s="35">
        <v>1066.83</v>
      </c>
      <c r="Q925" s="35">
        <v>811.41</v>
      </c>
      <c r="R925" s="35">
        <v>429664.88</v>
      </c>
      <c r="S925" s="35">
        <v>29108.85</v>
      </c>
      <c r="T925" s="35">
        <v>5868.21</v>
      </c>
      <c r="U925" s="36">
        <v>0</v>
      </c>
      <c r="V925" s="36">
        <v>0</v>
      </c>
      <c r="W925" s="36">
        <v>0</v>
      </c>
      <c r="X925" s="36">
        <v>0</v>
      </c>
      <c r="Y925" s="36">
        <v>0</v>
      </c>
      <c r="Z925" s="35">
        <v>9167.18</v>
      </c>
      <c r="AA925" s="35">
        <v>44144.24</v>
      </c>
      <c r="AB925" s="35">
        <v>473809.12</v>
      </c>
      <c r="AC925" s="39">
        <f t="shared" si="493"/>
        <v>473.8</v>
      </c>
      <c r="AD925" s="40">
        <f t="shared" si="494"/>
        <v>513</v>
      </c>
      <c r="AG925" s="70" t="s">
        <v>1817</v>
      </c>
      <c r="AH925" s="24" t="s">
        <v>1856</v>
      </c>
      <c r="AI925" s="24" t="s">
        <v>45</v>
      </c>
      <c r="AJ925" s="24" t="s">
        <v>1857</v>
      </c>
      <c r="AK925" s="42"/>
      <c r="AL925" s="43">
        <v>88332.91</v>
      </c>
      <c r="AM925" s="43">
        <v>337799.41</v>
      </c>
      <c r="AN925" s="44">
        <v>142</v>
      </c>
      <c r="AO925" s="45"/>
      <c r="AP925" s="46">
        <v>33</v>
      </c>
      <c r="AQ925" s="46">
        <v>109</v>
      </c>
      <c r="AR925" s="43">
        <v>426132.32</v>
      </c>
      <c r="AS925" s="43">
        <v>50636.959999999999</v>
      </c>
      <c r="AT925" s="43">
        <v>4366.5</v>
      </c>
      <c r="AU925" s="44">
        <v>639</v>
      </c>
      <c r="AV925" s="43">
        <v>1174.3399999999999</v>
      </c>
      <c r="AW925" s="43">
        <v>893.18</v>
      </c>
      <c r="AX925" s="43">
        <v>483842.3</v>
      </c>
      <c r="AY925" s="43">
        <v>32042.3</v>
      </c>
      <c r="AZ925" s="43">
        <v>6459.58</v>
      </c>
      <c r="BA925" s="44">
        <v>0</v>
      </c>
      <c r="BB925" s="44">
        <v>0</v>
      </c>
      <c r="BC925" s="44">
        <v>0</v>
      </c>
      <c r="BD925" s="44">
        <v>0</v>
      </c>
      <c r="BE925" s="44">
        <v>0</v>
      </c>
      <c r="BF925" s="43">
        <v>10227.18</v>
      </c>
      <c r="BG925" s="43">
        <v>48729.06</v>
      </c>
      <c r="BH925" s="43">
        <v>532571.36</v>
      </c>
      <c r="BI925" s="44">
        <v>0</v>
      </c>
      <c r="BJ925" s="71">
        <v>532.6</v>
      </c>
      <c r="BK925" s="2"/>
      <c r="BL925" s="2"/>
      <c r="BM925" s="48">
        <v>44.4</v>
      </c>
      <c r="BN925" s="48">
        <v>44.4</v>
      </c>
      <c r="BO925" s="48">
        <v>44.4</v>
      </c>
      <c r="BP925" s="48">
        <v>44.4</v>
      </c>
      <c r="BQ925" s="48">
        <v>88.8</v>
      </c>
      <c r="BR925" s="48">
        <v>88.8</v>
      </c>
      <c r="BS925" s="48">
        <v>22.2</v>
      </c>
      <c r="BT925" s="48">
        <v>0</v>
      </c>
      <c r="BU925" s="48">
        <v>22.2</v>
      </c>
      <c r="BV925" s="48">
        <f t="shared" si="495"/>
        <v>37.799999999999997</v>
      </c>
      <c r="BW925" s="48">
        <f t="shared" si="468"/>
        <v>37.799999999999997</v>
      </c>
      <c r="BX925" s="49">
        <f t="shared" si="496"/>
        <v>37.799999999999997</v>
      </c>
      <c r="BY925" s="50">
        <f t="shared" si="497"/>
        <v>512.99999999999989</v>
      </c>
      <c r="BZ925" s="48">
        <f t="shared" si="498"/>
        <v>133.19999999999999</v>
      </c>
      <c r="CA925" s="48">
        <f t="shared" si="499"/>
        <v>222</v>
      </c>
      <c r="CB925" s="48">
        <f t="shared" si="500"/>
        <v>44.4</v>
      </c>
      <c r="CC925" s="51">
        <f t="shared" si="501"/>
        <v>113.39999999999999</v>
      </c>
      <c r="CD925" s="50">
        <f t="shared" si="502"/>
        <v>513</v>
      </c>
      <c r="CE925" s="103"/>
      <c r="CF925" s="73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</row>
    <row r="926" spans="1:122" ht="15.6" hidden="1" customHeight="1" outlineLevel="1" thickBot="1" x14ac:dyDescent="0.35">
      <c r="A926" s="161"/>
      <c r="B926" s="53" t="s">
        <v>1858</v>
      </c>
      <c r="C926" s="53" t="s">
        <v>45</v>
      </c>
      <c r="D926" s="24" t="s">
        <v>1859</v>
      </c>
      <c r="E926" s="34"/>
      <c r="F926" s="35">
        <v>88332.91</v>
      </c>
      <c r="G926" s="35">
        <v>253349.56</v>
      </c>
      <c r="H926" s="36">
        <v>98</v>
      </c>
      <c r="I926" s="37"/>
      <c r="J926" s="38">
        <v>20</v>
      </c>
      <c r="K926" s="38">
        <v>78</v>
      </c>
      <c r="L926" s="35">
        <v>341682.47</v>
      </c>
      <c r="M926" s="35">
        <v>28366.240000000002</v>
      </c>
      <c r="N926" s="35">
        <v>3013.5</v>
      </c>
      <c r="O926" s="36">
        <v>441</v>
      </c>
      <c r="P926" s="35">
        <v>810.46</v>
      </c>
      <c r="Q926" s="35">
        <v>616.41999999999996</v>
      </c>
      <c r="R926" s="35">
        <v>374930.09</v>
      </c>
      <c r="S926" s="35">
        <v>22113.7</v>
      </c>
      <c r="T926" s="35">
        <v>4458.0200000000004</v>
      </c>
      <c r="U926" s="36">
        <v>0</v>
      </c>
      <c r="V926" s="36">
        <v>0</v>
      </c>
      <c r="W926" s="36">
        <v>0</v>
      </c>
      <c r="X926" s="36">
        <v>0</v>
      </c>
      <c r="Y926" s="36">
        <v>0</v>
      </c>
      <c r="Z926" s="35">
        <v>8200.3799999999992</v>
      </c>
      <c r="AA926" s="35">
        <v>34772.1</v>
      </c>
      <c r="AB926" s="35">
        <v>409702.19</v>
      </c>
      <c r="AC926" s="39">
        <f t="shared" si="493"/>
        <v>409.7</v>
      </c>
      <c r="AD926" s="40">
        <f t="shared" si="494"/>
        <v>446.1</v>
      </c>
      <c r="AG926" s="70" t="s">
        <v>1817</v>
      </c>
      <c r="AH926" s="24" t="s">
        <v>1858</v>
      </c>
      <c r="AI926" s="24" t="s">
        <v>45</v>
      </c>
      <c r="AJ926" s="24" t="s">
        <v>1859</v>
      </c>
      <c r="AK926" s="42"/>
      <c r="AL926" s="43">
        <v>88332.91</v>
      </c>
      <c r="AM926" s="43">
        <v>295574.48</v>
      </c>
      <c r="AN926" s="44">
        <v>107</v>
      </c>
      <c r="AO926" s="45"/>
      <c r="AP926" s="46">
        <v>25</v>
      </c>
      <c r="AQ926" s="46">
        <v>82</v>
      </c>
      <c r="AR926" s="43">
        <v>383907.39</v>
      </c>
      <c r="AS926" s="43">
        <v>36790.42</v>
      </c>
      <c r="AT926" s="43">
        <v>3290.25</v>
      </c>
      <c r="AU926" s="43">
        <v>481.5</v>
      </c>
      <c r="AV926" s="43">
        <v>884.89</v>
      </c>
      <c r="AW926" s="43">
        <v>673.03</v>
      </c>
      <c r="AX926" s="43">
        <v>426027.48</v>
      </c>
      <c r="AY926" s="43">
        <v>24144.55</v>
      </c>
      <c r="AZ926" s="43">
        <v>4867.43</v>
      </c>
      <c r="BA926" s="44">
        <v>0</v>
      </c>
      <c r="BB926" s="44">
        <v>0</v>
      </c>
      <c r="BC926" s="44">
        <v>0</v>
      </c>
      <c r="BD926" s="44">
        <v>0</v>
      </c>
      <c r="BE926" s="44">
        <v>0</v>
      </c>
      <c r="BF926" s="43">
        <v>9213.7800000000007</v>
      </c>
      <c r="BG926" s="43">
        <v>38225.760000000002</v>
      </c>
      <c r="BH926" s="43">
        <v>464253.24</v>
      </c>
      <c r="BI926" s="44">
        <v>0</v>
      </c>
      <c r="BJ926" s="71">
        <v>464.3</v>
      </c>
      <c r="BK926" s="2"/>
      <c r="BL926" s="2"/>
      <c r="BM926" s="48">
        <v>38.700000000000003</v>
      </c>
      <c r="BN926" s="48">
        <v>38.700000000000003</v>
      </c>
      <c r="BO926" s="48">
        <v>38.700000000000003</v>
      </c>
      <c r="BP926" s="48">
        <v>38.700000000000003</v>
      </c>
      <c r="BQ926" s="48">
        <v>77.400000000000006</v>
      </c>
      <c r="BR926" s="48">
        <v>77.400000000000006</v>
      </c>
      <c r="BS926" s="48">
        <v>19.3</v>
      </c>
      <c r="BT926" s="48">
        <v>0</v>
      </c>
      <c r="BU926" s="48">
        <v>19.3</v>
      </c>
      <c r="BV926" s="48">
        <f t="shared" si="495"/>
        <v>32.6</v>
      </c>
      <c r="BW926" s="48">
        <f t="shared" si="468"/>
        <v>32.6</v>
      </c>
      <c r="BX926" s="49">
        <f t="shared" si="496"/>
        <v>32.700000000000003</v>
      </c>
      <c r="BY926" s="50">
        <f t="shared" si="497"/>
        <v>446.09999999999997</v>
      </c>
      <c r="BZ926" s="48">
        <f t="shared" si="498"/>
        <v>116.10000000000001</v>
      </c>
      <c r="CA926" s="48">
        <f t="shared" si="499"/>
        <v>193.5</v>
      </c>
      <c r="CB926" s="48">
        <f t="shared" si="500"/>
        <v>38.6</v>
      </c>
      <c r="CC926" s="51">
        <f t="shared" si="501"/>
        <v>97.9</v>
      </c>
      <c r="CD926" s="50">
        <f t="shared" si="502"/>
        <v>446.1</v>
      </c>
      <c r="CE926" s="103"/>
      <c r="CF926" s="73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</row>
    <row r="927" spans="1:122" ht="15.6" hidden="1" customHeight="1" outlineLevel="1" thickBot="1" x14ac:dyDescent="0.35">
      <c r="A927" s="161"/>
      <c r="B927" s="53" t="s">
        <v>1860</v>
      </c>
      <c r="C927" s="53" t="s">
        <v>45</v>
      </c>
      <c r="D927" s="24" t="s">
        <v>1861</v>
      </c>
      <c r="E927" s="34"/>
      <c r="F927" s="35">
        <v>44166.46</v>
      </c>
      <c r="G927" s="35">
        <v>211124.64</v>
      </c>
      <c r="H927" s="36">
        <v>85</v>
      </c>
      <c r="I927" s="37"/>
      <c r="J927" s="38">
        <v>13</v>
      </c>
      <c r="K927" s="38">
        <v>72</v>
      </c>
      <c r="L927" s="35">
        <v>255291.1</v>
      </c>
      <c r="M927" s="35">
        <v>38204.93</v>
      </c>
      <c r="N927" s="35">
        <v>2613.75</v>
      </c>
      <c r="O927" s="35">
        <v>382.5</v>
      </c>
      <c r="P927" s="35">
        <v>702.95</v>
      </c>
      <c r="Q927" s="35">
        <v>534.65</v>
      </c>
      <c r="R927" s="35">
        <v>297729.88</v>
      </c>
      <c r="S927" s="35">
        <v>19180.25</v>
      </c>
      <c r="T927" s="35">
        <v>3866.65</v>
      </c>
      <c r="U927" s="36">
        <v>0</v>
      </c>
      <c r="V927" s="36">
        <v>0</v>
      </c>
      <c r="W927" s="36">
        <v>0</v>
      </c>
      <c r="X927" s="36">
        <v>0</v>
      </c>
      <c r="Y927" s="36">
        <v>0</v>
      </c>
      <c r="Z927" s="35">
        <v>6126.98</v>
      </c>
      <c r="AA927" s="35">
        <v>29173.88</v>
      </c>
      <c r="AB927" s="35">
        <v>326903.76</v>
      </c>
      <c r="AC927" s="39">
        <f t="shared" si="493"/>
        <v>326.89999999999998</v>
      </c>
      <c r="AD927" s="40">
        <f t="shared" si="494"/>
        <v>423.5</v>
      </c>
      <c r="AG927" s="70" t="s">
        <v>1817</v>
      </c>
      <c r="AH927" s="24" t="s">
        <v>1860</v>
      </c>
      <c r="AI927" s="24" t="s">
        <v>45</v>
      </c>
      <c r="AJ927" s="24" t="s">
        <v>1861</v>
      </c>
      <c r="AK927" s="42"/>
      <c r="AL927" s="43">
        <v>88332.91</v>
      </c>
      <c r="AM927" s="43">
        <v>295574.49</v>
      </c>
      <c r="AN927" s="44">
        <v>102</v>
      </c>
      <c r="AO927" s="45"/>
      <c r="AP927" s="46">
        <v>19</v>
      </c>
      <c r="AQ927" s="46">
        <v>83</v>
      </c>
      <c r="AR927" s="43">
        <v>383907.4</v>
      </c>
      <c r="AS927" s="43">
        <v>45936.15</v>
      </c>
      <c r="AT927" s="43">
        <v>3136.5</v>
      </c>
      <c r="AU927" s="44">
        <v>459</v>
      </c>
      <c r="AV927" s="43">
        <v>843.54</v>
      </c>
      <c r="AW927" s="43">
        <v>641.58000000000004</v>
      </c>
      <c r="AX927" s="43">
        <v>434924.17</v>
      </c>
      <c r="AY927" s="43">
        <v>23016.3</v>
      </c>
      <c r="AZ927" s="43">
        <v>4639.9799999999996</v>
      </c>
      <c r="BA927" s="44">
        <v>0</v>
      </c>
      <c r="BB927" s="44">
        <v>0</v>
      </c>
      <c r="BC927" s="44">
        <v>0</v>
      </c>
      <c r="BD927" s="44">
        <v>0</v>
      </c>
      <c r="BE927" s="44">
        <v>0</v>
      </c>
      <c r="BF927" s="43">
        <v>9213.7800000000007</v>
      </c>
      <c r="BG927" s="43">
        <v>36870.06</v>
      </c>
      <c r="BH927" s="43">
        <v>471794.23</v>
      </c>
      <c r="BI927" s="44">
        <v>0</v>
      </c>
      <c r="BJ927" s="71">
        <v>471.8</v>
      </c>
      <c r="BK927" s="2"/>
      <c r="BL927" s="2"/>
      <c r="BM927" s="48">
        <v>39.299999999999997</v>
      </c>
      <c r="BN927" s="48">
        <v>39.299999999999997</v>
      </c>
      <c r="BO927" s="48">
        <v>39.299999999999997</v>
      </c>
      <c r="BP927" s="48">
        <v>39.299999999999997</v>
      </c>
      <c r="BQ927" s="48">
        <v>78.599999999999994</v>
      </c>
      <c r="BR927" s="48">
        <v>78.599999999999994</v>
      </c>
      <c r="BS927" s="48">
        <v>19.7</v>
      </c>
      <c r="BT927" s="48">
        <v>0</v>
      </c>
      <c r="BU927" s="48">
        <v>19.7</v>
      </c>
      <c r="BV927" s="48">
        <f t="shared" si="495"/>
        <v>23.2</v>
      </c>
      <c r="BW927" s="48">
        <f t="shared" si="468"/>
        <v>23.2</v>
      </c>
      <c r="BX927" s="49">
        <f t="shared" si="496"/>
        <v>23.3</v>
      </c>
      <c r="BY927" s="50">
        <f t="shared" si="497"/>
        <v>423.5</v>
      </c>
      <c r="BZ927" s="48">
        <f t="shared" si="498"/>
        <v>117.89999999999999</v>
      </c>
      <c r="CA927" s="48">
        <f t="shared" si="499"/>
        <v>196.5</v>
      </c>
      <c r="CB927" s="48">
        <f t="shared" si="500"/>
        <v>39.4</v>
      </c>
      <c r="CC927" s="51">
        <f t="shared" si="501"/>
        <v>69.7</v>
      </c>
      <c r="CD927" s="50">
        <f t="shared" si="502"/>
        <v>423.49999999999994</v>
      </c>
      <c r="CE927" s="103"/>
      <c r="CF927" s="73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</row>
    <row r="928" spans="1:122" ht="15.6" hidden="1" customHeight="1" outlineLevel="1" thickBot="1" x14ac:dyDescent="0.35">
      <c r="A928" s="161"/>
      <c r="B928" s="53" t="s">
        <v>1862</v>
      </c>
      <c r="C928" s="53" t="s">
        <v>45</v>
      </c>
      <c r="D928" s="24" t="s">
        <v>1863</v>
      </c>
      <c r="E928" s="34"/>
      <c r="F928" s="35">
        <v>132499.37</v>
      </c>
      <c r="G928" s="35">
        <v>337799.41</v>
      </c>
      <c r="H928" s="36">
        <v>155</v>
      </c>
      <c r="I928" s="37"/>
      <c r="J928" s="38">
        <v>46</v>
      </c>
      <c r="K928" s="38">
        <v>109</v>
      </c>
      <c r="L928" s="35">
        <v>470298.78</v>
      </c>
      <c r="M928" s="35">
        <v>57580.66</v>
      </c>
      <c r="N928" s="35">
        <v>4766.25</v>
      </c>
      <c r="O928" s="35">
        <v>697.5</v>
      </c>
      <c r="P928" s="35">
        <v>1281.8499999999999</v>
      </c>
      <c r="Q928" s="35">
        <v>974.95</v>
      </c>
      <c r="R928" s="35">
        <v>535599.99</v>
      </c>
      <c r="S928" s="35">
        <v>34975.75</v>
      </c>
      <c r="T928" s="35">
        <v>7050.95</v>
      </c>
      <c r="U928" s="36">
        <v>0</v>
      </c>
      <c r="V928" s="36">
        <v>0</v>
      </c>
      <c r="W928" s="36">
        <v>0</v>
      </c>
      <c r="X928" s="36">
        <v>0</v>
      </c>
      <c r="Y928" s="36">
        <v>0</v>
      </c>
      <c r="Z928" s="35">
        <v>11287.17</v>
      </c>
      <c r="AA928" s="35">
        <v>53313.87</v>
      </c>
      <c r="AB928" s="35">
        <v>588913.86</v>
      </c>
      <c r="AC928" s="39">
        <f t="shared" si="493"/>
        <v>588.9</v>
      </c>
      <c r="AD928" s="40">
        <f t="shared" si="494"/>
        <v>588</v>
      </c>
      <c r="AG928" s="70" t="s">
        <v>1817</v>
      </c>
      <c r="AH928" s="24" t="s">
        <v>1862</v>
      </c>
      <c r="AI928" s="24" t="s">
        <v>45</v>
      </c>
      <c r="AJ928" s="24" t="s">
        <v>1863</v>
      </c>
      <c r="AK928" s="42"/>
      <c r="AL928" s="43">
        <v>117482.77</v>
      </c>
      <c r="AM928" s="43">
        <v>351311.39</v>
      </c>
      <c r="AN928" s="44">
        <v>138</v>
      </c>
      <c r="AO928" s="45"/>
      <c r="AP928" s="46">
        <v>33</v>
      </c>
      <c r="AQ928" s="46">
        <v>105</v>
      </c>
      <c r="AR928" s="43">
        <v>468794.16</v>
      </c>
      <c r="AS928" s="43">
        <v>63305.7</v>
      </c>
      <c r="AT928" s="43">
        <v>4243.5</v>
      </c>
      <c r="AU928" s="44">
        <v>621</v>
      </c>
      <c r="AV928" s="43">
        <v>1141.26</v>
      </c>
      <c r="AW928" s="43">
        <v>868.02</v>
      </c>
      <c r="AX928" s="43">
        <v>538973.64</v>
      </c>
      <c r="AY928" s="43">
        <v>31139.7</v>
      </c>
      <c r="AZ928" s="43">
        <v>6277.62</v>
      </c>
      <c r="BA928" s="44">
        <v>0</v>
      </c>
      <c r="BB928" s="44">
        <v>0</v>
      </c>
      <c r="BC928" s="44">
        <v>0</v>
      </c>
      <c r="BD928" s="44">
        <v>0</v>
      </c>
      <c r="BE928" s="44">
        <v>0</v>
      </c>
      <c r="BF928" s="43">
        <v>11251.06</v>
      </c>
      <c r="BG928" s="43">
        <v>48668.38</v>
      </c>
      <c r="BH928" s="43">
        <v>587642.02</v>
      </c>
      <c r="BI928" s="44">
        <v>0</v>
      </c>
      <c r="BJ928" s="71">
        <v>587.6</v>
      </c>
      <c r="BK928" s="2"/>
      <c r="BL928" s="2"/>
      <c r="BM928" s="48">
        <v>49</v>
      </c>
      <c r="BN928" s="48">
        <v>49</v>
      </c>
      <c r="BO928" s="48">
        <v>49</v>
      </c>
      <c r="BP928" s="48">
        <v>49</v>
      </c>
      <c r="BQ928" s="48">
        <v>97.9</v>
      </c>
      <c r="BR928" s="48">
        <v>97.9</v>
      </c>
      <c r="BS928" s="48">
        <v>24.5</v>
      </c>
      <c r="BT928" s="48">
        <v>0</v>
      </c>
      <c r="BU928" s="48">
        <v>24.5</v>
      </c>
      <c r="BV928" s="48">
        <f t="shared" si="495"/>
        <v>49.1</v>
      </c>
      <c r="BW928" s="48">
        <f t="shared" si="468"/>
        <v>49.1</v>
      </c>
      <c r="BX928" s="49">
        <f t="shared" si="496"/>
        <v>49</v>
      </c>
      <c r="BY928" s="50">
        <f t="shared" si="497"/>
        <v>588</v>
      </c>
      <c r="BZ928" s="48">
        <f t="shared" si="498"/>
        <v>147</v>
      </c>
      <c r="CA928" s="48">
        <f t="shared" si="499"/>
        <v>244.8</v>
      </c>
      <c r="CB928" s="48">
        <f t="shared" si="500"/>
        <v>49</v>
      </c>
      <c r="CC928" s="51">
        <f t="shared" si="501"/>
        <v>147.19999999999999</v>
      </c>
      <c r="CD928" s="50">
        <f t="shared" si="502"/>
        <v>588</v>
      </c>
      <c r="CE928" s="103"/>
      <c r="CF928" s="73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</row>
    <row r="929" spans="1:122" ht="15.6" hidden="1" customHeight="1" outlineLevel="1" thickBot="1" x14ac:dyDescent="0.35">
      <c r="A929" s="161"/>
      <c r="B929" s="53" t="s">
        <v>1864</v>
      </c>
      <c r="C929" s="53" t="s">
        <v>45</v>
      </c>
      <c r="D929" s="24" t="s">
        <v>1865</v>
      </c>
      <c r="E929" s="34"/>
      <c r="F929" s="35">
        <v>88332.91</v>
      </c>
      <c r="G929" s="35">
        <v>337799.41</v>
      </c>
      <c r="H929" s="36">
        <v>156</v>
      </c>
      <c r="I929" s="37"/>
      <c r="J929" s="38">
        <v>30</v>
      </c>
      <c r="K929" s="38">
        <v>126</v>
      </c>
      <c r="L929" s="35">
        <v>426132.32</v>
      </c>
      <c r="M929" s="35">
        <v>42053.279999999999</v>
      </c>
      <c r="N929" s="36">
        <v>4797</v>
      </c>
      <c r="O929" s="36">
        <v>702</v>
      </c>
      <c r="P929" s="35">
        <v>1290.1199999999999</v>
      </c>
      <c r="Q929" s="35">
        <v>981.24</v>
      </c>
      <c r="R929" s="35">
        <v>475955.96</v>
      </c>
      <c r="S929" s="35">
        <v>35201.4</v>
      </c>
      <c r="T929" s="35">
        <v>7096.44</v>
      </c>
      <c r="U929" s="36">
        <v>0</v>
      </c>
      <c r="V929" s="36">
        <v>0</v>
      </c>
      <c r="W929" s="36">
        <v>0</v>
      </c>
      <c r="X929" s="36">
        <v>0</v>
      </c>
      <c r="Y929" s="36">
        <v>0</v>
      </c>
      <c r="Z929" s="35">
        <v>10227.18</v>
      </c>
      <c r="AA929" s="35">
        <v>52525.02</v>
      </c>
      <c r="AB929" s="35">
        <v>528480.98</v>
      </c>
      <c r="AC929" s="39">
        <f t="shared" si="493"/>
        <v>528.5</v>
      </c>
      <c r="AD929" s="40">
        <f t="shared" si="494"/>
        <v>565.1</v>
      </c>
      <c r="AG929" s="70" t="s">
        <v>1817</v>
      </c>
      <c r="AH929" s="24" t="s">
        <v>1864</v>
      </c>
      <c r="AI929" s="24" t="s">
        <v>45</v>
      </c>
      <c r="AJ929" s="24" t="s">
        <v>1865</v>
      </c>
      <c r="AK929" s="42"/>
      <c r="AL929" s="43">
        <v>88332.91</v>
      </c>
      <c r="AM929" s="43">
        <v>380024.33</v>
      </c>
      <c r="AN929" s="44">
        <v>168</v>
      </c>
      <c r="AO929" s="45"/>
      <c r="AP929" s="46">
        <v>37</v>
      </c>
      <c r="AQ929" s="46">
        <v>131</v>
      </c>
      <c r="AR929" s="43">
        <v>468357.24</v>
      </c>
      <c r="AS929" s="43">
        <v>49858.23</v>
      </c>
      <c r="AT929" s="44">
        <v>5166</v>
      </c>
      <c r="AU929" s="44">
        <v>756</v>
      </c>
      <c r="AV929" s="43">
        <v>1389.36</v>
      </c>
      <c r="AW929" s="43">
        <v>1056.72</v>
      </c>
      <c r="AX929" s="43">
        <v>526583.55000000005</v>
      </c>
      <c r="AY929" s="43">
        <v>37909.199999999997</v>
      </c>
      <c r="AZ929" s="43">
        <v>7642.32</v>
      </c>
      <c r="BA929" s="44">
        <v>0</v>
      </c>
      <c r="BB929" s="44">
        <v>0</v>
      </c>
      <c r="BC929" s="44">
        <v>0</v>
      </c>
      <c r="BD929" s="44">
        <v>0</v>
      </c>
      <c r="BE929" s="44">
        <v>0</v>
      </c>
      <c r="BF929" s="43">
        <v>11240.58</v>
      </c>
      <c r="BG929" s="43">
        <v>56792.1</v>
      </c>
      <c r="BH929" s="43">
        <v>583375.65</v>
      </c>
      <c r="BI929" s="44">
        <v>0</v>
      </c>
      <c r="BJ929" s="71">
        <v>583.4</v>
      </c>
      <c r="BK929" s="2"/>
      <c r="BL929" s="2"/>
      <c r="BM929" s="48">
        <v>48.6</v>
      </c>
      <c r="BN929" s="48">
        <v>48.6</v>
      </c>
      <c r="BO929" s="48">
        <v>48.6</v>
      </c>
      <c r="BP929" s="48">
        <v>48.6</v>
      </c>
      <c r="BQ929" s="48">
        <v>97.2</v>
      </c>
      <c r="BR929" s="48">
        <v>97.2</v>
      </c>
      <c r="BS929" s="48">
        <v>24.3</v>
      </c>
      <c r="BT929" s="48">
        <v>0</v>
      </c>
      <c r="BU929" s="48">
        <v>24.3</v>
      </c>
      <c r="BV929" s="48">
        <f t="shared" si="495"/>
        <v>42.6</v>
      </c>
      <c r="BW929" s="48">
        <f t="shared" si="468"/>
        <v>42.6</v>
      </c>
      <c r="BX929" s="49">
        <f t="shared" si="496"/>
        <v>42.5</v>
      </c>
      <c r="BY929" s="50">
        <f t="shared" si="497"/>
        <v>565.1</v>
      </c>
      <c r="BZ929" s="48">
        <f t="shared" si="498"/>
        <v>145.80000000000001</v>
      </c>
      <c r="CA929" s="48">
        <f t="shared" si="499"/>
        <v>243</v>
      </c>
      <c r="CB929" s="48">
        <f t="shared" si="500"/>
        <v>48.6</v>
      </c>
      <c r="CC929" s="51">
        <f t="shared" si="501"/>
        <v>127.7</v>
      </c>
      <c r="CD929" s="50">
        <f t="shared" si="502"/>
        <v>565.1</v>
      </c>
      <c r="CE929" s="103"/>
      <c r="CF929" s="73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</row>
    <row r="930" spans="1:122" ht="15.6" hidden="1" customHeight="1" outlineLevel="1" thickBot="1" x14ac:dyDescent="0.35">
      <c r="A930" s="161"/>
      <c r="B930" s="53" t="s">
        <v>1866</v>
      </c>
      <c r="C930" s="53" t="s">
        <v>45</v>
      </c>
      <c r="D930" s="24" t="s">
        <v>1867</v>
      </c>
      <c r="E930" s="34"/>
      <c r="F930" s="35">
        <v>88332.91</v>
      </c>
      <c r="G930" s="35">
        <v>380024.33</v>
      </c>
      <c r="H930" s="36">
        <v>171</v>
      </c>
      <c r="I930" s="37"/>
      <c r="J930" s="38">
        <v>37</v>
      </c>
      <c r="K930" s="38">
        <v>134</v>
      </c>
      <c r="L930" s="35">
        <v>468357.24</v>
      </c>
      <c r="M930" s="35">
        <v>39260.61</v>
      </c>
      <c r="N930" s="35">
        <v>5258.25</v>
      </c>
      <c r="O930" s="35">
        <v>769.5</v>
      </c>
      <c r="P930" s="35">
        <v>1414.17</v>
      </c>
      <c r="Q930" s="35">
        <v>1075.5899999999999</v>
      </c>
      <c r="R930" s="35">
        <v>516135.36</v>
      </c>
      <c r="S930" s="35">
        <v>38586.15</v>
      </c>
      <c r="T930" s="35">
        <v>7778.79</v>
      </c>
      <c r="U930" s="36">
        <v>0</v>
      </c>
      <c r="V930" s="36">
        <v>0</v>
      </c>
      <c r="W930" s="36">
        <v>0</v>
      </c>
      <c r="X930" s="36">
        <v>0</v>
      </c>
      <c r="Y930" s="36">
        <v>0</v>
      </c>
      <c r="Z930" s="35">
        <v>11240.58</v>
      </c>
      <c r="AA930" s="35">
        <v>57605.52</v>
      </c>
      <c r="AB930" s="35">
        <v>573740.88</v>
      </c>
      <c r="AC930" s="39">
        <f t="shared" si="493"/>
        <v>573.70000000000005</v>
      </c>
      <c r="AD930" s="40">
        <f t="shared" si="494"/>
        <v>607.20000000000005</v>
      </c>
      <c r="AG930" s="70" t="s">
        <v>1817</v>
      </c>
      <c r="AH930" s="24" t="s">
        <v>1866</v>
      </c>
      <c r="AI930" s="24" t="s">
        <v>45</v>
      </c>
      <c r="AJ930" s="24" t="s">
        <v>1867</v>
      </c>
      <c r="AK930" s="42"/>
      <c r="AL930" s="43">
        <v>88332.91</v>
      </c>
      <c r="AM930" s="43">
        <v>422249.26</v>
      </c>
      <c r="AN930" s="44">
        <v>178</v>
      </c>
      <c r="AO930" s="45"/>
      <c r="AP930" s="46">
        <v>35</v>
      </c>
      <c r="AQ930" s="46">
        <v>143</v>
      </c>
      <c r="AR930" s="43">
        <v>510582.17</v>
      </c>
      <c r="AS930" s="43">
        <v>43964.9</v>
      </c>
      <c r="AT930" s="43">
        <v>5473.5</v>
      </c>
      <c r="AU930" s="44">
        <v>801</v>
      </c>
      <c r="AV930" s="43">
        <v>1472.06</v>
      </c>
      <c r="AW930" s="43">
        <v>1119.6199999999999</v>
      </c>
      <c r="AX930" s="43">
        <v>563413.25</v>
      </c>
      <c r="AY930" s="43">
        <v>40165.699999999997</v>
      </c>
      <c r="AZ930" s="43">
        <v>8097.22</v>
      </c>
      <c r="BA930" s="44">
        <v>0</v>
      </c>
      <c r="BB930" s="44">
        <v>0</v>
      </c>
      <c r="BC930" s="44">
        <v>0</v>
      </c>
      <c r="BD930" s="44">
        <v>0</v>
      </c>
      <c r="BE930" s="44">
        <v>0</v>
      </c>
      <c r="BF930" s="43">
        <v>12253.98</v>
      </c>
      <c r="BG930" s="43">
        <v>60516.9</v>
      </c>
      <c r="BH930" s="43">
        <v>623930.15</v>
      </c>
      <c r="BI930" s="44">
        <v>0</v>
      </c>
      <c r="BJ930" s="71">
        <v>623.9</v>
      </c>
      <c r="BK930" s="2"/>
      <c r="BL930" s="2"/>
      <c r="BM930" s="48">
        <v>52</v>
      </c>
      <c r="BN930" s="48">
        <v>52</v>
      </c>
      <c r="BO930" s="48">
        <v>52</v>
      </c>
      <c r="BP930" s="48">
        <v>52</v>
      </c>
      <c r="BQ930" s="48">
        <v>104</v>
      </c>
      <c r="BR930" s="48">
        <v>104</v>
      </c>
      <c r="BS930" s="48">
        <v>26</v>
      </c>
      <c r="BT930" s="48">
        <v>0</v>
      </c>
      <c r="BU930" s="48">
        <v>26</v>
      </c>
      <c r="BV930" s="48">
        <f t="shared" si="495"/>
        <v>46.4</v>
      </c>
      <c r="BW930" s="48">
        <f t="shared" si="468"/>
        <v>46.4</v>
      </c>
      <c r="BX930" s="49">
        <f t="shared" si="496"/>
        <v>46.4</v>
      </c>
      <c r="BY930" s="50">
        <f t="shared" si="497"/>
        <v>607.20000000000005</v>
      </c>
      <c r="BZ930" s="48">
        <f t="shared" si="498"/>
        <v>156</v>
      </c>
      <c r="CA930" s="48">
        <f t="shared" si="499"/>
        <v>260</v>
      </c>
      <c r="CB930" s="48">
        <f t="shared" si="500"/>
        <v>52</v>
      </c>
      <c r="CC930" s="51">
        <f t="shared" si="501"/>
        <v>139.19999999999999</v>
      </c>
      <c r="CD930" s="50">
        <f t="shared" si="502"/>
        <v>607.20000000000005</v>
      </c>
      <c r="CE930" s="103"/>
      <c r="CF930" s="73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</row>
    <row r="931" spans="1:122" ht="15.6" hidden="1" customHeight="1" outlineLevel="1" thickBot="1" x14ac:dyDescent="0.35">
      <c r="A931" s="161"/>
      <c r="B931" s="53" t="s">
        <v>1868</v>
      </c>
      <c r="C931" s="53" t="s">
        <v>45</v>
      </c>
      <c r="D931" s="24" t="s">
        <v>1869</v>
      </c>
      <c r="E931" s="34"/>
      <c r="F931" s="35">
        <v>88332.91</v>
      </c>
      <c r="G931" s="35">
        <v>380024.33</v>
      </c>
      <c r="H931" s="36">
        <v>155</v>
      </c>
      <c r="I931" s="37"/>
      <c r="J931" s="38">
        <v>30</v>
      </c>
      <c r="K931" s="38">
        <v>125</v>
      </c>
      <c r="L931" s="35">
        <v>468357.24</v>
      </c>
      <c r="M931" s="35">
        <v>53044.66</v>
      </c>
      <c r="N931" s="35">
        <v>4766.25</v>
      </c>
      <c r="O931" s="35">
        <v>697.5</v>
      </c>
      <c r="P931" s="35">
        <v>1281.8499999999999</v>
      </c>
      <c r="Q931" s="35">
        <v>974.95</v>
      </c>
      <c r="R931" s="35">
        <v>529122.44999999995</v>
      </c>
      <c r="S931" s="35">
        <v>34975.75</v>
      </c>
      <c r="T931" s="35">
        <v>7050.95</v>
      </c>
      <c r="U931" s="36">
        <v>0</v>
      </c>
      <c r="V931" s="36">
        <v>0</v>
      </c>
      <c r="W931" s="36">
        <v>0</v>
      </c>
      <c r="X931" s="36">
        <v>0</v>
      </c>
      <c r="Y931" s="36">
        <v>0</v>
      </c>
      <c r="Z931" s="35">
        <v>11240.58</v>
      </c>
      <c r="AA931" s="35">
        <v>53267.28</v>
      </c>
      <c r="AB931" s="35">
        <v>582389.73</v>
      </c>
      <c r="AC931" s="39">
        <f t="shared" si="493"/>
        <v>582.4</v>
      </c>
      <c r="AD931" s="40">
        <f t="shared" si="494"/>
        <v>658.9</v>
      </c>
      <c r="AG931" s="70" t="s">
        <v>1817</v>
      </c>
      <c r="AH931" s="24" t="s">
        <v>1868</v>
      </c>
      <c r="AI931" s="24" t="s">
        <v>45</v>
      </c>
      <c r="AJ931" s="24" t="s">
        <v>1869</v>
      </c>
      <c r="AK931" s="42"/>
      <c r="AL931" s="43">
        <v>132499.37</v>
      </c>
      <c r="AM931" s="43">
        <v>422249.26</v>
      </c>
      <c r="AN931" s="44">
        <v>183</v>
      </c>
      <c r="AO931" s="45"/>
      <c r="AP931" s="46">
        <v>47</v>
      </c>
      <c r="AQ931" s="46">
        <v>136</v>
      </c>
      <c r="AR931" s="43">
        <v>554748.63</v>
      </c>
      <c r="AS931" s="43">
        <v>70348.47</v>
      </c>
      <c r="AT931" s="43">
        <v>5627.25</v>
      </c>
      <c r="AU931" s="43">
        <v>823.5</v>
      </c>
      <c r="AV931" s="43">
        <v>1513.41</v>
      </c>
      <c r="AW931" s="43">
        <v>1151.07</v>
      </c>
      <c r="AX931" s="43">
        <v>634212.32999999996</v>
      </c>
      <c r="AY931" s="43">
        <v>41293.949999999997</v>
      </c>
      <c r="AZ931" s="43">
        <v>8324.67</v>
      </c>
      <c r="BA931" s="44">
        <v>0</v>
      </c>
      <c r="BB931" s="44">
        <v>0</v>
      </c>
      <c r="BC931" s="44">
        <v>0</v>
      </c>
      <c r="BD931" s="44">
        <v>0</v>
      </c>
      <c r="BE931" s="44">
        <v>0</v>
      </c>
      <c r="BF931" s="43">
        <v>13313.96</v>
      </c>
      <c r="BG931" s="43">
        <v>62932.58</v>
      </c>
      <c r="BH931" s="43">
        <v>697144.91</v>
      </c>
      <c r="BI931" s="44">
        <v>0</v>
      </c>
      <c r="BJ931" s="71">
        <v>697.1</v>
      </c>
      <c r="BK931" s="2"/>
      <c r="BL931" s="2"/>
      <c r="BM931" s="48">
        <v>58.1</v>
      </c>
      <c r="BN931" s="48">
        <v>58.1</v>
      </c>
      <c r="BO931" s="48">
        <v>58.1</v>
      </c>
      <c r="BP931" s="48">
        <v>58.1</v>
      </c>
      <c r="BQ931" s="48">
        <v>116.2</v>
      </c>
      <c r="BR931" s="48">
        <v>116.2</v>
      </c>
      <c r="BS931" s="48">
        <v>29</v>
      </c>
      <c r="BT931" s="48">
        <v>0</v>
      </c>
      <c r="BU931" s="48">
        <v>29</v>
      </c>
      <c r="BV931" s="48">
        <f t="shared" si="495"/>
        <v>45.4</v>
      </c>
      <c r="BW931" s="48">
        <f t="shared" si="468"/>
        <v>45.4</v>
      </c>
      <c r="BX931" s="49">
        <f t="shared" si="496"/>
        <v>45.3</v>
      </c>
      <c r="BY931" s="50">
        <f t="shared" si="497"/>
        <v>658.90000000000009</v>
      </c>
      <c r="BZ931" s="48">
        <f t="shared" si="498"/>
        <v>174.3</v>
      </c>
      <c r="CA931" s="48">
        <f t="shared" si="499"/>
        <v>290.5</v>
      </c>
      <c r="CB931" s="48">
        <f t="shared" si="500"/>
        <v>58</v>
      </c>
      <c r="CC931" s="51">
        <f t="shared" si="501"/>
        <v>136.1</v>
      </c>
      <c r="CD931" s="50">
        <f t="shared" si="502"/>
        <v>658.9</v>
      </c>
      <c r="CE931" s="103"/>
      <c r="CF931" s="73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</row>
    <row r="932" spans="1:122" ht="15.6" hidden="1" customHeight="1" outlineLevel="1" thickBot="1" x14ac:dyDescent="0.35">
      <c r="A932" s="161"/>
      <c r="B932" s="53" t="s">
        <v>1870</v>
      </c>
      <c r="C932" s="53" t="s">
        <v>45</v>
      </c>
      <c r="D932" s="24" t="s">
        <v>1871</v>
      </c>
      <c r="E932" s="34"/>
      <c r="F932" s="35">
        <v>132499.37</v>
      </c>
      <c r="G932" s="35">
        <v>295574.49</v>
      </c>
      <c r="H932" s="36">
        <v>144</v>
      </c>
      <c r="I932" s="37"/>
      <c r="J932" s="38">
        <v>38</v>
      </c>
      <c r="K932" s="38">
        <v>106</v>
      </c>
      <c r="L932" s="35">
        <v>428073.86</v>
      </c>
      <c r="M932" s="35">
        <v>42865.11</v>
      </c>
      <c r="N932" s="36">
        <v>4428</v>
      </c>
      <c r="O932" s="36">
        <v>648</v>
      </c>
      <c r="P932" s="35">
        <v>1190.8800000000001</v>
      </c>
      <c r="Q932" s="35">
        <v>905.76</v>
      </c>
      <c r="R932" s="35">
        <v>478111.61</v>
      </c>
      <c r="S932" s="35">
        <v>32493.599999999999</v>
      </c>
      <c r="T932" s="35">
        <v>6550.56</v>
      </c>
      <c r="U932" s="36">
        <v>0</v>
      </c>
      <c r="V932" s="36">
        <v>0</v>
      </c>
      <c r="W932" s="36">
        <v>0</v>
      </c>
      <c r="X932" s="36">
        <v>0</v>
      </c>
      <c r="Y932" s="36">
        <v>0</v>
      </c>
      <c r="Z932" s="35">
        <v>10273.77</v>
      </c>
      <c r="AA932" s="35">
        <v>49317.93</v>
      </c>
      <c r="AB932" s="35">
        <v>527429.54</v>
      </c>
      <c r="AC932" s="39">
        <f t="shared" si="493"/>
        <v>527.4</v>
      </c>
      <c r="AD932" s="40">
        <f t="shared" si="494"/>
        <v>531</v>
      </c>
      <c r="AG932" s="70" t="s">
        <v>1817</v>
      </c>
      <c r="AH932" s="24" t="s">
        <v>1870</v>
      </c>
      <c r="AI932" s="24" t="s">
        <v>45</v>
      </c>
      <c r="AJ932" s="24" t="s">
        <v>1871</v>
      </c>
      <c r="AK932" s="42"/>
      <c r="AL932" s="43">
        <v>88332.91</v>
      </c>
      <c r="AM932" s="43">
        <v>337799.41</v>
      </c>
      <c r="AN932" s="44">
        <v>148</v>
      </c>
      <c r="AO932" s="45"/>
      <c r="AP932" s="46">
        <v>37</v>
      </c>
      <c r="AQ932" s="46">
        <v>111</v>
      </c>
      <c r="AR932" s="43">
        <v>426132.32</v>
      </c>
      <c r="AS932" s="43">
        <v>48943.28</v>
      </c>
      <c r="AT932" s="44">
        <v>4551</v>
      </c>
      <c r="AU932" s="44">
        <v>666</v>
      </c>
      <c r="AV932" s="43">
        <v>1223.96</v>
      </c>
      <c r="AW932" s="43">
        <v>930.92</v>
      </c>
      <c r="AX932" s="43">
        <v>482447.48</v>
      </c>
      <c r="AY932" s="43">
        <v>33396.199999999997</v>
      </c>
      <c r="AZ932" s="43">
        <v>6732.52</v>
      </c>
      <c r="BA932" s="44">
        <v>0</v>
      </c>
      <c r="BB932" s="44">
        <v>0</v>
      </c>
      <c r="BC932" s="44">
        <v>0</v>
      </c>
      <c r="BD932" s="44">
        <v>0</v>
      </c>
      <c r="BE932" s="44">
        <v>0</v>
      </c>
      <c r="BF932" s="43">
        <v>10227.18</v>
      </c>
      <c r="BG932" s="43">
        <v>50355.9</v>
      </c>
      <c r="BH932" s="43">
        <v>532803.38</v>
      </c>
      <c r="BI932" s="44">
        <v>0</v>
      </c>
      <c r="BJ932" s="71">
        <v>532.79999999999995</v>
      </c>
      <c r="BK932" s="2"/>
      <c r="BL932" s="2"/>
      <c r="BM932" s="48">
        <v>44.4</v>
      </c>
      <c r="BN932" s="48">
        <v>44.4</v>
      </c>
      <c r="BO932" s="48">
        <v>44.4</v>
      </c>
      <c r="BP932" s="48">
        <v>44.4</v>
      </c>
      <c r="BQ932" s="48">
        <v>88.8</v>
      </c>
      <c r="BR932" s="48">
        <v>88.8</v>
      </c>
      <c r="BS932" s="48">
        <v>22.2</v>
      </c>
      <c r="BT932" s="48">
        <v>0</v>
      </c>
      <c r="BU932" s="48">
        <v>22.2</v>
      </c>
      <c r="BV932" s="48">
        <f t="shared" si="495"/>
        <v>43.8</v>
      </c>
      <c r="BW932" s="48">
        <f t="shared" si="468"/>
        <v>43.8</v>
      </c>
      <c r="BX932" s="49">
        <f t="shared" si="496"/>
        <v>43.8</v>
      </c>
      <c r="BY932" s="50">
        <f t="shared" si="497"/>
        <v>530.99999999999989</v>
      </c>
      <c r="BZ932" s="48">
        <f t="shared" si="498"/>
        <v>133.19999999999999</v>
      </c>
      <c r="CA932" s="48">
        <f t="shared" si="499"/>
        <v>222</v>
      </c>
      <c r="CB932" s="48">
        <f t="shared" si="500"/>
        <v>44.4</v>
      </c>
      <c r="CC932" s="51">
        <f t="shared" si="501"/>
        <v>131.39999999999998</v>
      </c>
      <c r="CD932" s="50">
        <f t="shared" si="502"/>
        <v>531</v>
      </c>
      <c r="CE932" s="103"/>
      <c r="CF932" s="73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</row>
    <row r="933" spans="1:122" ht="15.6" hidden="1" customHeight="1" outlineLevel="1" thickBot="1" x14ac:dyDescent="0.35">
      <c r="A933" s="161"/>
      <c r="B933" s="53" t="s">
        <v>1872</v>
      </c>
      <c r="C933" s="53" t="s">
        <v>45</v>
      </c>
      <c r="D933" s="24" t="s">
        <v>1873</v>
      </c>
      <c r="E933" s="35">
        <v>1867162.56</v>
      </c>
      <c r="F933" s="34"/>
      <c r="G933" s="34"/>
      <c r="H933" s="36">
        <v>649</v>
      </c>
      <c r="I933" s="38">
        <v>649</v>
      </c>
      <c r="J933" s="37"/>
      <c r="K933" s="37"/>
      <c r="L933" s="35">
        <v>1867162.56</v>
      </c>
      <c r="M933" s="35">
        <v>131357.82</v>
      </c>
      <c r="N933" s="35">
        <v>19956.75</v>
      </c>
      <c r="O933" s="35">
        <v>2920.5</v>
      </c>
      <c r="P933" s="35">
        <v>5367.23</v>
      </c>
      <c r="Q933" s="35">
        <v>4082.21</v>
      </c>
      <c r="R933" s="35">
        <v>2030847.07</v>
      </c>
      <c r="S933" s="35">
        <v>292660.06</v>
      </c>
      <c r="T933" s="35">
        <v>29523.01</v>
      </c>
      <c r="U933" s="35">
        <v>1752.3</v>
      </c>
      <c r="V933" s="35">
        <v>19839.93</v>
      </c>
      <c r="W933" s="35">
        <v>13070.86</v>
      </c>
      <c r="X933" s="35">
        <v>384.06</v>
      </c>
      <c r="Y933" s="35">
        <v>39206.089999999997</v>
      </c>
      <c r="Z933" s="35">
        <v>44811.91</v>
      </c>
      <c r="AA933" s="35">
        <v>441248.22</v>
      </c>
      <c r="AB933" s="35">
        <v>2472095.29</v>
      </c>
      <c r="AC933" s="39">
        <f t="shared" si="493"/>
        <v>2472.1</v>
      </c>
      <c r="AD933" s="40">
        <f t="shared" si="494"/>
        <v>2480.6</v>
      </c>
      <c r="AG933" s="70" t="s">
        <v>1817</v>
      </c>
      <c r="AH933" s="24" t="s">
        <v>1872</v>
      </c>
      <c r="AI933" s="24" t="s">
        <v>45</v>
      </c>
      <c r="AJ933" s="24" t="s">
        <v>1873</v>
      </c>
      <c r="AK933" s="43">
        <v>1867162.56</v>
      </c>
      <c r="AL933" s="42"/>
      <c r="AM933" s="42"/>
      <c r="AN933" s="44">
        <v>664</v>
      </c>
      <c r="AO933" s="46">
        <v>664</v>
      </c>
      <c r="AP933" s="45"/>
      <c r="AQ933" s="45"/>
      <c r="AR933" s="43">
        <v>1867162.56</v>
      </c>
      <c r="AS933" s="43">
        <v>134311.01999999999</v>
      </c>
      <c r="AT933" s="44">
        <v>20418</v>
      </c>
      <c r="AU933" s="44">
        <v>2988</v>
      </c>
      <c r="AV933" s="43">
        <v>5491.28</v>
      </c>
      <c r="AW933" s="43">
        <v>4176.5600000000004</v>
      </c>
      <c r="AX933" s="43">
        <v>2034547.42</v>
      </c>
      <c r="AY933" s="43">
        <v>299424.15999999997</v>
      </c>
      <c r="AZ933" s="43">
        <v>30205.360000000001</v>
      </c>
      <c r="BA933" s="43">
        <v>1792.8</v>
      </c>
      <c r="BB933" s="43">
        <v>20298.48</v>
      </c>
      <c r="BC933" s="43">
        <v>13372.96</v>
      </c>
      <c r="BD933" s="43">
        <v>383.88</v>
      </c>
      <c r="BE933" s="43">
        <v>40112.239999999998</v>
      </c>
      <c r="BF933" s="43">
        <v>44811.91</v>
      </c>
      <c r="BG933" s="43">
        <v>450401.79</v>
      </c>
      <c r="BH933" s="43">
        <v>2484949.21</v>
      </c>
      <c r="BI933" s="44">
        <v>0</v>
      </c>
      <c r="BJ933" s="71">
        <v>2484.9</v>
      </c>
      <c r="BK933" s="2"/>
      <c r="BL933" s="2"/>
      <c r="BM933" s="48">
        <v>207.1</v>
      </c>
      <c r="BN933" s="48">
        <v>207.1</v>
      </c>
      <c r="BO933" s="48">
        <v>207.1</v>
      </c>
      <c r="BP933" s="48">
        <v>207.1</v>
      </c>
      <c r="BQ933" s="48">
        <v>414.2</v>
      </c>
      <c r="BR933" s="48">
        <v>414.2</v>
      </c>
      <c r="BS933" s="48">
        <v>103.5</v>
      </c>
      <c r="BT933" s="48">
        <v>0</v>
      </c>
      <c r="BU933" s="48">
        <v>103.5</v>
      </c>
      <c r="BV933" s="48">
        <f t="shared" si="495"/>
        <v>205.6</v>
      </c>
      <c r="BW933" s="48">
        <f t="shared" si="468"/>
        <v>205.6</v>
      </c>
      <c r="BX933" s="49">
        <f t="shared" si="496"/>
        <v>205.6</v>
      </c>
      <c r="BY933" s="50">
        <f t="shared" si="497"/>
        <v>2480.6</v>
      </c>
      <c r="BZ933" s="48">
        <f t="shared" si="498"/>
        <v>621.29999999999995</v>
      </c>
      <c r="CA933" s="48">
        <f t="shared" si="499"/>
        <v>1035.5</v>
      </c>
      <c r="CB933" s="48">
        <f t="shared" si="500"/>
        <v>207</v>
      </c>
      <c r="CC933" s="51">
        <f t="shared" si="501"/>
        <v>616.79999999999995</v>
      </c>
      <c r="CD933" s="50">
        <f t="shared" si="502"/>
        <v>2480.6</v>
      </c>
      <c r="CE933" s="103"/>
      <c r="CF933" s="73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</row>
    <row r="934" spans="1:122" ht="15.6" hidden="1" customHeight="1" outlineLevel="1" thickBot="1" x14ac:dyDescent="0.35">
      <c r="A934" s="161"/>
      <c r="B934" s="53" t="s">
        <v>1874</v>
      </c>
      <c r="C934" s="53" t="s">
        <v>45</v>
      </c>
      <c r="D934" s="24" t="s">
        <v>1875</v>
      </c>
      <c r="E934" s="35">
        <v>1855632.49</v>
      </c>
      <c r="F934" s="34"/>
      <c r="G934" s="34"/>
      <c r="H934" s="36">
        <v>614</v>
      </c>
      <c r="I934" s="38">
        <v>614</v>
      </c>
      <c r="J934" s="37"/>
      <c r="K934" s="37"/>
      <c r="L934" s="35">
        <v>1855632.49</v>
      </c>
      <c r="M934" s="35">
        <v>281427.3</v>
      </c>
      <c r="N934" s="35">
        <v>18880.5</v>
      </c>
      <c r="O934" s="36">
        <v>2763</v>
      </c>
      <c r="P934" s="35">
        <v>5077.78</v>
      </c>
      <c r="Q934" s="35">
        <v>3862.06</v>
      </c>
      <c r="R934" s="35">
        <v>2167643.13</v>
      </c>
      <c r="S934" s="35">
        <v>276877.15999999997</v>
      </c>
      <c r="T934" s="35">
        <v>27930.86</v>
      </c>
      <c r="U934" s="35">
        <v>1657.8</v>
      </c>
      <c r="V934" s="35">
        <v>18769.98</v>
      </c>
      <c r="W934" s="35">
        <v>12365.96</v>
      </c>
      <c r="X934" s="35">
        <v>7552.28</v>
      </c>
      <c r="Y934" s="35">
        <v>37091.74</v>
      </c>
      <c r="Z934" s="35">
        <v>44535.21</v>
      </c>
      <c r="AA934" s="35">
        <v>426780.99</v>
      </c>
      <c r="AB934" s="35">
        <v>2594424.12</v>
      </c>
      <c r="AC934" s="39">
        <f t="shared" si="493"/>
        <v>2594.4</v>
      </c>
      <c r="AD934" s="40">
        <f t="shared" si="494"/>
        <v>2580.8000000000002</v>
      </c>
      <c r="AG934" s="70" t="s">
        <v>1817</v>
      </c>
      <c r="AH934" s="24" t="s">
        <v>1874</v>
      </c>
      <c r="AI934" s="24" t="s">
        <v>45</v>
      </c>
      <c r="AJ934" s="24" t="s">
        <v>1875</v>
      </c>
      <c r="AK934" s="43">
        <v>1848492.77</v>
      </c>
      <c r="AL934" s="42"/>
      <c r="AM934" s="42"/>
      <c r="AN934" s="44">
        <v>624</v>
      </c>
      <c r="AO934" s="46">
        <v>624</v>
      </c>
      <c r="AP934" s="45"/>
      <c r="AQ934" s="45"/>
      <c r="AR934" s="43">
        <v>1848492.77</v>
      </c>
      <c r="AS934" s="43">
        <v>261942.04</v>
      </c>
      <c r="AT934" s="44">
        <v>19188</v>
      </c>
      <c r="AU934" s="44">
        <v>2808</v>
      </c>
      <c r="AV934" s="43">
        <v>5160.4799999999996</v>
      </c>
      <c r="AW934" s="43">
        <v>3924.96</v>
      </c>
      <c r="AX934" s="43">
        <v>2141516.25</v>
      </c>
      <c r="AY934" s="43">
        <v>281386.56</v>
      </c>
      <c r="AZ934" s="43">
        <v>28385.759999999998</v>
      </c>
      <c r="BA934" s="43">
        <v>1684.8</v>
      </c>
      <c r="BB934" s="43">
        <v>19075.68</v>
      </c>
      <c r="BC934" s="43">
        <v>12567.36</v>
      </c>
      <c r="BD934" s="43">
        <v>7295.7</v>
      </c>
      <c r="BE934" s="43">
        <v>37695.839999999997</v>
      </c>
      <c r="BF934" s="43">
        <v>44363.839999999997</v>
      </c>
      <c r="BG934" s="43">
        <v>432455.54</v>
      </c>
      <c r="BH934" s="43">
        <v>2573971.79</v>
      </c>
      <c r="BI934" s="44">
        <v>0</v>
      </c>
      <c r="BJ934" s="71">
        <v>2574</v>
      </c>
      <c r="BK934" s="2"/>
      <c r="BL934" s="2"/>
      <c r="BM934" s="48">
        <v>214.5</v>
      </c>
      <c r="BN934" s="48">
        <v>214.5</v>
      </c>
      <c r="BO934" s="48">
        <v>214.5</v>
      </c>
      <c r="BP934" s="48">
        <v>214.5</v>
      </c>
      <c r="BQ934" s="48">
        <v>429</v>
      </c>
      <c r="BR934" s="48">
        <v>429</v>
      </c>
      <c r="BS934" s="48">
        <v>107.3</v>
      </c>
      <c r="BT934" s="48">
        <v>0</v>
      </c>
      <c r="BU934" s="48">
        <v>107.3</v>
      </c>
      <c r="BV934" s="48">
        <f t="shared" si="495"/>
        <v>216.7</v>
      </c>
      <c r="BW934" s="48">
        <f t="shared" si="468"/>
        <v>216.7</v>
      </c>
      <c r="BX934" s="49">
        <f t="shared" si="496"/>
        <v>216.8</v>
      </c>
      <c r="BY934" s="50">
        <f t="shared" si="497"/>
        <v>2580.8000000000002</v>
      </c>
      <c r="BZ934" s="48">
        <f t="shared" si="498"/>
        <v>643.5</v>
      </c>
      <c r="CA934" s="48">
        <f t="shared" si="499"/>
        <v>1072.5</v>
      </c>
      <c r="CB934" s="48">
        <f t="shared" si="500"/>
        <v>214.6</v>
      </c>
      <c r="CC934" s="51">
        <f t="shared" si="501"/>
        <v>650.20000000000005</v>
      </c>
      <c r="CD934" s="50">
        <f t="shared" si="502"/>
        <v>2580.8000000000002</v>
      </c>
      <c r="CE934" s="103"/>
      <c r="CF934" s="73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</row>
    <row r="935" spans="1:122" ht="15.6" hidden="1" customHeight="1" outlineLevel="1" thickBot="1" x14ac:dyDescent="0.35">
      <c r="A935" s="161"/>
      <c r="B935" s="53" t="s">
        <v>1876</v>
      </c>
      <c r="C935" s="53" t="s">
        <v>45</v>
      </c>
      <c r="D935" s="24" t="s">
        <v>1877</v>
      </c>
      <c r="E935" s="35">
        <v>1737296.15</v>
      </c>
      <c r="F935" s="34"/>
      <c r="G935" s="34"/>
      <c r="H935" s="36">
        <v>708</v>
      </c>
      <c r="I935" s="38">
        <v>708</v>
      </c>
      <c r="J935" s="37"/>
      <c r="K935" s="37"/>
      <c r="L935" s="35">
        <v>1737296.15</v>
      </c>
      <c r="M935" s="35">
        <v>277906.46000000002</v>
      </c>
      <c r="N935" s="36">
        <v>21771</v>
      </c>
      <c r="O935" s="36">
        <v>3186</v>
      </c>
      <c r="P935" s="35">
        <v>5855.16</v>
      </c>
      <c r="Q935" s="35">
        <v>4453.32</v>
      </c>
      <c r="R935" s="35">
        <v>2050468.09</v>
      </c>
      <c r="S935" s="35">
        <v>319265.52</v>
      </c>
      <c r="T935" s="35">
        <v>32206.92</v>
      </c>
      <c r="U935" s="35">
        <v>1911.6</v>
      </c>
      <c r="V935" s="35">
        <v>21643.56</v>
      </c>
      <c r="W935" s="35">
        <v>14259.12</v>
      </c>
      <c r="X935" s="35">
        <v>896.14</v>
      </c>
      <c r="Y935" s="35">
        <v>42770.28</v>
      </c>
      <c r="Z935" s="35">
        <v>41695.1</v>
      </c>
      <c r="AA935" s="35">
        <v>474648.24</v>
      </c>
      <c r="AB935" s="35">
        <v>2525116.33</v>
      </c>
      <c r="AC935" s="39">
        <f t="shared" si="493"/>
        <v>2525.1</v>
      </c>
      <c r="AD935" s="40">
        <f t="shared" si="494"/>
        <v>2555.6</v>
      </c>
      <c r="AG935" s="70" t="s">
        <v>1817</v>
      </c>
      <c r="AH935" s="24" t="s">
        <v>1876</v>
      </c>
      <c r="AI935" s="24" t="s">
        <v>45</v>
      </c>
      <c r="AJ935" s="24" t="s">
        <v>1877</v>
      </c>
      <c r="AK935" s="43">
        <v>1780110.15</v>
      </c>
      <c r="AL935" s="42"/>
      <c r="AM935" s="42"/>
      <c r="AN935" s="44">
        <v>732</v>
      </c>
      <c r="AO935" s="46">
        <v>732</v>
      </c>
      <c r="AP935" s="45"/>
      <c r="AQ935" s="45"/>
      <c r="AR935" s="43">
        <v>1780110.15</v>
      </c>
      <c r="AS935" s="43">
        <v>264718.08000000002</v>
      </c>
      <c r="AT935" s="44">
        <v>22509</v>
      </c>
      <c r="AU935" s="44">
        <v>3294</v>
      </c>
      <c r="AV935" s="43">
        <v>6053.64</v>
      </c>
      <c r="AW935" s="43">
        <v>4604.28</v>
      </c>
      <c r="AX935" s="43">
        <v>2081289.15</v>
      </c>
      <c r="AY935" s="43">
        <v>330088.08</v>
      </c>
      <c r="AZ935" s="43">
        <v>33298.68</v>
      </c>
      <c r="BA935" s="43">
        <v>1976.4</v>
      </c>
      <c r="BB935" s="43">
        <v>22377.24</v>
      </c>
      <c r="BC935" s="43">
        <v>14742.48</v>
      </c>
      <c r="BD935" s="43">
        <v>128.02000000000001</v>
      </c>
      <c r="BE935" s="43">
        <v>44220.12</v>
      </c>
      <c r="BF935" s="43">
        <v>42722.64</v>
      </c>
      <c r="BG935" s="43">
        <v>489553.66</v>
      </c>
      <c r="BH935" s="43">
        <v>2570842.81</v>
      </c>
      <c r="BI935" s="44">
        <v>0</v>
      </c>
      <c r="BJ935" s="71">
        <v>2570.8000000000002</v>
      </c>
      <c r="BK935" s="2"/>
      <c r="BL935" s="2"/>
      <c r="BM935" s="48">
        <v>214.2</v>
      </c>
      <c r="BN935" s="48">
        <v>214.2</v>
      </c>
      <c r="BO935" s="48">
        <v>214.2</v>
      </c>
      <c r="BP935" s="48">
        <v>214.2</v>
      </c>
      <c r="BQ935" s="48">
        <v>428.5</v>
      </c>
      <c r="BR935" s="48">
        <v>428.5</v>
      </c>
      <c r="BS935" s="48">
        <v>107.1</v>
      </c>
      <c r="BT935" s="48">
        <v>0</v>
      </c>
      <c r="BU935" s="48">
        <v>107.1</v>
      </c>
      <c r="BV935" s="48">
        <f t="shared" si="495"/>
        <v>209.2</v>
      </c>
      <c r="BW935" s="48">
        <f t="shared" si="468"/>
        <v>209.2</v>
      </c>
      <c r="BX935" s="49">
        <f t="shared" si="496"/>
        <v>209.2</v>
      </c>
      <c r="BY935" s="50">
        <f t="shared" si="497"/>
        <v>2555.5999999999995</v>
      </c>
      <c r="BZ935" s="48">
        <f t="shared" si="498"/>
        <v>642.59999999999991</v>
      </c>
      <c r="CA935" s="48">
        <f t="shared" si="499"/>
        <v>1071.2</v>
      </c>
      <c r="CB935" s="48">
        <f t="shared" si="500"/>
        <v>214.2</v>
      </c>
      <c r="CC935" s="51">
        <f t="shared" si="501"/>
        <v>627.59999999999991</v>
      </c>
      <c r="CD935" s="50">
        <f t="shared" si="502"/>
        <v>2555.6</v>
      </c>
      <c r="CE935" s="103"/>
      <c r="CF935" s="73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</row>
    <row r="936" spans="1:122" ht="15.6" hidden="1" customHeight="1" outlineLevel="1" thickBot="1" x14ac:dyDescent="0.35">
      <c r="A936" s="161"/>
      <c r="B936" s="53" t="s">
        <v>1878</v>
      </c>
      <c r="C936" s="53" t="s">
        <v>45</v>
      </c>
      <c r="D936" s="24" t="s">
        <v>1879</v>
      </c>
      <c r="E936" s="35">
        <v>1867162.56</v>
      </c>
      <c r="F936" s="34"/>
      <c r="G936" s="34"/>
      <c r="H936" s="36">
        <v>656</v>
      </c>
      <c r="I936" s="38">
        <v>656</v>
      </c>
      <c r="J936" s="37"/>
      <c r="K936" s="37"/>
      <c r="L936" s="35">
        <v>1867162.56</v>
      </c>
      <c r="M936" s="35">
        <v>139901.38</v>
      </c>
      <c r="N936" s="36">
        <v>20172</v>
      </c>
      <c r="O936" s="36">
        <v>2952</v>
      </c>
      <c r="P936" s="35">
        <v>5425.12</v>
      </c>
      <c r="Q936" s="35">
        <v>4126.24</v>
      </c>
      <c r="R936" s="35">
        <v>2039739.3</v>
      </c>
      <c r="S936" s="35">
        <v>295816.64</v>
      </c>
      <c r="T936" s="35">
        <v>29841.439999999999</v>
      </c>
      <c r="U936" s="35">
        <v>1771.2</v>
      </c>
      <c r="V936" s="35">
        <v>20053.919999999998</v>
      </c>
      <c r="W936" s="35">
        <v>13211.84</v>
      </c>
      <c r="X936" s="35">
        <v>2176.16</v>
      </c>
      <c r="Y936" s="35">
        <v>39628.959999999999</v>
      </c>
      <c r="Z936" s="35">
        <v>44811.91</v>
      </c>
      <c r="AA936" s="35">
        <v>447312.07</v>
      </c>
      <c r="AB936" s="35">
        <v>2487051.37</v>
      </c>
      <c r="AC936" s="39">
        <f t="shared" si="493"/>
        <v>2487.1</v>
      </c>
      <c r="AD936" s="40">
        <f t="shared" si="494"/>
        <v>2486.4</v>
      </c>
      <c r="AG936" s="70" t="s">
        <v>1817</v>
      </c>
      <c r="AH936" s="24" t="s">
        <v>1878</v>
      </c>
      <c r="AI936" s="24" t="s">
        <v>45</v>
      </c>
      <c r="AJ936" s="24" t="s">
        <v>1879</v>
      </c>
      <c r="AK936" s="43">
        <v>1867162.56</v>
      </c>
      <c r="AL936" s="42"/>
      <c r="AM936" s="42"/>
      <c r="AN936" s="44">
        <v>657</v>
      </c>
      <c r="AO936" s="46">
        <v>657</v>
      </c>
      <c r="AP936" s="45"/>
      <c r="AQ936" s="45"/>
      <c r="AR936" s="43">
        <v>1867162.56</v>
      </c>
      <c r="AS936" s="43">
        <v>138306.91</v>
      </c>
      <c r="AT936" s="43">
        <v>20202.75</v>
      </c>
      <c r="AU936" s="43">
        <v>2956.5</v>
      </c>
      <c r="AV936" s="43">
        <v>5433.39</v>
      </c>
      <c r="AW936" s="43">
        <v>4132.53</v>
      </c>
      <c r="AX936" s="43">
        <v>2038194.64</v>
      </c>
      <c r="AY936" s="43">
        <v>296267.58</v>
      </c>
      <c r="AZ936" s="43">
        <v>29886.93</v>
      </c>
      <c r="BA936" s="43">
        <v>1773.9</v>
      </c>
      <c r="BB936" s="43">
        <v>20084.490000000002</v>
      </c>
      <c r="BC936" s="43">
        <v>13231.98</v>
      </c>
      <c r="BD936" s="43">
        <v>2176.34</v>
      </c>
      <c r="BE936" s="43">
        <v>39689.370000000003</v>
      </c>
      <c r="BF936" s="43">
        <v>44811.91</v>
      </c>
      <c r="BG936" s="43">
        <v>447922.5</v>
      </c>
      <c r="BH936" s="43">
        <v>2486117.14</v>
      </c>
      <c r="BI936" s="44">
        <v>0</v>
      </c>
      <c r="BJ936" s="71">
        <v>2486.1</v>
      </c>
      <c r="BK936" s="2"/>
      <c r="BL936" s="2"/>
      <c r="BM936" s="48">
        <v>207.2</v>
      </c>
      <c r="BN936" s="48">
        <v>207.2</v>
      </c>
      <c r="BO936" s="48">
        <v>207.2</v>
      </c>
      <c r="BP936" s="48">
        <v>207.2</v>
      </c>
      <c r="BQ936" s="48">
        <v>414.4</v>
      </c>
      <c r="BR936" s="48">
        <v>414.4</v>
      </c>
      <c r="BS936" s="48">
        <v>103.6</v>
      </c>
      <c r="BT936" s="48">
        <v>0</v>
      </c>
      <c r="BU936" s="48">
        <v>103.6</v>
      </c>
      <c r="BV936" s="48">
        <f t="shared" si="495"/>
        <v>207.2</v>
      </c>
      <c r="BW936" s="48">
        <f t="shared" si="468"/>
        <v>207.2</v>
      </c>
      <c r="BX936" s="49">
        <f t="shared" si="496"/>
        <v>207.2</v>
      </c>
      <c r="BY936" s="50">
        <f t="shared" si="497"/>
        <v>2486.3999999999996</v>
      </c>
      <c r="BZ936" s="48">
        <f t="shared" si="498"/>
        <v>621.59999999999991</v>
      </c>
      <c r="CA936" s="48">
        <f t="shared" si="499"/>
        <v>1036</v>
      </c>
      <c r="CB936" s="48">
        <f t="shared" si="500"/>
        <v>207.2</v>
      </c>
      <c r="CC936" s="51">
        <f t="shared" si="501"/>
        <v>621.59999999999991</v>
      </c>
      <c r="CD936" s="50">
        <f t="shared" si="502"/>
        <v>2486.3999999999996</v>
      </c>
      <c r="CE936" s="103"/>
      <c r="CF936" s="73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</row>
    <row r="937" spans="1:122" ht="15.6" hidden="1" customHeight="1" outlineLevel="1" thickBot="1" x14ac:dyDescent="0.35">
      <c r="A937" s="161"/>
      <c r="B937" s="53" t="s">
        <v>1880</v>
      </c>
      <c r="C937" s="53" t="s">
        <v>45</v>
      </c>
      <c r="D937" s="24" t="s">
        <v>1881</v>
      </c>
      <c r="E937" s="35">
        <v>1893795.81</v>
      </c>
      <c r="F937" s="34"/>
      <c r="G937" s="34"/>
      <c r="H937" s="36">
        <v>646</v>
      </c>
      <c r="I937" s="38">
        <v>646</v>
      </c>
      <c r="J937" s="37"/>
      <c r="K937" s="37"/>
      <c r="L937" s="35">
        <v>1893795.81</v>
      </c>
      <c r="M937" s="35">
        <v>175405.83</v>
      </c>
      <c r="N937" s="35">
        <v>19864.5</v>
      </c>
      <c r="O937" s="36">
        <v>2907</v>
      </c>
      <c r="P937" s="35">
        <v>5342.42</v>
      </c>
      <c r="Q937" s="35">
        <v>4063.34</v>
      </c>
      <c r="R937" s="35">
        <v>2101378.9</v>
      </c>
      <c r="S937" s="35">
        <v>291307.24</v>
      </c>
      <c r="T937" s="35">
        <v>29386.54</v>
      </c>
      <c r="U937" s="35">
        <v>1744.2</v>
      </c>
      <c r="V937" s="35">
        <v>19748.22</v>
      </c>
      <c r="W937" s="35">
        <v>13010.44</v>
      </c>
      <c r="X937" s="35">
        <v>6144.78</v>
      </c>
      <c r="Y937" s="35">
        <v>39024.86</v>
      </c>
      <c r="Z937" s="35">
        <v>45451.11</v>
      </c>
      <c r="AA937" s="35">
        <v>445817.39</v>
      </c>
      <c r="AB937" s="35">
        <v>2547196.29</v>
      </c>
      <c r="AC937" s="39">
        <f t="shared" si="493"/>
        <v>2547.1999999999998</v>
      </c>
      <c r="AD937" s="40">
        <f t="shared" si="494"/>
        <v>2597.3000000000002</v>
      </c>
      <c r="AG937" s="70" t="s">
        <v>1817</v>
      </c>
      <c r="AH937" s="24" t="s">
        <v>1880</v>
      </c>
      <c r="AI937" s="24" t="s">
        <v>45</v>
      </c>
      <c r="AJ937" s="24" t="s">
        <v>1881</v>
      </c>
      <c r="AK937" s="43">
        <v>1963565.28</v>
      </c>
      <c r="AL937" s="42"/>
      <c r="AM937" s="42"/>
      <c r="AN937" s="44">
        <v>667</v>
      </c>
      <c r="AO937" s="46">
        <v>667</v>
      </c>
      <c r="AP937" s="45"/>
      <c r="AQ937" s="45"/>
      <c r="AR937" s="43">
        <v>1963565.28</v>
      </c>
      <c r="AS937" s="43">
        <v>166371.38</v>
      </c>
      <c r="AT937" s="43">
        <v>20510.25</v>
      </c>
      <c r="AU937" s="43">
        <v>3001.5</v>
      </c>
      <c r="AV937" s="43">
        <v>5516.09</v>
      </c>
      <c r="AW937" s="43">
        <v>4195.43</v>
      </c>
      <c r="AX937" s="43">
        <v>2163159.9300000002</v>
      </c>
      <c r="AY937" s="43">
        <v>300776.98</v>
      </c>
      <c r="AZ937" s="43">
        <v>30341.83</v>
      </c>
      <c r="BA937" s="43">
        <v>1800.9</v>
      </c>
      <c r="BB937" s="43">
        <v>20390.189999999999</v>
      </c>
      <c r="BC937" s="43">
        <v>13433.38</v>
      </c>
      <c r="BD937" s="43">
        <v>5120.8</v>
      </c>
      <c r="BE937" s="43">
        <v>40293.47</v>
      </c>
      <c r="BF937" s="43">
        <v>47125.58</v>
      </c>
      <c r="BG937" s="43">
        <v>459283.13</v>
      </c>
      <c r="BH937" s="43">
        <v>2622443.06</v>
      </c>
      <c r="BI937" s="44">
        <v>0</v>
      </c>
      <c r="BJ937" s="71">
        <v>2622.4</v>
      </c>
      <c r="BK937" s="2"/>
      <c r="BL937" s="2"/>
      <c r="BM937" s="48">
        <v>218.5</v>
      </c>
      <c r="BN937" s="48">
        <v>218.5</v>
      </c>
      <c r="BO937" s="48">
        <v>218.5</v>
      </c>
      <c r="BP937" s="48">
        <v>218.5</v>
      </c>
      <c r="BQ937" s="48">
        <v>437.1</v>
      </c>
      <c r="BR937" s="48">
        <v>437.1</v>
      </c>
      <c r="BS937" s="48">
        <v>109.3</v>
      </c>
      <c r="BT937" s="48">
        <v>0</v>
      </c>
      <c r="BU937" s="48">
        <v>109.3</v>
      </c>
      <c r="BV937" s="48">
        <f t="shared" si="495"/>
        <v>210.2</v>
      </c>
      <c r="BW937" s="48">
        <f t="shared" si="468"/>
        <v>210.2</v>
      </c>
      <c r="BX937" s="49">
        <f t="shared" si="496"/>
        <v>210.1</v>
      </c>
      <c r="BY937" s="50">
        <f t="shared" si="497"/>
        <v>2597.2999999999997</v>
      </c>
      <c r="BZ937" s="48">
        <f t="shared" si="498"/>
        <v>655.5</v>
      </c>
      <c r="CA937" s="48">
        <f t="shared" si="499"/>
        <v>1092.7</v>
      </c>
      <c r="CB937" s="48">
        <f t="shared" si="500"/>
        <v>218.6</v>
      </c>
      <c r="CC937" s="51">
        <f t="shared" si="501"/>
        <v>630.5</v>
      </c>
      <c r="CD937" s="50">
        <f t="shared" si="502"/>
        <v>2597.3000000000002</v>
      </c>
      <c r="CE937" s="103"/>
      <c r="CF937" s="73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</row>
    <row r="938" spans="1:122" ht="15.6" hidden="1" customHeight="1" outlineLevel="1" thickBot="1" x14ac:dyDescent="0.35">
      <c r="A938" s="161"/>
      <c r="B938" s="53" t="s">
        <v>1882</v>
      </c>
      <c r="C938" s="53" t="s">
        <v>45</v>
      </c>
      <c r="D938" s="24" t="s">
        <v>1883</v>
      </c>
      <c r="E938" s="35">
        <v>1264558.33</v>
      </c>
      <c r="F938" s="34"/>
      <c r="G938" s="34"/>
      <c r="H938" s="36">
        <v>460</v>
      </c>
      <c r="I938" s="38">
        <v>460</v>
      </c>
      <c r="J938" s="37"/>
      <c r="K938" s="37"/>
      <c r="L938" s="35">
        <v>1264558.33</v>
      </c>
      <c r="M938" s="35">
        <v>232760.01</v>
      </c>
      <c r="N938" s="36">
        <v>14145</v>
      </c>
      <c r="O938" s="36">
        <v>2070</v>
      </c>
      <c r="P938" s="35">
        <v>3804.2</v>
      </c>
      <c r="Q938" s="35">
        <v>2893.4</v>
      </c>
      <c r="R938" s="35">
        <v>1520230.94</v>
      </c>
      <c r="S938" s="35">
        <v>207432.4</v>
      </c>
      <c r="T938" s="35">
        <v>20925.400000000001</v>
      </c>
      <c r="U938" s="36">
        <v>1242</v>
      </c>
      <c r="V938" s="35">
        <v>14062.2</v>
      </c>
      <c r="W938" s="35">
        <v>9264.4</v>
      </c>
      <c r="X938" s="35">
        <v>768.12</v>
      </c>
      <c r="Y938" s="35">
        <v>27788.6</v>
      </c>
      <c r="Z938" s="35">
        <v>30349.38</v>
      </c>
      <c r="AA938" s="35">
        <v>311832.5</v>
      </c>
      <c r="AB938" s="35">
        <v>1832063.44</v>
      </c>
      <c r="AC938" s="39">
        <f t="shared" si="493"/>
        <v>1832.1</v>
      </c>
      <c r="AD938" s="40">
        <f t="shared" ref="AD938:AD969" si="503">+ROUND((AC938/12*4)+(BJ938/12*8),1)</f>
        <v>1760.6</v>
      </c>
      <c r="AG938" s="70" t="s">
        <v>1817</v>
      </c>
      <c r="AH938" s="24" t="s">
        <v>1882</v>
      </c>
      <c r="AI938" s="24" t="s">
        <v>45</v>
      </c>
      <c r="AJ938" s="24" t="s">
        <v>1883</v>
      </c>
      <c r="AK938" s="43">
        <v>1167725.98</v>
      </c>
      <c r="AL938" s="42"/>
      <c r="AM938" s="42"/>
      <c r="AN938" s="44">
        <v>446</v>
      </c>
      <c r="AO938" s="46">
        <v>446</v>
      </c>
      <c r="AP938" s="45"/>
      <c r="AQ938" s="45"/>
      <c r="AR938" s="43">
        <v>1167725.98</v>
      </c>
      <c r="AS938" s="43">
        <v>234809.76</v>
      </c>
      <c r="AT938" s="43">
        <v>13714.5</v>
      </c>
      <c r="AU938" s="44">
        <v>2007</v>
      </c>
      <c r="AV938" s="43">
        <v>3688.42</v>
      </c>
      <c r="AW938" s="43">
        <v>2805.34</v>
      </c>
      <c r="AX938" s="44">
        <v>1424751</v>
      </c>
      <c r="AY938" s="43">
        <v>201119.24</v>
      </c>
      <c r="AZ938" s="43">
        <v>20288.54</v>
      </c>
      <c r="BA938" s="43">
        <v>1204.2</v>
      </c>
      <c r="BB938" s="43">
        <v>13634.22</v>
      </c>
      <c r="BC938" s="43">
        <v>8982.44</v>
      </c>
      <c r="BD938" s="44">
        <v>0</v>
      </c>
      <c r="BE938" s="43">
        <v>26942.86</v>
      </c>
      <c r="BF938" s="43">
        <v>28025.42</v>
      </c>
      <c r="BG938" s="43">
        <v>300196.92</v>
      </c>
      <c r="BH938" s="43">
        <v>1724947.92</v>
      </c>
      <c r="BI938" s="44">
        <v>0</v>
      </c>
      <c r="BJ938" s="71">
        <v>1724.9</v>
      </c>
      <c r="BK938" s="2"/>
      <c r="BL938" s="2"/>
      <c r="BM938" s="48">
        <v>143.69999999999999</v>
      </c>
      <c r="BN938" s="48">
        <v>143.69999999999999</v>
      </c>
      <c r="BO938" s="48">
        <v>143.69999999999999</v>
      </c>
      <c r="BP938" s="48">
        <v>143.69999999999999</v>
      </c>
      <c r="BQ938" s="48">
        <v>287.5</v>
      </c>
      <c r="BR938" s="48">
        <v>287.5</v>
      </c>
      <c r="BS938" s="48">
        <v>71.900000000000006</v>
      </c>
      <c r="BT938" s="48">
        <v>0</v>
      </c>
      <c r="BU938" s="48">
        <v>71.900000000000006</v>
      </c>
      <c r="BV938" s="48">
        <f t="shared" ref="BV938:BV969" si="504">+ROUND((AD938-BM938-BN938-BO938-BP938-BQ938-BR938-BS938-BT938-BU938)/3,1)</f>
        <v>155.69999999999999</v>
      </c>
      <c r="BW938" s="48">
        <f t="shared" ref="BW938:BW961" si="505">+BV938</f>
        <v>155.69999999999999</v>
      </c>
      <c r="BX938" s="49">
        <f t="shared" ref="BX938:BX969" si="506">+ROUND(AD938-BM938-BN938-BO938-BP938-BQ938-BR938-BS938-BT938-BU938-BV938-BW938,1)</f>
        <v>155.6</v>
      </c>
      <c r="BY938" s="50">
        <f t="shared" si="497"/>
        <v>1760.6000000000001</v>
      </c>
      <c r="BZ938" s="48">
        <f t="shared" si="498"/>
        <v>431.09999999999997</v>
      </c>
      <c r="CA938" s="48">
        <f t="shared" si="499"/>
        <v>718.7</v>
      </c>
      <c r="CB938" s="48">
        <f t="shared" si="500"/>
        <v>143.80000000000001</v>
      </c>
      <c r="CC938" s="51">
        <f t="shared" si="501"/>
        <v>467</v>
      </c>
      <c r="CD938" s="50">
        <f t="shared" si="502"/>
        <v>1760.6</v>
      </c>
      <c r="CE938" s="103"/>
      <c r="CF938" s="73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</row>
    <row r="939" spans="1:122" ht="15.6" hidden="1" customHeight="1" outlineLevel="1" thickBot="1" x14ac:dyDescent="0.35">
      <c r="A939" s="161"/>
      <c r="B939" s="53" t="s">
        <v>1884</v>
      </c>
      <c r="C939" s="53" t="s">
        <v>45</v>
      </c>
      <c r="D939" s="24" t="s">
        <v>1885</v>
      </c>
      <c r="E939" s="35">
        <v>935508.39</v>
      </c>
      <c r="F939" s="34"/>
      <c r="G939" s="34"/>
      <c r="H939" s="36">
        <v>248</v>
      </c>
      <c r="I939" s="38">
        <v>248</v>
      </c>
      <c r="J939" s="37"/>
      <c r="K939" s="37"/>
      <c r="L939" s="35">
        <v>935508.39</v>
      </c>
      <c r="M939" s="35">
        <v>298921.56</v>
      </c>
      <c r="N939" s="36">
        <v>7626</v>
      </c>
      <c r="O939" s="36">
        <v>1116</v>
      </c>
      <c r="P939" s="35">
        <v>2050.96</v>
      </c>
      <c r="Q939" s="35">
        <v>1559.92</v>
      </c>
      <c r="R939" s="35">
        <v>1246782.83</v>
      </c>
      <c r="S939" s="35">
        <v>111833.12</v>
      </c>
      <c r="T939" s="35">
        <v>11281.52</v>
      </c>
      <c r="U939" s="35">
        <v>669.6</v>
      </c>
      <c r="V939" s="35">
        <v>7581.36</v>
      </c>
      <c r="W939" s="35">
        <v>4994.72</v>
      </c>
      <c r="X939" s="35">
        <v>128.02000000000001</v>
      </c>
      <c r="Y939" s="35">
        <v>14981.68</v>
      </c>
      <c r="Z939" s="35">
        <v>22452.2</v>
      </c>
      <c r="AA939" s="35">
        <v>173922.22</v>
      </c>
      <c r="AB939" s="35">
        <v>1420705.05</v>
      </c>
      <c r="AC939" s="39">
        <f t="shared" si="493"/>
        <v>1420.7</v>
      </c>
      <c r="AD939" s="40">
        <f t="shared" si="503"/>
        <v>1367.2</v>
      </c>
      <c r="AG939" s="70" t="s">
        <v>1817</v>
      </c>
      <c r="AH939" s="24" t="s">
        <v>1884</v>
      </c>
      <c r="AI939" s="24" t="s">
        <v>45</v>
      </c>
      <c r="AJ939" s="24" t="s">
        <v>1885</v>
      </c>
      <c r="AK939" s="43">
        <v>904738.81</v>
      </c>
      <c r="AL939" s="42"/>
      <c r="AM939" s="42"/>
      <c r="AN939" s="44">
        <v>233</v>
      </c>
      <c r="AO939" s="46">
        <v>233</v>
      </c>
      <c r="AP939" s="45"/>
      <c r="AQ939" s="45"/>
      <c r="AR939" s="43">
        <v>904738.81</v>
      </c>
      <c r="AS939" s="43">
        <v>260255.71</v>
      </c>
      <c r="AT939" s="43">
        <v>7164.75</v>
      </c>
      <c r="AU939" s="43">
        <v>1048.5</v>
      </c>
      <c r="AV939" s="43">
        <v>1926.91</v>
      </c>
      <c r="AW939" s="43">
        <v>1465.57</v>
      </c>
      <c r="AX939" s="43">
        <v>1176600.25</v>
      </c>
      <c r="AY939" s="43">
        <v>105069.02</v>
      </c>
      <c r="AZ939" s="43">
        <v>10599.17</v>
      </c>
      <c r="BA939" s="43">
        <v>629.1</v>
      </c>
      <c r="BB939" s="43">
        <v>7122.81</v>
      </c>
      <c r="BC939" s="43">
        <v>4692.62</v>
      </c>
      <c r="BD939" s="44">
        <v>0</v>
      </c>
      <c r="BE939" s="43">
        <v>14075.53</v>
      </c>
      <c r="BF939" s="43">
        <v>21713.74</v>
      </c>
      <c r="BG939" s="43">
        <v>163901.99</v>
      </c>
      <c r="BH939" s="43">
        <v>1340502.24</v>
      </c>
      <c r="BI939" s="44">
        <v>0</v>
      </c>
      <c r="BJ939" s="71">
        <v>1340.5</v>
      </c>
      <c r="BK939" s="2"/>
      <c r="BL939" s="2"/>
      <c r="BM939" s="48">
        <v>111.7</v>
      </c>
      <c r="BN939" s="48">
        <v>111.7</v>
      </c>
      <c r="BO939" s="48">
        <v>111.7</v>
      </c>
      <c r="BP939" s="48">
        <v>111.7</v>
      </c>
      <c r="BQ939" s="48">
        <v>223.4</v>
      </c>
      <c r="BR939" s="48">
        <v>223.4</v>
      </c>
      <c r="BS939" s="48">
        <v>55.9</v>
      </c>
      <c r="BT939" s="48">
        <v>0</v>
      </c>
      <c r="BU939" s="48">
        <v>55.9</v>
      </c>
      <c r="BV939" s="48">
        <f t="shared" si="504"/>
        <v>120.6</v>
      </c>
      <c r="BW939" s="48">
        <f t="shared" si="505"/>
        <v>120.6</v>
      </c>
      <c r="BX939" s="49">
        <f t="shared" si="506"/>
        <v>120.6</v>
      </c>
      <c r="BY939" s="50">
        <f t="shared" si="497"/>
        <v>1367.2</v>
      </c>
      <c r="BZ939" s="48">
        <f t="shared" si="498"/>
        <v>335.1</v>
      </c>
      <c r="CA939" s="48">
        <f t="shared" si="499"/>
        <v>558.5</v>
      </c>
      <c r="CB939" s="48">
        <f t="shared" si="500"/>
        <v>111.8</v>
      </c>
      <c r="CC939" s="51">
        <f t="shared" si="501"/>
        <v>361.79999999999995</v>
      </c>
      <c r="CD939" s="50">
        <f t="shared" si="502"/>
        <v>1367.1999999999998</v>
      </c>
      <c r="CE939" s="103"/>
      <c r="CF939" s="73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</row>
    <row r="940" spans="1:122" ht="15.6" hidden="1" customHeight="1" outlineLevel="1" thickBot="1" x14ac:dyDescent="0.35">
      <c r="A940" s="161"/>
      <c r="B940" s="53" t="s">
        <v>1886</v>
      </c>
      <c r="C940" s="53" t="s">
        <v>45</v>
      </c>
      <c r="D940" s="24" t="s">
        <v>1887</v>
      </c>
      <c r="E940" s="35">
        <v>2176271.61</v>
      </c>
      <c r="F940" s="34"/>
      <c r="G940" s="34"/>
      <c r="H940" s="36">
        <v>474</v>
      </c>
      <c r="I940" s="38">
        <v>474</v>
      </c>
      <c r="J940" s="37"/>
      <c r="K940" s="37"/>
      <c r="L940" s="35">
        <v>2176271.61</v>
      </c>
      <c r="M940" s="35">
        <v>788383.76</v>
      </c>
      <c r="N940" s="35">
        <v>14575.5</v>
      </c>
      <c r="O940" s="36">
        <v>2133</v>
      </c>
      <c r="P940" s="35">
        <v>3919.98</v>
      </c>
      <c r="Q940" s="35">
        <v>2981.46</v>
      </c>
      <c r="R940" s="35">
        <v>2988265.31</v>
      </c>
      <c r="S940" s="35">
        <v>213745.56</v>
      </c>
      <c r="T940" s="35">
        <v>21562.26</v>
      </c>
      <c r="U940" s="35">
        <v>1279.8</v>
      </c>
      <c r="V940" s="35">
        <v>14490.18</v>
      </c>
      <c r="W940" s="35">
        <v>9546.36</v>
      </c>
      <c r="X940" s="35">
        <v>640.1</v>
      </c>
      <c r="Y940" s="35">
        <v>28634.34</v>
      </c>
      <c r="Z940" s="35">
        <v>52230.52</v>
      </c>
      <c r="AA940" s="35">
        <v>342129.12</v>
      </c>
      <c r="AB940" s="35">
        <v>3330394.43</v>
      </c>
      <c r="AC940" s="39">
        <f t="shared" si="493"/>
        <v>3330.4</v>
      </c>
      <c r="AD940" s="40">
        <f t="shared" si="503"/>
        <v>3351.9</v>
      </c>
      <c r="AG940" s="70" t="s">
        <v>1817</v>
      </c>
      <c r="AH940" s="24" t="s">
        <v>1886</v>
      </c>
      <c r="AI940" s="24" t="s">
        <v>45</v>
      </c>
      <c r="AJ940" s="24" t="s">
        <v>1887</v>
      </c>
      <c r="AK940" s="43">
        <v>2191465.09</v>
      </c>
      <c r="AL940" s="42"/>
      <c r="AM940" s="42"/>
      <c r="AN940" s="44">
        <v>482</v>
      </c>
      <c r="AO940" s="46">
        <v>482</v>
      </c>
      <c r="AP940" s="45"/>
      <c r="AQ940" s="45"/>
      <c r="AR940" s="43">
        <v>2191465.09</v>
      </c>
      <c r="AS940" s="43">
        <v>800385.95</v>
      </c>
      <c r="AT940" s="43">
        <v>14821.5</v>
      </c>
      <c r="AU940" s="44">
        <v>2169</v>
      </c>
      <c r="AV940" s="43">
        <v>3986.14</v>
      </c>
      <c r="AW940" s="43">
        <v>3031.78</v>
      </c>
      <c r="AX940" s="43">
        <v>3015859.46</v>
      </c>
      <c r="AY940" s="43">
        <v>217353.08</v>
      </c>
      <c r="AZ940" s="43">
        <v>21926.18</v>
      </c>
      <c r="BA940" s="43">
        <v>1301.4000000000001</v>
      </c>
      <c r="BB940" s="43">
        <v>14734.74</v>
      </c>
      <c r="BC940" s="43">
        <v>9707.48</v>
      </c>
      <c r="BD940" s="44">
        <v>0</v>
      </c>
      <c r="BE940" s="43">
        <v>29117.62</v>
      </c>
      <c r="BF940" s="43">
        <v>52595.18</v>
      </c>
      <c r="BG940" s="43">
        <v>346735.68</v>
      </c>
      <c r="BH940" s="43">
        <v>3362595.14</v>
      </c>
      <c r="BI940" s="44">
        <v>0</v>
      </c>
      <c r="BJ940" s="71">
        <v>3362.6</v>
      </c>
      <c r="BK940" s="2"/>
      <c r="BL940" s="2"/>
      <c r="BM940" s="48">
        <v>280.2</v>
      </c>
      <c r="BN940" s="48">
        <v>280.2</v>
      </c>
      <c r="BO940" s="48">
        <v>280.2</v>
      </c>
      <c r="BP940" s="48">
        <v>280.2</v>
      </c>
      <c r="BQ940" s="48">
        <v>560.4</v>
      </c>
      <c r="BR940" s="48">
        <v>560.4</v>
      </c>
      <c r="BS940" s="48">
        <v>140.1</v>
      </c>
      <c r="BT940" s="48">
        <v>0</v>
      </c>
      <c r="BU940" s="48">
        <v>140.1</v>
      </c>
      <c r="BV940" s="48">
        <f t="shared" si="504"/>
        <v>276.7</v>
      </c>
      <c r="BW940" s="48">
        <f t="shared" si="505"/>
        <v>276.7</v>
      </c>
      <c r="BX940" s="49">
        <f t="shared" si="506"/>
        <v>276.7</v>
      </c>
      <c r="BY940" s="50">
        <f t="shared" si="497"/>
        <v>3351.8999999999992</v>
      </c>
      <c r="BZ940" s="48">
        <f t="shared" si="498"/>
        <v>840.59999999999991</v>
      </c>
      <c r="CA940" s="48">
        <f t="shared" si="499"/>
        <v>1401</v>
      </c>
      <c r="CB940" s="48">
        <f t="shared" si="500"/>
        <v>280.2</v>
      </c>
      <c r="CC940" s="51">
        <f t="shared" si="501"/>
        <v>830.09999999999991</v>
      </c>
      <c r="CD940" s="50">
        <f t="shared" si="502"/>
        <v>3351.8999999999996</v>
      </c>
      <c r="CE940" s="103"/>
      <c r="CF940" s="73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</row>
    <row r="941" spans="1:122" ht="15.6" hidden="1" customHeight="1" outlineLevel="1" thickBot="1" x14ac:dyDescent="0.35">
      <c r="A941" s="161"/>
      <c r="B941" s="53" t="s">
        <v>1888</v>
      </c>
      <c r="C941" s="53" t="s">
        <v>45</v>
      </c>
      <c r="D941" s="24" t="s">
        <v>1889</v>
      </c>
      <c r="E941" s="35">
        <v>1699186.13</v>
      </c>
      <c r="F941" s="34"/>
      <c r="G941" s="34"/>
      <c r="H941" s="36">
        <v>675</v>
      </c>
      <c r="I941" s="38">
        <v>675</v>
      </c>
      <c r="J941" s="37"/>
      <c r="K941" s="37"/>
      <c r="L941" s="35">
        <v>1699186.13</v>
      </c>
      <c r="M941" s="35">
        <v>295955.93</v>
      </c>
      <c r="N941" s="35">
        <v>20756.25</v>
      </c>
      <c r="O941" s="35">
        <v>3037.5</v>
      </c>
      <c r="P941" s="35">
        <v>5582.25</v>
      </c>
      <c r="Q941" s="35">
        <v>4245.75</v>
      </c>
      <c r="R941" s="35">
        <v>2028763.81</v>
      </c>
      <c r="S941" s="35">
        <v>304384.5</v>
      </c>
      <c r="T941" s="35">
        <v>30705.75</v>
      </c>
      <c r="U941" s="35">
        <v>1822.5</v>
      </c>
      <c r="V941" s="35">
        <v>20634.75</v>
      </c>
      <c r="W941" s="35">
        <v>13594.5</v>
      </c>
      <c r="X941" s="35">
        <v>1151.82</v>
      </c>
      <c r="Y941" s="35">
        <v>40776.75</v>
      </c>
      <c r="Z941" s="35">
        <v>40780.47</v>
      </c>
      <c r="AA941" s="35">
        <v>453851.04</v>
      </c>
      <c r="AB941" s="35">
        <v>2482614.85</v>
      </c>
      <c r="AC941" s="39">
        <f t="shared" si="493"/>
        <v>2482.6</v>
      </c>
      <c r="AD941" s="40">
        <f t="shared" si="503"/>
        <v>2472</v>
      </c>
      <c r="AG941" s="70" t="s">
        <v>1817</v>
      </c>
      <c r="AH941" s="24" t="s">
        <v>1888</v>
      </c>
      <c r="AI941" s="24" t="s">
        <v>45</v>
      </c>
      <c r="AJ941" s="24" t="s">
        <v>1889</v>
      </c>
      <c r="AK941" s="43">
        <v>1730815.48</v>
      </c>
      <c r="AL941" s="42"/>
      <c r="AM941" s="42"/>
      <c r="AN941" s="44">
        <v>662</v>
      </c>
      <c r="AO941" s="46">
        <v>662</v>
      </c>
      <c r="AP941" s="45"/>
      <c r="AQ941" s="45"/>
      <c r="AR941" s="43">
        <v>1730815.48</v>
      </c>
      <c r="AS941" s="43">
        <v>257260.96</v>
      </c>
      <c r="AT941" s="43">
        <v>20356.5</v>
      </c>
      <c r="AU941" s="44">
        <v>2979</v>
      </c>
      <c r="AV941" s="43">
        <v>5474.74</v>
      </c>
      <c r="AW941" s="43">
        <v>4163.9799999999996</v>
      </c>
      <c r="AX941" s="43">
        <v>2021050.66</v>
      </c>
      <c r="AY941" s="43">
        <v>298522.28000000003</v>
      </c>
      <c r="AZ941" s="43">
        <v>30114.38</v>
      </c>
      <c r="BA941" s="43">
        <v>1787.4</v>
      </c>
      <c r="BB941" s="43">
        <v>20237.34</v>
      </c>
      <c r="BC941" s="43">
        <v>13332.68</v>
      </c>
      <c r="BD941" s="43">
        <v>128.02000000000001</v>
      </c>
      <c r="BE941" s="43">
        <v>39991.42</v>
      </c>
      <c r="BF941" s="43">
        <v>41539.56</v>
      </c>
      <c r="BG941" s="43">
        <v>445653.08</v>
      </c>
      <c r="BH941" s="43">
        <v>2466703.7400000002</v>
      </c>
      <c r="BI941" s="44">
        <v>0</v>
      </c>
      <c r="BJ941" s="71">
        <v>2466.6999999999998</v>
      </c>
      <c r="BK941" s="2"/>
      <c r="BL941" s="2"/>
      <c r="BM941" s="48">
        <v>205.6</v>
      </c>
      <c r="BN941" s="48">
        <v>205.6</v>
      </c>
      <c r="BO941" s="48">
        <v>205.6</v>
      </c>
      <c r="BP941" s="48">
        <v>205.6</v>
      </c>
      <c r="BQ941" s="48">
        <v>411.1</v>
      </c>
      <c r="BR941" s="48">
        <v>411.1</v>
      </c>
      <c r="BS941" s="48">
        <v>102.8</v>
      </c>
      <c r="BT941" s="48">
        <v>0</v>
      </c>
      <c r="BU941" s="48">
        <v>102.8</v>
      </c>
      <c r="BV941" s="48">
        <f t="shared" si="504"/>
        <v>207.3</v>
      </c>
      <c r="BW941" s="48">
        <f t="shared" si="505"/>
        <v>207.3</v>
      </c>
      <c r="BX941" s="49">
        <f t="shared" si="506"/>
        <v>207.2</v>
      </c>
      <c r="BY941" s="50">
        <f t="shared" si="497"/>
        <v>2471.9999999999995</v>
      </c>
      <c r="BZ941" s="48">
        <f t="shared" si="498"/>
        <v>616.79999999999995</v>
      </c>
      <c r="CA941" s="48">
        <f t="shared" si="499"/>
        <v>1027.8000000000002</v>
      </c>
      <c r="CB941" s="48">
        <f t="shared" si="500"/>
        <v>205.6</v>
      </c>
      <c r="CC941" s="51">
        <f t="shared" si="501"/>
        <v>621.79999999999995</v>
      </c>
      <c r="CD941" s="50">
        <f t="shared" si="502"/>
        <v>2472</v>
      </c>
      <c r="CE941" s="103"/>
      <c r="CF941" s="73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</row>
    <row r="942" spans="1:122" ht="15.6" hidden="1" customHeight="1" outlineLevel="1" thickBot="1" x14ac:dyDescent="0.35">
      <c r="A942" s="161"/>
      <c r="B942" s="53" t="s">
        <v>1890</v>
      </c>
      <c r="C942" s="53" t="s">
        <v>45</v>
      </c>
      <c r="D942" s="24" t="s">
        <v>1891</v>
      </c>
      <c r="E942" s="35">
        <v>1775892.13</v>
      </c>
      <c r="F942" s="34"/>
      <c r="G942" s="34"/>
      <c r="H942" s="36">
        <v>658</v>
      </c>
      <c r="I942" s="38">
        <v>658</v>
      </c>
      <c r="J942" s="37"/>
      <c r="K942" s="37"/>
      <c r="L942" s="35">
        <v>1775892.13</v>
      </c>
      <c r="M942" s="35">
        <v>338603.67</v>
      </c>
      <c r="N942" s="35">
        <v>20233.5</v>
      </c>
      <c r="O942" s="36">
        <v>2961</v>
      </c>
      <c r="P942" s="35">
        <v>5441.66</v>
      </c>
      <c r="Q942" s="35">
        <v>4138.82</v>
      </c>
      <c r="R942" s="35">
        <v>2147270.7799999998</v>
      </c>
      <c r="S942" s="35">
        <v>296718.52</v>
      </c>
      <c r="T942" s="35">
        <v>29932.42</v>
      </c>
      <c r="U942" s="35">
        <v>1776.6</v>
      </c>
      <c r="V942" s="35">
        <v>20115.060000000001</v>
      </c>
      <c r="W942" s="35">
        <v>13252.12</v>
      </c>
      <c r="X942" s="35">
        <v>256.04000000000002</v>
      </c>
      <c r="Y942" s="35">
        <v>39749.78</v>
      </c>
      <c r="Z942" s="35">
        <v>42621.41</v>
      </c>
      <c r="AA942" s="35">
        <v>444421.95</v>
      </c>
      <c r="AB942" s="35">
        <v>2591692.73</v>
      </c>
      <c r="AC942" s="39">
        <f t="shared" si="493"/>
        <v>2591.6999999999998</v>
      </c>
      <c r="AD942" s="40">
        <f t="shared" si="503"/>
        <v>2567.5</v>
      </c>
      <c r="AG942" s="70" t="s">
        <v>1817</v>
      </c>
      <c r="AH942" s="24" t="s">
        <v>1890</v>
      </c>
      <c r="AI942" s="24" t="s">
        <v>45</v>
      </c>
      <c r="AJ942" s="24" t="s">
        <v>1891</v>
      </c>
      <c r="AK942" s="43">
        <v>1767737.3</v>
      </c>
      <c r="AL942" s="42"/>
      <c r="AM942" s="42"/>
      <c r="AN942" s="44">
        <v>670</v>
      </c>
      <c r="AO942" s="46">
        <v>670</v>
      </c>
      <c r="AP942" s="45"/>
      <c r="AQ942" s="45"/>
      <c r="AR942" s="43">
        <v>1767737.3</v>
      </c>
      <c r="AS942" s="43">
        <v>302889.40999999997</v>
      </c>
      <c r="AT942" s="43">
        <v>20602.5</v>
      </c>
      <c r="AU942" s="44">
        <v>3015</v>
      </c>
      <c r="AV942" s="43">
        <v>5540.9</v>
      </c>
      <c r="AW942" s="43">
        <v>4214.3</v>
      </c>
      <c r="AX942" s="43">
        <v>2103999.41</v>
      </c>
      <c r="AY942" s="43">
        <v>302129.8</v>
      </c>
      <c r="AZ942" s="43">
        <v>30478.3</v>
      </c>
      <c r="BA942" s="44">
        <v>1809</v>
      </c>
      <c r="BB942" s="43">
        <v>20481.900000000001</v>
      </c>
      <c r="BC942" s="43">
        <v>13493.8</v>
      </c>
      <c r="BD942" s="43">
        <v>128.02000000000001</v>
      </c>
      <c r="BE942" s="43">
        <v>40474.699999999997</v>
      </c>
      <c r="BF942" s="43">
        <v>42425.69</v>
      </c>
      <c r="BG942" s="43">
        <v>451421.21</v>
      </c>
      <c r="BH942" s="43">
        <v>2555420.62</v>
      </c>
      <c r="BI942" s="44">
        <v>0</v>
      </c>
      <c r="BJ942" s="71">
        <v>2555.4</v>
      </c>
      <c r="BK942" s="2"/>
      <c r="BL942" s="2"/>
      <c r="BM942" s="48">
        <v>213</v>
      </c>
      <c r="BN942" s="48">
        <v>213</v>
      </c>
      <c r="BO942" s="48">
        <v>213</v>
      </c>
      <c r="BP942" s="48">
        <v>213</v>
      </c>
      <c r="BQ942" s="48">
        <v>425.9</v>
      </c>
      <c r="BR942" s="48">
        <v>425.9</v>
      </c>
      <c r="BS942" s="48">
        <v>106.5</v>
      </c>
      <c r="BT942" s="48">
        <v>0</v>
      </c>
      <c r="BU942" s="48">
        <v>106.5</v>
      </c>
      <c r="BV942" s="48">
        <f t="shared" si="504"/>
        <v>216.9</v>
      </c>
      <c r="BW942" s="48">
        <f t="shared" si="505"/>
        <v>216.9</v>
      </c>
      <c r="BX942" s="49">
        <f t="shared" si="506"/>
        <v>216.9</v>
      </c>
      <c r="BY942" s="50">
        <f t="shared" si="497"/>
        <v>2567.5</v>
      </c>
      <c r="BZ942" s="48">
        <f t="shared" si="498"/>
        <v>639</v>
      </c>
      <c r="CA942" s="48">
        <f t="shared" si="499"/>
        <v>1064.8</v>
      </c>
      <c r="CB942" s="48">
        <f t="shared" si="500"/>
        <v>213</v>
      </c>
      <c r="CC942" s="51">
        <f t="shared" si="501"/>
        <v>650.70000000000005</v>
      </c>
      <c r="CD942" s="50">
        <f t="shared" si="502"/>
        <v>2567.5</v>
      </c>
      <c r="CE942" s="103"/>
      <c r="CF942" s="73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</row>
    <row r="943" spans="1:122" ht="15.6" hidden="1" customHeight="1" outlineLevel="1" thickBot="1" x14ac:dyDescent="0.35">
      <c r="A943" s="161"/>
      <c r="B943" s="53" t="s">
        <v>1892</v>
      </c>
      <c r="C943" s="53" t="s">
        <v>45</v>
      </c>
      <c r="D943" s="24" t="s">
        <v>1893</v>
      </c>
      <c r="E943" s="35">
        <v>880436.92</v>
      </c>
      <c r="F943" s="34"/>
      <c r="G943" s="34"/>
      <c r="H943" s="36">
        <v>335</v>
      </c>
      <c r="I943" s="38">
        <v>335</v>
      </c>
      <c r="J943" s="37"/>
      <c r="K943" s="37"/>
      <c r="L943" s="35">
        <v>880436.92</v>
      </c>
      <c r="M943" s="35">
        <v>126147.62</v>
      </c>
      <c r="N943" s="35">
        <v>10301.25</v>
      </c>
      <c r="O943" s="35">
        <v>1507.5</v>
      </c>
      <c r="P943" s="35">
        <v>2770.45</v>
      </c>
      <c r="Q943" s="35">
        <v>2107.15</v>
      </c>
      <c r="R943" s="35">
        <v>1023270.89</v>
      </c>
      <c r="S943" s="35">
        <v>151064.9</v>
      </c>
      <c r="T943" s="35">
        <v>15239.15</v>
      </c>
      <c r="U943" s="35">
        <v>904.5</v>
      </c>
      <c r="V943" s="35">
        <v>10240.950000000001</v>
      </c>
      <c r="W943" s="35">
        <v>6746.9</v>
      </c>
      <c r="X943" s="35">
        <v>256.04000000000002</v>
      </c>
      <c r="Y943" s="35">
        <v>20237.349999999999</v>
      </c>
      <c r="Z943" s="35">
        <v>21130.49</v>
      </c>
      <c r="AA943" s="35">
        <v>225820.28</v>
      </c>
      <c r="AB943" s="35">
        <v>1249091.17</v>
      </c>
      <c r="AC943" s="39">
        <f t="shared" si="493"/>
        <v>1249.0999999999999</v>
      </c>
      <c r="AD943" s="40">
        <f t="shared" si="503"/>
        <v>1265.5999999999999</v>
      </c>
      <c r="AG943" s="70" t="s">
        <v>1817</v>
      </c>
      <c r="AH943" s="24" t="s">
        <v>1892</v>
      </c>
      <c r="AI943" s="24" t="s">
        <v>45</v>
      </c>
      <c r="AJ943" s="24" t="s">
        <v>1893</v>
      </c>
      <c r="AK943" s="43">
        <v>907758.82</v>
      </c>
      <c r="AL943" s="42"/>
      <c r="AM943" s="42"/>
      <c r="AN943" s="44">
        <v>355</v>
      </c>
      <c r="AO943" s="46">
        <v>355</v>
      </c>
      <c r="AP943" s="45"/>
      <c r="AQ943" s="45"/>
      <c r="AR943" s="43">
        <v>907758.82</v>
      </c>
      <c r="AS943" s="43">
        <v>109957.49</v>
      </c>
      <c r="AT943" s="43">
        <v>10916.25</v>
      </c>
      <c r="AU943" s="43">
        <v>1597.5</v>
      </c>
      <c r="AV943" s="43">
        <v>2935.85</v>
      </c>
      <c r="AW943" s="43">
        <v>2232.9499999999998</v>
      </c>
      <c r="AX943" s="43">
        <v>1035398.86</v>
      </c>
      <c r="AY943" s="43">
        <v>160083.70000000001</v>
      </c>
      <c r="AZ943" s="43">
        <v>16148.95</v>
      </c>
      <c r="BA943" s="43">
        <v>958.5</v>
      </c>
      <c r="BB943" s="43">
        <v>10852.35</v>
      </c>
      <c r="BC943" s="43">
        <v>7149.7</v>
      </c>
      <c r="BD943" s="44">
        <v>0</v>
      </c>
      <c r="BE943" s="43">
        <v>21445.55</v>
      </c>
      <c r="BF943" s="43">
        <v>21786.21</v>
      </c>
      <c r="BG943" s="43">
        <v>238424.95999999999</v>
      </c>
      <c r="BH943" s="43">
        <v>1273823.82</v>
      </c>
      <c r="BI943" s="44">
        <v>0</v>
      </c>
      <c r="BJ943" s="71">
        <v>1273.8</v>
      </c>
      <c r="BK943" s="2"/>
      <c r="BL943" s="2"/>
      <c r="BM943" s="48">
        <v>106.2</v>
      </c>
      <c r="BN943" s="48">
        <v>106.2</v>
      </c>
      <c r="BO943" s="48">
        <v>106.2</v>
      </c>
      <c r="BP943" s="48">
        <v>106.2</v>
      </c>
      <c r="BQ943" s="48">
        <v>212.3</v>
      </c>
      <c r="BR943" s="48">
        <v>212.3</v>
      </c>
      <c r="BS943" s="48">
        <v>53.1</v>
      </c>
      <c r="BT943" s="48">
        <v>0</v>
      </c>
      <c r="BU943" s="48">
        <v>53.1</v>
      </c>
      <c r="BV943" s="48">
        <f t="shared" si="504"/>
        <v>103.3</v>
      </c>
      <c r="BW943" s="48">
        <f t="shared" si="505"/>
        <v>103.3</v>
      </c>
      <c r="BX943" s="49">
        <f t="shared" si="506"/>
        <v>103.4</v>
      </c>
      <c r="BY943" s="50">
        <f t="shared" si="497"/>
        <v>1265.6000000000001</v>
      </c>
      <c r="BZ943" s="48">
        <f t="shared" si="498"/>
        <v>318.60000000000002</v>
      </c>
      <c r="CA943" s="48">
        <f t="shared" si="499"/>
        <v>530.79999999999995</v>
      </c>
      <c r="CB943" s="48">
        <f t="shared" si="500"/>
        <v>106.2</v>
      </c>
      <c r="CC943" s="51">
        <f t="shared" si="501"/>
        <v>310</v>
      </c>
      <c r="CD943" s="50">
        <f t="shared" si="502"/>
        <v>1265.5999999999999</v>
      </c>
      <c r="CE943" s="103"/>
      <c r="CF943" s="73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</row>
    <row r="944" spans="1:122" ht="15.6" hidden="1" customHeight="1" outlineLevel="1" thickBot="1" x14ac:dyDescent="0.35">
      <c r="A944" s="161"/>
      <c r="B944" s="53" t="s">
        <v>1894</v>
      </c>
      <c r="C944" s="53" t="s">
        <v>45</v>
      </c>
      <c r="D944" s="24" t="s">
        <v>1895</v>
      </c>
      <c r="E944" s="35">
        <v>1404656.68</v>
      </c>
      <c r="F944" s="34"/>
      <c r="G944" s="34"/>
      <c r="H944" s="36">
        <v>548</v>
      </c>
      <c r="I944" s="38">
        <v>548</v>
      </c>
      <c r="J944" s="37"/>
      <c r="K944" s="37"/>
      <c r="L944" s="35">
        <v>1404656.68</v>
      </c>
      <c r="M944" s="35">
        <v>255490.25</v>
      </c>
      <c r="N944" s="36">
        <v>16851</v>
      </c>
      <c r="O944" s="36">
        <v>2466</v>
      </c>
      <c r="P944" s="35">
        <v>4531.96</v>
      </c>
      <c r="Q944" s="35">
        <v>3446.92</v>
      </c>
      <c r="R944" s="35">
        <v>1687442.81</v>
      </c>
      <c r="S944" s="35">
        <v>247115.12</v>
      </c>
      <c r="T944" s="35">
        <v>24928.52</v>
      </c>
      <c r="U944" s="35">
        <v>1479.6</v>
      </c>
      <c r="V944" s="35">
        <v>16752.36</v>
      </c>
      <c r="W944" s="35">
        <v>11036.72</v>
      </c>
      <c r="X944" s="35">
        <v>384.06</v>
      </c>
      <c r="Y944" s="35">
        <v>33104.68</v>
      </c>
      <c r="Z944" s="35">
        <v>33711.75</v>
      </c>
      <c r="AA944" s="35">
        <v>368512.81</v>
      </c>
      <c r="AB944" s="35">
        <v>2055955.62</v>
      </c>
      <c r="AC944" s="39">
        <f t="shared" si="493"/>
        <v>2056</v>
      </c>
      <c r="AD944" s="40">
        <f t="shared" si="503"/>
        <v>1997</v>
      </c>
      <c r="AG944" s="70" t="s">
        <v>1817</v>
      </c>
      <c r="AH944" s="24" t="s">
        <v>1894</v>
      </c>
      <c r="AI944" s="24" t="s">
        <v>45</v>
      </c>
      <c r="AJ944" s="24" t="s">
        <v>1895</v>
      </c>
      <c r="AK944" s="43">
        <v>1365203.45</v>
      </c>
      <c r="AL944" s="42"/>
      <c r="AM944" s="42"/>
      <c r="AN944" s="44">
        <v>544</v>
      </c>
      <c r="AO944" s="46">
        <v>544</v>
      </c>
      <c r="AP944" s="45"/>
      <c r="AQ944" s="45"/>
      <c r="AR944" s="43">
        <v>1365203.45</v>
      </c>
      <c r="AS944" s="43">
        <v>210451.37</v>
      </c>
      <c r="AT944" s="44">
        <v>16728</v>
      </c>
      <c r="AU944" s="44">
        <v>2448</v>
      </c>
      <c r="AV944" s="43">
        <v>4498.88</v>
      </c>
      <c r="AW944" s="43">
        <v>3421.76</v>
      </c>
      <c r="AX944" s="43">
        <v>1602751.46</v>
      </c>
      <c r="AY944" s="43">
        <v>245311.35999999999</v>
      </c>
      <c r="AZ944" s="43">
        <v>24746.560000000001</v>
      </c>
      <c r="BA944" s="43">
        <v>1468.8</v>
      </c>
      <c r="BB944" s="43">
        <v>16630.080000000002</v>
      </c>
      <c r="BC944" s="43">
        <v>10956.16</v>
      </c>
      <c r="BD944" s="44">
        <v>0</v>
      </c>
      <c r="BE944" s="43">
        <v>32863.040000000001</v>
      </c>
      <c r="BF944" s="43">
        <v>32764.880000000001</v>
      </c>
      <c r="BG944" s="43">
        <v>364740.88</v>
      </c>
      <c r="BH944" s="43">
        <v>1967492.34</v>
      </c>
      <c r="BI944" s="44">
        <v>0</v>
      </c>
      <c r="BJ944" s="71">
        <v>1967.5</v>
      </c>
      <c r="BK944" s="2"/>
      <c r="BL944" s="2"/>
      <c r="BM944" s="48">
        <v>164</v>
      </c>
      <c r="BN944" s="48">
        <v>164</v>
      </c>
      <c r="BO944" s="48">
        <v>164</v>
      </c>
      <c r="BP944" s="48">
        <v>164</v>
      </c>
      <c r="BQ944" s="48">
        <v>327.9</v>
      </c>
      <c r="BR944" s="48">
        <v>327.9</v>
      </c>
      <c r="BS944" s="48">
        <v>82</v>
      </c>
      <c r="BT944" s="48">
        <v>0</v>
      </c>
      <c r="BU944" s="48">
        <v>82</v>
      </c>
      <c r="BV944" s="48">
        <f t="shared" si="504"/>
        <v>173.7</v>
      </c>
      <c r="BW944" s="48">
        <f t="shared" si="505"/>
        <v>173.7</v>
      </c>
      <c r="BX944" s="49">
        <f t="shared" si="506"/>
        <v>173.8</v>
      </c>
      <c r="BY944" s="50">
        <f t="shared" si="497"/>
        <v>1997</v>
      </c>
      <c r="BZ944" s="48">
        <f t="shared" si="498"/>
        <v>492</v>
      </c>
      <c r="CA944" s="48">
        <f t="shared" si="499"/>
        <v>819.8</v>
      </c>
      <c r="CB944" s="48">
        <f t="shared" si="500"/>
        <v>164</v>
      </c>
      <c r="CC944" s="51">
        <f t="shared" si="501"/>
        <v>521.20000000000005</v>
      </c>
      <c r="CD944" s="50">
        <f t="shared" si="502"/>
        <v>1997</v>
      </c>
      <c r="CE944" s="103"/>
      <c r="CF944" s="73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</row>
    <row r="945" spans="1:122" ht="15.6" hidden="1" customHeight="1" outlineLevel="1" thickBot="1" x14ac:dyDescent="0.35">
      <c r="A945" s="161"/>
      <c r="B945" s="53" t="s">
        <v>1896</v>
      </c>
      <c r="C945" s="53" t="s">
        <v>45</v>
      </c>
      <c r="D945" s="24" t="s">
        <v>1897</v>
      </c>
      <c r="E945" s="35">
        <v>1581591.72</v>
      </c>
      <c r="F945" s="34"/>
      <c r="G945" s="34"/>
      <c r="H945" s="36">
        <v>510</v>
      </c>
      <c r="I945" s="38">
        <v>510</v>
      </c>
      <c r="J945" s="37"/>
      <c r="K945" s="37"/>
      <c r="L945" s="35">
        <v>1581591.72</v>
      </c>
      <c r="M945" s="35">
        <v>234857.14</v>
      </c>
      <c r="N945" s="35">
        <v>15682.5</v>
      </c>
      <c r="O945" s="36">
        <v>2295</v>
      </c>
      <c r="P945" s="35">
        <v>4217.7</v>
      </c>
      <c r="Q945" s="35">
        <v>3207.9</v>
      </c>
      <c r="R945" s="35">
        <v>1841851.96</v>
      </c>
      <c r="S945" s="35">
        <v>229979.4</v>
      </c>
      <c r="T945" s="35">
        <v>23199.9</v>
      </c>
      <c r="U945" s="36">
        <v>1377</v>
      </c>
      <c r="V945" s="35">
        <v>15590.7</v>
      </c>
      <c r="W945" s="35">
        <v>10271.4</v>
      </c>
      <c r="X945" s="35">
        <v>14335.9</v>
      </c>
      <c r="Y945" s="35">
        <v>30809.1</v>
      </c>
      <c r="Z945" s="35">
        <v>37958.199999999997</v>
      </c>
      <c r="AA945" s="35">
        <v>363521.6</v>
      </c>
      <c r="AB945" s="35">
        <v>2205373.56</v>
      </c>
      <c r="AC945" s="39">
        <f t="shared" si="493"/>
        <v>2205.4</v>
      </c>
      <c r="AD945" s="40">
        <f t="shared" si="503"/>
        <v>2222</v>
      </c>
      <c r="AG945" s="70" t="s">
        <v>1817</v>
      </c>
      <c r="AH945" s="24" t="s">
        <v>1896</v>
      </c>
      <c r="AI945" s="24" t="s">
        <v>45</v>
      </c>
      <c r="AJ945" s="24" t="s">
        <v>1897</v>
      </c>
      <c r="AK945" s="43">
        <v>1625703.89</v>
      </c>
      <c r="AL945" s="42"/>
      <c r="AM945" s="42"/>
      <c r="AN945" s="44">
        <v>488</v>
      </c>
      <c r="AO945" s="46">
        <v>488</v>
      </c>
      <c r="AP945" s="45"/>
      <c r="AQ945" s="45"/>
      <c r="AR945" s="43">
        <v>1625703.89</v>
      </c>
      <c r="AS945" s="43">
        <v>233091.71</v>
      </c>
      <c r="AT945" s="44">
        <v>15006</v>
      </c>
      <c r="AU945" s="44">
        <v>2196</v>
      </c>
      <c r="AV945" s="43">
        <v>4035.76</v>
      </c>
      <c r="AW945" s="43">
        <v>3069.52</v>
      </c>
      <c r="AX945" s="43">
        <v>1883102.88</v>
      </c>
      <c r="AY945" s="43">
        <v>220058.72</v>
      </c>
      <c r="AZ945" s="43">
        <v>22199.119999999999</v>
      </c>
      <c r="BA945" s="43">
        <v>1317.6</v>
      </c>
      <c r="BB945" s="43">
        <v>14918.16</v>
      </c>
      <c r="BC945" s="43">
        <v>9828.32</v>
      </c>
      <c r="BD945" s="43">
        <v>10368.540000000001</v>
      </c>
      <c r="BE945" s="43">
        <v>29480.080000000002</v>
      </c>
      <c r="BF945" s="43">
        <v>39016.9</v>
      </c>
      <c r="BG945" s="43">
        <v>347187.44</v>
      </c>
      <c r="BH945" s="43">
        <v>2230290.3199999998</v>
      </c>
      <c r="BI945" s="44">
        <v>0</v>
      </c>
      <c r="BJ945" s="71">
        <v>2230.3000000000002</v>
      </c>
      <c r="BK945" s="2"/>
      <c r="BL945" s="2"/>
      <c r="BM945" s="48">
        <v>185.9</v>
      </c>
      <c r="BN945" s="48">
        <v>185.9</v>
      </c>
      <c r="BO945" s="48">
        <v>185.9</v>
      </c>
      <c r="BP945" s="48">
        <v>185.9</v>
      </c>
      <c r="BQ945" s="48">
        <v>371.7</v>
      </c>
      <c r="BR945" s="48">
        <v>371.7</v>
      </c>
      <c r="BS945" s="48">
        <v>92.9</v>
      </c>
      <c r="BT945" s="48">
        <v>0</v>
      </c>
      <c r="BU945" s="48">
        <v>92.9</v>
      </c>
      <c r="BV945" s="48">
        <f t="shared" si="504"/>
        <v>183.1</v>
      </c>
      <c r="BW945" s="48">
        <f t="shared" si="505"/>
        <v>183.1</v>
      </c>
      <c r="BX945" s="49">
        <f t="shared" si="506"/>
        <v>183</v>
      </c>
      <c r="BY945" s="50">
        <f t="shared" si="497"/>
        <v>2222.0000000000005</v>
      </c>
      <c r="BZ945" s="48">
        <f t="shared" si="498"/>
        <v>557.70000000000005</v>
      </c>
      <c r="CA945" s="48">
        <f t="shared" si="499"/>
        <v>929.3</v>
      </c>
      <c r="CB945" s="48">
        <f t="shared" si="500"/>
        <v>185.8</v>
      </c>
      <c r="CC945" s="51">
        <f t="shared" si="501"/>
        <v>549.20000000000005</v>
      </c>
      <c r="CD945" s="50">
        <f t="shared" si="502"/>
        <v>2222</v>
      </c>
      <c r="CE945" s="103"/>
      <c r="CF945" s="73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</row>
    <row r="946" spans="1:122" ht="15.6" hidden="1" customHeight="1" outlineLevel="1" thickBot="1" x14ac:dyDescent="0.35">
      <c r="A946" s="161"/>
      <c r="B946" s="53" t="s">
        <v>1898</v>
      </c>
      <c r="C946" s="53" t="s">
        <v>135</v>
      </c>
      <c r="D946" s="24" t="s">
        <v>1899</v>
      </c>
      <c r="E946" s="35">
        <v>2778560.21</v>
      </c>
      <c r="F946" s="34"/>
      <c r="G946" s="34"/>
      <c r="H946" s="36">
        <v>1030</v>
      </c>
      <c r="I946" s="38">
        <v>1030</v>
      </c>
      <c r="J946" s="37"/>
      <c r="K946" s="37"/>
      <c r="L946" s="35">
        <v>2778560.21</v>
      </c>
      <c r="M946" s="35">
        <v>280892.71999999997</v>
      </c>
      <c r="N946" s="35">
        <v>31672.5</v>
      </c>
      <c r="O946" s="36">
        <v>4635</v>
      </c>
      <c r="P946" s="35">
        <v>8518.1</v>
      </c>
      <c r="Q946" s="35">
        <v>6478.7</v>
      </c>
      <c r="R946" s="35">
        <v>3110757.23</v>
      </c>
      <c r="S946" s="35">
        <v>464468.2</v>
      </c>
      <c r="T946" s="35">
        <v>46854.7</v>
      </c>
      <c r="U946" s="36">
        <v>2781</v>
      </c>
      <c r="V946" s="35">
        <v>31487.1</v>
      </c>
      <c r="W946" s="35">
        <v>20744.2</v>
      </c>
      <c r="X946" s="35">
        <v>1920.12</v>
      </c>
      <c r="Y946" s="35">
        <v>62222.3</v>
      </c>
      <c r="Z946" s="35">
        <v>66685.440000000002</v>
      </c>
      <c r="AA946" s="35">
        <v>697163.06</v>
      </c>
      <c r="AB946" s="35">
        <v>3807920.29</v>
      </c>
      <c r="AC946" s="39">
        <f t="shared" si="493"/>
        <v>3807.9</v>
      </c>
      <c r="AD946" s="40">
        <f t="shared" si="503"/>
        <v>3689</v>
      </c>
      <c r="AG946" s="70" t="s">
        <v>1817</v>
      </c>
      <c r="AH946" s="24" t="s">
        <v>1898</v>
      </c>
      <c r="AI946" s="24" t="s">
        <v>135</v>
      </c>
      <c r="AJ946" s="24" t="s">
        <v>1899</v>
      </c>
      <c r="AK946" s="43">
        <v>2628858.21</v>
      </c>
      <c r="AL946" s="42"/>
      <c r="AM946" s="42"/>
      <c r="AN946" s="44">
        <v>1002</v>
      </c>
      <c r="AO946" s="46">
        <v>1002</v>
      </c>
      <c r="AP946" s="45"/>
      <c r="AQ946" s="45"/>
      <c r="AR946" s="43">
        <v>2628858.21</v>
      </c>
      <c r="AS946" s="43">
        <v>275560.77</v>
      </c>
      <c r="AT946" s="43">
        <v>30811.5</v>
      </c>
      <c r="AU946" s="44">
        <v>4509</v>
      </c>
      <c r="AV946" s="43">
        <v>8286.5400000000009</v>
      </c>
      <c r="AW946" s="43">
        <v>6302.58</v>
      </c>
      <c r="AX946" s="43">
        <v>2954328.6</v>
      </c>
      <c r="AY946" s="43">
        <v>451841.88</v>
      </c>
      <c r="AZ946" s="43">
        <v>45580.98</v>
      </c>
      <c r="BA946" s="43">
        <v>2705.4</v>
      </c>
      <c r="BB946" s="43">
        <v>30631.14</v>
      </c>
      <c r="BC946" s="43">
        <v>20180.28</v>
      </c>
      <c r="BD946" s="43">
        <v>640.1</v>
      </c>
      <c r="BE946" s="43">
        <v>60530.82</v>
      </c>
      <c r="BF946" s="43">
        <v>63092.59</v>
      </c>
      <c r="BG946" s="43">
        <v>675203.19</v>
      </c>
      <c r="BH946" s="43">
        <v>3629531.79</v>
      </c>
      <c r="BI946" s="44">
        <v>0</v>
      </c>
      <c r="BJ946" s="71">
        <v>3629.5</v>
      </c>
      <c r="BK946" s="2"/>
      <c r="BL946" s="2"/>
      <c r="BM946" s="48">
        <v>302.5</v>
      </c>
      <c r="BN946" s="48">
        <v>302.5</v>
      </c>
      <c r="BO946" s="48">
        <v>302.5</v>
      </c>
      <c r="BP946" s="48">
        <v>302.5</v>
      </c>
      <c r="BQ946" s="48">
        <v>604.9</v>
      </c>
      <c r="BR946" s="48">
        <v>604.9</v>
      </c>
      <c r="BS946" s="48">
        <v>151.19999999999999</v>
      </c>
      <c r="BT946" s="48">
        <v>0</v>
      </c>
      <c r="BU946" s="48">
        <v>151.19999999999999</v>
      </c>
      <c r="BV946" s="48">
        <f t="shared" si="504"/>
        <v>322.3</v>
      </c>
      <c r="BW946" s="48">
        <f t="shared" si="505"/>
        <v>322.3</v>
      </c>
      <c r="BX946" s="49">
        <f t="shared" si="506"/>
        <v>322.2</v>
      </c>
      <c r="BY946" s="50">
        <f t="shared" si="497"/>
        <v>3689</v>
      </c>
      <c r="BZ946" s="48">
        <f t="shared" si="498"/>
        <v>907.5</v>
      </c>
      <c r="CA946" s="48">
        <f t="shared" si="499"/>
        <v>1512.3</v>
      </c>
      <c r="CB946" s="48">
        <f t="shared" si="500"/>
        <v>302.39999999999998</v>
      </c>
      <c r="CC946" s="51">
        <f t="shared" si="501"/>
        <v>966.8</v>
      </c>
      <c r="CD946" s="50">
        <f t="shared" si="502"/>
        <v>3689</v>
      </c>
      <c r="CE946" s="103"/>
      <c r="CF946" s="73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</row>
    <row r="947" spans="1:122" ht="15.6" hidden="1" customHeight="1" outlineLevel="1" thickBot="1" x14ac:dyDescent="0.35">
      <c r="A947" s="161"/>
      <c r="B947" s="53" t="s">
        <v>1900</v>
      </c>
      <c r="C947" s="53" t="s">
        <v>45</v>
      </c>
      <c r="D947" s="24" t="s">
        <v>1901</v>
      </c>
      <c r="E947" s="35">
        <v>728082.63</v>
      </c>
      <c r="F947" s="34"/>
      <c r="G947" s="34"/>
      <c r="H947" s="36">
        <v>313</v>
      </c>
      <c r="I947" s="38">
        <v>313</v>
      </c>
      <c r="J947" s="37"/>
      <c r="K947" s="37"/>
      <c r="L947" s="35">
        <v>728082.63</v>
      </c>
      <c r="M947" s="35">
        <v>134065.51</v>
      </c>
      <c r="N947" s="35">
        <v>9624.75</v>
      </c>
      <c r="O947" s="35">
        <v>1408.5</v>
      </c>
      <c r="P947" s="35">
        <v>2588.5100000000002</v>
      </c>
      <c r="Q947" s="35">
        <v>1968.77</v>
      </c>
      <c r="R947" s="35">
        <v>877738.67</v>
      </c>
      <c r="S947" s="35">
        <v>141144.22</v>
      </c>
      <c r="T947" s="35">
        <v>14238.37</v>
      </c>
      <c r="U947" s="35">
        <v>845.1</v>
      </c>
      <c r="V947" s="35">
        <v>9568.41</v>
      </c>
      <c r="W947" s="35">
        <v>6303.82</v>
      </c>
      <c r="X947" s="36">
        <v>0</v>
      </c>
      <c r="Y947" s="35">
        <v>18908.330000000002</v>
      </c>
      <c r="Z947" s="35">
        <v>17473.98</v>
      </c>
      <c r="AA947" s="35">
        <v>208482.23</v>
      </c>
      <c r="AB947" s="35">
        <v>1086220.8999999999</v>
      </c>
      <c r="AC947" s="39">
        <f t="shared" si="493"/>
        <v>1086.2</v>
      </c>
      <c r="AD947" s="40">
        <f t="shared" si="503"/>
        <v>1153.7</v>
      </c>
      <c r="AG947" s="70" t="s">
        <v>1817</v>
      </c>
      <c r="AH947" s="24" t="s">
        <v>1900</v>
      </c>
      <c r="AI947" s="24" t="s">
        <v>45</v>
      </c>
      <c r="AJ947" s="24" t="s">
        <v>1901</v>
      </c>
      <c r="AK947" s="43">
        <v>799843.9</v>
      </c>
      <c r="AL947" s="42"/>
      <c r="AM947" s="42"/>
      <c r="AN947" s="44">
        <v>345</v>
      </c>
      <c r="AO947" s="46">
        <v>345</v>
      </c>
      <c r="AP947" s="45"/>
      <c r="AQ947" s="45"/>
      <c r="AR947" s="43">
        <v>799843.9</v>
      </c>
      <c r="AS947" s="43">
        <v>140752.95999999999</v>
      </c>
      <c r="AT947" s="43">
        <v>10608.75</v>
      </c>
      <c r="AU947" s="43">
        <v>1552.5</v>
      </c>
      <c r="AV947" s="43">
        <v>2853.15</v>
      </c>
      <c r="AW947" s="43">
        <v>2170.0500000000002</v>
      </c>
      <c r="AX947" s="43">
        <v>957781.31</v>
      </c>
      <c r="AY947" s="43">
        <v>155574.29999999999</v>
      </c>
      <c r="AZ947" s="43">
        <v>15694.05</v>
      </c>
      <c r="BA947" s="43">
        <v>931.5</v>
      </c>
      <c r="BB947" s="43">
        <v>10546.65</v>
      </c>
      <c r="BC947" s="43">
        <v>6948.3</v>
      </c>
      <c r="BD947" s="44">
        <v>0</v>
      </c>
      <c r="BE947" s="43">
        <v>20841.45</v>
      </c>
      <c r="BF947" s="43">
        <v>19196.25</v>
      </c>
      <c r="BG947" s="43">
        <v>229732.5</v>
      </c>
      <c r="BH947" s="43">
        <v>1187513.81</v>
      </c>
      <c r="BI947" s="44">
        <v>0</v>
      </c>
      <c r="BJ947" s="71">
        <v>1187.5</v>
      </c>
      <c r="BK947" s="2"/>
      <c r="BL947" s="2"/>
      <c r="BM947" s="48">
        <v>99</v>
      </c>
      <c r="BN947" s="48">
        <v>99</v>
      </c>
      <c r="BO947" s="48">
        <v>99</v>
      </c>
      <c r="BP947" s="48">
        <v>99</v>
      </c>
      <c r="BQ947" s="48">
        <v>197.9</v>
      </c>
      <c r="BR947" s="48">
        <v>197.9</v>
      </c>
      <c r="BS947" s="48">
        <v>49.5</v>
      </c>
      <c r="BT947" s="48">
        <v>0</v>
      </c>
      <c r="BU947" s="48">
        <v>49.5</v>
      </c>
      <c r="BV947" s="48">
        <f t="shared" si="504"/>
        <v>87.6</v>
      </c>
      <c r="BW947" s="48">
        <f t="shared" si="505"/>
        <v>87.6</v>
      </c>
      <c r="BX947" s="49">
        <f t="shared" si="506"/>
        <v>87.7</v>
      </c>
      <c r="BY947" s="50">
        <f t="shared" si="497"/>
        <v>1153.6999999999998</v>
      </c>
      <c r="BZ947" s="48">
        <f t="shared" si="498"/>
        <v>297</v>
      </c>
      <c r="CA947" s="48">
        <f t="shared" si="499"/>
        <v>494.79999999999995</v>
      </c>
      <c r="CB947" s="48">
        <f t="shared" si="500"/>
        <v>99</v>
      </c>
      <c r="CC947" s="51">
        <f t="shared" si="501"/>
        <v>262.89999999999998</v>
      </c>
      <c r="CD947" s="50">
        <f t="shared" si="502"/>
        <v>1153.6999999999998</v>
      </c>
      <c r="CE947" s="103"/>
      <c r="CF947" s="73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</row>
    <row r="948" spans="1:122" ht="15.6" hidden="1" customHeight="1" outlineLevel="1" thickBot="1" x14ac:dyDescent="0.35">
      <c r="A948" s="161"/>
      <c r="B948" s="53" t="s">
        <v>1902</v>
      </c>
      <c r="C948" s="53" t="s">
        <v>45</v>
      </c>
      <c r="D948" s="24" t="s">
        <v>1903</v>
      </c>
      <c r="E948" s="35">
        <v>1495736.25</v>
      </c>
      <c r="F948" s="34"/>
      <c r="G948" s="34"/>
      <c r="H948" s="36">
        <v>142</v>
      </c>
      <c r="I948" s="38">
        <v>142</v>
      </c>
      <c r="J948" s="37"/>
      <c r="K948" s="37"/>
      <c r="L948" s="35">
        <v>1495736.25</v>
      </c>
      <c r="M948" s="35">
        <v>478509.77</v>
      </c>
      <c r="N948" s="35">
        <v>4366.5</v>
      </c>
      <c r="O948" s="36">
        <v>639</v>
      </c>
      <c r="P948" s="35">
        <v>1174.3399999999999</v>
      </c>
      <c r="Q948" s="35">
        <v>893.18</v>
      </c>
      <c r="R948" s="35">
        <v>1981319.04</v>
      </c>
      <c r="S948" s="35">
        <v>64033.48</v>
      </c>
      <c r="T948" s="35">
        <v>6459.58</v>
      </c>
      <c r="U948" s="35">
        <v>383.4</v>
      </c>
      <c r="V948" s="35">
        <v>4340.9399999999996</v>
      </c>
      <c r="W948" s="35">
        <v>2859.88</v>
      </c>
      <c r="X948" s="36">
        <v>0</v>
      </c>
      <c r="Y948" s="35">
        <v>8578.2199999999993</v>
      </c>
      <c r="Z948" s="35">
        <v>35897.67</v>
      </c>
      <c r="AA948" s="35">
        <v>122553.17</v>
      </c>
      <c r="AB948" s="35">
        <v>2103872.21</v>
      </c>
      <c r="AC948" s="39">
        <f t="shared" si="493"/>
        <v>2103.9</v>
      </c>
      <c r="AD948" s="40">
        <f t="shared" si="503"/>
        <v>1982.2</v>
      </c>
      <c r="AG948" s="70" t="s">
        <v>1817</v>
      </c>
      <c r="AH948" s="24" t="s">
        <v>1902</v>
      </c>
      <c r="AI948" s="24" t="s">
        <v>45</v>
      </c>
      <c r="AJ948" s="24" t="s">
        <v>1903</v>
      </c>
      <c r="AK948" s="43">
        <v>1381653.73</v>
      </c>
      <c r="AL948" s="42"/>
      <c r="AM948" s="42"/>
      <c r="AN948" s="44">
        <v>125</v>
      </c>
      <c r="AO948" s="46">
        <v>125</v>
      </c>
      <c r="AP948" s="45"/>
      <c r="AQ948" s="45"/>
      <c r="AR948" s="43">
        <v>1381653.73</v>
      </c>
      <c r="AS948" s="43">
        <v>424036.25</v>
      </c>
      <c r="AT948" s="43">
        <v>3843.75</v>
      </c>
      <c r="AU948" s="43">
        <v>562.5</v>
      </c>
      <c r="AV948" s="43">
        <v>1033.75</v>
      </c>
      <c r="AW948" s="43">
        <v>786.25</v>
      </c>
      <c r="AX948" s="43">
        <v>1811916.23</v>
      </c>
      <c r="AY948" s="43">
        <v>56367.5</v>
      </c>
      <c r="AZ948" s="43">
        <v>5686.25</v>
      </c>
      <c r="BA948" s="43">
        <v>337.5</v>
      </c>
      <c r="BB948" s="43">
        <v>3821.25</v>
      </c>
      <c r="BC948" s="43">
        <v>2517.5</v>
      </c>
      <c r="BD948" s="44">
        <v>0</v>
      </c>
      <c r="BE948" s="43">
        <v>7551.25</v>
      </c>
      <c r="BF948" s="43">
        <v>33159.699999999997</v>
      </c>
      <c r="BG948" s="43">
        <v>109440.95</v>
      </c>
      <c r="BH948" s="43">
        <v>1921357.18</v>
      </c>
      <c r="BI948" s="44">
        <v>0</v>
      </c>
      <c r="BJ948" s="71">
        <v>1921.4</v>
      </c>
      <c r="BK948" s="2"/>
      <c r="BL948" s="2"/>
      <c r="BM948" s="48">
        <v>160.1</v>
      </c>
      <c r="BN948" s="48">
        <v>160.1</v>
      </c>
      <c r="BO948" s="48">
        <v>160.1</v>
      </c>
      <c r="BP948" s="48">
        <v>160.1</v>
      </c>
      <c r="BQ948" s="48">
        <v>320.2</v>
      </c>
      <c r="BR948" s="48">
        <v>320.2</v>
      </c>
      <c r="BS948" s="48">
        <v>80.099999999999994</v>
      </c>
      <c r="BT948" s="48">
        <v>0</v>
      </c>
      <c r="BU948" s="48">
        <v>80.099999999999994</v>
      </c>
      <c r="BV948" s="48">
        <f t="shared" si="504"/>
        <v>180.4</v>
      </c>
      <c r="BW948" s="48">
        <f t="shared" si="505"/>
        <v>180.4</v>
      </c>
      <c r="BX948" s="49">
        <f t="shared" si="506"/>
        <v>180.4</v>
      </c>
      <c r="BY948" s="50">
        <f t="shared" si="497"/>
        <v>1982.1999999999998</v>
      </c>
      <c r="BZ948" s="48">
        <f t="shared" si="498"/>
        <v>480.29999999999995</v>
      </c>
      <c r="CA948" s="48">
        <f t="shared" si="499"/>
        <v>800.5</v>
      </c>
      <c r="CB948" s="48">
        <f t="shared" si="500"/>
        <v>160.19999999999999</v>
      </c>
      <c r="CC948" s="51">
        <f t="shared" si="501"/>
        <v>541.20000000000005</v>
      </c>
      <c r="CD948" s="50">
        <f t="shared" si="502"/>
        <v>1982.2</v>
      </c>
      <c r="CE948" s="103"/>
      <c r="CF948" s="73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</row>
    <row r="949" spans="1:122" ht="15.6" hidden="1" customHeight="1" outlineLevel="1" thickBot="1" x14ac:dyDescent="0.35">
      <c r="A949" s="161"/>
      <c r="B949" s="53" t="s">
        <v>1904</v>
      </c>
      <c r="C949" s="53" t="s">
        <v>45</v>
      </c>
      <c r="D949" s="24" t="s">
        <v>1905</v>
      </c>
      <c r="E949" s="35">
        <v>1495495.71</v>
      </c>
      <c r="F949" s="34"/>
      <c r="G949" s="34"/>
      <c r="H949" s="36">
        <v>540</v>
      </c>
      <c r="I949" s="38">
        <v>540</v>
      </c>
      <c r="J949" s="37"/>
      <c r="K949" s="37"/>
      <c r="L949" s="35">
        <v>1495495.71</v>
      </c>
      <c r="M949" s="35">
        <v>271054.13</v>
      </c>
      <c r="N949" s="36">
        <v>16605</v>
      </c>
      <c r="O949" s="36">
        <v>2430</v>
      </c>
      <c r="P949" s="35">
        <v>4465.8</v>
      </c>
      <c r="Q949" s="35">
        <v>3396.6</v>
      </c>
      <c r="R949" s="35">
        <v>1793447.24</v>
      </c>
      <c r="S949" s="35">
        <v>243507.6</v>
      </c>
      <c r="T949" s="35">
        <v>24564.6</v>
      </c>
      <c r="U949" s="36">
        <v>1458</v>
      </c>
      <c r="V949" s="35">
        <v>16507.8</v>
      </c>
      <c r="W949" s="35">
        <v>10875.6</v>
      </c>
      <c r="X949" s="35">
        <v>1663.9</v>
      </c>
      <c r="Y949" s="35">
        <v>32621.4</v>
      </c>
      <c r="Z949" s="35">
        <v>35891.9</v>
      </c>
      <c r="AA949" s="35">
        <v>367090.8</v>
      </c>
      <c r="AB949" s="35">
        <v>2160538.04</v>
      </c>
      <c r="AC949" s="39">
        <f t="shared" si="493"/>
        <v>2160.5</v>
      </c>
      <c r="AD949" s="40">
        <f t="shared" si="503"/>
        <v>2061.4</v>
      </c>
      <c r="AG949" s="70" t="s">
        <v>1817</v>
      </c>
      <c r="AH949" s="24" t="s">
        <v>1904</v>
      </c>
      <c r="AI949" s="24" t="s">
        <v>45</v>
      </c>
      <c r="AJ949" s="24" t="s">
        <v>1905</v>
      </c>
      <c r="AK949" s="43">
        <v>1384810.79</v>
      </c>
      <c r="AL949" s="42"/>
      <c r="AM949" s="42"/>
      <c r="AN949" s="44">
        <v>540</v>
      </c>
      <c r="AO949" s="46">
        <v>540</v>
      </c>
      <c r="AP949" s="45"/>
      <c r="AQ949" s="45"/>
      <c r="AR949" s="43">
        <v>1384810.79</v>
      </c>
      <c r="AS949" s="43">
        <v>236921.39</v>
      </c>
      <c r="AT949" s="44">
        <v>16605</v>
      </c>
      <c r="AU949" s="44">
        <v>2430</v>
      </c>
      <c r="AV949" s="43">
        <v>4465.8</v>
      </c>
      <c r="AW949" s="43">
        <v>3396.6</v>
      </c>
      <c r="AX949" s="43">
        <v>1648629.58</v>
      </c>
      <c r="AY949" s="43">
        <v>243507.6</v>
      </c>
      <c r="AZ949" s="43">
        <v>24564.6</v>
      </c>
      <c r="BA949" s="44">
        <v>1458</v>
      </c>
      <c r="BB949" s="43">
        <v>16507.8</v>
      </c>
      <c r="BC949" s="43">
        <v>10875.6</v>
      </c>
      <c r="BD949" s="43">
        <v>512.08000000000004</v>
      </c>
      <c r="BE949" s="43">
        <v>32621.4</v>
      </c>
      <c r="BF949" s="43">
        <v>33235.47</v>
      </c>
      <c r="BG949" s="43">
        <v>363282.55</v>
      </c>
      <c r="BH949" s="43">
        <v>2011912.13</v>
      </c>
      <c r="BI949" s="44">
        <v>0</v>
      </c>
      <c r="BJ949" s="71">
        <v>2011.9</v>
      </c>
      <c r="BK949" s="2"/>
      <c r="BL949" s="2"/>
      <c r="BM949" s="48">
        <v>167.7</v>
      </c>
      <c r="BN949" s="48">
        <v>167.7</v>
      </c>
      <c r="BO949" s="48">
        <v>167.7</v>
      </c>
      <c r="BP949" s="48">
        <v>167.7</v>
      </c>
      <c r="BQ949" s="48">
        <v>335.3</v>
      </c>
      <c r="BR949" s="48">
        <v>335.3</v>
      </c>
      <c r="BS949" s="48">
        <v>83.8</v>
      </c>
      <c r="BT949" s="48">
        <v>0</v>
      </c>
      <c r="BU949" s="48">
        <v>83.8</v>
      </c>
      <c r="BV949" s="48">
        <f t="shared" si="504"/>
        <v>184.1</v>
      </c>
      <c r="BW949" s="48">
        <f t="shared" si="505"/>
        <v>184.1</v>
      </c>
      <c r="BX949" s="49">
        <f t="shared" si="506"/>
        <v>184.2</v>
      </c>
      <c r="BY949" s="50">
        <f t="shared" si="497"/>
        <v>2061.4</v>
      </c>
      <c r="BZ949" s="48">
        <f t="shared" si="498"/>
        <v>503.09999999999997</v>
      </c>
      <c r="CA949" s="48">
        <f t="shared" si="499"/>
        <v>838.3</v>
      </c>
      <c r="CB949" s="48">
        <f t="shared" si="500"/>
        <v>167.6</v>
      </c>
      <c r="CC949" s="51">
        <f t="shared" si="501"/>
        <v>552.4</v>
      </c>
      <c r="CD949" s="50">
        <f t="shared" si="502"/>
        <v>2061.3999999999996</v>
      </c>
      <c r="CE949" s="103"/>
      <c r="CF949" s="73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</row>
    <row r="950" spans="1:122" ht="15.6" hidden="1" customHeight="1" outlineLevel="1" thickBot="1" x14ac:dyDescent="0.35">
      <c r="A950" s="161"/>
      <c r="B950" s="53" t="s">
        <v>1906</v>
      </c>
      <c r="C950" s="53" t="s">
        <v>45</v>
      </c>
      <c r="D950" s="24" t="s">
        <v>1907</v>
      </c>
      <c r="E950" s="34"/>
      <c r="F950" s="35">
        <v>88332.91</v>
      </c>
      <c r="G950" s="35">
        <v>295574.49</v>
      </c>
      <c r="H950" s="36">
        <v>113</v>
      </c>
      <c r="I950" s="37"/>
      <c r="J950" s="38">
        <v>20</v>
      </c>
      <c r="K950" s="38">
        <v>93</v>
      </c>
      <c r="L950" s="35">
        <v>383907.4</v>
      </c>
      <c r="M950" s="35">
        <v>41449.57</v>
      </c>
      <c r="N950" s="35">
        <v>3474.75</v>
      </c>
      <c r="O950" s="35">
        <v>508.5</v>
      </c>
      <c r="P950" s="35">
        <v>934.51</v>
      </c>
      <c r="Q950" s="35">
        <v>710.77</v>
      </c>
      <c r="R950" s="35">
        <v>430985.5</v>
      </c>
      <c r="S950" s="35">
        <v>25498.45</v>
      </c>
      <c r="T950" s="35">
        <v>5140.37</v>
      </c>
      <c r="U950" s="36">
        <v>0</v>
      </c>
      <c r="V950" s="36">
        <v>0</v>
      </c>
      <c r="W950" s="36">
        <v>0</v>
      </c>
      <c r="X950" s="36">
        <v>0</v>
      </c>
      <c r="Y950" s="36">
        <v>0</v>
      </c>
      <c r="Z950" s="35">
        <v>9213.7800000000007</v>
      </c>
      <c r="AA950" s="35">
        <v>39852.6</v>
      </c>
      <c r="AB950" s="35">
        <v>470838.1</v>
      </c>
      <c r="AC950" s="39">
        <f t="shared" si="493"/>
        <v>470.8</v>
      </c>
      <c r="AD950" s="40">
        <f t="shared" si="503"/>
        <v>443.4</v>
      </c>
      <c r="AG950" s="70" t="s">
        <v>1817</v>
      </c>
      <c r="AH950" s="24" t="s">
        <v>1906</v>
      </c>
      <c r="AI950" s="24" t="s">
        <v>45</v>
      </c>
      <c r="AJ950" s="24" t="s">
        <v>1907</v>
      </c>
      <c r="AK950" s="42"/>
      <c r="AL950" s="43">
        <v>88332.91</v>
      </c>
      <c r="AM950" s="43">
        <v>253349.56</v>
      </c>
      <c r="AN950" s="44">
        <v>117</v>
      </c>
      <c r="AO950" s="45"/>
      <c r="AP950" s="46">
        <v>31</v>
      </c>
      <c r="AQ950" s="46">
        <v>86</v>
      </c>
      <c r="AR950" s="43">
        <v>341682.47</v>
      </c>
      <c r="AS950" s="43">
        <v>42237.09</v>
      </c>
      <c r="AT950" s="43">
        <v>3597.75</v>
      </c>
      <c r="AU950" s="43">
        <v>526.5</v>
      </c>
      <c r="AV950" s="43">
        <v>967.59</v>
      </c>
      <c r="AW950" s="43">
        <v>735.93</v>
      </c>
      <c r="AX950" s="43">
        <v>389747.33</v>
      </c>
      <c r="AY950" s="43">
        <v>26401.05</v>
      </c>
      <c r="AZ950" s="43">
        <v>5322.33</v>
      </c>
      <c r="BA950" s="44">
        <v>0</v>
      </c>
      <c r="BB950" s="44">
        <v>0</v>
      </c>
      <c r="BC950" s="44">
        <v>0</v>
      </c>
      <c r="BD950" s="44">
        <v>0</v>
      </c>
      <c r="BE950" s="44">
        <v>0</v>
      </c>
      <c r="BF950" s="43">
        <v>8200.3799999999992</v>
      </c>
      <c r="BG950" s="43">
        <v>39923.760000000002</v>
      </c>
      <c r="BH950" s="43">
        <v>429671.09</v>
      </c>
      <c r="BI950" s="44">
        <v>0</v>
      </c>
      <c r="BJ950" s="71">
        <v>429.7</v>
      </c>
      <c r="BK950" s="2"/>
      <c r="BL950" s="2"/>
      <c r="BM950" s="48">
        <v>35.799999999999997</v>
      </c>
      <c r="BN950" s="48">
        <v>35.799999999999997</v>
      </c>
      <c r="BO950" s="48">
        <v>35.799999999999997</v>
      </c>
      <c r="BP950" s="48">
        <v>35.799999999999997</v>
      </c>
      <c r="BQ950" s="48">
        <v>71.599999999999994</v>
      </c>
      <c r="BR950" s="48">
        <v>71.599999999999994</v>
      </c>
      <c r="BS950" s="48">
        <v>17.899999999999999</v>
      </c>
      <c r="BT950" s="48">
        <v>0</v>
      </c>
      <c r="BU950" s="48">
        <v>17.899999999999999</v>
      </c>
      <c r="BV950" s="48">
        <f t="shared" si="504"/>
        <v>40.4</v>
      </c>
      <c r="BW950" s="48">
        <f t="shared" si="505"/>
        <v>40.4</v>
      </c>
      <c r="BX950" s="49">
        <f t="shared" si="506"/>
        <v>40.4</v>
      </c>
      <c r="BY950" s="50">
        <f t="shared" si="497"/>
        <v>443.40000000000003</v>
      </c>
      <c r="BZ950" s="48">
        <f t="shared" si="498"/>
        <v>107.39999999999999</v>
      </c>
      <c r="CA950" s="48">
        <f t="shared" si="499"/>
        <v>179</v>
      </c>
      <c r="CB950" s="48">
        <f t="shared" si="500"/>
        <v>35.799999999999997</v>
      </c>
      <c r="CC950" s="51">
        <f t="shared" si="501"/>
        <v>121.19999999999999</v>
      </c>
      <c r="CD950" s="50">
        <f t="shared" si="502"/>
        <v>443.4</v>
      </c>
      <c r="CE950" s="103"/>
      <c r="CF950" s="73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</row>
    <row r="951" spans="1:122" ht="15.6" hidden="1" customHeight="1" outlineLevel="1" thickBot="1" x14ac:dyDescent="0.35">
      <c r="A951" s="161"/>
      <c r="B951" s="53" t="s">
        <v>1908</v>
      </c>
      <c r="C951" s="53" t="s">
        <v>45</v>
      </c>
      <c r="D951" s="24" t="s">
        <v>1909</v>
      </c>
      <c r="E951" s="34"/>
      <c r="F951" s="35">
        <v>88332.91</v>
      </c>
      <c r="G951" s="35">
        <v>253349.56</v>
      </c>
      <c r="H951" s="36">
        <v>101</v>
      </c>
      <c r="I951" s="37"/>
      <c r="J951" s="38">
        <v>19</v>
      </c>
      <c r="K951" s="38">
        <v>82</v>
      </c>
      <c r="L951" s="35">
        <v>341682.47</v>
      </c>
      <c r="M951" s="35">
        <v>50726.44</v>
      </c>
      <c r="N951" s="35">
        <v>3105.75</v>
      </c>
      <c r="O951" s="35">
        <v>454.5</v>
      </c>
      <c r="P951" s="35">
        <v>835.27</v>
      </c>
      <c r="Q951" s="35">
        <v>635.29</v>
      </c>
      <c r="R951" s="35">
        <v>397439.72</v>
      </c>
      <c r="S951" s="35">
        <v>22790.65</v>
      </c>
      <c r="T951" s="35">
        <v>4594.49</v>
      </c>
      <c r="U951" s="36">
        <v>0</v>
      </c>
      <c r="V951" s="36">
        <v>0</v>
      </c>
      <c r="W951" s="36">
        <v>0</v>
      </c>
      <c r="X951" s="36">
        <v>0</v>
      </c>
      <c r="Y951" s="36">
        <v>0</v>
      </c>
      <c r="Z951" s="35">
        <v>8200.3799999999992</v>
      </c>
      <c r="AA951" s="35">
        <v>35585.519999999997</v>
      </c>
      <c r="AB951" s="35">
        <v>433025.24</v>
      </c>
      <c r="AC951" s="39">
        <f t="shared" si="493"/>
        <v>433</v>
      </c>
      <c r="AD951" s="40">
        <f t="shared" si="503"/>
        <v>464.4</v>
      </c>
      <c r="AG951" s="70" t="s">
        <v>1817</v>
      </c>
      <c r="AH951" s="24" t="s">
        <v>1908</v>
      </c>
      <c r="AI951" s="24" t="s">
        <v>45</v>
      </c>
      <c r="AJ951" s="24" t="s">
        <v>1909</v>
      </c>
      <c r="AK951" s="42"/>
      <c r="AL951" s="43">
        <v>88332.91</v>
      </c>
      <c r="AM951" s="43">
        <v>295574.48</v>
      </c>
      <c r="AN951" s="44">
        <v>116</v>
      </c>
      <c r="AO951" s="45"/>
      <c r="AP951" s="46">
        <v>28</v>
      </c>
      <c r="AQ951" s="46">
        <v>88</v>
      </c>
      <c r="AR951" s="43">
        <v>383907.39</v>
      </c>
      <c r="AS951" s="43">
        <v>49746.55</v>
      </c>
      <c r="AT951" s="44">
        <v>3567</v>
      </c>
      <c r="AU951" s="44">
        <v>522</v>
      </c>
      <c r="AV951" s="43">
        <v>959.32</v>
      </c>
      <c r="AW951" s="43">
        <v>729.64</v>
      </c>
      <c r="AX951" s="43">
        <v>439431.9</v>
      </c>
      <c r="AY951" s="43">
        <v>26175.4</v>
      </c>
      <c r="AZ951" s="43">
        <v>5276.84</v>
      </c>
      <c r="BA951" s="44">
        <v>0</v>
      </c>
      <c r="BB951" s="44">
        <v>0</v>
      </c>
      <c r="BC951" s="44">
        <v>0</v>
      </c>
      <c r="BD951" s="44">
        <v>0</v>
      </c>
      <c r="BE951" s="44">
        <v>0</v>
      </c>
      <c r="BF951" s="43">
        <v>9213.7800000000007</v>
      </c>
      <c r="BG951" s="43">
        <v>40666.019999999997</v>
      </c>
      <c r="BH951" s="43">
        <v>480097.92</v>
      </c>
      <c r="BI951" s="44">
        <v>0</v>
      </c>
      <c r="BJ951" s="71">
        <v>480.1</v>
      </c>
      <c r="BK951" s="2"/>
      <c r="BL951" s="2"/>
      <c r="BM951" s="48">
        <v>40</v>
      </c>
      <c r="BN951" s="48">
        <v>40</v>
      </c>
      <c r="BO951" s="48">
        <v>40</v>
      </c>
      <c r="BP951" s="48">
        <v>40</v>
      </c>
      <c r="BQ951" s="48">
        <v>80</v>
      </c>
      <c r="BR951" s="48">
        <v>80</v>
      </c>
      <c r="BS951" s="48">
        <v>20</v>
      </c>
      <c r="BT951" s="48">
        <v>0</v>
      </c>
      <c r="BU951" s="48">
        <v>20</v>
      </c>
      <c r="BV951" s="48">
        <f t="shared" si="504"/>
        <v>34.799999999999997</v>
      </c>
      <c r="BW951" s="48">
        <f t="shared" si="505"/>
        <v>34.799999999999997</v>
      </c>
      <c r="BX951" s="49">
        <f t="shared" si="506"/>
        <v>34.799999999999997</v>
      </c>
      <c r="BY951" s="50">
        <f t="shared" si="497"/>
        <v>464.4</v>
      </c>
      <c r="BZ951" s="48">
        <f t="shared" si="498"/>
        <v>120</v>
      </c>
      <c r="CA951" s="48">
        <f t="shared" si="499"/>
        <v>200</v>
      </c>
      <c r="CB951" s="48">
        <f t="shared" si="500"/>
        <v>40</v>
      </c>
      <c r="CC951" s="51">
        <f t="shared" si="501"/>
        <v>104.39999999999999</v>
      </c>
      <c r="CD951" s="50">
        <f t="shared" si="502"/>
        <v>464.4</v>
      </c>
      <c r="CE951" s="103"/>
      <c r="CF951" s="73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</row>
    <row r="952" spans="1:122" ht="15.6" hidden="1" customHeight="1" outlineLevel="1" thickBot="1" x14ac:dyDescent="0.35">
      <c r="A952" s="161"/>
      <c r="B952" s="53" t="s">
        <v>1910</v>
      </c>
      <c r="C952" s="53" t="s">
        <v>45</v>
      </c>
      <c r="D952" s="24" t="s">
        <v>1911</v>
      </c>
      <c r="E952" s="35">
        <v>1670170.1</v>
      </c>
      <c r="F952" s="34"/>
      <c r="G952" s="34"/>
      <c r="H952" s="36">
        <v>668</v>
      </c>
      <c r="I952" s="38">
        <v>668</v>
      </c>
      <c r="J952" s="37"/>
      <c r="K952" s="37"/>
      <c r="L952" s="35">
        <v>1670170.1</v>
      </c>
      <c r="M952" s="35">
        <v>254296.4</v>
      </c>
      <c r="N952" s="36">
        <v>20541</v>
      </c>
      <c r="O952" s="36">
        <v>3006</v>
      </c>
      <c r="P952" s="35">
        <v>5524.36</v>
      </c>
      <c r="Q952" s="35">
        <v>4201.72</v>
      </c>
      <c r="R952" s="35">
        <v>1957739.58</v>
      </c>
      <c r="S952" s="35">
        <v>301227.92</v>
      </c>
      <c r="T952" s="35">
        <v>30387.32</v>
      </c>
      <c r="U952" s="35">
        <v>1803.6</v>
      </c>
      <c r="V952" s="35">
        <v>20420.759999999998</v>
      </c>
      <c r="W952" s="35">
        <v>13453.52</v>
      </c>
      <c r="X952" s="35">
        <v>3071.58</v>
      </c>
      <c r="Y952" s="35">
        <v>40353.879999999997</v>
      </c>
      <c r="Z952" s="35">
        <v>40084.089999999997</v>
      </c>
      <c r="AA952" s="35">
        <v>450802.67</v>
      </c>
      <c r="AB952" s="35">
        <v>2408542.25</v>
      </c>
      <c r="AC952" s="39">
        <f t="shared" si="493"/>
        <v>2408.5</v>
      </c>
      <c r="AD952" s="40">
        <f t="shared" si="503"/>
        <v>2477.1999999999998</v>
      </c>
      <c r="AG952" s="70" t="s">
        <v>1817</v>
      </c>
      <c r="AH952" s="24" t="s">
        <v>1910</v>
      </c>
      <c r="AI952" s="24" t="s">
        <v>45</v>
      </c>
      <c r="AJ952" s="24" t="s">
        <v>1911</v>
      </c>
      <c r="AK952" s="43">
        <v>1754123.27</v>
      </c>
      <c r="AL952" s="42"/>
      <c r="AM952" s="42"/>
      <c r="AN952" s="44">
        <v>712</v>
      </c>
      <c r="AO952" s="46">
        <v>712</v>
      </c>
      <c r="AP952" s="45"/>
      <c r="AQ952" s="45"/>
      <c r="AR952" s="43">
        <v>1754123.27</v>
      </c>
      <c r="AS952" s="43">
        <v>244803.43</v>
      </c>
      <c r="AT952" s="44">
        <v>21894</v>
      </c>
      <c r="AU952" s="44">
        <v>3204</v>
      </c>
      <c r="AV952" s="43">
        <v>5888.24</v>
      </c>
      <c r="AW952" s="43">
        <v>4478.4799999999996</v>
      </c>
      <c r="AX952" s="43">
        <v>2034391.42</v>
      </c>
      <c r="AY952" s="43">
        <v>321069.28000000003</v>
      </c>
      <c r="AZ952" s="43">
        <v>32388.880000000001</v>
      </c>
      <c r="BA952" s="43">
        <v>1922.4</v>
      </c>
      <c r="BB952" s="43">
        <v>21765.84</v>
      </c>
      <c r="BC952" s="43">
        <v>14339.68</v>
      </c>
      <c r="BD952" s="43">
        <v>639.91999999999996</v>
      </c>
      <c r="BE952" s="43">
        <v>43011.92</v>
      </c>
      <c r="BF952" s="43">
        <v>42098.96</v>
      </c>
      <c r="BG952" s="43">
        <v>477236.88</v>
      </c>
      <c r="BH952" s="43">
        <v>2511628.2999999998</v>
      </c>
      <c r="BI952" s="44">
        <v>0</v>
      </c>
      <c r="BJ952" s="71">
        <v>2511.6</v>
      </c>
      <c r="BK952" s="2"/>
      <c r="BL952" s="2"/>
      <c r="BM952" s="48">
        <v>209.3</v>
      </c>
      <c r="BN952" s="48">
        <v>209.3</v>
      </c>
      <c r="BO952" s="48">
        <v>209.3</v>
      </c>
      <c r="BP952" s="48">
        <v>209.3</v>
      </c>
      <c r="BQ952" s="48">
        <v>418.6</v>
      </c>
      <c r="BR952" s="48">
        <v>418.6</v>
      </c>
      <c r="BS952" s="48">
        <v>104.7</v>
      </c>
      <c r="BT952" s="48">
        <v>0</v>
      </c>
      <c r="BU952" s="48">
        <v>104.7</v>
      </c>
      <c r="BV952" s="48">
        <f t="shared" si="504"/>
        <v>197.8</v>
      </c>
      <c r="BW952" s="48">
        <f t="shared" si="505"/>
        <v>197.8</v>
      </c>
      <c r="BX952" s="49">
        <f t="shared" si="506"/>
        <v>197.8</v>
      </c>
      <c r="BY952" s="50">
        <f t="shared" si="497"/>
        <v>2477.2000000000003</v>
      </c>
      <c r="BZ952" s="48">
        <f t="shared" si="498"/>
        <v>627.90000000000009</v>
      </c>
      <c r="CA952" s="48">
        <f t="shared" si="499"/>
        <v>1046.5</v>
      </c>
      <c r="CB952" s="48">
        <f t="shared" si="500"/>
        <v>209.4</v>
      </c>
      <c r="CC952" s="51">
        <f t="shared" si="501"/>
        <v>593.40000000000009</v>
      </c>
      <c r="CD952" s="50">
        <f t="shared" si="502"/>
        <v>2477.2000000000003</v>
      </c>
      <c r="CE952" s="103"/>
      <c r="CF952" s="73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</row>
    <row r="953" spans="1:122" ht="15.6" hidden="1" customHeight="1" outlineLevel="1" thickBot="1" x14ac:dyDescent="0.35">
      <c r="A953" s="161"/>
      <c r="B953" s="53" t="s">
        <v>1912</v>
      </c>
      <c r="C953" s="53" t="s">
        <v>135</v>
      </c>
      <c r="D953" s="24" t="s">
        <v>1913</v>
      </c>
      <c r="E953" s="34"/>
      <c r="F953" s="35">
        <v>22083.23</v>
      </c>
      <c r="G953" s="35">
        <v>35046.69</v>
      </c>
      <c r="H953" s="36">
        <v>17</v>
      </c>
      <c r="I953" s="37"/>
      <c r="J953" s="38">
        <v>8</v>
      </c>
      <c r="K953" s="38">
        <v>9</v>
      </c>
      <c r="L953" s="35">
        <v>57129.919999999998</v>
      </c>
      <c r="M953" s="35">
        <v>7882.96</v>
      </c>
      <c r="N953" s="35">
        <v>522.75</v>
      </c>
      <c r="O953" s="35">
        <v>76.5</v>
      </c>
      <c r="P953" s="35">
        <v>140.59</v>
      </c>
      <c r="Q953" s="35">
        <v>106.93</v>
      </c>
      <c r="R953" s="35">
        <v>65859.649999999994</v>
      </c>
      <c r="S953" s="35">
        <v>3836.05</v>
      </c>
      <c r="T953" s="35">
        <v>773.33</v>
      </c>
      <c r="U953" s="36">
        <v>0</v>
      </c>
      <c r="V953" s="36">
        <v>0</v>
      </c>
      <c r="W953" s="36">
        <v>0</v>
      </c>
      <c r="X953" s="36">
        <v>0</v>
      </c>
      <c r="Y953" s="36">
        <v>0</v>
      </c>
      <c r="Z953" s="35">
        <v>1371.12</v>
      </c>
      <c r="AA953" s="35">
        <v>5980.5</v>
      </c>
      <c r="AB953" s="35">
        <v>71840.149999999994</v>
      </c>
      <c r="AC953" s="39">
        <f t="shared" si="493"/>
        <v>71.8</v>
      </c>
      <c r="AD953" s="40">
        <f t="shared" si="503"/>
        <v>81</v>
      </c>
      <c r="AG953" s="70" t="s">
        <v>1817</v>
      </c>
      <c r="AH953" s="24" t="s">
        <v>1912</v>
      </c>
      <c r="AI953" s="24" t="s">
        <v>135</v>
      </c>
      <c r="AJ953" s="24" t="s">
        <v>1913</v>
      </c>
      <c r="AK953" s="42"/>
      <c r="AL953" s="43">
        <v>22083.23</v>
      </c>
      <c r="AM953" s="43">
        <v>42224.93</v>
      </c>
      <c r="AN953" s="44">
        <v>23</v>
      </c>
      <c r="AO953" s="45"/>
      <c r="AP953" s="46">
        <v>8</v>
      </c>
      <c r="AQ953" s="46">
        <v>15</v>
      </c>
      <c r="AR953" s="43">
        <v>64308.160000000003</v>
      </c>
      <c r="AS953" s="43">
        <v>12390.37</v>
      </c>
      <c r="AT953" s="43">
        <v>707.25</v>
      </c>
      <c r="AU953" s="43">
        <v>103.5</v>
      </c>
      <c r="AV953" s="43">
        <v>190.21</v>
      </c>
      <c r="AW953" s="43">
        <v>144.66999999999999</v>
      </c>
      <c r="AX953" s="43">
        <v>77844.160000000003</v>
      </c>
      <c r="AY953" s="43">
        <v>5189.95</v>
      </c>
      <c r="AZ953" s="43">
        <v>1046.27</v>
      </c>
      <c r="BA953" s="44">
        <v>0</v>
      </c>
      <c r="BB953" s="44">
        <v>0</v>
      </c>
      <c r="BC953" s="44">
        <v>0</v>
      </c>
      <c r="BD953" s="44">
        <v>0</v>
      </c>
      <c r="BE953" s="44">
        <v>0</v>
      </c>
      <c r="BF953" s="43">
        <v>1543.4</v>
      </c>
      <c r="BG953" s="43">
        <v>7779.62</v>
      </c>
      <c r="BH953" s="43">
        <v>85623.78</v>
      </c>
      <c r="BI953" s="44">
        <v>0</v>
      </c>
      <c r="BJ953" s="71">
        <v>85.6</v>
      </c>
      <c r="BK953" s="2"/>
      <c r="BL953" s="2"/>
      <c r="BM953" s="48">
        <v>7.1</v>
      </c>
      <c r="BN953" s="48">
        <v>7.1</v>
      </c>
      <c r="BO953" s="48">
        <v>7.1</v>
      </c>
      <c r="BP953" s="48">
        <v>7.1</v>
      </c>
      <c r="BQ953" s="48">
        <v>14.3</v>
      </c>
      <c r="BR953" s="48">
        <v>14.3</v>
      </c>
      <c r="BS953" s="48">
        <v>3.6</v>
      </c>
      <c r="BT953" s="48">
        <v>0</v>
      </c>
      <c r="BU953" s="48">
        <v>3.6</v>
      </c>
      <c r="BV953" s="48">
        <f t="shared" si="504"/>
        <v>5.6</v>
      </c>
      <c r="BW953" s="48">
        <f t="shared" si="505"/>
        <v>5.6</v>
      </c>
      <c r="BX953" s="49">
        <f t="shared" si="506"/>
        <v>5.6</v>
      </c>
      <c r="BY953" s="50">
        <f t="shared" si="497"/>
        <v>80.999999999999986</v>
      </c>
      <c r="BZ953" s="48">
        <f t="shared" si="498"/>
        <v>21.299999999999997</v>
      </c>
      <c r="CA953" s="48">
        <f t="shared" si="499"/>
        <v>35.700000000000003</v>
      </c>
      <c r="CB953" s="48">
        <f t="shared" si="500"/>
        <v>7.2</v>
      </c>
      <c r="CC953" s="51">
        <f t="shared" si="501"/>
        <v>16.799999999999997</v>
      </c>
      <c r="CD953" s="50">
        <f t="shared" si="502"/>
        <v>81</v>
      </c>
      <c r="CE953" s="103"/>
      <c r="CF953" s="73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</row>
    <row r="954" spans="1:122" ht="15.6" hidden="1" customHeight="1" outlineLevel="1" thickBot="1" x14ac:dyDescent="0.35">
      <c r="A954" s="161"/>
      <c r="B954" s="53" t="s">
        <v>1914</v>
      </c>
      <c r="C954" s="53" t="s">
        <v>45</v>
      </c>
      <c r="D954" s="24" t="s">
        <v>1915</v>
      </c>
      <c r="E954" s="34"/>
      <c r="F954" s="35">
        <v>88332.91</v>
      </c>
      <c r="G954" s="35">
        <v>337799.41</v>
      </c>
      <c r="H954" s="36">
        <v>135</v>
      </c>
      <c r="I954" s="37"/>
      <c r="J954" s="38">
        <v>26</v>
      </c>
      <c r="K954" s="38">
        <v>109</v>
      </c>
      <c r="L954" s="35">
        <v>426132.32</v>
      </c>
      <c r="M954" s="35">
        <v>53794.8</v>
      </c>
      <c r="N954" s="35">
        <v>4151.25</v>
      </c>
      <c r="O954" s="35">
        <v>607.5</v>
      </c>
      <c r="P954" s="35">
        <v>1116.45</v>
      </c>
      <c r="Q954" s="35">
        <v>849.15</v>
      </c>
      <c r="R954" s="35">
        <v>486651.47</v>
      </c>
      <c r="S954" s="35">
        <v>30462.75</v>
      </c>
      <c r="T954" s="35">
        <v>6141.15</v>
      </c>
      <c r="U954" s="36">
        <v>0</v>
      </c>
      <c r="V954" s="36">
        <v>0</v>
      </c>
      <c r="W954" s="36">
        <v>0</v>
      </c>
      <c r="X954" s="36">
        <v>0</v>
      </c>
      <c r="Y954" s="36">
        <v>0</v>
      </c>
      <c r="Z954" s="35">
        <v>10227.18</v>
      </c>
      <c r="AA954" s="35">
        <v>46831.08</v>
      </c>
      <c r="AB954" s="35">
        <v>533482.55000000005</v>
      </c>
      <c r="AC954" s="39">
        <f t="shared" si="493"/>
        <v>533.5</v>
      </c>
      <c r="AD954" s="40">
        <f t="shared" si="503"/>
        <v>576</v>
      </c>
      <c r="AG954" s="70" t="s">
        <v>1817</v>
      </c>
      <c r="AH954" s="24" t="s">
        <v>1914</v>
      </c>
      <c r="AI954" s="24" t="s">
        <v>45</v>
      </c>
      <c r="AJ954" s="24" t="s">
        <v>1915</v>
      </c>
      <c r="AK954" s="42"/>
      <c r="AL954" s="43">
        <v>132499.37</v>
      </c>
      <c r="AM954" s="43">
        <v>337799.41</v>
      </c>
      <c r="AN954" s="44">
        <v>165</v>
      </c>
      <c r="AO954" s="45"/>
      <c r="AP954" s="46">
        <v>42</v>
      </c>
      <c r="AQ954" s="46">
        <v>123</v>
      </c>
      <c r="AR954" s="43">
        <v>470298.78</v>
      </c>
      <c r="AS954" s="43">
        <v>62723.85</v>
      </c>
      <c r="AT954" s="43">
        <v>5073.75</v>
      </c>
      <c r="AU954" s="43">
        <v>742.5</v>
      </c>
      <c r="AV954" s="43">
        <v>1364.55</v>
      </c>
      <c r="AW954" s="43">
        <v>1037.8499999999999</v>
      </c>
      <c r="AX954" s="43">
        <v>541241.28</v>
      </c>
      <c r="AY954" s="43">
        <v>37232.25</v>
      </c>
      <c r="AZ954" s="43">
        <v>7505.85</v>
      </c>
      <c r="BA954" s="44">
        <v>0</v>
      </c>
      <c r="BB954" s="44">
        <v>0</v>
      </c>
      <c r="BC954" s="44">
        <v>0</v>
      </c>
      <c r="BD954" s="44">
        <v>0</v>
      </c>
      <c r="BE954" s="44">
        <v>0</v>
      </c>
      <c r="BF954" s="43">
        <v>11287.17</v>
      </c>
      <c r="BG954" s="43">
        <v>56025.27</v>
      </c>
      <c r="BH954" s="43">
        <v>597266.55000000005</v>
      </c>
      <c r="BI954" s="44">
        <v>0</v>
      </c>
      <c r="BJ954" s="71">
        <v>597.29999999999995</v>
      </c>
      <c r="BK954" s="2"/>
      <c r="BL954" s="2"/>
      <c r="BM954" s="48">
        <v>49.8</v>
      </c>
      <c r="BN954" s="48">
        <v>49.8</v>
      </c>
      <c r="BO954" s="48">
        <v>49.8</v>
      </c>
      <c r="BP954" s="48">
        <v>49.8</v>
      </c>
      <c r="BQ954" s="48">
        <v>99.6</v>
      </c>
      <c r="BR954" s="48">
        <v>99.6</v>
      </c>
      <c r="BS954" s="48">
        <v>24.9</v>
      </c>
      <c r="BT954" s="48">
        <v>0</v>
      </c>
      <c r="BU954" s="48">
        <v>24.9</v>
      </c>
      <c r="BV954" s="48">
        <f t="shared" si="504"/>
        <v>42.6</v>
      </c>
      <c r="BW954" s="48">
        <f t="shared" si="505"/>
        <v>42.6</v>
      </c>
      <c r="BX954" s="49">
        <f t="shared" si="506"/>
        <v>42.6</v>
      </c>
      <c r="BY954" s="50">
        <f t="shared" si="497"/>
        <v>576</v>
      </c>
      <c r="BZ954" s="48">
        <f t="shared" si="498"/>
        <v>149.39999999999998</v>
      </c>
      <c r="CA954" s="48">
        <f t="shared" si="499"/>
        <v>248.99999999999997</v>
      </c>
      <c r="CB954" s="48">
        <f t="shared" si="500"/>
        <v>49.8</v>
      </c>
      <c r="CC954" s="51">
        <f t="shared" si="501"/>
        <v>127.80000000000001</v>
      </c>
      <c r="CD954" s="50">
        <f t="shared" si="502"/>
        <v>576</v>
      </c>
      <c r="CE954" s="103"/>
      <c r="CF954" s="73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</row>
    <row r="955" spans="1:122" ht="15.6" hidden="1" customHeight="1" outlineLevel="1" thickBot="1" x14ac:dyDescent="0.35">
      <c r="A955" s="161"/>
      <c r="B955" s="53" t="s">
        <v>1916</v>
      </c>
      <c r="C955" s="53" t="s">
        <v>45</v>
      </c>
      <c r="D955" s="24" t="s">
        <v>1917</v>
      </c>
      <c r="E955" s="35">
        <v>1354647.22</v>
      </c>
      <c r="F955" s="34"/>
      <c r="G955" s="34"/>
      <c r="H955" s="36">
        <v>214</v>
      </c>
      <c r="I955" s="38">
        <v>214</v>
      </c>
      <c r="J955" s="37"/>
      <c r="K955" s="37"/>
      <c r="L955" s="35">
        <v>1354647.22</v>
      </c>
      <c r="M955" s="35">
        <v>67211.22</v>
      </c>
      <c r="N955" s="35">
        <v>6580.5</v>
      </c>
      <c r="O955" s="36">
        <v>963</v>
      </c>
      <c r="P955" s="35">
        <v>1769.78</v>
      </c>
      <c r="Q955" s="35">
        <v>1346.06</v>
      </c>
      <c r="R955" s="35">
        <v>1432517.78</v>
      </c>
      <c r="S955" s="35">
        <v>96501.16</v>
      </c>
      <c r="T955" s="35">
        <v>9734.86</v>
      </c>
      <c r="U955" s="35">
        <v>577.79999999999995</v>
      </c>
      <c r="V955" s="35">
        <v>6541.98</v>
      </c>
      <c r="W955" s="35">
        <v>4309.96</v>
      </c>
      <c r="X955" s="35">
        <v>3456.36</v>
      </c>
      <c r="Y955" s="35">
        <v>12927.74</v>
      </c>
      <c r="Z955" s="35">
        <v>32511.54</v>
      </c>
      <c r="AA955" s="35">
        <v>166561.4</v>
      </c>
      <c r="AB955" s="35">
        <v>1599079.18</v>
      </c>
      <c r="AC955" s="39">
        <f t="shared" si="493"/>
        <v>1599.1</v>
      </c>
      <c r="AD955" s="40">
        <f t="shared" si="503"/>
        <v>1558.5</v>
      </c>
      <c r="AG955" s="70" t="s">
        <v>1817</v>
      </c>
      <c r="AH955" s="24" t="s">
        <v>1916</v>
      </c>
      <c r="AI955" s="24" t="s">
        <v>45</v>
      </c>
      <c r="AJ955" s="24" t="s">
        <v>1917</v>
      </c>
      <c r="AK955" s="43">
        <v>1306867.47</v>
      </c>
      <c r="AL955" s="42"/>
      <c r="AM955" s="42"/>
      <c r="AN955" s="44">
        <v>211</v>
      </c>
      <c r="AO955" s="46">
        <v>211</v>
      </c>
      <c r="AP955" s="45"/>
      <c r="AQ955" s="45"/>
      <c r="AR955" s="43">
        <v>1306867.47</v>
      </c>
      <c r="AS955" s="43">
        <v>59067.89</v>
      </c>
      <c r="AT955" s="43">
        <v>6488.25</v>
      </c>
      <c r="AU955" s="43">
        <v>949.5</v>
      </c>
      <c r="AV955" s="43">
        <v>1744.97</v>
      </c>
      <c r="AW955" s="43">
        <v>1327.19</v>
      </c>
      <c r="AX955" s="43">
        <v>1376445.27</v>
      </c>
      <c r="AY955" s="43">
        <v>95148.34</v>
      </c>
      <c r="AZ955" s="43">
        <v>9598.39</v>
      </c>
      <c r="BA955" s="43">
        <v>569.70000000000005</v>
      </c>
      <c r="BB955" s="43">
        <v>6450.27</v>
      </c>
      <c r="BC955" s="43">
        <v>4249.54</v>
      </c>
      <c r="BD955" s="43">
        <v>1664.08</v>
      </c>
      <c r="BE955" s="43">
        <v>12746.51</v>
      </c>
      <c r="BF955" s="43">
        <v>31364.82</v>
      </c>
      <c r="BG955" s="43">
        <v>161791.65</v>
      </c>
      <c r="BH955" s="43">
        <v>1538236.92</v>
      </c>
      <c r="BI955" s="44">
        <v>0</v>
      </c>
      <c r="BJ955" s="71">
        <v>1538.2</v>
      </c>
      <c r="BK955" s="2"/>
      <c r="BL955" s="2"/>
      <c r="BM955" s="48">
        <v>128.19999999999999</v>
      </c>
      <c r="BN955" s="48">
        <v>128.19999999999999</v>
      </c>
      <c r="BO955" s="48">
        <v>128.19999999999999</v>
      </c>
      <c r="BP955" s="48">
        <v>128.19999999999999</v>
      </c>
      <c r="BQ955" s="48">
        <v>256.39999999999998</v>
      </c>
      <c r="BR955" s="48">
        <v>256.39999999999998</v>
      </c>
      <c r="BS955" s="48">
        <v>64.099999999999994</v>
      </c>
      <c r="BT955" s="48">
        <v>0</v>
      </c>
      <c r="BU955" s="48">
        <v>64.099999999999994</v>
      </c>
      <c r="BV955" s="48">
        <f t="shared" si="504"/>
        <v>134.9</v>
      </c>
      <c r="BW955" s="48">
        <f t="shared" si="505"/>
        <v>134.9</v>
      </c>
      <c r="BX955" s="49">
        <f t="shared" si="506"/>
        <v>134.9</v>
      </c>
      <c r="BY955" s="50">
        <f t="shared" si="497"/>
        <v>1558.5000000000002</v>
      </c>
      <c r="BZ955" s="48">
        <f t="shared" si="498"/>
        <v>384.59999999999997</v>
      </c>
      <c r="CA955" s="48">
        <f t="shared" si="499"/>
        <v>641</v>
      </c>
      <c r="CB955" s="48">
        <f t="shared" si="500"/>
        <v>128.19999999999999</v>
      </c>
      <c r="CC955" s="51">
        <f t="shared" si="501"/>
        <v>404.70000000000005</v>
      </c>
      <c r="CD955" s="50">
        <f t="shared" si="502"/>
        <v>1558.5</v>
      </c>
      <c r="CE955" s="103"/>
      <c r="CF955" s="73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</row>
    <row r="956" spans="1:122" ht="15.6" hidden="1" customHeight="1" outlineLevel="1" thickBot="1" x14ac:dyDescent="0.35">
      <c r="A956" s="161"/>
      <c r="B956" s="75" t="s">
        <v>1918</v>
      </c>
      <c r="C956" s="75" t="s">
        <v>135</v>
      </c>
      <c r="D956" s="76" t="s">
        <v>1919</v>
      </c>
      <c r="E956" s="77"/>
      <c r="F956" s="78">
        <v>14574.93</v>
      </c>
      <c r="G956" s="78">
        <v>41802.69</v>
      </c>
      <c r="H956" s="79">
        <v>11</v>
      </c>
      <c r="I956" s="80"/>
      <c r="J956" s="81">
        <v>2</v>
      </c>
      <c r="K956" s="81">
        <v>9</v>
      </c>
      <c r="L956" s="78">
        <v>56377.62</v>
      </c>
      <c r="M956" s="78">
        <v>4433.68</v>
      </c>
      <c r="N956" s="78">
        <v>338.25</v>
      </c>
      <c r="O956" s="78">
        <v>49.5</v>
      </c>
      <c r="P956" s="78">
        <v>90.97</v>
      </c>
      <c r="Q956" s="78">
        <v>69.19</v>
      </c>
      <c r="R956" s="78">
        <v>61359.21</v>
      </c>
      <c r="S956" s="78">
        <v>2482.15</v>
      </c>
      <c r="T956" s="78">
        <v>500.39</v>
      </c>
      <c r="U956" s="79">
        <v>0</v>
      </c>
      <c r="V956" s="79">
        <v>0</v>
      </c>
      <c r="W956" s="79">
        <v>0</v>
      </c>
      <c r="X956" s="79">
        <v>0</v>
      </c>
      <c r="Y956" s="79">
        <v>0</v>
      </c>
      <c r="Z956" s="78">
        <v>1353.06</v>
      </c>
      <c r="AA956" s="78">
        <v>4335.6000000000004</v>
      </c>
      <c r="AB956" s="78">
        <v>65694.81</v>
      </c>
      <c r="AC956" s="39">
        <f t="shared" si="493"/>
        <v>65.7</v>
      </c>
      <c r="AD956" s="40">
        <f t="shared" si="503"/>
        <v>21.9</v>
      </c>
      <c r="BV956" s="48">
        <f t="shared" si="504"/>
        <v>7.3</v>
      </c>
      <c r="BW956" s="48">
        <f t="shared" si="505"/>
        <v>7.3</v>
      </c>
      <c r="BX956" s="49">
        <f t="shared" si="506"/>
        <v>7.3</v>
      </c>
      <c r="BY956" s="50">
        <f t="shared" si="497"/>
        <v>21.9</v>
      </c>
      <c r="BZ956" s="48">
        <f t="shared" si="498"/>
        <v>0</v>
      </c>
      <c r="CA956" s="48">
        <f t="shared" si="499"/>
        <v>0</v>
      </c>
      <c r="CB956" s="48">
        <f t="shared" si="500"/>
        <v>0</v>
      </c>
      <c r="CC956" s="51">
        <f t="shared" si="501"/>
        <v>21.9</v>
      </c>
      <c r="CD956" s="50">
        <f t="shared" si="502"/>
        <v>21.9</v>
      </c>
      <c r="CE956" s="95"/>
    </row>
    <row r="957" spans="1:122" s="10" customFormat="1" ht="15.6" hidden="1" customHeight="1" outlineLevel="1" thickBot="1" x14ac:dyDescent="0.3">
      <c r="A957" s="169"/>
      <c r="B957" s="53" t="s">
        <v>1920</v>
      </c>
      <c r="C957" s="53" t="s">
        <v>45</v>
      </c>
      <c r="D957" s="82" t="s">
        <v>1921</v>
      </c>
      <c r="E957" s="96">
        <v>140542.34</v>
      </c>
      <c r="F957" s="83"/>
      <c r="G957" s="84"/>
      <c r="H957" s="85">
        <f t="shared" ref="H957:H958" si="507">+I957+J957+K957</f>
        <v>69</v>
      </c>
      <c r="I957" s="85">
        <v>69</v>
      </c>
      <c r="J957" s="85"/>
      <c r="K957" s="84"/>
      <c r="L957" s="86">
        <v>140542.34</v>
      </c>
      <c r="M957" s="86">
        <v>13373.9</v>
      </c>
      <c r="N957" s="86">
        <v>2121.4499999999998</v>
      </c>
      <c r="O957" s="86">
        <v>310.17</v>
      </c>
      <c r="P957" s="86">
        <v>570.69000000000005</v>
      </c>
      <c r="Q957" s="86">
        <v>434.21</v>
      </c>
      <c r="R957" s="86">
        <v>157352.76</v>
      </c>
      <c r="S957" s="86">
        <v>31114.75</v>
      </c>
      <c r="T957" s="86">
        <v>3138.8</v>
      </c>
      <c r="U957" s="86">
        <v>186.1</v>
      </c>
      <c r="V957" s="86">
        <v>2109.0300000000002</v>
      </c>
      <c r="W957" s="86">
        <v>1389.49</v>
      </c>
      <c r="X957" s="86"/>
      <c r="Y957" s="86">
        <v>4168.4799999999996</v>
      </c>
      <c r="Z957" s="86">
        <v>3372.99</v>
      </c>
      <c r="AA957" s="86">
        <v>45479.64</v>
      </c>
      <c r="AB957" s="86">
        <v>202832.4</v>
      </c>
      <c r="AC957" s="87">
        <f t="shared" si="493"/>
        <v>202.8</v>
      </c>
      <c r="AD957" s="40">
        <f t="shared" si="503"/>
        <v>67.599999999999994</v>
      </c>
      <c r="AE957" s="4"/>
      <c r="BV957" s="48">
        <f t="shared" si="504"/>
        <v>22.5</v>
      </c>
      <c r="BW957" s="48">
        <f t="shared" si="505"/>
        <v>22.5</v>
      </c>
      <c r="BX957" s="49">
        <f t="shared" si="506"/>
        <v>22.6</v>
      </c>
      <c r="BY957" s="50">
        <f t="shared" si="497"/>
        <v>67.599999999999994</v>
      </c>
      <c r="BZ957" s="48">
        <f t="shared" si="498"/>
        <v>0</v>
      </c>
      <c r="CA957" s="48">
        <f t="shared" si="499"/>
        <v>0</v>
      </c>
      <c r="CB957" s="48">
        <f t="shared" si="500"/>
        <v>0</v>
      </c>
      <c r="CC957" s="51">
        <f t="shared" si="501"/>
        <v>67.599999999999994</v>
      </c>
      <c r="CD957" s="50">
        <f t="shared" si="502"/>
        <v>67.599999999999994</v>
      </c>
    </row>
    <row r="958" spans="1:122" s="10" customFormat="1" ht="15.6" hidden="1" customHeight="1" outlineLevel="1" thickBot="1" x14ac:dyDescent="0.35">
      <c r="A958" s="169"/>
      <c r="B958" s="53" t="s">
        <v>1874</v>
      </c>
      <c r="C958" s="53" t="s">
        <v>45</v>
      </c>
      <c r="D958" s="82" t="s">
        <v>1875</v>
      </c>
      <c r="E958" s="96">
        <v>106965.32</v>
      </c>
      <c r="F958" s="83"/>
      <c r="G958" s="84"/>
      <c r="H958" s="85">
        <f t="shared" si="507"/>
        <v>23</v>
      </c>
      <c r="I958" s="85">
        <v>23</v>
      </c>
      <c r="J958" s="85"/>
      <c r="K958" s="84"/>
      <c r="L958" s="86">
        <v>106965.32</v>
      </c>
      <c r="M958" s="86">
        <v>22980.42</v>
      </c>
      <c r="N958" s="86">
        <v>707.16</v>
      </c>
      <c r="O958" s="86">
        <v>103.39</v>
      </c>
      <c r="P958" s="86">
        <v>190.23</v>
      </c>
      <c r="Q958" s="86">
        <v>144.74</v>
      </c>
      <c r="R958" s="86">
        <v>131091.26</v>
      </c>
      <c r="S958" s="86">
        <v>10371.58</v>
      </c>
      <c r="T958" s="86">
        <v>1046.25</v>
      </c>
      <c r="U958" s="86">
        <v>62.03</v>
      </c>
      <c r="V958" s="86">
        <v>703.02</v>
      </c>
      <c r="W958" s="86">
        <v>463.17</v>
      </c>
      <c r="X958" s="86"/>
      <c r="Y958" s="86">
        <v>1389.5</v>
      </c>
      <c r="Z958" s="86">
        <v>2567.17</v>
      </c>
      <c r="AA958" s="86">
        <v>16602.72</v>
      </c>
      <c r="AB958" s="86">
        <v>147693.98000000001</v>
      </c>
      <c r="AC958" s="87">
        <f t="shared" si="493"/>
        <v>147.69999999999999</v>
      </c>
      <c r="AD958" s="40">
        <f t="shared" si="503"/>
        <v>195.5</v>
      </c>
      <c r="AE958" s="4"/>
      <c r="AG958" s="70" t="s">
        <v>1817</v>
      </c>
      <c r="AH958" s="24" t="s">
        <v>1874</v>
      </c>
      <c r="AI958" s="24" t="s">
        <v>45</v>
      </c>
      <c r="AJ958" s="82" t="s">
        <v>1875</v>
      </c>
      <c r="AK958" s="43">
        <v>160836.34</v>
      </c>
      <c r="AL958" s="42"/>
      <c r="AM958" s="42"/>
      <c r="AN958" s="44">
        <v>33</v>
      </c>
      <c r="AO958" s="46">
        <v>33</v>
      </c>
      <c r="AP958" s="45"/>
      <c r="AQ958" s="45"/>
      <c r="AR958" s="43">
        <v>160836.34</v>
      </c>
      <c r="AS958" s="43">
        <v>32971.9</v>
      </c>
      <c r="AT958" s="43">
        <v>1014.61</v>
      </c>
      <c r="AU958" s="43">
        <v>148.35</v>
      </c>
      <c r="AV958" s="43">
        <v>272.94</v>
      </c>
      <c r="AW958" s="43">
        <v>207.67</v>
      </c>
      <c r="AX958" s="43">
        <v>195451.81</v>
      </c>
      <c r="AY958" s="43">
        <v>14880.97</v>
      </c>
      <c r="AZ958" s="43">
        <v>1501.15</v>
      </c>
      <c r="BA958" s="43">
        <v>89.01</v>
      </c>
      <c r="BB958" s="43">
        <v>1008.68</v>
      </c>
      <c r="BC958" s="43">
        <v>664.53</v>
      </c>
      <c r="BD958" s="43"/>
      <c r="BE958" s="43">
        <v>1993.62</v>
      </c>
      <c r="BF958" s="43">
        <v>3860.07</v>
      </c>
      <c r="BG958" s="43">
        <v>23998.03</v>
      </c>
      <c r="BH958" s="43">
        <v>219449.84</v>
      </c>
      <c r="BI958" s="44">
        <v>0</v>
      </c>
      <c r="BJ958" s="71">
        <v>219.4</v>
      </c>
      <c r="BK958" s="2"/>
      <c r="BL958" s="2"/>
      <c r="BM958" s="48">
        <v>18.3</v>
      </c>
      <c r="BN958" s="48">
        <v>18.3</v>
      </c>
      <c r="BO958" s="48">
        <v>18.3</v>
      </c>
      <c r="BP958" s="48">
        <v>18.3</v>
      </c>
      <c r="BQ958" s="48">
        <v>36.6</v>
      </c>
      <c r="BR958" s="48">
        <v>36.6</v>
      </c>
      <c r="BS958" s="48">
        <v>9.1</v>
      </c>
      <c r="BT958" s="48">
        <v>0</v>
      </c>
      <c r="BU958" s="48">
        <v>9.1</v>
      </c>
      <c r="BV958" s="48">
        <f t="shared" si="504"/>
        <v>10.3</v>
      </c>
      <c r="BW958" s="48">
        <f t="shared" si="505"/>
        <v>10.3</v>
      </c>
      <c r="BX958" s="49">
        <f t="shared" si="506"/>
        <v>10.3</v>
      </c>
      <c r="BY958" s="50">
        <f t="shared" si="497"/>
        <v>195.50000000000006</v>
      </c>
      <c r="BZ958" s="48">
        <f t="shared" si="498"/>
        <v>54.900000000000006</v>
      </c>
      <c r="CA958" s="48">
        <f t="shared" si="499"/>
        <v>91.5</v>
      </c>
      <c r="CB958" s="48">
        <f t="shared" si="500"/>
        <v>18.2</v>
      </c>
      <c r="CC958" s="51">
        <f t="shared" si="501"/>
        <v>30.900000000000002</v>
      </c>
      <c r="CD958" s="50">
        <f t="shared" si="502"/>
        <v>195.5</v>
      </c>
      <c r="CE958" s="103"/>
      <c r="CF958" s="73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</row>
    <row r="959" spans="1:122" s="10" customFormat="1" ht="15.6" hidden="1" customHeight="1" outlineLevel="1" thickBot="1" x14ac:dyDescent="0.35">
      <c r="A959" s="170"/>
      <c r="B959" s="98"/>
      <c r="C959" s="98"/>
      <c r="D959" s="99"/>
      <c r="E959" s="107"/>
      <c r="F959" s="108"/>
      <c r="G959" s="84"/>
      <c r="H959" s="85"/>
      <c r="I959" s="85"/>
      <c r="J959" s="85"/>
      <c r="K959" s="84"/>
      <c r="L959" s="86"/>
      <c r="M959" s="86"/>
      <c r="N959" s="86"/>
      <c r="O959" s="86"/>
      <c r="P959" s="86"/>
      <c r="Q959" s="86"/>
      <c r="R959" s="86"/>
      <c r="S959" s="86"/>
      <c r="T959" s="86"/>
      <c r="U959" s="86"/>
      <c r="V959" s="86"/>
      <c r="W959" s="86"/>
      <c r="X959" s="86"/>
      <c r="Y959" s="86"/>
      <c r="Z959" s="86"/>
      <c r="AA959" s="86"/>
      <c r="AB959" s="86"/>
      <c r="AC959" s="39">
        <f t="shared" si="493"/>
        <v>0</v>
      </c>
      <c r="AD959" s="40">
        <f t="shared" si="503"/>
        <v>139.69999999999999</v>
      </c>
      <c r="AE959" s="4"/>
      <c r="AG959" s="70" t="s">
        <v>1817</v>
      </c>
      <c r="AH959" s="24" t="s">
        <v>1922</v>
      </c>
      <c r="AI959" s="24" t="s">
        <v>45</v>
      </c>
      <c r="AJ959" s="82" t="s">
        <v>1923</v>
      </c>
      <c r="AK959" s="43">
        <v>144625.63</v>
      </c>
      <c r="AL959" s="42"/>
      <c r="AM959" s="42"/>
      <c r="AN959" s="44">
        <v>72</v>
      </c>
      <c r="AO959" s="46">
        <v>72</v>
      </c>
      <c r="AP959" s="45"/>
      <c r="AQ959" s="45"/>
      <c r="AR959" s="43">
        <v>144625.63</v>
      </c>
      <c r="AS959" s="43">
        <v>13955.36</v>
      </c>
      <c r="AT959" s="43">
        <v>2213.69</v>
      </c>
      <c r="AU959" s="43">
        <v>323.67</v>
      </c>
      <c r="AV959" s="43">
        <v>595.48</v>
      </c>
      <c r="AW959" s="43">
        <v>453.1</v>
      </c>
      <c r="AX959" s="43">
        <v>162166.93</v>
      </c>
      <c r="AY959" s="43">
        <v>32467.57</v>
      </c>
      <c r="AZ959" s="43">
        <v>3275.25</v>
      </c>
      <c r="BA959" s="43">
        <v>194.19</v>
      </c>
      <c r="BB959" s="43">
        <v>2200.7600000000002</v>
      </c>
      <c r="BC959" s="43">
        <v>1449.91</v>
      </c>
      <c r="BD959" s="43"/>
      <c r="BE959" s="43">
        <v>4349.7299999999996</v>
      </c>
      <c r="BF959" s="43">
        <v>3471.01</v>
      </c>
      <c r="BG959" s="43">
        <v>47408.42</v>
      </c>
      <c r="BH959" s="43">
        <v>209575.35</v>
      </c>
      <c r="BI959" s="44">
        <v>0</v>
      </c>
      <c r="BJ959" s="71">
        <v>209.6</v>
      </c>
      <c r="BK959" s="2"/>
      <c r="BL959" s="2"/>
      <c r="BM959" s="48">
        <v>17.5</v>
      </c>
      <c r="BN959" s="48">
        <v>17.5</v>
      </c>
      <c r="BO959" s="48">
        <v>17.5</v>
      </c>
      <c r="BP959" s="48">
        <v>17.5</v>
      </c>
      <c r="BQ959" s="48">
        <v>34.9</v>
      </c>
      <c r="BR959" s="48">
        <v>34.9</v>
      </c>
      <c r="BS959" s="48">
        <v>8.6999999999999993</v>
      </c>
      <c r="BT959" s="48">
        <v>0</v>
      </c>
      <c r="BU959" s="48">
        <v>8.6999999999999993</v>
      </c>
      <c r="BV959" s="48">
        <f t="shared" si="504"/>
        <v>-5.8</v>
      </c>
      <c r="BW959" s="48">
        <f t="shared" si="505"/>
        <v>-5.8</v>
      </c>
      <c r="BX959" s="49">
        <f t="shared" si="506"/>
        <v>-5.9</v>
      </c>
      <c r="BY959" s="50">
        <f t="shared" si="497"/>
        <v>139.69999999999999</v>
      </c>
      <c r="BZ959" s="48">
        <f t="shared" si="498"/>
        <v>52.5</v>
      </c>
      <c r="CA959" s="48">
        <f t="shared" si="499"/>
        <v>87.3</v>
      </c>
      <c r="CB959" s="48">
        <f t="shared" si="500"/>
        <v>17.399999999999999</v>
      </c>
      <c r="CC959" s="51">
        <f t="shared" si="501"/>
        <v>-17.5</v>
      </c>
      <c r="CD959" s="50">
        <f t="shared" si="502"/>
        <v>139.70000000000002</v>
      </c>
      <c r="CE959" s="103"/>
      <c r="CF959" s="73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</row>
    <row r="960" spans="1:122" s="10" customFormat="1" ht="15.6" hidden="1" customHeight="1" outlineLevel="1" thickBot="1" x14ac:dyDescent="0.35">
      <c r="A960" s="170"/>
      <c r="B960" s="98"/>
      <c r="C960" s="98"/>
      <c r="D960" s="99"/>
      <c r="E960" s="107"/>
      <c r="F960" s="108"/>
      <c r="G960" s="84"/>
      <c r="H960" s="85"/>
      <c r="I960" s="85"/>
      <c r="J960" s="85"/>
      <c r="K960" s="84"/>
      <c r="L960" s="86"/>
      <c r="M960" s="86"/>
      <c r="N960" s="86"/>
      <c r="O960" s="86"/>
      <c r="P960" s="86"/>
      <c r="Q960" s="86"/>
      <c r="R960" s="86"/>
      <c r="S960" s="86"/>
      <c r="T960" s="86"/>
      <c r="U960" s="86"/>
      <c r="V960" s="86"/>
      <c r="W960" s="86"/>
      <c r="X960" s="86"/>
      <c r="Y960" s="86"/>
      <c r="Z960" s="86"/>
      <c r="AA960" s="86"/>
      <c r="AB960" s="86"/>
      <c r="AC960" s="39">
        <f t="shared" si="493"/>
        <v>0</v>
      </c>
      <c r="AD960" s="40">
        <f t="shared" si="503"/>
        <v>223.6</v>
      </c>
      <c r="AE960" s="4"/>
      <c r="AG960" s="70" t="s">
        <v>1817</v>
      </c>
      <c r="AH960" s="24" t="s">
        <v>1924</v>
      </c>
      <c r="AI960" s="24" t="s">
        <v>45</v>
      </c>
      <c r="AJ960" s="24" t="s">
        <v>1925</v>
      </c>
      <c r="AK960" s="43">
        <v>233676.54</v>
      </c>
      <c r="AL960" s="42"/>
      <c r="AM960" s="42"/>
      <c r="AN960" s="44">
        <v>109</v>
      </c>
      <c r="AO960" s="46">
        <v>109</v>
      </c>
      <c r="AP960" s="45"/>
      <c r="AQ960" s="45"/>
      <c r="AR960" s="43">
        <v>233676.54</v>
      </c>
      <c r="AS960" s="43">
        <v>21459.919999999998</v>
      </c>
      <c r="AT960" s="43">
        <v>3351.75</v>
      </c>
      <c r="AU960" s="43">
        <v>490.5</v>
      </c>
      <c r="AV960" s="43">
        <v>901.43</v>
      </c>
      <c r="AW960" s="43">
        <v>685.61</v>
      </c>
      <c r="AX960" s="43">
        <v>260565.75</v>
      </c>
      <c r="AY960" s="43">
        <v>49152.46</v>
      </c>
      <c r="AZ960" s="43">
        <v>4958.41</v>
      </c>
      <c r="BA960" s="43">
        <v>294.3</v>
      </c>
      <c r="BB960" s="43">
        <v>3332.13</v>
      </c>
      <c r="BC960" s="43">
        <v>2195.2600000000002</v>
      </c>
      <c r="BD960" s="43">
        <v>2687.16</v>
      </c>
      <c r="BE960" s="43">
        <v>6584.69</v>
      </c>
      <c r="BF960" s="43">
        <v>5608.24</v>
      </c>
      <c r="BG960" s="43">
        <v>74812.649999999994</v>
      </c>
      <c r="BH960" s="43">
        <v>335378.40000000002</v>
      </c>
      <c r="BI960" s="44">
        <v>0</v>
      </c>
      <c r="BJ960" s="71">
        <v>335.4</v>
      </c>
      <c r="BK960" s="2"/>
      <c r="BL960" s="2"/>
      <c r="BM960" s="48">
        <v>28</v>
      </c>
      <c r="BN960" s="48">
        <v>28</v>
      </c>
      <c r="BO960" s="48">
        <v>28</v>
      </c>
      <c r="BP960" s="48">
        <v>28</v>
      </c>
      <c r="BQ960" s="48">
        <v>55.9</v>
      </c>
      <c r="BR960" s="48">
        <v>55.9</v>
      </c>
      <c r="BS960" s="48">
        <v>14</v>
      </c>
      <c r="BT960" s="48">
        <v>0</v>
      </c>
      <c r="BU960" s="48">
        <v>14</v>
      </c>
      <c r="BV960" s="48">
        <f t="shared" si="504"/>
        <v>-9.4</v>
      </c>
      <c r="BW960" s="48">
        <f t="shared" si="505"/>
        <v>-9.4</v>
      </c>
      <c r="BX960" s="49">
        <f t="shared" si="506"/>
        <v>-9.4</v>
      </c>
      <c r="BY960" s="50">
        <f t="shared" si="497"/>
        <v>223.6</v>
      </c>
      <c r="BZ960" s="48">
        <f t="shared" si="498"/>
        <v>84</v>
      </c>
      <c r="CA960" s="48">
        <f t="shared" si="499"/>
        <v>139.80000000000001</v>
      </c>
      <c r="CB960" s="48">
        <f t="shared" si="500"/>
        <v>28</v>
      </c>
      <c r="CC960" s="51">
        <f t="shared" si="501"/>
        <v>-28.200000000000003</v>
      </c>
      <c r="CD960" s="50">
        <f t="shared" si="502"/>
        <v>223.60000000000002</v>
      </c>
      <c r="CE960" s="103"/>
      <c r="CF960" s="73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</row>
    <row r="961" spans="1:122" s="10" customFormat="1" ht="15.6" hidden="1" customHeight="1" outlineLevel="1" thickBot="1" x14ac:dyDescent="0.35">
      <c r="A961" s="170"/>
      <c r="B961" s="98"/>
      <c r="C961" s="98"/>
      <c r="D961" s="99"/>
      <c r="E961" s="107"/>
      <c r="F961" s="108"/>
      <c r="G961" s="84"/>
      <c r="H961" s="85"/>
      <c r="I961" s="85"/>
      <c r="J961" s="85"/>
      <c r="K961" s="84"/>
      <c r="L961" s="86"/>
      <c r="M961" s="86"/>
      <c r="N961" s="86"/>
      <c r="O961" s="86"/>
      <c r="P961" s="86"/>
      <c r="Q961" s="86"/>
      <c r="R961" s="86"/>
      <c r="S961" s="86"/>
      <c r="T961" s="86"/>
      <c r="U961" s="86"/>
      <c r="V961" s="86"/>
      <c r="W961" s="86"/>
      <c r="X961" s="86"/>
      <c r="Y961" s="86"/>
      <c r="Z961" s="86"/>
      <c r="AA961" s="86"/>
      <c r="AB961" s="86"/>
      <c r="AC961" s="39">
        <f t="shared" si="493"/>
        <v>0</v>
      </c>
      <c r="AD961" s="40">
        <f t="shared" si="503"/>
        <v>161.80000000000001</v>
      </c>
      <c r="AE961" s="4"/>
      <c r="AG961" s="70" t="s">
        <v>1817</v>
      </c>
      <c r="AH961" s="24" t="s">
        <v>1926</v>
      </c>
      <c r="AI961" s="24" t="s">
        <v>45</v>
      </c>
      <c r="AJ961" s="24" t="s">
        <v>1927</v>
      </c>
      <c r="AK961" s="42"/>
      <c r="AL961" s="43">
        <v>44166.46</v>
      </c>
      <c r="AM961" s="43">
        <v>147787.24</v>
      </c>
      <c r="AN961" s="44">
        <v>61</v>
      </c>
      <c r="AO961" s="45"/>
      <c r="AP961" s="46">
        <v>13</v>
      </c>
      <c r="AQ961" s="46">
        <v>48</v>
      </c>
      <c r="AR961" s="43">
        <v>191953.7</v>
      </c>
      <c r="AS961" s="43">
        <v>26524.07</v>
      </c>
      <c r="AT961" s="43">
        <v>1875.75</v>
      </c>
      <c r="AU961" s="43">
        <v>274.5</v>
      </c>
      <c r="AV961" s="43">
        <v>504.47</v>
      </c>
      <c r="AW961" s="43">
        <v>383.69</v>
      </c>
      <c r="AX961" s="43">
        <v>221516.18</v>
      </c>
      <c r="AY961" s="43">
        <v>13764.65</v>
      </c>
      <c r="AZ961" s="43">
        <v>2774.89</v>
      </c>
      <c r="BA961" s="44">
        <v>0</v>
      </c>
      <c r="BB961" s="44">
        <v>0</v>
      </c>
      <c r="BC961" s="44">
        <v>0</v>
      </c>
      <c r="BD961" s="44">
        <v>0</v>
      </c>
      <c r="BE961" s="44">
        <v>0</v>
      </c>
      <c r="BF961" s="43">
        <v>4606.8900000000003</v>
      </c>
      <c r="BG961" s="43">
        <v>21146.43</v>
      </c>
      <c r="BH961" s="43">
        <v>242662.61</v>
      </c>
      <c r="BI961" s="44">
        <v>0</v>
      </c>
      <c r="BJ961" s="71">
        <v>242.7</v>
      </c>
      <c r="BK961" s="2"/>
      <c r="BL961" s="2"/>
      <c r="BM961" s="48">
        <v>20.2</v>
      </c>
      <c r="BN961" s="48">
        <v>20.2</v>
      </c>
      <c r="BO961" s="48">
        <v>20.2</v>
      </c>
      <c r="BP961" s="48">
        <v>20.2</v>
      </c>
      <c r="BQ961" s="48">
        <v>40.5</v>
      </c>
      <c r="BR961" s="48">
        <v>40.5</v>
      </c>
      <c r="BS961" s="48">
        <v>10.1</v>
      </c>
      <c r="BT961" s="48">
        <v>0</v>
      </c>
      <c r="BU961" s="48">
        <v>10.1</v>
      </c>
      <c r="BV961" s="48">
        <f t="shared" si="504"/>
        <v>-6.7</v>
      </c>
      <c r="BW961" s="48">
        <f t="shared" si="505"/>
        <v>-6.7</v>
      </c>
      <c r="BX961" s="49">
        <f t="shared" si="506"/>
        <v>-6.8</v>
      </c>
      <c r="BY961" s="50">
        <f t="shared" si="497"/>
        <v>161.79999999999998</v>
      </c>
      <c r="BZ961" s="48">
        <f t="shared" si="498"/>
        <v>60.599999999999994</v>
      </c>
      <c r="CA961" s="48">
        <f t="shared" si="499"/>
        <v>101.2</v>
      </c>
      <c r="CB961" s="48">
        <f t="shared" si="500"/>
        <v>20.2</v>
      </c>
      <c r="CC961" s="51">
        <f t="shared" si="501"/>
        <v>-20.2</v>
      </c>
      <c r="CD961" s="50">
        <f t="shared" si="502"/>
        <v>161.80000000000001</v>
      </c>
      <c r="CE961" s="103"/>
      <c r="CF961" s="73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</row>
    <row r="962" spans="1:122" ht="18" customHeight="1" collapsed="1" thickBot="1" x14ac:dyDescent="0.35">
      <c r="A962" s="162"/>
      <c r="B962" s="163" t="s">
        <v>71</v>
      </c>
      <c r="C962" s="164"/>
      <c r="D962" s="165"/>
      <c r="E962" s="54">
        <f>SUM(E906:E961)</f>
        <v>31107939.760000002</v>
      </c>
      <c r="F962" s="54">
        <f t="shared" ref="F962:AD962" si="508">SUM(F906:F961)</f>
        <v>2583296</v>
      </c>
      <c r="G962" s="54">
        <f t="shared" si="508"/>
        <v>8725358.8399999999</v>
      </c>
      <c r="H962" s="54">
        <f t="shared" si="508"/>
        <v>13795</v>
      </c>
      <c r="I962" s="54">
        <f t="shared" si="508"/>
        <v>10297</v>
      </c>
      <c r="J962" s="54">
        <f t="shared" si="508"/>
        <v>748</v>
      </c>
      <c r="K962" s="54">
        <f t="shared" si="508"/>
        <v>2750</v>
      </c>
      <c r="L962" s="54">
        <f t="shared" si="508"/>
        <v>42416594.600000001</v>
      </c>
      <c r="M962" s="54">
        <f t="shared" si="508"/>
        <v>6409785.4799999995</v>
      </c>
      <c r="N962" s="54">
        <f t="shared" si="508"/>
        <v>424195.86</v>
      </c>
      <c r="O962" s="54">
        <f t="shared" si="508"/>
        <v>62077.06</v>
      </c>
      <c r="P962" s="54">
        <f t="shared" si="508"/>
        <v>114084.72999999998</v>
      </c>
      <c r="Q962" s="54">
        <f t="shared" si="508"/>
        <v>86770.82</v>
      </c>
      <c r="R962" s="54">
        <f t="shared" si="508"/>
        <v>49513508.549999997</v>
      </c>
      <c r="S962" s="54">
        <f t="shared" si="508"/>
        <v>5432652.7300000004</v>
      </c>
      <c r="T962" s="54">
        <f t="shared" si="508"/>
        <v>627534.52</v>
      </c>
      <c r="U962" s="54">
        <f t="shared" si="508"/>
        <v>27801.629999999994</v>
      </c>
      <c r="V962" s="54">
        <f t="shared" si="508"/>
        <v>314778.90000000008</v>
      </c>
      <c r="W962" s="54">
        <f t="shared" si="508"/>
        <v>207381.36</v>
      </c>
      <c r="X962" s="54">
        <f t="shared" si="508"/>
        <v>46209.100000000006</v>
      </c>
      <c r="Y962" s="54">
        <f t="shared" si="508"/>
        <v>622042.02999999991</v>
      </c>
      <c r="Z962" s="54">
        <f t="shared" si="508"/>
        <v>1017998.3300000002</v>
      </c>
      <c r="AA962" s="54">
        <f t="shared" si="508"/>
        <v>8296398.5999999987</v>
      </c>
      <c r="AB962" s="54">
        <f t="shared" si="508"/>
        <v>57809907.149999991</v>
      </c>
      <c r="AC962" s="54">
        <f t="shared" si="508"/>
        <v>57809.7</v>
      </c>
      <c r="AD962" s="54">
        <f t="shared" si="508"/>
        <v>58279.19999999999</v>
      </c>
      <c r="AG962" s="55" t="s">
        <v>1817</v>
      </c>
      <c r="AH962" s="55" t="s">
        <v>71</v>
      </c>
      <c r="AI962" s="56"/>
      <c r="AJ962" s="57"/>
      <c r="AK962" s="58">
        <v>30987256.269999996</v>
      </c>
      <c r="AL962" s="58">
        <v>2597870.9499999997</v>
      </c>
      <c r="AM962" s="58">
        <v>9492163.4100000001</v>
      </c>
      <c r="AN962" s="58">
        <v>14192</v>
      </c>
      <c r="AO962" s="58">
        <v>10391</v>
      </c>
      <c r="AP962" s="58">
        <v>842</v>
      </c>
      <c r="AQ962" s="58">
        <v>2959</v>
      </c>
      <c r="AR962" s="58">
        <v>43077290.630000003</v>
      </c>
      <c r="AS962" s="58">
        <v>6292888.7599999998</v>
      </c>
      <c r="AT962" s="58">
        <v>436403.55</v>
      </c>
      <c r="AU962" s="58">
        <v>63863.519999999997</v>
      </c>
      <c r="AV962" s="58">
        <v>117367.91000000002</v>
      </c>
      <c r="AW962" s="58">
        <v>89268.000000000015</v>
      </c>
      <c r="AX962" s="58">
        <v>50077082.370000005</v>
      </c>
      <c r="AY962" s="58">
        <v>5543413.0300000003</v>
      </c>
      <c r="AZ962" s="58">
        <v>645594.02999999991</v>
      </c>
      <c r="BA962" s="58">
        <v>28055.399999999998</v>
      </c>
      <c r="BB962" s="58">
        <v>317652.46000000008</v>
      </c>
      <c r="BC962" s="58">
        <v>209274.48</v>
      </c>
      <c r="BD962" s="58">
        <v>31872.660000000003</v>
      </c>
      <c r="BE962" s="58">
        <v>627720.61</v>
      </c>
      <c r="BF962" s="58">
        <v>1033855.0599999998</v>
      </c>
      <c r="BG962" s="58">
        <v>8437437.7299999986</v>
      </c>
      <c r="BH962" s="58">
        <v>58514520.100000009</v>
      </c>
      <c r="BI962" s="58">
        <v>0</v>
      </c>
      <c r="BJ962" s="59">
        <v>58514.400000000001</v>
      </c>
      <c r="BK962" s="60"/>
      <c r="BL962" s="61" t="str">
        <f>+AG962</f>
        <v>Panevėžio m. sav.</v>
      </c>
      <c r="BM962" s="62">
        <f t="shared" ref="BM962:CD962" si="509">SUM(BM906:BM961)</f>
        <v>4876.7</v>
      </c>
      <c r="BN962" s="62">
        <f t="shared" si="509"/>
        <v>4876.7</v>
      </c>
      <c r="BO962" s="62">
        <f t="shared" si="509"/>
        <v>4876.7</v>
      </c>
      <c r="BP962" s="62">
        <f t="shared" si="509"/>
        <v>4876.7</v>
      </c>
      <c r="BQ962" s="62">
        <f t="shared" si="509"/>
        <v>9752.3999999999978</v>
      </c>
      <c r="BR962" s="62">
        <f t="shared" si="509"/>
        <v>9752.3999999999978</v>
      </c>
      <c r="BS962" s="62">
        <f t="shared" si="509"/>
        <v>2438.3999999999996</v>
      </c>
      <c r="BT962" s="62">
        <f t="shared" si="509"/>
        <v>0</v>
      </c>
      <c r="BU962" s="62">
        <f t="shared" si="509"/>
        <v>2438.3999999999996</v>
      </c>
      <c r="BV962" s="62">
        <f t="shared" si="509"/>
        <v>4796.9000000000015</v>
      </c>
      <c r="BW962" s="62">
        <f t="shared" si="509"/>
        <v>4796.9000000000015</v>
      </c>
      <c r="BX962" s="62">
        <f t="shared" si="509"/>
        <v>4797.0000000000009</v>
      </c>
      <c r="BY962" s="62">
        <f t="shared" si="509"/>
        <v>58279.199999999983</v>
      </c>
      <c r="BZ962" s="62">
        <f t="shared" si="509"/>
        <v>14630.1</v>
      </c>
      <c r="CA962" s="62">
        <f t="shared" si="509"/>
        <v>24381.499999999996</v>
      </c>
      <c r="CB962" s="62">
        <f t="shared" si="509"/>
        <v>4876.7999999999993</v>
      </c>
      <c r="CC962" s="62">
        <f t="shared" si="509"/>
        <v>14390.799999999997</v>
      </c>
      <c r="CD962" s="62">
        <f t="shared" si="509"/>
        <v>58279.19999999999</v>
      </c>
      <c r="CE962" s="63"/>
      <c r="CF962" s="64" t="s">
        <v>1817</v>
      </c>
      <c r="CG962" s="65">
        <v>4876.7</v>
      </c>
      <c r="CH962" s="65">
        <v>4784.3999999999996</v>
      </c>
      <c r="CI962" s="65">
        <v>4830.5999999999995</v>
      </c>
      <c r="CJ962" s="65">
        <v>4830.5999999999995</v>
      </c>
      <c r="CK962" s="65">
        <v>9660.0999999999985</v>
      </c>
      <c r="CL962" s="65">
        <v>9706.2999999999975</v>
      </c>
      <c r="CM962" s="65">
        <v>2392.1999999999998</v>
      </c>
      <c r="CN962" s="65">
        <v>0</v>
      </c>
      <c r="CO962" s="65">
        <v>2438.3999999999996</v>
      </c>
      <c r="CP962" s="65">
        <f>+BV962</f>
        <v>4796.9000000000015</v>
      </c>
      <c r="CQ962" s="65">
        <f t="shared" ref="CQ962:CR962" si="510">+BW962</f>
        <v>4796.9000000000015</v>
      </c>
      <c r="CR962" s="65">
        <f t="shared" si="510"/>
        <v>4797.0000000000009</v>
      </c>
      <c r="CS962" s="66">
        <f>+CR962+CQ962+CP962+CO962+CN962+CM962+CL962+CK962+CJ962+CI962+CH962+CG962</f>
        <v>57910.1</v>
      </c>
      <c r="CT962" s="65">
        <v>14491.699999999997</v>
      </c>
      <c r="CU962" s="65">
        <v>24196.999999999993</v>
      </c>
      <c r="CV962" s="65">
        <v>4830.5999999999995</v>
      </c>
      <c r="CW962" s="65">
        <f>+CP962+CQ962+CR962</f>
        <v>14390.800000000003</v>
      </c>
      <c r="CX962" s="67">
        <f>+CW962+CV962+CU962+CT962</f>
        <v>57910.099999999991</v>
      </c>
      <c r="CY962" s="48"/>
      <c r="CZ962" s="64" t="s">
        <v>1817</v>
      </c>
      <c r="DA962" s="68">
        <v>0</v>
      </c>
      <c r="DB962" s="68">
        <v>92.3</v>
      </c>
      <c r="DC962" s="68">
        <v>46.1</v>
      </c>
      <c r="DD962" s="68">
        <v>46.1</v>
      </c>
      <c r="DE962" s="68">
        <v>92.3</v>
      </c>
      <c r="DF962" s="68">
        <v>46.1</v>
      </c>
      <c r="DG962" s="68">
        <v>46.2</v>
      </c>
      <c r="DH962" s="69"/>
      <c r="DI962" s="69"/>
      <c r="DJ962" s="69"/>
      <c r="DK962" s="69"/>
      <c r="DL962" s="69"/>
      <c r="DM962" s="66">
        <v>369.1</v>
      </c>
      <c r="DN962" s="68">
        <v>138.4</v>
      </c>
      <c r="DO962" s="68">
        <v>184.5</v>
      </c>
      <c r="DP962" s="68">
        <v>46.2</v>
      </c>
      <c r="DQ962" s="68"/>
      <c r="DR962" s="66">
        <v>369.09999999999997</v>
      </c>
    </row>
    <row r="963" spans="1:122" ht="21" hidden="1" outlineLevel="1" thickBot="1" x14ac:dyDescent="0.35">
      <c r="A963" s="160" t="s">
        <v>1928</v>
      </c>
      <c r="B963" s="53" t="s">
        <v>1929</v>
      </c>
      <c r="C963" s="53" t="s">
        <v>45</v>
      </c>
      <c r="D963" s="24" t="s">
        <v>1930</v>
      </c>
      <c r="E963" s="34"/>
      <c r="F963" s="35">
        <v>22083.23</v>
      </c>
      <c r="G963" s="35">
        <v>147787.24</v>
      </c>
      <c r="H963" s="36">
        <v>40</v>
      </c>
      <c r="I963" s="37"/>
      <c r="J963" s="38">
        <v>6</v>
      </c>
      <c r="K963" s="38">
        <v>34</v>
      </c>
      <c r="L963" s="35">
        <v>169870.47</v>
      </c>
      <c r="M963" s="35">
        <v>11201.33</v>
      </c>
      <c r="N963" s="36">
        <v>1230</v>
      </c>
      <c r="O963" s="36">
        <v>180</v>
      </c>
      <c r="P963" s="35">
        <v>330.8</v>
      </c>
      <c r="Q963" s="35">
        <v>251.6</v>
      </c>
      <c r="R963" s="35">
        <v>183064.2</v>
      </c>
      <c r="S963" s="36">
        <v>9026</v>
      </c>
      <c r="T963" s="35">
        <v>1819.6</v>
      </c>
      <c r="U963" s="36">
        <v>0</v>
      </c>
      <c r="V963" s="36">
        <v>0</v>
      </c>
      <c r="W963" s="36">
        <v>0</v>
      </c>
      <c r="X963" s="36">
        <v>0</v>
      </c>
      <c r="Y963" s="36">
        <v>0</v>
      </c>
      <c r="Z963" s="35">
        <v>4076.9</v>
      </c>
      <c r="AA963" s="35">
        <v>14922.5</v>
      </c>
      <c r="AB963" s="35">
        <v>197986.7</v>
      </c>
      <c r="AC963" s="39">
        <f t="shared" ref="AC963:AC991" si="511">+ROUND(AB963/1000,1)</f>
        <v>198</v>
      </c>
      <c r="AD963" s="40">
        <f t="shared" ref="AD963:AD991" si="512">+ROUND((AC963/12*4)+(BJ963/12*8),1)</f>
        <v>203.1</v>
      </c>
      <c r="AG963" s="70" t="s">
        <v>1928</v>
      </c>
      <c r="AH963" s="24" t="s">
        <v>1929</v>
      </c>
      <c r="AI963" s="24" t="s">
        <v>45</v>
      </c>
      <c r="AJ963" s="24" t="s">
        <v>1930</v>
      </c>
      <c r="AK963" s="42"/>
      <c r="AL963" s="43">
        <v>44166.46</v>
      </c>
      <c r="AM963" s="43">
        <v>126674.77</v>
      </c>
      <c r="AN963" s="44">
        <v>44</v>
      </c>
      <c r="AO963" s="45"/>
      <c r="AP963" s="46">
        <v>11</v>
      </c>
      <c r="AQ963" s="46">
        <v>33</v>
      </c>
      <c r="AR963" s="43">
        <v>170841.23</v>
      </c>
      <c r="AS963" s="43">
        <v>16524.849999999999</v>
      </c>
      <c r="AT963" s="44">
        <v>1353</v>
      </c>
      <c r="AU963" s="44">
        <v>198</v>
      </c>
      <c r="AV963" s="43">
        <v>363.88</v>
      </c>
      <c r="AW963" s="43">
        <v>276.76</v>
      </c>
      <c r="AX963" s="43">
        <v>189557.72</v>
      </c>
      <c r="AY963" s="43">
        <v>9928.6</v>
      </c>
      <c r="AZ963" s="43">
        <v>2001.56</v>
      </c>
      <c r="BA963" s="44">
        <v>0</v>
      </c>
      <c r="BB963" s="44">
        <v>0</v>
      </c>
      <c r="BC963" s="44">
        <v>0</v>
      </c>
      <c r="BD963" s="44">
        <v>0</v>
      </c>
      <c r="BE963" s="44">
        <v>0</v>
      </c>
      <c r="BF963" s="43">
        <v>4100.1899999999996</v>
      </c>
      <c r="BG963" s="43">
        <v>16030.35</v>
      </c>
      <c r="BH963" s="43">
        <v>205588.07</v>
      </c>
      <c r="BI963" s="44">
        <v>0</v>
      </c>
      <c r="BJ963" s="71">
        <v>205.6</v>
      </c>
      <c r="BK963" s="2"/>
      <c r="BL963" s="2"/>
      <c r="BM963" s="48">
        <v>17.100000000000001</v>
      </c>
      <c r="BN963" s="48">
        <v>17.100000000000001</v>
      </c>
      <c r="BO963" s="48">
        <v>17.100000000000001</v>
      </c>
      <c r="BP963" s="48">
        <v>17.100000000000001</v>
      </c>
      <c r="BQ963" s="48">
        <v>34.299999999999997</v>
      </c>
      <c r="BR963" s="48">
        <v>34.299999999999997</v>
      </c>
      <c r="BS963" s="48">
        <v>8.6</v>
      </c>
      <c r="BT963" s="48">
        <v>0</v>
      </c>
      <c r="BU963" s="48">
        <v>8.6</v>
      </c>
      <c r="BV963" s="48">
        <f t="shared" ref="BV963:BV991" si="513">+ROUND((AD963-BM963-BN963-BO963-BP963-BQ963-BR963-BS963-BT963-BU963)/3,1)</f>
        <v>16.3</v>
      </c>
      <c r="BW963" s="48">
        <f t="shared" ref="BW963:BW991" si="514">+BV963</f>
        <v>16.3</v>
      </c>
      <c r="BX963" s="49">
        <f t="shared" ref="BX963:BX991" si="515">+ROUND(AD963-BM963-BN963-BO963-BP963-BQ963-BR963-BS963-BT963-BU963-BV963-BW963,1)</f>
        <v>16.3</v>
      </c>
      <c r="BY963" s="50">
        <f t="shared" ref="BY963:BY991" si="516">+BX963+BW963+BV963+BU963+BT963+BS963+BR963+BQ963+BP963+BO963+BN963+BM963</f>
        <v>203.09999999999997</v>
      </c>
      <c r="BZ963" s="48">
        <f t="shared" ref="BZ963:BZ991" si="517">+BM963+BN963+BO963</f>
        <v>51.300000000000004</v>
      </c>
      <c r="CA963" s="48">
        <f t="shared" ref="CA963:CA991" si="518">+BP963+BQ963+BR963</f>
        <v>85.699999999999989</v>
      </c>
      <c r="CB963" s="48">
        <f t="shared" ref="CB963:CB991" si="519">+BS963+BT963+BU963</f>
        <v>17.2</v>
      </c>
      <c r="CC963" s="51">
        <f t="shared" ref="CC963:CC991" si="520">+BV963+BW963+BX963</f>
        <v>48.900000000000006</v>
      </c>
      <c r="CD963" s="50">
        <f t="shared" ref="CD963:CD991" si="521">SUM(BZ963:CC963)</f>
        <v>203.1</v>
      </c>
      <c r="CE963" s="103"/>
      <c r="CF963" s="73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</row>
    <row r="964" spans="1:122" ht="20.399999999999999" hidden="1" customHeight="1" outlineLevel="1" thickBot="1" x14ac:dyDescent="0.35">
      <c r="A964" s="161"/>
      <c r="B964" s="53" t="s">
        <v>1931</v>
      </c>
      <c r="C964" s="53" t="s">
        <v>45</v>
      </c>
      <c r="D964" s="24" t="s">
        <v>1932</v>
      </c>
      <c r="E964" s="34"/>
      <c r="F964" s="35">
        <v>14574.93</v>
      </c>
      <c r="G964" s="35">
        <v>77271.62</v>
      </c>
      <c r="H964" s="36">
        <v>27</v>
      </c>
      <c r="I964" s="37"/>
      <c r="J964" s="38">
        <v>5</v>
      </c>
      <c r="K964" s="38">
        <v>22</v>
      </c>
      <c r="L964" s="35">
        <v>91846.55</v>
      </c>
      <c r="M964" s="35">
        <v>5315.76</v>
      </c>
      <c r="N964" s="35">
        <v>830.25</v>
      </c>
      <c r="O964" s="35">
        <v>121.5</v>
      </c>
      <c r="P964" s="35">
        <v>223.29</v>
      </c>
      <c r="Q964" s="35">
        <v>169.83</v>
      </c>
      <c r="R964" s="35">
        <v>98507.18</v>
      </c>
      <c r="S964" s="35">
        <v>6092.55</v>
      </c>
      <c r="T964" s="35">
        <v>1228.23</v>
      </c>
      <c r="U964" s="36">
        <v>0</v>
      </c>
      <c r="V964" s="36">
        <v>0</v>
      </c>
      <c r="W964" s="36">
        <v>0</v>
      </c>
      <c r="X964" s="36">
        <v>0</v>
      </c>
      <c r="Y964" s="36">
        <v>0</v>
      </c>
      <c r="Z964" s="35">
        <v>2204.3200000000002</v>
      </c>
      <c r="AA964" s="35">
        <v>9525.1</v>
      </c>
      <c r="AB964" s="35">
        <v>108032.28</v>
      </c>
      <c r="AC964" s="39">
        <f t="shared" si="511"/>
        <v>108</v>
      </c>
      <c r="AD964" s="40">
        <f t="shared" si="512"/>
        <v>122.3</v>
      </c>
      <c r="AG964" s="70" t="s">
        <v>1928</v>
      </c>
      <c r="AH964" s="24" t="s">
        <v>1931</v>
      </c>
      <c r="AI964" s="24" t="s">
        <v>45</v>
      </c>
      <c r="AJ964" s="24" t="s">
        <v>1932</v>
      </c>
      <c r="AK964" s="42"/>
      <c r="AL964" s="43">
        <v>44166.46</v>
      </c>
      <c r="AM964" s="43">
        <v>63337.39</v>
      </c>
      <c r="AN964" s="44">
        <v>31</v>
      </c>
      <c r="AO964" s="45"/>
      <c r="AP964" s="46">
        <v>10</v>
      </c>
      <c r="AQ964" s="46">
        <v>21</v>
      </c>
      <c r="AR964" s="43">
        <v>107503.85</v>
      </c>
      <c r="AS964" s="43">
        <v>9429.41</v>
      </c>
      <c r="AT964" s="43">
        <v>953.25</v>
      </c>
      <c r="AU964" s="43">
        <v>139.5</v>
      </c>
      <c r="AV964" s="43">
        <v>256.37</v>
      </c>
      <c r="AW964" s="43">
        <v>194.99</v>
      </c>
      <c r="AX964" s="43">
        <v>118477.37</v>
      </c>
      <c r="AY964" s="43">
        <v>6995.15</v>
      </c>
      <c r="AZ964" s="43">
        <v>1410.19</v>
      </c>
      <c r="BA964" s="44">
        <v>0</v>
      </c>
      <c r="BB964" s="44">
        <v>0</v>
      </c>
      <c r="BC964" s="44">
        <v>0</v>
      </c>
      <c r="BD964" s="44">
        <v>0</v>
      </c>
      <c r="BE964" s="44">
        <v>0</v>
      </c>
      <c r="BF964" s="43">
        <v>2580.09</v>
      </c>
      <c r="BG964" s="43">
        <v>10985.43</v>
      </c>
      <c r="BH964" s="43">
        <v>129462.8</v>
      </c>
      <c r="BI964" s="44">
        <v>0</v>
      </c>
      <c r="BJ964" s="71">
        <v>129.5</v>
      </c>
      <c r="BK964" s="2"/>
      <c r="BL964" s="2"/>
      <c r="BM964" s="48">
        <v>10.8</v>
      </c>
      <c r="BN964" s="48">
        <v>10.8</v>
      </c>
      <c r="BO964" s="48">
        <v>10.8</v>
      </c>
      <c r="BP964" s="48">
        <v>10.8</v>
      </c>
      <c r="BQ964" s="48">
        <v>21.6</v>
      </c>
      <c r="BR964" s="48">
        <v>21.6</v>
      </c>
      <c r="BS964" s="48">
        <v>5.4</v>
      </c>
      <c r="BT964" s="48">
        <v>0</v>
      </c>
      <c r="BU964" s="48">
        <v>5.4</v>
      </c>
      <c r="BV964" s="48">
        <f t="shared" si="513"/>
        <v>8.4</v>
      </c>
      <c r="BW964" s="48">
        <f t="shared" si="514"/>
        <v>8.4</v>
      </c>
      <c r="BX964" s="49">
        <f t="shared" si="515"/>
        <v>8.3000000000000007</v>
      </c>
      <c r="BY964" s="50">
        <f t="shared" si="516"/>
        <v>122.29999999999998</v>
      </c>
      <c r="BZ964" s="48">
        <f t="shared" si="517"/>
        <v>32.400000000000006</v>
      </c>
      <c r="CA964" s="48">
        <f t="shared" si="518"/>
        <v>54.000000000000007</v>
      </c>
      <c r="CB964" s="48">
        <f t="shared" si="519"/>
        <v>10.8</v>
      </c>
      <c r="CC964" s="51">
        <f t="shared" si="520"/>
        <v>25.1</v>
      </c>
      <c r="CD964" s="50">
        <f t="shared" si="521"/>
        <v>122.30000000000001</v>
      </c>
      <c r="CE964" s="103"/>
      <c r="CF964" s="73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</row>
    <row r="965" spans="1:122" ht="21" hidden="1" outlineLevel="1" thickBot="1" x14ac:dyDescent="0.35">
      <c r="A965" s="161"/>
      <c r="B965" s="53" t="s">
        <v>1933</v>
      </c>
      <c r="C965" s="53" t="s">
        <v>45</v>
      </c>
      <c r="D965" s="24" t="s">
        <v>1934</v>
      </c>
      <c r="E965" s="34"/>
      <c r="F965" s="35">
        <v>14574.93</v>
      </c>
      <c r="G965" s="35">
        <v>56159.16</v>
      </c>
      <c r="H965" s="36">
        <v>21</v>
      </c>
      <c r="I965" s="37"/>
      <c r="J965" s="38">
        <v>2</v>
      </c>
      <c r="K965" s="38">
        <v>19</v>
      </c>
      <c r="L965" s="35">
        <v>70734.09</v>
      </c>
      <c r="M965" s="35">
        <v>6250.74</v>
      </c>
      <c r="N965" s="35">
        <v>645.75</v>
      </c>
      <c r="O965" s="35">
        <v>94.5</v>
      </c>
      <c r="P965" s="35">
        <v>173.67</v>
      </c>
      <c r="Q965" s="35">
        <v>132.09</v>
      </c>
      <c r="R965" s="35">
        <v>78030.84</v>
      </c>
      <c r="S965" s="35">
        <v>4738.6499999999996</v>
      </c>
      <c r="T965" s="35">
        <v>955.29</v>
      </c>
      <c r="U965" s="36">
        <v>0</v>
      </c>
      <c r="V965" s="36">
        <v>0</v>
      </c>
      <c r="W965" s="36">
        <v>0</v>
      </c>
      <c r="X965" s="36">
        <v>0</v>
      </c>
      <c r="Y965" s="36">
        <v>0</v>
      </c>
      <c r="Z965" s="35">
        <v>1697.62</v>
      </c>
      <c r="AA965" s="35">
        <v>7391.56</v>
      </c>
      <c r="AB965" s="35">
        <v>85422.399999999994</v>
      </c>
      <c r="AC965" s="39">
        <f t="shared" si="511"/>
        <v>85.4</v>
      </c>
      <c r="AD965" s="40">
        <f t="shared" si="512"/>
        <v>111.2</v>
      </c>
      <c r="AG965" s="70" t="s">
        <v>1928</v>
      </c>
      <c r="AH965" s="24" t="s">
        <v>1933</v>
      </c>
      <c r="AI965" s="24" t="s">
        <v>45</v>
      </c>
      <c r="AJ965" s="24" t="s">
        <v>1934</v>
      </c>
      <c r="AK965" s="42"/>
      <c r="AL965" s="43">
        <v>22083.23</v>
      </c>
      <c r="AM965" s="43">
        <v>84449.86</v>
      </c>
      <c r="AN965" s="44">
        <v>29</v>
      </c>
      <c r="AO965" s="45"/>
      <c r="AP965" s="46">
        <v>6</v>
      </c>
      <c r="AQ965" s="46">
        <v>23</v>
      </c>
      <c r="AR965" s="43">
        <v>106533.09</v>
      </c>
      <c r="AS965" s="43">
        <v>5709.52</v>
      </c>
      <c r="AT965" s="43">
        <v>891.75</v>
      </c>
      <c r="AU965" s="43">
        <v>130.5</v>
      </c>
      <c r="AV965" s="43">
        <v>239.83</v>
      </c>
      <c r="AW965" s="43">
        <v>182.41</v>
      </c>
      <c r="AX965" s="43">
        <v>113687.1</v>
      </c>
      <c r="AY965" s="43">
        <v>6543.85</v>
      </c>
      <c r="AZ965" s="43">
        <v>1319.21</v>
      </c>
      <c r="BA965" s="44">
        <v>0</v>
      </c>
      <c r="BB965" s="44">
        <v>0</v>
      </c>
      <c r="BC965" s="44">
        <v>0</v>
      </c>
      <c r="BD965" s="44">
        <v>0</v>
      </c>
      <c r="BE965" s="44">
        <v>0</v>
      </c>
      <c r="BF965" s="43">
        <v>2556.8000000000002</v>
      </c>
      <c r="BG965" s="43">
        <v>10419.86</v>
      </c>
      <c r="BH965" s="43">
        <v>124106.96</v>
      </c>
      <c r="BI965" s="44">
        <v>0</v>
      </c>
      <c r="BJ965" s="71">
        <v>124.1</v>
      </c>
      <c r="BK965" s="2"/>
      <c r="BL965" s="2"/>
      <c r="BM965" s="48">
        <v>10.3</v>
      </c>
      <c r="BN965" s="48">
        <v>10.3</v>
      </c>
      <c r="BO965" s="48">
        <v>10.3</v>
      </c>
      <c r="BP965" s="48">
        <v>10.3</v>
      </c>
      <c r="BQ965" s="48">
        <v>20.7</v>
      </c>
      <c r="BR965" s="48">
        <v>20.7</v>
      </c>
      <c r="BS965" s="48">
        <v>5.2</v>
      </c>
      <c r="BT965" s="48">
        <v>0</v>
      </c>
      <c r="BU965" s="48">
        <v>5.2</v>
      </c>
      <c r="BV965" s="48">
        <f t="shared" si="513"/>
        <v>6.1</v>
      </c>
      <c r="BW965" s="48">
        <f t="shared" si="514"/>
        <v>6.1</v>
      </c>
      <c r="BX965" s="49">
        <f t="shared" si="515"/>
        <v>6</v>
      </c>
      <c r="BY965" s="50">
        <f t="shared" si="516"/>
        <v>111.19999999999999</v>
      </c>
      <c r="BZ965" s="48">
        <f t="shared" si="517"/>
        <v>30.900000000000002</v>
      </c>
      <c r="CA965" s="48">
        <f t="shared" si="518"/>
        <v>51.7</v>
      </c>
      <c r="CB965" s="48">
        <f t="shared" si="519"/>
        <v>10.4</v>
      </c>
      <c r="CC965" s="51">
        <f t="shared" si="520"/>
        <v>18.2</v>
      </c>
      <c r="CD965" s="50">
        <f t="shared" si="521"/>
        <v>111.20000000000002</v>
      </c>
      <c r="CE965" s="103"/>
      <c r="CF965" s="73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</row>
    <row r="966" spans="1:122" ht="21" hidden="1" outlineLevel="1" thickBot="1" x14ac:dyDescent="0.35">
      <c r="A966" s="161"/>
      <c r="B966" s="53" t="s">
        <v>1935</v>
      </c>
      <c r="C966" s="53" t="s">
        <v>45</v>
      </c>
      <c r="D966" s="24" t="s">
        <v>1936</v>
      </c>
      <c r="E966" s="34"/>
      <c r="F966" s="35">
        <v>44166.46</v>
      </c>
      <c r="G966" s="35">
        <v>112318.31</v>
      </c>
      <c r="H966" s="36">
        <v>36</v>
      </c>
      <c r="I966" s="37"/>
      <c r="J966" s="38">
        <v>9</v>
      </c>
      <c r="K966" s="38">
        <v>27</v>
      </c>
      <c r="L966" s="35">
        <v>156484.76999999999</v>
      </c>
      <c r="M966" s="35">
        <v>9355.68</v>
      </c>
      <c r="N966" s="36">
        <v>1107</v>
      </c>
      <c r="O966" s="36">
        <v>162</v>
      </c>
      <c r="P966" s="35">
        <v>297.72000000000003</v>
      </c>
      <c r="Q966" s="35">
        <v>226.44</v>
      </c>
      <c r="R966" s="35">
        <v>167633.60999999999</v>
      </c>
      <c r="S966" s="35">
        <v>8123.4</v>
      </c>
      <c r="T966" s="35">
        <v>1637.64</v>
      </c>
      <c r="U966" s="36">
        <v>0</v>
      </c>
      <c r="V966" s="36">
        <v>0</v>
      </c>
      <c r="W966" s="36">
        <v>0</v>
      </c>
      <c r="X966" s="36">
        <v>0</v>
      </c>
      <c r="Y966" s="36">
        <v>0</v>
      </c>
      <c r="Z966" s="35">
        <v>3755.63</v>
      </c>
      <c r="AA966" s="35">
        <v>13516.67</v>
      </c>
      <c r="AB966" s="35">
        <v>181150.28</v>
      </c>
      <c r="AC966" s="39">
        <f t="shared" si="511"/>
        <v>181.2</v>
      </c>
      <c r="AD966" s="40">
        <f t="shared" si="512"/>
        <v>203.7</v>
      </c>
      <c r="AG966" s="70" t="s">
        <v>1928</v>
      </c>
      <c r="AH966" s="24" t="s">
        <v>1935</v>
      </c>
      <c r="AI966" s="24" t="s">
        <v>45</v>
      </c>
      <c r="AJ966" s="24" t="s">
        <v>1936</v>
      </c>
      <c r="AK966" s="42"/>
      <c r="AL966" s="43">
        <v>44166.46</v>
      </c>
      <c r="AM966" s="43">
        <v>140609.01</v>
      </c>
      <c r="AN966" s="44">
        <v>41</v>
      </c>
      <c r="AO966" s="45"/>
      <c r="AP966" s="46">
        <v>9</v>
      </c>
      <c r="AQ966" s="46">
        <v>32</v>
      </c>
      <c r="AR966" s="43">
        <v>184775.47</v>
      </c>
      <c r="AS966" s="43">
        <v>12608.08</v>
      </c>
      <c r="AT966" s="43">
        <v>1260.75</v>
      </c>
      <c r="AU966" s="43">
        <v>184.5</v>
      </c>
      <c r="AV966" s="43">
        <v>339.07</v>
      </c>
      <c r="AW966" s="43">
        <v>257.89</v>
      </c>
      <c r="AX966" s="43">
        <v>199425.76</v>
      </c>
      <c r="AY966" s="43">
        <v>9251.65</v>
      </c>
      <c r="AZ966" s="43">
        <v>1865.09</v>
      </c>
      <c r="BA966" s="44">
        <v>0</v>
      </c>
      <c r="BB966" s="44">
        <v>0</v>
      </c>
      <c r="BC966" s="44">
        <v>0</v>
      </c>
      <c r="BD966" s="44">
        <v>0</v>
      </c>
      <c r="BE966" s="44">
        <v>0</v>
      </c>
      <c r="BF966" s="43">
        <v>4434.6099999999997</v>
      </c>
      <c r="BG966" s="43">
        <v>15551.35</v>
      </c>
      <c r="BH966" s="43">
        <v>214977.11</v>
      </c>
      <c r="BI966" s="44">
        <v>0</v>
      </c>
      <c r="BJ966" s="71">
        <v>215</v>
      </c>
      <c r="BK966" s="2"/>
      <c r="BL966" s="2"/>
      <c r="BM966" s="48">
        <v>17.899999999999999</v>
      </c>
      <c r="BN966" s="48">
        <v>17.899999999999999</v>
      </c>
      <c r="BO966" s="48">
        <v>17.899999999999999</v>
      </c>
      <c r="BP966" s="48">
        <v>17.899999999999999</v>
      </c>
      <c r="BQ966" s="48">
        <v>35.799999999999997</v>
      </c>
      <c r="BR966" s="48">
        <v>35.799999999999997</v>
      </c>
      <c r="BS966" s="48">
        <v>9</v>
      </c>
      <c r="BT966" s="48">
        <v>0</v>
      </c>
      <c r="BU966" s="48">
        <v>9</v>
      </c>
      <c r="BV966" s="48">
        <f t="shared" si="513"/>
        <v>14.2</v>
      </c>
      <c r="BW966" s="48">
        <f t="shared" si="514"/>
        <v>14.2</v>
      </c>
      <c r="BX966" s="49">
        <f t="shared" si="515"/>
        <v>14.1</v>
      </c>
      <c r="BY966" s="50">
        <f t="shared" si="516"/>
        <v>203.70000000000002</v>
      </c>
      <c r="BZ966" s="48">
        <f t="shared" si="517"/>
        <v>53.699999999999996</v>
      </c>
      <c r="CA966" s="48">
        <f t="shared" si="518"/>
        <v>89.5</v>
      </c>
      <c r="CB966" s="48">
        <f t="shared" si="519"/>
        <v>18</v>
      </c>
      <c r="CC966" s="51">
        <f t="shared" si="520"/>
        <v>42.5</v>
      </c>
      <c r="CD966" s="50">
        <f t="shared" si="521"/>
        <v>203.7</v>
      </c>
      <c r="CE966" s="103"/>
      <c r="CF966" s="73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</row>
    <row r="967" spans="1:122" ht="21" hidden="1" outlineLevel="1" thickBot="1" x14ac:dyDescent="0.35">
      <c r="A967" s="161"/>
      <c r="B967" s="53" t="s">
        <v>1937</v>
      </c>
      <c r="C967" s="53" t="s">
        <v>45</v>
      </c>
      <c r="D967" s="24" t="s">
        <v>1938</v>
      </c>
      <c r="E967" s="35">
        <v>108484.66</v>
      </c>
      <c r="F967" s="35">
        <v>22083.23</v>
      </c>
      <c r="G967" s="35">
        <v>70093.39</v>
      </c>
      <c r="H967" s="36">
        <v>40</v>
      </c>
      <c r="I967" s="38">
        <v>17</v>
      </c>
      <c r="J967" s="38">
        <v>5</v>
      </c>
      <c r="K967" s="38">
        <v>18</v>
      </c>
      <c r="L967" s="35">
        <v>200661.28</v>
      </c>
      <c r="M967" s="35">
        <v>13725.9</v>
      </c>
      <c r="N967" s="36">
        <v>1230</v>
      </c>
      <c r="O967" s="36">
        <v>180</v>
      </c>
      <c r="P967" s="35">
        <v>330.8</v>
      </c>
      <c r="Q967" s="35">
        <v>251.6</v>
      </c>
      <c r="R967" s="35">
        <v>216379.58</v>
      </c>
      <c r="S967" s="35">
        <v>12855.93</v>
      </c>
      <c r="T967" s="35">
        <v>1819.6</v>
      </c>
      <c r="U967" s="35">
        <v>45.9</v>
      </c>
      <c r="V967" s="35">
        <v>519.69000000000005</v>
      </c>
      <c r="W967" s="35">
        <v>342.38</v>
      </c>
      <c r="X967" s="36">
        <v>0</v>
      </c>
      <c r="Y967" s="35">
        <v>1026.97</v>
      </c>
      <c r="Z967" s="35">
        <v>4815.88</v>
      </c>
      <c r="AA967" s="35">
        <v>21426.35</v>
      </c>
      <c r="AB967" s="35">
        <v>237805.93</v>
      </c>
      <c r="AC967" s="39">
        <f t="shared" si="511"/>
        <v>237.8</v>
      </c>
      <c r="AD967" s="40">
        <f t="shared" si="512"/>
        <v>232.3</v>
      </c>
      <c r="AG967" s="70" t="s">
        <v>1928</v>
      </c>
      <c r="AH967" s="24" t="s">
        <v>1937</v>
      </c>
      <c r="AI967" s="24" t="s">
        <v>45</v>
      </c>
      <c r="AJ967" s="24" t="s">
        <v>1938</v>
      </c>
      <c r="AK967" s="43">
        <v>108484.66</v>
      </c>
      <c r="AL967" s="43">
        <v>14574.93</v>
      </c>
      <c r="AM967" s="43">
        <v>70093.39</v>
      </c>
      <c r="AN967" s="44">
        <v>44</v>
      </c>
      <c r="AO967" s="46">
        <v>20</v>
      </c>
      <c r="AP967" s="46">
        <v>3</v>
      </c>
      <c r="AQ967" s="46">
        <v>21</v>
      </c>
      <c r="AR967" s="43">
        <v>193152.98</v>
      </c>
      <c r="AS967" s="43">
        <v>10930.72</v>
      </c>
      <c r="AT967" s="44">
        <v>1353</v>
      </c>
      <c r="AU967" s="44">
        <v>198</v>
      </c>
      <c r="AV967" s="43">
        <v>363.88</v>
      </c>
      <c r="AW967" s="43">
        <v>276.76</v>
      </c>
      <c r="AX967" s="43">
        <v>206275.34</v>
      </c>
      <c r="AY967" s="43">
        <v>14434.4</v>
      </c>
      <c r="AZ967" s="43">
        <v>2001.56</v>
      </c>
      <c r="BA967" s="44">
        <v>54</v>
      </c>
      <c r="BB967" s="43">
        <v>611.4</v>
      </c>
      <c r="BC967" s="43">
        <v>402.8</v>
      </c>
      <c r="BD967" s="44">
        <v>0</v>
      </c>
      <c r="BE967" s="43">
        <v>1208.2</v>
      </c>
      <c r="BF967" s="43">
        <v>4635.68</v>
      </c>
      <c r="BG967" s="43">
        <v>23348.04</v>
      </c>
      <c r="BH967" s="43">
        <v>229623.38</v>
      </c>
      <c r="BI967" s="44">
        <v>0</v>
      </c>
      <c r="BJ967" s="71">
        <v>229.6</v>
      </c>
      <c r="BK967" s="2"/>
      <c r="BL967" s="2"/>
      <c r="BM967" s="48">
        <v>19.100000000000001</v>
      </c>
      <c r="BN967" s="48">
        <v>19.100000000000001</v>
      </c>
      <c r="BO967" s="48">
        <v>19.100000000000001</v>
      </c>
      <c r="BP967" s="48">
        <v>19.100000000000001</v>
      </c>
      <c r="BQ967" s="48">
        <v>38.299999999999997</v>
      </c>
      <c r="BR967" s="48">
        <v>38.299999999999997</v>
      </c>
      <c r="BS967" s="48">
        <v>9.6</v>
      </c>
      <c r="BT967" s="48">
        <v>0</v>
      </c>
      <c r="BU967" s="48">
        <v>9.6</v>
      </c>
      <c r="BV967" s="48">
        <f t="shared" si="513"/>
        <v>20</v>
      </c>
      <c r="BW967" s="48">
        <f t="shared" si="514"/>
        <v>20</v>
      </c>
      <c r="BX967" s="49">
        <f t="shared" si="515"/>
        <v>20.100000000000001</v>
      </c>
      <c r="BY967" s="50">
        <f t="shared" si="516"/>
        <v>232.29999999999995</v>
      </c>
      <c r="BZ967" s="48">
        <f t="shared" si="517"/>
        <v>57.300000000000004</v>
      </c>
      <c r="CA967" s="48">
        <f t="shared" si="518"/>
        <v>95.699999999999989</v>
      </c>
      <c r="CB967" s="48">
        <f t="shared" si="519"/>
        <v>19.2</v>
      </c>
      <c r="CC967" s="51">
        <f t="shared" si="520"/>
        <v>60.1</v>
      </c>
      <c r="CD967" s="50">
        <f t="shared" si="521"/>
        <v>232.29999999999998</v>
      </c>
      <c r="CE967" s="103"/>
      <c r="CF967" s="73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</row>
    <row r="968" spans="1:122" ht="21" hidden="1" outlineLevel="1" thickBot="1" x14ac:dyDescent="0.35">
      <c r="A968" s="161"/>
      <c r="B968" s="53" t="s">
        <v>1939</v>
      </c>
      <c r="C968" s="53" t="s">
        <v>45</v>
      </c>
      <c r="D968" s="24" t="s">
        <v>1940</v>
      </c>
      <c r="E968" s="34"/>
      <c r="F968" s="35">
        <v>14574.93</v>
      </c>
      <c r="G968" s="35">
        <v>13934.23</v>
      </c>
      <c r="H968" s="36">
        <v>8</v>
      </c>
      <c r="I968" s="37"/>
      <c r="J968" s="38">
        <v>3</v>
      </c>
      <c r="K968" s="38">
        <v>5</v>
      </c>
      <c r="L968" s="35">
        <v>28509.16</v>
      </c>
      <c r="M968" s="35">
        <v>1575.04</v>
      </c>
      <c r="N968" s="36">
        <v>246</v>
      </c>
      <c r="O968" s="36">
        <v>36</v>
      </c>
      <c r="P968" s="35">
        <v>66.16</v>
      </c>
      <c r="Q968" s="35">
        <v>50.32</v>
      </c>
      <c r="R968" s="35">
        <v>30482.68</v>
      </c>
      <c r="S968" s="35">
        <v>1805.2</v>
      </c>
      <c r="T968" s="35">
        <v>363.92</v>
      </c>
      <c r="U968" s="36">
        <v>0</v>
      </c>
      <c r="V968" s="36">
        <v>0</v>
      </c>
      <c r="W968" s="36">
        <v>0</v>
      </c>
      <c r="X968" s="36">
        <v>0</v>
      </c>
      <c r="Y968" s="36">
        <v>0</v>
      </c>
      <c r="Z968" s="35">
        <v>684.22</v>
      </c>
      <c r="AA968" s="35">
        <v>2853.34</v>
      </c>
      <c r="AB968" s="35">
        <v>33336.019999999997</v>
      </c>
      <c r="AC968" s="39">
        <f t="shared" si="511"/>
        <v>33.299999999999997</v>
      </c>
      <c r="AD968" s="40">
        <f t="shared" si="512"/>
        <v>55.5</v>
      </c>
      <c r="AG968" s="70" t="s">
        <v>1928</v>
      </c>
      <c r="AH968" s="24" t="s">
        <v>1939</v>
      </c>
      <c r="AI968" s="24" t="s">
        <v>45</v>
      </c>
      <c r="AJ968" s="24" t="s">
        <v>1940</v>
      </c>
      <c r="AK968" s="42"/>
      <c r="AL968" s="43">
        <v>14574.93</v>
      </c>
      <c r="AM968" s="43">
        <v>42224.93</v>
      </c>
      <c r="AN968" s="44">
        <v>12</v>
      </c>
      <c r="AO968" s="45"/>
      <c r="AP968" s="46">
        <v>2</v>
      </c>
      <c r="AQ968" s="46">
        <v>10</v>
      </c>
      <c r="AR968" s="43">
        <v>56799.86</v>
      </c>
      <c r="AS968" s="43">
        <v>4630.5600000000004</v>
      </c>
      <c r="AT968" s="44">
        <v>369</v>
      </c>
      <c r="AU968" s="44">
        <v>54</v>
      </c>
      <c r="AV968" s="43">
        <v>99.24</v>
      </c>
      <c r="AW968" s="43">
        <v>75.48</v>
      </c>
      <c r="AX968" s="43">
        <v>62028.14</v>
      </c>
      <c r="AY968" s="43">
        <v>2707.8</v>
      </c>
      <c r="AZ968" s="43">
        <v>545.88</v>
      </c>
      <c r="BA968" s="44">
        <v>0</v>
      </c>
      <c r="BB968" s="44">
        <v>0</v>
      </c>
      <c r="BC968" s="44">
        <v>0</v>
      </c>
      <c r="BD968" s="44">
        <v>0</v>
      </c>
      <c r="BE968" s="44">
        <v>0</v>
      </c>
      <c r="BF968" s="43">
        <v>1363.2</v>
      </c>
      <c r="BG968" s="43">
        <v>4616.88</v>
      </c>
      <c r="BH968" s="43">
        <v>66645.02</v>
      </c>
      <c r="BI968" s="44">
        <v>0</v>
      </c>
      <c r="BJ968" s="71">
        <v>66.599999999999994</v>
      </c>
      <c r="BK968" s="2"/>
      <c r="BL968" s="2"/>
      <c r="BM968" s="48">
        <v>5.6</v>
      </c>
      <c r="BN968" s="48">
        <v>5.6</v>
      </c>
      <c r="BO968" s="48">
        <v>5.6</v>
      </c>
      <c r="BP968" s="48">
        <v>5.6</v>
      </c>
      <c r="BQ968" s="48">
        <v>11.1</v>
      </c>
      <c r="BR968" s="48">
        <v>11.1</v>
      </c>
      <c r="BS968" s="48">
        <v>2.8</v>
      </c>
      <c r="BT968" s="48">
        <v>0</v>
      </c>
      <c r="BU968" s="48">
        <v>2.8</v>
      </c>
      <c r="BV968" s="48">
        <f t="shared" si="513"/>
        <v>1.8</v>
      </c>
      <c r="BW968" s="48">
        <f t="shared" si="514"/>
        <v>1.8</v>
      </c>
      <c r="BX968" s="49">
        <f t="shared" si="515"/>
        <v>1.7</v>
      </c>
      <c r="BY968" s="50">
        <f t="shared" si="516"/>
        <v>55.500000000000007</v>
      </c>
      <c r="BZ968" s="48">
        <f t="shared" si="517"/>
        <v>16.799999999999997</v>
      </c>
      <c r="CA968" s="48">
        <f t="shared" si="518"/>
        <v>27.799999999999997</v>
      </c>
      <c r="CB968" s="48">
        <f t="shared" si="519"/>
        <v>5.6</v>
      </c>
      <c r="CC968" s="51">
        <f t="shared" si="520"/>
        <v>5.3</v>
      </c>
      <c r="CD968" s="50">
        <f t="shared" si="521"/>
        <v>55.499999999999993</v>
      </c>
      <c r="CE968" s="103"/>
      <c r="CF968" s="73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</row>
    <row r="969" spans="1:122" ht="21" hidden="1" outlineLevel="1" thickBot="1" x14ac:dyDescent="0.35">
      <c r="A969" s="161"/>
      <c r="B969" s="53" t="s">
        <v>1941</v>
      </c>
      <c r="C969" s="53" t="s">
        <v>45</v>
      </c>
      <c r="D969" s="24" t="s">
        <v>1942</v>
      </c>
      <c r="E969" s="34"/>
      <c r="F969" s="35">
        <v>22083.23</v>
      </c>
      <c r="G969" s="35">
        <v>70093.39</v>
      </c>
      <c r="H969" s="36">
        <v>23</v>
      </c>
      <c r="I969" s="37"/>
      <c r="J969" s="38">
        <v>6</v>
      </c>
      <c r="K969" s="38">
        <v>17</v>
      </c>
      <c r="L969" s="35">
        <v>92176.62</v>
      </c>
      <c r="M969" s="35">
        <v>12390.37</v>
      </c>
      <c r="N969" s="35">
        <v>707.25</v>
      </c>
      <c r="O969" s="35">
        <v>103.5</v>
      </c>
      <c r="P969" s="35">
        <v>190.21</v>
      </c>
      <c r="Q969" s="35">
        <v>144.66999999999999</v>
      </c>
      <c r="R969" s="35">
        <v>105712.62</v>
      </c>
      <c r="S969" s="35">
        <v>5189.95</v>
      </c>
      <c r="T969" s="35">
        <v>1046.27</v>
      </c>
      <c r="U969" s="36">
        <v>0</v>
      </c>
      <c r="V969" s="36">
        <v>0</v>
      </c>
      <c r="W969" s="36">
        <v>0</v>
      </c>
      <c r="X969" s="36">
        <v>0</v>
      </c>
      <c r="Y969" s="36">
        <v>0</v>
      </c>
      <c r="Z969" s="35">
        <v>2212.2399999999998</v>
      </c>
      <c r="AA969" s="35">
        <v>8448.4599999999991</v>
      </c>
      <c r="AB969" s="35">
        <v>114161.08</v>
      </c>
      <c r="AC969" s="39">
        <f t="shared" si="511"/>
        <v>114.2</v>
      </c>
      <c r="AD969" s="40">
        <f t="shared" si="512"/>
        <v>106.8</v>
      </c>
      <c r="AG969" s="70" t="s">
        <v>1928</v>
      </c>
      <c r="AH969" s="24" t="s">
        <v>1941</v>
      </c>
      <c r="AI969" s="24" t="s">
        <v>45</v>
      </c>
      <c r="AJ969" s="24" t="s">
        <v>1942</v>
      </c>
      <c r="AK969" s="42"/>
      <c r="AL969" s="42"/>
      <c r="AM969" s="43">
        <v>84449.86</v>
      </c>
      <c r="AN969" s="44">
        <v>19</v>
      </c>
      <c r="AO969" s="45"/>
      <c r="AP969" s="45"/>
      <c r="AQ969" s="46">
        <v>19</v>
      </c>
      <c r="AR969" s="43">
        <v>84449.86</v>
      </c>
      <c r="AS969" s="43">
        <v>10544.72</v>
      </c>
      <c r="AT969" s="43">
        <v>584.25</v>
      </c>
      <c r="AU969" s="43">
        <v>85.5</v>
      </c>
      <c r="AV969" s="43">
        <v>157.13</v>
      </c>
      <c r="AW969" s="43">
        <v>119.51</v>
      </c>
      <c r="AX969" s="43">
        <v>95940.97</v>
      </c>
      <c r="AY969" s="43">
        <v>4287.3500000000004</v>
      </c>
      <c r="AZ969" s="43">
        <v>864.31</v>
      </c>
      <c r="BA969" s="44">
        <v>0</v>
      </c>
      <c r="BB969" s="44">
        <v>0</v>
      </c>
      <c r="BC969" s="44">
        <v>0</v>
      </c>
      <c r="BD969" s="44">
        <v>0</v>
      </c>
      <c r="BE969" s="44">
        <v>0</v>
      </c>
      <c r="BF969" s="43">
        <v>2026.8</v>
      </c>
      <c r="BG969" s="43">
        <v>7178.46</v>
      </c>
      <c r="BH969" s="43">
        <v>103119.43</v>
      </c>
      <c r="BI969" s="44">
        <v>0</v>
      </c>
      <c r="BJ969" s="71">
        <v>103.1</v>
      </c>
      <c r="BK969" s="2"/>
      <c r="BL969" s="2"/>
      <c r="BM969" s="48">
        <v>8.6</v>
      </c>
      <c r="BN969" s="48">
        <v>8.6</v>
      </c>
      <c r="BO969" s="48">
        <v>8.6</v>
      </c>
      <c r="BP969" s="48">
        <v>8.6</v>
      </c>
      <c r="BQ969" s="48">
        <v>17.2</v>
      </c>
      <c r="BR969" s="48">
        <v>17.2</v>
      </c>
      <c r="BS969" s="48">
        <v>4.3</v>
      </c>
      <c r="BT969" s="48">
        <v>0</v>
      </c>
      <c r="BU969" s="48">
        <v>4.3</v>
      </c>
      <c r="BV969" s="48">
        <f t="shared" si="513"/>
        <v>9.8000000000000007</v>
      </c>
      <c r="BW969" s="48">
        <f t="shared" si="514"/>
        <v>9.8000000000000007</v>
      </c>
      <c r="BX969" s="49">
        <f t="shared" si="515"/>
        <v>9.8000000000000007</v>
      </c>
      <c r="BY969" s="50">
        <f t="shared" si="516"/>
        <v>106.79999999999998</v>
      </c>
      <c r="BZ969" s="48">
        <f t="shared" si="517"/>
        <v>25.799999999999997</v>
      </c>
      <c r="CA969" s="48">
        <f t="shared" si="518"/>
        <v>43</v>
      </c>
      <c r="CB969" s="48">
        <f t="shared" si="519"/>
        <v>8.6</v>
      </c>
      <c r="CC969" s="51">
        <f t="shared" si="520"/>
        <v>29.400000000000002</v>
      </c>
      <c r="CD969" s="50">
        <f t="shared" si="521"/>
        <v>106.8</v>
      </c>
      <c r="CE969" s="103"/>
      <c r="CF969" s="73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</row>
    <row r="970" spans="1:122" ht="21" hidden="1" outlineLevel="1" thickBot="1" x14ac:dyDescent="0.35">
      <c r="A970" s="161"/>
      <c r="B970" s="53" t="s">
        <v>1943</v>
      </c>
      <c r="C970" s="53" t="s">
        <v>45</v>
      </c>
      <c r="D970" s="24" t="s">
        <v>1944</v>
      </c>
      <c r="E970" s="34"/>
      <c r="F970" s="34"/>
      <c r="G970" s="35">
        <v>35046.69</v>
      </c>
      <c r="H970" s="36">
        <v>12</v>
      </c>
      <c r="I970" s="37"/>
      <c r="J970" s="37"/>
      <c r="K970" s="38">
        <v>12</v>
      </c>
      <c r="L970" s="35">
        <v>35046.69</v>
      </c>
      <c r="M970" s="35">
        <v>2362.56</v>
      </c>
      <c r="N970" s="36">
        <v>369</v>
      </c>
      <c r="O970" s="36">
        <v>54</v>
      </c>
      <c r="P970" s="35">
        <v>99.24</v>
      </c>
      <c r="Q970" s="35">
        <v>75.48</v>
      </c>
      <c r="R970" s="35">
        <v>38006.97</v>
      </c>
      <c r="S970" s="35">
        <v>2707.8</v>
      </c>
      <c r="T970" s="35">
        <v>545.88</v>
      </c>
      <c r="U970" s="36">
        <v>0</v>
      </c>
      <c r="V970" s="36">
        <v>0</v>
      </c>
      <c r="W970" s="36">
        <v>0</v>
      </c>
      <c r="X970" s="36">
        <v>0</v>
      </c>
      <c r="Y970" s="36">
        <v>0</v>
      </c>
      <c r="Z970" s="35">
        <v>841.12</v>
      </c>
      <c r="AA970" s="35">
        <v>4094.8</v>
      </c>
      <c r="AB970" s="35">
        <v>42101.77</v>
      </c>
      <c r="AC970" s="39">
        <f t="shared" si="511"/>
        <v>42.1</v>
      </c>
      <c r="AD970" s="40">
        <f t="shared" si="512"/>
        <v>52.9</v>
      </c>
      <c r="AG970" s="70" t="s">
        <v>1928</v>
      </c>
      <c r="AH970" s="24" t="s">
        <v>1943</v>
      </c>
      <c r="AI970" s="24" t="s">
        <v>45</v>
      </c>
      <c r="AJ970" s="24" t="s">
        <v>1944</v>
      </c>
      <c r="AK970" s="42"/>
      <c r="AL970" s="43">
        <v>14574.93</v>
      </c>
      <c r="AM970" s="43">
        <v>35046.69</v>
      </c>
      <c r="AN970" s="44">
        <v>10</v>
      </c>
      <c r="AO970" s="45"/>
      <c r="AP970" s="46">
        <v>3</v>
      </c>
      <c r="AQ970" s="46">
        <v>7</v>
      </c>
      <c r="AR970" s="43">
        <v>49621.62</v>
      </c>
      <c r="AS970" s="43">
        <v>4236.8</v>
      </c>
      <c r="AT970" s="43">
        <v>307.5</v>
      </c>
      <c r="AU970" s="44">
        <v>45</v>
      </c>
      <c r="AV970" s="43">
        <v>82.7</v>
      </c>
      <c r="AW970" s="43">
        <v>62.9</v>
      </c>
      <c r="AX970" s="43">
        <v>54356.52</v>
      </c>
      <c r="AY970" s="43">
        <v>2256.5</v>
      </c>
      <c r="AZ970" s="43">
        <v>454.9</v>
      </c>
      <c r="BA970" s="44">
        <v>0</v>
      </c>
      <c r="BB970" s="44">
        <v>0</v>
      </c>
      <c r="BC970" s="44">
        <v>0</v>
      </c>
      <c r="BD970" s="44">
        <v>0</v>
      </c>
      <c r="BE970" s="44">
        <v>0</v>
      </c>
      <c r="BF970" s="43">
        <v>1190.92</v>
      </c>
      <c r="BG970" s="43">
        <v>3902.32</v>
      </c>
      <c r="BH970" s="43">
        <v>58258.84</v>
      </c>
      <c r="BI970" s="44">
        <v>0</v>
      </c>
      <c r="BJ970" s="71">
        <v>58.3</v>
      </c>
      <c r="BK970" s="2"/>
      <c r="BL970" s="2"/>
      <c r="BM970" s="48">
        <v>4.9000000000000004</v>
      </c>
      <c r="BN970" s="48">
        <v>4.9000000000000004</v>
      </c>
      <c r="BO970" s="48">
        <v>4.9000000000000004</v>
      </c>
      <c r="BP970" s="48">
        <v>4.9000000000000004</v>
      </c>
      <c r="BQ970" s="48">
        <v>9.6999999999999993</v>
      </c>
      <c r="BR970" s="48">
        <v>9.6999999999999993</v>
      </c>
      <c r="BS970" s="48">
        <v>2.4</v>
      </c>
      <c r="BT970" s="48">
        <v>0</v>
      </c>
      <c r="BU970" s="48">
        <v>2.4</v>
      </c>
      <c r="BV970" s="48">
        <f t="shared" si="513"/>
        <v>3</v>
      </c>
      <c r="BW970" s="48">
        <f t="shared" si="514"/>
        <v>3</v>
      </c>
      <c r="BX970" s="49">
        <f t="shared" si="515"/>
        <v>3.1</v>
      </c>
      <c r="BY970" s="50">
        <f t="shared" si="516"/>
        <v>52.899999999999991</v>
      </c>
      <c r="BZ970" s="48">
        <f t="shared" si="517"/>
        <v>14.700000000000001</v>
      </c>
      <c r="CA970" s="48">
        <f t="shared" si="518"/>
        <v>24.299999999999997</v>
      </c>
      <c r="CB970" s="48">
        <f t="shared" si="519"/>
        <v>4.8</v>
      </c>
      <c r="CC970" s="51">
        <f t="shared" si="520"/>
        <v>9.1</v>
      </c>
      <c r="CD970" s="50">
        <f t="shared" si="521"/>
        <v>52.9</v>
      </c>
      <c r="CE970" s="103"/>
      <c r="CF970" s="73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</row>
    <row r="971" spans="1:122" ht="21" hidden="1" outlineLevel="1" thickBot="1" x14ac:dyDescent="0.35">
      <c r="A971" s="161"/>
      <c r="B971" s="53" t="s">
        <v>1945</v>
      </c>
      <c r="C971" s="53" t="s">
        <v>45</v>
      </c>
      <c r="D971" s="24" t="s">
        <v>1946</v>
      </c>
      <c r="E971" s="35">
        <v>54242.33</v>
      </c>
      <c r="F971" s="35">
        <v>22083.23</v>
      </c>
      <c r="G971" s="35">
        <v>56159.16</v>
      </c>
      <c r="H971" s="36">
        <v>30</v>
      </c>
      <c r="I971" s="38">
        <v>9</v>
      </c>
      <c r="J971" s="38">
        <v>6</v>
      </c>
      <c r="K971" s="38">
        <v>15</v>
      </c>
      <c r="L971" s="35">
        <v>132484.72</v>
      </c>
      <c r="M971" s="35">
        <v>21128.12</v>
      </c>
      <c r="N971" s="35">
        <v>922.5</v>
      </c>
      <c r="O971" s="36">
        <v>135</v>
      </c>
      <c r="P971" s="35">
        <v>248.1</v>
      </c>
      <c r="Q971" s="35">
        <v>188.7</v>
      </c>
      <c r="R971" s="35">
        <v>155107.14000000001</v>
      </c>
      <c r="S971" s="35">
        <v>8797.11</v>
      </c>
      <c r="T971" s="35">
        <v>1364.7</v>
      </c>
      <c r="U971" s="35">
        <v>24.3</v>
      </c>
      <c r="V971" s="35">
        <v>275.13</v>
      </c>
      <c r="W971" s="35">
        <v>181.26</v>
      </c>
      <c r="X971" s="36">
        <v>0</v>
      </c>
      <c r="Y971" s="35">
        <v>543.69000000000005</v>
      </c>
      <c r="Z971" s="35">
        <v>3179.64</v>
      </c>
      <c r="AA971" s="35">
        <v>14365.83</v>
      </c>
      <c r="AB971" s="35">
        <v>169472.97</v>
      </c>
      <c r="AC971" s="39">
        <f t="shared" si="511"/>
        <v>169.5</v>
      </c>
      <c r="AD971" s="40">
        <f t="shared" si="512"/>
        <v>199.5</v>
      </c>
      <c r="AG971" s="70" t="s">
        <v>1928</v>
      </c>
      <c r="AH971" s="24" t="s">
        <v>1945</v>
      </c>
      <c r="AI971" s="24" t="s">
        <v>45</v>
      </c>
      <c r="AJ971" s="24" t="s">
        <v>1946</v>
      </c>
      <c r="AK971" s="43">
        <v>54242.33</v>
      </c>
      <c r="AL971" s="43">
        <v>14574.93</v>
      </c>
      <c r="AM971" s="43">
        <v>112318.31</v>
      </c>
      <c r="AN971" s="44">
        <v>34</v>
      </c>
      <c r="AO971" s="46">
        <v>9</v>
      </c>
      <c r="AP971" s="46">
        <v>2</v>
      </c>
      <c r="AQ971" s="46">
        <v>23</v>
      </c>
      <c r="AR971" s="43">
        <v>181135.57</v>
      </c>
      <c r="AS971" s="43">
        <v>15006.81</v>
      </c>
      <c r="AT971" s="43">
        <v>1045.5</v>
      </c>
      <c r="AU971" s="44">
        <v>153</v>
      </c>
      <c r="AV971" s="43">
        <v>281.18</v>
      </c>
      <c r="AW971" s="43">
        <v>213.86</v>
      </c>
      <c r="AX971" s="43">
        <v>197835.92</v>
      </c>
      <c r="AY971" s="43">
        <v>9699.7099999999991</v>
      </c>
      <c r="AZ971" s="43">
        <v>1546.66</v>
      </c>
      <c r="BA971" s="43">
        <v>24.3</v>
      </c>
      <c r="BB971" s="43">
        <v>275.13</v>
      </c>
      <c r="BC971" s="43">
        <v>181.26</v>
      </c>
      <c r="BD971" s="44">
        <v>0</v>
      </c>
      <c r="BE971" s="43">
        <v>543.69000000000005</v>
      </c>
      <c r="BF971" s="43">
        <v>4347.26</v>
      </c>
      <c r="BG971" s="43">
        <v>16618.009999999998</v>
      </c>
      <c r="BH971" s="43">
        <v>214453.93</v>
      </c>
      <c r="BI971" s="44">
        <v>0</v>
      </c>
      <c r="BJ971" s="71">
        <v>214.5</v>
      </c>
      <c r="BK971" s="2"/>
      <c r="BL971" s="2"/>
      <c r="BM971" s="48">
        <v>17.899999999999999</v>
      </c>
      <c r="BN971" s="48">
        <v>17.899999999999999</v>
      </c>
      <c r="BO971" s="48">
        <v>17.899999999999999</v>
      </c>
      <c r="BP971" s="48">
        <v>17.899999999999999</v>
      </c>
      <c r="BQ971" s="48">
        <v>35.799999999999997</v>
      </c>
      <c r="BR971" s="48">
        <v>35.799999999999997</v>
      </c>
      <c r="BS971" s="48">
        <v>8.9</v>
      </c>
      <c r="BT971" s="48">
        <v>0</v>
      </c>
      <c r="BU971" s="48">
        <v>8.9</v>
      </c>
      <c r="BV971" s="48">
        <f t="shared" si="513"/>
        <v>12.8</v>
      </c>
      <c r="BW971" s="48">
        <f t="shared" si="514"/>
        <v>12.8</v>
      </c>
      <c r="BX971" s="49">
        <f t="shared" si="515"/>
        <v>12.9</v>
      </c>
      <c r="BY971" s="50">
        <f t="shared" si="516"/>
        <v>199.5</v>
      </c>
      <c r="BZ971" s="48">
        <f t="shared" si="517"/>
        <v>53.699999999999996</v>
      </c>
      <c r="CA971" s="48">
        <f t="shared" si="518"/>
        <v>89.5</v>
      </c>
      <c r="CB971" s="48">
        <f t="shared" si="519"/>
        <v>17.8</v>
      </c>
      <c r="CC971" s="51">
        <f t="shared" si="520"/>
        <v>38.5</v>
      </c>
      <c r="CD971" s="50">
        <f t="shared" si="521"/>
        <v>199.5</v>
      </c>
      <c r="CE971" s="103"/>
      <c r="CF971" s="73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</row>
    <row r="972" spans="1:122" ht="21" hidden="1" outlineLevel="1" thickBot="1" x14ac:dyDescent="0.35">
      <c r="A972" s="161"/>
      <c r="B972" s="53" t="s">
        <v>1947</v>
      </c>
      <c r="C972" s="53" t="s">
        <v>45</v>
      </c>
      <c r="D972" s="24" t="s">
        <v>1948</v>
      </c>
      <c r="E972" s="34"/>
      <c r="F972" s="35">
        <v>22083.23</v>
      </c>
      <c r="G972" s="35">
        <v>147787.24</v>
      </c>
      <c r="H972" s="36">
        <v>47</v>
      </c>
      <c r="I972" s="37"/>
      <c r="J972" s="38">
        <v>8</v>
      </c>
      <c r="K972" s="38">
        <v>39</v>
      </c>
      <c r="L972" s="35">
        <v>169870.47</v>
      </c>
      <c r="M972" s="35">
        <v>10311.49</v>
      </c>
      <c r="N972" s="35">
        <v>1445.25</v>
      </c>
      <c r="O972" s="35">
        <v>211.5</v>
      </c>
      <c r="P972" s="35">
        <v>388.69</v>
      </c>
      <c r="Q972" s="35">
        <v>295.63</v>
      </c>
      <c r="R972" s="35">
        <v>182523.03</v>
      </c>
      <c r="S972" s="35">
        <v>10605.55</v>
      </c>
      <c r="T972" s="35">
        <v>2138.0300000000002</v>
      </c>
      <c r="U972" s="36">
        <v>0</v>
      </c>
      <c r="V972" s="36">
        <v>0</v>
      </c>
      <c r="W972" s="36">
        <v>0</v>
      </c>
      <c r="X972" s="36">
        <v>0</v>
      </c>
      <c r="Y972" s="36">
        <v>0</v>
      </c>
      <c r="Z972" s="35">
        <v>4076.9</v>
      </c>
      <c r="AA972" s="35">
        <v>16820.48</v>
      </c>
      <c r="AB972" s="35">
        <v>199343.51</v>
      </c>
      <c r="AC972" s="39">
        <f t="shared" si="511"/>
        <v>199.3</v>
      </c>
      <c r="AD972" s="40">
        <f t="shared" si="512"/>
        <v>213</v>
      </c>
      <c r="AG972" s="70" t="s">
        <v>1928</v>
      </c>
      <c r="AH972" s="24" t="s">
        <v>1947</v>
      </c>
      <c r="AI972" s="24" t="s">
        <v>45</v>
      </c>
      <c r="AJ972" s="24" t="s">
        <v>1948</v>
      </c>
      <c r="AK972" s="42"/>
      <c r="AL972" s="43">
        <v>22083.23</v>
      </c>
      <c r="AM972" s="43">
        <v>168899.71</v>
      </c>
      <c r="AN972" s="44">
        <v>47</v>
      </c>
      <c r="AO972" s="45"/>
      <c r="AP972" s="46">
        <v>9</v>
      </c>
      <c r="AQ972" s="46">
        <v>38</v>
      </c>
      <c r="AR972" s="43">
        <v>190982.94</v>
      </c>
      <c r="AS972" s="43">
        <v>9253.36</v>
      </c>
      <c r="AT972" s="43">
        <v>1445.25</v>
      </c>
      <c r="AU972" s="43">
        <v>211.5</v>
      </c>
      <c r="AV972" s="43">
        <v>388.69</v>
      </c>
      <c r="AW972" s="43">
        <v>295.63</v>
      </c>
      <c r="AX972" s="43">
        <v>202577.37</v>
      </c>
      <c r="AY972" s="43">
        <v>10605.55</v>
      </c>
      <c r="AZ972" s="43">
        <v>2138.0300000000002</v>
      </c>
      <c r="BA972" s="44">
        <v>0</v>
      </c>
      <c r="BB972" s="44">
        <v>0</v>
      </c>
      <c r="BC972" s="44">
        <v>0</v>
      </c>
      <c r="BD972" s="44">
        <v>0</v>
      </c>
      <c r="BE972" s="44">
        <v>0</v>
      </c>
      <c r="BF972" s="43">
        <v>4583.6000000000004</v>
      </c>
      <c r="BG972" s="43">
        <v>17327.18</v>
      </c>
      <c r="BH972" s="43">
        <v>219904.55</v>
      </c>
      <c r="BI972" s="44">
        <v>0</v>
      </c>
      <c r="BJ972" s="71">
        <v>219.9</v>
      </c>
      <c r="BK972" s="2"/>
      <c r="BL972" s="2"/>
      <c r="BM972" s="48">
        <v>18.3</v>
      </c>
      <c r="BN972" s="48">
        <v>18.3</v>
      </c>
      <c r="BO972" s="48">
        <v>18.3</v>
      </c>
      <c r="BP972" s="48">
        <v>18.3</v>
      </c>
      <c r="BQ972" s="48">
        <v>36.700000000000003</v>
      </c>
      <c r="BR972" s="48">
        <v>36.700000000000003</v>
      </c>
      <c r="BS972" s="48">
        <v>9.1999999999999993</v>
      </c>
      <c r="BT972" s="48">
        <v>0</v>
      </c>
      <c r="BU972" s="48">
        <v>9.1999999999999993</v>
      </c>
      <c r="BV972" s="48">
        <f t="shared" si="513"/>
        <v>16</v>
      </c>
      <c r="BW972" s="48">
        <f t="shared" si="514"/>
        <v>16</v>
      </c>
      <c r="BX972" s="49">
        <f t="shared" si="515"/>
        <v>16</v>
      </c>
      <c r="BY972" s="50">
        <f t="shared" si="516"/>
        <v>213.00000000000006</v>
      </c>
      <c r="BZ972" s="48">
        <f t="shared" si="517"/>
        <v>54.900000000000006</v>
      </c>
      <c r="CA972" s="48">
        <f t="shared" si="518"/>
        <v>91.7</v>
      </c>
      <c r="CB972" s="48">
        <f t="shared" si="519"/>
        <v>18.399999999999999</v>
      </c>
      <c r="CC972" s="51">
        <f t="shared" si="520"/>
        <v>48</v>
      </c>
      <c r="CD972" s="50">
        <f t="shared" si="521"/>
        <v>213.00000000000003</v>
      </c>
      <c r="CE972" s="103"/>
      <c r="CF972" s="73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</row>
    <row r="973" spans="1:122" ht="21" hidden="1" outlineLevel="1" thickBot="1" x14ac:dyDescent="0.35">
      <c r="A973" s="161"/>
      <c r="B973" s="53" t="s">
        <v>1949</v>
      </c>
      <c r="C973" s="53" t="s">
        <v>45</v>
      </c>
      <c r="D973" s="24" t="s">
        <v>1950</v>
      </c>
      <c r="E973" s="35">
        <v>460768.56</v>
      </c>
      <c r="F973" s="34"/>
      <c r="G973" s="34"/>
      <c r="H973" s="36">
        <v>96</v>
      </c>
      <c r="I973" s="38">
        <v>96</v>
      </c>
      <c r="J973" s="37"/>
      <c r="K973" s="37"/>
      <c r="L973" s="35">
        <v>460768.56</v>
      </c>
      <c r="M973" s="35">
        <v>74137.289999999994</v>
      </c>
      <c r="N973" s="36">
        <v>2952</v>
      </c>
      <c r="O973" s="36">
        <v>432</v>
      </c>
      <c r="P973" s="35">
        <v>793.92</v>
      </c>
      <c r="Q973" s="35">
        <v>603.84</v>
      </c>
      <c r="R973" s="35">
        <v>539687.61</v>
      </c>
      <c r="S973" s="35">
        <v>43290.239999999998</v>
      </c>
      <c r="T973" s="35">
        <v>4367.04</v>
      </c>
      <c r="U973" s="35">
        <v>259.2</v>
      </c>
      <c r="V973" s="35">
        <v>2934.72</v>
      </c>
      <c r="W973" s="35">
        <v>1933.44</v>
      </c>
      <c r="X973" s="35">
        <v>256.04000000000002</v>
      </c>
      <c r="Y973" s="35">
        <v>5799.36</v>
      </c>
      <c r="Z973" s="35">
        <v>11058.45</v>
      </c>
      <c r="AA973" s="35">
        <v>69898.490000000005</v>
      </c>
      <c r="AB973" s="35">
        <v>609586.1</v>
      </c>
      <c r="AC973" s="39">
        <f t="shared" si="511"/>
        <v>609.6</v>
      </c>
      <c r="AD973" s="40">
        <f t="shared" si="512"/>
        <v>203.2</v>
      </c>
      <c r="BV973" s="48">
        <f t="shared" si="513"/>
        <v>67.7</v>
      </c>
      <c r="BW973" s="48">
        <f t="shared" si="514"/>
        <v>67.7</v>
      </c>
      <c r="BX973" s="49">
        <f t="shared" si="515"/>
        <v>67.8</v>
      </c>
      <c r="BY973" s="50">
        <f t="shared" si="516"/>
        <v>203.2</v>
      </c>
      <c r="BZ973" s="48">
        <f t="shared" si="517"/>
        <v>0</v>
      </c>
      <c r="CA973" s="48">
        <f t="shared" si="518"/>
        <v>0</v>
      </c>
      <c r="CB973" s="48">
        <f t="shared" si="519"/>
        <v>0</v>
      </c>
      <c r="CC973" s="51">
        <f t="shared" si="520"/>
        <v>203.2</v>
      </c>
      <c r="CD973" s="50">
        <f t="shared" si="521"/>
        <v>203.2</v>
      </c>
      <c r="CE973" s="95"/>
    </row>
    <row r="974" spans="1:122" ht="21" hidden="1" outlineLevel="1" thickBot="1" x14ac:dyDescent="0.35">
      <c r="A974" s="161"/>
      <c r="B974" s="53" t="s">
        <v>1951</v>
      </c>
      <c r="C974" s="53" t="s">
        <v>45</v>
      </c>
      <c r="D974" s="24" t="s">
        <v>1952</v>
      </c>
      <c r="E974" s="34"/>
      <c r="F974" s="35">
        <v>44166.46</v>
      </c>
      <c r="G974" s="35">
        <v>211124.63</v>
      </c>
      <c r="H974" s="36">
        <v>61</v>
      </c>
      <c r="I974" s="37"/>
      <c r="J974" s="38">
        <v>11</v>
      </c>
      <c r="K974" s="38">
        <v>50</v>
      </c>
      <c r="L974" s="35">
        <v>255291.09</v>
      </c>
      <c r="M974" s="35">
        <v>21836.33</v>
      </c>
      <c r="N974" s="35">
        <v>1875.75</v>
      </c>
      <c r="O974" s="35">
        <v>274.5</v>
      </c>
      <c r="P974" s="35">
        <v>504.47</v>
      </c>
      <c r="Q974" s="35">
        <v>383.69</v>
      </c>
      <c r="R974" s="35">
        <v>280165.83</v>
      </c>
      <c r="S974" s="35">
        <v>13764.65</v>
      </c>
      <c r="T974" s="35">
        <v>2774.89</v>
      </c>
      <c r="U974" s="36">
        <v>0</v>
      </c>
      <c r="V974" s="36">
        <v>0</v>
      </c>
      <c r="W974" s="36">
        <v>0</v>
      </c>
      <c r="X974" s="36">
        <v>0</v>
      </c>
      <c r="Y974" s="36">
        <v>0</v>
      </c>
      <c r="Z974" s="35">
        <v>6126.99</v>
      </c>
      <c r="AA974" s="35">
        <v>22666.53</v>
      </c>
      <c r="AB974" s="35">
        <v>302832.36</v>
      </c>
      <c r="AC974" s="39">
        <f t="shared" si="511"/>
        <v>302.8</v>
      </c>
      <c r="AD974" s="40">
        <f t="shared" si="512"/>
        <v>100.9</v>
      </c>
      <c r="BV974" s="48">
        <f t="shared" si="513"/>
        <v>33.6</v>
      </c>
      <c r="BW974" s="48">
        <f t="shared" si="514"/>
        <v>33.6</v>
      </c>
      <c r="BX974" s="49">
        <f t="shared" si="515"/>
        <v>33.700000000000003</v>
      </c>
      <c r="BY974" s="50">
        <f t="shared" si="516"/>
        <v>100.9</v>
      </c>
      <c r="BZ974" s="48">
        <f t="shared" si="517"/>
        <v>0</v>
      </c>
      <c r="CA974" s="48">
        <f t="shared" si="518"/>
        <v>0</v>
      </c>
      <c r="CB974" s="48">
        <f t="shared" si="519"/>
        <v>0</v>
      </c>
      <c r="CC974" s="51">
        <f t="shared" si="520"/>
        <v>100.9</v>
      </c>
      <c r="CD974" s="50">
        <f t="shared" si="521"/>
        <v>100.9</v>
      </c>
      <c r="CE974" s="95"/>
    </row>
    <row r="975" spans="1:122" ht="21" hidden="1" outlineLevel="1" thickBot="1" x14ac:dyDescent="0.35">
      <c r="A975" s="161"/>
      <c r="B975" s="53" t="s">
        <v>1953</v>
      </c>
      <c r="C975" s="53" t="s">
        <v>45</v>
      </c>
      <c r="D975" s="24" t="s">
        <v>1954</v>
      </c>
      <c r="E975" s="34"/>
      <c r="F975" s="35">
        <v>44166.46</v>
      </c>
      <c r="G975" s="35">
        <v>253349.57</v>
      </c>
      <c r="H975" s="36">
        <v>101</v>
      </c>
      <c r="I975" s="37"/>
      <c r="J975" s="38">
        <v>20</v>
      </c>
      <c r="K975" s="38">
        <v>81</v>
      </c>
      <c r="L975" s="35">
        <v>297516.03000000003</v>
      </c>
      <c r="M975" s="35">
        <v>24420.880000000001</v>
      </c>
      <c r="N975" s="35">
        <v>3105.75</v>
      </c>
      <c r="O975" s="35">
        <v>454.5</v>
      </c>
      <c r="P975" s="35">
        <v>835.27</v>
      </c>
      <c r="Q975" s="35">
        <v>635.29</v>
      </c>
      <c r="R975" s="35">
        <v>326967.71999999997</v>
      </c>
      <c r="S975" s="35">
        <v>22790.65</v>
      </c>
      <c r="T975" s="35">
        <v>4594.49</v>
      </c>
      <c r="U975" s="36">
        <v>0</v>
      </c>
      <c r="V975" s="36">
        <v>0</v>
      </c>
      <c r="W975" s="36">
        <v>0</v>
      </c>
      <c r="X975" s="36">
        <v>0</v>
      </c>
      <c r="Y975" s="36">
        <v>0</v>
      </c>
      <c r="Z975" s="35">
        <v>7140.38</v>
      </c>
      <c r="AA975" s="35">
        <v>34525.519999999997</v>
      </c>
      <c r="AB975" s="35">
        <v>361493.24</v>
      </c>
      <c r="AC975" s="39">
        <f t="shared" si="511"/>
        <v>361.5</v>
      </c>
      <c r="AD975" s="40">
        <f t="shared" si="512"/>
        <v>364.9</v>
      </c>
      <c r="AG975" s="70" t="s">
        <v>1928</v>
      </c>
      <c r="AH975" s="24" t="s">
        <v>1953</v>
      </c>
      <c r="AI975" s="24" t="s">
        <v>45</v>
      </c>
      <c r="AJ975" s="24" t="s">
        <v>1954</v>
      </c>
      <c r="AK975" s="42"/>
      <c r="AL975" s="43">
        <v>44166.46</v>
      </c>
      <c r="AM975" s="43">
        <v>253349.56</v>
      </c>
      <c r="AN975" s="44">
        <v>100</v>
      </c>
      <c r="AO975" s="45"/>
      <c r="AP975" s="46">
        <v>17</v>
      </c>
      <c r="AQ975" s="46">
        <v>83</v>
      </c>
      <c r="AR975" s="43">
        <v>297516.02</v>
      </c>
      <c r="AS975" s="43">
        <v>29818.13</v>
      </c>
      <c r="AT975" s="44">
        <v>3075</v>
      </c>
      <c r="AU975" s="44">
        <v>450</v>
      </c>
      <c r="AV975" s="44">
        <v>827</v>
      </c>
      <c r="AW975" s="44">
        <v>629</v>
      </c>
      <c r="AX975" s="43">
        <v>332315.15000000002</v>
      </c>
      <c r="AY975" s="44">
        <v>22565</v>
      </c>
      <c r="AZ975" s="44">
        <v>4549</v>
      </c>
      <c r="BA975" s="44">
        <v>0</v>
      </c>
      <c r="BB975" s="44">
        <v>0</v>
      </c>
      <c r="BC975" s="44">
        <v>0</v>
      </c>
      <c r="BD975" s="44">
        <v>0</v>
      </c>
      <c r="BE975" s="44">
        <v>0</v>
      </c>
      <c r="BF975" s="43">
        <v>7140.38</v>
      </c>
      <c r="BG975" s="43">
        <v>34254.379999999997</v>
      </c>
      <c r="BH975" s="43">
        <v>366569.53</v>
      </c>
      <c r="BI975" s="44">
        <v>0</v>
      </c>
      <c r="BJ975" s="71">
        <v>366.6</v>
      </c>
      <c r="BK975" s="2"/>
      <c r="BL975" s="2"/>
      <c r="BM975" s="48">
        <v>30.6</v>
      </c>
      <c r="BN975" s="48">
        <v>30.6</v>
      </c>
      <c r="BO975" s="48">
        <v>30.6</v>
      </c>
      <c r="BP975" s="48">
        <v>30.6</v>
      </c>
      <c r="BQ975" s="48">
        <v>61.1</v>
      </c>
      <c r="BR975" s="48">
        <v>61.1</v>
      </c>
      <c r="BS975" s="48">
        <v>15.3</v>
      </c>
      <c r="BT975" s="48">
        <v>0</v>
      </c>
      <c r="BU975" s="48">
        <v>15.3</v>
      </c>
      <c r="BV975" s="48">
        <f t="shared" si="513"/>
        <v>29.9</v>
      </c>
      <c r="BW975" s="48">
        <f t="shared" si="514"/>
        <v>29.9</v>
      </c>
      <c r="BX975" s="49">
        <f t="shared" si="515"/>
        <v>29.9</v>
      </c>
      <c r="BY975" s="50">
        <f t="shared" si="516"/>
        <v>364.90000000000003</v>
      </c>
      <c r="BZ975" s="48">
        <f t="shared" si="517"/>
        <v>91.800000000000011</v>
      </c>
      <c r="CA975" s="48">
        <f t="shared" si="518"/>
        <v>152.80000000000001</v>
      </c>
      <c r="CB975" s="48">
        <f t="shared" si="519"/>
        <v>30.6</v>
      </c>
      <c r="CC975" s="51">
        <f t="shared" si="520"/>
        <v>89.699999999999989</v>
      </c>
      <c r="CD975" s="50">
        <f t="shared" si="521"/>
        <v>364.90000000000003</v>
      </c>
      <c r="CE975" s="103"/>
      <c r="CF975" s="73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</row>
    <row r="976" spans="1:122" ht="21" hidden="1" outlineLevel="1" thickBot="1" x14ac:dyDescent="0.35">
      <c r="A976" s="161"/>
      <c r="B976" s="53" t="s">
        <v>1955</v>
      </c>
      <c r="C976" s="53" t="s">
        <v>45</v>
      </c>
      <c r="D976" s="24" t="s">
        <v>1956</v>
      </c>
      <c r="E976" s="34"/>
      <c r="F976" s="35">
        <v>88332.91</v>
      </c>
      <c r="G976" s="35">
        <v>168899.71</v>
      </c>
      <c r="H976" s="36">
        <v>71</v>
      </c>
      <c r="I976" s="37"/>
      <c r="J976" s="38">
        <v>19</v>
      </c>
      <c r="K976" s="38">
        <v>52</v>
      </c>
      <c r="L976" s="35">
        <v>257232.62</v>
      </c>
      <c r="M976" s="35">
        <v>19572.61</v>
      </c>
      <c r="N976" s="35">
        <v>2183.25</v>
      </c>
      <c r="O976" s="35">
        <v>319.5</v>
      </c>
      <c r="P976" s="35">
        <v>587.16999999999996</v>
      </c>
      <c r="Q976" s="35">
        <v>446.59</v>
      </c>
      <c r="R976" s="35">
        <v>280341.74</v>
      </c>
      <c r="S976" s="35">
        <v>16021.15</v>
      </c>
      <c r="T976" s="35">
        <v>3229.79</v>
      </c>
      <c r="U976" s="36">
        <v>0</v>
      </c>
      <c r="V976" s="36">
        <v>0</v>
      </c>
      <c r="W976" s="36">
        <v>0</v>
      </c>
      <c r="X976" s="36">
        <v>0</v>
      </c>
      <c r="Y976" s="36">
        <v>0</v>
      </c>
      <c r="Z976" s="35">
        <v>6173.59</v>
      </c>
      <c r="AA976" s="35">
        <v>25424.53</v>
      </c>
      <c r="AB976" s="35">
        <v>305766.27</v>
      </c>
      <c r="AC976" s="39">
        <f t="shared" si="511"/>
        <v>305.8</v>
      </c>
      <c r="AD976" s="40">
        <f t="shared" si="512"/>
        <v>341.6</v>
      </c>
      <c r="AG976" s="70" t="s">
        <v>1928</v>
      </c>
      <c r="AH976" s="24" t="s">
        <v>1955</v>
      </c>
      <c r="AI976" s="24" t="s">
        <v>45</v>
      </c>
      <c r="AJ976" s="24" t="s">
        <v>1956</v>
      </c>
      <c r="AK976" s="42"/>
      <c r="AL976" s="43">
        <v>88332.91</v>
      </c>
      <c r="AM976" s="43">
        <v>211124.64</v>
      </c>
      <c r="AN976" s="44">
        <v>76</v>
      </c>
      <c r="AO976" s="45"/>
      <c r="AP976" s="46">
        <v>20</v>
      </c>
      <c r="AQ976" s="46">
        <v>56</v>
      </c>
      <c r="AR976" s="43">
        <v>299457.55</v>
      </c>
      <c r="AS976" s="43">
        <v>28419.14</v>
      </c>
      <c r="AT976" s="44">
        <v>2337</v>
      </c>
      <c r="AU976" s="44">
        <v>342</v>
      </c>
      <c r="AV976" s="43">
        <v>628.52</v>
      </c>
      <c r="AW976" s="43">
        <v>478.04</v>
      </c>
      <c r="AX976" s="43">
        <v>331662.25</v>
      </c>
      <c r="AY976" s="43">
        <v>17149.400000000001</v>
      </c>
      <c r="AZ976" s="43">
        <v>3457.24</v>
      </c>
      <c r="BA976" s="44">
        <v>0</v>
      </c>
      <c r="BB976" s="44">
        <v>0</v>
      </c>
      <c r="BC976" s="44">
        <v>0</v>
      </c>
      <c r="BD976" s="44">
        <v>0</v>
      </c>
      <c r="BE976" s="44">
        <v>0</v>
      </c>
      <c r="BF976" s="43">
        <v>7186.98</v>
      </c>
      <c r="BG976" s="43">
        <v>27793.62</v>
      </c>
      <c r="BH976" s="43">
        <v>359455.87</v>
      </c>
      <c r="BI976" s="44">
        <v>0</v>
      </c>
      <c r="BJ976" s="71">
        <v>359.5</v>
      </c>
      <c r="BK976" s="2"/>
      <c r="BL976" s="2"/>
      <c r="BM976" s="48">
        <v>30</v>
      </c>
      <c r="BN976" s="48">
        <v>30</v>
      </c>
      <c r="BO976" s="48">
        <v>30</v>
      </c>
      <c r="BP976" s="48">
        <v>30</v>
      </c>
      <c r="BQ976" s="48">
        <v>59.9</v>
      </c>
      <c r="BR976" s="48">
        <v>59.9</v>
      </c>
      <c r="BS976" s="48">
        <v>15</v>
      </c>
      <c r="BT976" s="48">
        <v>0</v>
      </c>
      <c r="BU976" s="48">
        <v>15</v>
      </c>
      <c r="BV976" s="48">
        <f t="shared" si="513"/>
        <v>23.9</v>
      </c>
      <c r="BW976" s="48">
        <f t="shared" si="514"/>
        <v>23.9</v>
      </c>
      <c r="BX976" s="49">
        <f t="shared" si="515"/>
        <v>24</v>
      </c>
      <c r="BY976" s="50">
        <f t="shared" si="516"/>
        <v>341.6</v>
      </c>
      <c r="BZ976" s="48">
        <f t="shared" si="517"/>
        <v>90</v>
      </c>
      <c r="CA976" s="48">
        <f t="shared" si="518"/>
        <v>149.80000000000001</v>
      </c>
      <c r="CB976" s="48">
        <f t="shared" si="519"/>
        <v>30</v>
      </c>
      <c r="CC976" s="51">
        <f t="shared" si="520"/>
        <v>71.8</v>
      </c>
      <c r="CD976" s="50">
        <f t="shared" si="521"/>
        <v>341.6</v>
      </c>
      <c r="CE976" s="103"/>
      <c r="CF976" s="73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</row>
    <row r="977" spans="1:122" ht="21" hidden="1" outlineLevel="1" thickBot="1" x14ac:dyDescent="0.35">
      <c r="A977" s="161"/>
      <c r="B977" s="53" t="s">
        <v>1957</v>
      </c>
      <c r="C977" s="53" t="s">
        <v>45</v>
      </c>
      <c r="D977" s="24" t="s">
        <v>1958</v>
      </c>
      <c r="E977" s="34"/>
      <c r="F977" s="35">
        <v>88332.91</v>
      </c>
      <c r="G977" s="35">
        <v>211124.63</v>
      </c>
      <c r="H977" s="36">
        <v>88</v>
      </c>
      <c r="I977" s="37"/>
      <c r="J977" s="38">
        <v>26</v>
      </c>
      <c r="K977" s="38">
        <v>62</v>
      </c>
      <c r="L977" s="35">
        <v>299457.53999999998</v>
      </c>
      <c r="M977" s="35">
        <v>27455.57</v>
      </c>
      <c r="N977" s="36">
        <v>2706</v>
      </c>
      <c r="O977" s="36">
        <v>396</v>
      </c>
      <c r="P977" s="35">
        <v>727.76</v>
      </c>
      <c r="Q977" s="35">
        <v>553.52</v>
      </c>
      <c r="R977" s="35">
        <v>331296.39</v>
      </c>
      <c r="S977" s="35">
        <v>19857.2</v>
      </c>
      <c r="T977" s="35">
        <v>4003.12</v>
      </c>
      <c r="U977" s="36">
        <v>0</v>
      </c>
      <c r="V977" s="36">
        <v>0</v>
      </c>
      <c r="W977" s="36">
        <v>0</v>
      </c>
      <c r="X977" s="36">
        <v>0</v>
      </c>
      <c r="Y977" s="36">
        <v>0</v>
      </c>
      <c r="Z977" s="35">
        <v>7186.98</v>
      </c>
      <c r="AA977" s="35">
        <v>31047.3</v>
      </c>
      <c r="AB977" s="35">
        <v>362343.69</v>
      </c>
      <c r="AC977" s="39">
        <f t="shared" si="511"/>
        <v>362.3</v>
      </c>
      <c r="AD977" s="40">
        <f t="shared" si="512"/>
        <v>297.10000000000002</v>
      </c>
      <c r="AG977" s="70" t="s">
        <v>1928</v>
      </c>
      <c r="AH977" s="24" t="s">
        <v>1957</v>
      </c>
      <c r="AI977" s="24" t="s">
        <v>45</v>
      </c>
      <c r="AJ977" s="24" t="s">
        <v>1958</v>
      </c>
      <c r="AK977" s="42"/>
      <c r="AL977" s="43">
        <v>44166.46</v>
      </c>
      <c r="AM977" s="43">
        <v>168899.71</v>
      </c>
      <c r="AN977" s="44">
        <v>85</v>
      </c>
      <c r="AO977" s="45"/>
      <c r="AP977" s="46">
        <v>20</v>
      </c>
      <c r="AQ977" s="46">
        <v>65</v>
      </c>
      <c r="AR977" s="43">
        <v>213066.17</v>
      </c>
      <c r="AS977" s="43">
        <v>19002.8</v>
      </c>
      <c r="AT977" s="43">
        <v>2613.75</v>
      </c>
      <c r="AU977" s="43">
        <v>382.5</v>
      </c>
      <c r="AV977" s="43">
        <v>702.95</v>
      </c>
      <c r="AW977" s="43">
        <v>534.65</v>
      </c>
      <c r="AX977" s="43">
        <v>236302.82</v>
      </c>
      <c r="AY977" s="43">
        <v>19180.25</v>
      </c>
      <c r="AZ977" s="43">
        <v>3866.65</v>
      </c>
      <c r="BA977" s="44">
        <v>0</v>
      </c>
      <c r="BB977" s="44">
        <v>0</v>
      </c>
      <c r="BC977" s="44">
        <v>0</v>
      </c>
      <c r="BD977" s="44">
        <v>0</v>
      </c>
      <c r="BE977" s="44">
        <v>0</v>
      </c>
      <c r="BF977" s="43">
        <v>5113.58</v>
      </c>
      <c r="BG977" s="43">
        <v>28160.48</v>
      </c>
      <c r="BH977" s="43">
        <v>264463.3</v>
      </c>
      <c r="BI977" s="44">
        <v>0</v>
      </c>
      <c r="BJ977" s="71">
        <v>264.5</v>
      </c>
      <c r="BK977" s="2"/>
      <c r="BL977" s="2"/>
      <c r="BM977" s="48">
        <v>22</v>
      </c>
      <c r="BN977" s="48">
        <v>22</v>
      </c>
      <c r="BO977" s="48">
        <v>22</v>
      </c>
      <c r="BP977" s="48">
        <v>22</v>
      </c>
      <c r="BQ977" s="48">
        <v>44.1</v>
      </c>
      <c r="BR977" s="48">
        <v>44.1</v>
      </c>
      <c r="BS977" s="48">
        <v>11</v>
      </c>
      <c r="BT977" s="48">
        <v>0</v>
      </c>
      <c r="BU977" s="48">
        <v>11</v>
      </c>
      <c r="BV977" s="48">
        <f t="shared" si="513"/>
        <v>33</v>
      </c>
      <c r="BW977" s="48">
        <f t="shared" si="514"/>
        <v>33</v>
      </c>
      <c r="BX977" s="49">
        <f t="shared" si="515"/>
        <v>32.9</v>
      </c>
      <c r="BY977" s="50">
        <f t="shared" si="516"/>
        <v>297.10000000000002</v>
      </c>
      <c r="BZ977" s="48">
        <f t="shared" si="517"/>
        <v>66</v>
      </c>
      <c r="CA977" s="48">
        <f t="shared" si="518"/>
        <v>110.19999999999999</v>
      </c>
      <c r="CB977" s="48">
        <f t="shared" si="519"/>
        <v>22</v>
      </c>
      <c r="CC977" s="51">
        <f t="shared" si="520"/>
        <v>98.9</v>
      </c>
      <c r="CD977" s="50">
        <f t="shared" si="521"/>
        <v>297.10000000000002</v>
      </c>
      <c r="CE977" s="103"/>
      <c r="CF977" s="73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</row>
    <row r="978" spans="1:122" ht="21" hidden="1" outlineLevel="1" thickBot="1" x14ac:dyDescent="0.35">
      <c r="A978" s="161"/>
      <c r="B978" s="53" t="s">
        <v>1959</v>
      </c>
      <c r="C978" s="53" t="s">
        <v>45</v>
      </c>
      <c r="D978" s="24" t="s">
        <v>1960</v>
      </c>
      <c r="E978" s="34"/>
      <c r="F978" s="35">
        <v>44166.46</v>
      </c>
      <c r="G978" s="35">
        <v>380024.33</v>
      </c>
      <c r="H978" s="36">
        <v>137</v>
      </c>
      <c r="I978" s="37"/>
      <c r="J978" s="38">
        <v>19</v>
      </c>
      <c r="K978" s="38">
        <v>118</v>
      </c>
      <c r="L978" s="35">
        <v>424190.79</v>
      </c>
      <c r="M978" s="35">
        <v>33776.559999999998</v>
      </c>
      <c r="N978" s="35">
        <v>4212.75</v>
      </c>
      <c r="O978" s="35">
        <v>616.5</v>
      </c>
      <c r="P978" s="35">
        <v>1132.99</v>
      </c>
      <c r="Q978" s="35">
        <v>861.73</v>
      </c>
      <c r="R978" s="35">
        <v>464791.32</v>
      </c>
      <c r="S978" s="35">
        <v>30914.05</v>
      </c>
      <c r="T978" s="35">
        <v>6232.13</v>
      </c>
      <c r="U978" s="36">
        <v>0</v>
      </c>
      <c r="V978" s="36">
        <v>0</v>
      </c>
      <c r="W978" s="36">
        <v>0</v>
      </c>
      <c r="X978" s="36">
        <v>0</v>
      </c>
      <c r="Y978" s="36">
        <v>0</v>
      </c>
      <c r="Z978" s="35">
        <v>10180.58</v>
      </c>
      <c r="AA978" s="35">
        <v>47326.76</v>
      </c>
      <c r="AB978" s="35">
        <v>512118.08</v>
      </c>
      <c r="AC978" s="39">
        <f t="shared" si="511"/>
        <v>512.1</v>
      </c>
      <c r="AD978" s="40">
        <f t="shared" si="512"/>
        <v>510.2</v>
      </c>
      <c r="AG978" s="70" t="s">
        <v>1928</v>
      </c>
      <c r="AH978" s="24" t="s">
        <v>1959</v>
      </c>
      <c r="AI978" s="24" t="s">
        <v>45</v>
      </c>
      <c r="AJ978" s="24" t="s">
        <v>1960</v>
      </c>
      <c r="AK978" s="42"/>
      <c r="AL978" s="43">
        <v>88332.91</v>
      </c>
      <c r="AM978" s="43">
        <v>337799.41</v>
      </c>
      <c r="AN978" s="44">
        <v>130</v>
      </c>
      <c r="AO978" s="45"/>
      <c r="AP978" s="46">
        <v>30</v>
      </c>
      <c r="AQ978" s="46">
        <v>100</v>
      </c>
      <c r="AR978" s="43">
        <v>426132.32</v>
      </c>
      <c r="AS978" s="43">
        <v>31188.53</v>
      </c>
      <c r="AT978" s="43">
        <v>3997.5</v>
      </c>
      <c r="AU978" s="44">
        <v>585</v>
      </c>
      <c r="AV978" s="43">
        <v>1075.0999999999999</v>
      </c>
      <c r="AW978" s="43">
        <v>817.7</v>
      </c>
      <c r="AX978" s="43">
        <v>463796.15</v>
      </c>
      <c r="AY978" s="43">
        <v>29334.5</v>
      </c>
      <c r="AZ978" s="43">
        <v>5913.7</v>
      </c>
      <c r="BA978" s="44">
        <v>0</v>
      </c>
      <c r="BB978" s="44">
        <v>0</v>
      </c>
      <c r="BC978" s="44">
        <v>0</v>
      </c>
      <c r="BD978" s="44">
        <v>0</v>
      </c>
      <c r="BE978" s="44">
        <v>0</v>
      </c>
      <c r="BF978" s="43">
        <v>10227.18</v>
      </c>
      <c r="BG978" s="43">
        <v>45475.38</v>
      </c>
      <c r="BH978" s="43">
        <v>509271.53</v>
      </c>
      <c r="BI978" s="44">
        <v>0</v>
      </c>
      <c r="BJ978" s="71">
        <v>509.3</v>
      </c>
      <c r="BK978" s="2"/>
      <c r="BL978" s="2"/>
      <c r="BM978" s="48">
        <v>42.4</v>
      </c>
      <c r="BN978" s="48">
        <v>42.4</v>
      </c>
      <c r="BO978" s="48">
        <v>42.4</v>
      </c>
      <c r="BP978" s="48">
        <v>42.4</v>
      </c>
      <c r="BQ978" s="48">
        <v>84.9</v>
      </c>
      <c r="BR978" s="48">
        <v>84.9</v>
      </c>
      <c r="BS978" s="48">
        <v>21.2</v>
      </c>
      <c r="BT978" s="48">
        <v>0</v>
      </c>
      <c r="BU978" s="48">
        <v>21.2</v>
      </c>
      <c r="BV978" s="48">
        <f t="shared" si="513"/>
        <v>42.8</v>
      </c>
      <c r="BW978" s="48">
        <f t="shared" si="514"/>
        <v>42.8</v>
      </c>
      <c r="BX978" s="49">
        <f t="shared" si="515"/>
        <v>42.8</v>
      </c>
      <c r="BY978" s="50">
        <f t="shared" si="516"/>
        <v>510.19999999999987</v>
      </c>
      <c r="BZ978" s="48">
        <f t="shared" si="517"/>
        <v>127.19999999999999</v>
      </c>
      <c r="CA978" s="48">
        <f t="shared" si="518"/>
        <v>212.20000000000002</v>
      </c>
      <c r="CB978" s="48">
        <f t="shared" si="519"/>
        <v>42.4</v>
      </c>
      <c r="CC978" s="51">
        <f t="shared" si="520"/>
        <v>128.39999999999998</v>
      </c>
      <c r="CD978" s="50">
        <f t="shared" si="521"/>
        <v>510.19999999999993</v>
      </c>
      <c r="CE978" s="103"/>
      <c r="CF978" s="73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</row>
    <row r="979" spans="1:122" ht="15" hidden="1" outlineLevel="1" thickBot="1" x14ac:dyDescent="0.35">
      <c r="A979" s="161"/>
      <c r="B979" s="53" t="s">
        <v>1961</v>
      </c>
      <c r="C979" s="53" t="s">
        <v>45</v>
      </c>
      <c r="D979" s="24" t="s">
        <v>1962</v>
      </c>
      <c r="E979" s="35">
        <v>269658.42</v>
      </c>
      <c r="F979" s="35">
        <v>88332.91</v>
      </c>
      <c r="G979" s="35">
        <v>211124.64</v>
      </c>
      <c r="H979" s="36">
        <v>193</v>
      </c>
      <c r="I979" s="38">
        <v>96</v>
      </c>
      <c r="J979" s="38">
        <v>23</v>
      </c>
      <c r="K979" s="38">
        <v>74</v>
      </c>
      <c r="L979" s="35">
        <v>569115.97</v>
      </c>
      <c r="M979" s="35">
        <v>66299.13</v>
      </c>
      <c r="N979" s="35">
        <v>5934.75</v>
      </c>
      <c r="O979" s="35">
        <v>868.5</v>
      </c>
      <c r="P979" s="35">
        <v>1596.11</v>
      </c>
      <c r="Q979" s="35">
        <v>1213.97</v>
      </c>
      <c r="R979" s="35">
        <v>645028.43000000005</v>
      </c>
      <c r="S979" s="35">
        <v>65178.29</v>
      </c>
      <c r="T979" s="35">
        <v>8779.57</v>
      </c>
      <c r="U979" s="35">
        <v>259.2</v>
      </c>
      <c r="V979" s="35">
        <v>2934.72</v>
      </c>
      <c r="W979" s="35">
        <v>1933.44</v>
      </c>
      <c r="X979" s="36">
        <v>0</v>
      </c>
      <c r="Y979" s="35">
        <v>5799.36</v>
      </c>
      <c r="Z979" s="35">
        <v>13658.78</v>
      </c>
      <c r="AA979" s="35">
        <v>98543.360000000001</v>
      </c>
      <c r="AB979" s="35">
        <v>743571.79</v>
      </c>
      <c r="AC979" s="39">
        <f t="shared" si="511"/>
        <v>743.6</v>
      </c>
      <c r="AD979" s="40">
        <f t="shared" si="512"/>
        <v>763.6</v>
      </c>
      <c r="AG979" s="70" t="s">
        <v>1928</v>
      </c>
      <c r="AH979" s="24" t="s">
        <v>1961</v>
      </c>
      <c r="AI979" s="24" t="s">
        <v>45</v>
      </c>
      <c r="AJ979" s="24" t="s">
        <v>1962</v>
      </c>
      <c r="AK979" s="43">
        <v>274308.05</v>
      </c>
      <c r="AL979" s="43">
        <v>88332.91</v>
      </c>
      <c r="AM979" s="43">
        <v>225058.86</v>
      </c>
      <c r="AN979" s="44">
        <v>192</v>
      </c>
      <c r="AO979" s="46">
        <v>92</v>
      </c>
      <c r="AP979" s="46">
        <v>27</v>
      </c>
      <c r="AQ979" s="46">
        <v>73</v>
      </c>
      <c r="AR979" s="43">
        <v>587699.81999999995</v>
      </c>
      <c r="AS979" s="43">
        <v>79014.61</v>
      </c>
      <c r="AT979" s="44">
        <v>5904</v>
      </c>
      <c r="AU979" s="44">
        <v>864</v>
      </c>
      <c r="AV979" s="43">
        <v>1587.84</v>
      </c>
      <c r="AW979" s="43">
        <v>1207.68</v>
      </c>
      <c r="AX979" s="43">
        <v>676277.95</v>
      </c>
      <c r="AY979" s="43">
        <v>64051.48</v>
      </c>
      <c r="AZ979" s="43">
        <v>8734.08</v>
      </c>
      <c r="BA979" s="43">
        <v>248.4</v>
      </c>
      <c r="BB979" s="43">
        <v>2812.44</v>
      </c>
      <c r="BC979" s="43">
        <v>1852.88</v>
      </c>
      <c r="BD979" s="44">
        <v>0</v>
      </c>
      <c r="BE979" s="43">
        <v>5557.72</v>
      </c>
      <c r="BF979" s="43">
        <v>14104.79</v>
      </c>
      <c r="BG979" s="43">
        <v>97361.79</v>
      </c>
      <c r="BH979" s="43">
        <v>773639.74</v>
      </c>
      <c r="BI979" s="44">
        <v>0</v>
      </c>
      <c r="BJ979" s="71">
        <v>773.6</v>
      </c>
      <c r="BK979" s="2"/>
      <c r="BL979" s="2"/>
      <c r="BM979" s="48">
        <v>64.5</v>
      </c>
      <c r="BN979" s="48">
        <v>64.5</v>
      </c>
      <c r="BO979" s="48">
        <v>64.5</v>
      </c>
      <c r="BP979" s="48">
        <v>64.5</v>
      </c>
      <c r="BQ979" s="48">
        <v>128.9</v>
      </c>
      <c r="BR979" s="48">
        <v>128.9</v>
      </c>
      <c r="BS979" s="48">
        <v>32.200000000000003</v>
      </c>
      <c r="BT979" s="48">
        <v>0</v>
      </c>
      <c r="BU979" s="48">
        <v>32.200000000000003</v>
      </c>
      <c r="BV979" s="48">
        <f t="shared" si="513"/>
        <v>61.1</v>
      </c>
      <c r="BW979" s="48">
        <f t="shared" si="514"/>
        <v>61.1</v>
      </c>
      <c r="BX979" s="49">
        <f t="shared" si="515"/>
        <v>61.2</v>
      </c>
      <c r="BY979" s="50">
        <f t="shared" si="516"/>
        <v>763.6</v>
      </c>
      <c r="BZ979" s="48">
        <f t="shared" si="517"/>
        <v>193.5</v>
      </c>
      <c r="CA979" s="48">
        <f t="shared" si="518"/>
        <v>322.3</v>
      </c>
      <c r="CB979" s="48">
        <f t="shared" si="519"/>
        <v>64.400000000000006</v>
      </c>
      <c r="CC979" s="51">
        <f t="shared" si="520"/>
        <v>183.4</v>
      </c>
      <c r="CD979" s="50">
        <f t="shared" si="521"/>
        <v>763.59999999999991</v>
      </c>
      <c r="CE979" s="103"/>
      <c r="CF979" s="73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</row>
    <row r="980" spans="1:122" ht="21" hidden="1" outlineLevel="1" thickBot="1" x14ac:dyDescent="0.35">
      <c r="A980" s="161"/>
      <c r="B980" s="53" t="s">
        <v>1963</v>
      </c>
      <c r="C980" s="53" t="s">
        <v>45</v>
      </c>
      <c r="D980" s="24" t="s">
        <v>1964</v>
      </c>
      <c r="E980" s="35">
        <v>1085013.93</v>
      </c>
      <c r="F980" s="34"/>
      <c r="G980" s="34"/>
      <c r="H980" s="36">
        <v>318</v>
      </c>
      <c r="I980" s="38">
        <v>318</v>
      </c>
      <c r="J980" s="37"/>
      <c r="K980" s="37"/>
      <c r="L980" s="35">
        <v>1085013.93</v>
      </c>
      <c r="M980" s="35">
        <v>197782.75</v>
      </c>
      <c r="N980" s="35">
        <v>9778.5</v>
      </c>
      <c r="O980" s="36">
        <v>1431</v>
      </c>
      <c r="P980" s="35">
        <v>2629.86</v>
      </c>
      <c r="Q980" s="35">
        <v>2000.22</v>
      </c>
      <c r="R980" s="35">
        <v>1298636.26</v>
      </c>
      <c r="S980" s="35">
        <v>143398.92000000001</v>
      </c>
      <c r="T980" s="35">
        <v>14465.82</v>
      </c>
      <c r="U980" s="35">
        <v>858.6</v>
      </c>
      <c r="V980" s="35">
        <v>9721.26</v>
      </c>
      <c r="W980" s="35">
        <v>6404.52</v>
      </c>
      <c r="X980" s="35">
        <v>4479.62</v>
      </c>
      <c r="Y980" s="35">
        <v>19210.38</v>
      </c>
      <c r="Z980" s="35">
        <v>26040.33</v>
      </c>
      <c r="AA980" s="35">
        <v>224579.45</v>
      </c>
      <c r="AB980" s="35">
        <v>1523215.71</v>
      </c>
      <c r="AC980" s="39">
        <f t="shared" si="511"/>
        <v>1523.2</v>
      </c>
      <c r="AD980" s="40">
        <f t="shared" si="512"/>
        <v>1532.5</v>
      </c>
      <c r="AG980" s="70" t="s">
        <v>1928</v>
      </c>
      <c r="AH980" s="24" t="s">
        <v>1963</v>
      </c>
      <c r="AI980" s="24" t="s">
        <v>45</v>
      </c>
      <c r="AJ980" s="24" t="s">
        <v>1964</v>
      </c>
      <c r="AK980" s="43">
        <v>1092381.7</v>
      </c>
      <c r="AL980" s="42"/>
      <c r="AM980" s="42"/>
      <c r="AN980" s="44">
        <v>335</v>
      </c>
      <c r="AO980" s="46">
        <v>335</v>
      </c>
      <c r="AP980" s="45"/>
      <c r="AQ980" s="45"/>
      <c r="AR980" s="43">
        <v>1092381.7</v>
      </c>
      <c r="AS980" s="43">
        <v>194584.11</v>
      </c>
      <c r="AT980" s="43">
        <v>10301.25</v>
      </c>
      <c r="AU980" s="43">
        <v>1507.5</v>
      </c>
      <c r="AV980" s="43">
        <v>2770.45</v>
      </c>
      <c r="AW980" s="43">
        <v>2107.15</v>
      </c>
      <c r="AX980" s="43">
        <v>1303652.1599999999</v>
      </c>
      <c r="AY980" s="43">
        <v>151064.9</v>
      </c>
      <c r="AZ980" s="43">
        <v>15239.15</v>
      </c>
      <c r="BA980" s="43">
        <v>904.5</v>
      </c>
      <c r="BB980" s="43">
        <v>10240.950000000001</v>
      </c>
      <c r="BC980" s="43">
        <v>6746.9</v>
      </c>
      <c r="BD980" s="43">
        <v>2943.92</v>
      </c>
      <c r="BE980" s="43">
        <v>20237.349999999999</v>
      </c>
      <c r="BF980" s="43">
        <v>26217.16</v>
      </c>
      <c r="BG980" s="43">
        <v>233594.83</v>
      </c>
      <c r="BH980" s="43">
        <v>1537246.99</v>
      </c>
      <c r="BI980" s="44">
        <v>0</v>
      </c>
      <c r="BJ980" s="71">
        <v>1537.2</v>
      </c>
      <c r="BK980" s="2"/>
      <c r="BL980" s="2"/>
      <c r="BM980" s="48">
        <v>128.1</v>
      </c>
      <c r="BN980" s="48">
        <v>128.1</v>
      </c>
      <c r="BO980" s="48">
        <v>128.1</v>
      </c>
      <c r="BP980" s="48">
        <v>128.1</v>
      </c>
      <c r="BQ980" s="48">
        <v>256.2</v>
      </c>
      <c r="BR980" s="48">
        <v>256.2</v>
      </c>
      <c r="BS980" s="48">
        <v>64.099999999999994</v>
      </c>
      <c r="BT980" s="48">
        <v>0</v>
      </c>
      <c r="BU980" s="48">
        <v>64.099999999999994</v>
      </c>
      <c r="BV980" s="48">
        <f t="shared" si="513"/>
        <v>126.5</v>
      </c>
      <c r="BW980" s="48">
        <f t="shared" si="514"/>
        <v>126.5</v>
      </c>
      <c r="BX980" s="49">
        <f t="shared" si="515"/>
        <v>126.5</v>
      </c>
      <c r="BY980" s="50">
        <f t="shared" si="516"/>
        <v>1532.4999999999998</v>
      </c>
      <c r="BZ980" s="48">
        <f t="shared" si="517"/>
        <v>384.29999999999995</v>
      </c>
      <c r="CA980" s="48">
        <f t="shared" si="518"/>
        <v>640.5</v>
      </c>
      <c r="CB980" s="48">
        <f t="shared" si="519"/>
        <v>128.19999999999999</v>
      </c>
      <c r="CC980" s="51">
        <f t="shared" si="520"/>
        <v>379.5</v>
      </c>
      <c r="CD980" s="50">
        <f t="shared" si="521"/>
        <v>1532.5</v>
      </c>
      <c r="CE980" s="103"/>
      <c r="CF980" s="73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</row>
    <row r="981" spans="1:122" ht="15" hidden="1" outlineLevel="1" thickBot="1" x14ac:dyDescent="0.35">
      <c r="A981" s="161"/>
      <c r="B981" s="53" t="s">
        <v>1965</v>
      </c>
      <c r="C981" s="53" t="s">
        <v>45</v>
      </c>
      <c r="D981" s="24" t="s">
        <v>1966</v>
      </c>
      <c r="E981" s="35">
        <v>684528.21</v>
      </c>
      <c r="F981" s="34"/>
      <c r="G981" s="34"/>
      <c r="H981" s="36">
        <v>185</v>
      </c>
      <c r="I981" s="38">
        <v>185</v>
      </c>
      <c r="J981" s="37"/>
      <c r="K981" s="37"/>
      <c r="L981" s="35">
        <v>684528.21</v>
      </c>
      <c r="M981" s="35">
        <v>105427.27</v>
      </c>
      <c r="N981" s="35">
        <v>5688.75</v>
      </c>
      <c r="O981" s="35">
        <v>832.5</v>
      </c>
      <c r="P981" s="35">
        <v>1529.95</v>
      </c>
      <c r="Q981" s="35">
        <v>1163.6500000000001</v>
      </c>
      <c r="R981" s="35">
        <v>799170.33</v>
      </c>
      <c r="S981" s="35">
        <v>83423.899999999994</v>
      </c>
      <c r="T981" s="35">
        <v>8415.65</v>
      </c>
      <c r="U981" s="35">
        <v>499.5</v>
      </c>
      <c r="V981" s="35">
        <v>5655.45</v>
      </c>
      <c r="W981" s="35">
        <v>3725.9</v>
      </c>
      <c r="X981" s="35">
        <v>1664.26</v>
      </c>
      <c r="Y981" s="35">
        <v>11175.85</v>
      </c>
      <c r="Z981" s="35">
        <v>16428.669999999998</v>
      </c>
      <c r="AA981" s="35">
        <v>130989.18</v>
      </c>
      <c r="AB981" s="35">
        <v>930159.51</v>
      </c>
      <c r="AC981" s="39">
        <f t="shared" si="511"/>
        <v>930.2</v>
      </c>
      <c r="AD981" s="40">
        <f t="shared" si="512"/>
        <v>906.1</v>
      </c>
      <c r="AG981" s="70" t="s">
        <v>1928</v>
      </c>
      <c r="AH981" s="24" t="s">
        <v>1965</v>
      </c>
      <c r="AI981" s="24" t="s">
        <v>45</v>
      </c>
      <c r="AJ981" s="24" t="s">
        <v>1966</v>
      </c>
      <c r="AK981" s="43">
        <v>650680.31000000006</v>
      </c>
      <c r="AL981" s="42"/>
      <c r="AM981" s="42"/>
      <c r="AN981" s="44">
        <v>193</v>
      </c>
      <c r="AO981" s="46">
        <v>193</v>
      </c>
      <c r="AP981" s="45"/>
      <c r="AQ981" s="45"/>
      <c r="AR981" s="43">
        <v>650680.31000000006</v>
      </c>
      <c r="AS981" s="43">
        <v>99031.58</v>
      </c>
      <c r="AT981" s="43">
        <v>5934.75</v>
      </c>
      <c r="AU981" s="43">
        <v>868.5</v>
      </c>
      <c r="AV981" s="43">
        <v>1596.11</v>
      </c>
      <c r="AW981" s="43">
        <v>1213.97</v>
      </c>
      <c r="AX981" s="43">
        <v>759325.22</v>
      </c>
      <c r="AY981" s="43">
        <v>87031.42</v>
      </c>
      <c r="AZ981" s="43">
        <v>8779.57</v>
      </c>
      <c r="BA981" s="43">
        <v>521.1</v>
      </c>
      <c r="BB981" s="43">
        <v>5900.01</v>
      </c>
      <c r="BC981" s="43">
        <v>3887.02</v>
      </c>
      <c r="BD981" s="43">
        <v>1280.2</v>
      </c>
      <c r="BE981" s="43">
        <v>11659.13</v>
      </c>
      <c r="BF981" s="43">
        <v>15616.32</v>
      </c>
      <c r="BG981" s="43">
        <v>134674.76999999999</v>
      </c>
      <c r="BH981" s="43">
        <v>893999.99</v>
      </c>
      <c r="BI981" s="44">
        <v>0</v>
      </c>
      <c r="BJ981" s="71">
        <v>894</v>
      </c>
      <c r="BK981" s="2"/>
      <c r="BL981" s="2"/>
      <c r="BM981" s="48">
        <v>74.5</v>
      </c>
      <c r="BN981" s="48">
        <v>74.5</v>
      </c>
      <c r="BO981" s="48">
        <v>74.5</v>
      </c>
      <c r="BP981" s="48">
        <v>74.5</v>
      </c>
      <c r="BQ981" s="48">
        <v>149</v>
      </c>
      <c r="BR981" s="48">
        <v>149</v>
      </c>
      <c r="BS981" s="48">
        <v>37.299999999999997</v>
      </c>
      <c r="BT981" s="48">
        <v>0</v>
      </c>
      <c r="BU981" s="48">
        <v>37.299999999999997</v>
      </c>
      <c r="BV981" s="48">
        <f t="shared" si="513"/>
        <v>78.5</v>
      </c>
      <c r="BW981" s="48">
        <f t="shared" si="514"/>
        <v>78.5</v>
      </c>
      <c r="BX981" s="49">
        <f t="shared" si="515"/>
        <v>78.5</v>
      </c>
      <c r="BY981" s="50">
        <f t="shared" si="516"/>
        <v>906.1</v>
      </c>
      <c r="BZ981" s="48">
        <f t="shared" si="517"/>
        <v>223.5</v>
      </c>
      <c r="CA981" s="48">
        <f t="shared" si="518"/>
        <v>372.5</v>
      </c>
      <c r="CB981" s="48">
        <f t="shared" si="519"/>
        <v>74.599999999999994</v>
      </c>
      <c r="CC981" s="51">
        <f t="shared" si="520"/>
        <v>235.5</v>
      </c>
      <c r="CD981" s="50">
        <f t="shared" si="521"/>
        <v>906.1</v>
      </c>
      <c r="CE981" s="103"/>
      <c r="CF981" s="73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</row>
    <row r="982" spans="1:122" ht="15" hidden="1" outlineLevel="1" thickBot="1" x14ac:dyDescent="0.35">
      <c r="A982" s="161"/>
      <c r="B982" s="53" t="s">
        <v>1967</v>
      </c>
      <c r="C982" s="53" t="s">
        <v>45</v>
      </c>
      <c r="D982" s="24" t="s">
        <v>1968</v>
      </c>
      <c r="E982" s="35">
        <v>1172894.93</v>
      </c>
      <c r="F982" s="34"/>
      <c r="G982" s="34"/>
      <c r="H982" s="36">
        <v>340</v>
      </c>
      <c r="I982" s="38">
        <v>340</v>
      </c>
      <c r="J982" s="37"/>
      <c r="K982" s="37"/>
      <c r="L982" s="35">
        <v>1172894.93</v>
      </c>
      <c r="M982" s="35">
        <v>189895.61</v>
      </c>
      <c r="N982" s="36">
        <v>10455</v>
      </c>
      <c r="O982" s="36">
        <v>1530</v>
      </c>
      <c r="P982" s="35">
        <v>2811.8</v>
      </c>
      <c r="Q982" s="35">
        <v>2138.6</v>
      </c>
      <c r="R982" s="35">
        <v>1379725.94</v>
      </c>
      <c r="S982" s="35">
        <v>153319.6</v>
      </c>
      <c r="T982" s="35">
        <v>15466.6</v>
      </c>
      <c r="U982" s="36">
        <v>918</v>
      </c>
      <c r="V982" s="35">
        <v>10393.799999999999</v>
      </c>
      <c r="W982" s="35">
        <v>6847.6</v>
      </c>
      <c r="X982" s="35">
        <v>3584.2</v>
      </c>
      <c r="Y982" s="35">
        <v>20539.400000000001</v>
      </c>
      <c r="Z982" s="35">
        <v>28149.47</v>
      </c>
      <c r="AA982" s="35">
        <v>239218.67</v>
      </c>
      <c r="AB982" s="35">
        <v>1618944.61</v>
      </c>
      <c r="AC982" s="39">
        <f t="shared" si="511"/>
        <v>1618.9</v>
      </c>
      <c r="AD982" s="40">
        <f t="shared" si="512"/>
        <v>1711.2</v>
      </c>
      <c r="AG982" s="70" t="s">
        <v>1928</v>
      </c>
      <c r="AH982" s="24" t="s">
        <v>1967</v>
      </c>
      <c r="AI982" s="24" t="s">
        <v>45</v>
      </c>
      <c r="AJ982" s="24" t="s">
        <v>1968</v>
      </c>
      <c r="AK982" s="43">
        <v>1308356.81</v>
      </c>
      <c r="AL982" s="42"/>
      <c r="AM982" s="42"/>
      <c r="AN982" s="44">
        <v>356</v>
      </c>
      <c r="AO982" s="46">
        <v>356</v>
      </c>
      <c r="AP982" s="45"/>
      <c r="AQ982" s="45"/>
      <c r="AR982" s="43">
        <v>1308356.81</v>
      </c>
      <c r="AS982" s="43">
        <v>179071.43</v>
      </c>
      <c r="AT982" s="44">
        <v>10947</v>
      </c>
      <c r="AU982" s="44">
        <v>1602</v>
      </c>
      <c r="AV982" s="43">
        <v>2944.12</v>
      </c>
      <c r="AW982" s="43">
        <v>2239.2399999999998</v>
      </c>
      <c r="AX982" s="43">
        <v>1505160.6</v>
      </c>
      <c r="AY982" s="43">
        <v>160534.64000000001</v>
      </c>
      <c r="AZ982" s="43">
        <v>16194.44</v>
      </c>
      <c r="BA982" s="43">
        <v>961.2</v>
      </c>
      <c r="BB982" s="43">
        <v>10882.92</v>
      </c>
      <c r="BC982" s="43">
        <v>7169.84</v>
      </c>
      <c r="BD982" s="43">
        <v>3583.3</v>
      </c>
      <c r="BE982" s="43">
        <v>21505.96</v>
      </c>
      <c r="BF982" s="43">
        <v>31400.55</v>
      </c>
      <c r="BG982" s="43">
        <v>252232.85</v>
      </c>
      <c r="BH982" s="43">
        <v>1757393.45</v>
      </c>
      <c r="BI982" s="44">
        <v>0</v>
      </c>
      <c r="BJ982" s="71">
        <v>1757.4</v>
      </c>
      <c r="BK982" s="2"/>
      <c r="BL982" s="2"/>
      <c r="BM982" s="48">
        <v>146.5</v>
      </c>
      <c r="BN982" s="48">
        <v>146.5</v>
      </c>
      <c r="BO982" s="48">
        <v>146.5</v>
      </c>
      <c r="BP982" s="48">
        <v>146.5</v>
      </c>
      <c r="BQ982" s="48">
        <v>292.89999999999998</v>
      </c>
      <c r="BR982" s="48">
        <v>292.89999999999998</v>
      </c>
      <c r="BS982" s="48">
        <v>73.2</v>
      </c>
      <c r="BT982" s="48">
        <v>0</v>
      </c>
      <c r="BU982" s="48">
        <v>73.2</v>
      </c>
      <c r="BV982" s="48">
        <f t="shared" si="513"/>
        <v>131</v>
      </c>
      <c r="BW982" s="48">
        <f t="shared" si="514"/>
        <v>131</v>
      </c>
      <c r="BX982" s="49">
        <f t="shared" si="515"/>
        <v>131</v>
      </c>
      <c r="BY982" s="50">
        <f t="shared" si="516"/>
        <v>1711.1999999999998</v>
      </c>
      <c r="BZ982" s="48">
        <f t="shared" si="517"/>
        <v>439.5</v>
      </c>
      <c r="CA982" s="48">
        <f t="shared" si="518"/>
        <v>732.3</v>
      </c>
      <c r="CB982" s="48">
        <f t="shared" si="519"/>
        <v>146.4</v>
      </c>
      <c r="CC982" s="51">
        <f t="shared" si="520"/>
        <v>393</v>
      </c>
      <c r="CD982" s="50">
        <f t="shared" si="521"/>
        <v>1711.2</v>
      </c>
      <c r="CE982" s="103"/>
      <c r="CF982" s="73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</row>
    <row r="983" spans="1:122" ht="15" hidden="1" outlineLevel="1" thickBot="1" x14ac:dyDescent="0.35">
      <c r="A983" s="161"/>
      <c r="B983" s="53" t="s">
        <v>1969</v>
      </c>
      <c r="C983" s="53" t="s">
        <v>45</v>
      </c>
      <c r="D983" s="24" t="s">
        <v>1970</v>
      </c>
      <c r="E983" s="35">
        <v>703729.27</v>
      </c>
      <c r="F983" s="34"/>
      <c r="G983" s="34"/>
      <c r="H983" s="36">
        <v>211</v>
      </c>
      <c r="I983" s="38">
        <v>211</v>
      </c>
      <c r="J983" s="37"/>
      <c r="K983" s="37"/>
      <c r="L983" s="35">
        <v>703729.27</v>
      </c>
      <c r="M983" s="35">
        <v>123024.1</v>
      </c>
      <c r="N983" s="35">
        <v>6488.25</v>
      </c>
      <c r="O983" s="35">
        <v>949.5</v>
      </c>
      <c r="P983" s="35">
        <v>1744.97</v>
      </c>
      <c r="Q983" s="35">
        <v>1327.19</v>
      </c>
      <c r="R983" s="35">
        <v>837263.28</v>
      </c>
      <c r="S983" s="35">
        <v>95148.34</v>
      </c>
      <c r="T983" s="35">
        <v>9598.39</v>
      </c>
      <c r="U983" s="35">
        <v>569.70000000000005</v>
      </c>
      <c r="V983" s="35">
        <v>6450.27</v>
      </c>
      <c r="W983" s="35">
        <v>4249.54</v>
      </c>
      <c r="X983" s="35">
        <v>1919.76</v>
      </c>
      <c r="Y983" s="35">
        <v>12746.51</v>
      </c>
      <c r="Z983" s="35">
        <v>16889.5</v>
      </c>
      <c r="AA983" s="35">
        <v>147572.01</v>
      </c>
      <c r="AB983" s="35">
        <v>984835.29</v>
      </c>
      <c r="AC983" s="39">
        <f t="shared" si="511"/>
        <v>984.8</v>
      </c>
      <c r="AD983" s="40">
        <f t="shared" si="512"/>
        <v>999</v>
      </c>
      <c r="AG983" s="70" t="s">
        <v>1928</v>
      </c>
      <c r="AH983" s="24" t="s">
        <v>1969</v>
      </c>
      <c r="AI983" s="24" t="s">
        <v>45</v>
      </c>
      <c r="AJ983" s="24" t="s">
        <v>1970</v>
      </c>
      <c r="AK983" s="43">
        <v>714544.94</v>
      </c>
      <c r="AL983" s="42"/>
      <c r="AM983" s="42"/>
      <c r="AN983" s="44">
        <v>233</v>
      </c>
      <c r="AO983" s="46">
        <v>233</v>
      </c>
      <c r="AP983" s="45"/>
      <c r="AQ983" s="45"/>
      <c r="AR983" s="43">
        <v>714544.94</v>
      </c>
      <c r="AS983" s="43">
        <v>120190.06</v>
      </c>
      <c r="AT983" s="43">
        <v>7164.75</v>
      </c>
      <c r="AU983" s="43">
        <v>1048.5</v>
      </c>
      <c r="AV983" s="43">
        <v>1926.91</v>
      </c>
      <c r="AW983" s="43">
        <v>1465.57</v>
      </c>
      <c r="AX983" s="43">
        <v>846340.73</v>
      </c>
      <c r="AY983" s="43">
        <v>105069.02</v>
      </c>
      <c r="AZ983" s="43">
        <v>10599.17</v>
      </c>
      <c r="BA983" s="43">
        <v>629.1</v>
      </c>
      <c r="BB983" s="43">
        <v>7122.81</v>
      </c>
      <c r="BC983" s="43">
        <v>4692.62</v>
      </c>
      <c r="BD983" s="43">
        <v>384.06</v>
      </c>
      <c r="BE983" s="43">
        <v>14075.53</v>
      </c>
      <c r="BF983" s="43">
        <v>17149.080000000002</v>
      </c>
      <c r="BG983" s="43">
        <v>159721.39000000001</v>
      </c>
      <c r="BH983" s="43">
        <v>1006062.12</v>
      </c>
      <c r="BI983" s="44">
        <v>0</v>
      </c>
      <c r="BJ983" s="71">
        <v>1006.1</v>
      </c>
      <c r="BK983" s="2"/>
      <c r="BL983" s="2"/>
      <c r="BM983" s="48">
        <v>83.8</v>
      </c>
      <c r="BN983" s="48">
        <v>83.8</v>
      </c>
      <c r="BO983" s="48">
        <v>83.8</v>
      </c>
      <c r="BP983" s="48">
        <v>83.8</v>
      </c>
      <c r="BQ983" s="48">
        <v>167.7</v>
      </c>
      <c r="BR983" s="48">
        <v>167.7</v>
      </c>
      <c r="BS983" s="48">
        <v>41.9</v>
      </c>
      <c r="BT983" s="48">
        <v>0</v>
      </c>
      <c r="BU983" s="48">
        <v>41.9</v>
      </c>
      <c r="BV983" s="48">
        <f t="shared" si="513"/>
        <v>81.5</v>
      </c>
      <c r="BW983" s="48">
        <f t="shared" si="514"/>
        <v>81.5</v>
      </c>
      <c r="BX983" s="49">
        <f t="shared" si="515"/>
        <v>81.599999999999994</v>
      </c>
      <c r="BY983" s="50">
        <f t="shared" si="516"/>
        <v>998.99999999999977</v>
      </c>
      <c r="BZ983" s="48">
        <f t="shared" si="517"/>
        <v>251.39999999999998</v>
      </c>
      <c r="CA983" s="48">
        <f t="shared" si="518"/>
        <v>419.2</v>
      </c>
      <c r="CB983" s="48">
        <f t="shared" si="519"/>
        <v>83.8</v>
      </c>
      <c r="CC983" s="51">
        <f t="shared" si="520"/>
        <v>244.6</v>
      </c>
      <c r="CD983" s="50">
        <f t="shared" si="521"/>
        <v>998.99999999999989</v>
      </c>
      <c r="CE983" s="103"/>
      <c r="CF983" s="73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</row>
    <row r="984" spans="1:122" ht="15" hidden="1" outlineLevel="1" thickBot="1" x14ac:dyDescent="0.35">
      <c r="A984" s="161"/>
      <c r="B984" s="53" t="s">
        <v>1971</v>
      </c>
      <c r="C984" s="53" t="s">
        <v>45</v>
      </c>
      <c r="D984" s="24" t="s">
        <v>1972</v>
      </c>
      <c r="E984" s="35">
        <v>2104492.7000000002</v>
      </c>
      <c r="F984" s="34"/>
      <c r="G984" s="34"/>
      <c r="H984" s="36">
        <v>756</v>
      </c>
      <c r="I984" s="38">
        <v>756</v>
      </c>
      <c r="J984" s="37"/>
      <c r="K984" s="37"/>
      <c r="L984" s="35">
        <v>2104492.7000000002</v>
      </c>
      <c r="M984" s="35">
        <v>293650.43</v>
      </c>
      <c r="N984" s="36">
        <v>23247</v>
      </c>
      <c r="O984" s="36">
        <v>3402</v>
      </c>
      <c r="P984" s="35">
        <v>6252.12</v>
      </c>
      <c r="Q984" s="35">
        <v>4755.24</v>
      </c>
      <c r="R984" s="35">
        <v>2435799.4900000002</v>
      </c>
      <c r="S984" s="35">
        <v>340910.64</v>
      </c>
      <c r="T984" s="35">
        <v>34390.44</v>
      </c>
      <c r="U984" s="35">
        <v>2041.2</v>
      </c>
      <c r="V984" s="35">
        <v>23110.92</v>
      </c>
      <c r="W984" s="35">
        <v>15225.84</v>
      </c>
      <c r="X984" s="35">
        <v>4992.6000000000004</v>
      </c>
      <c r="Y984" s="35">
        <v>45669.96</v>
      </c>
      <c r="Z984" s="35">
        <v>50507.839999999997</v>
      </c>
      <c r="AA984" s="35">
        <v>516849.44</v>
      </c>
      <c r="AB984" s="35">
        <v>2952648.93</v>
      </c>
      <c r="AC984" s="39">
        <f t="shared" si="511"/>
        <v>2952.6</v>
      </c>
      <c r="AD984" s="40">
        <f t="shared" si="512"/>
        <v>2982.5</v>
      </c>
      <c r="AG984" s="70" t="s">
        <v>1928</v>
      </c>
      <c r="AH984" s="24" t="s">
        <v>1971</v>
      </c>
      <c r="AI984" s="24" t="s">
        <v>45</v>
      </c>
      <c r="AJ984" s="24" t="s">
        <v>1972</v>
      </c>
      <c r="AK984" s="43">
        <v>2138324.38</v>
      </c>
      <c r="AL984" s="42"/>
      <c r="AM984" s="42"/>
      <c r="AN984" s="44">
        <v>767</v>
      </c>
      <c r="AO984" s="46">
        <v>767</v>
      </c>
      <c r="AP984" s="45"/>
      <c r="AQ984" s="45"/>
      <c r="AR984" s="43">
        <v>2138324.38</v>
      </c>
      <c r="AS984" s="44">
        <v>299641</v>
      </c>
      <c r="AT984" s="43">
        <v>23585.25</v>
      </c>
      <c r="AU984" s="43">
        <v>3451.5</v>
      </c>
      <c r="AV984" s="43">
        <v>6343.09</v>
      </c>
      <c r="AW984" s="43">
        <v>4824.43</v>
      </c>
      <c r="AX984" s="43">
        <v>2476169.65</v>
      </c>
      <c r="AY984" s="43">
        <v>345870.98</v>
      </c>
      <c r="AZ984" s="43">
        <v>34890.83</v>
      </c>
      <c r="BA984" s="43">
        <v>2070.9</v>
      </c>
      <c r="BB984" s="43">
        <v>23447.19</v>
      </c>
      <c r="BC984" s="43">
        <v>15447.38</v>
      </c>
      <c r="BD984" s="43">
        <v>1920.3</v>
      </c>
      <c r="BE984" s="43">
        <v>46334.47</v>
      </c>
      <c r="BF984" s="43">
        <v>51319.78</v>
      </c>
      <c r="BG984" s="43">
        <v>521301.83</v>
      </c>
      <c r="BH984" s="43">
        <v>2997471.48</v>
      </c>
      <c r="BI984" s="44">
        <v>0</v>
      </c>
      <c r="BJ984" s="71">
        <v>2997.5</v>
      </c>
      <c r="BK984" s="2"/>
      <c r="BL984" s="2"/>
      <c r="BM984" s="48">
        <v>249.8</v>
      </c>
      <c r="BN984" s="48">
        <v>249.8</v>
      </c>
      <c r="BO984" s="48">
        <v>249.8</v>
      </c>
      <c r="BP984" s="48">
        <v>249.8</v>
      </c>
      <c r="BQ984" s="48">
        <v>499.6</v>
      </c>
      <c r="BR984" s="48">
        <v>499.6</v>
      </c>
      <c r="BS984" s="48">
        <v>124.9</v>
      </c>
      <c r="BT984" s="48">
        <v>0</v>
      </c>
      <c r="BU984" s="48">
        <v>124.9</v>
      </c>
      <c r="BV984" s="48">
        <f t="shared" si="513"/>
        <v>244.8</v>
      </c>
      <c r="BW984" s="48">
        <f t="shared" si="514"/>
        <v>244.8</v>
      </c>
      <c r="BX984" s="49">
        <f t="shared" si="515"/>
        <v>244.7</v>
      </c>
      <c r="BY984" s="50">
        <f t="shared" si="516"/>
        <v>2982.5000000000005</v>
      </c>
      <c r="BZ984" s="48">
        <f t="shared" si="517"/>
        <v>749.40000000000009</v>
      </c>
      <c r="CA984" s="48">
        <f t="shared" si="518"/>
        <v>1249</v>
      </c>
      <c r="CB984" s="48">
        <f t="shared" si="519"/>
        <v>249.8</v>
      </c>
      <c r="CC984" s="51">
        <f t="shared" si="520"/>
        <v>734.3</v>
      </c>
      <c r="CD984" s="50">
        <f t="shared" si="521"/>
        <v>2982.5</v>
      </c>
      <c r="CE984" s="103"/>
      <c r="CF984" s="73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</row>
    <row r="985" spans="1:122" ht="15" hidden="1" outlineLevel="1" thickBot="1" x14ac:dyDescent="0.35">
      <c r="A985" s="161"/>
      <c r="B985" s="53" t="s">
        <v>1973</v>
      </c>
      <c r="C985" s="53" t="s">
        <v>45</v>
      </c>
      <c r="D985" s="24" t="s">
        <v>1974</v>
      </c>
      <c r="E985" s="35">
        <v>486600.94</v>
      </c>
      <c r="F985" s="35">
        <v>14574.93</v>
      </c>
      <c r="G985" s="35">
        <v>35046.69</v>
      </c>
      <c r="H985" s="36">
        <v>179</v>
      </c>
      <c r="I985" s="38">
        <v>165</v>
      </c>
      <c r="J985" s="38">
        <v>4</v>
      </c>
      <c r="K985" s="38">
        <v>10</v>
      </c>
      <c r="L985" s="35">
        <v>536222.56000000006</v>
      </c>
      <c r="M985" s="35">
        <v>98035.86</v>
      </c>
      <c r="N985" s="35">
        <v>5504.25</v>
      </c>
      <c r="O985" s="35">
        <v>805.5</v>
      </c>
      <c r="P985" s="35">
        <v>1480.33</v>
      </c>
      <c r="Q985" s="35">
        <v>1125.9100000000001</v>
      </c>
      <c r="R985" s="35">
        <v>643174.41</v>
      </c>
      <c r="S985" s="35">
        <v>77564.2</v>
      </c>
      <c r="T985" s="35">
        <v>8142.71</v>
      </c>
      <c r="U985" s="35">
        <v>445.5</v>
      </c>
      <c r="V985" s="35">
        <v>5044.05</v>
      </c>
      <c r="W985" s="35">
        <v>3323.1</v>
      </c>
      <c r="X985" s="35">
        <v>512.08000000000004</v>
      </c>
      <c r="Y985" s="35">
        <v>9967.65</v>
      </c>
      <c r="Z985" s="35">
        <v>12869.35</v>
      </c>
      <c r="AA985" s="35">
        <v>117868.64</v>
      </c>
      <c r="AB985" s="35">
        <v>761043.05</v>
      </c>
      <c r="AC985" s="39">
        <f t="shared" si="511"/>
        <v>761</v>
      </c>
      <c r="AD985" s="40">
        <f t="shared" si="512"/>
        <v>692.3</v>
      </c>
      <c r="AG985" s="70" t="s">
        <v>1928</v>
      </c>
      <c r="AH985" s="24" t="s">
        <v>1973</v>
      </c>
      <c r="AI985" s="24" t="s">
        <v>45</v>
      </c>
      <c r="AJ985" s="24" t="s">
        <v>1974</v>
      </c>
      <c r="AK985" s="43">
        <v>435993.97</v>
      </c>
      <c r="AL985" s="43">
        <v>14574.93</v>
      </c>
      <c r="AM985" s="43">
        <v>21112.46</v>
      </c>
      <c r="AN985" s="44">
        <v>151</v>
      </c>
      <c r="AO985" s="46">
        <v>139</v>
      </c>
      <c r="AP985" s="46">
        <v>3</v>
      </c>
      <c r="AQ985" s="46">
        <v>9</v>
      </c>
      <c r="AR985" s="43">
        <v>471681.36</v>
      </c>
      <c r="AS985" s="43">
        <v>79262.960000000006</v>
      </c>
      <c r="AT985" s="43">
        <v>4643.25</v>
      </c>
      <c r="AU985" s="43">
        <v>679.5</v>
      </c>
      <c r="AV985" s="43">
        <v>1248.77</v>
      </c>
      <c r="AW985" s="43">
        <v>949.79</v>
      </c>
      <c r="AX985" s="43">
        <v>558465.63</v>
      </c>
      <c r="AY985" s="43">
        <v>65388.46</v>
      </c>
      <c r="AZ985" s="43">
        <v>6868.99</v>
      </c>
      <c r="BA985" s="43">
        <v>375.3</v>
      </c>
      <c r="BB985" s="43">
        <v>4249.2299999999996</v>
      </c>
      <c r="BC985" s="43">
        <v>2799.46</v>
      </c>
      <c r="BD985" s="44">
        <v>0</v>
      </c>
      <c r="BE985" s="43">
        <v>8396.99</v>
      </c>
      <c r="BF985" s="43">
        <v>11320.35</v>
      </c>
      <c r="BG985" s="43">
        <v>99398.78</v>
      </c>
      <c r="BH985" s="43">
        <v>657864.41</v>
      </c>
      <c r="BI985" s="44">
        <v>0</v>
      </c>
      <c r="BJ985" s="71">
        <v>657.9</v>
      </c>
      <c r="BK985" s="2"/>
      <c r="BL985" s="2"/>
      <c r="BM985" s="48">
        <v>54.8</v>
      </c>
      <c r="BN985" s="48">
        <v>54.8</v>
      </c>
      <c r="BO985" s="48">
        <v>54.8</v>
      </c>
      <c r="BP985" s="48">
        <v>54.8</v>
      </c>
      <c r="BQ985" s="48">
        <v>109.7</v>
      </c>
      <c r="BR985" s="48">
        <v>109.7</v>
      </c>
      <c r="BS985" s="48">
        <v>27.4</v>
      </c>
      <c r="BT985" s="48">
        <v>0</v>
      </c>
      <c r="BU985" s="48">
        <v>27.4</v>
      </c>
      <c r="BV985" s="48">
        <f t="shared" si="513"/>
        <v>66.3</v>
      </c>
      <c r="BW985" s="48">
        <f t="shared" si="514"/>
        <v>66.3</v>
      </c>
      <c r="BX985" s="49">
        <f t="shared" si="515"/>
        <v>66.3</v>
      </c>
      <c r="BY985" s="50">
        <f t="shared" si="516"/>
        <v>692.29999999999984</v>
      </c>
      <c r="BZ985" s="48">
        <f t="shared" si="517"/>
        <v>164.39999999999998</v>
      </c>
      <c r="CA985" s="48">
        <f t="shared" si="518"/>
        <v>274.2</v>
      </c>
      <c r="CB985" s="48">
        <f t="shared" si="519"/>
        <v>54.8</v>
      </c>
      <c r="CC985" s="51">
        <f t="shared" si="520"/>
        <v>198.89999999999998</v>
      </c>
      <c r="CD985" s="50">
        <f t="shared" si="521"/>
        <v>692.3</v>
      </c>
      <c r="CE985" s="103"/>
      <c r="CF985" s="73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</row>
    <row r="986" spans="1:122" ht="15" hidden="1" outlineLevel="1" thickBot="1" x14ac:dyDescent="0.35">
      <c r="A986" s="161"/>
      <c r="B986" s="53" t="s">
        <v>1975</v>
      </c>
      <c r="C986" s="53" t="s">
        <v>45</v>
      </c>
      <c r="D986" s="24" t="s">
        <v>1976</v>
      </c>
      <c r="E986" s="35">
        <v>657246.24</v>
      </c>
      <c r="F986" s="35">
        <v>14574.93</v>
      </c>
      <c r="G986" s="35">
        <v>35046.69</v>
      </c>
      <c r="H986" s="36">
        <v>166</v>
      </c>
      <c r="I986" s="38">
        <v>151</v>
      </c>
      <c r="J986" s="38">
        <v>4</v>
      </c>
      <c r="K986" s="38">
        <v>11</v>
      </c>
      <c r="L986" s="35">
        <v>706867.86</v>
      </c>
      <c r="M986" s="35">
        <v>157883.47</v>
      </c>
      <c r="N986" s="35">
        <v>5104.5</v>
      </c>
      <c r="O986" s="36">
        <v>747</v>
      </c>
      <c r="P986" s="35">
        <v>1372.82</v>
      </c>
      <c r="Q986" s="35">
        <v>1044.1400000000001</v>
      </c>
      <c r="R986" s="35">
        <v>873019.79</v>
      </c>
      <c r="S986" s="35">
        <v>71476.69</v>
      </c>
      <c r="T986" s="35">
        <v>7551.34</v>
      </c>
      <c r="U986" s="35">
        <v>407.7</v>
      </c>
      <c r="V986" s="35">
        <v>4616.07</v>
      </c>
      <c r="W986" s="35">
        <v>3041.14</v>
      </c>
      <c r="X986" s="35">
        <v>1536.24</v>
      </c>
      <c r="Y986" s="35">
        <v>9121.91</v>
      </c>
      <c r="Z986" s="35">
        <v>16964.84</v>
      </c>
      <c r="AA986" s="35">
        <v>114715.93</v>
      </c>
      <c r="AB986" s="35">
        <v>987735.72</v>
      </c>
      <c r="AC986" s="39">
        <f t="shared" si="511"/>
        <v>987.7</v>
      </c>
      <c r="AD986" s="40">
        <f t="shared" si="512"/>
        <v>934.2</v>
      </c>
      <c r="AG986" s="70" t="s">
        <v>1928</v>
      </c>
      <c r="AH986" s="24" t="s">
        <v>1975</v>
      </c>
      <c r="AI986" s="24" t="s">
        <v>45</v>
      </c>
      <c r="AJ986" s="24" t="s">
        <v>1976</v>
      </c>
      <c r="AK986" s="43">
        <v>600355.37</v>
      </c>
      <c r="AL986" s="43">
        <v>14574.93</v>
      </c>
      <c r="AM986" s="43">
        <v>56159.16</v>
      </c>
      <c r="AN986" s="44">
        <v>154</v>
      </c>
      <c r="AO986" s="46">
        <v>137</v>
      </c>
      <c r="AP986" s="46">
        <v>3</v>
      </c>
      <c r="AQ986" s="46">
        <v>14</v>
      </c>
      <c r="AR986" s="43">
        <v>671089.46</v>
      </c>
      <c r="AS986" s="44">
        <v>123809</v>
      </c>
      <c r="AT986" s="43">
        <v>4735.5</v>
      </c>
      <c r="AU986" s="44">
        <v>693</v>
      </c>
      <c r="AV986" s="43">
        <v>1273.58</v>
      </c>
      <c r="AW986" s="43">
        <v>968.66</v>
      </c>
      <c r="AX986" s="43">
        <v>802569.2</v>
      </c>
      <c r="AY986" s="43">
        <v>65614.83</v>
      </c>
      <c r="AZ986" s="43">
        <v>7005.46</v>
      </c>
      <c r="BA986" s="43">
        <v>369.9</v>
      </c>
      <c r="BB986" s="43">
        <v>4188.09</v>
      </c>
      <c r="BC986" s="43">
        <v>2759.18</v>
      </c>
      <c r="BD986" s="43">
        <v>512.08000000000004</v>
      </c>
      <c r="BE986" s="43">
        <v>8276.17</v>
      </c>
      <c r="BF986" s="43">
        <v>16106.15</v>
      </c>
      <c r="BG986" s="43">
        <v>104831.86</v>
      </c>
      <c r="BH986" s="43">
        <v>907401.06</v>
      </c>
      <c r="BI986" s="44">
        <v>0</v>
      </c>
      <c r="BJ986" s="71">
        <v>907.4</v>
      </c>
      <c r="BK986" s="2"/>
      <c r="BL986" s="2"/>
      <c r="BM986" s="48">
        <v>75.599999999999994</v>
      </c>
      <c r="BN986" s="48">
        <v>75.599999999999994</v>
      </c>
      <c r="BO986" s="48">
        <v>75.599999999999994</v>
      </c>
      <c r="BP986" s="48">
        <v>75.599999999999994</v>
      </c>
      <c r="BQ986" s="48">
        <v>151.19999999999999</v>
      </c>
      <c r="BR986" s="48">
        <v>151.19999999999999</v>
      </c>
      <c r="BS986" s="48">
        <v>37.799999999999997</v>
      </c>
      <c r="BT986" s="48">
        <v>0</v>
      </c>
      <c r="BU986" s="48">
        <v>37.799999999999997</v>
      </c>
      <c r="BV986" s="48">
        <f t="shared" si="513"/>
        <v>84.6</v>
      </c>
      <c r="BW986" s="48">
        <f t="shared" si="514"/>
        <v>84.6</v>
      </c>
      <c r="BX986" s="49">
        <f t="shared" si="515"/>
        <v>84.6</v>
      </c>
      <c r="BY986" s="50">
        <f t="shared" si="516"/>
        <v>934.2</v>
      </c>
      <c r="BZ986" s="48">
        <f t="shared" si="517"/>
        <v>226.79999999999998</v>
      </c>
      <c r="CA986" s="48">
        <f t="shared" si="518"/>
        <v>378</v>
      </c>
      <c r="CB986" s="48">
        <f t="shared" si="519"/>
        <v>75.599999999999994</v>
      </c>
      <c r="CC986" s="51">
        <f t="shared" si="520"/>
        <v>253.79999999999998</v>
      </c>
      <c r="CD986" s="50">
        <f t="shared" si="521"/>
        <v>934.19999999999993</v>
      </c>
      <c r="CE986" s="103"/>
      <c r="CF986" s="73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</row>
    <row r="987" spans="1:122" ht="21" hidden="1" outlineLevel="1" thickBot="1" x14ac:dyDescent="0.35">
      <c r="A987" s="161"/>
      <c r="B987" s="53" t="s">
        <v>1977</v>
      </c>
      <c r="C987" s="53" t="s">
        <v>45</v>
      </c>
      <c r="D987" s="24" t="s">
        <v>1978</v>
      </c>
      <c r="E987" s="35">
        <v>612020.85</v>
      </c>
      <c r="F987" s="34"/>
      <c r="G987" s="34"/>
      <c r="H987" s="36">
        <v>126</v>
      </c>
      <c r="I987" s="38">
        <v>126</v>
      </c>
      <c r="J987" s="37"/>
      <c r="K987" s="37"/>
      <c r="L987" s="35">
        <v>612020.85</v>
      </c>
      <c r="M987" s="35">
        <v>112410.99</v>
      </c>
      <c r="N987" s="35">
        <v>3874.5</v>
      </c>
      <c r="O987" s="36">
        <v>567</v>
      </c>
      <c r="P987" s="35">
        <v>1042.02</v>
      </c>
      <c r="Q987" s="35">
        <v>792.54</v>
      </c>
      <c r="R987" s="35">
        <v>730707.9</v>
      </c>
      <c r="S987" s="35">
        <v>56818.44</v>
      </c>
      <c r="T987" s="35">
        <v>5731.74</v>
      </c>
      <c r="U987" s="35">
        <v>340.2</v>
      </c>
      <c r="V987" s="35">
        <v>3851.82</v>
      </c>
      <c r="W987" s="35">
        <v>2537.64</v>
      </c>
      <c r="X987" s="35">
        <v>1279.6600000000001</v>
      </c>
      <c r="Y987" s="35">
        <v>7611.66</v>
      </c>
      <c r="Z987" s="35">
        <v>14688.51</v>
      </c>
      <c r="AA987" s="35">
        <v>92859.67</v>
      </c>
      <c r="AB987" s="35">
        <v>823567.57</v>
      </c>
      <c r="AC987" s="39">
        <f t="shared" si="511"/>
        <v>823.6</v>
      </c>
      <c r="AD987" s="40">
        <f t="shared" si="512"/>
        <v>816.9</v>
      </c>
      <c r="AG987" s="70" t="s">
        <v>1928</v>
      </c>
      <c r="AH987" s="24" t="s">
        <v>1977</v>
      </c>
      <c r="AI987" s="24" t="s">
        <v>45</v>
      </c>
      <c r="AJ987" s="24" t="s">
        <v>1978</v>
      </c>
      <c r="AK987" s="43">
        <v>592108.16</v>
      </c>
      <c r="AL987" s="42"/>
      <c r="AM987" s="42"/>
      <c r="AN987" s="44">
        <v>130</v>
      </c>
      <c r="AO987" s="46">
        <v>130</v>
      </c>
      <c r="AP987" s="45"/>
      <c r="AQ987" s="45"/>
      <c r="AR987" s="43">
        <v>592108.16</v>
      </c>
      <c r="AS987" s="43">
        <v>120812.7</v>
      </c>
      <c r="AT987" s="43">
        <v>3997.5</v>
      </c>
      <c r="AU987" s="44">
        <v>585</v>
      </c>
      <c r="AV987" s="43">
        <v>1075.0999999999999</v>
      </c>
      <c r="AW987" s="43">
        <v>817.7</v>
      </c>
      <c r="AX987" s="43">
        <v>719396.16</v>
      </c>
      <c r="AY987" s="43">
        <v>58622.2</v>
      </c>
      <c r="AZ987" s="43">
        <v>5913.7</v>
      </c>
      <c r="BA987" s="44">
        <v>351</v>
      </c>
      <c r="BB987" s="43">
        <v>3974.1</v>
      </c>
      <c r="BC987" s="43">
        <v>2618.1999999999998</v>
      </c>
      <c r="BD987" s="43">
        <v>512.08000000000004</v>
      </c>
      <c r="BE987" s="43">
        <v>7853.3</v>
      </c>
      <c r="BF987" s="43">
        <v>14210.6</v>
      </c>
      <c r="BG987" s="43">
        <v>94055.18</v>
      </c>
      <c r="BH987" s="43">
        <v>813451.34</v>
      </c>
      <c r="BI987" s="44">
        <v>0</v>
      </c>
      <c r="BJ987" s="71">
        <v>813.5</v>
      </c>
      <c r="BK987" s="2"/>
      <c r="BL987" s="2"/>
      <c r="BM987" s="48">
        <v>67.8</v>
      </c>
      <c r="BN987" s="48">
        <v>67.8</v>
      </c>
      <c r="BO987" s="48">
        <v>67.8</v>
      </c>
      <c r="BP987" s="48">
        <v>67.8</v>
      </c>
      <c r="BQ987" s="48">
        <v>135.6</v>
      </c>
      <c r="BR987" s="48">
        <v>135.6</v>
      </c>
      <c r="BS987" s="48">
        <v>33.9</v>
      </c>
      <c r="BT987" s="48">
        <v>0</v>
      </c>
      <c r="BU987" s="48">
        <v>33.9</v>
      </c>
      <c r="BV987" s="48">
        <f t="shared" si="513"/>
        <v>68.900000000000006</v>
      </c>
      <c r="BW987" s="48">
        <f t="shared" si="514"/>
        <v>68.900000000000006</v>
      </c>
      <c r="BX987" s="49">
        <f t="shared" si="515"/>
        <v>68.900000000000006</v>
      </c>
      <c r="BY987" s="50">
        <f t="shared" si="516"/>
        <v>816.89999999999986</v>
      </c>
      <c r="BZ987" s="48">
        <f t="shared" si="517"/>
        <v>203.39999999999998</v>
      </c>
      <c r="CA987" s="48">
        <f t="shared" si="518"/>
        <v>339</v>
      </c>
      <c r="CB987" s="48">
        <f t="shared" si="519"/>
        <v>67.8</v>
      </c>
      <c r="CC987" s="51">
        <f t="shared" si="520"/>
        <v>206.70000000000002</v>
      </c>
      <c r="CD987" s="50">
        <f t="shared" si="521"/>
        <v>816.9</v>
      </c>
      <c r="CE987" s="103"/>
      <c r="CF987" s="73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</row>
    <row r="988" spans="1:122" ht="15" hidden="1" outlineLevel="1" thickBot="1" x14ac:dyDescent="0.35">
      <c r="A988" s="161"/>
      <c r="B988" s="53" t="s">
        <v>1979</v>
      </c>
      <c r="C988" s="53" t="s">
        <v>45</v>
      </c>
      <c r="D988" s="24" t="s">
        <v>1980</v>
      </c>
      <c r="E988" s="35">
        <v>181322.17</v>
      </c>
      <c r="F988" s="35">
        <v>44166.46</v>
      </c>
      <c r="G988" s="35">
        <v>105562.31</v>
      </c>
      <c r="H988" s="36">
        <v>97</v>
      </c>
      <c r="I988" s="38">
        <v>51</v>
      </c>
      <c r="J988" s="38">
        <v>16</v>
      </c>
      <c r="K988" s="38">
        <v>30</v>
      </c>
      <c r="L988" s="35">
        <v>331050.94</v>
      </c>
      <c r="M988" s="35">
        <v>47357.29</v>
      </c>
      <c r="N988" s="35">
        <v>2982.75</v>
      </c>
      <c r="O988" s="35">
        <v>436.5</v>
      </c>
      <c r="P988" s="35">
        <v>802.19</v>
      </c>
      <c r="Q988" s="35">
        <v>610.13</v>
      </c>
      <c r="R988" s="35">
        <v>383239.8</v>
      </c>
      <c r="S988" s="35">
        <v>33377.839999999997</v>
      </c>
      <c r="T988" s="35">
        <v>4412.53</v>
      </c>
      <c r="U988" s="35">
        <v>137.69999999999999</v>
      </c>
      <c r="V988" s="35">
        <v>1559.07</v>
      </c>
      <c r="W988" s="35">
        <v>1027.1400000000001</v>
      </c>
      <c r="X988" s="36">
        <v>0</v>
      </c>
      <c r="Y988" s="35">
        <v>3080.91</v>
      </c>
      <c r="Z988" s="35">
        <v>7945.22</v>
      </c>
      <c r="AA988" s="35">
        <v>51540.41</v>
      </c>
      <c r="AB988" s="35">
        <v>434780.21</v>
      </c>
      <c r="AC988" s="39">
        <f t="shared" si="511"/>
        <v>434.8</v>
      </c>
      <c r="AD988" s="40">
        <f t="shared" si="512"/>
        <v>434.3</v>
      </c>
      <c r="AG988" s="70" t="s">
        <v>1928</v>
      </c>
      <c r="AH988" s="24" t="s">
        <v>1979</v>
      </c>
      <c r="AI988" s="24" t="s">
        <v>45</v>
      </c>
      <c r="AJ988" s="24" t="s">
        <v>1980</v>
      </c>
      <c r="AK988" s="43">
        <v>181322.17</v>
      </c>
      <c r="AL988" s="43">
        <v>44166.46</v>
      </c>
      <c r="AM988" s="43">
        <v>105562.31</v>
      </c>
      <c r="AN988" s="44">
        <v>96</v>
      </c>
      <c r="AO988" s="46">
        <v>50</v>
      </c>
      <c r="AP988" s="46">
        <v>12</v>
      </c>
      <c r="AQ988" s="46">
        <v>34</v>
      </c>
      <c r="AR988" s="43">
        <v>331050.94</v>
      </c>
      <c r="AS988" s="43">
        <v>47291.13</v>
      </c>
      <c r="AT988" s="44">
        <v>2952</v>
      </c>
      <c r="AU988" s="44">
        <v>432</v>
      </c>
      <c r="AV988" s="43">
        <v>793.92</v>
      </c>
      <c r="AW988" s="43">
        <v>603.84</v>
      </c>
      <c r="AX988" s="43">
        <v>383123.83</v>
      </c>
      <c r="AY988" s="43">
        <v>32926.9</v>
      </c>
      <c r="AZ988" s="43">
        <v>4367.04</v>
      </c>
      <c r="BA988" s="44">
        <v>135</v>
      </c>
      <c r="BB988" s="43">
        <v>1528.5</v>
      </c>
      <c r="BC988" s="44">
        <v>1007</v>
      </c>
      <c r="BD988" s="44">
        <v>0</v>
      </c>
      <c r="BE988" s="43">
        <v>3020.5</v>
      </c>
      <c r="BF988" s="43">
        <v>7945.22</v>
      </c>
      <c r="BG988" s="43">
        <v>50930.16</v>
      </c>
      <c r="BH988" s="43">
        <v>434053.99</v>
      </c>
      <c r="BI988" s="44">
        <v>0</v>
      </c>
      <c r="BJ988" s="71">
        <v>434.1</v>
      </c>
      <c r="BK988" s="2"/>
      <c r="BL988" s="2"/>
      <c r="BM988" s="48">
        <v>36.200000000000003</v>
      </c>
      <c r="BN988" s="48">
        <v>36.200000000000003</v>
      </c>
      <c r="BO988" s="48">
        <v>36.200000000000003</v>
      </c>
      <c r="BP988" s="48">
        <v>36.200000000000003</v>
      </c>
      <c r="BQ988" s="48">
        <v>72.400000000000006</v>
      </c>
      <c r="BR988" s="48">
        <v>72.400000000000006</v>
      </c>
      <c r="BS988" s="48">
        <v>18.100000000000001</v>
      </c>
      <c r="BT988" s="48">
        <v>0</v>
      </c>
      <c r="BU988" s="48">
        <v>18.100000000000001</v>
      </c>
      <c r="BV988" s="48">
        <f t="shared" si="513"/>
        <v>36.200000000000003</v>
      </c>
      <c r="BW988" s="48">
        <f t="shared" si="514"/>
        <v>36.200000000000003</v>
      </c>
      <c r="BX988" s="49">
        <f t="shared" si="515"/>
        <v>36.1</v>
      </c>
      <c r="BY988" s="50">
        <f t="shared" si="516"/>
        <v>434.29999999999995</v>
      </c>
      <c r="BZ988" s="48">
        <f t="shared" si="517"/>
        <v>108.60000000000001</v>
      </c>
      <c r="CA988" s="48">
        <f t="shared" si="518"/>
        <v>181</v>
      </c>
      <c r="CB988" s="48">
        <f t="shared" si="519"/>
        <v>36.200000000000003</v>
      </c>
      <c r="CC988" s="51">
        <f t="shared" si="520"/>
        <v>108.5</v>
      </c>
      <c r="CD988" s="50">
        <f t="shared" si="521"/>
        <v>434.3</v>
      </c>
      <c r="CE988" s="103"/>
      <c r="CF988" s="73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</row>
    <row r="989" spans="1:122" ht="15" hidden="1" outlineLevel="1" thickBot="1" x14ac:dyDescent="0.35">
      <c r="A989" s="161"/>
      <c r="B989" s="53" t="s">
        <v>1981</v>
      </c>
      <c r="C989" s="53" t="s">
        <v>45</v>
      </c>
      <c r="D989" s="24" t="s">
        <v>1982</v>
      </c>
      <c r="E989" s="35">
        <v>716566.8</v>
      </c>
      <c r="F989" s="35">
        <v>44166.46</v>
      </c>
      <c r="G989" s="35">
        <v>105562.32</v>
      </c>
      <c r="H989" s="36">
        <v>291</v>
      </c>
      <c r="I989" s="38">
        <v>248</v>
      </c>
      <c r="J989" s="38">
        <v>15</v>
      </c>
      <c r="K989" s="38">
        <v>28</v>
      </c>
      <c r="L989" s="35">
        <v>866295.58</v>
      </c>
      <c r="M989" s="35">
        <v>137044.65</v>
      </c>
      <c r="N989" s="35">
        <v>8948.25</v>
      </c>
      <c r="O989" s="35">
        <v>1309.5</v>
      </c>
      <c r="P989" s="35">
        <v>2406.5700000000002</v>
      </c>
      <c r="Q989" s="35">
        <v>1830.39</v>
      </c>
      <c r="R989" s="35">
        <v>1017834.94</v>
      </c>
      <c r="S989" s="35">
        <v>121536.07</v>
      </c>
      <c r="T989" s="35">
        <v>13237.59</v>
      </c>
      <c r="U989" s="35">
        <v>669.6</v>
      </c>
      <c r="V989" s="35">
        <v>7581.36</v>
      </c>
      <c r="W989" s="35">
        <v>4994.72</v>
      </c>
      <c r="X989" s="35">
        <v>5887.12</v>
      </c>
      <c r="Y989" s="35">
        <v>14981.68</v>
      </c>
      <c r="Z989" s="35">
        <v>20791.099999999999</v>
      </c>
      <c r="AA989" s="35">
        <v>189679.24</v>
      </c>
      <c r="AB989" s="35">
        <v>1207514.18</v>
      </c>
      <c r="AC989" s="39">
        <f t="shared" si="511"/>
        <v>1207.5</v>
      </c>
      <c r="AD989" s="40">
        <f t="shared" si="512"/>
        <v>1203.5</v>
      </c>
      <c r="AG989" s="70" t="s">
        <v>1928</v>
      </c>
      <c r="AH989" s="24" t="s">
        <v>1981</v>
      </c>
      <c r="AI989" s="24" t="s">
        <v>45</v>
      </c>
      <c r="AJ989" s="24" t="s">
        <v>1982</v>
      </c>
      <c r="AK989" s="43">
        <v>718441.38</v>
      </c>
      <c r="AL989" s="43">
        <v>44166.46</v>
      </c>
      <c r="AM989" s="43">
        <v>112318.31</v>
      </c>
      <c r="AN989" s="44">
        <v>284</v>
      </c>
      <c r="AO989" s="46">
        <v>243</v>
      </c>
      <c r="AP989" s="46">
        <v>14</v>
      </c>
      <c r="AQ989" s="46">
        <v>27</v>
      </c>
      <c r="AR989" s="43">
        <v>874926.15</v>
      </c>
      <c r="AS989" s="43">
        <v>130468.29</v>
      </c>
      <c r="AT989" s="44">
        <v>8733</v>
      </c>
      <c r="AU989" s="44">
        <v>1278</v>
      </c>
      <c r="AV989" s="43">
        <v>2348.6799999999998</v>
      </c>
      <c r="AW989" s="43">
        <v>1786.36</v>
      </c>
      <c r="AX989" s="43">
        <v>1019540.48</v>
      </c>
      <c r="AY989" s="43">
        <v>118830.07</v>
      </c>
      <c r="AZ989" s="43">
        <v>12919.16</v>
      </c>
      <c r="BA989" s="43">
        <v>656.1</v>
      </c>
      <c r="BB989" s="43">
        <v>7428.51</v>
      </c>
      <c r="BC989" s="43">
        <v>4894.0200000000004</v>
      </c>
      <c r="BD989" s="43">
        <v>1535.88</v>
      </c>
      <c r="BE989" s="43">
        <v>14679.63</v>
      </c>
      <c r="BF989" s="43">
        <v>20998.23</v>
      </c>
      <c r="BG989" s="43">
        <v>181941.6</v>
      </c>
      <c r="BH989" s="43">
        <v>1201482.08</v>
      </c>
      <c r="BI989" s="44">
        <v>0</v>
      </c>
      <c r="BJ989" s="71">
        <v>1201.5</v>
      </c>
      <c r="BK989" s="2"/>
      <c r="BL989" s="2"/>
      <c r="BM989" s="48">
        <v>100.1</v>
      </c>
      <c r="BN989" s="48">
        <v>100.1</v>
      </c>
      <c r="BO989" s="48">
        <v>100.1</v>
      </c>
      <c r="BP989" s="48">
        <v>100.1</v>
      </c>
      <c r="BQ989" s="48">
        <v>200.3</v>
      </c>
      <c r="BR989" s="48">
        <v>200.3</v>
      </c>
      <c r="BS989" s="48">
        <v>50.1</v>
      </c>
      <c r="BT989" s="48">
        <v>0</v>
      </c>
      <c r="BU989" s="48">
        <v>50.1</v>
      </c>
      <c r="BV989" s="48">
        <f t="shared" si="513"/>
        <v>100.8</v>
      </c>
      <c r="BW989" s="48">
        <f t="shared" si="514"/>
        <v>100.8</v>
      </c>
      <c r="BX989" s="49">
        <f t="shared" si="515"/>
        <v>100.7</v>
      </c>
      <c r="BY989" s="50">
        <f t="shared" si="516"/>
        <v>1203.5</v>
      </c>
      <c r="BZ989" s="48">
        <f t="shared" si="517"/>
        <v>300.29999999999995</v>
      </c>
      <c r="CA989" s="48">
        <f t="shared" si="518"/>
        <v>500.7</v>
      </c>
      <c r="CB989" s="48">
        <f t="shared" si="519"/>
        <v>100.2</v>
      </c>
      <c r="CC989" s="51">
        <f t="shared" si="520"/>
        <v>302.3</v>
      </c>
      <c r="CD989" s="50">
        <f t="shared" si="521"/>
        <v>1203.5</v>
      </c>
      <c r="CE989" s="103"/>
      <c r="CF989" s="73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</row>
    <row r="990" spans="1:122" ht="15" hidden="1" outlineLevel="1" thickBot="1" x14ac:dyDescent="0.35">
      <c r="A990" s="161"/>
      <c r="B990" s="90"/>
      <c r="C990" s="90"/>
      <c r="D990" s="91"/>
      <c r="E990" s="92"/>
      <c r="F990" s="92"/>
      <c r="G990" s="92"/>
      <c r="H990" s="93"/>
      <c r="I990" s="94"/>
      <c r="J990" s="94"/>
      <c r="K990" s="94"/>
      <c r="L990" s="92"/>
      <c r="M990" s="92"/>
      <c r="N990" s="92"/>
      <c r="O990" s="92"/>
      <c r="P990" s="92"/>
      <c r="Q990" s="92"/>
      <c r="R990" s="92"/>
      <c r="S990" s="92"/>
      <c r="T990" s="92"/>
      <c r="U990" s="92"/>
      <c r="V990" s="92"/>
      <c r="W990" s="92"/>
      <c r="X990" s="92"/>
      <c r="Y990" s="92"/>
      <c r="Z990" s="92"/>
      <c r="AA990" s="92"/>
      <c r="AB990" s="92"/>
      <c r="AC990" s="39">
        <f t="shared" si="511"/>
        <v>0</v>
      </c>
      <c r="AD990" s="40">
        <f t="shared" si="512"/>
        <v>501.1</v>
      </c>
      <c r="AG990" s="70" t="s">
        <v>1928</v>
      </c>
      <c r="AH990" s="24" t="s">
        <v>1983</v>
      </c>
      <c r="AI990" s="24" t="s">
        <v>45</v>
      </c>
      <c r="AJ990" s="24" t="s">
        <v>1984</v>
      </c>
      <c r="AK990" s="43">
        <v>589024.05000000005</v>
      </c>
      <c r="AL990" s="42"/>
      <c r="AM990" s="42"/>
      <c r="AN990" s="44">
        <v>105</v>
      </c>
      <c r="AO990" s="46">
        <v>105</v>
      </c>
      <c r="AP990" s="45"/>
      <c r="AQ990" s="45"/>
      <c r="AR990" s="43">
        <v>589024.05000000005</v>
      </c>
      <c r="AS990" s="43">
        <v>78686.58</v>
      </c>
      <c r="AT990" s="43">
        <v>3228.75</v>
      </c>
      <c r="AU990" s="43">
        <v>472.5</v>
      </c>
      <c r="AV990" s="43">
        <v>868.35</v>
      </c>
      <c r="AW990" s="43">
        <v>660.45</v>
      </c>
      <c r="AX990" s="43">
        <v>672940.68</v>
      </c>
      <c r="AY990" s="43">
        <v>47348.7</v>
      </c>
      <c r="AZ990" s="43">
        <v>4776.45</v>
      </c>
      <c r="BA990" s="43">
        <v>283.5</v>
      </c>
      <c r="BB990" s="43">
        <v>3209.85</v>
      </c>
      <c r="BC990" s="43">
        <v>2114.6999999999998</v>
      </c>
      <c r="BD990" s="43">
        <v>511.9</v>
      </c>
      <c r="BE990" s="43">
        <v>6343.05</v>
      </c>
      <c r="BF990" s="43">
        <v>14136.58</v>
      </c>
      <c r="BG990" s="43">
        <v>78724.73</v>
      </c>
      <c r="BH990" s="43">
        <v>751665.41</v>
      </c>
      <c r="BI990" s="44">
        <v>0</v>
      </c>
      <c r="BJ990" s="71">
        <v>751.7</v>
      </c>
      <c r="BK990" s="2"/>
      <c r="BL990" s="2"/>
      <c r="BM990" s="48">
        <v>62.6</v>
      </c>
      <c r="BN990" s="48">
        <v>62.6</v>
      </c>
      <c r="BO990" s="48">
        <v>62.6</v>
      </c>
      <c r="BP990" s="48">
        <v>62.6</v>
      </c>
      <c r="BQ990" s="48">
        <v>125.3</v>
      </c>
      <c r="BR990" s="48">
        <v>125.3</v>
      </c>
      <c r="BS990" s="48">
        <v>31.3</v>
      </c>
      <c r="BT990" s="48">
        <v>0</v>
      </c>
      <c r="BU990" s="48">
        <v>31.3</v>
      </c>
      <c r="BV990" s="48">
        <f t="shared" si="513"/>
        <v>-20.8</v>
      </c>
      <c r="BW990" s="48">
        <f t="shared" si="514"/>
        <v>-20.8</v>
      </c>
      <c r="BX990" s="49">
        <f t="shared" si="515"/>
        <v>-20.9</v>
      </c>
      <c r="BY990" s="50">
        <f t="shared" si="516"/>
        <v>501.10000000000008</v>
      </c>
      <c r="BZ990" s="48">
        <f t="shared" si="517"/>
        <v>187.8</v>
      </c>
      <c r="CA990" s="48">
        <f t="shared" si="518"/>
        <v>313.2</v>
      </c>
      <c r="CB990" s="48">
        <f t="shared" si="519"/>
        <v>62.6</v>
      </c>
      <c r="CC990" s="51">
        <f t="shared" si="520"/>
        <v>-62.5</v>
      </c>
      <c r="CD990" s="50">
        <f t="shared" si="521"/>
        <v>501.1</v>
      </c>
      <c r="CE990" s="103"/>
      <c r="CF990" s="73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</row>
    <row r="991" spans="1:122" ht="21" hidden="1" outlineLevel="1" thickBot="1" x14ac:dyDescent="0.35">
      <c r="A991" s="161"/>
      <c r="B991" s="90"/>
      <c r="C991" s="90"/>
      <c r="D991" s="91"/>
      <c r="E991" s="92"/>
      <c r="F991" s="92"/>
      <c r="G991" s="92"/>
      <c r="H991" s="93"/>
      <c r="I991" s="94"/>
      <c r="J991" s="94"/>
      <c r="K991" s="94"/>
      <c r="L991" s="92"/>
      <c r="M991" s="92"/>
      <c r="N991" s="92"/>
      <c r="O991" s="92"/>
      <c r="P991" s="92"/>
      <c r="Q991" s="92"/>
      <c r="R991" s="92"/>
      <c r="S991" s="92"/>
      <c r="T991" s="92"/>
      <c r="U991" s="92"/>
      <c r="V991" s="92"/>
      <c r="W991" s="92"/>
      <c r="X991" s="92"/>
      <c r="Y991" s="92"/>
      <c r="Z991" s="92"/>
      <c r="AA991" s="92"/>
      <c r="AB991" s="92"/>
      <c r="AC991" s="39">
        <f t="shared" si="511"/>
        <v>0</v>
      </c>
      <c r="AD991" s="40">
        <f t="shared" si="512"/>
        <v>173.5</v>
      </c>
      <c r="AG991" s="70" t="s">
        <v>1928</v>
      </c>
      <c r="AH991" s="24" t="s">
        <v>1985</v>
      </c>
      <c r="AI991" s="24" t="s">
        <v>45</v>
      </c>
      <c r="AJ991" s="24" t="s">
        <v>1986</v>
      </c>
      <c r="AK991" s="42"/>
      <c r="AL991" s="43">
        <v>44166.46</v>
      </c>
      <c r="AM991" s="43">
        <v>168899.71</v>
      </c>
      <c r="AN991" s="44">
        <v>60</v>
      </c>
      <c r="AO991" s="45"/>
      <c r="AP991" s="46">
        <v>10</v>
      </c>
      <c r="AQ991" s="46">
        <v>50</v>
      </c>
      <c r="AR991" s="43">
        <v>213066.17</v>
      </c>
      <c r="AS991" s="43">
        <v>22849.32</v>
      </c>
      <c r="AT991" s="44">
        <v>1845</v>
      </c>
      <c r="AU991" s="44">
        <v>270</v>
      </c>
      <c r="AV991" s="43">
        <v>496.2</v>
      </c>
      <c r="AW991" s="43">
        <v>377.4</v>
      </c>
      <c r="AX991" s="43">
        <v>238904.09</v>
      </c>
      <c r="AY991" s="44">
        <v>13539</v>
      </c>
      <c r="AZ991" s="43">
        <v>2729.4</v>
      </c>
      <c r="BA991" s="44">
        <v>0</v>
      </c>
      <c r="BB991" s="44">
        <v>0</v>
      </c>
      <c r="BC991" s="44">
        <v>0</v>
      </c>
      <c r="BD991" s="44">
        <v>0</v>
      </c>
      <c r="BE991" s="44">
        <v>0</v>
      </c>
      <c r="BF991" s="43">
        <v>5113.59</v>
      </c>
      <c r="BG991" s="43">
        <v>21381.99</v>
      </c>
      <c r="BH991" s="43">
        <v>260286.07999999999</v>
      </c>
      <c r="BI991" s="44">
        <v>0</v>
      </c>
      <c r="BJ991" s="71">
        <v>260.3</v>
      </c>
      <c r="BK991" s="2"/>
      <c r="BL991" s="2"/>
      <c r="BM991" s="48">
        <v>21.7</v>
      </c>
      <c r="BN991" s="48">
        <v>21.7</v>
      </c>
      <c r="BO991" s="48">
        <v>21.7</v>
      </c>
      <c r="BP991" s="48">
        <v>21.7</v>
      </c>
      <c r="BQ991" s="48">
        <v>43.4</v>
      </c>
      <c r="BR991" s="48">
        <v>43.4</v>
      </c>
      <c r="BS991" s="48">
        <v>10.8</v>
      </c>
      <c r="BT991" s="48">
        <v>0</v>
      </c>
      <c r="BU991" s="48">
        <v>10.8</v>
      </c>
      <c r="BV991" s="48">
        <f t="shared" si="513"/>
        <v>-7.2</v>
      </c>
      <c r="BW991" s="48">
        <f t="shared" si="514"/>
        <v>-7.2</v>
      </c>
      <c r="BX991" s="49">
        <f t="shared" si="515"/>
        <v>-7.3</v>
      </c>
      <c r="BY991" s="50">
        <f t="shared" si="516"/>
        <v>173.49999999999997</v>
      </c>
      <c r="BZ991" s="48">
        <f t="shared" si="517"/>
        <v>65.099999999999994</v>
      </c>
      <c r="CA991" s="48">
        <f t="shared" si="518"/>
        <v>108.5</v>
      </c>
      <c r="CB991" s="48">
        <f t="shared" si="519"/>
        <v>21.6</v>
      </c>
      <c r="CC991" s="51">
        <f t="shared" si="520"/>
        <v>-21.7</v>
      </c>
      <c r="CD991" s="50">
        <f t="shared" si="521"/>
        <v>173.5</v>
      </c>
      <c r="CE991" s="103"/>
      <c r="CF991" s="73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</row>
    <row r="992" spans="1:122" ht="18" customHeight="1" collapsed="1" thickBot="1" x14ac:dyDescent="0.35">
      <c r="A992" s="162"/>
      <c r="B992" s="163" t="s">
        <v>71</v>
      </c>
      <c r="C992" s="164"/>
      <c r="D992" s="165"/>
      <c r="E992" s="54">
        <f>SUM(E963:E991)</f>
        <v>9297570.0100000016</v>
      </c>
      <c r="F992" s="54">
        <f t="shared" ref="F992:AD992" si="522">SUM(F963:F991)</f>
        <v>713288.29</v>
      </c>
      <c r="G992" s="54">
        <f t="shared" si="522"/>
        <v>2503515.9500000002</v>
      </c>
      <c r="H992" s="54">
        <f t="shared" si="522"/>
        <v>3700</v>
      </c>
      <c r="I992" s="54">
        <f t="shared" si="522"/>
        <v>2769</v>
      </c>
      <c r="J992" s="54">
        <f t="shared" si="522"/>
        <v>207</v>
      </c>
      <c r="K992" s="54">
        <f t="shared" si="522"/>
        <v>724</v>
      </c>
      <c r="L992" s="54">
        <f t="shared" si="522"/>
        <v>12514374.25</v>
      </c>
      <c r="M992" s="54">
        <f t="shared" si="522"/>
        <v>1823627.78</v>
      </c>
      <c r="N992" s="54">
        <f t="shared" si="522"/>
        <v>113775</v>
      </c>
      <c r="O992" s="54">
        <f t="shared" si="522"/>
        <v>16650</v>
      </c>
      <c r="P992" s="54">
        <f t="shared" si="522"/>
        <v>30599</v>
      </c>
      <c r="Q992" s="54">
        <f t="shared" si="522"/>
        <v>23273</v>
      </c>
      <c r="R992" s="54">
        <f t="shared" si="522"/>
        <v>14522299.030000001</v>
      </c>
      <c r="S992" s="54">
        <f t="shared" si="522"/>
        <v>1458733.01</v>
      </c>
      <c r="T992" s="54">
        <f t="shared" si="522"/>
        <v>168313</v>
      </c>
      <c r="U992" s="54">
        <f t="shared" si="522"/>
        <v>7476.2999999999993</v>
      </c>
      <c r="V992" s="54">
        <f t="shared" si="522"/>
        <v>84648.33</v>
      </c>
      <c r="W992" s="54">
        <f t="shared" si="522"/>
        <v>55767.659999999996</v>
      </c>
      <c r="X992" s="54">
        <f t="shared" si="522"/>
        <v>26111.58</v>
      </c>
      <c r="Y992" s="54">
        <f t="shared" si="522"/>
        <v>167275.29</v>
      </c>
      <c r="Z992" s="54">
        <f t="shared" si="522"/>
        <v>300345.04999999993</v>
      </c>
      <c r="AA992" s="54">
        <f t="shared" si="522"/>
        <v>2268670.2199999997</v>
      </c>
      <c r="AB992" s="54">
        <f t="shared" si="522"/>
        <v>16790969.250000004</v>
      </c>
      <c r="AC992" s="54">
        <f t="shared" si="522"/>
        <v>16790.800000000003</v>
      </c>
      <c r="AD992" s="54">
        <f t="shared" si="522"/>
        <v>16968.899999999998</v>
      </c>
      <c r="AG992" s="55" t="s">
        <v>1928</v>
      </c>
      <c r="AH992" s="55" t="s">
        <v>71</v>
      </c>
      <c r="AI992" s="56"/>
      <c r="AJ992" s="57"/>
      <c r="AK992" s="58">
        <v>9458568.2800000012</v>
      </c>
      <c r="AL992" s="58">
        <v>749946.45000000007</v>
      </c>
      <c r="AM992" s="58">
        <v>2588388.0500000003</v>
      </c>
      <c r="AN992" s="58">
        <v>3758</v>
      </c>
      <c r="AO992" s="58">
        <v>2809</v>
      </c>
      <c r="AP992" s="58">
        <v>211</v>
      </c>
      <c r="AQ992" s="58">
        <v>738</v>
      </c>
      <c r="AR992" s="58">
        <v>12796902.780000001</v>
      </c>
      <c r="AS992" s="58">
        <v>1782016.2</v>
      </c>
      <c r="AT992" s="58">
        <v>115558.5</v>
      </c>
      <c r="AU992" s="58">
        <v>16911</v>
      </c>
      <c r="AV992" s="58">
        <v>31078.659999999996</v>
      </c>
      <c r="AW992" s="58">
        <v>23637.820000000003</v>
      </c>
      <c r="AX992" s="58">
        <v>14766104.960000001</v>
      </c>
      <c r="AY992" s="58">
        <v>1480832.3099999998</v>
      </c>
      <c r="AZ992" s="58">
        <v>170951.42</v>
      </c>
      <c r="BA992" s="58">
        <v>7584.3</v>
      </c>
      <c r="BB992" s="58">
        <v>85871.12999999999</v>
      </c>
      <c r="BC992" s="58">
        <v>56573.259999999995</v>
      </c>
      <c r="BD992" s="58">
        <v>13183.720000000001</v>
      </c>
      <c r="BE992" s="58">
        <v>169691.69</v>
      </c>
      <c r="BF992" s="58">
        <v>307125.67</v>
      </c>
      <c r="BG992" s="58">
        <v>2291813.5</v>
      </c>
      <c r="BH992" s="58">
        <v>17057918.460000001</v>
      </c>
      <c r="BI992" s="58">
        <v>0</v>
      </c>
      <c r="BJ992" s="59">
        <v>17058.300000000003</v>
      </c>
      <c r="BK992" s="60"/>
      <c r="BL992" s="61" t="str">
        <f>+AG992</f>
        <v>Panevėžio r. sav.</v>
      </c>
      <c r="BM992" s="62">
        <f t="shared" ref="BM992:CD992" si="523">SUM(BM963:BM991)</f>
        <v>1421.4999999999998</v>
      </c>
      <c r="BN992" s="62">
        <f t="shared" si="523"/>
        <v>1421.4999999999998</v>
      </c>
      <c r="BO992" s="62">
        <f t="shared" si="523"/>
        <v>1421.4999999999998</v>
      </c>
      <c r="BP992" s="62">
        <f t="shared" si="523"/>
        <v>1421.4999999999998</v>
      </c>
      <c r="BQ992" s="62">
        <f t="shared" si="523"/>
        <v>2843.4</v>
      </c>
      <c r="BR992" s="62">
        <f t="shared" si="523"/>
        <v>2843.4</v>
      </c>
      <c r="BS992" s="62">
        <f t="shared" si="523"/>
        <v>710.89999999999986</v>
      </c>
      <c r="BT992" s="62">
        <f t="shared" si="523"/>
        <v>0</v>
      </c>
      <c r="BU992" s="62">
        <f t="shared" si="523"/>
        <v>710.89999999999986</v>
      </c>
      <c r="BV992" s="62">
        <f t="shared" si="523"/>
        <v>1391.5</v>
      </c>
      <c r="BW992" s="62">
        <f t="shared" si="523"/>
        <v>1391.5</v>
      </c>
      <c r="BX992" s="62">
        <f t="shared" si="523"/>
        <v>1391.3</v>
      </c>
      <c r="BY992" s="62">
        <f t="shared" si="523"/>
        <v>16968.899999999998</v>
      </c>
      <c r="BZ992" s="62">
        <f t="shared" si="523"/>
        <v>4264.5000000000009</v>
      </c>
      <c r="CA992" s="62">
        <f t="shared" si="523"/>
        <v>7108.2999999999993</v>
      </c>
      <c r="CB992" s="62">
        <f t="shared" si="523"/>
        <v>1421.7999999999997</v>
      </c>
      <c r="CC992" s="62">
        <f t="shared" si="523"/>
        <v>4174.2999999999993</v>
      </c>
      <c r="CD992" s="62">
        <f t="shared" si="523"/>
        <v>16968.899999999998</v>
      </c>
      <c r="CE992" s="63"/>
      <c r="CF992" s="64" t="s">
        <v>1928</v>
      </c>
      <c r="CG992" s="65">
        <v>1421.4999999999995</v>
      </c>
      <c r="CH992" s="65">
        <v>1386.1999999999996</v>
      </c>
      <c r="CI992" s="65">
        <v>1403.8999999999996</v>
      </c>
      <c r="CJ992" s="65">
        <v>1403.8999999999996</v>
      </c>
      <c r="CK992" s="65">
        <v>2808.1</v>
      </c>
      <c r="CL992" s="65">
        <v>2825.8</v>
      </c>
      <c r="CM992" s="65">
        <v>693.19999999999982</v>
      </c>
      <c r="CN992" s="65">
        <v>0</v>
      </c>
      <c r="CO992" s="65">
        <v>710.89999999999986</v>
      </c>
      <c r="CP992" s="65">
        <f>+BV992</f>
        <v>1391.5</v>
      </c>
      <c r="CQ992" s="65">
        <f t="shared" ref="CQ992:CR992" si="524">+BW992</f>
        <v>1391.5</v>
      </c>
      <c r="CR992" s="65">
        <f t="shared" si="524"/>
        <v>1391.3</v>
      </c>
      <c r="CS992" s="66">
        <f>+CR992+CQ992+CP992+CO992+CN992+CM992+CL992+CK992+CJ992+CI992+CH992+CG992</f>
        <v>16827.8</v>
      </c>
      <c r="CT992" s="65">
        <v>4211.5999999999985</v>
      </c>
      <c r="CU992" s="65">
        <v>7037.8</v>
      </c>
      <c r="CV992" s="65">
        <v>1404.0999999999997</v>
      </c>
      <c r="CW992" s="65">
        <f>+CP992+CQ992+CR992</f>
        <v>4174.3</v>
      </c>
      <c r="CX992" s="67">
        <f>+CW992+CV992+CU992+CT992</f>
        <v>16827.8</v>
      </c>
      <c r="CY992" s="48"/>
      <c r="CZ992" s="64" t="s">
        <v>1928</v>
      </c>
      <c r="DA992" s="68">
        <v>0</v>
      </c>
      <c r="DB992" s="68">
        <v>35.299999999999997</v>
      </c>
      <c r="DC992" s="68">
        <v>17.600000000000001</v>
      </c>
      <c r="DD992" s="68">
        <v>17.600000000000001</v>
      </c>
      <c r="DE992" s="68">
        <v>35.299999999999997</v>
      </c>
      <c r="DF992" s="68">
        <v>17.600000000000001</v>
      </c>
      <c r="DG992" s="68">
        <v>17.699999999999996</v>
      </c>
      <c r="DH992" s="69"/>
      <c r="DI992" s="69"/>
      <c r="DJ992" s="69"/>
      <c r="DK992" s="69"/>
      <c r="DL992" s="69"/>
      <c r="DM992" s="66">
        <v>141.1</v>
      </c>
      <c r="DN992" s="68">
        <v>52.9</v>
      </c>
      <c r="DO992" s="68">
        <v>70.5</v>
      </c>
      <c r="DP992" s="68">
        <v>17.699999999999996</v>
      </c>
      <c r="DQ992" s="68"/>
      <c r="DR992" s="66">
        <v>141.1</v>
      </c>
    </row>
    <row r="993" spans="1:122" ht="21" hidden="1" outlineLevel="1" thickBot="1" x14ac:dyDescent="0.35">
      <c r="A993" s="160" t="s">
        <v>1987</v>
      </c>
      <c r="B993" s="53" t="s">
        <v>1988</v>
      </c>
      <c r="C993" s="53" t="s">
        <v>45</v>
      </c>
      <c r="D993" s="24" t="s">
        <v>1989</v>
      </c>
      <c r="E993" s="35">
        <v>353478.95</v>
      </c>
      <c r="F993" s="34"/>
      <c r="G993" s="34"/>
      <c r="H993" s="36">
        <v>59</v>
      </c>
      <c r="I993" s="38">
        <v>59</v>
      </c>
      <c r="J993" s="37"/>
      <c r="K993" s="37"/>
      <c r="L993" s="35">
        <v>353478.95</v>
      </c>
      <c r="M993" s="35">
        <v>87579.19</v>
      </c>
      <c r="N993" s="35">
        <v>1814.25</v>
      </c>
      <c r="O993" s="35">
        <v>265.5</v>
      </c>
      <c r="P993" s="35">
        <v>487.93</v>
      </c>
      <c r="Q993" s="35">
        <v>371.11</v>
      </c>
      <c r="R993" s="35">
        <v>443996.93</v>
      </c>
      <c r="S993" s="35">
        <v>26605.46</v>
      </c>
      <c r="T993" s="35">
        <v>2683.91</v>
      </c>
      <c r="U993" s="35">
        <v>159.30000000000001</v>
      </c>
      <c r="V993" s="35">
        <v>1803.63</v>
      </c>
      <c r="W993" s="35">
        <v>1188.26</v>
      </c>
      <c r="X993" s="35">
        <v>640.1</v>
      </c>
      <c r="Y993" s="35">
        <v>3564.19</v>
      </c>
      <c r="Z993" s="35">
        <v>8483.5</v>
      </c>
      <c r="AA993" s="35">
        <v>45128.35</v>
      </c>
      <c r="AB993" s="35">
        <v>489125.28</v>
      </c>
      <c r="AC993" s="39">
        <f t="shared" ref="AC993:AC1011" si="525">+ROUND(AB993/1000,1)</f>
        <v>489.1</v>
      </c>
      <c r="AD993" s="40">
        <f t="shared" ref="AD993:AD1011" si="526">+ROUND((AC993/12*4)+(BJ993/12*8),1)</f>
        <v>534.4</v>
      </c>
      <c r="AG993" s="70" t="s">
        <v>1987</v>
      </c>
      <c r="AH993" s="24" t="s">
        <v>1988</v>
      </c>
      <c r="AI993" s="24" t="s">
        <v>45</v>
      </c>
      <c r="AJ993" s="24" t="s">
        <v>1989</v>
      </c>
      <c r="AK993" s="43">
        <v>352196.87</v>
      </c>
      <c r="AL993" s="43">
        <v>14574.93</v>
      </c>
      <c r="AM993" s="43">
        <v>27868.46</v>
      </c>
      <c r="AN993" s="44">
        <v>77</v>
      </c>
      <c r="AO993" s="46">
        <v>69</v>
      </c>
      <c r="AP993" s="46">
        <v>3</v>
      </c>
      <c r="AQ993" s="46">
        <v>5</v>
      </c>
      <c r="AR993" s="43">
        <v>394640.26</v>
      </c>
      <c r="AS993" s="43">
        <v>104646.53</v>
      </c>
      <c r="AT993" s="43">
        <v>2367.75</v>
      </c>
      <c r="AU993" s="43">
        <v>346.5</v>
      </c>
      <c r="AV993" s="43">
        <v>636.79</v>
      </c>
      <c r="AW993" s="43">
        <v>484.33</v>
      </c>
      <c r="AX993" s="43">
        <v>503122.16</v>
      </c>
      <c r="AY993" s="43">
        <v>32920.06</v>
      </c>
      <c r="AZ993" s="43">
        <v>3502.73</v>
      </c>
      <c r="BA993" s="43">
        <v>186.3</v>
      </c>
      <c r="BB993" s="43">
        <v>2109.33</v>
      </c>
      <c r="BC993" s="43">
        <v>1389.66</v>
      </c>
      <c r="BD993" s="43">
        <v>256.04000000000002</v>
      </c>
      <c r="BE993" s="43">
        <v>4168.29</v>
      </c>
      <c r="BF993" s="43">
        <v>9471.3700000000008</v>
      </c>
      <c r="BG993" s="43">
        <v>54003.78</v>
      </c>
      <c r="BH993" s="43">
        <v>557125.93999999994</v>
      </c>
      <c r="BI993" s="44">
        <v>0</v>
      </c>
      <c r="BJ993" s="71">
        <v>557.1</v>
      </c>
      <c r="BK993" s="2"/>
      <c r="BL993" s="2"/>
      <c r="BM993" s="48">
        <v>46.4</v>
      </c>
      <c r="BN993" s="48">
        <v>46.4</v>
      </c>
      <c r="BO993" s="48">
        <v>46.4</v>
      </c>
      <c r="BP993" s="48">
        <v>46.4</v>
      </c>
      <c r="BQ993" s="48">
        <v>92.9</v>
      </c>
      <c r="BR993" s="48">
        <v>92.9</v>
      </c>
      <c r="BS993" s="48">
        <v>23.2</v>
      </c>
      <c r="BT993" s="48">
        <v>0</v>
      </c>
      <c r="BU993" s="48">
        <v>23.2</v>
      </c>
      <c r="BV993" s="48">
        <f t="shared" ref="BV993:BV1011" si="527">+ROUND((AD993-BM993-BN993-BO993-BP993-BQ993-BR993-BS993-BT993-BU993)/3,1)</f>
        <v>38.9</v>
      </c>
      <c r="BW993" s="48">
        <f t="shared" ref="BW993:BW1011" si="528">+BV993</f>
        <v>38.9</v>
      </c>
      <c r="BX993" s="49">
        <f t="shared" ref="BX993:BX1011" si="529">+ROUND(AD993-BM993-BN993-BO993-BP993-BQ993-BR993-BS993-BT993-BU993-BV993-BW993,1)</f>
        <v>38.799999999999997</v>
      </c>
      <c r="BY993" s="50">
        <f t="shared" ref="BY993:BY1011" si="530">+BX993+BW993+BV993+BU993+BT993+BS993+BR993+BQ993+BP993+BO993+BN993+BM993</f>
        <v>534.39999999999986</v>
      </c>
      <c r="BZ993" s="48">
        <f t="shared" ref="BZ993:BZ1011" si="531">+BM993+BN993+BO993</f>
        <v>139.19999999999999</v>
      </c>
      <c r="CA993" s="48">
        <f t="shared" ref="CA993:CA1011" si="532">+BP993+BQ993+BR993</f>
        <v>232.20000000000002</v>
      </c>
      <c r="CB993" s="48">
        <f t="shared" ref="CB993:CB1011" si="533">+BS993+BT993+BU993</f>
        <v>46.4</v>
      </c>
      <c r="CC993" s="51">
        <f t="shared" ref="CC993:CC1011" si="534">+BV993+BW993+BX993</f>
        <v>116.6</v>
      </c>
      <c r="CD993" s="50">
        <f t="shared" ref="CD993:CD1011" si="535">SUM(BZ993:CC993)</f>
        <v>534.4</v>
      </c>
      <c r="CE993" s="103"/>
      <c r="CF993" s="73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</row>
    <row r="994" spans="1:122" ht="21" hidden="1" outlineLevel="1" thickBot="1" x14ac:dyDescent="0.35">
      <c r="A994" s="161"/>
      <c r="B994" s="53" t="s">
        <v>1990</v>
      </c>
      <c r="C994" s="53" t="s">
        <v>45</v>
      </c>
      <c r="D994" s="24" t="s">
        <v>1991</v>
      </c>
      <c r="E994" s="34"/>
      <c r="F994" s="35">
        <v>22083.23</v>
      </c>
      <c r="G994" s="35">
        <v>98384.08</v>
      </c>
      <c r="H994" s="36">
        <v>29</v>
      </c>
      <c r="I994" s="37"/>
      <c r="J994" s="38">
        <v>6</v>
      </c>
      <c r="K994" s="38">
        <v>23</v>
      </c>
      <c r="L994" s="35">
        <v>120467.31</v>
      </c>
      <c r="M994" s="35">
        <v>16746.04</v>
      </c>
      <c r="N994" s="35">
        <v>891.75</v>
      </c>
      <c r="O994" s="35">
        <v>130.5</v>
      </c>
      <c r="P994" s="35">
        <v>239.83</v>
      </c>
      <c r="Q994" s="35">
        <v>182.41</v>
      </c>
      <c r="R994" s="35">
        <v>138657.84</v>
      </c>
      <c r="S994" s="35">
        <v>6543.85</v>
      </c>
      <c r="T994" s="35">
        <v>1319.21</v>
      </c>
      <c r="U994" s="36">
        <v>0</v>
      </c>
      <c r="V994" s="36">
        <v>0</v>
      </c>
      <c r="W994" s="36">
        <v>0</v>
      </c>
      <c r="X994" s="36">
        <v>0</v>
      </c>
      <c r="Y994" s="36">
        <v>0</v>
      </c>
      <c r="Z994" s="35">
        <v>2891.22</v>
      </c>
      <c r="AA994" s="35">
        <v>10754.28</v>
      </c>
      <c r="AB994" s="35">
        <v>149412.12</v>
      </c>
      <c r="AC994" s="39">
        <f t="shared" si="525"/>
        <v>149.4</v>
      </c>
      <c r="AD994" s="40">
        <f t="shared" si="526"/>
        <v>146.30000000000001</v>
      </c>
      <c r="AG994" s="70" t="s">
        <v>1987</v>
      </c>
      <c r="AH994" s="24" t="s">
        <v>1990</v>
      </c>
      <c r="AI994" s="24" t="s">
        <v>45</v>
      </c>
      <c r="AJ994" s="24" t="s">
        <v>1991</v>
      </c>
      <c r="AK994" s="42"/>
      <c r="AL994" s="43">
        <v>14574.93</v>
      </c>
      <c r="AM994" s="43">
        <v>105562.31</v>
      </c>
      <c r="AN994" s="44">
        <v>29</v>
      </c>
      <c r="AO994" s="45"/>
      <c r="AP994" s="46">
        <v>5</v>
      </c>
      <c r="AQ994" s="46">
        <v>24</v>
      </c>
      <c r="AR994" s="43">
        <v>120137.24</v>
      </c>
      <c r="AS994" s="43">
        <v>12361.78</v>
      </c>
      <c r="AT994" s="43">
        <v>891.75</v>
      </c>
      <c r="AU994" s="43">
        <v>130.5</v>
      </c>
      <c r="AV994" s="43">
        <v>239.83</v>
      </c>
      <c r="AW994" s="43">
        <v>182.41</v>
      </c>
      <c r="AX994" s="43">
        <v>133943.51</v>
      </c>
      <c r="AY994" s="43">
        <v>6543.85</v>
      </c>
      <c r="AZ994" s="43">
        <v>1319.21</v>
      </c>
      <c r="BA994" s="44">
        <v>0</v>
      </c>
      <c r="BB994" s="44">
        <v>0</v>
      </c>
      <c r="BC994" s="44">
        <v>0</v>
      </c>
      <c r="BD994" s="44">
        <v>0</v>
      </c>
      <c r="BE994" s="44">
        <v>0</v>
      </c>
      <c r="BF994" s="43">
        <v>2883.3</v>
      </c>
      <c r="BG994" s="43">
        <v>10746.36</v>
      </c>
      <c r="BH994" s="43">
        <v>144689.87</v>
      </c>
      <c r="BI994" s="44">
        <v>0</v>
      </c>
      <c r="BJ994" s="71">
        <v>144.69999999999999</v>
      </c>
      <c r="BK994" s="2"/>
      <c r="BL994" s="2"/>
      <c r="BM994" s="48">
        <v>12.1</v>
      </c>
      <c r="BN994" s="48">
        <v>12.1</v>
      </c>
      <c r="BO994" s="48">
        <v>12.1</v>
      </c>
      <c r="BP994" s="48">
        <v>12.1</v>
      </c>
      <c r="BQ994" s="48">
        <v>24.1</v>
      </c>
      <c r="BR994" s="48">
        <v>24.1</v>
      </c>
      <c r="BS994" s="48">
        <v>6</v>
      </c>
      <c r="BT994" s="48">
        <v>0</v>
      </c>
      <c r="BU994" s="48">
        <v>6</v>
      </c>
      <c r="BV994" s="48">
        <f t="shared" si="527"/>
        <v>12.6</v>
      </c>
      <c r="BW994" s="48">
        <f t="shared" si="528"/>
        <v>12.6</v>
      </c>
      <c r="BX994" s="49">
        <f t="shared" si="529"/>
        <v>12.5</v>
      </c>
      <c r="BY994" s="50">
        <f t="shared" si="530"/>
        <v>146.29999999999998</v>
      </c>
      <c r="BZ994" s="48">
        <f t="shared" si="531"/>
        <v>36.299999999999997</v>
      </c>
      <c r="CA994" s="48">
        <f t="shared" si="532"/>
        <v>60.300000000000004</v>
      </c>
      <c r="CB994" s="48">
        <f t="shared" si="533"/>
        <v>12</v>
      </c>
      <c r="CC994" s="51">
        <f t="shared" si="534"/>
        <v>37.700000000000003</v>
      </c>
      <c r="CD994" s="50">
        <f t="shared" si="535"/>
        <v>146.30000000000001</v>
      </c>
      <c r="CE994" s="103"/>
      <c r="CF994" s="73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</row>
    <row r="995" spans="1:122" ht="15" hidden="1" outlineLevel="1" thickBot="1" x14ac:dyDescent="0.35">
      <c r="A995" s="161"/>
      <c r="B995" s="53" t="s">
        <v>1992</v>
      </c>
      <c r="C995" s="53" t="s">
        <v>45</v>
      </c>
      <c r="D995" s="24" t="s">
        <v>1993</v>
      </c>
      <c r="E995" s="34"/>
      <c r="F995" s="35">
        <v>22083.23</v>
      </c>
      <c r="G995" s="35">
        <v>77271.62</v>
      </c>
      <c r="H995" s="36">
        <v>23</v>
      </c>
      <c r="I995" s="37"/>
      <c r="J995" s="38">
        <v>4</v>
      </c>
      <c r="K995" s="38">
        <v>19</v>
      </c>
      <c r="L995" s="35">
        <v>99354.85</v>
      </c>
      <c r="M995" s="35">
        <v>11332.24</v>
      </c>
      <c r="N995" s="35">
        <v>707.25</v>
      </c>
      <c r="O995" s="35">
        <v>103.5</v>
      </c>
      <c r="P995" s="35">
        <v>190.21</v>
      </c>
      <c r="Q995" s="35">
        <v>144.66999999999999</v>
      </c>
      <c r="R995" s="35">
        <v>111832.72</v>
      </c>
      <c r="S995" s="35">
        <v>5189.95</v>
      </c>
      <c r="T995" s="35">
        <v>1046.27</v>
      </c>
      <c r="U995" s="36">
        <v>0</v>
      </c>
      <c r="V995" s="36">
        <v>0</v>
      </c>
      <c r="W995" s="36">
        <v>0</v>
      </c>
      <c r="X995" s="36">
        <v>0</v>
      </c>
      <c r="Y995" s="36">
        <v>0</v>
      </c>
      <c r="Z995" s="35">
        <v>2384.52</v>
      </c>
      <c r="AA995" s="35">
        <v>8620.74</v>
      </c>
      <c r="AB995" s="35">
        <v>120453.46</v>
      </c>
      <c r="AC995" s="39">
        <f t="shared" si="525"/>
        <v>120.5</v>
      </c>
      <c r="AD995" s="40">
        <f t="shared" si="526"/>
        <v>124.1</v>
      </c>
      <c r="AG995" s="70" t="s">
        <v>1987</v>
      </c>
      <c r="AH995" s="24" t="s">
        <v>1992</v>
      </c>
      <c r="AI995" s="24" t="s">
        <v>45</v>
      </c>
      <c r="AJ995" s="24" t="s">
        <v>1993</v>
      </c>
      <c r="AK995" s="42"/>
      <c r="AL995" s="43">
        <v>22083.23</v>
      </c>
      <c r="AM995" s="43">
        <v>84449.85</v>
      </c>
      <c r="AN995" s="44">
        <v>26</v>
      </c>
      <c r="AO995" s="45"/>
      <c r="AP995" s="46">
        <v>7</v>
      </c>
      <c r="AQ995" s="46">
        <v>19</v>
      </c>
      <c r="AR995" s="43">
        <v>106533.08</v>
      </c>
      <c r="AS995" s="43">
        <v>8445.01</v>
      </c>
      <c r="AT995" s="43">
        <v>799.5</v>
      </c>
      <c r="AU995" s="44">
        <v>117</v>
      </c>
      <c r="AV995" s="43">
        <v>215.02</v>
      </c>
      <c r="AW995" s="43">
        <v>163.54</v>
      </c>
      <c r="AX995" s="43">
        <v>116273.15</v>
      </c>
      <c r="AY995" s="43">
        <v>5866.9</v>
      </c>
      <c r="AZ995" s="43">
        <v>1182.74</v>
      </c>
      <c r="BA995" s="44">
        <v>0</v>
      </c>
      <c r="BB995" s="44">
        <v>0</v>
      </c>
      <c r="BC995" s="44">
        <v>0</v>
      </c>
      <c r="BD995" s="44">
        <v>0</v>
      </c>
      <c r="BE995" s="44">
        <v>0</v>
      </c>
      <c r="BF995" s="43">
        <v>2556.8000000000002</v>
      </c>
      <c r="BG995" s="43">
        <v>9606.44</v>
      </c>
      <c r="BH995" s="43">
        <v>125879.59</v>
      </c>
      <c r="BI995" s="44">
        <v>0</v>
      </c>
      <c r="BJ995" s="71">
        <v>125.9</v>
      </c>
      <c r="BK995" s="2"/>
      <c r="BL995" s="2"/>
      <c r="BM995" s="48">
        <v>10.5</v>
      </c>
      <c r="BN995" s="48">
        <v>10.5</v>
      </c>
      <c r="BO995" s="48">
        <v>10.5</v>
      </c>
      <c r="BP995" s="48">
        <v>10.5</v>
      </c>
      <c r="BQ995" s="48">
        <v>21</v>
      </c>
      <c r="BR995" s="48">
        <v>21</v>
      </c>
      <c r="BS995" s="48">
        <v>5.2</v>
      </c>
      <c r="BT995" s="48">
        <v>0</v>
      </c>
      <c r="BU995" s="48">
        <v>5.2</v>
      </c>
      <c r="BV995" s="48">
        <f t="shared" si="527"/>
        <v>9.9</v>
      </c>
      <c r="BW995" s="48">
        <f t="shared" si="528"/>
        <v>9.9</v>
      </c>
      <c r="BX995" s="49">
        <f t="shared" si="529"/>
        <v>9.9</v>
      </c>
      <c r="BY995" s="50">
        <f t="shared" si="530"/>
        <v>124.10000000000001</v>
      </c>
      <c r="BZ995" s="48">
        <f t="shared" si="531"/>
        <v>31.5</v>
      </c>
      <c r="CA995" s="48">
        <f t="shared" si="532"/>
        <v>52.5</v>
      </c>
      <c r="CB995" s="48">
        <f t="shared" si="533"/>
        <v>10.4</v>
      </c>
      <c r="CC995" s="51">
        <f t="shared" si="534"/>
        <v>29.700000000000003</v>
      </c>
      <c r="CD995" s="50">
        <f t="shared" si="535"/>
        <v>124.10000000000001</v>
      </c>
      <c r="CE995" s="103"/>
      <c r="CF995" s="73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</row>
    <row r="996" spans="1:122" ht="21" hidden="1" outlineLevel="1" thickBot="1" x14ac:dyDescent="0.35">
      <c r="A996" s="161"/>
      <c r="B996" s="53" t="s">
        <v>1994</v>
      </c>
      <c r="C996" s="53" t="s">
        <v>45</v>
      </c>
      <c r="D996" s="24" t="s">
        <v>1995</v>
      </c>
      <c r="E996" s="34"/>
      <c r="F996" s="35">
        <v>14574.93</v>
      </c>
      <c r="G996" s="35">
        <v>41802.69</v>
      </c>
      <c r="H996" s="36">
        <v>8</v>
      </c>
      <c r="I996" s="37"/>
      <c r="J996" s="38">
        <v>1</v>
      </c>
      <c r="K996" s="38">
        <v>7</v>
      </c>
      <c r="L996" s="35">
        <v>56377.62</v>
      </c>
      <c r="M996" s="35">
        <v>2633.17</v>
      </c>
      <c r="N996" s="36">
        <v>246</v>
      </c>
      <c r="O996" s="36">
        <v>36</v>
      </c>
      <c r="P996" s="35">
        <v>66.16</v>
      </c>
      <c r="Q996" s="35">
        <v>50.32</v>
      </c>
      <c r="R996" s="35">
        <v>59409.27</v>
      </c>
      <c r="S996" s="35">
        <v>1805.2</v>
      </c>
      <c r="T996" s="35">
        <v>363.92</v>
      </c>
      <c r="U996" s="36">
        <v>0</v>
      </c>
      <c r="V996" s="36">
        <v>0</v>
      </c>
      <c r="W996" s="36">
        <v>0</v>
      </c>
      <c r="X996" s="36">
        <v>0</v>
      </c>
      <c r="Y996" s="36">
        <v>0</v>
      </c>
      <c r="Z996" s="35">
        <v>1353.06</v>
      </c>
      <c r="AA996" s="35">
        <v>3522.18</v>
      </c>
      <c r="AB996" s="35">
        <v>62931.45</v>
      </c>
      <c r="AC996" s="39">
        <f t="shared" si="525"/>
        <v>62.9</v>
      </c>
      <c r="AD996" s="40">
        <f t="shared" si="526"/>
        <v>57.6</v>
      </c>
      <c r="AG996" s="70" t="s">
        <v>1987</v>
      </c>
      <c r="AH996" s="24" t="s">
        <v>1994</v>
      </c>
      <c r="AI996" s="24" t="s">
        <v>45</v>
      </c>
      <c r="AJ996" s="24" t="s">
        <v>1995</v>
      </c>
      <c r="AK996" s="42"/>
      <c r="AL996" s="43">
        <v>14574.93</v>
      </c>
      <c r="AM996" s="43">
        <v>35046.69</v>
      </c>
      <c r="AN996" s="44">
        <v>8</v>
      </c>
      <c r="AO996" s="45"/>
      <c r="AP996" s="46">
        <v>1</v>
      </c>
      <c r="AQ996" s="46">
        <v>7</v>
      </c>
      <c r="AR996" s="43">
        <v>49621.62</v>
      </c>
      <c r="AS996" s="43">
        <v>1575.04</v>
      </c>
      <c r="AT996" s="44">
        <v>246</v>
      </c>
      <c r="AU996" s="44">
        <v>36</v>
      </c>
      <c r="AV996" s="43">
        <v>66.16</v>
      </c>
      <c r="AW996" s="43">
        <v>50.32</v>
      </c>
      <c r="AX996" s="43">
        <v>51595.14</v>
      </c>
      <c r="AY996" s="43">
        <v>1805.2</v>
      </c>
      <c r="AZ996" s="43">
        <v>363.92</v>
      </c>
      <c r="BA996" s="44">
        <v>0</v>
      </c>
      <c r="BB996" s="44">
        <v>0</v>
      </c>
      <c r="BC996" s="44">
        <v>0</v>
      </c>
      <c r="BD996" s="44">
        <v>0</v>
      </c>
      <c r="BE996" s="44">
        <v>0</v>
      </c>
      <c r="BF996" s="43">
        <v>1190.92</v>
      </c>
      <c r="BG996" s="43">
        <v>3360.04</v>
      </c>
      <c r="BH996" s="43">
        <v>54955.18</v>
      </c>
      <c r="BI996" s="44">
        <v>0</v>
      </c>
      <c r="BJ996" s="71">
        <v>55</v>
      </c>
      <c r="BK996" s="2"/>
      <c r="BL996" s="2"/>
      <c r="BM996" s="48">
        <v>4.5999999999999996</v>
      </c>
      <c r="BN996" s="48">
        <v>4.5999999999999996</v>
      </c>
      <c r="BO996" s="48">
        <v>4.5999999999999996</v>
      </c>
      <c r="BP996" s="48">
        <v>4.5999999999999996</v>
      </c>
      <c r="BQ996" s="48">
        <v>9.1999999999999993</v>
      </c>
      <c r="BR996" s="48">
        <v>9.1999999999999993</v>
      </c>
      <c r="BS996" s="48">
        <v>2.2999999999999998</v>
      </c>
      <c r="BT996" s="48">
        <v>0</v>
      </c>
      <c r="BU996" s="48">
        <v>2.2999999999999998</v>
      </c>
      <c r="BV996" s="48">
        <f t="shared" si="527"/>
        <v>5.4</v>
      </c>
      <c r="BW996" s="48">
        <f t="shared" si="528"/>
        <v>5.4</v>
      </c>
      <c r="BX996" s="49">
        <f t="shared" si="529"/>
        <v>5.4</v>
      </c>
      <c r="BY996" s="50">
        <f t="shared" si="530"/>
        <v>57.600000000000009</v>
      </c>
      <c r="BZ996" s="48">
        <f t="shared" si="531"/>
        <v>13.799999999999999</v>
      </c>
      <c r="CA996" s="48">
        <f t="shared" si="532"/>
        <v>23</v>
      </c>
      <c r="CB996" s="48">
        <f t="shared" si="533"/>
        <v>4.5999999999999996</v>
      </c>
      <c r="CC996" s="51">
        <f t="shared" si="534"/>
        <v>16.200000000000003</v>
      </c>
      <c r="CD996" s="50">
        <f t="shared" si="535"/>
        <v>57.6</v>
      </c>
      <c r="CE996" s="103"/>
      <c r="CF996" s="73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</row>
    <row r="997" spans="1:122" ht="21" hidden="1" outlineLevel="1" thickBot="1" x14ac:dyDescent="0.35">
      <c r="A997" s="161"/>
      <c r="B997" s="53" t="s">
        <v>1996</v>
      </c>
      <c r="C997" s="53" t="s">
        <v>45</v>
      </c>
      <c r="D997" s="24" t="s">
        <v>1997</v>
      </c>
      <c r="E997" s="35">
        <v>108484.66</v>
      </c>
      <c r="F997" s="35">
        <v>14574.93</v>
      </c>
      <c r="G997" s="35">
        <v>70093.39</v>
      </c>
      <c r="H997" s="36">
        <v>37</v>
      </c>
      <c r="I997" s="38">
        <v>21</v>
      </c>
      <c r="J997" s="38">
        <v>3</v>
      </c>
      <c r="K997" s="38">
        <v>13</v>
      </c>
      <c r="L997" s="35">
        <v>193152.98</v>
      </c>
      <c r="M997" s="35">
        <v>32846.07</v>
      </c>
      <c r="N997" s="35">
        <v>1137.75</v>
      </c>
      <c r="O997" s="35">
        <v>166.5</v>
      </c>
      <c r="P997" s="35">
        <v>305.99</v>
      </c>
      <c r="Q997" s="35">
        <v>232.73</v>
      </c>
      <c r="R997" s="35">
        <v>227842.02</v>
      </c>
      <c r="S997" s="35">
        <v>13080.14</v>
      </c>
      <c r="T997" s="35">
        <v>1683.13</v>
      </c>
      <c r="U997" s="35">
        <v>56.7</v>
      </c>
      <c r="V997" s="35">
        <v>641.97</v>
      </c>
      <c r="W997" s="35">
        <v>422.94</v>
      </c>
      <c r="X997" s="36">
        <v>0</v>
      </c>
      <c r="Y997" s="35">
        <v>1268.6099999999999</v>
      </c>
      <c r="Z997" s="35">
        <v>4635.68</v>
      </c>
      <c r="AA997" s="35">
        <v>21789.17</v>
      </c>
      <c r="AB997" s="35">
        <v>249631.19</v>
      </c>
      <c r="AC997" s="39">
        <f t="shared" si="525"/>
        <v>249.6</v>
      </c>
      <c r="AD997" s="40">
        <f t="shared" si="526"/>
        <v>256.8</v>
      </c>
      <c r="AG997" s="70" t="s">
        <v>1987</v>
      </c>
      <c r="AH997" s="24" t="s">
        <v>1996</v>
      </c>
      <c r="AI997" s="24" t="s">
        <v>45</v>
      </c>
      <c r="AJ997" s="24" t="s">
        <v>1997</v>
      </c>
      <c r="AK997" s="43">
        <v>108484.66</v>
      </c>
      <c r="AL997" s="43">
        <v>14574.93</v>
      </c>
      <c r="AM997" s="43">
        <v>70093.39</v>
      </c>
      <c r="AN997" s="44">
        <v>50</v>
      </c>
      <c r="AO997" s="46">
        <v>26</v>
      </c>
      <c r="AP997" s="46">
        <v>5</v>
      </c>
      <c r="AQ997" s="46">
        <v>19</v>
      </c>
      <c r="AR997" s="43">
        <v>193152.98</v>
      </c>
      <c r="AS997" s="44">
        <v>37758</v>
      </c>
      <c r="AT997" s="43">
        <v>1537.5</v>
      </c>
      <c r="AU997" s="44">
        <v>225</v>
      </c>
      <c r="AV997" s="43">
        <v>413.5</v>
      </c>
      <c r="AW997" s="43">
        <v>314.5</v>
      </c>
      <c r="AX997" s="43">
        <v>233401.48</v>
      </c>
      <c r="AY997" s="43">
        <v>17140.04</v>
      </c>
      <c r="AZ997" s="43">
        <v>2274.5</v>
      </c>
      <c r="BA997" s="43">
        <v>70.2</v>
      </c>
      <c r="BB997" s="43">
        <v>794.82</v>
      </c>
      <c r="BC997" s="43">
        <v>523.64</v>
      </c>
      <c r="BD997" s="44">
        <v>0</v>
      </c>
      <c r="BE997" s="43">
        <v>1570.66</v>
      </c>
      <c r="BF997" s="43">
        <v>4635.68</v>
      </c>
      <c r="BG997" s="43">
        <v>27009.54</v>
      </c>
      <c r="BH997" s="43">
        <v>260411.02</v>
      </c>
      <c r="BI997" s="44">
        <v>0</v>
      </c>
      <c r="BJ997" s="71">
        <v>260.39999999999998</v>
      </c>
      <c r="BK997" s="2"/>
      <c r="BL997" s="2"/>
      <c r="BM997" s="48">
        <v>21.7</v>
      </c>
      <c r="BN997" s="48">
        <v>21.7</v>
      </c>
      <c r="BO997" s="48">
        <v>21.7</v>
      </c>
      <c r="BP997" s="48">
        <v>21.7</v>
      </c>
      <c r="BQ997" s="48">
        <v>43.4</v>
      </c>
      <c r="BR997" s="48">
        <v>43.4</v>
      </c>
      <c r="BS997" s="48">
        <v>10.9</v>
      </c>
      <c r="BT997" s="48">
        <v>0</v>
      </c>
      <c r="BU997" s="48">
        <v>10.9</v>
      </c>
      <c r="BV997" s="48">
        <f t="shared" si="527"/>
        <v>20.5</v>
      </c>
      <c r="BW997" s="48">
        <f t="shared" si="528"/>
        <v>20.5</v>
      </c>
      <c r="BX997" s="49">
        <f t="shared" si="529"/>
        <v>20.399999999999999</v>
      </c>
      <c r="BY997" s="50">
        <f t="shared" si="530"/>
        <v>256.79999999999995</v>
      </c>
      <c r="BZ997" s="48">
        <f t="shared" si="531"/>
        <v>65.099999999999994</v>
      </c>
      <c r="CA997" s="48">
        <f t="shared" si="532"/>
        <v>108.5</v>
      </c>
      <c r="CB997" s="48">
        <f t="shared" si="533"/>
        <v>21.8</v>
      </c>
      <c r="CC997" s="51">
        <f t="shared" si="534"/>
        <v>61.4</v>
      </c>
      <c r="CD997" s="50">
        <f t="shared" si="535"/>
        <v>256.8</v>
      </c>
      <c r="CE997" s="103"/>
      <c r="CF997" s="73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</row>
    <row r="998" spans="1:122" ht="21" hidden="1" outlineLevel="1" thickBot="1" x14ac:dyDescent="0.35">
      <c r="A998" s="161"/>
      <c r="B998" s="53" t="s">
        <v>1998</v>
      </c>
      <c r="C998" s="53" t="s">
        <v>45</v>
      </c>
      <c r="D998" s="24" t="s">
        <v>1999</v>
      </c>
      <c r="E998" s="34"/>
      <c r="F998" s="35">
        <v>88332.91</v>
      </c>
      <c r="G998" s="35">
        <v>126674.77</v>
      </c>
      <c r="H998" s="36">
        <v>61</v>
      </c>
      <c r="I998" s="37"/>
      <c r="J998" s="38">
        <v>19</v>
      </c>
      <c r="K998" s="38">
        <v>42</v>
      </c>
      <c r="L998" s="35">
        <v>215007.68</v>
      </c>
      <c r="M998" s="35">
        <v>36805.94</v>
      </c>
      <c r="N998" s="35">
        <v>1875.75</v>
      </c>
      <c r="O998" s="35">
        <v>274.5</v>
      </c>
      <c r="P998" s="35">
        <v>504.47</v>
      </c>
      <c r="Q998" s="35">
        <v>383.69</v>
      </c>
      <c r="R998" s="35">
        <v>254852.03</v>
      </c>
      <c r="S998" s="35">
        <v>13764.65</v>
      </c>
      <c r="T998" s="35">
        <v>2774.89</v>
      </c>
      <c r="U998" s="36">
        <v>0</v>
      </c>
      <c r="V998" s="36">
        <v>0</v>
      </c>
      <c r="W998" s="36">
        <v>0</v>
      </c>
      <c r="X998" s="36">
        <v>0</v>
      </c>
      <c r="Y998" s="36">
        <v>0</v>
      </c>
      <c r="Z998" s="35">
        <v>5160.1899999999996</v>
      </c>
      <c r="AA998" s="35">
        <v>21699.73</v>
      </c>
      <c r="AB998" s="35">
        <v>276551.76</v>
      </c>
      <c r="AC998" s="39">
        <f t="shared" si="525"/>
        <v>276.60000000000002</v>
      </c>
      <c r="AD998" s="40">
        <f t="shared" si="526"/>
        <v>255.7</v>
      </c>
      <c r="AG998" s="70" t="s">
        <v>1987</v>
      </c>
      <c r="AH998" s="24" t="s">
        <v>1998</v>
      </c>
      <c r="AI998" s="24" t="s">
        <v>45</v>
      </c>
      <c r="AJ998" s="24" t="s">
        <v>1999</v>
      </c>
      <c r="AK998" s="42"/>
      <c r="AL998" s="43">
        <v>22083.23</v>
      </c>
      <c r="AM998" s="43">
        <v>168899.7</v>
      </c>
      <c r="AN998" s="44">
        <v>57</v>
      </c>
      <c r="AO998" s="45"/>
      <c r="AP998" s="46">
        <v>8</v>
      </c>
      <c r="AQ998" s="46">
        <v>49</v>
      </c>
      <c r="AR998" s="43">
        <v>190982.93</v>
      </c>
      <c r="AS998" s="43">
        <v>31482.42</v>
      </c>
      <c r="AT998" s="43">
        <v>1752.75</v>
      </c>
      <c r="AU998" s="43">
        <v>256.5</v>
      </c>
      <c r="AV998" s="43">
        <v>471.39</v>
      </c>
      <c r="AW998" s="43">
        <v>358.53</v>
      </c>
      <c r="AX998" s="43">
        <v>225304.52</v>
      </c>
      <c r="AY998" s="43">
        <v>12862.05</v>
      </c>
      <c r="AZ998" s="43">
        <v>2592.9299999999998</v>
      </c>
      <c r="BA998" s="44">
        <v>0</v>
      </c>
      <c r="BB998" s="44">
        <v>0</v>
      </c>
      <c r="BC998" s="44">
        <v>0</v>
      </c>
      <c r="BD998" s="44">
        <v>0</v>
      </c>
      <c r="BE998" s="44">
        <v>0</v>
      </c>
      <c r="BF998" s="43">
        <v>4583.59</v>
      </c>
      <c r="BG998" s="43">
        <v>20038.57</v>
      </c>
      <c r="BH998" s="43">
        <v>245343.09</v>
      </c>
      <c r="BI998" s="44">
        <v>0</v>
      </c>
      <c r="BJ998" s="71">
        <v>245.3</v>
      </c>
      <c r="BK998" s="2"/>
      <c r="BL998" s="2"/>
      <c r="BM998" s="48">
        <v>20.399999999999999</v>
      </c>
      <c r="BN998" s="48">
        <v>20.399999999999999</v>
      </c>
      <c r="BO998" s="48">
        <v>20.399999999999999</v>
      </c>
      <c r="BP998" s="48">
        <v>20.399999999999999</v>
      </c>
      <c r="BQ998" s="48">
        <v>40.9</v>
      </c>
      <c r="BR998" s="48">
        <v>40.9</v>
      </c>
      <c r="BS998" s="48">
        <v>10.199999999999999</v>
      </c>
      <c r="BT998" s="48">
        <v>0</v>
      </c>
      <c r="BU998" s="48">
        <v>10.199999999999999</v>
      </c>
      <c r="BV998" s="48">
        <f t="shared" si="527"/>
        <v>24</v>
      </c>
      <c r="BW998" s="48">
        <f t="shared" si="528"/>
        <v>24</v>
      </c>
      <c r="BX998" s="49">
        <f t="shared" si="529"/>
        <v>23.9</v>
      </c>
      <c r="BY998" s="50">
        <f t="shared" si="530"/>
        <v>255.70000000000005</v>
      </c>
      <c r="BZ998" s="48">
        <f t="shared" si="531"/>
        <v>61.199999999999996</v>
      </c>
      <c r="CA998" s="48">
        <f t="shared" si="532"/>
        <v>102.19999999999999</v>
      </c>
      <c r="CB998" s="48">
        <f t="shared" si="533"/>
        <v>20.399999999999999</v>
      </c>
      <c r="CC998" s="51">
        <f t="shared" si="534"/>
        <v>71.900000000000006</v>
      </c>
      <c r="CD998" s="50">
        <f t="shared" si="535"/>
        <v>255.7</v>
      </c>
      <c r="CE998" s="103"/>
      <c r="CF998" s="73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</row>
    <row r="999" spans="1:122" ht="21" hidden="1" outlineLevel="1" thickBot="1" x14ac:dyDescent="0.35">
      <c r="A999" s="161"/>
      <c r="B999" s="53" t="s">
        <v>2000</v>
      </c>
      <c r="C999" s="53" t="s">
        <v>45</v>
      </c>
      <c r="D999" s="24" t="s">
        <v>2001</v>
      </c>
      <c r="E999" s="35">
        <v>54242.33</v>
      </c>
      <c r="F999" s="35">
        <v>14574.93</v>
      </c>
      <c r="G999" s="35">
        <v>35046.69</v>
      </c>
      <c r="H999" s="36">
        <v>23</v>
      </c>
      <c r="I999" s="38">
        <v>14</v>
      </c>
      <c r="J999" s="38">
        <v>1</v>
      </c>
      <c r="K999" s="38">
        <v>8</v>
      </c>
      <c r="L999" s="35">
        <v>103863.95</v>
      </c>
      <c r="M999" s="35">
        <v>15905.82</v>
      </c>
      <c r="N999" s="35">
        <v>707.25</v>
      </c>
      <c r="O999" s="35">
        <v>103.5</v>
      </c>
      <c r="P999" s="35">
        <v>190.21</v>
      </c>
      <c r="Q999" s="35">
        <v>144.66999999999999</v>
      </c>
      <c r="R999" s="35">
        <v>120915.4</v>
      </c>
      <c r="S999" s="35">
        <v>8344.01</v>
      </c>
      <c r="T999" s="35">
        <v>1046.27</v>
      </c>
      <c r="U999" s="35">
        <v>37.799999999999997</v>
      </c>
      <c r="V999" s="35">
        <v>427.98</v>
      </c>
      <c r="W999" s="35">
        <v>281.95999999999998</v>
      </c>
      <c r="X999" s="36">
        <v>0</v>
      </c>
      <c r="Y999" s="35">
        <v>845.74</v>
      </c>
      <c r="Z999" s="35">
        <v>2492.7399999999998</v>
      </c>
      <c r="AA999" s="35">
        <v>13476.5</v>
      </c>
      <c r="AB999" s="35">
        <v>134391.9</v>
      </c>
      <c r="AC999" s="39">
        <f t="shared" si="525"/>
        <v>134.4</v>
      </c>
      <c r="AD999" s="40">
        <f t="shared" si="526"/>
        <v>290.2</v>
      </c>
      <c r="AG999" s="70" t="s">
        <v>1987</v>
      </c>
      <c r="AH999" s="24" t="s">
        <v>2000</v>
      </c>
      <c r="AI999" s="24" t="s">
        <v>45</v>
      </c>
      <c r="AJ999" s="24" t="s">
        <v>2001</v>
      </c>
      <c r="AK999" s="43">
        <v>239876.02</v>
      </c>
      <c r="AL999" s="43">
        <v>14574.93</v>
      </c>
      <c r="AM999" s="43">
        <v>35046.69</v>
      </c>
      <c r="AN999" s="44">
        <v>48</v>
      </c>
      <c r="AO999" s="46">
        <v>38</v>
      </c>
      <c r="AP999" s="46">
        <v>1</v>
      </c>
      <c r="AQ999" s="46">
        <v>9</v>
      </c>
      <c r="AR999" s="43">
        <v>289497.64</v>
      </c>
      <c r="AS999" s="43">
        <v>43340.79</v>
      </c>
      <c r="AT999" s="44">
        <v>1476</v>
      </c>
      <c r="AU999" s="44">
        <v>216</v>
      </c>
      <c r="AV999" s="43">
        <v>396.96</v>
      </c>
      <c r="AW999" s="43">
        <v>301.92</v>
      </c>
      <c r="AX999" s="43">
        <v>335229.31</v>
      </c>
      <c r="AY999" s="43">
        <v>19392.22</v>
      </c>
      <c r="AZ999" s="43">
        <v>2183.52</v>
      </c>
      <c r="BA999" s="43">
        <v>102.6</v>
      </c>
      <c r="BB999" s="43">
        <v>1161.6600000000001</v>
      </c>
      <c r="BC999" s="43">
        <v>765.32</v>
      </c>
      <c r="BD999" s="44">
        <v>0</v>
      </c>
      <c r="BE999" s="43">
        <v>2295.58</v>
      </c>
      <c r="BF999" s="43">
        <v>6947.96</v>
      </c>
      <c r="BG999" s="43">
        <v>32848.86</v>
      </c>
      <c r="BH999" s="43">
        <v>368078.17</v>
      </c>
      <c r="BI999" s="44">
        <v>0</v>
      </c>
      <c r="BJ999" s="71">
        <v>368.1</v>
      </c>
      <c r="BK999" s="2"/>
      <c r="BL999" s="2"/>
      <c r="BM999" s="48">
        <v>30.7</v>
      </c>
      <c r="BN999" s="48">
        <v>30.7</v>
      </c>
      <c r="BO999" s="48">
        <v>30.7</v>
      </c>
      <c r="BP999" s="48">
        <v>30.7</v>
      </c>
      <c r="BQ999" s="48">
        <v>61.4</v>
      </c>
      <c r="BR999" s="48">
        <v>61.4</v>
      </c>
      <c r="BS999" s="48">
        <v>15.3</v>
      </c>
      <c r="BT999" s="48">
        <v>0</v>
      </c>
      <c r="BU999" s="48">
        <v>15.3</v>
      </c>
      <c r="BV999" s="48">
        <f t="shared" si="527"/>
        <v>4.7</v>
      </c>
      <c r="BW999" s="48">
        <f t="shared" si="528"/>
        <v>4.7</v>
      </c>
      <c r="BX999" s="49">
        <f t="shared" si="529"/>
        <v>4.5999999999999996</v>
      </c>
      <c r="BY999" s="50">
        <f t="shared" si="530"/>
        <v>290.2</v>
      </c>
      <c r="BZ999" s="48">
        <f t="shared" si="531"/>
        <v>92.1</v>
      </c>
      <c r="CA999" s="48">
        <f t="shared" si="532"/>
        <v>153.5</v>
      </c>
      <c r="CB999" s="48">
        <f t="shared" si="533"/>
        <v>30.6</v>
      </c>
      <c r="CC999" s="51">
        <f t="shared" si="534"/>
        <v>14</v>
      </c>
      <c r="CD999" s="50">
        <f t="shared" si="535"/>
        <v>290.2</v>
      </c>
      <c r="CE999" s="103"/>
      <c r="CF999" s="73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</row>
    <row r="1000" spans="1:122" ht="21" hidden="1" outlineLevel="1" thickBot="1" x14ac:dyDescent="0.35">
      <c r="A1000" s="161"/>
      <c r="B1000" s="53" t="s">
        <v>2002</v>
      </c>
      <c r="C1000" s="53" t="s">
        <v>45</v>
      </c>
      <c r="D1000" s="24" t="s">
        <v>2003</v>
      </c>
      <c r="E1000" s="34"/>
      <c r="F1000" s="35">
        <v>14574.93</v>
      </c>
      <c r="G1000" s="35">
        <v>13934.23</v>
      </c>
      <c r="H1000" s="36">
        <v>9</v>
      </c>
      <c r="I1000" s="37"/>
      <c r="J1000" s="38">
        <v>5</v>
      </c>
      <c r="K1000" s="38">
        <v>4</v>
      </c>
      <c r="L1000" s="35">
        <v>28509.16</v>
      </c>
      <c r="M1000" s="35">
        <v>1771.92</v>
      </c>
      <c r="N1000" s="35">
        <v>276.75</v>
      </c>
      <c r="O1000" s="35">
        <v>40.5</v>
      </c>
      <c r="P1000" s="35">
        <v>74.430000000000007</v>
      </c>
      <c r="Q1000" s="35">
        <v>56.61</v>
      </c>
      <c r="R1000" s="35">
        <v>30729.37</v>
      </c>
      <c r="S1000" s="35">
        <v>2030.85</v>
      </c>
      <c r="T1000" s="35">
        <v>409.41</v>
      </c>
      <c r="U1000" s="36">
        <v>0</v>
      </c>
      <c r="V1000" s="36">
        <v>0</v>
      </c>
      <c r="W1000" s="36">
        <v>0</v>
      </c>
      <c r="X1000" s="36">
        <v>0</v>
      </c>
      <c r="Y1000" s="36">
        <v>0</v>
      </c>
      <c r="Z1000" s="35">
        <v>684.22</v>
      </c>
      <c r="AA1000" s="35">
        <v>3124.48</v>
      </c>
      <c r="AB1000" s="35">
        <v>33853.85</v>
      </c>
      <c r="AC1000" s="39">
        <f t="shared" si="525"/>
        <v>33.9</v>
      </c>
      <c r="AD1000" s="40">
        <f t="shared" si="526"/>
        <v>43.4</v>
      </c>
      <c r="AG1000" s="70" t="s">
        <v>1987</v>
      </c>
      <c r="AH1000" s="24" t="s">
        <v>2002</v>
      </c>
      <c r="AI1000" s="24" t="s">
        <v>45</v>
      </c>
      <c r="AJ1000" s="24" t="s">
        <v>2003</v>
      </c>
      <c r="AK1000" s="42"/>
      <c r="AL1000" s="43">
        <v>14574.93</v>
      </c>
      <c r="AM1000" s="43">
        <v>27868.46</v>
      </c>
      <c r="AN1000" s="44">
        <v>9</v>
      </c>
      <c r="AO1000" s="45"/>
      <c r="AP1000" s="46">
        <v>3</v>
      </c>
      <c r="AQ1000" s="46">
        <v>6</v>
      </c>
      <c r="AR1000" s="43">
        <v>42443.39</v>
      </c>
      <c r="AS1000" s="43">
        <v>1771.92</v>
      </c>
      <c r="AT1000" s="43">
        <v>276.75</v>
      </c>
      <c r="AU1000" s="43">
        <v>40.5</v>
      </c>
      <c r="AV1000" s="43">
        <v>74.430000000000007</v>
      </c>
      <c r="AW1000" s="43">
        <v>56.61</v>
      </c>
      <c r="AX1000" s="43">
        <v>44663.6</v>
      </c>
      <c r="AY1000" s="43">
        <v>2030.85</v>
      </c>
      <c r="AZ1000" s="43">
        <v>409.41</v>
      </c>
      <c r="BA1000" s="44">
        <v>0</v>
      </c>
      <c r="BB1000" s="44">
        <v>0</v>
      </c>
      <c r="BC1000" s="44">
        <v>0</v>
      </c>
      <c r="BD1000" s="44">
        <v>0</v>
      </c>
      <c r="BE1000" s="44">
        <v>0</v>
      </c>
      <c r="BF1000" s="43">
        <v>1018.64</v>
      </c>
      <c r="BG1000" s="43">
        <v>3458.9</v>
      </c>
      <c r="BH1000" s="43">
        <v>48122.5</v>
      </c>
      <c r="BI1000" s="44">
        <v>0</v>
      </c>
      <c r="BJ1000" s="71">
        <v>48.1</v>
      </c>
      <c r="BK1000" s="2"/>
      <c r="BL1000" s="2"/>
      <c r="BM1000" s="48">
        <v>4</v>
      </c>
      <c r="BN1000" s="48">
        <v>4</v>
      </c>
      <c r="BO1000" s="48">
        <v>4</v>
      </c>
      <c r="BP1000" s="48">
        <v>4</v>
      </c>
      <c r="BQ1000" s="48">
        <v>8</v>
      </c>
      <c r="BR1000" s="48">
        <v>8</v>
      </c>
      <c r="BS1000" s="48">
        <v>2</v>
      </c>
      <c r="BT1000" s="48">
        <v>0</v>
      </c>
      <c r="BU1000" s="48">
        <v>2</v>
      </c>
      <c r="BV1000" s="48">
        <f t="shared" si="527"/>
        <v>2.5</v>
      </c>
      <c r="BW1000" s="48">
        <f t="shared" si="528"/>
        <v>2.5</v>
      </c>
      <c r="BX1000" s="49">
        <f t="shared" si="529"/>
        <v>2.4</v>
      </c>
      <c r="BY1000" s="50">
        <f t="shared" si="530"/>
        <v>43.4</v>
      </c>
      <c r="BZ1000" s="48">
        <f t="shared" si="531"/>
        <v>12</v>
      </c>
      <c r="CA1000" s="48">
        <f t="shared" si="532"/>
        <v>20</v>
      </c>
      <c r="CB1000" s="48">
        <f t="shared" si="533"/>
        <v>4</v>
      </c>
      <c r="CC1000" s="51">
        <f t="shared" si="534"/>
        <v>7.4</v>
      </c>
      <c r="CD1000" s="50">
        <f t="shared" si="535"/>
        <v>43.4</v>
      </c>
      <c r="CE1000" s="103"/>
      <c r="CF1000" s="73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</row>
    <row r="1001" spans="1:122" ht="15" hidden="1" outlineLevel="1" thickBot="1" x14ac:dyDescent="0.35">
      <c r="A1001" s="161"/>
      <c r="B1001" s="53" t="s">
        <v>2004</v>
      </c>
      <c r="C1001" s="53" t="s">
        <v>45</v>
      </c>
      <c r="D1001" s="24" t="s">
        <v>2005</v>
      </c>
      <c r="E1001" s="35">
        <v>1347851.05</v>
      </c>
      <c r="F1001" s="34"/>
      <c r="G1001" s="34"/>
      <c r="H1001" s="36">
        <v>445</v>
      </c>
      <c r="I1001" s="38">
        <v>445</v>
      </c>
      <c r="J1001" s="37"/>
      <c r="K1001" s="37"/>
      <c r="L1001" s="35">
        <v>1347851.05</v>
      </c>
      <c r="M1001" s="35">
        <v>126634.01</v>
      </c>
      <c r="N1001" s="35">
        <v>13683.75</v>
      </c>
      <c r="O1001" s="35">
        <v>2002.5</v>
      </c>
      <c r="P1001" s="35">
        <v>3680.15</v>
      </c>
      <c r="Q1001" s="35">
        <v>2799.05</v>
      </c>
      <c r="R1001" s="35">
        <v>1496650.51</v>
      </c>
      <c r="S1001" s="35">
        <v>200668.3</v>
      </c>
      <c r="T1001" s="35">
        <v>20243.05</v>
      </c>
      <c r="U1001" s="35">
        <v>1201.5</v>
      </c>
      <c r="V1001" s="35">
        <v>13603.65</v>
      </c>
      <c r="W1001" s="35">
        <v>8962.2999999999993</v>
      </c>
      <c r="X1001" s="35">
        <v>4608.18</v>
      </c>
      <c r="Y1001" s="35">
        <v>26882.45</v>
      </c>
      <c r="Z1001" s="35">
        <v>32348.42</v>
      </c>
      <c r="AA1001" s="35">
        <v>308517.84999999998</v>
      </c>
      <c r="AB1001" s="35">
        <v>1805168.36</v>
      </c>
      <c r="AC1001" s="39">
        <f t="shared" si="525"/>
        <v>1805.2</v>
      </c>
      <c r="AD1001" s="40">
        <f t="shared" si="526"/>
        <v>1715.1</v>
      </c>
      <c r="AG1001" s="70" t="s">
        <v>1987</v>
      </c>
      <c r="AH1001" s="24" t="s">
        <v>2004</v>
      </c>
      <c r="AI1001" s="24" t="s">
        <v>45</v>
      </c>
      <c r="AJ1001" s="24" t="s">
        <v>2005</v>
      </c>
      <c r="AK1001" s="43">
        <v>1244775.04</v>
      </c>
      <c r="AL1001" s="42"/>
      <c r="AM1001" s="42"/>
      <c r="AN1001" s="44">
        <v>428</v>
      </c>
      <c r="AO1001" s="46">
        <v>428</v>
      </c>
      <c r="AP1001" s="45"/>
      <c r="AQ1001" s="45"/>
      <c r="AR1001" s="43">
        <v>1244775.04</v>
      </c>
      <c r="AS1001" s="43">
        <v>110148.87</v>
      </c>
      <c r="AT1001" s="44">
        <v>13161</v>
      </c>
      <c r="AU1001" s="44">
        <v>1926</v>
      </c>
      <c r="AV1001" s="43">
        <v>3539.56</v>
      </c>
      <c r="AW1001" s="43">
        <v>2692.12</v>
      </c>
      <c r="AX1001" s="43">
        <v>1376242.59</v>
      </c>
      <c r="AY1001" s="43">
        <v>193002.32</v>
      </c>
      <c r="AZ1001" s="43">
        <v>19469.72</v>
      </c>
      <c r="BA1001" s="43">
        <v>1155.5999999999999</v>
      </c>
      <c r="BB1001" s="43">
        <v>13083.96</v>
      </c>
      <c r="BC1001" s="43">
        <v>8619.92</v>
      </c>
      <c r="BD1001" s="43">
        <v>2816.26</v>
      </c>
      <c r="BE1001" s="43">
        <v>25855.48</v>
      </c>
      <c r="BF1001" s="43">
        <v>29874.59</v>
      </c>
      <c r="BG1001" s="43">
        <v>293877.84999999998</v>
      </c>
      <c r="BH1001" s="43">
        <v>1670120.44</v>
      </c>
      <c r="BI1001" s="44">
        <v>0</v>
      </c>
      <c r="BJ1001" s="71">
        <v>1670.1</v>
      </c>
      <c r="BK1001" s="2"/>
      <c r="BL1001" s="2"/>
      <c r="BM1001" s="48">
        <v>139.19999999999999</v>
      </c>
      <c r="BN1001" s="48">
        <v>139.19999999999999</v>
      </c>
      <c r="BO1001" s="48">
        <v>139.19999999999999</v>
      </c>
      <c r="BP1001" s="48">
        <v>139.19999999999999</v>
      </c>
      <c r="BQ1001" s="48">
        <v>278.39999999999998</v>
      </c>
      <c r="BR1001" s="48">
        <v>278.39999999999998</v>
      </c>
      <c r="BS1001" s="48">
        <v>69.599999999999994</v>
      </c>
      <c r="BT1001" s="48">
        <v>0</v>
      </c>
      <c r="BU1001" s="48">
        <v>69.599999999999994</v>
      </c>
      <c r="BV1001" s="48">
        <f t="shared" si="527"/>
        <v>154.1</v>
      </c>
      <c r="BW1001" s="48">
        <f t="shared" si="528"/>
        <v>154.1</v>
      </c>
      <c r="BX1001" s="49">
        <f t="shared" si="529"/>
        <v>154.1</v>
      </c>
      <c r="BY1001" s="50">
        <f t="shared" si="530"/>
        <v>1715.1000000000001</v>
      </c>
      <c r="BZ1001" s="48">
        <f t="shared" si="531"/>
        <v>417.59999999999997</v>
      </c>
      <c r="CA1001" s="48">
        <f t="shared" si="532"/>
        <v>696</v>
      </c>
      <c r="CB1001" s="48">
        <f t="shared" si="533"/>
        <v>139.19999999999999</v>
      </c>
      <c r="CC1001" s="51">
        <f t="shared" si="534"/>
        <v>462.29999999999995</v>
      </c>
      <c r="CD1001" s="50">
        <f t="shared" si="535"/>
        <v>1715.1</v>
      </c>
      <c r="CE1001" s="103"/>
      <c r="CF1001" s="73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</row>
    <row r="1002" spans="1:122" ht="15" hidden="1" outlineLevel="1" thickBot="1" x14ac:dyDescent="0.35">
      <c r="A1002" s="161"/>
      <c r="B1002" s="53" t="s">
        <v>2006</v>
      </c>
      <c r="C1002" s="53" t="s">
        <v>45</v>
      </c>
      <c r="D1002" s="24" t="s">
        <v>2007</v>
      </c>
      <c r="E1002" s="35">
        <v>879533.13</v>
      </c>
      <c r="F1002" s="35">
        <v>14574.93</v>
      </c>
      <c r="G1002" s="35">
        <v>77271.62</v>
      </c>
      <c r="H1002" s="36">
        <v>295</v>
      </c>
      <c r="I1002" s="38">
        <v>271</v>
      </c>
      <c r="J1002" s="38">
        <v>2</v>
      </c>
      <c r="K1002" s="38">
        <v>22</v>
      </c>
      <c r="L1002" s="35">
        <v>971379.68</v>
      </c>
      <c r="M1002" s="35">
        <v>177993.44</v>
      </c>
      <c r="N1002" s="35">
        <v>9071.25</v>
      </c>
      <c r="O1002" s="35">
        <v>1327.5</v>
      </c>
      <c r="P1002" s="35">
        <v>2439.65</v>
      </c>
      <c r="Q1002" s="35">
        <v>1855.55</v>
      </c>
      <c r="R1002" s="35">
        <v>1164067.07</v>
      </c>
      <c r="S1002" s="35">
        <v>127620.34</v>
      </c>
      <c r="T1002" s="35">
        <v>13419.55</v>
      </c>
      <c r="U1002" s="35">
        <v>731.7</v>
      </c>
      <c r="V1002" s="35">
        <v>8284.4699999999993</v>
      </c>
      <c r="W1002" s="35">
        <v>5457.94</v>
      </c>
      <c r="X1002" s="35">
        <v>2816.08</v>
      </c>
      <c r="Y1002" s="35">
        <v>16371.11</v>
      </c>
      <c r="Z1002" s="35">
        <v>23313.11</v>
      </c>
      <c r="AA1002" s="35">
        <v>198014.3</v>
      </c>
      <c r="AB1002" s="35">
        <v>1362081.37</v>
      </c>
      <c r="AC1002" s="39">
        <f t="shared" si="525"/>
        <v>1362.1</v>
      </c>
      <c r="AD1002" s="40">
        <f t="shared" si="526"/>
        <v>1362.4</v>
      </c>
      <c r="AG1002" s="70" t="s">
        <v>1987</v>
      </c>
      <c r="AH1002" s="24" t="s">
        <v>2006</v>
      </c>
      <c r="AI1002" s="24" t="s">
        <v>45</v>
      </c>
      <c r="AJ1002" s="24" t="s">
        <v>2007</v>
      </c>
      <c r="AK1002" s="43">
        <v>839219.61</v>
      </c>
      <c r="AL1002" s="43">
        <v>44166.46</v>
      </c>
      <c r="AM1002" s="43">
        <v>105562.32</v>
      </c>
      <c r="AN1002" s="44">
        <v>277</v>
      </c>
      <c r="AO1002" s="46">
        <v>242</v>
      </c>
      <c r="AP1002" s="46">
        <v>12</v>
      </c>
      <c r="AQ1002" s="46">
        <v>23</v>
      </c>
      <c r="AR1002" s="43">
        <v>988948.39</v>
      </c>
      <c r="AS1002" s="43">
        <v>177108.66</v>
      </c>
      <c r="AT1002" s="43">
        <v>8517.75</v>
      </c>
      <c r="AU1002" s="43">
        <v>1246.5</v>
      </c>
      <c r="AV1002" s="43">
        <v>2290.79</v>
      </c>
      <c r="AW1002" s="43">
        <v>1742.33</v>
      </c>
      <c r="AX1002" s="43">
        <v>1179854.42</v>
      </c>
      <c r="AY1002" s="43">
        <v>117025.23</v>
      </c>
      <c r="AZ1002" s="43">
        <v>12600.73</v>
      </c>
      <c r="BA1002" s="43">
        <v>653.4</v>
      </c>
      <c r="BB1002" s="43">
        <v>7397.94</v>
      </c>
      <c r="BC1002" s="43">
        <v>4873.88</v>
      </c>
      <c r="BD1002" s="43">
        <v>1792.28</v>
      </c>
      <c r="BE1002" s="43">
        <v>14619.22</v>
      </c>
      <c r="BF1002" s="43">
        <v>23734.76</v>
      </c>
      <c r="BG1002" s="43">
        <v>182697.44</v>
      </c>
      <c r="BH1002" s="43">
        <v>1362551.86</v>
      </c>
      <c r="BI1002" s="44">
        <v>0</v>
      </c>
      <c r="BJ1002" s="71">
        <v>1362.6</v>
      </c>
      <c r="BK1002" s="2"/>
      <c r="BL1002" s="2"/>
      <c r="BM1002" s="48">
        <v>113.6</v>
      </c>
      <c r="BN1002" s="48">
        <v>113.6</v>
      </c>
      <c r="BO1002" s="48">
        <v>113.6</v>
      </c>
      <c r="BP1002" s="48">
        <v>113.6</v>
      </c>
      <c r="BQ1002" s="48">
        <v>227.1</v>
      </c>
      <c r="BR1002" s="48">
        <v>227.1</v>
      </c>
      <c r="BS1002" s="48">
        <v>56.8</v>
      </c>
      <c r="BT1002" s="48">
        <v>0</v>
      </c>
      <c r="BU1002" s="48">
        <v>56.8</v>
      </c>
      <c r="BV1002" s="48">
        <f t="shared" si="527"/>
        <v>113.4</v>
      </c>
      <c r="BW1002" s="48">
        <f t="shared" si="528"/>
        <v>113.4</v>
      </c>
      <c r="BX1002" s="49">
        <f t="shared" si="529"/>
        <v>113.4</v>
      </c>
      <c r="BY1002" s="50">
        <f t="shared" si="530"/>
        <v>1362.3999999999999</v>
      </c>
      <c r="BZ1002" s="48">
        <f t="shared" si="531"/>
        <v>340.79999999999995</v>
      </c>
      <c r="CA1002" s="48">
        <f t="shared" si="532"/>
        <v>567.79999999999995</v>
      </c>
      <c r="CB1002" s="48">
        <f t="shared" si="533"/>
        <v>113.6</v>
      </c>
      <c r="CC1002" s="51">
        <f t="shared" si="534"/>
        <v>340.20000000000005</v>
      </c>
      <c r="CD1002" s="50">
        <f t="shared" si="535"/>
        <v>1362.4</v>
      </c>
      <c r="CE1002" s="103"/>
      <c r="CF1002" s="73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</row>
    <row r="1003" spans="1:122" ht="21" hidden="1" outlineLevel="1" thickBot="1" x14ac:dyDescent="0.35">
      <c r="A1003" s="161"/>
      <c r="B1003" s="53" t="s">
        <v>2008</v>
      </c>
      <c r="C1003" s="53" t="s">
        <v>45</v>
      </c>
      <c r="D1003" s="24" t="s">
        <v>2009</v>
      </c>
      <c r="E1003" s="35">
        <v>578281.34</v>
      </c>
      <c r="F1003" s="35">
        <v>22083.23</v>
      </c>
      <c r="G1003" s="35">
        <v>56159.15</v>
      </c>
      <c r="H1003" s="36">
        <v>158</v>
      </c>
      <c r="I1003" s="38">
        <v>134</v>
      </c>
      <c r="J1003" s="38">
        <v>7</v>
      </c>
      <c r="K1003" s="38">
        <v>17</v>
      </c>
      <c r="L1003" s="35">
        <v>656523.72</v>
      </c>
      <c r="M1003" s="35">
        <v>123847.85</v>
      </c>
      <c r="N1003" s="35">
        <v>4858.5</v>
      </c>
      <c r="O1003" s="36">
        <v>711</v>
      </c>
      <c r="P1003" s="35">
        <v>1306.6600000000001</v>
      </c>
      <c r="Q1003" s="35">
        <v>993.82</v>
      </c>
      <c r="R1003" s="35">
        <v>788241.55</v>
      </c>
      <c r="S1003" s="35">
        <v>65841.56</v>
      </c>
      <c r="T1003" s="35">
        <v>7187.42</v>
      </c>
      <c r="U1003" s="35">
        <v>361.8</v>
      </c>
      <c r="V1003" s="35">
        <v>4096.38</v>
      </c>
      <c r="W1003" s="35">
        <v>2698.76</v>
      </c>
      <c r="X1003" s="35">
        <v>1024.1600000000001</v>
      </c>
      <c r="Y1003" s="35">
        <v>8094.94</v>
      </c>
      <c r="Z1003" s="35">
        <v>15756.57</v>
      </c>
      <c r="AA1003" s="35">
        <v>105061.59</v>
      </c>
      <c r="AB1003" s="35">
        <v>893303.14</v>
      </c>
      <c r="AC1003" s="39">
        <f t="shared" si="525"/>
        <v>893.3</v>
      </c>
      <c r="AD1003" s="40">
        <f t="shared" si="526"/>
        <v>855.6</v>
      </c>
      <c r="AG1003" s="70" t="s">
        <v>1987</v>
      </c>
      <c r="AH1003" s="24" t="s">
        <v>2008</v>
      </c>
      <c r="AI1003" s="24" t="s">
        <v>45</v>
      </c>
      <c r="AJ1003" s="24" t="s">
        <v>2009</v>
      </c>
      <c r="AK1003" s="43">
        <v>506327.57</v>
      </c>
      <c r="AL1003" s="43">
        <v>44166.46</v>
      </c>
      <c r="AM1003" s="43">
        <v>70093.39</v>
      </c>
      <c r="AN1003" s="44">
        <v>153</v>
      </c>
      <c r="AO1003" s="46">
        <v>123</v>
      </c>
      <c r="AP1003" s="46">
        <v>14</v>
      </c>
      <c r="AQ1003" s="46">
        <v>16</v>
      </c>
      <c r="AR1003" s="43">
        <v>620587.42000000004</v>
      </c>
      <c r="AS1003" s="43">
        <v>110055.9</v>
      </c>
      <c r="AT1003" s="43">
        <v>4704.75</v>
      </c>
      <c r="AU1003" s="43">
        <v>688.5</v>
      </c>
      <c r="AV1003" s="43">
        <v>1265.31</v>
      </c>
      <c r="AW1003" s="43">
        <v>962.37</v>
      </c>
      <c r="AX1003" s="43">
        <v>738264.25</v>
      </c>
      <c r="AY1003" s="43">
        <v>62235.12</v>
      </c>
      <c r="AZ1003" s="43">
        <v>6959.97</v>
      </c>
      <c r="BA1003" s="43">
        <v>332.1</v>
      </c>
      <c r="BB1003" s="43">
        <v>3760.11</v>
      </c>
      <c r="BC1003" s="43">
        <v>2477.2199999999998</v>
      </c>
      <c r="BD1003" s="43">
        <v>384.06</v>
      </c>
      <c r="BE1003" s="43">
        <v>7430.43</v>
      </c>
      <c r="BF1003" s="43">
        <v>14894.09</v>
      </c>
      <c r="BG1003" s="43">
        <v>98473.1</v>
      </c>
      <c r="BH1003" s="43">
        <v>836737.35</v>
      </c>
      <c r="BI1003" s="44">
        <v>0</v>
      </c>
      <c r="BJ1003" s="71">
        <v>836.7</v>
      </c>
      <c r="BK1003" s="2"/>
      <c r="BL1003" s="2"/>
      <c r="BM1003" s="48">
        <v>69.7</v>
      </c>
      <c r="BN1003" s="48">
        <v>69.7</v>
      </c>
      <c r="BO1003" s="48">
        <v>69.7</v>
      </c>
      <c r="BP1003" s="48">
        <v>69.7</v>
      </c>
      <c r="BQ1003" s="48">
        <v>139.5</v>
      </c>
      <c r="BR1003" s="48">
        <v>139.5</v>
      </c>
      <c r="BS1003" s="48">
        <v>34.9</v>
      </c>
      <c r="BT1003" s="48">
        <v>0</v>
      </c>
      <c r="BU1003" s="48">
        <v>34.9</v>
      </c>
      <c r="BV1003" s="48">
        <f t="shared" si="527"/>
        <v>76</v>
      </c>
      <c r="BW1003" s="48">
        <f t="shared" si="528"/>
        <v>76</v>
      </c>
      <c r="BX1003" s="49">
        <f t="shared" si="529"/>
        <v>76</v>
      </c>
      <c r="BY1003" s="50">
        <f t="shared" si="530"/>
        <v>855.60000000000014</v>
      </c>
      <c r="BZ1003" s="48">
        <f t="shared" si="531"/>
        <v>209.10000000000002</v>
      </c>
      <c r="CA1003" s="48">
        <f t="shared" si="532"/>
        <v>348.7</v>
      </c>
      <c r="CB1003" s="48">
        <f t="shared" si="533"/>
        <v>69.8</v>
      </c>
      <c r="CC1003" s="51">
        <f t="shared" si="534"/>
        <v>228</v>
      </c>
      <c r="CD1003" s="50">
        <f t="shared" si="535"/>
        <v>855.59999999999991</v>
      </c>
      <c r="CE1003" s="103"/>
      <c r="CF1003" s="73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</row>
    <row r="1004" spans="1:122" ht="15" hidden="1" outlineLevel="1" thickBot="1" x14ac:dyDescent="0.35">
      <c r="A1004" s="161"/>
      <c r="B1004" s="53" t="s">
        <v>2010</v>
      </c>
      <c r="C1004" s="53" t="s">
        <v>45</v>
      </c>
      <c r="D1004" s="24" t="s">
        <v>2011</v>
      </c>
      <c r="E1004" s="35">
        <v>648383.94999999995</v>
      </c>
      <c r="F1004" s="35">
        <v>22083.23</v>
      </c>
      <c r="G1004" s="35">
        <v>63337.39</v>
      </c>
      <c r="H1004" s="36">
        <v>168</v>
      </c>
      <c r="I1004" s="38">
        <v>146</v>
      </c>
      <c r="J1004" s="38">
        <v>5</v>
      </c>
      <c r="K1004" s="38">
        <v>17</v>
      </c>
      <c r="L1004" s="35">
        <v>733804.57</v>
      </c>
      <c r="M1004" s="35">
        <v>146098.12</v>
      </c>
      <c r="N1004" s="36">
        <v>5166</v>
      </c>
      <c r="O1004" s="36">
        <v>756</v>
      </c>
      <c r="P1004" s="35">
        <v>1389.36</v>
      </c>
      <c r="Q1004" s="35">
        <v>1056.72</v>
      </c>
      <c r="R1004" s="35">
        <v>888270.77</v>
      </c>
      <c r="S1004" s="35">
        <v>70801.539999999994</v>
      </c>
      <c r="T1004" s="35">
        <v>7642.32</v>
      </c>
      <c r="U1004" s="35">
        <v>394.2</v>
      </c>
      <c r="V1004" s="35">
        <v>4463.22</v>
      </c>
      <c r="W1004" s="35">
        <v>2940.44</v>
      </c>
      <c r="X1004" s="36">
        <v>2304</v>
      </c>
      <c r="Y1004" s="35">
        <v>8819.86</v>
      </c>
      <c r="Z1004" s="35">
        <v>17611.32</v>
      </c>
      <c r="AA1004" s="35">
        <v>114976.9</v>
      </c>
      <c r="AB1004" s="35">
        <v>1003247.67</v>
      </c>
      <c r="AC1004" s="39">
        <f t="shared" si="525"/>
        <v>1003.2</v>
      </c>
      <c r="AD1004" s="40">
        <f t="shared" si="526"/>
        <v>1021.1</v>
      </c>
      <c r="AG1004" s="70" t="s">
        <v>1987</v>
      </c>
      <c r="AH1004" s="24" t="s">
        <v>2010</v>
      </c>
      <c r="AI1004" s="24" t="s">
        <v>45</v>
      </c>
      <c r="AJ1004" s="24" t="s">
        <v>2011</v>
      </c>
      <c r="AK1004" s="43">
        <v>654416.09</v>
      </c>
      <c r="AL1004" s="43">
        <v>44166.46</v>
      </c>
      <c r="AM1004" s="43">
        <v>56159.16</v>
      </c>
      <c r="AN1004" s="44">
        <v>176</v>
      </c>
      <c r="AO1004" s="46">
        <v>150</v>
      </c>
      <c r="AP1004" s="46">
        <v>10</v>
      </c>
      <c r="AQ1004" s="46">
        <v>16</v>
      </c>
      <c r="AR1004" s="43">
        <v>754741.71</v>
      </c>
      <c r="AS1004" s="43">
        <v>149802.9</v>
      </c>
      <c r="AT1004" s="44">
        <v>5412</v>
      </c>
      <c r="AU1004" s="44">
        <v>792</v>
      </c>
      <c r="AV1004" s="43">
        <v>1455.52</v>
      </c>
      <c r="AW1004" s="43">
        <v>1107.04</v>
      </c>
      <c r="AX1004" s="43">
        <v>913311.17</v>
      </c>
      <c r="AY1004" s="43">
        <v>73507.899999999994</v>
      </c>
      <c r="AZ1004" s="43">
        <v>8006.24</v>
      </c>
      <c r="BA1004" s="44">
        <v>405</v>
      </c>
      <c r="BB1004" s="43">
        <v>4585.5</v>
      </c>
      <c r="BC1004" s="44">
        <v>3021</v>
      </c>
      <c r="BD1004" s="44">
        <v>0</v>
      </c>
      <c r="BE1004" s="43">
        <v>9061.5</v>
      </c>
      <c r="BF1004" s="43">
        <v>18113.79</v>
      </c>
      <c r="BG1004" s="43">
        <v>116700.93</v>
      </c>
      <c r="BH1004" s="43">
        <v>1030012.1</v>
      </c>
      <c r="BI1004" s="44">
        <v>0</v>
      </c>
      <c r="BJ1004" s="71">
        <v>1030</v>
      </c>
      <c r="BK1004" s="2"/>
      <c r="BL1004" s="2"/>
      <c r="BM1004" s="48">
        <v>85.8</v>
      </c>
      <c r="BN1004" s="48">
        <v>85.8</v>
      </c>
      <c r="BO1004" s="48">
        <v>85.8</v>
      </c>
      <c r="BP1004" s="48">
        <v>85.8</v>
      </c>
      <c r="BQ1004" s="48">
        <v>171.7</v>
      </c>
      <c r="BR1004" s="48">
        <v>171.7</v>
      </c>
      <c r="BS1004" s="48">
        <v>42.9</v>
      </c>
      <c r="BT1004" s="48">
        <v>0</v>
      </c>
      <c r="BU1004" s="48">
        <v>42.9</v>
      </c>
      <c r="BV1004" s="48">
        <f t="shared" si="527"/>
        <v>82.9</v>
      </c>
      <c r="BW1004" s="48">
        <f t="shared" si="528"/>
        <v>82.9</v>
      </c>
      <c r="BX1004" s="49">
        <f t="shared" si="529"/>
        <v>82.9</v>
      </c>
      <c r="BY1004" s="50">
        <f t="shared" si="530"/>
        <v>1021.0999999999998</v>
      </c>
      <c r="BZ1004" s="48">
        <f t="shared" si="531"/>
        <v>257.39999999999998</v>
      </c>
      <c r="CA1004" s="48">
        <f t="shared" si="532"/>
        <v>429.2</v>
      </c>
      <c r="CB1004" s="48">
        <f t="shared" si="533"/>
        <v>85.8</v>
      </c>
      <c r="CC1004" s="51">
        <f t="shared" si="534"/>
        <v>248.70000000000002</v>
      </c>
      <c r="CD1004" s="50">
        <f t="shared" si="535"/>
        <v>1021.0999999999999</v>
      </c>
      <c r="CE1004" s="103"/>
      <c r="CF1004" s="73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</row>
    <row r="1005" spans="1:122" ht="15" hidden="1" outlineLevel="1" thickBot="1" x14ac:dyDescent="0.35">
      <c r="A1005" s="161"/>
      <c r="B1005" s="53" t="s">
        <v>2012</v>
      </c>
      <c r="C1005" s="53" t="s">
        <v>45</v>
      </c>
      <c r="D1005" s="24" t="s">
        <v>2013</v>
      </c>
      <c r="E1005" s="35">
        <v>1045761.54</v>
      </c>
      <c r="F1005" s="34"/>
      <c r="G1005" s="34"/>
      <c r="H1005" s="36">
        <v>410</v>
      </c>
      <c r="I1005" s="38">
        <v>410</v>
      </c>
      <c r="J1005" s="37"/>
      <c r="K1005" s="37"/>
      <c r="L1005" s="35">
        <v>1045761.54</v>
      </c>
      <c r="M1005" s="35">
        <v>202629.69</v>
      </c>
      <c r="N1005" s="35">
        <v>12607.5</v>
      </c>
      <c r="O1005" s="36">
        <v>1845</v>
      </c>
      <c r="P1005" s="35">
        <v>3390.7</v>
      </c>
      <c r="Q1005" s="35">
        <v>2578.9</v>
      </c>
      <c r="R1005" s="35">
        <v>1268813.33</v>
      </c>
      <c r="S1005" s="35">
        <v>184885.4</v>
      </c>
      <c r="T1005" s="35">
        <v>18650.900000000001</v>
      </c>
      <c r="U1005" s="36">
        <v>1107</v>
      </c>
      <c r="V1005" s="35">
        <v>12533.7</v>
      </c>
      <c r="W1005" s="35">
        <v>8257.4</v>
      </c>
      <c r="X1005" s="35">
        <v>1151.82</v>
      </c>
      <c r="Y1005" s="35">
        <v>24768.1</v>
      </c>
      <c r="Z1005" s="35">
        <v>25098.28</v>
      </c>
      <c r="AA1005" s="35">
        <v>276452.59999999998</v>
      </c>
      <c r="AB1005" s="35">
        <v>1545265.93</v>
      </c>
      <c r="AC1005" s="39">
        <f t="shared" si="525"/>
        <v>1545.3</v>
      </c>
      <c r="AD1005" s="40">
        <f t="shared" si="526"/>
        <v>1567.5</v>
      </c>
      <c r="AG1005" s="70" t="s">
        <v>1987</v>
      </c>
      <c r="AH1005" s="24" t="s">
        <v>2012</v>
      </c>
      <c r="AI1005" s="24" t="s">
        <v>45</v>
      </c>
      <c r="AJ1005" s="24" t="s">
        <v>2013</v>
      </c>
      <c r="AK1005" s="43">
        <v>1067001.0900000001</v>
      </c>
      <c r="AL1005" s="42"/>
      <c r="AM1005" s="42"/>
      <c r="AN1005" s="44">
        <v>416</v>
      </c>
      <c r="AO1005" s="46">
        <v>416</v>
      </c>
      <c r="AP1005" s="45"/>
      <c r="AQ1005" s="45"/>
      <c r="AR1005" s="43">
        <v>1067001.0900000001</v>
      </c>
      <c r="AS1005" s="43">
        <v>211363.66</v>
      </c>
      <c r="AT1005" s="44">
        <v>12792</v>
      </c>
      <c r="AU1005" s="44">
        <v>1872</v>
      </c>
      <c r="AV1005" s="43">
        <v>3440.32</v>
      </c>
      <c r="AW1005" s="43">
        <v>2616.64</v>
      </c>
      <c r="AX1005" s="43">
        <v>1299085.71</v>
      </c>
      <c r="AY1005" s="43">
        <v>187591.04000000001</v>
      </c>
      <c r="AZ1005" s="43">
        <v>18923.84</v>
      </c>
      <c r="BA1005" s="43">
        <v>1123.2</v>
      </c>
      <c r="BB1005" s="43">
        <v>12717.12</v>
      </c>
      <c r="BC1005" s="43">
        <v>8378.24</v>
      </c>
      <c r="BD1005" s="44">
        <v>0</v>
      </c>
      <c r="BE1005" s="43">
        <v>25130.560000000001</v>
      </c>
      <c r="BF1005" s="43">
        <v>25608.03</v>
      </c>
      <c r="BG1005" s="43">
        <v>279472.03000000003</v>
      </c>
      <c r="BH1005" s="43">
        <v>1578557.74</v>
      </c>
      <c r="BI1005" s="44">
        <v>0</v>
      </c>
      <c r="BJ1005" s="71">
        <v>1578.6</v>
      </c>
      <c r="BK1005" s="2"/>
      <c r="BL1005" s="2"/>
      <c r="BM1005" s="48">
        <v>131.6</v>
      </c>
      <c r="BN1005" s="48">
        <v>131.6</v>
      </c>
      <c r="BO1005" s="48">
        <v>131.6</v>
      </c>
      <c r="BP1005" s="48">
        <v>131.6</v>
      </c>
      <c r="BQ1005" s="48">
        <v>263.10000000000002</v>
      </c>
      <c r="BR1005" s="48">
        <v>263.10000000000002</v>
      </c>
      <c r="BS1005" s="48">
        <v>65.8</v>
      </c>
      <c r="BT1005" s="48">
        <v>0</v>
      </c>
      <c r="BU1005" s="48">
        <v>65.8</v>
      </c>
      <c r="BV1005" s="48">
        <f t="shared" si="527"/>
        <v>127.8</v>
      </c>
      <c r="BW1005" s="48">
        <f t="shared" si="528"/>
        <v>127.8</v>
      </c>
      <c r="BX1005" s="49">
        <f t="shared" si="529"/>
        <v>127.7</v>
      </c>
      <c r="BY1005" s="50">
        <f t="shared" si="530"/>
        <v>1567.4999999999995</v>
      </c>
      <c r="BZ1005" s="48">
        <f t="shared" si="531"/>
        <v>394.79999999999995</v>
      </c>
      <c r="CA1005" s="48">
        <f t="shared" si="532"/>
        <v>657.80000000000007</v>
      </c>
      <c r="CB1005" s="48">
        <f t="shared" si="533"/>
        <v>131.6</v>
      </c>
      <c r="CC1005" s="51">
        <f t="shared" si="534"/>
        <v>383.3</v>
      </c>
      <c r="CD1005" s="50">
        <f t="shared" si="535"/>
        <v>1567.4999999999998</v>
      </c>
      <c r="CE1005" s="103"/>
      <c r="CF1005" s="73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</row>
    <row r="1006" spans="1:122" ht="15" hidden="1" outlineLevel="1" thickBot="1" x14ac:dyDescent="0.35">
      <c r="A1006" s="161"/>
      <c r="B1006" s="53" t="s">
        <v>2014</v>
      </c>
      <c r="C1006" s="53" t="s">
        <v>45</v>
      </c>
      <c r="D1006" s="24" t="s">
        <v>2015</v>
      </c>
      <c r="E1006" s="34"/>
      <c r="F1006" s="35">
        <v>132499.37</v>
      </c>
      <c r="G1006" s="35">
        <v>380024.33</v>
      </c>
      <c r="H1006" s="36">
        <v>167</v>
      </c>
      <c r="I1006" s="37"/>
      <c r="J1006" s="38">
        <v>41</v>
      </c>
      <c r="K1006" s="38">
        <v>126</v>
      </c>
      <c r="L1006" s="35">
        <v>512523.7</v>
      </c>
      <c r="M1006" s="35">
        <v>88668.52</v>
      </c>
      <c r="N1006" s="35">
        <v>5135.25</v>
      </c>
      <c r="O1006" s="35">
        <v>751.5</v>
      </c>
      <c r="P1006" s="35">
        <v>1381.09</v>
      </c>
      <c r="Q1006" s="35">
        <v>1050.43</v>
      </c>
      <c r="R1006" s="35">
        <v>609510.49</v>
      </c>
      <c r="S1006" s="35">
        <v>37683.550000000003</v>
      </c>
      <c r="T1006" s="35">
        <v>7596.83</v>
      </c>
      <c r="U1006" s="36">
        <v>0</v>
      </c>
      <c r="V1006" s="36">
        <v>0</v>
      </c>
      <c r="W1006" s="36">
        <v>0</v>
      </c>
      <c r="X1006" s="36">
        <v>0</v>
      </c>
      <c r="Y1006" s="36">
        <v>0</v>
      </c>
      <c r="Z1006" s="35">
        <v>12300.57</v>
      </c>
      <c r="AA1006" s="35">
        <v>57580.95</v>
      </c>
      <c r="AB1006" s="35">
        <v>667091.43999999994</v>
      </c>
      <c r="AC1006" s="39">
        <f t="shared" si="525"/>
        <v>667.1</v>
      </c>
      <c r="AD1006" s="40">
        <f t="shared" si="526"/>
        <v>723.8</v>
      </c>
      <c r="AG1006" s="70" t="s">
        <v>1987</v>
      </c>
      <c r="AH1006" s="24" t="s">
        <v>2014</v>
      </c>
      <c r="AI1006" s="24" t="s">
        <v>45</v>
      </c>
      <c r="AJ1006" s="24" t="s">
        <v>2015</v>
      </c>
      <c r="AK1006" s="42"/>
      <c r="AL1006" s="43">
        <v>132499.37</v>
      </c>
      <c r="AM1006" s="43">
        <v>464474.19</v>
      </c>
      <c r="AN1006" s="44">
        <v>175</v>
      </c>
      <c r="AO1006" s="45"/>
      <c r="AP1006" s="46">
        <v>41</v>
      </c>
      <c r="AQ1006" s="46">
        <v>134</v>
      </c>
      <c r="AR1006" s="43">
        <v>596973.56000000006</v>
      </c>
      <c r="AS1006" s="43">
        <v>84649.43</v>
      </c>
      <c r="AT1006" s="43">
        <v>5381.25</v>
      </c>
      <c r="AU1006" s="43">
        <v>787.5</v>
      </c>
      <c r="AV1006" s="43">
        <v>1447.25</v>
      </c>
      <c r="AW1006" s="43">
        <v>1100.75</v>
      </c>
      <c r="AX1006" s="43">
        <v>690339.74</v>
      </c>
      <c r="AY1006" s="43">
        <v>39488.75</v>
      </c>
      <c r="AZ1006" s="43">
        <v>7960.75</v>
      </c>
      <c r="BA1006" s="44">
        <v>0</v>
      </c>
      <c r="BB1006" s="44">
        <v>0</v>
      </c>
      <c r="BC1006" s="44">
        <v>0</v>
      </c>
      <c r="BD1006" s="44">
        <v>0</v>
      </c>
      <c r="BE1006" s="44">
        <v>0</v>
      </c>
      <c r="BF1006" s="43">
        <v>14327.36</v>
      </c>
      <c r="BG1006" s="43">
        <v>61776.86</v>
      </c>
      <c r="BH1006" s="43">
        <v>752116.6</v>
      </c>
      <c r="BI1006" s="44">
        <v>0</v>
      </c>
      <c r="BJ1006" s="71">
        <v>752.1</v>
      </c>
      <c r="BK1006" s="2"/>
      <c r="BL1006" s="2"/>
      <c r="BM1006" s="48">
        <v>62.7</v>
      </c>
      <c r="BN1006" s="48">
        <v>62.7</v>
      </c>
      <c r="BO1006" s="48">
        <v>62.7</v>
      </c>
      <c r="BP1006" s="48">
        <v>62.7</v>
      </c>
      <c r="BQ1006" s="48">
        <v>125.4</v>
      </c>
      <c r="BR1006" s="48">
        <v>125.4</v>
      </c>
      <c r="BS1006" s="48">
        <v>31.3</v>
      </c>
      <c r="BT1006" s="48">
        <v>0</v>
      </c>
      <c r="BU1006" s="48">
        <v>31.3</v>
      </c>
      <c r="BV1006" s="48">
        <f t="shared" si="527"/>
        <v>53.2</v>
      </c>
      <c r="BW1006" s="48">
        <f t="shared" si="528"/>
        <v>53.2</v>
      </c>
      <c r="BX1006" s="49">
        <f t="shared" si="529"/>
        <v>53.2</v>
      </c>
      <c r="BY1006" s="50">
        <f t="shared" si="530"/>
        <v>723.80000000000018</v>
      </c>
      <c r="BZ1006" s="48">
        <f t="shared" si="531"/>
        <v>188.10000000000002</v>
      </c>
      <c r="CA1006" s="48">
        <f t="shared" si="532"/>
        <v>313.5</v>
      </c>
      <c r="CB1006" s="48">
        <f t="shared" si="533"/>
        <v>62.6</v>
      </c>
      <c r="CC1006" s="51">
        <f t="shared" si="534"/>
        <v>159.60000000000002</v>
      </c>
      <c r="CD1006" s="50">
        <f t="shared" si="535"/>
        <v>723.80000000000007</v>
      </c>
      <c r="CE1006" s="103"/>
      <c r="CF1006" s="73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</row>
    <row r="1007" spans="1:122" ht="15" hidden="1" outlineLevel="1" thickBot="1" x14ac:dyDescent="0.35">
      <c r="A1007" s="161"/>
      <c r="B1007" s="53" t="s">
        <v>2016</v>
      </c>
      <c r="C1007" s="53" t="s">
        <v>45</v>
      </c>
      <c r="D1007" s="24" t="s">
        <v>2017</v>
      </c>
      <c r="E1007" s="34"/>
      <c r="F1007" s="35">
        <v>88332.91</v>
      </c>
      <c r="G1007" s="35">
        <v>380024.33</v>
      </c>
      <c r="H1007" s="36">
        <v>158</v>
      </c>
      <c r="I1007" s="37"/>
      <c r="J1007" s="38">
        <v>33</v>
      </c>
      <c r="K1007" s="38">
        <v>125</v>
      </c>
      <c r="L1007" s="35">
        <v>468357.24</v>
      </c>
      <c r="M1007" s="35">
        <v>52573.120000000003</v>
      </c>
      <c r="N1007" s="35">
        <v>4858.5</v>
      </c>
      <c r="O1007" s="36">
        <v>711</v>
      </c>
      <c r="P1007" s="35">
        <v>1306.6600000000001</v>
      </c>
      <c r="Q1007" s="35">
        <v>993.82</v>
      </c>
      <c r="R1007" s="35">
        <v>528800.34</v>
      </c>
      <c r="S1007" s="35">
        <v>35652.699999999997</v>
      </c>
      <c r="T1007" s="35">
        <v>7187.42</v>
      </c>
      <c r="U1007" s="36">
        <v>0</v>
      </c>
      <c r="V1007" s="36">
        <v>0</v>
      </c>
      <c r="W1007" s="36">
        <v>0</v>
      </c>
      <c r="X1007" s="36">
        <v>0</v>
      </c>
      <c r="Y1007" s="36">
        <v>0</v>
      </c>
      <c r="Z1007" s="35">
        <v>11240.58</v>
      </c>
      <c r="AA1007" s="35">
        <v>54080.7</v>
      </c>
      <c r="AB1007" s="35">
        <v>582881.04</v>
      </c>
      <c r="AC1007" s="39">
        <f t="shared" si="525"/>
        <v>582.9</v>
      </c>
      <c r="AD1007" s="40">
        <f t="shared" si="526"/>
        <v>554.6</v>
      </c>
      <c r="AG1007" s="70" t="s">
        <v>1987</v>
      </c>
      <c r="AH1007" s="24" t="s">
        <v>2016</v>
      </c>
      <c r="AI1007" s="24" t="s">
        <v>45</v>
      </c>
      <c r="AJ1007" s="24" t="s">
        <v>2017</v>
      </c>
      <c r="AK1007" s="42"/>
      <c r="AL1007" s="43">
        <v>88332.91</v>
      </c>
      <c r="AM1007" s="43">
        <v>337799.41</v>
      </c>
      <c r="AN1007" s="44">
        <v>158</v>
      </c>
      <c r="AO1007" s="45"/>
      <c r="AP1007" s="46">
        <v>36</v>
      </c>
      <c r="AQ1007" s="46">
        <v>122</v>
      </c>
      <c r="AR1007" s="43">
        <v>426132.32</v>
      </c>
      <c r="AS1007" s="43">
        <v>53327.77</v>
      </c>
      <c r="AT1007" s="43">
        <v>4858.5</v>
      </c>
      <c r="AU1007" s="44">
        <v>711</v>
      </c>
      <c r="AV1007" s="43">
        <v>1306.6600000000001</v>
      </c>
      <c r="AW1007" s="43">
        <v>993.82</v>
      </c>
      <c r="AX1007" s="43">
        <v>487330.07</v>
      </c>
      <c r="AY1007" s="43">
        <v>35652.699999999997</v>
      </c>
      <c r="AZ1007" s="43">
        <v>7187.42</v>
      </c>
      <c r="BA1007" s="44">
        <v>0</v>
      </c>
      <c r="BB1007" s="44">
        <v>0</v>
      </c>
      <c r="BC1007" s="44">
        <v>0</v>
      </c>
      <c r="BD1007" s="44">
        <v>0</v>
      </c>
      <c r="BE1007" s="44">
        <v>0</v>
      </c>
      <c r="BF1007" s="43">
        <v>10227.18</v>
      </c>
      <c r="BG1007" s="43">
        <v>53067.3</v>
      </c>
      <c r="BH1007" s="43">
        <v>540397.37</v>
      </c>
      <c r="BI1007" s="44">
        <v>0</v>
      </c>
      <c r="BJ1007" s="71">
        <v>540.4</v>
      </c>
      <c r="BK1007" s="2"/>
      <c r="BL1007" s="2"/>
      <c r="BM1007" s="48">
        <v>45</v>
      </c>
      <c r="BN1007" s="48">
        <v>45</v>
      </c>
      <c r="BO1007" s="48">
        <v>45</v>
      </c>
      <c r="BP1007" s="48">
        <v>45</v>
      </c>
      <c r="BQ1007" s="48">
        <v>90.1</v>
      </c>
      <c r="BR1007" s="48">
        <v>90.1</v>
      </c>
      <c r="BS1007" s="48">
        <v>22.5</v>
      </c>
      <c r="BT1007" s="48">
        <v>0</v>
      </c>
      <c r="BU1007" s="48">
        <v>22.5</v>
      </c>
      <c r="BV1007" s="48">
        <f t="shared" si="527"/>
        <v>49.8</v>
      </c>
      <c r="BW1007" s="48">
        <f t="shared" si="528"/>
        <v>49.8</v>
      </c>
      <c r="BX1007" s="49">
        <f t="shared" si="529"/>
        <v>49.8</v>
      </c>
      <c r="BY1007" s="50">
        <f t="shared" si="530"/>
        <v>554.6</v>
      </c>
      <c r="BZ1007" s="48">
        <f t="shared" si="531"/>
        <v>135</v>
      </c>
      <c r="CA1007" s="48">
        <f t="shared" si="532"/>
        <v>225.2</v>
      </c>
      <c r="CB1007" s="48">
        <f t="shared" si="533"/>
        <v>45</v>
      </c>
      <c r="CC1007" s="51">
        <f t="shared" si="534"/>
        <v>149.39999999999998</v>
      </c>
      <c r="CD1007" s="50">
        <f t="shared" si="535"/>
        <v>554.59999999999991</v>
      </c>
      <c r="CE1007" s="103"/>
      <c r="CF1007" s="73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</row>
    <row r="1008" spans="1:122" ht="15" hidden="1" outlineLevel="1" thickBot="1" x14ac:dyDescent="0.35">
      <c r="A1008" s="161"/>
      <c r="B1008" s="53" t="s">
        <v>2018</v>
      </c>
      <c r="C1008" s="53" t="s">
        <v>45</v>
      </c>
      <c r="D1008" s="24" t="s">
        <v>2019</v>
      </c>
      <c r="E1008" s="35">
        <v>660021.09</v>
      </c>
      <c r="F1008" s="34"/>
      <c r="G1008" s="34"/>
      <c r="H1008" s="36">
        <v>64</v>
      </c>
      <c r="I1008" s="38">
        <v>64</v>
      </c>
      <c r="J1008" s="37"/>
      <c r="K1008" s="37"/>
      <c r="L1008" s="35">
        <v>660021.09</v>
      </c>
      <c r="M1008" s="35">
        <v>217106.56</v>
      </c>
      <c r="N1008" s="36">
        <v>1968</v>
      </c>
      <c r="O1008" s="36">
        <v>288</v>
      </c>
      <c r="P1008" s="35">
        <v>529.28</v>
      </c>
      <c r="Q1008" s="35">
        <v>402.56</v>
      </c>
      <c r="R1008" s="35">
        <v>880315.49</v>
      </c>
      <c r="S1008" s="35">
        <v>28860.16</v>
      </c>
      <c r="T1008" s="35">
        <v>2911.36</v>
      </c>
      <c r="U1008" s="35">
        <v>172.8</v>
      </c>
      <c r="V1008" s="35">
        <v>1956.48</v>
      </c>
      <c r="W1008" s="35">
        <v>1288.96</v>
      </c>
      <c r="X1008" s="35">
        <v>255.86</v>
      </c>
      <c r="Y1008" s="35">
        <v>3866.24</v>
      </c>
      <c r="Z1008" s="35">
        <v>15840.49</v>
      </c>
      <c r="AA1008" s="35">
        <v>55152.35</v>
      </c>
      <c r="AB1008" s="35">
        <v>935467.84</v>
      </c>
      <c r="AC1008" s="39">
        <f t="shared" si="525"/>
        <v>935.5</v>
      </c>
      <c r="AD1008" s="40">
        <f t="shared" si="526"/>
        <v>916</v>
      </c>
      <c r="AG1008" s="70" t="s">
        <v>1987</v>
      </c>
      <c r="AH1008" s="24" t="s">
        <v>2018</v>
      </c>
      <c r="AI1008" s="24" t="s">
        <v>45</v>
      </c>
      <c r="AJ1008" s="24" t="s">
        <v>2019</v>
      </c>
      <c r="AK1008" s="43">
        <v>635618.82999999996</v>
      </c>
      <c r="AL1008" s="42"/>
      <c r="AM1008" s="42"/>
      <c r="AN1008" s="44">
        <v>63</v>
      </c>
      <c r="AO1008" s="46">
        <v>63</v>
      </c>
      <c r="AP1008" s="45"/>
      <c r="AQ1008" s="45"/>
      <c r="AR1008" s="43">
        <v>635618.82999999996</v>
      </c>
      <c r="AS1008" s="43">
        <v>213714.27</v>
      </c>
      <c r="AT1008" s="43">
        <v>1937.25</v>
      </c>
      <c r="AU1008" s="43">
        <v>283.5</v>
      </c>
      <c r="AV1008" s="43">
        <v>521.01</v>
      </c>
      <c r="AW1008" s="43">
        <v>396.27</v>
      </c>
      <c r="AX1008" s="43">
        <v>852471.13</v>
      </c>
      <c r="AY1008" s="43">
        <v>28409.22</v>
      </c>
      <c r="AZ1008" s="43">
        <v>2865.87</v>
      </c>
      <c r="BA1008" s="43">
        <v>170.1</v>
      </c>
      <c r="BB1008" s="43">
        <v>1925.91</v>
      </c>
      <c r="BC1008" s="43">
        <v>1268.82</v>
      </c>
      <c r="BD1008" s="44">
        <v>0</v>
      </c>
      <c r="BE1008" s="43">
        <v>3805.83</v>
      </c>
      <c r="BF1008" s="43">
        <v>15254.85</v>
      </c>
      <c r="BG1008" s="43">
        <v>53700.6</v>
      </c>
      <c r="BH1008" s="43">
        <v>906171.73</v>
      </c>
      <c r="BI1008" s="44">
        <v>0</v>
      </c>
      <c r="BJ1008" s="71">
        <v>906.2</v>
      </c>
      <c r="BK1008" s="2"/>
      <c r="BL1008" s="2"/>
      <c r="BM1008" s="48">
        <v>75.5</v>
      </c>
      <c r="BN1008" s="48">
        <v>75.5</v>
      </c>
      <c r="BO1008" s="48">
        <v>75.5</v>
      </c>
      <c r="BP1008" s="48">
        <v>75.5</v>
      </c>
      <c r="BQ1008" s="48">
        <v>151</v>
      </c>
      <c r="BR1008" s="48">
        <v>151</v>
      </c>
      <c r="BS1008" s="48">
        <v>37.799999999999997</v>
      </c>
      <c r="BT1008" s="48">
        <v>0</v>
      </c>
      <c r="BU1008" s="48">
        <v>37.799999999999997</v>
      </c>
      <c r="BV1008" s="48">
        <f t="shared" si="527"/>
        <v>78.8</v>
      </c>
      <c r="BW1008" s="48">
        <f t="shared" si="528"/>
        <v>78.8</v>
      </c>
      <c r="BX1008" s="49">
        <f t="shared" si="529"/>
        <v>78.8</v>
      </c>
      <c r="BY1008" s="50">
        <f t="shared" si="530"/>
        <v>916</v>
      </c>
      <c r="BZ1008" s="48">
        <f t="shared" si="531"/>
        <v>226.5</v>
      </c>
      <c r="CA1008" s="48">
        <f t="shared" si="532"/>
        <v>377.5</v>
      </c>
      <c r="CB1008" s="48">
        <f t="shared" si="533"/>
        <v>75.599999999999994</v>
      </c>
      <c r="CC1008" s="51">
        <f t="shared" si="534"/>
        <v>236.39999999999998</v>
      </c>
      <c r="CD1008" s="50">
        <f t="shared" si="535"/>
        <v>916</v>
      </c>
      <c r="CE1008" s="103"/>
      <c r="CF1008" s="73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</row>
    <row r="1009" spans="1:122" ht="21" hidden="1" outlineLevel="1" thickBot="1" x14ac:dyDescent="0.35">
      <c r="A1009" s="161"/>
      <c r="B1009" s="53" t="s">
        <v>2020</v>
      </c>
      <c r="C1009" s="53" t="s">
        <v>45</v>
      </c>
      <c r="D1009" s="24" t="s">
        <v>2021</v>
      </c>
      <c r="E1009" s="35">
        <v>727072.83</v>
      </c>
      <c r="F1009" s="34"/>
      <c r="G1009" s="34"/>
      <c r="H1009" s="36">
        <v>228</v>
      </c>
      <c r="I1009" s="38">
        <v>228</v>
      </c>
      <c r="J1009" s="37"/>
      <c r="K1009" s="37"/>
      <c r="L1009" s="35">
        <v>727072.83</v>
      </c>
      <c r="M1009" s="35">
        <v>154258.07999999999</v>
      </c>
      <c r="N1009" s="36">
        <v>7011</v>
      </c>
      <c r="O1009" s="36">
        <v>1026</v>
      </c>
      <c r="P1009" s="35">
        <v>1885.56</v>
      </c>
      <c r="Q1009" s="35">
        <v>1434.12</v>
      </c>
      <c r="R1009" s="35">
        <v>892687.59</v>
      </c>
      <c r="S1009" s="35">
        <v>102814.32</v>
      </c>
      <c r="T1009" s="35">
        <v>10371.719999999999</v>
      </c>
      <c r="U1009" s="35">
        <v>615.6</v>
      </c>
      <c r="V1009" s="35">
        <v>6969.96</v>
      </c>
      <c r="W1009" s="35">
        <v>4591.92</v>
      </c>
      <c r="X1009" s="35">
        <v>2816.26</v>
      </c>
      <c r="Y1009" s="35">
        <v>13773.48</v>
      </c>
      <c r="Z1009" s="35">
        <v>17449.75</v>
      </c>
      <c r="AA1009" s="35">
        <v>159403.01</v>
      </c>
      <c r="AB1009" s="35">
        <v>1052090.6000000001</v>
      </c>
      <c r="AC1009" s="39">
        <f t="shared" si="525"/>
        <v>1052.0999999999999</v>
      </c>
      <c r="AD1009" s="40">
        <f t="shared" si="526"/>
        <v>1226.4000000000001</v>
      </c>
      <c r="AG1009" s="70" t="s">
        <v>1987</v>
      </c>
      <c r="AH1009" s="24" t="s">
        <v>2020</v>
      </c>
      <c r="AI1009" s="24" t="s">
        <v>45</v>
      </c>
      <c r="AJ1009" s="24" t="s">
        <v>2021</v>
      </c>
      <c r="AK1009" s="43">
        <v>937812.5</v>
      </c>
      <c r="AL1009" s="42"/>
      <c r="AM1009" s="42"/>
      <c r="AN1009" s="44">
        <v>279</v>
      </c>
      <c r="AO1009" s="46">
        <v>279</v>
      </c>
      <c r="AP1009" s="45"/>
      <c r="AQ1009" s="45"/>
      <c r="AR1009" s="43">
        <v>937812.5</v>
      </c>
      <c r="AS1009" s="43">
        <v>167525.12</v>
      </c>
      <c r="AT1009" s="43">
        <v>8579.25</v>
      </c>
      <c r="AU1009" s="43">
        <v>1255.5</v>
      </c>
      <c r="AV1009" s="43">
        <v>2307.33</v>
      </c>
      <c r="AW1009" s="43">
        <v>1754.91</v>
      </c>
      <c r="AX1009" s="43">
        <v>1119234.6100000001</v>
      </c>
      <c r="AY1009" s="43">
        <v>125812.26</v>
      </c>
      <c r="AZ1009" s="43">
        <v>12691.71</v>
      </c>
      <c r="BA1009" s="43">
        <v>753.3</v>
      </c>
      <c r="BB1009" s="43">
        <v>8529.0300000000007</v>
      </c>
      <c r="BC1009" s="43">
        <v>5619.06</v>
      </c>
      <c r="BD1009" s="43">
        <v>1536.24</v>
      </c>
      <c r="BE1009" s="43">
        <v>16854.39</v>
      </c>
      <c r="BF1009" s="43">
        <v>22507.5</v>
      </c>
      <c r="BG1009" s="43">
        <v>194303.49</v>
      </c>
      <c r="BH1009" s="43">
        <v>1313538.1000000001</v>
      </c>
      <c r="BI1009" s="44">
        <v>0</v>
      </c>
      <c r="BJ1009" s="71">
        <v>1313.5</v>
      </c>
      <c r="BK1009" s="2"/>
      <c r="BL1009" s="2"/>
      <c r="BM1009" s="48">
        <v>109.5</v>
      </c>
      <c r="BN1009" s="48">
        <v>109.5</v>
      </c>
      <c r="BO1009" s="48">
        <v>109.5</v>
      </c>
      <c r="BP1009" s="48">
        <v>109.5</v>
      </c>
      <c r="BQ1009" s="48">
        <v>218.9</v>
      </c>
      <c r="BR1009" s="48">
        <v>218.9</v>
      </c>
      <c r="BS1009" s="48">
        <v>54.7</v>
      </c>
      <c r="BT1009" s="48">
        <v>0</v>
      </c>
      <c r="BU1009" s="48">
        <v>54.7</v>
      </c>
      <c r="BV1009" s="48">
        <f t="shared" si="527"/>
        <v>80.400000000000006</v>
      </c>
      <c r="BW1009" s="48">
        <f t="shared" si="528"/>
        <v>80.400000000000006</v>
      </c>
      <c r="BX1009" s="49">
        <f t="shared" si="529"/>
        <v>80.400000000000006</v>
      </c>
      <c r="BY1009" s="50">
        <f t="shared" si="530"/>
        <v>1226.4000000000001</v>
      </c>
      <c r="BZ1009" s="48">
        <f t="shared" si="531"/>
        <v>328.5</v>
      </c>
      <c r="CA1009" s="48">
        <f t="shared" si="532"/>
        <v>547.29999999999995</v>
      </c>
      <c r="CB1009" s="48">
        <f t="shared" si="533"/>
        <v>109.4</v>
      </c>
      <c r="CC1009" s="51">
        <f t="shared" si="534"/>
        <v>241.20000000000002</v>
      </c>
      <c r="CD1009" s="50">
        <f t="shared" si="535"/>
        <v>1226.3999999999999</v>
      </c>
      <c r="CE1009" s="103"/>
      <c r="CF1009" s="73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</row>
    <row r="1010" spans="1:122" ht="15" hidden="1" outlineLevel="1" thickBot="1" x14ac:dyDescent="0.35">
      <c r="A1010" s="161"/>
      <c r="B1010" s="53" t="s">
        <v>2022</v>
      </c>
      <c r="C1010" s="53" t="s">
        <v>45</v>
      </c>
      <c r="D1010" s="24" t="s">
        <v>2023</v>
      </c>
      <c r="E1010" s="35">
        <v>1197070.32</v>
      </c>
      <c r="F1010" s="34"/>
      <c r="G1010" s="34"/>
      <c r="H1010" s="36">
        <v>443</v>
      </c>
      <c r="I1010" s="38">
        <v>443</v>
      </c>
      <c r="J1010" s="37"/>
      <c r="K1010" s="37"/>
      <c r="L1010" s="35">
        <v>1197070.32</v>
      </c>
      <c r="M1010" s="35">
        <v>287620.34000000003</v>
      </c>
      <c r="N1010" s="35">
        <v>13622.25</v>
      </c>
      <c r="O1010" s="35">
        <v>1993.5</v>
      </c>
      <c r="P1010" s="35">
        <v>3663.61</v>
      </c>
      <c r="Q1010" s="35">
        <v>2786.47</v>
      </c>
      <c r="R1010" s="35">
        <v>1506756.49</v>
      </c>
      <c r="S1010" s="35">
        <v>199766.42</v>
      </c>
      <c r="T1010" s="35">
        <v>20152.07</v>
      </c>
      <c r="U1010" s="35">
        <v>1196.0999999999999</v>
      </c>
      <c r="V1010" s="35">
        <v>13542.51</v>
      </c>
      <c r="W1010" s="35">
        <v>8922.02</v>
      </c>
      <c r="X1010" s="35">
        <v>2943.92</v>
      </c>
      <c r="Y1010" s="35">
        <v>26761.63</v>
      </c>
      <c r="Z1010" s="35">
        <v>28729.69</v>
      </c>
      <c r="AA1010" s="35">
        <v>302014.36</v>
      </c>
      <c r="AB1010" s="35">
        <v>1808770.85</v>
      </c>
      <c r="AC1010" s="39">
        <f t="shared" si="525"/>
        <v>1808.8</v>
      </c>
      <c r="AD1010" s="40">
        <f t="shared" si="526"/>
        <v>1790.3</v>
      </c>
      <c r="AG1010" s="70" t="s">
        <v>1987</v>
      </c>
      <c r="AH1010" s="24" t="s">
        <v>2022</v>
      </c>
      <c r="AI1010" s="24" t="s">
        <v>45</v>
      </c>
      <c r="AJ1010" s="24" t="s">
        <v>2023</v>
      </c>
      <c r="AK1010" s="43">
        <v>1187101.56</v>
      </c>
      <c r="AL1010" s="42"/>
      <c r="AM1010" s="42"/>
      <c r="AN1010" s="44">
        <v>443</v>
      </c>
      <c r="AO1010" s="46">
        <v>443</v>
      </c>
      <c r="AP1010" s="45"/>
      <c r="AQ1010" s="45"/>
      <c r="AR1010" s="43">
        <v>1187101.56</v>
      </c>
      <c r="AS1010" s="43">
        <v>272365.02</v>
      </c>
      <c r="AT1010" s="43">
        <v>13622.25</v>
      </c>
      <c r="AU1010" s="43">
        <v>1993.5</v>
      </c>
      <c r="AV1010" s="43">
        <v>3663.61</v>
      </c>
      <c r="AW1010" s="43">
        <v>2786.47</v>
      </c>
      <c r="AX1010" s="43">
        <v>1481532.41</v>
      </c>
      <c r="AY1010" s="43">
        <v>199766.42</v>
      </c>
      <c r="AZ1010" s="43">
        <v>20152.07</v>
      </c>
      <c r="BA1010" s="43">
        <v>1196.0999999999999</v>
      </c>
      <c r="BB1010" s="43">
        <v>13542.51</v>
      </c>
      <c r="BC1010" s="43">
        <v>8922.02</v>
      </c>
      <c r="BD1010" s="43">
        <v>768.12</v>
      </c>
      <c r="BE1010" s="43">
        <v>26761.63</v>
      </c>
      <c r="BF1010" s="43">
        <v>28490.45</v>
      </c>
      <c r="BG1010" s="43">
        <v>299599.32</v>
      </c>
      <c r="BH1010" s="43">
        <v>1781131.73</v>
      </c>
      <c r="BI1010" s="44">
        <v>0</v>
      </c>
      <c r="BJ1010" s="71">
        <v>1781.1</v>
      </c>
      <c r="BK1010" s="2"/>
      <c r="BL1010" s="2"/>
      <c r="BM1010" s="48">
        <v>148.4</v>
      </c>
      <c r="BN1010" s="48">
        <v>148.4</v>
      </c>
      <c r="BO1010" s="48">
        <v>148.4</v>
      </c>
      <c r="BP1010" s="48">
        <v>148.4</v>
      </c>
      <c r="BQ1010" s="48">
        <v>296.89999999999998</v>
      </c>
      <c r="BR1010" s="48">
        <v>296.89999999999998</v>
      </c>
      <c r="BS1010" s="48">
        <v>74.2</v>
      </c>
      <c r="BT1010" s="48">
        <v>0</v>
      </c>
      <c r="BU1010" s="48">
        <v>74.2</v>
      </c>
      <c r="BV1010" s="48">
        <f t="shared" si="527"/>
        <v>151.5</v>
      </c>
      <c r="BW1010" s="48">
        <f t="shared" si="528"/>
        <v>151.5</v>
      </c>
      <c r="BX1010" s="49">
        <f t="shared" si="529"/>
        <v>151.5</v>
      </c>
      <c r="BY1010" s="50">
        <f t="shared" si="530"/>
        <v>1790.3000000000004</v>
      </c>
      <c r="BZ1010" s="48">
        <f t="shared" si="531"/>
        <v>445.20000000000005</v>
      </c>
      <c r="CA1010" s="48">
        <f t="shared" si="532"/>
        <v>742.19999999999993</v>
      </c>
      <c r="CB1010" s="48">
        <f t="shared" si="533"/>
        <v>148.4</v>
      </c>
      <c r="CC1010" s="51">
        <f t="shared" si="534"/>
        <v>454.5</v>
      </c>
      <c r="CD1010" s="50">
        <f t="shared" si="535"/>
        <v>1790.3000000000002</v>
      </c>
      <c r="CE1010" s="103"/>
      <c r="CF1010" s="73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</row>
    <row r="1011" spans="1:122" ht="15" hidden="1" outlineLevel="1" thickBot="1" x14ac:dyDescent="0.35">
      <c r="A1011" s="161"/>
      <c r="B1011" s="53" t="s">
        <v>2024</v>
      </c>
      <c r="C1011" s="53" t="s">
        <v>45</v>
      </c>
      <c r="D1011" s="24" t="s">
        <v>2025</v>
      </c>
      <c r="E1011" s="34"/>
      <c r="F1011" s="35">
        <v>117482.77</v>
      </c>
      <c r="G1011" s="35">
        <v>232237.09</v>
      </c>
      <c r="H1011" s="36">
        <v>75</v>
      </c>
      <c r="I1011" s="37"/>
      <c r="J1011" s="38">
        <v>21</v>
      </c>
      <c r="K1011" s="38">
        <v>54</v>
      </c>
      <c r="L1011" s="35">
        <v>349719.86</v>
      </c>
      <c r="M1011" s="35">
        <v>63452.13</v>
      </c>
      <c r="N1011" s="35">
        <v>2306.25</v>
      </c>
      <c r="O1011" s="35">
        <v>337.5</v>
      </c>
      <c r="P1011" s="35">
        <v>620.25</v>
      </c>
      <c r="Q1011" s="35">
        <v>471.75</v>
      </c>
      <c r="R1011" s="35">
        <v>416907.74</v>
      </c>
      <c r="S1011" s="35">
        <v>16923.75</v>
      </c>
      <c r="T1011" s="35">
        <v>3411.75</v>
      </c>
      <c r="U1011" s="36">
        <v>0</v>
      </c>
      <c r="V1011" s="36">
        <v>0</v>
      </c>
      <c r="W1011" s="36">
        <v>0</v>
      </c>
      <c r="X1011" s="36">
        <v>0</v>
      </c>
      <c r="Y1011" s="36">
        <v>0</v>
      </c>
      <c r="Z1011" s="35">
        <v>8393.2900000000009</v>
      </c>
      <c r="AA1011" s="35">
        <v>28728.79</v>
      </c>
      <c r="AB1011" s="35">
        <v>445636.53</v>
      </c>
      <c r="AC1011" s="39">
        <f t="shared" si="525"/>
        <v>445.6</v>
      </c>
      <c r="AD1011" s="40">
        <f t="shared" si="526"/>
        <v>497.3</v>
      </c>
      <c r="AG1011" s="70" t="s">
        <v>1987</v>
      </c>
      <c r="AH1011" s="24" t="s">
        <v>2024</v>
      </c>
      <c r="AI1011" s="24" t="s">
        <v>45</v>
      </c>
      <c r="AJ1011" s="24" t="s">
        <v>2025</v>
      </c>
      <c r="AK1011" s="42"/>
      <c r="AL1011" s="43">
        <v>132499.37</v>
      </c>
      <c r="AM1011" s="43">
        <v>281218.01</v>
      </c>
      <c r="AN1011" s="44">
        <v>85</v>
      </c>
      <c r="AO1011" s="45"/>
      <c r="AP1011" s="46">
        <v>27</v>
      </c>
      <c r="AQ1011" s="46">
        <v>58</v>
      </c>
      <c r="AR1011" s="43">
        <v>413717.38</v>
      </c>
      <c r="AS1011" s="43">
        <v>72224.929999999993</v>
      </c>
      <c r="AT1011" s="43">
        <v>2613.75</v>
      </c>
      <c r="AU1011" s="43">
        <v>382.5</v>
      </c>
      <c r="AV1011" s="43">
        <v>702.95</v>
      </c>
      <c r="AW1011" s="43">
        <v>534.65</v>
      </c>
      <c r="AX1011" s="43">
        <v>490176.16</v>
      </c>
      <c r="AY1011" s="43">
        <v>19180.25</v>
      </c>
      <c r="AZ1011" s="43">
        <v>3866.65</v>
      </c>
      <c r="BA1011" s="44">
        <v>0</v>
      </c>
      <c r="BB1011" s="44">
        <v>0</v>
      </c>
      <c r="BC1011" s="44">
        <v>0</v>
      </c>
      <c r="BD1011" s="44">
        <v>0</v>
      </c>
      <c r="BE1011" s="44">
        <v>0</v>
      </c>
      <c r="BF1011" s="43">
        <v>9929.2199999999993</v>
      </c>
      <c r="BG1011" s="43">
        <v>32976.120000000003</v>
      </c>
      <c r="BH1011" s="43">
        <v>523152.28</v>
      </c>
      <c r="BI1011" s="44">
        <v>0</v>
      </c>
      <c r="BJ1011" s="71">
        <v>523.20000000000005</v>
      </c>
      <c r="BK1011" s="2"/>
      <c r="BL1011" s="2"/>
      <c r="BM1011" s="48">
        <v>43.6</v>
      </c>
      <c r="BN1011" s="48">
        <v>43.6</v>
      </c>
      <c r="BO1011" s="48">
        <v>43.6</v>
      </c>
      <c r="BP1011" s="48">
        <v>43.6</v>
      </c>
      <c r="BQ1011" s="48">
        <v>87.2</v>
      </c>
      <c r="BR1011" s="48">
        <v>87.2</v>
      </c>
      <c r="BS1011" s="48">
        <v>21.8</v>
      </c>
      <c r="BT1011" s="48">
        <v>0</v>
      </c>
      <c r="BU1011" s="48">
        <v>21.8</v>
      </c>
      <c r="BV1011" s="48">
        <f t="shared" si="527"/>
        <v>35</v>
      </c>
      <c r="BW1011" s="48">
        <f t="shared" si="528"/>
        <v>35</v>
      </c>
      <c r="BX1011" s="49">
        <f t="shared" si="529"/>
        <v>34.9</v>
      </c>
      <c r="BY1011" s="50">
        <f t="shared" si="530"/>
        <v>497.30000000000007</v>
      </c>
      <c r="BZ1011" s="48">
        <f t="shared" si="531"/>
        <v>130.80000000000001</v>
      </c>
      <c r="CA1011" s="48">
        <f t="shared" si="532"/>
        <v>218</v>
      </c>
      <c r="CB1011" s="48">
        <f t="shared" si="533"/>
        <v>43.6</v>
      </c>
      <c r="CC1011" s="51">
        <f t="shared" si="534"/>
        <v>104.9</v>
      </c>
      <c r="CD1011" s="50">
        <f t="shared" si="535"/>
        <v>497.30000000000007</v>
      </c>
      <c r="CE1011" s="103"/>
      <c r="CF1011" s="73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</row>
    <row r="1012" spans="1:122" ht="18" customHeight="1" collapsed="1" thickBot="1" x14ac:dyDescent="0.35">
      <c r="A1012" s="162"/>
      <c r="B1012" s="163" t="s">
        <v>71</v>
      </c>
      <c r="C1012" s="164"/>
      <c r="D1012" s="165"/>
      <c r="E1012" s="54">
        <f>SUM(E993:E1011)</f>
        <v>7600181.1900000004</v>
      </c>
      <c r="F1012" s="54">
        <f t="shared" ref="F1012:AD1012" si="536">SUM(F993:F1011)</f>
        <v>587855.53</v>
      </c>
      <c r="G1012" s="54">
        <f t="shared" si="536"/>
        <v>1652261.3800000004</v>
      </c>
      <c r="H1012" s="54">
        <f t="shared" si="536"/>
        <v>2860</v>
      </c>
      <c r="I1012" s="54">
        <f t="shared" si="536"/>
        <v>2235</v>
      </c>
      <c r="J1012" s="54">
        <f t="shared" si="536"/>
        <v>148</v>
      </c>
      <c r="K1012" s="54">
        <f t="shared" si="536"/>
        <v>477</v>
      </c>
      <c r="L1012" s="54">
        <f t="shared" si="536"/>
        <v>9840298.0999999996</v>
      </c>
      <c r="M1012" s="54">
        <f t="shared" si="536"/>
        <v>1846502.2500000002</v>
      </c>
      <c r="N1012" s="54">
        <f t="shared" si="536"/>
        <v>87945</v>
      </c>
      <c r="O1012" s="54">
        <f t="shared" si="536"/>
        <v>12870</v>
      </c>
      <c r="P1012" s="54">
        <f t="shared" si="536"/>
        <v>23652.2</v>
      </c>
      <c r="Q1012" s="54">
        <f t="shared" si="536"/>
        <v>17989.400000000001</v>
      </c>
      <c r="R1012" s="54">
        <f t="shared" si="536"/>
        <v>11829256.950000001</v>
      </c>
      <c r="S1012" s="54">
        <f t="shared" si="536"/>
        <v>1148882.1499999999</v>
      </c>
      <c r="T1012" s="54">
        <f t="shared" si="536"/>
        <v>130101.4</v>
      </c>
      <c r="U1012" s="54">
        <f t="shared" si="536"/>
        <v>6034.5</v>
      </c>
      <c r="V1012" s="54">
        <f t="shared" si="536"/>
        <v>68323.95</v>
      </c>
      <c r="W1012" s="54">
        <f t="shared" si="536"/>
        <v>45012.899999999994</v>
      </c>
      <c r="X1012" s="54">
        <f t="shared" si="536"/>
        <v>18560.38</v>
      </c>
      <c r="Y1012" s="54">
        <f t="shared" si="536"/>
        <v>135016.35</v>
      </c>
      <c r="Z1012" s="54">
        <f t="shared" si="536"/>
        <v>236167.2</v>
      </c>
      <c r="AA1012" s="54">
        <f t="shared" si="536"/>
        <v>1788098.83</v>
      </c>
      <c r="AB1012" s="54">
        <f t="shared" si="536"/>
        <v>13617355.779999999</v>
      </c>
      <c r="AC1012" s="54">
        <f t="shared" si="536"/>
        <v>13617.5</v>
      </c>
      <c r="AD1012" s="54">
        <f t="shared" si="536"/>
        <v>13938.599999999999</v>
      </c>
      <c r="AG1012" s="55" t="s">
        <v>1987</v>
      </c>
      <c r="AH1012" s="55" t="s">
        <v>71</v>
      </c>
      <c r="AI1012" s="56"/>
      <c r="AJ1012" s="57"/>
      <c r="AK1012" s="58">
        <v>7772829.8399999999</v>
      </c>
      <c r="AL1012" s="58">
        <v>617447.06999999995</v>
      </c>
      <c r="AM1012" s="58">
        <v>1870142.03</v>
      </c>
      <c r="AN1012" s="58">
        <v>2957</v>
      </c>
      <c r="AO1012" s="58">
        <v>2277</v>
      </c>
      <c r="AP1012" s="58">
        <v>173</v>
      </c>
      <c r="AQ1012" s="58">
        <v>507</v>
      </c>
      <c r="AR1012" s="58">
        <v>10260418.940000001</v>
      </c>
      <c r="AS1012" s="58">
        <v>1863668.0200000003</v>
      </c>
      <c r="AT1012" s="58">
        <v>90927.75</v>
      </c>
      <c r="AU1012" s="58">
        <v>13306.5</v>
      </c>
      <c r="AV1012" s="58">
        <v>24454.390000000003</v>
      </c>
      <c r="AW1012" s="58">
        <v>18599.530000000002</v>
      </c>
      <c r="AX1012" s="58">
        <v>12271375.130000001</v>
      </c>
      <c r="AY1012" s="58">
        <v>1180232.3799999999</v>
      </c>
      <c r="AZ1012" s="58">
        <v>134513.93</v>
      </c>
      <c r="BA1012" s="58">
        <v>6147.9</v>
      </c>
      <c r="BB1012" s="58">
        <v>69607.89</v>
      </c>
      <c r="BC1012" s="58">
        <v>45858.78</v>
      </c>
      <c r="BD1012" s="58">
        <v>7553</v>
      </c>
      <c r="BE1012" s="58">
        <v>137553.57</v>
      </c>
      <c r="BF1012" s="58">
        <v>246250.08000000002</v>
      </c>
      <c r="BG1012" s="58">
        <v>1827717.5300000005</v>
      </c>
      <c r="BH1012" s="58">
        <v>14099092.659999998</v>
      </c>
      <c r="BI1012" s="58">
        <v>0</v>
      </c>
      <c r="BJ1012" s="59">
        <v>14099.1</v>
      </c>
      <c r="BK1012" s="60"/>
      <c r="BL1012" s="61" t="str">
        <f>+AG1012</f>
        <v>Pasvalio r. sav.</v>
      </c>
      <c r="BM1012" s="62">
        <f t="shared" ref="BM1012:CD1012" si="537">SUM(BM993:BM1011)</f>
        <v>1175</v>
      </c>
      <c r="BN1012" s="62">
        <f t="shared" si="537"/>
        <v>1175</v>
      </c>
      <c r="BO1012" s="62">
        <f t="shared" si="537"/>
        <v>1175</v>
      </c>
      <c r="BP1012" s="62">
        <f t="shared" si="537"/>
        <v>1175</v>
      </c>
      <c r="BQ1012" s="62">
        <f t="shared" si="537"/>
        <v>2350.1999999999998</v>
      </c>
      <c r="BR1012" s="62">
        <f t="shared" si="537"/>
        <v>2350.1999999999998</v>
      </c>
      <c r="BS1012" s="62">
        <f t="shared" si="537"/>
        <v>587.4</v>
      </c>
      <c r="BT1012" s="62">
        <f t="shared" si="537"/>
        <v>0</v>
      </c>
      <c r="BU1012" s="62">
        <f t="shared" si="537"/>
        <v>587.4</v>
      </c>
      <c r="BV1012" s="62">
        <f t="shared" si="537"/>
        <v>1121.3999999999999</v>
      </c>
      <c r="BW1012" s="62">
        <f t="shared" si="537"/>
        <v>1121.3999999999999</v>
      </c>
      <c r="BX1012" s="62">
        <f t="shared" si="537"/>
        <v>1120.5999999999999</v>
      </c>
      <c r="BY1012" s="62">
        <f t="shared" si="537"/>
        <v>13938.6</v>
      </c>
      <c r="BZ1012" s="62">
        <f t="shared" si="537"/>
        <v>3525</v>
      </c>
      <c r="CA1012" s="62">
        <f t="shared" si="537"/>
        <v>5875.4</v>
      </c>
      <c r="CB1012" s="62">
        <f t="shared" si="537"/>
        <v>1174.8</v>
      </c>
      <c r="CC1012" s="62">
        <f t="shared" si="537"/>
        <v>3363.4</v>
      </c>
      <c r="CD1012" s="62">
        <f t="shared" si="537"/>
        <v>13938.599999999999</v>
      </c>
      <c r="CE1012" s="63"/>
      <c r="CF1012" s="64" t="s">
        <v>1987</v>
      </c>
      <c r="CG1012" s="65">
        <v>1175</v>
      </c>
      <c r="CH1012" s="65">
        <v>1165.5999999999999</v>
      </c>
      <c r="CI1012" s="65">
        <v>1170.3</v>
      </c>
      <c r="CJ1012" s="65">
        <v>1170.3</v>
      </c>
      <c r="CK1012" s="65">
        <v>2340.7999999999997</v>
      </c>
      <c r="CL1012" s="65">
        <v>2345.5</v>
      </c>
      <c r="CM1012" s="65">
        <v>582.9</v>
      </c>
      <c r="CN1012" s="65">
        <v>0</v>
      </c>
      <c r="CO1012" s="65">
        <v>587.4</v>
      </c>
      <c r="CP1012" s="65">
        <f>+BV1012</f>
        <v>1121.3999999999999</v>
      </c>
      <c r="CQ1012" s="65">
        <f t="shared" ref="CQ1012:CR1012" si="538">+BW1012</f>
        <v>1121.3999999999999</v>
      </c>
      <c r="CR1012" s="65">
        <f t="shared" si="538"/>
        <v>1120.5999999999999</v>
      </c>
      <c r="CS1012" s="66">
        <f>+CR1012+CQ1012+CP1012+CO1012+CN1012+CM1012+CL1012+CK1012+CJ1012+CI1012+CH1012+CG1012</f>
        <v>13901.199999999999</v>
      </c>
      <c r="CT1012" s="65">
        <v>3510.8999999999996</v>
      </c>
      <c r="CU1012" s="65">
        <v>5856.5999999999995</v>
      </c>
      <c r="CV1012" s="65">
        <v>1170.3</v>
      </c>
      <c r="CW1012" s="65">
        <f>+CP1012+CQ1012+CR1012</f>
        <v>3363.3999999999996</v>
      </c>
      <c r="CX1012" s="67">
        <f>+CW1012+CV1012+CU1012+CT1012</f>
        <v>13901.199999999999</v>
      </c>
      <c r="CY1012" s="48"/>
      <c r="CZ1012" s="64" t="s">
        <v>1987</v>
      </c>
      <c r="DA1012" s="68">
        <v>0</v>
      </c>
      <c r="DB1012" s="68">
        <v>9.4</v>
      </c>
      <c r="DC1012" s="68">
        <v>4.7</v>
      </c>
      <c r="DD1012" s="68">
        <v>4.7</v>
      </c>
      <c r="DE1012" s="68">
        <v>9.4</v>
      </c>
      <c r="DF1012" s="68">
        <v>4.7</v>
      </c>
      <c r="DG1012" s="68">
        <v>4.4999999999999982</v>
      </c>
      <c r="DH1012" s="69"/>
      <c r="DI1012" s="69"/>
      <c r="DJ1012" s="69"/>
      <c r="DK1012" s="69"/>
      <c r="DL1012" s="69"/>
      <c r="DM1012" s="66">
        <v>37.400000000000006</v>
      </c>
      <c r="DN1012" s="68">
        <v>14.100000000000001</v>
      </c>
      <c r="DO1012" s="68">
        <v>18.8</v>
      </c>
      <c r="DP1012" s="68">
        <v>4.4999999999999982</v>
      </c>
      <c r="DQ1012" s="68"/>
      <c r="DR1012" s="66">
        <v>37.400000000000006</v>
      </c>
    </row>
    <row r="1013" spans="1:122" ht="21" hidden="1" outlineLevel="1" thickBot="1" x14ac:dyDescent="0.35">
      <c r="A1013" s="160" t="s">
        <v>2026</v>
      </c>
      <c r="B1013" s="53" t="s">
        <v>2027</v>
      </c>
      <c r="C1013" s="53" t="s">
        <v>45</v>
      </c>
      <c r="D1013" s="24" t="s">
        <v>2028</v>
      </c>
      <c r="E1013" s="34"/>
      <c r="F1013" s="35">
        <v>22083.23</v>
      </c>
      <c r="G1013" s="35">
        <v>84449.85</v>
      </c>
      <c r="H1013" s="36">
        <v>35</v>
      </c>
      <c r="I1013" s="37"/>
      <c r="J1013" s="38">
        <v>8</v>
      </c>
      <c r="K1013" s="38">
        <v>27</v>
      </c>
      <c r="L1013" s="35">
        <v>106533.08</v>
      </c>
      <c r="M1013" s="35">
        <v>6890.8</v>
      </c>
      <c r="N1013" s="35">
        <v>1076.25</v>
      </c>
      <c r="O1013" s="35">
        <v>157.5</v>
      </c>
      <c r="P1013" s="35">
        <v>289.45</v>
      </c>
      <c r="Q1013" s="35">
        <v>220.15</v>
      </c>
      <c r="R1013" s="35">
        <v>115167.23</v>
      </c>
      <c r="S1013" s="35">
        <v>7897.75</v>
      </c>
      <c r="T1013" s="35">
        <v>1592.15</v>
      </c>
      <c r="U1013" s="36">
        <v>0</v>
      </c>
      <c r="V1013" s="36">
        <v>0</v>
      </c>
      <c r="W1013" s="36">
        <v>0</v>
      </c>
      <c r="X1013" s="36">
        <v>0</v>
      </c>
      <c r="Y1013" s="36">
        <v>0</v>
      </c>
      <c r="Z1013" s="35">
        <v>2556.8000000000002</v>
      </c>
      <c r="AA1013" s="35">
        <v>12046.7</v>
      </c>
      <c r="AB1013" s="35">
        <v>127213.93</v>
      </c>
      <c r="AC1013" s="39">
        <f t="shared" ref="AC1013:AC1037" si="539">+ROUND(AB1013/1000,1)</f>
        <v>127.2</v>
      </c>
      <c r="AD1013" s="40">
        <f t="shared" ref="AD1013:AD1037" si="540">+ROUND((AC1013/12*4)+(BJ1013/12*8),1)</f>
        <v>142</v>
      </c>
      <c r="AG1013" s="70" t="s">
        <v>2026</v>
      </c>
      <c r="AH1013" s="24" t="s">
        <v>2027</v>
      </c>
      <c r="AI1013" s="24" t="s">
        <v>45</v>
      </c>
      <c r="AJ1013" s="24" t="s">
        <v>2028</v>
      </c>
      <c r="AK1013" s="42"/>
      <c r="AL1013" s="43">
        <v>22083.23</v>
      </c>
      <c r="AM1013" s="43">
        <v>105562.32</v>
      </c>
      <c r="AN1013" s="44">
        <v>36</v>
      </c>
      <c r="AO1013" s="45"/>
      <c r="AP1013" s="46">
        <v>7</v>
      </c>
      <c r="AQ1013" s="46">
        <v>29</v>
      </c>
      <c r="AR1013" s="43">
        <v>127645.55</v>
      </c>
      <c r="AS1013" s="43">
        <v>7087.68</v>
      </c>
      <c r="AT1013" s="44">
        <v>1107</v>
      </c>
      <c r="AU1013" s="44">
        <v>162</v>
      </c>
      <c r="AV1013" s="43">
        <v>297.72000000000003</v>
      </c>
      <c r="AW1013" s="43">
        <v>226.44</v>
      </c>
      <c r="AX1013" s="43">
        <v>136526.39000000001</v>
      </c>
      <c r="AY1013" s="43">
        <v>8123.4</v>
      </c>
      <c r="AZ1013" s="43">
        <v>1637.64</v>
      </c>
      <c r="BA1013" s="44">
        <v>0</v>
      </c>
      <c r="BB1013" s="44">
        <v>0</v>
      </c>
      <c r="BC1013" s="44">
        <v>0</v>
      </c>
      <c r="BD1013" s="44">
        <v>0</v>
      </c>
      <c r="BE1013" s="44">
        <v>0</v>
      </c>
      <c r="BF1013" s="43">
        <v>3063.5</v>
      </c>
      <c r="BG1013" s="43">
        <v>12824.54</v>
      </c>
      <c r="BH1013" s="43">
        <v>149350.93</v>
      </c>
      <c r="BI1013" s="44">
        <v>0</v>
      </c>
      <c r="BJ1013" s="71">
        <v>149.4</v>
      </c>
      <c r="BK1013" s="2"/>
      <c r="BL1013" s="2"/>
      <c r="BM1013" s="48">
        <v>12.5</v>
      </c>
      <c r="BN1013" s="48">
        <v>12.5</v>
      </c>
      <c r="BO1013" s="48">
        <v>12.5</v>
      </c>
      <c r="BP1013" s="48">
        <v>12.5</v>
      </c>
      <c r="BQ1013" s="48">
        <v>24.9</v>
      </c>
      <c r="BR1013" s="48">
        <v>24.9</v>
      </c>
      <c r="BS1013" s="48">
        <v>6.2</v>
      </c>
      <c r="BT1013" s="48">
        <v>0</v>
      </c>
      <c r="BU1013" s="48">
        <v>6.2</v>
      </c>
      <c r="BV1013" s="48">
        <f t="shared" ref="BV1013:BV1037" si="541">+ROUND((AD1013-BM1013-BN1013-BO1013-BP1013-BQ1013-BR1013-BS1013-BT1013-BU1013)/3,1)</f>
        <v>9.9</v>
      </c>
      <c r="BW1013" s="48">
        <f t="shared" ref="BW1013:BW1037" si="542">+BV1013</f>
        <v>9.9</v>
      </c>
      <c r="BX1013" s="49">
        <f t="shared" ref="BX1013:BX1037" si="543">+ROUND(AD1013-BM1013-BN1013-BO1013-BP1013-BQ1013-BR1013-BS1013-BT1013-BU1013-BV1013-BW1013,1)</f>
        <v>10</v>
      </c>
      <c r="BY1013" s="50">
        <f t="shared" ref="BY1013:BY1037" si="544">+BX1013+BW1013+BV1013+BU1013+BT1013+BS1013+BR1013+BQ1013+BP1013+BO1013+BN1013+BM1013</f>
        <v>142</v>
      </c>
      <c r="BZ1013" s="48">
        <f t="shared" ref="BZ1013:BZ1037" si="545">+BM1013+BN1013+BO1013</f>
        <v>37.5</v>
      </c>
      <c r="CA1013" s="48">
        <f t="shared" ref="CA1013:CA1037" si="546">+BP1013+BQ1013+BR1013</f>
        <v>62.3</v>
      </c>
      <c r="CB1013" s="48">
        <f t="shared" ref="CB1013:CB1037" si="547">+BS1013+BT1013+BU1013</f>
        <v>12.4</v>
      </c>
      <c r="CC1013" s="51">
        <f t="shared" ref="CC1013:CC1037" si="548">+BV1013+BW1013+BX1013</f>
        <v>29.8</v>
      </c>
      <c r="CD1013" s="50">
        <f t="shared" ref="CD1013:CD1037" si="549">SUM(BZ1013:CC1013)</f>
        <v>142</v>
      </c>
      <c r="CE1013" s="103"/>
      <c r="CF1013" s="73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</row>
    <row r="1014" spans="1:122" ht="21" hidden="1" outlineLevel="1" thickBot="1" x14ac:dyDescent="0.35">
      <c r="A1014" s="161"/>
      <c r="B1014" s="53" t="s">
        <v>2029</v>
      </c>
      <c r="C1014" s="53" t="s">
        <v>45</v>
      </c>
      <c r="D1014" s="24" t="s">
        <v>2030</v>
      </c>
      <c r="E1014" s="34"/>
      <c r="F1014" s="35">
        <v>14574.93</v>
      </c>
      <c r="G1014" s="35">
        <v>42224.93</v>
      </c>
      <c r="H1014" s="36">
        <v>19</v>
      </c>
      <c r="I1014" s="37"/>
      <c r="J1014" s="38">
        <v>3</v>
      </c>
      <c r="K1014" s="38">
        <v>16</v>
      </c>
      <c r="L1014" s="35">
        <v>56799.86</v>
      </c>
      <c r="M1014" s="35">
        <v>3740.72</v>
      </c>
      <c r="N1014" s="35">
        <v>584.25</v>
      </c>
      <c r="O1014" s="35">
        <v>85.5</v>
      </c>
      <c r="P1014" s="35">
        <v>157.13</v>
      </c>
      <c r="Q1014" s="35">
        <v>119.51</v>
      </c>
      <c r="R1014" s="35">
        <v>61486.97</v>
      </c>
      <c r="S1014" s="35">
        <v>4287.3500000000004</v>
      </c>
      <c r="T1014" s="35">
        <v>864.31</v>
      </c>
      <c r="U1014" s="36">
        <v>0</v>
      </c>
      <c r="V1014" s="36">
        <v>0</v>
      </c>
      <c r="W1014" s="36">
        <v>0</v>
      </c>
      <c r="X1014" s="36">
        <v>0</v>
      </c>
      <c r="Y1014" s="36">
        <v>0</v>
      </c>
      <c r="Z1014" s="35">
        <v>1363.2</v>
      </c>
      <c r="AA1014" s="35">
        <v>6514.86</v>
      </c>
      <c r="AB1014" s="35">
        <v>68001.83</v>
      </c>
      <c r="AC1014" s="39">
        <f t="shared" si="539"/>
        <v>68</v>
      </c>
      <c r="AD1014" s="40">
        <f t="shared" si="540"/>
        <v>85.3</v>
      </c>
      <c r="AG1014" s="70" t="s">
        <v>2026</v>
      </c>
      <c r="AH1014" s="24" t="s">
        <v>2029</v>
      </c>
      <c r="AI1014" s="24" t="s">
        <v>45</v>
      </c>
      <c r="AJ1014" s="24" t="s">
        <v>2030</v>
      </c>
      <c r="AK1014" s="42"/>
      <c r="AL1014" s="43">
        <v>14574.93</v>
      </c>
      <c r="AM1014" s="43">
        <v>63337.39</v>
      </c>
      <c r="AN1014" s="44">
        <v>23</v>
      </c>
      <c r="AO1014" s="45"/>
      <c r="AP1014" s="46">
        <v>3</v>
      </c>
      <c r="AQ1014" s="46">
        <v>20</v>
      </c>
      <c r="AR1014" s="43">
        <v>77912.320000000007</v>
      </c>
      <c r="AS1014" s="43">
        <v>6796.24</v>
      </c>
      <c r="AT1014" s="43">
        <v>707.25</v>
      </c>
      <c r="AU1014" s="43">
        <v>103.5</v>
      </c>
      <c r="AV1014" s="43">
        <v>190.21</v>
      </c>
      <c r="AW1014" s="43">
        <v>144.66999999999999</v>
      </c>
      <c r="AX1014" s="43">
        <v>85854.19</v>
      </c>
      <c r="AY1014" s="43">
        <v>5189.95</v>
      </c>
      <c r="AZ1014" s="43">
        <v>1046.27</v>
      </c>
      <c r="BA1014" s="44">
        <v>0</v>
      </c>
      <c r="BB1014" s="44">
        <v>0</v>
      </c>
      <c r="BC1014" s="44">
        <v>0</v>
      </c>
      <c r="BD1014" s="44">
        <v>0</v>
      </c>
      <c r="BE1014" s="44">
        <v>0</v>
      </c>
      <c r="BF1014" s="43">
        <v>1869.9</v>
      </c>
      <c r="BG1014" s="43">
        <v>8106.12</v>
      </c>
      <c r="BH1014" s="43">
        <v>93960.31</v>
      </c>
      <c r="BI1014" s="44">
        <v>0</v>
      </c>
      <c r="BJ1014" s="71">
        <v>94</v>
      </c>
      <c r="BK1014" s="2"/>
      <c r="BL1014" s="2"/>
      <c r="BM1014" s="48">
        <v>7.8</v>
      </c>
      <c r="BN1014" s="48">
        <v>7.8</v>
      </c>
      <c r="BO1014" s="48">
        <v>7.8</v>
      </c>
      <c r="BP1014" s="48">
        <v>7.8</v>
      </c>
      <c r="BQ1014" s="48">
        <v>15.7</v>
      </c>
      <c r="BR1014" s="48">
        <v>15.7</v>
      </c>
      <c r="BS1014" s="48">
        <v>3.9</v>
      </c>
      <c r="BT1014" s="48">
        <v>0</v>
      </c>
      <c r="BU1014" s="48">
        <v>3.9</v>
      </c>
      <c r="BV1014" s="48">
        <f t="shared" si="541"/>
        <v>5</v>
      </c>
      <c r="BW1014" s="48">
        <f t="shared" si="542"/>
        <v>5</v>
      </c>
      <c r="BX1014" s="49">
        <f t="shared" si="543"/>
        <v>4.9000000000000004</v>
      </c>
      <c r="BY1014" s="50">
        <f t="shared" si="544"/>
        <v>85.299999999999983</v>
      </c>
      <c r="BZ1014" s="48">
        <f t="shared" si="545"/>
        <v>23.4</v>
      </c>
      <c r="CA1014" s="48">
        <f t="shared" si="546"/>
        <v>39.200000000000003</v>
      </c>
      <c r="CB1014" s="48">
        <f t="shared" si="547"/>
        <v>7.8</v>
      </c>
      <c r="CC1014" s="51">
        <f t="shared" si="548"/>
        <v>14.9</v>
      </c>
      <c r="CD1014" s="50">
        <f t="shared" si="549"/>
        <v>85.300000000000011</v>
      </c>
      <c r="CE1014" s="103"/>
      <c r="CF1014" s="73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</row>
    <row r="1015" spans="1:122" ht="21" hidden="1" outlineLevel="1" thickBot="1" x14ac:dyDescent="0.35">
      <c r="A1015" s="161"/>
      <c r="B1015" s="53" t="s">
        <v>2031</v>
      </c>
      <c r="C1015" s="53" t="s">
        <v>45</v>
      </c>
      <c r="D1015" s="24" t="s">
        <v>2032</v>
      </c>
      <c r="E1015" s="34"/>
      <c r="F1015" s="35">
        <v>22083.23</v>
      </c>
      <c r="G1015" s="35">
        <v>119496.54</v>
      </c>
      <c r="H1015" s="36">
        <v>38</v>
      </c>
      <c r="I1015" s="37"/>
      <c r="J1015" s="38">
        <v>9</v>
      </c>
      <c r="K1015" s="38">
        <v>29</v>
      </c>
      <c r="L1015" s="35">
        <v>141579.76999999999</v>
      </c>
      <c r="M1015" s="35">
        <v>13075.57</v>
      </c>
      <c r="N1015" s="35">
        <v>1168.5</v>
      </c>
      <c r="O1015" s="36">
        <v>171</v>
      </c>
      <c r="P1015" s="35">
        <v>314.26</v>
      </c>
      <c r="Q1015" s="35">
        <v>239.02</v>
      </c>
      <c r="R1015" s="35">
        <v>156548.12</v>
      </c>
      <c r="S1015" s="35">
        <v>8574.7000000000007</v>
      </c>
      <c r="T1015" s="35">
        <v>1728.62</v>
      </c>
      <c r="U1015" s="36">
        <v>0</v>
      </c>
      <c r="V1015" s="36">
        <v>0</v>
      </c>
      <c r="W1015" s="36">
        <v>0</v>
      </c>
      <c r="X1015" s="36">
        <v>0</v>
      </c>
      <c r="Y1015" s="36">
        <v>0</v>
      </c>
      <c r="Z1015" s="35">
        <v>3397.92</v>
      </c>
      <c r="AA1015" s="35">
        <v>13701.24</v>
      </c>
      <c r="AB1015" s="35">
        <v>170249.36</v>
      </c>
      <c r="AC1015" s="39">
        <f t="shared" si="539"/>
        <v>170.2</v>
      </c>
      <c r="AD1015" s="40">
        <f t="shared" si="540"/>
        <v>188.7</v>
      </c>
      <c r="AG1015" s="70" t="s">
        <v>2026</v>
      </c>
      <c r="AH1015" s="24" t="s">
        <v>2031</v>
      </c>
      <c r="AI1015" s="24" t="s">
        <v>45</v>
      </c>
      <c r="AJ1015" s="24" t="s">
        <v>2032</v>
      </c>
      <c r="AK1015" s="42"/>
      <c r="AL1015" s="43">
        <v>44166.46</v>
      </c>
      <c r="AM1015" s="43">
        <v>119496.54</v>
      </c>
      <c r="AN1015" s="44">
        <v>48</v>
      </c>
      <c r="AO1015" s="45"/>
      <c r="AP1015" s="46">
        <v>12</v>
      </c>
      <c r="AQ1015" s="46">
        <v>36</v>
      </c>
      <c r="AR1015" s="44">
        <v>163663</v>
      </c>
      <c r="AS1015" s="43">
        <v>14892.63</v>
      </c>
      <c r="AT1015" s="44">
        <v>1476</v>
      </c>
      <c r="AU1015" s="44">
        <v>216</v>
      </c>
      <c r="AV1015" s="43">
        <v>396.96</v>
      </c>
      <c r="AW1015" s="43">
        <v>301.92</v>
      </c>
      <c r="AX1015" s="43">
        <v>180946.51</v>
      </c>
      <c r="AY1015" s="43">
        <v>10831.2</v>
      </c>
      <c r="AZ1015" s="43">
        <v>2183.52</v>
      </c>
      <c r="BA1015" s="44">
        <v>0</v>
      </c>
      <c r="BB1015" s="44">
        <v>0</v>
      </c>
      <c r="BC1015" s="44">
        <v>0</v>
      </c>
      <c r="BD1015" s="44">
        <v>0</v>
      </c>
      <c r="BE1015" s="44">
        <v>0</v>
      </c>
      <c r="BF1015" s="43">
        <v>3927.91</v>
      </c>
      <c r="BG1015" s="43">
        <v>16942.63</v>
      </c>
      <c r="BH1015" s="43">
        <v>197889.14</v>
      </c>
      <c r="BI1015" s="44">
        <v>0</v>
      </c>
      <c r="BJ1015" s="71">
        <v>197.9</v>
      </c>
      <c r="BK1015" s="2"/>
      <c r="BL1015" s="2"/>
      <c r="BM1015" s="48">
        <v>16.5</v>
      </c>
      <c r="BN1015" s="48">
        <v>16.5</v>
      </c>
      <c r="BO1015" s="48">
        <v>16.5</v>
      </c>
      <c r="BP1015" s="48">
        <v>16.5</v>
      </c>
      <c r="BQ1015" s="48">
        <v>33</v>
      </c>
      <c r="BR1015" s="48">
        <v>33</v>
      </c>
      <c r="BS1015" s="48">
        <v>8.1999999999999993</v>
      </c>
      <c r="BT1015" s="48">
        <v>0</v>
      </c>
      <c r="BU1015" s="48">
        <v>8.1999999999999993</v>
      </c>
      <c r="BV1015" s="48">
        <f t="shared" si="541"/>
        <v>13.4</v>
      </c>
      <c r="BW1015" s="48">
        <f t="shared" si="542"/>
        <v>13.4</v>
      </c>
      <c r="BX1015" s="49">
        <f t="shared" si="543"/>
        <v>13.5</v>
      </c>
      <c r="BY1015" s="50">
        <f t="shared" si="544"/>
        <v>188.7</v>
      </c>
      <c r="BZ1015" s="48">
        <f t="shared" si="545"/>
        <v>49.5</v>
      </c>
      <c r="CA1015" s="48">
        <f t="shared" si="546"/>
        <v>82.5</v>
      </c>
      <c r="CB1015" s="48">
        <f t="shared" si="547"/>
        <v>16.399999999999999</v>
      </c>
      <c r="CC1015" s="51">
        <f t="shared" si="548"/>
        <v>40.299999999999997</v>
      </c>
      <c r="CD1015" s="50">
        <f t="shared" si="549"/>
        <v>188.7</v>
      </c>
      <c r="CE1015" s="103"/>
      <c r="CF1015" s="73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</row>
    <row r="1016" spans="1:122" ht="21" hidden="1" outlineLevel="1" thickBot="1" x14ac:dyDescent="0.35">
      <c r="A1016" s="161"/>
      <c r="B1016" s="53" t="s">
        <v>2033</v>
      </c>
      <c r="C1016" s="53" t="s">
        <v>45</v>
      </c>
      <c r="D1016" s="24" t="s">
        <v>2034</v>
      </c>
      <c r="E1016" s="34"/>
      <c r="F1016" s="35">
        <v>14574.93</v>
      </c>
      <c r="G1016" s="35">
        <v>35046.69</v>
      </c>
      <c r="H1016" s="36">
        <v>9</v>
      </c>
      <c r="I1016" s="37"/>
      <c r="J1016" s="38">
        <v>2</v>
      </c>
      <c r="K1016" s="38">
        <v>7</v>
      </c>
      <c r="L1016" s="35">
        <v>49621.62</v>
      </c>
      <c r="M1016" s="35">
        <v>5098.05</v>
      </c>
      <c r="N1016" s="35">
        <v>276.75</v>
      </c>
      <c r="O1016" s="35">
        <v>40.5</v>
      </c>
      <c r="P1016" s="35">
        <v>74.430000000000007</v>
      </c>
      <c r="Q1016" s="35">
        <v>56.61</v>
      </c>
      <c r="R1016" s="35">
        <v>55167.96</v>
      </c>
      <c r="S1016" s="35">
        <v>2030.85</v>
      </c>
      <c r="T1016" s="35">
        <v>409.41</v>
      </c>
      <c r="U1016" s="36">
        <v>0</v>
      </c>
      <c r="V1016" s="36">
        <v>0</v>
      </c>
      <c r="W1016" s="36">
        <v>0</v>
      </c>
      <c r="X1016" s="36">
        <v>0</v>
      </c>
      <c r="Y1016" s="36">
        <v>0</v>
      </c>
      <c r="Z1016" s="35">
        <v>1190.92</v>
      </c>
      <c r="AA1016" s="35">
        <v>3631.18</v>
      </c>
      <c r="AB1016" s="35">
        <v>58799.14</v>
      </c>
      <c r="AC1016" s="39">
        <f t="shared" si="539"/>
        <v>58.8</v>
      </c>
      <c r="AD1016" s="40">
        <f t="shared" si="540"/>
        <v>55.8</v>
      </c>
      <c r="AG1016" s="70" t="s">
        <v>2026</v>
      </c>
      <c r="AH1016" s="24" t="s">
        <v>2033</v>
      </c>
      <c r="AI1016" s="24" t="s">
        <v>45</v>
      </c>
      <c r="AJ1016" s="24" t="s">
        <v>2034</v>
      </c>
      <c r="AK1016" s="42"/>
      <c r="AL1016" s="43">
        <v>22083.23</v>
      </c>
      <c r="AM1016" s="43">
        <v>21112.46</v>
      </c>
      <c r="AN1016" s="44">
        <v>13</v>
      </c>
      <c r="AO1016" s="45"/>
      <c r="AP1016" s="46">
        <v>6</v>
      </c>
      <c r="AQ1016" s="46">
        <v>7</v>
      </c>
      <c r="AR1016" s="43">
        <v>43195.69</v>
      </c>
      <c r="AS1016" s="43">
        <v>5885.57</v>
      </c>
      <c r="AT1016" s="43">
        <v>399.75</v>
      </c>
      <c r="AU1016" s="43">
        <v>58.5</v>
      </c>
      <c r="AV1016" s="43">
        <v>107.51</v>
      </c>
      <c r="AW1016" s="43">
        <v>81.77</v>
      </c>
      <c r="AX1016" s="43">
        <v>49728.79</v>
      </c>
      <c r="AY1016" s="43">
        <v>2933.45</v>
      </c>
      <c r="AZ1016" s="43">
        <v>591.37</v>
      </c>
      <c r="BA1016" s="44">
        <v>0</v>
      </c>
      <c r="BB1016" s="44">
        <v>0</v>
      </c>
      <c r="BC1016" s="44">
        <v>0</v>
      </c>
      <c r="BD1016" s="44">
        <v>0</v>
      </c>
      <c r="BE1016" s="44">
        <v>0</v>
      </c>
      <c r="BF1016" s="43">
        <v>1036.7</v>
      </c>
      <c r="BG1016" s="43">
        <v>4561.5200000000004</v>
      </c>
      <c r="BH1016" s="43">
        <v>54290.31</v>
      </c>
      <c r="BI1016" s="44">
        <v>0</v>
      </c>
      <c r="BJ1016" s="71">
        <v>54.3</v>
      </c>
      <c r="BK1016" s="2"/>
      <c r="BL1016" s="2"/>
      <c r="BM1016" s="48">
        <v>4.5</v>
      </c>
      <c r="BN1016" s="48">
        <v>4.5</v>
      </c>
      <c r="BO1016" s="48">
        <v>4.5</v>
      </c>
      <c r="BP1016" s="48">
        <v>4.5</v>
      </c>
      <c r="BQ1016" s="48">
        <v>9.1</v>
      </c>
      <c r="BR1016" s="48">
        <v>9.1</v>
      </c>
      <c r="BS1016" s="48">
        <v>2.2999999999999998</v>
      </c>
      <c r="BT1016" s="48">
        <v>0</v>
      </c>
      <c r="BU1016" s="48">
        <v>2.2999999999999998</v>
      </c>
      <c r="BV1016" s="48">
        <f t="shared" si="541"/>
        <v>5</v>
      </c>
      <c r="BW1016" s="48">
        <f t="shared" si="542"/>
        <v>5</v>
      </c>
      <c r="BX1016" s="49">
        <f t="shared" si="543"/>
        <v>5</v>
      </c>
      <c r="BY1016" s="50">
        <f t="shared" si="544"/>
        <v>55.800000000000004</v>
      </c>
      <c r="BZ1016" s="48">
        <f t="shared" si="545"/>
        <v>13.5</v>
      </c>
      <c r="CA1016" s="48">
        <f t="shared" si="546"/>
        <v>22.7</v>
      </c>
      <c r="CB1016" s="48">
        <f t="shared" si="547"/>
        <v>4.5999999999999996</v>
      </c>
      <c r="CC1016" s="51">
        <f t="shared" si="548"/>
        <v>15</v>
      </c>
      <c r="CD1016" s="50">
        <f t="shared" si="549"/>
        <v>55.800000000000004</v>
      </c>
      <c r="CE1016" s="103"/>
      <c r="CF1016" s="73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</row>
    <row r="1017" spans="1:122" ht="15" hidden="1" outlineLevel="1" thickBot="1" x14ac:dyDescent="0.35">
      <c r="A1017" s="161"/>
      <c r="B1017" s="53" t="s">
        <v>2035</v>
      </c>
      <c r="C1017" s="53" t="s">
        <v>45</v>
      </c>
      <c r="D1017" s="24" t="s">
        <v>2036</v>
      </c>
      <c r="E1017" s="35">
        <v>572630.81999999995</v>
      </c>
      <c r="F1017" s="34"/>
      <c r="G1017" s="34"/>
      <c r="H1017" s="36">
        <v>101</v>
      </c>
      <c r="I1017" s="38">
        <v>101</v>
      </c>
      <c r="J1017" s="37"/>
      <c r="K1017" s="37"/>
      <c r="L1017" s="35">
        <v>572630.81999999995</v>
      </c>
      <c r="M1017" s="36">
        <v>49594</v>
      </c>
      <c r="N1017" s="35">
        <v>3105.75</v>
      </c>
      <c r="O1017" s="35">
        <v>454.5</v>
      </c>
      <c r="P1017" s="35">
        <v>835.27</v>
      </c>
      <c r="Q1017" s="35">
        <v>635.29</v>
      </c>
      <c r="R1017" s="35">
        <v>627255.63</v>
      </c>
      <c r="S1017" s="35">
        <v>45544.94</v>
      </c>
      <c r="T1017" s="35">
        <v>4594.49</v>
      </c>
      <c r="U1017" s="35">
        <v>272.7</v>
      </c>
      <c r="V1017" s="35">
        <v>3087.57</v>
      </c>
      <c r="W1017" s="35">
        <v>2034.14</v>
      </c>
      <c r="X1017" s="35">
        <v>1280.02</v>
      </c>
      <c r="Y1017" s="35">
        <v>6101.41</v>
      </c>
      <c r="Z1017" s="35">
        <v>13743.13</v>
      </c>
      <c r="AA1017" s="35">
        <v>76658.399999999994</v>
      </c>
      <c r="AB1017" s="35">
        <v>703914.03</v>
      </c>
      <c r="AC1017" s="39">
        <f t="shared" si="539"/>
        <v>703.9</v>
      </c>
      <c r="AD1017" s="40">
        <f t="shared" si="540"/>
        <v>695.4</v>
      </c>
      <c r="AG1017" s="70" t="s">
        <v>2026</v>
      </c>
      <c r="AH1017" s="24" t="s">
        <v>2035</v>
      </c>
      <c r="AI1017" s="24" t="s">
        <v>45</v>
      </c>
      <c r="AJ1017" s="24" t="s">
        <v>2036</v>
      </c>
      <c r="AK1017" s="43">
        <v>568700.89</v>
      </c>
      <c r="AL1017" s="42"/>
      <c r="AM1017" s="42"/>
      <c r="AN1017" s="44">
        <v>99</v>
      </c>
      <c r="AO1017" s="46">
        <v>99</v>
      </c>
      <c r="AP1017" s="45"/>
      <c r="AQ1017" s="45"/>
      <c r="AR1017" s="43">
        <v>568700.89</v>
      </c>
      <c r="AS1017" s="43">
        <v>43438.9</v>
      </c>
      <c r="AT1017" s="43">
        <v>3044.25</v>
      </c>
      <c r="AU1017" s="43">
        <v>445.5</v>
      </c>
      <c r="AV1017" s="43">
        <v>818.73</v>
      </c>
      <c r="AW1017" s="43">
        <v>622.71</v>
      </c>
      <c r="AX1017" s="43">
        <v>617070.98</v>
      </c>
      <c r="AY1017" s="43">
        <v>44643.06</v>
      </c>
      <c r="AZ1017" s="43">
        <v>4503.51</v>
      </c>
      <c r="BA1017" s="43">
        <v>267.3</v>
      </c>
      <c r="BB1017" s="43">
        <v>3026.43</v>
      </c>
      <c r="BC1017" s="43">
        <v>1993.86</v>
      </c>
      <c r="BD1017" s="44">
        <v>0</v>
      </c>
      <c r="BE1017" s="43">
        <v>5980.59</v>
      </c>
      <c r="BF1017" s="43">
        <v>13648.8</v>
      </c>
      <c r="BG1017" s="43">
        <v>74063.55</v>
      </c>
      <c r="BH1017" s="43">
        <v>691134.53</v>
      </c>
      <c r="BI1017" s="44">
        <v>0</v>
      </c>
      <c r="BJ1017" s="71">
        <v>691.1</v>
      </c>
      <c r="BK1017" s="2"/>
      <c r="BL1017" s="2"/>
      <c r="BM1017" s="48">
        <v>57.6</v>
      </c>
      <c r="BN1017" s="48">
        <v>57.6</v>
      </c>
      <c r="BO1017" s="48">
        <v>57.6</v>
      </c>
      <c r="BP1017" s="48">
        <v>57.6</v>
      </c>
      <c r="BQ1017" s="48">
        <v>115.2</v>
      </c>
      <c r="BR1017" s="48">
        <v>115.2</v>
      </c>
      <c r="BS1017" s="48">
        <v>28.8</v>
      </c>
      <c r="BT1017" s="48">
        <v>0</v>
      </c>
      <c r="BU1017" s="48">
        <v>28.8</v>
      </c>
      <c r="BV1017" s="48">
        <f t="shared" si="541"/>
        <v>59</v>
      </c>
      <c r="BW1017" s="48">
        <f t="shared" si="542"/>
        <v>59</v>
      </c>
      <c r="BX1017" s="49">
        <f t="shared" si="543"/>
        <v>59</v>
      </c>
      <c r="BY1017" s="50">
        <f t="shared" si="544"/>
        <v>695.40000000000009</v>
      </c>
      <c r="BZ1017" s="48">
        <f t="shared" si="545"/>
        <v>172.8</v>
      </c>
      <c r="CA1017" s="48">
        <f t="shared" si="546"/>
        <v>288</v>
      </c>
      <c r="CB1017" s="48">
        <f t="shared" si="547"/>
        <v>57.6</v>
      </c>
      <c r="CC1017" s="51">
        <f t="shared" si="548"/>
        <v>177</v>
      </c>
      <c r="CD1017" s="50">
        <f t="shared" si="549"/>
        <v>695.4</v>
      </c>
      <c r="CE1017" s="103"/>
      <c r="CF1017" s="73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</row>
    <row r="1018" spans="1:122" ht="21" hidden="1" outlineLevel="1" thickBot="1" x14ac:dyDescent="0.35">
      <c r="A1018" s="161"/>
      <c r="B1018" s="53" t="s">
        <v>2037</v>
      </c>
      <c r="C1018" s="53" t="s">
        <v>45</v>
      </c>
      <c r="D1018" s="24" t="s">
        <v>2038</v>
      </c>
      <c r="E1018" s="34"/>
      <c r="F1018" s="35">
        <v>44166.46</v>
      </c>
      <c r="G1018" s="35">
        <v>98384.09</v>
      </c>
      <c r="H1018" s="36">
        <v>30</v>
      </c>
      <c r="I1018" s="37"/>
      <c r="J1018" s="38">
        <v>9</v>
      </c>
      <c r="K1018" s="38">
        <v>21</v>
      </c>
      <c r="L1018" s="35">
        <v>142550.54999999999</v>
      </c>
      <c r="M1018" s="35">
        <v>11500.53</v>
      </c>
      <c r="N1018" s="35">
        <v>922.5</v>
      </c>
      <c r="O1018" s="36">
        <v>135</v>
      </c>
      <c r="P1018" s="35">
        <v>248.1</v>
      </c>
      <c r="Q1018" s="35">
        <v>188.7</v>
      </c>
      <c r="R1018" s="35">
        <v>155545.38</v>
      </c>
      <c r="S1018" s="35">
        <v>6769.5</v>
      </c>
      <c r="T1018" s="35">
        <v>1364.7</v>
      </c>
      <c r="U1018" s="36">
        <v>0</v>
      </c>
      <c r="V1018" s="36">
        <v>0</v>
      </c>
      <c r="W1018" s="36">
        <v>0</v>
      </c>
      <c r="X1018" s="36">
        <v>0</v>
      </c>
      <c r="Y1018" s="36">
        <v>0</v>
      </c>
      <c r="Z1018" s="35">
        <v>3421.21</v>
      </c>
      <c r="AA1018" s="35">
        <v>11555.41</v>
      </c>
      <c r="AB1018" s="35">
        <v>167100.79</v>
      </c>
      <c r="AC1018" s="39">
        <f t="shared" si="539"/>
        <v>167.1</v>
      </c>
      <c r="AD1018" s="40">
        <f t="shared" si="540"/>
        <v>141</v>
      </c>
      <c r="AG1018" s="70" t="s">
        <v>2026</v>
      </c>
      <c r="AH1018" s="24" t="s">
        <v>2037</v>
      </c>
      <c r="AI1018" s="24" t="s">
        <v>45</v>
      </c>
      <c r="AJ1018" s="24" t="s">
        <v>2038</v>
      </c>
      <c r="AK1018" s="42"/>
      <c r="AL1018" s="43">
        <v>22083.23</v>
      </c>
      <c r="AM1018" s="43">
        <v>84449.85</v>
      </c>
      <c r="AN1018" s="44">
        <v>28</v>
      </c>
      <c r="AO1018" s="45"/>
      <c r="AP1018" s="46">
        <v>6</v>
      </c>
      <c r="AQ1018" s="46">
        <v>22</v>
      </c>
      <c r="AR1018" s="43">
        <v>106533.08</v>
      </c>
      <c r="AS1018" s="43">
        <v>9896.9</v>
      </c>
      <c r="AT1018" s="44">
        <v>861</v>
      </c>
      <c r="AU1018" s="44">
        <v>126</v>
      </c>
      <c r="AV1018" s="43">
        <v>231.56</v>
      </c>
      <c r="AW1018" s="43">
        <v>176.12</v>
      </c>
      <c r="AX1018" s="43">
        <v>117824.66</v>
      </c>
      <c r="AY1018" s="43">
        <v>6318.2</v>
      </c>
      <c r="AZ1018" s="43">
        <v>1273.72</v>
      </c>
      <c r="BA1018" s="44">
        <v>0</v>
      </c>
      <c r="BB1018" s="44">
        <v>0</v>
      </c>
      <c r="BC1018" s="44">
        <v>0</v>
      </c>
      <c r="BD1018" s="44">
        <v>0</v>
      </c>
      <c r="BE1018" s="44">
        <v>0</v>
      </c>
      <c r="BF1018" s="43">
        <v>2556.8000000000002</v>
      </c>
      <c r="BG1018" s="43">
        <v>10148.719999999999</v>
      </c>
      <c r="BH1018" s="43">
        <v>127973.38</v>
      </c>
      <c r="BI1018" s="44">
        <v>0</v>
      </c>
      <c r="BJ1018" s="71">
        <v>128</v>
      </c>
      <c r="BK1018" s="2"/>
      <c r="BL1018" s="2"/>
      <c r="BM1018" s="48">
        <v>10.7</v>
      </c>
      <c r="BN1018" s="48">
        <v>10.7</v>
      </c>
      <c r="BO1018" s="48">
        <v>10.7</v>
      </c>
      <c r="BP1018" s="48">
        <v>10.7</v>
      </c>
      <c r="BQ1018" s="48">
        <v>21.3</v>
      </c>
      <c r="BR1018" s="48">
        <v>21.3</v>
      </c>
      <c r="BS1018" s="48">
        <v>5.3</v>
      </c>
      <c r="BT1018" s="48">
        <v>0</v>
      </c>
      <c r="BU1018" s="48">
        <v>5.3</v>
      </c>
      <c r="BV1018" s="48">
        <f t="shared" si="541"/>
        <v>15</v>
      </c>
      <c r="BW1018" s="48">
        <f t="shared" si="542"/>
        <v>15</v>
      </c>
      <c r="BX1018" s="49">
        <f t="shared" si="543"/>
        <v>15</v>
      </c>
      <c r="BY1018" s="50">
        <f t="shared" si="544"/>
        <v>140.99999999999997</v>
      </c>
      <c r="BZ1018" s="48">
        <f t="shared" si="545"/>
        <v>32.099999999999994</v>
      </c>
      <c r="CA1018" s="48">
        <f t="shared" si="546"/>
        <v>53.3</v>
      </c>
      <c r="CB1018" s="48">
        <f t="shared" si="547"/>
        <v>10.6</v>
      </c>
      <c r="CC1018" s="51">
        <f t="shared" si="548"/>
        <v>45</v>
      </c>
      <c r="CD1018" s="50">
        <f t="shared" si="549"/>
        <v>141</v>
      </c>
      <c r="CE1018" s="103"/>
      <c r="CF1018" s="73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</row>
    <row r="1019" spans="1:122" ht="15" hidden="1" outlineLevel="1" thickBot="1" x14ac:dyDescent="0.35">
      <c r="A1019" s="161"/>
      <c r="B1019" s="53" t="s">
        <v>2039</v>
      </c>
      <c r="C1019" s="53" t="s">
        <v>45</v>
      </c>
      <c r="D1019" s="24" t="s">
        <v>2040</v>
      </c>
      <c r="E1019" s="35">
        <v>497968.95</v>
      </c>
      <c r="F1019" s="35">
        <v>22083.23</v>
      </c>
      <c r="G1019" s="35">
        <v>70093.39</v>
      </c>
      <c r="H1019" s="36">
        <v>119</v>
      </c>
      <c r="I1019" s="38">
        <v>96</v>
      </c>
      <c r="J1019" s="38">
        <v>9</v>
      </c>
      <c r="K1019" s="38">
        <v>14</v>
      </c>
      <c r="L1019" s="35">
        <v>590145.56999999995</v>
      </c>
      <c r="M1019" s="35">
        <v>72998.39</v>
      </c>
      <c r="N1019" s="35">
        <v>3659.25</v>
      </c>
      <c r="O1019" s="35">
        <v>535.5</v>
      </c>
      <c r="P1019" s="35">
        <v>984.13</v>
      </c>
      <c r="Q1019" s="35">
        <v>748.51</v>
      </c>
      <c r="R1019" s="35">
        <v>669071.35</v>
      </c>
      <c r="S1019" s="35">
        <v>48480.19</v>
      </c>
      <c r="T1019" s="35">
        <v>5413.31</v>
      </c>
      <c r="U1019" s="35">
        <v>259.2</v>
      </c>
      <c r="V1019" s="35">
        <v>2934.72</v>
      </c>
      <c r="W1019" s="35">
        <v>1933.44</v>
      </c>
      <c r="X1019" s="35">
        <v>1279.8399999999999</v>
      </c>
      <c r="Y1019" s="35">
        <v>5799.36</v>
      </c>
      <c r="Z1019" s="35">
        <v>14163.5</v>
      </c>
      <c r="AA1019" s="35">
        <v>80263.56</v>
      </c>
      <c r="AB1019" s="35">
        <v>749334.91</v>
      </c>
      <c r="AC1019" s="39">
        <f t="shared" si="539"/>
        <v>749.3</v>
      </c>
      <c r="AD1019" s="40">
        <f t="shared" si="540"/>
        <v>769.5</v>
      </c>
      <c r="AG1019" s="70" t="s">
        <v>2026</v>
      </c>
      <c r="AH1019" s="24" t="s">
        <v>2039</v>
      </c>
      <c r="AI1019" s="24" t="s">
        <v>45</v>
      </c>
      <c r="AJ1019" s="24" t="s">
        <v>2040</v>
      </c>
      <c r="AK1019" s="43">
        <v>504924.99</v>
      </c>
      <c r="AL1019" s="43">
        <v>44166.46</v>
      </c>
      <c r="AM1019" s="43">
        <v>70093.39</v>
      </c>
      <c r="AN1019" s="44">
        <v>126</v>
      </c>
      <c r="AO1019" s="46">
        <v>99</v>
      </c>
      <c r="AP1019" s="46">
        <v>10</v>
      </c>
      <c r="AQ1019" s="46">
        <v>17</v>
      </c>
      <c r="AR1019" s="43">
        <v>619184.84</v>
      </c>
      <c r="AS1019" s="43">
        <v>70776.600000000006</v>
      </c>
      <c r="AT1019" s="43">
        <v>3874.5</v>
      </c>
      <c r="AU1019" s="44">
        <v>567</v>
      </c>
      <c r="AV1019" s="43">
        <v>1042.02</v>
      </c>
      <c r="AW1019" s="43">
        <v>792.54</v>
      </c>
      <c r="AX1019" s="43">
        <v>696237.5</v>
      </c>
      <c r="AY1019" s="43">
        <v>50735.61</v>
      </c>
      <c r="AZ1019" s="43">
        <v>5731.74</v>
      </c>
      <c r="BA1019" s="43">
        <v>267.3</v>
      </c>
      <c r="BB1019" s="43">
        <v>3026.43</v>
      </c>
      <c r="BC1019" s="43">
        <v>1993.86</v>
      </c>
      <c r="BD1019" s="43">
        <v>767.94</v>
      </c>
      <c r="BE1019" s="43">
        <v>5980.59</v>
      </c>
      <c r="BF1019" s="43">
        <v>14860.42</v>
      </c>
      <c r="BG1019" s="43">
        <v>83363.89</v>
      </c>
      <c r="BH1019" s="43">
        <v>779601.39</v>
      </c>
      <c r="BI1019" s="44">
        <v>0</v>
      </c>
      <c r="BJ1019" s="71">
        <v>779.6</v>
      </c>
      <c r="BK1019" s="2"/>
      <c r="BL1019" s="2"/>
      <c r="BM1019" s="48">
        <v>65</v>
      </c>
      <c r="BN1019" s="48">
        <v>65</v>
      </c>
      <c r="BO1019" s="48">
        <v>65</v>
      </c>
      <c r="BP1019" s="48">
        <v>65</v>
      </c>
      <c r="BQ1019" s="48">
        <v>129.9</v>
      </c>
      <c r="BR1019" s="48">
        <v>129.9</v>
      </c>
      <c r="BS1019" s="48">
        <v>32.5</v>
      </c>
      <c r="BT1019" s="48">
        <v>0</v>
      </c>
      <c r="BU1019" s="48">
        <v>32.5</v>
      </c>
      <c r="BV1019" s="48">
        <f t="shared" si="541"/>
        <v>61.6</v>
      </c>
      <c r="BW1019" s="48">
        <f t="shared" si="542"/>
        <v>61.6</v>
      </c>
      <c r="BX1019" s="49">
        <f t="shared" si="543"/>
        <v>61.5</v>
      </c>
      <c r="BY1019" s="50">
        <f t="shared" si="544"/>
        <v>769.5</v>
      </c>
      <c r="BZ1019" s="48">
        <f t="shared" si="545"/>
        <v>195</v>
      </c>
      <c r="CA1019" s="48">
        <f t="shared" si="546"/>
        <v>324.8</v>
      </c>
      <c r="CB1019" s="48">
        <f t="shared" si="547"/>
        <v>65</v>
      </c>
      <c r="CC1019" s="51">
        <f t="shared" si="548"/>
        <v>184.7</v>
      </c>
      <c r="CD1019" s="50">
        <f t="shared" si="549"/>
        <v>769.5</v>
      </c>
      <c r="CE1019" s="103"/>
      <c r="CF1019" s="73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</row>
    <row r="1020" spans="1:122" ht="21" hidden="1" outlineLevel="1" thickBot="1" x14ac:dyDescent="0.35">
      <c r="A1020" s="161"/>
      <c r="B1020" s="53" t="s">
        <v>2041</v>
      </c>
      <c r="C1020" s="53" t="s">
        <v>45</v>
      </c>
      <c r="D1020" s="24" t="s">
        <v>2042</v>
      </c>
      <c r="E1020" s="34"/>
      <c r="F1020" s="35">
        <v>44166.46</v>
      </c>
      <c r="G1020" s="35">
        <v>119496.54</v>
      </c>
      <c r="H1020" s="36">
        <v>51</v>
      </c>
      <c r="I1020" s="37"/>
      <c r="J1020" s="38">
        <v>10</v>
      </c>
      <c r="K1020" s="38">
        <v>41</v>
      </c>
      <c r="L1020" s="36">
        <v>163663</v>
      </c>
      <c r="M1020" s="35">
        <v>20019.27</v>
      </c>
      <c r="N1020" s="35">
        <v>1568.25</v>
      </c>
      <c r="O1020" s="35">
        <v>229.5</v>
      </c>
      <c r="P1020" s="35">
        <v>421.77</v>
      </c>
      <c r="Q1020" s="35">
        <v>320.79000000000002</v>
      </c>
      <c r="R1020" s="35">
        <v>186222.58</v>
      </c>
      <c r="S1020" s="35">
        <v>11508.15</v>
      </c>
      <c r="T1020" s="35">
        <v>2319.9899999999998</v>
      </c>
      <c r="U1020" s="36">
        <v>0</v>
      </c>
      <c r="V1020" s="36">
        <v>0</v>
      </c>
      <c r="W1020" s="36">
        <v>0</v>
      </c>
      <c r="X1020" s="36">
        <v>0</v>
      </c>
      <c r="Y1020" s="36">
        <v>0</v>
      </c>
      <c r="Z1020" s="35">
        <v>3927.91</v>
      </c>
      <c r="AA1020" s="35">
        <v>17756.05</v>
      </c>
      <c r="AB1020" s="35">
        <v>203978.63</v>
      </c>
      <c r="AC1020" s="39">
        <f t="shared" si="539"/>
        <v>204</v>
      </c>
      <c r="AD1020" s="40">
        <f t="shared" si="540"/>
        <v>200.7</v>
      </c>
      <c r="AG1020" s="70" t="s">
        <v>2026</v>
      </c>
      <c r="AH1020" s="24" t="s">
        <v>2041</v>
      </c>
      <c r="AI1020" s="24" t="s">
        <v>45</v>
      </c>
      <c r="AJ1020" s="24" t="s">
        <v>2042</v>
      </c>
      <c r="AK1020" s="42"/>
      <c r="AL1020" s="43">
        <v>22083.23</v>
      </c>
      <c r="AM1020" s="43">
        <v>140609.01</v>
      </c>
      <c r="AN1020" s="44">
        <v>50</v>
      </c>
      <c r="AO1020" s="45"/>
      <c r="AP1020" s="46">
        <v>7</v>
      </c>
      <c r="AQ1020" s="46">
        <v>43</v>
      </c>
      <c r="AR1020" s="43">
        <v>162692.24</v>
      </c>
      <c r="AS1020" s="43">
        <v>16344.52</v>
      </c>
      <c r="AT1020" s="43">
        <v>1537.5</v>
      </c>
      <c r="AU1020" s="44">
        <v>225</v>
      </c>
      <c r="AV1020" s="43">
        <v>413.5</v>
      </c>
      <c r="AW1020" s="43">
        <v>314.5</v>
      </c>
      <c r="AX1020" s="43">
        <v>181527.26</v>
      </c>
      <c r="AY1020" s="43">
        <v>11282.5</v>
      </c>
      <c r="AZ1020" s="43">
        <v>2274.5</v>
      </c>
      <c r="BA1020" s="44">
        <v>0</v>
      </c>
      <c r="BB1020" s="44">
        <v>0</v>
      </c>
      <c r="BC1020" s="44">
        <v>0</v>
      </c>
      <c r="BD1020" s="44">
        <v>0</v>
      </c>
      <c r="BE1020" s="44">
        <v>0</v>
      </c>
      <c r="BF1020" s="43">
        <v>3904.61</v>
      </c>
      <c r="BG1020" s="43">
        <v>17461.61</v>
      </c>
      <c r="BH1020" s="43">
        <v>198988.87</v>
      </c>
      <c r="BI1020" s="44">
        <v>0</v>
      </c>
      <c r="BJ1020" s="71">
        <v>199</v>
      </c>
      <c r="BK1020" s="2"/>
      <c r="BL1020" s="2"/>
      <c r="BM1020" s="48">
        <v>16.600000000000001</v>
      </c>
      <c r="BN1020" s="48">
        <v>16.600000000000001</v>
      </c>
      <c r="BO1020" s="48">
        <v>16.600000000000001</v>
      </c>
      <c r="BP1020" s="48">
        <v>16.600000000000001</v>
      </c>
      <c r="BQ1020" s="48">
        <v>33.200000000000003</v>
      </c>
      <c r="BR1020" s="48">
        <v>33.200000000000003</v>
      </c>
      <c r="BS1020" s="48">
        <v>8.3000000000000007</v>
      </c>
      <c r="BT1020" s="48">
        <v>0</v>
      </c>
      <c r="BU1020" s="48">
        <v>8.3000000000000007</v>
      </c>
      <c r="BV1020" s="48">
        <f t="shared" si="541"/>
        <v>17.100000000000001</v>
      </c>
      <c r="BW1020" s="48">
        <f t="shared" si="542"/>
        <v>17.100000000000001</v>
      </c>
      <c r="BX1020" s="49">
        <f t="shared" si="543"/>
        <v>17.100000000000001</v>
      </c>
      <c r="BY1020" s="50">
        <f t="shared" si="544"/>
        <v>200.7</v>
      </c>
      <c r="BZ1020" s="48">
        <f t="shared" si="545"/>
        <v>49.800000000000004</v>
      </c>
      <c r="CA1020" s="48">
        <f t="shared" si="546"/>
        <v>83</v>
      </c>
      <c r="CB1020" s="48">
        <f t="shared" si="547"/>
        <v>16.600000000000001</v>
      </c>
      <c r="CC1020" s="51">
        <f t="shared" si="548"/>
        <v>51.300000000000004</v>
      </c>
      <c r="CD1020" s="50">
        <f t="shared" si="549"/>
        <v>200.70000000000002</v>
      </c>
      <c r="CE1020" s="103"/>
      <c r="CF1020" s="73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</row>
    <row r="1021" spans="1:122" ht="21" hidden="1" outlineLevel="1" thickBot="1" x14ac:dyDescent="0.35">
      <c r="A1021" s="161"/>
      <c r="B1021" s="53" t="s">
        <v>2043</v>
      </c>
      <c r="C1021" s="53" t="s">
        <v>45</v>
      </c>
      <c r="D1021" s="24" t="s">
        <v>2044</v>
      </c>
      <c r="E1021" s="35">
        <v>740174.67</v>
      </c>
      <c r="F1021" s="35">
        <v>22083.23</v>
      </c>
      <c r="G1021" s="35">
        <v>119496.54</v>
      </c>
      <c r="H1021" s="36">
        <v>187</v>
      </c>
      <c r="I1021" s="38">
        <v>152</v>
      </c>
      <c r="J1021" s="38">
        <v>6</v>
      </c>
      <c r="K1021" s="38">
        <v>29</v>
      </c>
      <c r="L1021" s="35">
        <v>881754.44</v>
      </c>
      <c r="M1021" s="35">
        <v>122135.4</v>
      </c>
      <c r="N1021" s="35">
        <v>5750.25</v>
      </c>
      <c r="O1021" s="35">
        <v>841.5</v>
      </c>
      <c r="P1021" s="35">
        <v>1546.49</v>
      </c>
      <c r="Q1021" s="35">
        <v>1176.23</v>
      </c>
      <c r="R1021" s="35">
        <v>1013204.31</v>
      </c>
      <c r="S1021" s="35">
        <v>76440.63</v>
      </c>
      <c r="T1021" s="35">
        <v>8506.6299999999992</v>
      </c>
      <c r="U1021" s="35">
        <v>410.4</v>
      </c>
      <c r="V1021" s="35">
        <v>4646.6400000000003</v>
      </c>
      <c r="W1021" s="35">
        <v>3061.28</v>
      </c>
      <c r="X1021" s="35">
        <v>768.12</v>
      </c>
      <c r="Y1021" s="35">
        <v>9182.32</v>
      </c>
      <c r="Z1021" s="35">
        <v>21162.11</v>
      </c>
      <c r="AA1021" s="35">
        <v>124178.13</v>
      </c>
      <c r="AB1021" s="35">
        <v>1137382.44</v>
      </c>
      <c r="AC1021" s="39">
        <f t="shared" si="539"/>
        <v>1137.4000000000001</v>
      </c>
      <c r="AD1021" s="40">
        <f t="shared" si="540"/>
        <v>1128.5</v>
      </c>
      <c r="AG1021" s="70" t="s">
        <v>2026</v>
      </c>
      <c r="AH1021" s="24" t="s">
        <v>2043</v>
      </c>
      <c r="AI1021" s="24" t="s">
        <v>45</v>
      </c>
      <c r="AJ1021" s="24" t="s">
        <v>2044</v>
      </c>
      <c r="AK1021" s="43">
        <v>737462.88</v>
      </c>
      <c r="AL1021" s="43">
        <v>22083.23</v>
      </c>
      <c r="AM1021" s="43">
        <v>105562.31</v>
      </c>
      <c r="AN1021" s="44">
        <v>198</v>
      </c>
      <c r="AO1021" s="46">
        <v>164</v>
      </c>
      <c r="AP1021" s="46">
        <v>6</v>
      </c>
      <c r="AQ1021" s="46">
        <v>28</v>
      </c>
      <c r="AR1021" s="43">
        <v>865108.42</v>
      </c>
      <c r="AS1021" s="43">
        <v>117252.9</v>
      </c>
      <c r="AT1021" s="43">
        <v>6088.5</v>
      </c>
      <c r="AU1021" s="44">
        <v>891</v>
      </c>
      <c r="AV1021" s="43">
        <v>1637.46</v>
      </c>
      <c r="AW1021" s="43">
        <v>1245.42</v>
      </c>
      <c r="AX1021" s="43">
        <v>992223.7</v>
      </c>
      <c r="AY1021" s="43">
        <v>81626.259999999995</v>
      </c>
      <c r="AZ1021" s="43">
        <v>9007.02</v>
      </c>
      <c r="BA1021" s="43">
        <v>442.8</v>
      </c>
      <c r="BB1021" s="43">
        <v>5013.4799999999996</v>
      </c>
      <c r="BC1021" s="43">
        <v>3302.96</v>
      </c>
      <c r="BD1021" s="43">
        <v>1664.26</v>
      </c>
      <c r="BE1021" s="43">
        <v>9907.24</v>
      </c>
      <c r="BF1021" s="43">
        <v>20762.62</v>
      </c>
      <c r="BG1021" s="43">
        <v>131726.64000000001</v>
      </c>
      <c r="BH1021" s="43">
        <v>1123950.3400000001</v>
      </c>
      <c r="BI1021" s="44">
        <v>0</v>
      </c>
      <c r="BJ1021" s="71">
        <v>1124</v>
      </c>
      <c r="BK1021" s="2"/>
      <c r="BL1021" s="2"/>
      <c r="BM1021" s="48">
        <v>93.7</v>
      </c>
      <c r="BN1021" s="48">
        <v>93.7</v>
      </c>
      <c r="BO1021" s="48">
        <v>93.7</v>
      </c>
      <c r="BP1021" s="48">
        <v>93.7</v>
      </c>
      <c r="BQ1021" s="48">
        <v>187.3</v>
      </c>
      <c r="BR1021" s="48">
        <v>187.3</v>
      </c>
      <c r="BS1021" s="48">
        <v>46.8</v>
      </c>
      <c r="BT1021" s="48">
        <v>0</v>
      </c>
      <c r="BU1021" s="48">
        <v>46.8</v>
      </c>
      <c r="BV1021" s="48">
        <f t="shared" si="541"/>
        <v>95.2</v>
      </c>
      <c r="BW1021" s="48">
        <f t="shared" si="542"/>
        <v>95.2</v>
      </c>
      <c r="BX1021" s="49">
        <f t="shared" si="543"/>
        <v>95.1</v>
      </c>
      <c r="BY1021" s="50">
        <f t="shared" si="544"/>
        <v>1128.5000000000002</v>
      </c>
      <c r="BZ1021" s="48">
        <f t="shared" si="545"/>
        <v>281.10000000000002</v>
      </c>
      <c r="CA1021" s="48">
        <f t="shared" si="546"/>
        <v>468.3</v>
      </c>
      <c r="CB1021" s="48">
        <f t="shared" si="547"/>
        <v>93.6</v>
      </c>
      <c r="CC1021" s="51">
        <f t="shared" si="548"/>
        <v>285.5</v>
      </c>
      <c r="CD1021" s="50">
        <f t="shared" si="549"/>
        <v>1128.5</v>
      </c>
      <c r="CE1021" s="103"/>
      <c r="CF1021" s="73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</row>
    <row r="1022" spans="1:122" ht="21" hidden="1" outlineLevel="1" thickBot="1" x14ac:dyDescent="0.35">
      <c r="A1022" s="161"/>
      <c r="B1022" s="53" t="s">
        <v>2045</v>
      </c>
      <c r="C1022" s="53" t="s">
        <v>45</v>
      </c>
      <c r="D1022" s="24" t="s">
        <v>2046</v>
      </c>
      <c r="E1022" s="35">
        <v>784937.19</v>
      </c>
      <c r="F1022" s="35">
        <v>40853.97</v>
      </c>
      <c r="G1022" s="35">
        <v>56159.16</v>
      </c>
      <c r="H1022" s="36">
        <v>199</v>
      </c>
      <c r="I1022" s="38">
        <v>174</v>
      </c>
      <c r="J1022" s="38">
        <v>10</v>
      </c>
      <c r="K1022" s="38">
        <v>15</v>
      </c>
      <c r="L1022" s="35">
        <v>881950.32</v>
      </c>
      <c r="M1022" s="35">
        <v>106014.68</v>
      </c>
      <c r="N1022" s="35">
        <v>6119.25</v>
      </c>
      <c r="O1022" s="35">
        <v>895.5</v>
      </c>
      <c r="P1022" s="35">
        <v>1645.73</v>
      </c>
      <c r="Q1022" s="35">
        <v>1251.71</v>
      </c>
      <c r="R1022" s="35">
        <v>997877.19</v>
      </c>
      <c r="S1022" s="35">
        <v>84104.81</v>
      </c>
      <c r="T1022" s="35">
        <v>9052.51</v>
      </c>
      <c r="U1022" s="35">
        <v>469.8</v>
      </c>
      <c r="V1022" s="35">
        <v>5319.18</v>
      </c>
      <c r="W1022" s="35">
        <v>3504.36</v>
      </c>
      <c r="X1022" s="35">
        <v>1151.82</v>
      </c>
      <c r="Y1022" s="35">
        <v>10511.34</v>
      </c>
      <c r="Z1022" s="35">
        <v>21166.82</v>
      </c>
      <c r="AA1022" s="35">
        <v>135280.64000000001</v>
      </c>
      <c r="AB1022" s="35">
        <v>1133157.83</v>
      </c>
      <c r="AC1022" s="39">
        <f t="shared" si="539"/>
        <v>1133.2</v>
      </c>
      <c r="AD1022" s="40">
        <f t="shared" si="540"/>
        <v>1077.3</v>
      </c>
      <c r="AG1022" s="70" t="s">
        <v>2026</v>
      </c>
      <c r="AH1022" s="24" t="s">
        <v>2045</v>
      </c>
      <c r="AI1022" s="24" t="s">
        <v>45</v>
      </c>
      <c r="AJ1022" s="24" t="s">
        <v>2046</v>
      </c>
      <c r="AK1022" s="43">
        <v>720592.13</v>
      </c>
      <c r="AL1022" s="43">
        <v>22083.23</v>
      </c>
      <c r="AM1022" s="43">
        <v>70093.39</v>
      </c>
      <c r="AN1022" s="44">
        <v>194</v>
      </c>
      <c r="AO1022" s="46">
        <v>166</v>
      </c>
      <c r="AP1022" s="46">
        <v>6</v>
      </c>
      <c r="AQ1022" s="46">
        <v>22</v>
      </c>
      <c r="AR1022" s="43">
        <v>812768.75</v>
      </c>
      <c r="AS1022" s="43">
        <v>96519.43</v>
      </c>
      <c r="AT1022" s="43">
        <v>5965.5</v>
      </c>
      <c r="AU1022" s="44">
        <v>873</v>
      </c>
      <c r="AV1022" s="43">
        <v>1604.38</v>
      </c>
      <c r="AW1022" s="43">
        <v>1220.26</v>
      </c>
      <c r="AX1022" s="43">
        <v>918951.32</v>
      </c>
      <c r="AY1022" s="43">
        <v>81174.240000000005</v>
      </c>
      <c r="AZ1022" s="43">
        <v>8825.06</v>
      </c>
      <c r="BA1022" s="43">
        <v>448.2</v>
      </c>
      <c r="BB1022" s="43">
        <v>5074.62</v>
      </c>
      <c r="BC1022" s="43">
        <v>3343.24</v>
      </c>
      <c r="BD1022" s="43">
        <v>1920.12</v>
      </c>
      <c r="BE1022" s="43">
        <v>10028.06</v>
      </c>
      <c r="BF1022" s="43">
        <v>19506.439999999999</v>
      </c>
      <c r="BG1022" s="43">
        <v>130319.98</v>
      </c>
      <c r="BH1022" s="43">
        <v>1049271.3</v>
      </c>
      <c r="BI1022" s="44">
        <v>0</v>
      </c>
      <c r="BJ1022" s="71">
        <v>1049.3</v>
      </c>
      <c r="BK1022" s="2"/>
      <c r="BL1022" s="2"/>
      <c r="BM1022" s="48">
        <v>87.4</v>
      </c>
      <c r="BN1022" s="48">
        <v>87.4</v>
      </c>
      <c r="BO1022" s="48">
        <v>87.4</v>
      </c>
      <c r="BP1022" s="48">
        <v>87.4</v>
      </c>
      <c r="BQ1022" s="48">
        <v>174.9</v>
      </c>
      <c r="BR1022" s="48">
        <v>174.9</v>
      </c>
      <c r="BS1022" s="48">
        <v>43.7</v>
      </c>
      <c r="BT1022" s="48">
        <v>0</v>
      </c>
      <c r="BU1022" s="48">
        <v>43.7</v>
      </c>
      <c r="BV1022" s="48">
        <f t="shared" si="541"/>
        <v>96.8</v>
      </c>
      <c r="BW1022" s="48">
        <f t="shared" si="542"/>
        <v>96.8</v>
      </c>
      <c r="BX1022" s="49">
        <f t="shared" si="543"/>
        <v>96.9</v>
      </c>
      <c r="BY1022" s="50">
        <f t="shared" si="544"/>
        <v>1077.3</v>
      </c>
      <c r="BZ1022" s="48">
        <f t="shared" si="545"/>
        <v>262.20000000000005</v>
      </c>
      <c r="CA1022" s="48">
        <f t="shared" si="546"/>
        <v>437.20000000000005</v>
      </c>
      <c r="CB1022" s="48">
        <f t="shared" si="547"/>
        <v>87.4</v>
      </c>
      <c r="CC1022" s="51">
        <f t="shared" si="548"/>
        <v>290.5</v>
      </c>
      <c r="CD1022" s="50">
        <f t="shared" si="549"/>
        <v>1077.3000000000002</v>
      </c>
      <c r="CE1022" s="103"/>
      <c r="CF1022" s="73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</row>
    <row r="1023" spans="1:122" ht="21" hidden="1" outlineLevel="1" thickBot="1" x14ac:dyDescent="0.35">
      <c r="A1023" s="161"/>
      <c r="B1023" s="53" t="s">
        <v>2047</v>
      </c>
      <c r="C1023" s="53" t="s">
        <v>45</v>
      </c>
      <c r="D1023" s="24" t="s">
        <v>2048</v>
      </c>
      <c r="E1023" s="35">
        <v>522130.94</v>
      </c>
      <c r="F1023" s="34"/>
      <c r="G1023" s="34"/>
      <c r="H1023" s="36">
        <v>172</v>
      </c>
      <c r="I1023" s="38">
        <v>172</v>
      </c>
      <c r="J1023" s="37"/>
      <c r="K1023" s="37"/>
      <c r="L1023" s="35">
        <v>522130.94</v>
      </c>
      <c r="M1023" s="35">
        <v>100271.15</v>
      </c>
      <c r="N1023" s="36">
        <v>5289</v>
      </c>
      <c r="O1023" s="36">
        <v>774</v>
      </c>
      <c r="P1023" s="35">
        <v>1422.44</v>
      </c>
      <c r="Q1023" s="35">
        <v>1081.8800000000001</v>
      </c>
      <c r="R1023" s="35">
        <v>630969.41</v>
      </c>
      <c r="S1023" s="35">
        <v>77561.679999999993</v>
      </c>
      <c r="T1023" s="35">
        <v>7824.28</v>
      </c>
      <c r="U1023" s="35">
        <v>464.4</v>
      </c>
      <c r="V1023" s="35">
        <v>5258.04</v>
      </c>
      <c r="W1023" s="35">
        <v>3464.08</v>
      </c>
      <c r="X1023" s="36">
        <v>0</v>
      </c>
      <c r="Y1023" s="35">
        <v>10390.52</v>
      </c>
      <c r="Z1023" s="35">
        <v>12531.14</v>
      </c>
      <c r="AA1023" s="35">
        <v>117494.14</v>
      </c>
      <c r="AB1023" s="35">
        <v>748463.55</v>
      </c>
      <c r="AC1023" s="39">
        <f t="shared" si="539"/>
        <v>748.5</v>
      </c>
      <c r="AD1023" s="40">
        <f t="shared" si="540"/>
        <v>721</v>
      </c>
      <c r="AG1023" s="70" t="s">
        <v>2026</v>
      </c>
      <c r="AH1023" s="24" t="s">
        <v>2047</v>
      </c>
      <c r="AI1023" s="24" t="s">
        <v>45</v>
      </c>
      <c r="AJ1023" s="24" t="s">
        <v>2048</v>
      </c>
      <c r="AK1023" s="43">
        <v>488468.83</v>
      </c>
      <c r="AL1023" s="42"/>
      <c r="AM1023" s="42"/>
      <c r="AN1023" s="44">
        <v>175</v>
      </c>
      <c r="AO1023" s="46">
        <v>175</v>
      </c>
      <c r="AP1023" s="45"/>
      <c r="AQ1023" s="45"/>
      <c r="AR1023" s="43">
        <v>488468.83</v>
      </c>
      <c r="AS1023" s="43">
        <v>91451.41</v>
      </c>
      <c r="AT1023" s="43">
        <v>5381.25</v>
      </c>
      <c r="AU1023" s="43">
        <v>787.5</v>
      </c>
      <c r="AV1023" s="43">
        <v>1447.25</v>
      </c>
      <c r="AW1023" s="43">
        <v>1100.75</v>
      </c>
      <c r="AX1023" s="43">
        <v>588636.99</v>
      </c>
      <c r="AY1023" s="43">
        <v>78914.5</v>
      </c>
      <c r="AZ1023" s="43">
        <v>7960.75</v>
      </c>
      <c r="BA1023" s="43">
        <v>472.5</v>
      </c>
      <c r="BB1023" s="43">
        <v>5349.75</v>
      </c>
      <c r="BC1023" s="43">
        <v>3524.5</v>
      </c>
      <c r="BD1023" s="44">
        <v>0</v>
      </c>
      <c r="BE1023" s="43">
        <v>10571.75</v>
      </c>
      <c r="BF1023" s="43">
        <v>11723.26</v>
      </c>
      <c r="BG1023" s="43">
        <v>118517.01</v>
      </c>
      <c r="BH1023" s="44">
        <v>707154</v>
      </c>
      <c r="BI1023" s="44">
        <v>0</v>
      </c>
      <c r="BJ1023" s="71">
        <v>707.2</v>
      </c>
      <c r="BK1023" s="2"/>
      <c r="BL1023" s="2"/>
      <c r="BM1023" s="48">
        <v>58.9</v>
      </c>
      <c r="BN1023" s="48">
        <v>58.9</v>
      </c>
      <c r="BO1023" s="48">
        <v>58.9</v>
      </c>
      <c r="BP1023" s="48">
        <v>58.9</v>
      </c>
      <c r="BQ1023" s="48">
        <v>117.9</v>
      </c>
      <c r="BR1023" s="48">
        <v>117.9</v>
      </c>
      <c r="BS1023" s="48">
        <v>29.5</v>
      </c>
      <c r="BT1023" s="48">
        <v>0</v>
      </c>
      <c r="BU1023" s="48">
        <v>29.5</v>
      </c>
      <c r="BV1023" s="48">
        <f t="shared" si="541"/>
        <v>63.5</v>
      </c>
      <c r="BW1023" s="48">
        <f t="shared" si="542"/>
        <v>63.5</v>
      </c>
      <c r="BX1023" s="49">
        <f t="shared" si="543"/>
        <v>63.6</v>
      </c>
      <c r="BY1023" s="50">
        <f t="shared" si="544"/>
        <v>720.99999999999989</v>
      </c>
      <c r="BZ1023" s="48">
        <f t="shared" si="545"/>
        <v>176.7</v>
      </c>
      <c r="CA1023" s="48">
        <f t="shared" si="546"/>
        <v>294.70000000000005</v>
      </c>
      <c r="CB1023" s="48">
        <f t="shared" si="547"/>
        <v>59</v>
      </c>
      <c r="CC1023" s="51">
        <f t="shared" si="548"/>
        <v>190.6</v>
      </c>
      <c r="CD1023" s="50">
        <f t="shared" si="549"/>
        <v>721.00000000000011</v>
      </c>
      <c r="CE1023" s="103"/>
      <c r="CF1023" s="73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</row>
    <row r="1024" spans="1:122" ht="15" hidden="1" outlineLevel="1" thickBot="1" x14ac:dyDescent="0.35">
      <c r="A1024" s="161"/>
      <c r="B1024" s="53" t="s">
        <v>2049</v>
      </c>
      <c r="C1024" s="53" t="s">
        <v>45</v>
      </c>
      <c r="D1024" s="24" t="s">
        <v>2050</v>
      </c>
      <c r="E1024" s="35">
        <v>939094.22</v>
      </c>
      <c r="F1024" s="35">
        <v>30607.35</v>
      </c>
      <c r="G1024" s="35">
        <v>44336.17</v>
      </c>
      <c r="H1024" s="36">
        <v>101</v>
      </c>
      <c r="I1024" s="38">
        <v>92</v>
      </c>
      <c r="J1024" s="38">
        <v>3</v>
      </c>
      <c r="K1024" s="38">
        <v>6</v>
      </c>
      <c r="L1024" s="35">
        <v>1014037.74</v>
      </c>
      <c r="M1024" s="35">
        <v>334274.59999999998</v>
      </c>
      <c r="N1024" s="35">
        <v>3105.75</v>
      </c>
      <c r="O1024" s="35">
        <v>454.5</v>
      </c>
      <c r="P1024" s="35">
        <v>835.27</v>
      </c>
      <c r="Q1024" s="35">
        <v>635.29</v>
      </c>
      <c r="R1024" s="35">
        <v>1353343.15</v>
      </c>
      <c r="S1024" s="35">
        <v>43517.33</v>
      </c>
      <c r="T1024" s="35">
        <v>4594.49</v>
      </c>
      <c r="U1024" s="35">
        <v>248.4</v>
      </c>
      <c r="V1024" s="35">
        <v>2812.44</v>
      </c>
      <c r="W1024" s="35">
        <v>1852.88</v>
      </c>
      <c r="X1024" s="36">
        <v>0</v>
      </c>
      <c r="Y1024" s="35">
        <v>5557.72</v>
      </c>
      <c r="Z1024" s="35">
        <v>24336.91</v>
      </c>
      <c r="AA1024" s="35">
        <v>82920.17</v>
      </c>
      <c r="AB1024" s="35">
        <v>1436263.32</v>
      </c>
      <c r="AC1024" s="39">
        <f t="shared" si="539"/>
        <v>1436.3</v>
      </c>
      <c r="AD1024" s="40">
        <f t="shared" si="540"/>
        <v>1257.0999999999999</v>
      </c>
      <c r="AG1024" s="70" t="s">
        <v>2026</v>
      </c>
      <c r="AH1024" s="24" t="s">
        <v>2049</v>
      </c>
      <c r="AI1024" s="24" t="s">
        <v>45</v>
      </c>
      <c r="AJ1024" s="24" t="s">
        <v>2050</v>
      </c>
      <c r="AK1024" s="43">
        <v>768974.39</v>
      </c>
      <c r="AL1024" s="43">
        <v>30607.35</v>
      </c>
      <c r="AM1024" s="43">
        <v>29261.87</v>
      </c>
      <c r="AN1024" s="44">
        <v>81</v>
      </c>
      <c r="AO1024" s="46">
        <v>77</v>
      </c>
      <c r="AP1024" s="46">
        <v>1</v>
      </c>
      <c r="AQ1024" s="46">
        <v>3</v>
      </c>
      <c r="AR1024" s="43">
        <v>828843.61</v>
      </c>
      <c r="AS1024" s="43">
        <v>266660.57</v>
      </c>
      <c r="AT1024" s="43">
        <v>2490.75</v>
      </c>
      <c r="AU1024" s="43">
        <v>364.5</v>
      </c>
      <c r="AV1024" s="43">
        <v>669.87</v>
      </c>
      <c r="AW1024" s="43">
        <v>509.49</v>
      </c>
      <c r="AX1024" s="43">
        <v>1099538.79</v>
      </c>
      <c r="AY1024" s="43">
        <v>35624.980000000003</v>
      </c>
      <c r="AZ1024" s="43">
        <v>3684.69</v>
      </c>
      <c r="BA1024" s="43">
        <v>207.9</v>
      </c>
      <c r="BB1024" s="43">
        <v>2353.89</v>
      </c>
      <c r="BC1024" s="43">
        <v>1550.78</v>
      </c>
      <c r="BD1024" s="44">
        <v>0</v>
      </c>
      <c r="BE1024" s="43">
        <v>4651.57</v>
      </c>
      <c r="BF1024" s="43">
        <v>19892.27</v>
      </c>
      <c r="BG1024" s="43">
        <v>67966.080000000002</v>
      </c>
      <c r="BH1024" s="43">
        <v>1167504.8700000001</v>
      </c>
      <c r="BI1024" s="44">
        <v>0</v>
      </c>
      <c r="BJ1024" s="71">
        <v>1167.5</v>
      </c>
      <c r="BK1024" s="74">
        <f>+BJ1024*1000/AN1024</f>
        <v>14413.58024691358</v>
      </c>
      <c r="BL1024" s="2"/>
      <c r="BM1024" s="48">
        <v>97.3</v>
      </c>
      <c r="BN1024" s="48">
        <v>97.3</v>
      </c>
      <c r="BO1024" s="48">
        <v>97.3</v>
      </c>
      <c r="BP1024" s="48">
        <v>97.3</v>
      </c>
      <c r="BQ1024" s="48">
        <v>194.6</v>
      </c>
      <c r="BR1024" s="48">
        <v>194.6</v>
      </c>
      <c r="BS1024" s="48">
        <v>48.6</v>
      </c>
      <c r="BT1024" s="48">
        <v>0</v>
      </c>
      <c r="BU1024" s="48">
        <v>48.6</v>
      </c>
      <c r="BV1024" s="48">
        <f t="shared" si="541"/>
        <v>127.2</v>
      </c>
      <c r="BW1024" s="48">
        <f t="shared" si="542"/>
        <v>127.2</v>
      </c>
      <c r="BX1024" s="49">
        <f t="shared" si="543"/>
        <v>127.1</v>
      </c>
      <c r="BY1024" s="50">
        <f t="shared" si="544"/>
        <v>1257.0999999999999</v>
      </c>
      <c r="BZ1024" s="48">
        <f t="shared" si="545"/>
        <v>291.89999999999998</v>
      </c>
      <c r="CA1024" s="48">
        <f t="shared" si="546"/>
        <v>486.5</v>
      </c>
      <c r="CB1024" s="48">
        <f t="shared" si="547"/>
        <v>97.2</v>
      </c>
      <c r="CC1024" s="51">
        <f t="shared" si="548"/>
        <v>381.5</v>
      </c>
      <c r="CD1024" s="50">
        <f t="shared" si="549"/>
        <v>1257.0999999999999</v>
      </c>
      <c r="CE1024" s="103"/>
      <c r="CF1024" s="73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</row>
    <row r="1025" spans="1:122" ht="15" hidden="1" outlineLevel="1" thickBot="1" x14ac:dyDescent="0.35">
      <c r="A1025" s="161"/>
      <c r="B1025" s="53" t="s">
        <v>2051</v>
      </c>
      <c r="C1025" s="53" t="s">
        <v>45</v>
      </c>
      <c r="D1025" s="24" t="s">
        <v>2052</v>
      </c>
      <c r="E1025" s="34"/>
      <c r="F1025" s="35">
        <v>132499.37</v>
      </c>
      <c r="G1025" s="35">
        <v>267283.78999999998</v>
      </c>
      <c r="H1025" s="36">
        <v>123</v>
      </c>
      <c r="I1025" s="37"/>
      <c r="J1025" s="38">
        <v>42</v>
      </c>
      <c r="K1025" s="38">
        <v>81</v>
      </c>
      <c r="L1025" s="35">
        <v>399783.16</v>
      </c>
      <c r="M1025" s="35">
        <v>45231.15</v>
      </c>
      <c r="N1025" s="35">
        <v>3782.25</v>
      </c>
      <c r="O1025" s="35">
        <v>553.5</v>
      </c>
      <c r="P1025" s="35">
        <v>1017.21</v>
      </c>
      <c r="Q1025" s="35">
        <v>773.67</v>
      </c>
      <c r="R1025" s="35">
        <v>451140.94</v>
      </c>
      <c r="S1025" s="35">
        <v>27754.95</v>
      </c>
      <c r="T1025" s="35">
        <v>5595.27</v>
      </c>
      <c r="U1025" s="36">
        <v>0</v>
      </c>
      <c r="V1025" s="36">
        <v>0</v>
      </c>
      <c r="W1025" s="36">
        <v>0</v>
      </c>
      <c r="X1025" s="36">
        <v>0</v>
      </c>
      <c r="Y1025" s="36">
        <v>0</v>
      </c>
      <c r="Z1025" s="35">
        <v>9594.7900000000009</v>
      </c>
      <c r="AA1025" s="35">
        <v>42945.01</v>
      </c>
      <c r="AB1025" s="35">
        <v>494085.95</v>
      </c>
      <c r="AC1025" s="39">
        <f t="shared" si="539"/>
        <v>494.1</v>
      </c>
      <c r="AD1025" s="40">
        <f t="shared" si="540"/>
        <v>492.1</v>
      </c>
      <c r="AG1025" s="70" t="s">
        <v>2026</v>
      </c>
      <c r="AH1025" s="24" t="s">
        <v>2051</v>
      </c>
      <c r="AI1025" s="24" t="s">
        <v>45</v>
      </c>
      <c r="AJ1025" s="24" t="s">
        <v>2052</v>
      </c>
      <c r="AK1025" s="42"/>
      <c r="AL1025" s="43">
        <v>88332.91</v>
      </c>
      <c r="AM1025" s="43">
        <v>309508.71000000002</v>
      </c>
      <c r="AN1025" s="44">
        <v>119</v>
      </c>
      <c r="AO1025" s="45"/>
      <c r="AP1025" s="46">
        <v>22</v>
      </c>
      <c r="AQ1025" s="46">
        <v>97</v>
      </c>
      <c r="AR1025" s="43">
        <v>397841.62</v>
      </c>
      <c r="AS1025" s="43">
        <v>45501.760000000002</v>
      </c>
      <c r="AT1025" s="43">
        <v>3659.25</v>
      </c>
      <c r="AU1025" s="43">
        <v>535.5</v>
      </c>
      <c r="AV1025" s="43">
        <v>984.13</v>
      </c>
      <c r="AW1025" s="43">
        <v>748.51</v>
      </c>
      <c r="AX1025" s="43">
        <v>449270.77</v>
      </c>
      <c r="AY1025" s="43">
        <v>26852.35</v>
      </c>
      <c r="AZ1025" s="43">
        <v>5413.31</v>
      </c>
      <c r="BA1025" s="44">
        <v>0</v>
      </c>
      <c r="BB1025" s="44">
        <v>0</v>
      </c>
      <c r="BC1025" s="44">
        <v>0</v>
      </c>
      <c r="BD1025" s="44">
        <v>0</v>
      </c>
      <c r="BE1025" s="44">
        <v>0</v>
      </c>
      <c r="BF1025" s="43">
        <v>9548.2000000000007</v>
      </c>
      <c r="BG1025" s="43">
        <v>41813.86</v>
      </c>
      <c r="BH1025" s="43">
        <v>491084.63</v>
      </c>
      <c r="BI1025" s="44">
        <v>0</v>
      </c>
      <c r="BJ1025" s="71">
        <v>491.1</v>
      </c>
      <c r="BK1025" s="2"/>
      <c r="BL1025" s="2"/>
      <c r="BM1025" s="48">
        <v>40.9</v>
      </c>
      <c r="BN1025" s="48">
        <v>40.9</v>
      </c>
      <c r="BO1025" s="48">
        <v>40.9</v>
      </c>
      <c r="BP1025" s="48">
        <v>40.9</v>
      </c>
      <c r="BQ1025" s="48">
        <v>81.900000000000006</v>
      </c>
      <c r="BR1025" s="48">
        <v>81.900000000000006</v>
      </c>
      <c r="BS1025" s="48">
        <v>20.5</v>
      </c>
      <c r="BT1025" s="48">
        <v>0</v>
      </c>
      <c r="BU1025" s="48">
        <v>20.5</v>
      </c>
      <c r="BV1025" s="48">
        <f t="shared" si="541"/>
        <v>41.2</v>
      </c>
      <c r="BW1025" s="48">
        <f t="shared" si="542"/>
        <v>41.2</v>
      </c>
      <c r="BX1025" s="49">
        <f t="shared" si="543"/>
        <v>41.3</v>
      </c>
      <c r="BY1025" s="50">
        <f t="shared" si="544"/>
        <v>492.09999999999991</v>
      </c>
      <c r="BZ1025" s="48">
        <f t="shared" si="545"/>
        <v>122.69999999999999</v>
      </c>
      <c r="CA1025" s="48">
        <f t="shared" si="546"/>
        <v>204.70000000000002</v>
      </c>
      <c r="CB1025" s="48">
        <f t="shared" si="547"/>
        <v>41</v>
      </c>
      <c r="CC1025" s="51">
        <f t="shared" si="548"/>
        <v>123.7</v>
      </c>
      <c r="CD1025" s="50">
        <f t="shared" si="549"/>
        <v>492.09999999999997</v>
      </c>
      <c r="CE1025" s="103"/>
      <c r="CF1025" s="73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</row>
    <row r="1026" spans="1:122" ht="15" hidden="1" outlineLevel="1" thickBot="1" x14ac:dyDescent="0.35">
      <c r="A1026" s="161"/>
      <c r="B1026" s="53" t="s">
        <v>2053</v>
      </c>
      <c r="C1026" s="53" t="s">
        <v>45</v>
      </c>
      <c r="D1026" s="24" t="s">
        <v>2054</v>
      </c>
      <c r="E1026" s="34"/>
      <c r="F1026" s="35">
        <v>88332.91</v>
      </c>
      <c r="G1026" s="35">
        <v>422249.26</v>
      </c>
      <c r="H1026" s="36">
        <v>157</v>
      </c>
      <c r="I1026" s="37"/>
      <c r="J1026" s="38">
        <v>31</v>
      </c>
      <c r="K1026" s="38">
        <v>126</v>
      </c>
      <c r="L1026" s="35">
        <v>510582.17</v>
      </c>
      <c r="M1026" s="35">
        <v>64323.199999999997</v>
      </c>
      <c r="N1026" s="35">
        <v>4827.75</v>
      </c>
      <c r="O1026" s="35">
        <v>706.5</v>
      </c>
      <c r="P1026" s="35">
        <v>1298.3900000000001</v>
      </c>
      <c r="Q1026" s="35">
        <v>987.53</v>
      </c>
      <c r="R1026" s="35">
        <v>582725.54</v>
      </c>
      <c r="S1026" s="35">
        <v>35427.050000000003</v>
      </c>
      <c r="T1026" s="35">
        <v>7141.93</v>
      </c>
      <c r="U1026" s="36">
        <v>0</v>
      </c>
      <c r="V1026" s="36">
        <v>0</v>
      </c>
      <c r="W1026" s="36">
        <v>0</v>
      </c>
      <c r="X1026" s="36">
        <v>0</v>
      </c>
      <c r="Y1026" s="36">
        <v>0</v>
      </c>
      <c r="Z1026" s="35">
        <v>12253.98</v>
      </c>
      <c r="AA1026" s="35">
        <v>54822.96</v>
      </c>
      <c r="AB1026" s="35">
        <v>637548.5</v>
      </c>
      <c r="AC1026" s="39">
        <f t="shared" si="539"/>
        <v>637.5</v>
      </c>
      <c r="AD1026" s="40">
        <f t="shared" si="540"/>
        <v>680.8</v>
      </c>
      <c r="AG1026" s="70" t="s">
        <v>2026</v>
      </c>
      <c r="AH1026" s="24" t="s">
        <v>2053</v>
      </c>
      <c r="AI1026" s="24" t="s">
        <v>45</v>
      </c>
      <c r="AJ1026" s="24" t="s">
        <v>2054</v>
      </c>
      <c r="AK1026" s="42"/>
      <c r="AL1026" s="43">
        <v>132499.37</v>
      </c>
      <c r="AM1026" s="43">
        <v>422249.27</v>
      </c>
      <c r="AN1026" s="44">
        <v>184</v>
      </c>
      <c r="AO1026" s="45"/>
      <c r="AP1026" s="46">
        <v>38</v>
      </c>
      <c r="AQ1026" s="46">
        <v>146</v>
      </c>
      <c r="AR1026" s="43">
        <v>554748.64</v>
      </c>
      <c r="AS1026" s="43">
        <v>75233.09</v>
      </c>
      <c r="AT1026" s="44">
        <v>5658</v>
      </c>
      <c r="AU1026" s="44">
        <v>828</v>
      </c>
      <c r="AV1026" s="43">
        <v>1521.68</v>
      </c>
      <c r="AW1026" s="43">
        <v>1157.3599999999999</v>
      </c>
      <c r="AX1026" s="43">
        <v>639146.77</v>
      </c>
      <c r="AY1026" s="43">
        <v>41519.599999999999</v>
      </c>
      <c r="AZ1026" s="43">
        <v>8370.16</v>
      </c>
      <c r="BA1026" s="44">
        <v>0</v>
      </c>
      <c r="BB1026" s="44">
        <v>0</v>
      </c>
      <c r="BC1026" s="44">
        <v>0</v>
      </c>
      <c r="BD1026" s="44">
        <v>0</v>
      </c>
      <c r="BE1026" s="44">
        <v>0</v>
      </c>
      <c r="BF1026" s="43">
        <v>13313.97</v>
      </c>
      <c r="BG1026" s="43">
        <v>63203.73</v>
      </c>
      <c r="BH1026" s="43">
        <v>702350.5</v>
      </c>
      <c r="BI1026" s="44">
        <v>0</v>
      </c>
      <c r="BJ1026" s="71">
        <v>702.4</v>
      </c>
      <c r="BK1026" s="2"/>
      <c r="BL1026" s="2"/>
      <c r="BM1026" s="48">
        <v>58.5</v>
      </c>
      <c r="BN1026" s="48">
        <v>58.5</v>
      </c>
      <c r="BO1026" s="48">
        <v>58.5</v>
      </c>
      <c r="BP1026" s="48">
        <v>58.5</v>
      </c>
      <c r="BQ1026" s="48">
        <v>117.1</v>
      </c>
      <c r="BR1026" s="48">
        <v>117.1</v>
      </c>
      <c r="BS1026" s="48">
        <v>29.3</v>
      </c>
      <c r="BT1026" s="48">
        <v>0</v>
      </c>
      <c r="BU1026" s="48">
        <v>29.3</v>
      </c>
      <c r="BV1026" s="48">
        <f t="shared" si="541"/>
        <v>51.3</v>
      </c>
      <c r="BW1026" s="48">
        <f t="shared" si="542"/>
        <v>51.3</v>
      </c>
      <c r="BX1026" s="49">
        <f t="shared" si="543"/>
        <v>51.4</v>
      </c>
      <c r="BY1026" s="50">
        <f t="shared" si="544"/>
        <v>680.80000000000007</v>
      </c>
      <c r="BZ1026" s="48">
        <f t="shared" si="545"/>
        <v>175.5</v>
      </c>
      <c r="CA1026" s="48">
        <f t="shared" si="546"/>
        <v>292.7</v>
      </c>
      <c r="CB1026" s="48">
        <f t="shared" si="547"/>
        <v>58.6</v>
      </c>
      <c r="CC1026" s="51">
        <f t="shared" si="548"/>
        <v>154</v>
      </c>
      <c r="CD1026" s="50">
        <f t="shared" si="549"/>
        <v>680.8</v>
      </c>
      <c r="CE1026" s="103"/>
      <c r="CF1026" s="73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</row>
    <row r="1027" spans="1:122" ht="15" hidden="1" outlineLevel="1" thickBot="1" x14ac:dyDescent="0.35">
      <c r="A1027" s="161"/>
      <c r="B1027" s="53" t="s">
        <v>2055</v>
      </c>
      <c r="C1027" s="53" t="s">
        <v>45</v>
      </c>
      <c r="D1027" s="24" t="s">
        <v>2056</v>
      </c>
      <c r="E1027" s="34"/>
      <c r="F1027" s="35">
        <v>88332.91</v>
      </c>
      <c r="G1027" s="35">
        <v>422249.26</v>
      </c>
      <c r="H1027" s="36">
        <v>181</v>
      </c>
      <c r="I1027" s="37"/>
      <c r="J1027" s="38">
        <v>38</v>
      </c>
      <c r="K1027" s="38">
        <v>143</v>
      </c>
      <c r="L1027" s="35">
        <v>510582.17</v>
      </c>
      <c r="M1027" s="35">
        <v>61337.93</v>
      </c>
      <c r="N1027" s="35">
        <v>5565.75</v>
      </c>
      <c r="O1027" s="35">
        <v>814.5</v>
      </c>
      <c r="P1027" s="35">
        <v>1496.87</v>
      </c>
      <c r="Q1027" s="35">
        <v>1138.49</v>
      </c>
      <c r="R1027" s="35">
        <v>580935.71</v>
      </c>
      <c r="S1027" s="35">
        <v>40842.65</v>
      </c>
      <c r="T1027" s="35">
        <v>8233.69</v>
      </c>
      <c r="U1027" s="36">
        <v>0</v>
      </c>
      <c r="V1027" s="36">
        <v>0</v>
      </c>
      <c r="W1027" s="36">
        <v>0</v>
      </c>
      <c r="X1027" s="36">
        <v>0</v>
      </c>
      <c r="Y1027" s="36">
        <v>0</v>
      </c>
      <c r="Z1027" s="35">
        <v>12253.98</v>
      </c>
      <c r="AA1027" s="35">
        <v>61330.32</v>
      </c>
      <c r="AB1027" s="35">
        <v>642266.03</v>
      </c>
      <c r="AC1027" s="39">
        <f t="shared" si="539"/>
        <v>642.29999999999995</v>
      </c>
      <c r="AD1027" s="40">
        <f t="shared" si="540"/>
        <v>684</v>
      </c>
      <c r="AG1027" s="70" t="s">
        <v>2026</v>
      </c>
      <c r="AH1027" s="24" t="s">
        <v>2055</v>
      </c>
      <c r="AI1027" s="24" t="s">
        <v>45</v>
      </c>
      <c r="AJ1027" s="24" t="s">
        <v>2056</v>
      </c>
      <c r="AK1027" s="42"/>
      <c r="AL1027" s="43">
        <v>132499.37</v>
      </c>
      <c r="AM1027" s="43">
        <v>422249.26</v>
      </c>
      <c r="AN1027" s="44">
        <v>198</v>
      </c>
      <c r="AO1027" s="45"/>
      <c r="AP1027" s="46">
        <v>50</v>
      </c>
      <c r="AQ1027" s="46">
        <v>148</v>
      </c>
      <c r="AR1027" s="43">
        <v>554748.63</v>
      </c>
      <c r="AS1027" s="43">
        <v>73301.67</v>
      </c>
      <c r="AT1027" s="43">
        <v>6088.5</v>
      </c>
      <c r="AU1027" s="44">
        <v>891</v>
      </c>
      <c r="AV1027" s="43">
        <v>1637.46</v>
      </c>
      <c r="AW1027" s="43">
        <v>1245.42</v>
      </c>
      <c r="AX1027" s="43">
        <v>637912.68000000005</v>
      </c>
      <c r="AY1027" s="43">
        <v>44678.7</v>
      </c>
      <c r="AZ1027" s="43">
        <v>9007.02</v>
      </c>
      <c r="BA1027" s="44">
        <v>0</v>
      </c>
      <c r="BB1027" s="44">
        <v>0</v>
      </c>
      <c r="BC1027" s="44">
        <v>0</v>
      </c>
      <c r="BD1027" s="44">
        <v>0</v>
      </c>
      <c r="BE1027" s="44">
        <v>0</v>
      </c>
      <c r="BF1027" s="43">
        <v>13313.97</v>
      </c>
      <c r="BG1027" s="43">
        <v>66999.69</v>
      </c>
      <c r="BH1027" s="43">
        <v>704912.37</v>
      </c>
      <c r="BI1027" s="44">
        <v>0</v>
      </c>
      <c r="BJ1027" s="71">
        <v>704.9</v>
      </c>
      <c r="BK1027" s="2"/>
      <c r="BL1027" s="2"/>
      <c r="BM1027" s="48">
        <v>58.7</v>
      </c>
      <c r="BN1027" s="48">
        <v>58.7</v>
      </c>
      <c r="BO1027" s="48">
        <v>58.7</v>
      </c>
      <c r="BP1027" s="48">
        <v>58.7</v>
      </c>
      <c r="BQ1027" s="48">
        <v>117.5</v>
      </c>
      <c r="BR1027" s="48">
        <v>117.5</v>
      </c>
      <c r="BS1027" s="48">
        <v>29.4</v>
      </c>
      <c r="BT1027" s="48">
        <v>0</v>
      </c>
      <c r="BU1027" s="48">
        <v>29.4</v>
      </c>
      <c r="BV1027" s="48">
        <f t="shared" si="541"/>
        <v>51.8</v>
      </c>
      <c r="BW1027" s="48">
        <f t="shared" si="542"/>
        <v>51.8</v>
      </c>
      <c r="BX1027" s="49">
        <f t="shared" si="543"/>
        <v>51.8</v>
      </c>
      <c r="BY1027" s="50">
        <f t="shared" si="544"/>
        <v>684.00000000000011</v>
      </c>
      <c r="BZ1027" s="48">
        <f t="shared" si="545"/>
        <v>176.10000000000002</v>
      </c>
      <c r="CA1027" s="48">
        <f t="shared" si="546"/>
        <v>293.7</v>
      </c>
      <c r="CB1027" s="48">
        <f t="shared" si="547"/>
        <v>58.8</v>
      </c>
      <c r="CC1027" s="51">
        <f t="shared" si="548"/>
        <v>155.39999999999998</v>
      </c>
      <c r="CD1027" s="50">
        <f t="shared" si="549"/>
        <v>684</v>
      </c>
      <c r="CE1027" s="103"/>
      <c r="CF1027" s="73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</row>
    <row r="1028" spans="1:122" ht="15" hidden="1" outlineLevel="1" thickBot="1" x14ac:dyDescent="0.35">
      <c r="A1028" s="161"/>
      <c r="B1028" s="53" t="s">
        <v>2057</v>
      </c>
      <c r="C1028" s="53" t="s">
        <v>45</v>
      </c>
      <c r="D1028" s="24" t="s">
        <v>2058</v>
      </c>
      <c r="E1028" s="34"/>
      <c r="F1028" s="35">
        <v>132499.37</v>
      </c>
      <c r="G1028" s="35">
        <v>422249.26</v>
      </c>
      <c r="H1028" s="36">
        <v>192</v>
      </c>
      <c r="I1028" s="37"/>
      <c r="J1028" s="38">
        <v>45</v>
      </c>
      <c r="K1028" s="38">
        <v>147</v>
      </c>
      <c r="L1028" s="35">
        <v>554748.63</v>
      </c>
      <c r="M1028" s="35">
        <v>71517.48</v>
      </c>
      <c r="N1028" s="36">
        <v>5904</v>
      </c>
      <c r="O1028" s="36">
        <v>864</v>
      </c>
      <c r="P1028" s="35">
        <v>1587.84</v>
      </c>
      <c r="Q1028" s="35">
        <v>1207.68</v>
      </c>
      <c r="R1028" s="35">
        <v>635829.63</v>
      </c>
      <c r="S1028" s="35">
        <v>43324.800000000003</v>
      </c>
      <c r="T1028" s="35">
        <v>8734.08</v>
      </c>
      <c r="U1028" s="36">
        <v>0</v>
      </c>
      <c r="V1028" s="36">
        <v>0</v>
      </c>
      <c r="W1028" s="36">
        <v>0</v>
      </c>
      <c r="X1028" s="36">
        <v>0</v>
      </c>
      <c r="Y1028" s="36">
        <v>0</v>
      </c>
      <c r="Z1028" s="35">
        <v>13313.97</v>
      </c>
      <c r="AA1028" s="35">
        <v>65372.85</v>
      </c>
      <c r="AB1028" s="35">
        <v>701202.48</v>
      </c>
      <c r="AC1028" s="39">
        <f t="shared" si="539"/>
        <v>701.2</v>
      </c>
      <c r="AD1028" s="40">
        <f t="shared" si="540"/>
        <v>729.9</v>
      </c>
      <c r="AG1028" s="70" t="s">
        <v>2026</v>
      </c>
      <c r="AH1028" s="24" t="s">
        <v>2057</v>
      </c>
      <c r="AI1028" s="24" t="s">
        <v>45</v>
      </c>
      <c r="AJ1028" s="24" t="s">
        <v>2058</v>
      </c>
      <c r="AK1028" s="42"/>
      <c r="AL1028" s="43">
        <v>132499.37</v>
      </c>
      <c r="AM1028" s="43">
        <v>464474.19</v>
      </c>
      <c r="AN1028" s="44">
        <v>201</v>
      </c>
      <c r="AO1028" s="45"/>
      <c r="AP1028" s="46">
        <v>42</v>
      </c>
      <c r="AQ1028" s="46">
        <v>159</v>
      </c>
      <c r="AR1028" s="43">
        <v>596973.56000000006</v>
      </c>
      <c r="AS1028" s="43">
        <v>68449.919999999998</v>
      </c>
      <c r="AT1028" s="43">
        <v>6180.75</v>
      </c>
      <c r="AU1028" s="43">
        <v>904.5</v>
      </c>
      <c r="AV1028" s="43">
        <v>1662.27</v>
      </c>
      <c r="AW1028" s="43">
        <v>1264.29</v>
      </c>
      <c r="AX1028" s="43">
        <v>675435.29</v>
      </c>
      <c r="AY1028" s="43">
        <v>45355.65</v>
      </c>
      <c r="AZ1028" s="43">
        <v>9143.49</v>
      </c>
      <c r="BA1028" s="44">
        <v>0</v>
      </c>
      <c r="BB1028" s="44">
        <v>0</v>
      </c>
      <c r="BC1028" s="44">
        <v>0</v>
      </c>
      <c r="BD1028" s="44">
        <v>0</v>
      </c>
      <c r="BE1028" s="44">
        <v>0</v>
      </c>
      <c r="BF1028" s="43">
        <v>14327.37</v>
      </c>
      <c r="BG1028" s="43">
        <v>68826.509999999995</v>
      </c>
      <c r="BH1028" s="43">
        <v>744261.8</v>
      </c>
      <c r="BI1028" s="44">
        <v>0</v>
      </c>
      <c r="BJ1028" s="71">
        <v>744.3</v>
      </c>
      <c r="BK1028" s="2"/>
      <c r="BL1028" s="2"/>
      <c r="BM1028" s="48">
        <v>62</v>
      </c>
      <c r="BN1028" s="48">
        <v>62</v>
      </c>
      <c r="BO1028" s="48">
        <v>62</v>
      </c>
      <c r="BP1028" s="48">
        <v>62</v>
      </c>
      <c r="BQ1028" s="48">
        <v>124.1</v>
      </c>
      <c r="BR1028" s="48">
        <v>124.1</v>
      </c>
      <c r="BS1028" s="48">
        <v>31</v>
      </c>
      <c r="BT1028" s="48">
        <v>0</v>
      </c>
      <c r="BU1028" s="48">
        <v>31</v>
      </c>
      <c r="BV1028" s="48">
        <f t="shared" si="541"/>
        <v>57.2</v>
      </c>
      <c r="BW1028" s="48">
        <f t="shared" si="542"/>
        <v>57.2</v>
      </c>
      <c r="BX1028" s="49">
        <f t="shared" si="543"/>
        <v>57.3</v>
      </c>
      <c r="BY1028" s="50">
        <f t="shared" si="544"/>
        <v>729.9</v>
      </c>
      <c r="BZ1028" s="48">
        <f t="shared" si="545"/>
        <v>186</v>
      </c>
      <c r="CA1028" s="48">
        <f t="shared" si="546"/>
        <v>310.2</v>
      </c>
      <c r="CB1028" s="48">
        <f t="shared" si="547"/>
        <v>62</v>
      </c>
      <c r="CC1028" s="51">
        <f t="shared" si="548"/>
        <v>171.7</v>
      </c>
      <c r="CD1028" s="50">
        <f t="shared" si="549"/>
        <v>729.90000000000009</v>
      </c>
      <c r="CE1028" s="103"/>
      <c r="CF1028" s="73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</row>
    <row r="1029" spans="1:122" ht="15" hidden="1" outlineLevel="1" thickBot="1" x14ac:dyDescent="0.35">
      <c r="A1029" s="161"/>
      <c r="B1029" s="53" t="s">
        <v>2059</v>
      </c>
      <c r="C1029" s="53" t="s">
        <v>45</v>
      </c>
      <c r="D1029" s="24" t="s">
        <v>2060</v>
      </c>
      <c r="E1029" s="34"/>
      <c r="F1029" s="35">
        <v>88332.91</v>
      </c>
      <c r="G1029" s="35">
        <v>422249.26</v>
      </c>
      <c r="H1029" s="36">
        <v>179</v>
      </c>
      <c r="I1029" s="37"/>
      <c r="J1029" s="38">
        <v>37</v>
      </c>
      <c r="K1029" s="38">
        <v>142</v>
      </c>
      <c r="L1029" s="35">
        <v>510582.17</v>
      </c>
      <c r="M1029" s="35">
        <v>60944.17</v>
      </c>
      <c r="N1029" s="35">
        <v>5504.25</v>
      </c>
      <c r="O1029" s="35">
        <v>805.5</v>
      </c>
      <c r="P1029" s="35">
        <v>1480.33</v>
      </c>
      <c r="Q1029" s="35">
        <v>1125.9100000000001</v>
      </c>
      <c r="R1029" s="35">
        <v>580442.32999999996</v>
      </c>
      <c r="S1029" s="35">
        <v>40391.35</v>
      </c>
      <c r="T1029" s="35">
        <v>8142.71</v>
      </c>
      <c r="U1029" s="36">
        <v>0</v>
      </c>
      <c r="V1029" s="36">
        <v>0</v>
      </c>
      <c r="W1029" s="36">
        <v>0</v>
      </c>
      <c r="X1029" s="36">
        <v>0</v>
      </c>
      <c r="Y1029" s="36">
        <v>0</v>
      </c>
      <c r="Z1029" s="35">
        <v>12253.98</v>
      </c>
      <c r="AA1029" s="35">
        <v>60788.04</v>
      </c>
      <c r="AB1029" s="35">
        <v>641230.37</v>
      </c>
      <c r="AC1029" s="39">
        <f t="shared" si="539"/>
        <v>641.20000000000005</v>
      </c>
      <c r="AD1029" s="40">
        <f t="shared" si="540"/>
        <v>703.2</v>
      </c>
      <c r="AG1029" s="70" t="s">
        <v>2026</v>
      </c>
      <c r="AH1029" s="24" t="s">
        <v>2059</v>
      </c>
      <c r="AI1029" s="24" t="s">
        <v>45</v>
      </c>
      <c r="AJ1029" s="24" t="s">
        <v>2060</v>
      </c>
      <c r="AK1029" s="42"/>
      <c r="AL1029" s="43">
        <v>132499.37</v>
      </c>
      <c r="AM1029" s="43">
        <v>464474.19</v>
      </c>
      <c r="AN1029" s="44">
        <v>190</v>
      </c>
      <c r="AO1029" s="45"/>
      <c r="AP1029" s="46">
        <v>41</v>
      </c>
      <c r="AQ1029" s="46">
        <v>149</v>
      </c>
      <c r="AR1029" s="43">
        <v>596973.56000000006</v>
      </c>
      <c r="AS1029" s="43">
        <v>61899.98</v>
      </c>
      <c r="AT1029" s="43">
        <v>5842.5</v>
      </c>
      <c r="AU1029" s="44">
        <v>855</v>
      </c>
      <c r="AV1029" s="43">
        <v>1571.3</v>
      </c>
      <c r="AW1029" s="43">
        <v>1195.0999999999999</v>
      </c>
      <c r="AX1029" s="43">
        <v>668337.43999999994</v>
      </c>
      <c r="AY1029" s="43">
        <v>42873.5</v>
      </c>
      <c r="AZ1029" s="43">
        <v>8643.1</v>
      </c>
      <c r="BA1029" s="44">
        <v>0</v>
      </c>
      <c r="BB1029" s="44">
        <v>0</v>
      </c>
      <c r="BC1029" s="44">
        <v>0</v>
      </c>
      <c r="BD1029" s="44">
        <v>0</v>
      </c>
      <c r="BE1029" s="44">
        <v>0</v>
      </c>
      <c r="BF1029" s="43">
        <v>14327.36</v>
      </c>
      <c r="BG1029" s="43">
        <v>65843.960000000006</v>
      </c>
      <c r="BH1029" s="43">
        <v>734181.4</v>
      </c>
      <c r="BI1029" s="44">
        <v>0</v>
      </c>
      <c r="BJ1029" s="71">
        <v>734.2</v>
      </c>
      <c r="BK1029" s="2"/>
      <c r="BL1029" s="2"/>
      <c r="BM1029" s="48">
        <v>61.2</v>
      </c>
      <c r="BN1029" s="48">
        <v>61.2</v>
      </c>
      <c r="BO1029" s="48">
        <v>61.2</v>
      </c>
      <c r="BP1029" s="48">
        <v>61.2</v>
      </c>
      <c r="BQ1029" s="48">
        <v>122.4</v>
      </c>
      <c r="BR1029" s="48">
        <v>122.4</v>
      </c>
      <c r="BS1029" s="48">
        <v>30.6</v>
      </c>
      <c r="BT1029" s="48">
        <v>0</v>
      </c>
      <c r="BU1029" s="48">
        <v>30.6</v>
      </c>
      <c r="BV1029" s="48">
        <f t="shared" si="541"/>
        <v>50.8</v>
      </c>
      <c r="BW1029" s="48">
        <f t="shared" si="542"/>
        <v>50.8</v>
      </c>
      <c r="BX1029" s="49">
        <f t="shared" si="543"/>
        <v>50.8</v>
      </c>
      <c r="BY1029" s="50">
        <f t="shared" si="544"/>
        <v>703.20000000000016</v>
      </c>
      <c r="BZ1029" s="48">
        <f t="shared" si="545"/>
        <v>183.60000000000002</v>
      </c>
      <c r="CA1029" s="48">
        <f t="shared" si="546"/>
        <v>306</v>
      </c>
      <c r="CB1029" s="48">
        <f t="shared" si="547"/>
        <v>61.2</v>
      </c>
      <c r="CC1029" s="51">
        <f t="shared" si="548"/>
        <v>152.39999999999998</v>
      </c>
      <c r="CD1029" s="50">
        <f t="shared" si="549"/>
        <v>703.2</v>
      </c>
      <c r="CE1029" s="103"/>
      <c r="CF1029" s="73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</row>
    <row r="1030" spans="1:122" ht="15" hidden="1" outlineLevel="1" thickBot="1" x14ac:dyDescent="0.35">
      <c r="A1030" s="161"/>
      <c r="B1030" s="53" t="s">
        <v>2061</v>
      </c>
      <c r="C1030" s="53" t="s">
        <v>45</v>
      </c>
      <c r="D1030" s="24" t="s">
        <v>2062</v>
      </c>
      <c r="E1030" s="35">
        <v>1208267.5900000001</v>
      </c>
      <c r="F1030" s="34"/>
      <c r="G1030" s="34"/>
      <c r="H1030" s="36">
        <v>434</v>
      </c>
      <c r="I1030" s="38">
        <v>434</v>
      </c>
      <c r="J1030" s="37"/>
      <c r="K1030" s="37"/>
      <c r="L1030" s="35">
        <v>1208267.5900000001</v>
      </c>
      <c r="M1030" s="35">
        <v>342920.82</v>
      </c>
      <c r="N1030" s="35">
        <v>13345.5</v>
      </c>
      <c r="O1030" s="36">
        <v>1953</v>
      </c>
      <c r="P1030" s="35">
        <v>3589.18</v>
      </c>
      <c r="Q1030" s="35">
        <v>2729.86</v>
      </c>
      <c r="R1030" s="35">
        <v>1572805.95</v>
      </c>
      <c r="S1030" s="35">
        <v>195707.96</v>
      </c>
      <c r="T1030" s="35">
        <v>19742.66</v>
      </c>
      <c r="U1030" s="35">
        <v>1171.8</v>
      </c>
      <c r="V1030" s="35">
        <v>13267.38</v>
      </c>
      <c r="W1030" s="35">
        <v>8740.76</v>
      </c>
      <c r="X1030" s="35">
        <v>2431.66</v>
      </c>
      <c r="Y1030" s="35">
        <v>26217.94</v>
      </c>
      <c r="Z1030" s="35">
        <v>28998.42</v>
      </c>
      <c r="AA1030" s="35">
        <v>296278.58</v>
      </c>
      <c r="AB1030" s="35">
        <v>1869084.53</v>
      </c>
      <c r="AC1030" s="39">
        <f t="shared" si="539"/>
        <v>1869.1</v>
      </c>
      <c r="AD1030" s="40">
        <f t="shared" si="540"/>
        <v>1918.6</v>
      </c>
      <c r="AG1030" s="70" t="s">
        <v>2026</v>
      </c>
      <c r="AH1030" s="24" t="s">
        <v>2061</v>
      </c>
      <c r="AI1030" s="24" t="s">
        <v>45</v>
      </c>
      <c r="AJ1030" s="24" t="s">
        <v>2062</v>
      </c>
      <c r="AK1030" s="43">
        <v>1297052.42</v>
      </c>
      <c r="AL1030" s="42"/>
      <c r="AM1030" s="42"/>
      <c r="AN1030" s="44">
        <v>437</v>
      </c>
      <c r="AO1030" s="46">
        <v>437</v>
      </c>
      <c r="AP1030" s="45"/>
      <c r="AQ1030" s="45"/>
      <c r="AR1030" s="43">
        <v>1297052.42</v>
      </c>
      <c r="AS1030" s="43">
        <v>326465.82</v>
      </c>
      <c r="AT1030" s="43">
        <v>13437.75</v>
      </c>
      <c r="AU1030" s="43">
        <v>1966.5</v>
      </c>
      <c r="AV1030" s="43">
        <v>3613.99</v>
      </c>
      <c r="AW1030" s="43">
        <v>2748.73</v>
      </c>
      <c r="AX1030" s="43">
        <v>1645285.21</v>
      </c>
      <c r="AY1030" s="43">
        <v>197060.78</v>
      </c>
      <c r="AZ1030" s="43">
        <v>19879.13</v>
      </c>
      <c r="BA1030" s="43">
        <v>1179.9000000000001</v>
      </c>
      <c r="BB1030" s="43">
        <v>13359.09</v>
      </c>
      <c r="BC1030" s="43">
        <v>8801.18</v>
      </c>
      <c r="BD1030" s="43">
        <v>256.04000000000002</v>
      </c>
      <c r="BE1030" s="43">
        <v>26399.17</v>
      </c>
      <c r="BF1030" s="43">
        <v>31129.26</v>
      </c>
      <c r="BG1030" s="43">
        <v>298064.55</v>
      </c>
      <c r="BH1030" s="43">
        <v>1943349.76</v>
      </c>
      <c r="BI1030" s="44">
        <v>0</v>
      </c>
      <c r="BJ1030" s="71">
        <v>1943.3</v>
      </c>
      <c r="BK1030" s="2"/>
      <c r="BL1030" s="2"/>
      <c r="BM1030" s="48">
        <v>161.9</v>
      </c>
      <c r="BN1030" s="48">
        <v>161.9</v>
      </c>
      <c r="BO1030" s="48">
        <v>161.9</v>
      </c>
      <c r="BP1030" s="48">
        <v>161.9</v>
      </c>
      <c r="BQ1030" s="48">
        <v>323.89999999999998</v>
      </c>
      <c r="BR1030" s="48">
        <v>323.89999999999998</v>
      </c>
      <c r="BS1030" s="48">
        <v>81</v>
      </c>
      <c r="BT1030" s="48">
        <v>0</v>
      </c>
      <c r="BU1030" s="48">
        <v>81</v>
      </c>
      <c r="BV1030" s="48">
        <f t="shared" si="541"/>
        <v>153.69999999999999</v>
      </c>
      <c r="BW1030" s="48">
        <f t="shared" si="542"/>
        <v>153.69999999999999</v>
      </c>
      <c r="BX1030" s="49">
        <f t="shared" si="543"/>
        <v>153.80000000000001</v>
      </c>
      <c r="BY1030" s="50">
        <f t="shared" si="544"/>
        <v>1918.6000000000004</v>
      </c>
      <c r="BZ1030" s="48">
        <f t="shared" si="545"/>
        <v>485.70000000000005</v>
      </c>
      <c r="CA1030" s="48">
        <f t="shared" si="546"/>
        <v>809.69999999999993</v>
      </c>
      <c r="CB1030" s="48">
        <f t="shared" si="547"/>
        <v>162</v>
      </c>
      <c r="CC1030" s="51">
        <f t="shared" si="548"/>
        <v>461.2</v>
      </c>
      <c r="CD1030" s="50">
        <f t="shared" si="549"/>
        <v>1918.6000000000001</v>
      </c>
      <c r="CE1030" s="103"/>
      <c r="CF1030" s="73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</row>
    <row r="1031" spans="1:122" ht="15" hidden="1" outlineLevel="1" thickBot="1" x14ac:dyDescent="0.35">
      <c r="A1031" s="161"/>
      <c r="B1031" s="53" t="s">
        <v>2063</v>
      </c>
      <c r="C1031" s="53" t="s">
        <v>45</v>
      </c>
      <c r="D1031" s="24" t="s">
        <v>2064</v>
      </c>
      <c r="E1031" s="35">
        <v>2002979.45</v>
      </c>
      <c r="F1031" s="34"/>
      <c r="G1031" s="34"/>
      <c r="H1031" s="36">
        <v>744</v>
      </c>
      <c r="I1031" s="38">
        <v>744</v>
      </c>
      <c r="J1031" s="37"/>
      <c r="K1031" s="37"/>
      <c r="L1031" s="35">
        <v>2002979.45</v>
      </c>
      <c r="M1031" s="35">
        <v>160422.23000000001</v>
      </c>
      <c r="N1031" s="36">
        <v>22878</v>
      </c>
      <c r="O1031" s="36">
        <v>3348</v>
      </c>
      <c r="P1031" s="35">
        <v>6152.88</v>
      </c>
      <c r="Q1031" s="35">
        <v>4679.76</v>
      </c>
      <c r="R1031" s="35">
        <v>2200460.3199999998</v>
      </c>
      <c r="S1031" s="35">
        <v>335499.36</v>
      </c>
      <c r="T1031" s="35">
        <v>33844.559999999998</v>
      </c>
      <c r="U1031" s="35">
        <v>2008.8</v>
      </c>
      <c r="V1031" s="35">
        <v>22744.080000000002</v>
      </c>
      <c r="W1031" s="35">
        <v>14984.16</v>
      </c>
      <c r="X1031" s="35">
        <v>3328.52</v>
      </c>
      <c r="Y1031" s="35">
        <v>44945.04</v>
      </c>
      <c r="Z1031" s="35">
        <v>48071.519999999997</v>
      </c>
      <c r="AA1031" s="35">
        <v>505426.04</v>
      </c>
      <c r="AB1031" s="35">
        <v>2705886.36</v>
      </c>
      <c r="AC1031" s="39">
        <f t="shared" si="539"/>
        <v>2705.9</v>
      </c>
      <c r="AD1031" s="40">
        <f t="shared" si="540"/>
        <v>2700.5</v>
      </c>
      <c r="AG1031" s="70" t="s">
        <v>2026</v>
      </c>
      <c r="AH1031" s="24" t="s">
        <v>2063</v>
      </c>
      <c r="AI1031" s="24" t="s">
        <v>45</v>
      </c>
      <c r="AJ1031" s="24" t="s">
        <v>2064</v>
      </c>
      <c r="AK1031" s="43">
        <v>2008338.71</v>
      </c>
      <c r="AL1031" s="42"/>
      <c r="AM1031" s="42"/>
      <c r="AN1031" s="44">
        <v>739</v>
      </c>
      <c r="AO1031" s="46">
        <v>739</v>
      </c>
      <c r="AP1031" s="45"/>
      <c r="AQ1031" s="45"/>
      <c r="AR1031" s="43">
        <v>2008338.71</v>
      </c>
      <c r="AS1031" s="43">
        <v>149077.01999999999</v>
      </c>
      <c r="AT1031" s="43">
        <v>22724.25</v>
      </c>
      <c r="AU1031" s="43">
        <v>3325.5</v>
      </c>
      <c r="AV1031" s="43">
        <v>6111.53</v>
      </c>
      <c r="AW1031" s="43">
        <v>4648.3100000000004</v>
      </c>
      <c r="AX1031" s="43">
        <v>2194225.3199999998</v>
      </c>
      <c r="AY1031" s="43">
        <v>333244.65999999997</v>
      </c>
      <c r="AZ1031" s="43">
        <v>33617.11</v>
      </c>
      <c r="BA1031" s="43">
        <v>1995.3</v>
      </c>
      <c r="BB1031" s="43">
        <v>22591.23</v>
      </c>
      <c r="BC1031" s="43">
        <v>14883.46</v>
      </c>
      <c r="BD1031" s="43">
        <v>4352.5</v>
      </c>
      <c r="BE1031" s="43">
        <v>44642.99</v>
      </c>
      <c r="BF1031" s="43">
        <v>48200.13</v>
      </c>
      <c r="BG1031" s="43">
        <v>503527.38</v>
      </c>
      <c r="BH1031" s="43">
        <v>2697752.7</v>
      </c>
      <c r="BI1031" s="44">
        <v>0</v>
      </c>
      <c r="BJ1031" s="71">
        <v>2697.8</v>
      </c>
      <c r="BK1031" s="2"/>
      <c r="BL1031" s="2"/>
      <c r="BM1031" s="48">
        <v>224.8</v>
      </c>
      <c r="BN1031" s="48">
        <v>224.8</v>
      </c>
      <c r="BO1031" s="48">
        <v>224.8</v>
      </c>
      <c r="BP1031" s="48">
        <v>224.8</v>
      </c>
      <c r="BQ1031" s="48">
        <v>449.6</v>
      </c>
      <c r="BR1031" s="48">
        <v>449.6</v>
      </c>
      <c r="BS1031" s="48">
        <v>112.4</v>
      </c>
      <c r="BT1031" s="48">
        <v>0</v>
      </c>
      <c r="BU1031" s="48">
        <v>112.4</v>
      </c>
      <c r="BV1031" s="48">
        <f t="shared" si="541"/>
        <v>225.8</v>
      </c>
      <c r="BW1031" s="48">
        <f t="shared" si="542"/>
        <v>225.8</v>
      </c>
      <c r="BX1031" s="49">
        <f t="shared" si="543"/>
        <v>225.7</v>
      </c>
      <c r="BY1031" s="50">
        <f t="shared" si="544"/>
        <v>2700.5</v>
      </c>
      <c r="BZ1031" s="48">
        <f t="shared" si="545"/>
        <v>674.40000000000009</v>
      </c>
      <c r="CA1031" s="48">
        <f t="shared" si="546"/>
        <v>1124</v>
      </c>
      <c r="CB1031" s="48">
        <f t="shared" si="547"/>
        <v>224.8</v>
      </c>
      <c r="CC1031" s="51">
        <f t="shared" si="548"/>
        <v>677.3</v>
      </c>
      <c r="CD1031" s="50">
        <f t="shared" si="549"/>
        <v>2700.5</v>
      </c>
      <c r="CE1031" s="103"/>
      <c r="CF1031" s="73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</row>
    <row r="1032" spans="1:122" ht="15" hidden="1" outlineLevel="1" thickBot="1" x14ac:dyDescent="0.35">
      <c r="A1032" s="161"/>
      <c r="B1032" s="53" t="s">
        <v>2065</v>
      </c>
      <c r="C1032" s="53" t="s">
        <v>45</v>
      </c>
      <c r="D1032" s="24" t="s">
        <v>2066</v>
      </c>
      <c r="E1032" s="35">
        <v>2126208.25</v>
      </c>
      <c r="F1032" s="34"/>
      <c r="G1032" s="34"/>
      <c r="H1032" s="36">
        <v>844</v>
      </c>
      <c r="I1032" s="38">
        <v>844</v>
      </c>
      <c r="J1032" s="37"/>
      <c r="K1032" s="37"/>
      <c r="L1032" s="35">
        <v>2126208.25</v>
      </c>
      <c r="M1032" s="35">
        <v>347576.42</v>
      </c>
      <c r="N1032" s="36">
        <v>25953</v>
      </c>
      <c r="O1032" s="36">
        <v>3798</v>
      </c>
      <c r="P1032" s="35">
        <v>6979.88</v>
      </c>
      <c r="Q1032" s="35">
        <v>5308.76</v>
      </c>
      <c r="R1032" s="35">
        <v>2515824.31</v>
      </c>
      <c r="S1032" s="35">
        <v>380593.36</v>
      </c>
      <c r="T1032" s="35">
        <v>38393.56</v>
      </c>
      <c r="U1032" s="35">
        <v>2278.8000000000002</v>
      </c>
      <c r="V1032" s="35">
        <v>25801.08</v>
      </c>
      <c r="W1032" s="35">
        <v>16998.16</v>
      </c>
      <c r="X1032" s="35">
        <v>3968.44</v>
      </c>
      <c r="Y1032" s="35">
        <v>50986.04</v>
      </c>
      <c r="Z1032" s="35">
        <v>51028.99</v>
      </c>
      <c r="AA1032" s="35">
        <v>570048.43000000005</v>
      </c>
      <c r="AB1032" s="35">
        <v>3085872.74</v>
      </c>
      <c r="AC1032" s="39">
        <f t="shared" si="539"/>
        <v>3085.9</v>
      </c>
      <c r="AD1032" s="40">
        <f t="shared" si="540"/>
        <v>3109.9</v>
      </c>
      <c r="AG1032" s="70" t="s">
        <v>2026</v>
      </c>
      <c r="AH1032" s="24" t="s">
        <v>2065</v>
      </c>
      <c r="AI1032" s="24" t="s">
        <v>45</v>
      </c>
      <c r="AJ1032" s="24" t="s">
        <v>2066</v>
      </c>
      <c r="AK1032" s="43">
        <v>2180414.23</v>
      </c>
      <c r="AL1032" s="42"/>
      <c r="AM1032" s="42"/>
      <c r="AN1032" s="44">
        <v>860</v>
      </c>
      <c r="AO1032" s="46">
        <v>860</v>
      </c>
      <c r="AP1032" s="45"/>
      <c r="AQ1032" s="45"/>
      <c r="AR1032" s="43">
        <v>2180414.23</v>
      </c>
      <c r="AS1032" s="43">
        <v>320062.11</v>
      </c>
      <c r="AT1032" s="44">
        <v>26445</v>
      </c>
      <c r="AU1032" s="44">
        <v>3870</v>
      </c>
      <c r="AV1032" s="43">
        <v>7112.2</v>
      </c>
      <c r="AW1032" s="43">
        <v>5409.4</v>
      </c>
      <c r="AX1032" s="43">
        <v>2543312.94</v>
      </c>
      <c r="AY1032" s="43">
        <v>387808.4</v>
      </c>
      <c r="AZ1032" s="43">
        <v>39121.4</v>
      </c>
      <c r="BA1032" s="44">
        <v>2322</v>
      </c>
      <c r="BB1032" s="43">
        <v>26290.2</v>
      </c>
      <c r="BC1032" s="43">
        <v>17320.400000000001</v>
      </c>
      <c r="BD1032" s="43">
        <v>1408.22</v>
      </c>
      <c r="BE1032" s="43">
        <v>51952.6</v>
      </c>
      <c r="BF1032" s="43">
        <v>52329.95</v>
      </c>
      <c r="BG1032" s="43">
        <v>578553.17000000004</v>
      </c>
      <c r="BH1032" s="43">
        <v>3121866.11</v>
      </c>
      <c r="BI1032" s="44">
        <v>0</v>
      </c>
      <c r="BJ1032" s="71">
        <v>3121.9</v>
      </c>
      <c r="BK1032" s="2"/>
      <c r="BL1032" s="2"/>
      <c r="BM1032" s="48">
        <v>260.2</v>
      </c>
      <c r="BN1032" s="48">
        <v>260.2</v>
      </c>
      <c r="BO1032" s="48">
        <v>260.2</v>
      </c>
      <c r="BP1032" s="48">
        <v>260.2</v>
      </c>
      <c r="BQ1032" s="48">
        <v>520.29999999999995</v>
      </c>
      <c r="BR1032" s="48">
        <v>520.29999999999995</v>
      </c>
      <c r="BS1032" s="48">
        <v>130.1</v>
      </c>
      <c r="BT1032" s="48">
        <v>0</v>
      </c>
      <c r="BU1032" s="48">
        <v>130.1</v>
      </c>
      <c r="BV1032" s="48">
        <f t="shared" si="541"/>
        <v>256.10000000000002</v>
      </c>
      <c r="BW1032" s="48">
        <f t="shared" si="542"/>
        <v>256.10000000000002</v>
      </c>
      <c r="BX1032" s="49">
        <f t="shared" si="543"/>
        <v>256.10000000000002</v>
      </c>
      <c r="BY1032" s="50">
        <f t="shared" si="544"/>
        <v>3109.8999999999992</v>
      </c>
      <c r="BZ1032" s="48">
        <f t="shared" si="545"/>
        <v>780.59999999999991</v>
      </c>
      <c r="CA1032" s="48">
        <f t="shared" si="546"/>
        <v>1300.8</v>
      </c>
      <c r="CB1032" s="48">
        <f t="shared" si="547"/>
        <v>260.2</v>
      </c>
      <c r="CC1032" s="51">
        <f t="shared" si="548"/>
        <v>768.30000000000007</v>
      </c>
      <c r="CD1032" s="50">
        <f t="shared" si="549"/>
        <v>3109.8999999999996</v>
      </c>
      <c r="CE1032" s="103"/>
      <c r="CF1032" s="73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</row>
    <row r="1033" spans="1:122" ht="15" hidden="1" outlineLevel="1" thickBot="1" x14ac:dyDescent="0.35">
      <c r="A1033" s="161"/>
      <c r="B1033" s="53" t="s">
        <v>2067</v>
      </c>
      <c r="C1033" s="53" t="s">
        <v>45</v>
      </c>
      <c r="D1033" s="24" t="s">
        <v>2068</v>
      </c>
      <c r="E1033" s="35">
        <v>799419.23</v>
      </c>
      <c r="F1033" s="34"/>
      <c r="G1033" s="34"/>
      <c r="H1033" s="36">
        <v>172</v>
      </c>
      <c r="I1033" s="38">
        <v>172</v>
      </c>
      <c r="J1033" s="37"/>
      <c r="K1033" s="37"/>
      <c r="L1033" s="35">
        <v>799419.23</v>
      </c>
      <c r="M1033" s="35">
        <v>79725.38</v>
      </c>
      <c r="N1033" s="36">
        <v>5289</v>
      </c>
      <c r="O1033" s="36">
        <v>774</v>
      </c>
      <c r="P1033" s="35">
        <v>1422.44</v>
      </c>
      <c r="Q1033" s="35">
        <v>1081.8800000000001</v>
      </c>
      <c r="R1033" s="35">
        <v>887711.93</v>
      </c>
      <c r="S1033" s="35">
        <v>77561.679999999993</v>
      </c>
      <c r="T1033" s="35">
        <v>7824.28</v>
      </c>
      <c r="U1033" s="35">
        <v>464.4</v>
      </c>
      <c r="V1033" s="35">
        <v>5258.04</v>
      </c>
      <c r="W1033" s="35">
        <v>3464.08</v>
      </c>
      <c r="X1033" s="35">
        <v>1023.98</v>
      </c>
      <c r="Y1033" s="35">
        <v>10390.52</v>
      </c>
      <c r="Z1033" s="35">
        <v>19186.05</v>
      </c>
      <c r="AA1033" s="35">
        <v>125173.03</v>
      </c>
      <c r="AB1033" s="35">
        <v>1012884.96</v>
      </c>
      <c r="AC1033" s="39">
        <f t="shared" si="539"/>
        <v>1012.9</v>
      </c>
      <c r="AD1033" s="40">
        <f t="shared" si="540"/>
        <v>987.9</v>
      </c>
      <c r="AG1033" s="70" t="s">
        <v>2026</v>
      </c>
      <c r="AH1033" s="24" t="s">
        <v>2067</v>
      </c>
      <c r="AI1033" s="24" t="s">
        <v>45</v>
      </c>
      <c r="AJ1033" s="24" t="s">
        <v>2068</v>
      </c>
      <c r="AK1033" s="43">
        <v>749048.82</v>
      </c>
      <c r="AL1033" s="42"/>
      <c r="AM1033" s="42"/>
      <c r="AN1033" s="44">
        <v>186</v>
      </c>
      <c r="AO1033" s="46">
        <v>186</v>
      </c>
      <c r="AP1033" s="45"/>
      <c r="AQ1033" s="45"/>
      <c r="AR1033" s="43">
        <v>749048.82</v>
      </c>
      <c r="AS1033" s="43">
        <v>84660.34</v>
      </c>
      <c r="AT1033" s="43">
        <v>5719.5</v>
      </c>
      <c r="AU1033" s="44">
        <v>837</v>
      </c>
      <c r="AV1033" s="43">
        <v>1538.22</v>
      </c>
      <c r="AW1033" s="43">
        <v>1169.94</v>
      </c>
      <c r="AX1033" s="43">
        <v>842973.82</v>
      </c>
      <c r="AY1033" s="43">
        <v>83874.84</v>
      </c>
      <c r="AZ1033" s="43">
        <v>8461.14</v>
      </c>
      <c r="BA1033" s="43">
        <v>502.2</v>
      </c>
      <c r="BB1033" s="43">
        <v>5686.02</v>
      </c>
      <c r="BC1033" s="43">
        <v>3746.04</v>
      </c>
      <c r="BD1033" s="43">
        <v>896.14</v>
      </c>
      <c r="BE1033" s="43">
        <v>11236.26</v>
      </c>
      <c r="BF1033" s="43">
        <v>17977.169999999998</v>
      </c>
      <c r="BG1033" s="43">
        <v>132379.81</v>
      </c>
      <c r="BH1033" s="43">
        <v>975353.63</v>
      </c>
      <c r="BI1033" s="44">
        <v>0</v>
      </c>
      <c r="BJ1033" s="71">
        <v>975.4</v>
      </c>
      <c r="BK1033" s="2"/>
      <c r="BL1033" s="2"/>
      <c r="BM1033" s="48">
        <v>81.3</v>
      </c>
      <c r="BN1033" s="48">
        <v>81.3</v>
      </c>
      <c r="BO1033" s="48">
        <v>81.3</v>
      </c>
      <c r="BP1033" s="48">
        <v>81.3</v>
      </c>
      <c r="BQ1033" s="48">
        <v>162.6</v>
      </c>
      <c r="BR1033" s="48">
        <v>162.6</v>
      </c>
      <c r="BS1033" s="48">
        <v>40.6</v>
      </c>
      <c r="BT1033" s="48">
        <v>0</v>
      </c>
      <c r="BU1033" s="48">
        <v>40.6</v>
      </c>
      <c r="BV1033" s="48">
        <f t="shared" si="541"/>
        <v>85.4</v>
      </c>
      <c r="BW1033" s="48">
        <f t="shared" si="542"/>
        <v>85.4</v>
      </c>
      <c r="BX1033" s="49">
        <f t="shared" si="543"/>
        <v>85.5</v>
      </c>
      <c r="BY1033" s="50">
        <f t="shared" si="544"/>
        <v>987.89999999999986</v>
      </c>
      <c r="BZ1033" s="48">
        <f t="shared" si="545"/>
        <v>243.89999999999998</v>
      </c>
      <c r="CA1033" s="48">
        <f t="shared" si="546"/>
        <v>406.5</v>
      </c>
      <c r="CB1033" s="48">
        <f t="shared" si="547"/>
        <v>81.2</v>
      </c>
      <c r="CC1033" s="51">
        <f t="shared" si="548"/>
        <v>256.3</v>
      </c>
      <c r="CD1033" s="50">
        <f t="shared" si="549"/>
        <v>987.90000000000009</v>
      </c>
      <c r="CE1033" s="103"/>
      <c r="CF1033" s="73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</row>
    <row r="1034" spans="1:122" ht="15" hidden="1" outlineLevel="1" thickBot="1" x14ac:dyDescent="0.35">
      <c r="A1034" s="161"/>
      <c r="B1034" s="53" t="s">
        <v>2069</v>
      </c>
      <c r="C1034" s="53" t="s">
        <v>45</v>
      </c>
      <c r="D1034" s="24" t="s">
        <v>2070</v>
      </c>
      <c r="E1034" s="34"/>
      <c r="F1034" s="35">
        <v>88332.91</v>
      </c>
      <c r="G1034" s="35">
        <v>337799.41</v>
      </c>
      <c r="H1034" s="36">
        <v>146</v>
      </c>
      <c r="I1034" s="37"/>
      <c r="J1034" s="38">
        <v>34</v>
      </c>
      <c r="K1034" s="38">
        <v>112</v>
      </c>
      <c r="L1034" s="35">
        <v>426132.32</v>
      </c>
      <c r="M1034" s="36">
        <v>55657</v>
      </c>
      <c r="N1034" s="35">
        <v>4489.5</v>
      </c>
      <c r="O1034" s="36">
        <v>657</v>
      </c>
      <c r="P1034" s="35">
        <v>1207.42</v>
      </c>
      <c r="Q1034" s="35">
        <v>918.34</v>
      </c>
      <c r="R1034" s="35">
        <v>489061.58</v>
      </c>
      <c r="S1034" s="35">
        <v>32944.9</v>
      </c>
      <c r="T1034" s="35">
        <v>6641.54</v>
      </c>
      <c r="U1034" s="36">
        <v>0</v>
      </c>
      <c r="V1034" s="36">
        <v>0</v>
      </c>
      <c r="W1034" s="36">
        <v>0</v>
      </c>
      <c r="X1034" s="36">
        <v>0</v>
      </c>
      <c r="Y1034" s="36">
        <v>0</v>
      </c>
      <c r="Z1034" s="35">
        <v>10227.18</v>
      </c>
      <c r="AA1034" s="35">
        <v>49813.62</v>
      </c>
      <c r="AB1034" s="35">
        <v>538875.19999999995</v>
      </c>
      <c r="AC1034" s="39">
        <f t="shared" si="539"/>
        <v>538.9</v>
      </c>
      <c r="AD1034" s="40">
        <f t="shared" si="540"/>
        <v>645.79999999999995</v>
      </c>
      <c r="AG1034" s="70" t="s">
        <v>2026</v>
      </c>
      <c r="AH1034" s="24" t="s">
        <v>2069</v>
      </c>
      <c r="AI1034" s="24" t="s">
        <v>45</v>
      </c>
      <c r="AJ1034" s="24" t="s">
        <v>2070</v>
      </c>
      <c r="AK1034" s="42"/>
      <c r="AL1034" s="43">
        <v>161649.23000000001</v>
      </c>
      <c r="AM1034" s="43">
        <v>393536.31</v>
      </c>
      <c r="AN1034" s="44">
        <v>156</v>
      </c>
      <c r="AO1034" s="45"/>
      <c r="AP1034" s="46">
        <v>39</v>
      </c>
      <c r="AQ1034" s="46">
        <v>117</v>
      </c>
      <c r="AR1034" s="43">
        <v>555185.54</v>
      </c>
      <c r="AS1034" s="43">
        <v>80756.97</v>
      </c>
      <c r="AT1034" s="44">
        <v>4797</v>
      </c>
      <c r="AU1034" s="44">
        <v>702</v>
      </c>
      <c r="AV1034" s="43">
        <v>1290.1199999999999</v>
      </c>
      <c r="AW1034" s="43">
        <v>981.24</v>
      </c>
      <c r="AX1034" s="43">
        <v>643712.87</v>
      </c>
      <c r="AY1034" s="43">
        <v>35201.4</v>
      </c>
      <c r="AZ1034" s="43">
        <v>7096.44</v>
      </c>
      <c r="BA1034" s="44">
        <v>0</v>
      </c>
      <c r="BB1034" s="44">
        <v>0</v>
      </c>
      <c r="BC1034" s="44">
        <v>0</v>
      </c>
      <c r="BD1034" s="44">
        <v>0</v>
      </c>
      <c r="BE1034" s="44">
        <v>0</v>
      </c>
      <c r="BF1034" s="43">
        <v>13324.45</v>
      </c>
      <c r="BG1034" s="43">
        <v>55622.29</v>
      </c>
      <c r="BH1034" s="43">
        <v>699335.16</v>
      </c>
      <c r="BI1034" s="44">
        <v>0</v>
      </c>
      <c r="BJ1034" s="71">
        <v>699.3</v>
      </c>
      <c r="BK1034" s="2"/>
      <c r="BL1034" s="2"/>
      <c r="BM1034" s="48">
        <v>58.3</v>
      </c>
      <c r="BN1034" s="48">
        <v>58.3</v>
      </c>
      <c r="BO1034" s="48">
        <v>58.3</v>
      </c>
      <c r="BP1034" s="48">
        <v>58.3</v>
      </c>
      <c r="BQ1034" s="48">
        <v>116.6</v>
      </c>
      <c r="BR1034" s="48">
        <v>116.6</v>
      </c>
      <c r="BS1034" s="48">
        <v>29.1</v>
      </c>
      <c r="BT1034" s="48">
        <v>0</v>
      </c>
      <c r="BU1034" s="48">
        <v>29.1</v>
      </c>
      <c r="BV1034" s="48">
        <f t="shared" si="541"/>
        <v>40.4</v>
      </c>
      <c r="BW1034" s="48">
        <f t="shared" si="542"/>
        <v>40.4</v>
      </c>
      <c r="BX1034" s="49">
        <f t="shared" si="543"/>
        <v>40.4</v>
      </c>
      <c r="BY1034" s="50">
        <f t="shared" si="544"/>
        <v>645.79999999999995</v>
      </c>
      <c r="BZ1034" s="48">
        <f t="shared" si="545"/>
        <v>174.89999999999998</v>
      </c>
      <c r="CA1034" s="48">
        <f t="shared" si="546"/>
        <v>291.5</v>
      </c>
      <c r="CB1034" s="48">
        <f t="shared" si="547"/>
        <v>58.2</v>
      </c>
      <c r="CC1034" s="51">
        <f t="shared" si="548"/>
        <v>121.19999999999999</v>
      </c>
      <c r="CD1034" s="50">
        <f t="shared" si="549"/>
        <v>645.79999999999995</v>
      </c>
      <c r="CE1034" s="103"/>
      <c r="CF1034" s="73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</row>
    <row r="1035" spans="1:122" ht="15" hidden="1" outlineLevel="1" thickBot="1" x14ac:dyDescent="0.35">
      <c r="A1035" s="161"/>
      <c r="B1035" s="53" t="s">
        <v>2071</v>
      </c>
      <c r="C1035" s="53" t="s">
        <v>45</v>
      </c>
      <c r="D1035" s="24" t="s">
        <v>2072</v>
      </c>
      <c r="E1035" s="35">
        <v>1941148.25</v>
      </c>
      <c r="F1035" s="34"/>
      <c r="G1035" s="34"/>
      <c r="H1035" s="36">
        <v>788</v>
      </c>
      <c r="I1035" s="38">
        <v>788</v>
      </c>
      <c r="J1035" s="37"/>
      <c r="K1035" s="37"/>
      <c r="L1035" s="35">
        <v>1941148.25</v>
      </c>
      <c r="M1035" s="35">
        <v>329431.01</v>
      </c>
      <c r="N1035" s="36">
        <v>24231</v>
      </c>
      <c r="O1035" s="36">
        <v>3546</v>
      </c>
      <c r="P1035" s="35">
        <v>6516.76</v>
      </c>
      <c r="Q1035" s="35">
        <v>4956.5200000000004</v>
      </c>
      <c r="R1035" s="35">
        <v>2309829.54</v>
      </c>
      <c r="S1035" s="35">
        <v>355340.72</v>
      </c>
      <c r="T1035" s="35">
        <v>35846.120000000003</v>
      </c>
      <c r="U1035" s="35">
        <v>2127.6</v>
      </c>
      <c r="V1035" s="35">
        <v>24089.16</v>
      </c>
      <c r="W1035" s="35">
        <v>15870.32</v>
      </c>
      <c r="X1035" s="35">
        <v>1920.3</v>
      </c>
      <c r="Y1035" s="35">
        <v>47603.08</v>
      </c>
      <c r="Z1035" s="35">
        <v>46587.55</v>
      </c>
      <c r="AA1035" s="35">
        <v>529384.85</v>
      </c>
      <c r="AB1035" s="35">
        <v>2839214.39</v>
      </c>
      <c r="AC1035" s="39">
        <f t="shared" si="539"/>
        <v>2839.2</v>
      </c>
      <c r="AD1035" s="40">
        <f t="shared" si="540"/>
        <v>2893.5</v>
      </c>
      <c r="AG1035" s="70" t="s">
        <v>2026</v>
      </c>
      <c r="AH1035" s="24" t="s">
        <v>2071</v>
      </c>
      <c r="AI1035" s="24" t="s">
        <v>45</v>
      </c>
      <c r="AJ1035" s="24" t="s">
        <v>2072</v>
      </c>
      <c r="AK1035" s="43">
        <v>2036122.55</v>
      </c>
      <c r="AL1035" s="42"/>
      <c r="AM1035" s="42"/>
      <c r="AN1035" s="44">
        <v>789</v>
      </c>
      <c r="AO1035" s="46">
        <v>789</v>
      </c>
      <c r="AP1035" s="45"/>
      <c r="AQ1035" s="45"/>
      <c r="AR1035" s="43">
        <v>2036122.55</v>
      </c>
      <c r="AS1035" s="43">
        <v>313263.55</v>
      </c>
      <c r="AT1035" s="43">
        <v>24261.75</v>
      </c>
      <c r="AU1035" s="43">
        <v>3550.5</v>
      </c>
      <c r="AV1035" s="43">
        <v>6525.03</v>
      </c>
      <c r="AW1035" s="43">
        <v>4962.8100000000004</v>
      </c>
      <c r="AX1035" s="43">
        <v>2388686.19</v>
      </c>
      <c r="AY1035" s="43">
        <v>355791.66</v>
      </c>
      <c r="AZ1035" s="43">
        <v>35891.61</v>
      </c>
      <c r="BA1035" s="43">
        <v>2130.3000000000002</v>
      </c>
      <c r="BB1035" s="43">
        <v>24119.73</v>
      </c>
      <c r="BC1035" s="43">
        <v>15890.46</v>
      </c>
      <c r="BD1035" s="43">
        <v>1664.08</v>
      </c>
      <c r="BE1035" s="43">
        <v>47663.49</v>
      </c>
      <c r="BF1035" s="43">
        <v>48866.93</v>
      </c>
      <c r="BG1035" s="43">
        <v>532018.26</v>
      </c>
      <c r="BH1035" s="43">
        <v>2920704.45</v>
      </c>
      <c r="BI1035" s="44">
        <v>0</v>
      </c>
      <c r="BJ1035" s="71">
        <v>2920.7</v>
      </c>
      <c r="BK1035" s="2"/>
      <c r="BL1035" s="2"/>
      <c r="BM1035" s="48">
        <v>243.4</v>
      </c>
      <c r="BN1035" s="48">
        <v>243.4</v>
      </c>
      <c r="BO1035" s="48">
        <v>243.4</v>
      </c>
      <c r="BP1035" s="48">
        <v>243.4</v>
      </c>
      <c r="BQ1035" s="48">
        <v>486.8</v>
      </c>
      <c r="BR1035" s="48">
        <v>486.8</v>
      </c>
      <c r="BS1035" s="48">
        <v>121.7</v>
      </c>
      <c r="BT1035" s="48">
        <v>0</v>
      </c>
      <c r="BU1035" s="48">
        <v>121.7</v>
      </c>
      <c r="BV1035" s="48">
        <f t="shared" si="541"/>
        <v>234.3</v>
      </c>
      <c r="BW1035" s="48">
        <f t="shared" si="542"/>
        <v>234.3</v>
      </c>
      <c r="BX1035" s="49">
        <f t="shared" si="543"/>
        <v>234.3</v>
      </c>
      <c r="BY1035" s="50">
        <f t="shared" si="544"/>
        <v>2893.5000000000005</v>
      </c>
      <c r="BZ1035" s="48">
        <f t="shared" si="545"/>
        <v>730.2</v>
      </c>
      <c r="CA1035" s="48">
        <f t="shared" si="546"/>
        <v>1217</v>
      </c>
      <c r="CB1035" s="48">
        <f t="shared" si="547"/>
        <v>243.4</v>
      </c>
      <c r="CC1035" s="51">
        <f t="shared" si="548"/>
        <v>702.90000000000009</v>
      </c>
      <c r="CD1035" s="50">
        <f t="shared" si="549"/>
        <v>2893.5</v>
      </c>
      <c r="CE1035" s="103"/>
      <c r="CF1035" s="73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</row>
    <row r="1036" spans="1:122" ht="15" hidden="1" outlineLevel="1" thickBot="1" x14ac:dyDescent="0.35">
      <c r="A1036" s="161"/>
      <c r="B1036" s="53" t="s">
        <v>2073</v>
      </c>
      <c r="C1036" s="53" t="s">
        <v>135</v>
      </c>
      <c r="D1036" s="24" t="s">
        <v>2074</v>
      </c>
      <c r="E1036" s="35">
        <v>1323537.75</v>
      </c>
      <c r="F1036" s="34"/>
      <c r="G1036" s="34"/>
      <c r="H1036" s="36">
        <v>291</v>
      </c>
      <c r="I1036" s="38">
        <v>291</v>
      </c>
      <c r="J1036" s="37"/>
      <c r="K1036" s="37"/>
      <c r="L1036" s="35">
        <v>1323537.75</v>
      </c>
      <c r="M1036" s="35">
        <v>146801.89000000001</v>
      </c>
      <c r="N1036" s="35">
        <v>8948.25</v>
      </c>
      <c r="O1036" s="35">
        <v>1309.5</v>
      </c>
      <c r="P1036" s="35">
        <v>2406.5700000000002</v>
      </c>
      <c r="Q1036" s="35">
        <v>1830.39</v>
      </c>
      <c r="R1036" s="35">
        <v>1484834.35</v>
      </c>
      <c r="S1036" s="35">
        <v>131223.54</v>
      </c>
      <c r="T1036" s="35">
        <v>13237.59</v>
      </c>
      <c r="U1036" s="35">
        <v>785.7</v>
      </c>
      <c r="V1036" s="35">
        <v>8895.8700000000008</v>
      </c>
      <c r="W1036" s="35">
        <v>5860.74</v>
      </c>
      <c r="X1036" s="35">
        <v>1919.94</v>
      </c>
      <c r="Y1036" s="35">
        <v>17579.310000000001</v>
      </c>
      <c r="Z1036" s="35">
        <v>31764.92</v>
      </c>
      <c r="AA1036" s="35">
        <v>211267.61</v>
      </c>
      <c r="AB1036" s="35">
        <v>1696101.96</v>
      </c>
      <c r="AC1036" s="39">
        <f t="shared" si="539"/>
        <v>1696.1</v>
      </c>
      <c r="AD1036" s="40">
        <f t="shared" si="540"/>
        <v>565.4</v>
      </c>
      <c r="BV1036" s="48">
        <f t="shared" si="541"/>
        <v>188.5</v>
      </c>
      <c r="BW1036" s="48">
        <f t="shared" si="542"/>
        <v>188.5</v>
      </c>
      <c r="BX1036" s="49">
        <f t="shared" si="543"/>
        <v>188.4</v>
      </c>
      <c r="BY1036" s="50">
        <f t="shared" si="544"/>
        <v>565.4</v>
      </c>
      <c r="BZ1036" s="48">
        <f t="shared" si="545"/>
        <v>0</v>
      </c>
      <c r="CA1036" s="48">
        <f t="shared" si="546"/>
        <v>0</v>
      </c>
      <c r="CB1036" s="48">
        <f t="shared" si="547"/>
        <v>0</v>
      </c>
      <c r="CC1036" s="51">
        <f t="shared" si="548"/>
        <v>565.4</v>
      </c>
      <c r="CD1036" s="50">
        <f t="shared" si="549"/>
        <v>565.4</v>
      </c>
      <c r="CE1036" s="95"/>
    </row>
    <row r="1037" spans="1:122" ht="21" hidden="1" outlineLevel="1" thickBot="1" x14ac:dyDescent="0.35">
      <c r="A1037" s="161"/>
      <c r="B1037" s="90"/>
      <c r="C1037" s="90"/>
      <c r="D1037" s="91"/>
      <c r="E1037" s="92"/>
      <c r="H1037" s="93"/>
      <c r="I1037" s="94"/>
      <c r="L1037" s="92"/>
      <c r="M1037" s="92"/>
      <c r="N1037" s="92"/>
      <c r="O1037" s="92"/>
      <c r="P1037" s="92"/>
      <c r="Q1037" s="92"/>
      <c r="R1037" s="92"/>
      <c r="S1037" s="92"/>
      <c r="T1037" s="92"/>
      <c r="U1037" s="92"/>
      <c r="V1037" s="92"/>
      <c r="W1037" s="92"/>
      <c r="X1037" s="92"/>
      <c r="Y1037" s="92"/>
      <c r="Z1037" s="92"/>
      <c r="AA1037" s="92"/>
      <c r="AB1037" s="92"/>
      <c r="AC1037" s="39">
        <f t="shared" si="539"/>
        <v>0</v>
      </c>
      <c r="AD1037" s="40">
        <f t="shared" si="540"/>
        <v>79.3</v>
      </c>
      <c r="AG1037" s="70" t="s">
        <v>2026</v>
      </c>
      <c r="AH1037" s="24" t="s">
        <v>2075</v>
      </c>
      <c r="AI1037" s="24" t="s">
        <v>45</v>
      </c>
      <c r="AJ1037" s="24" t="s">
        <v>2076</v>
      </c>
      <c r="AK1037" s="43">
        <v>89886.14</v>
      </c>
      <c r="AL1037" s="42"/>
      <c r="AM1037" s="42"/>
      <c r="AN1037" s="44">
        <v>21</v>
      </c>
      <c r="AO1037" s="46">
        <v>21</v>
      </c>
      <c r="AP1037" s="45"/>
      <c r="AQ1037" s="45"/>
      <c r="AR1037" s="43">
        <v>89886.14</v>
      </c>
      <c r="AS1037" s="43">
        <v>13091.23</v>
      </c>
      <c r="AT1037" s="43">
        <v>645.75</v>
      </c>
      <c r="AU1037" s="43">
        <v>94.5</v>
      </c>
      <c r="AV1037" s="43">
        <v>173.67</v>
      </c>
      <c r="AW1037" s="43">
        <v>132.09</v>
      </c>
      <c r="AX1037" s="43">
        <v>104023.38</v>
      </c>
      <c r="AY1037" s="43">
        <v>9469.74</v>
      </c>
      <c r="AZ1037" s="43">
        <v>955.29</v>
      </c>
      <c r="BA1037" s="43">
        <v>56.7</v>
      </c>
      <c r="BB1037" s="43">
        <v>641.97</v>
      </c>
      <c r="BC1037" s="43">
        <v>422.94</v>
      </c>
      <c r="BD1037" s="44">
        <v>0</v>
      </c>
      <c r="BE1037" s="43">
        <v>1268.6099999999999</v>
      </c>
      <c r="BF1037" s="43">
        <v>2157.2600000000002</v>
      </c>
      <c r="BG1037" s="43">
        <v>14972.51</v>
      </c>
      <c r="BH1037" s="43">
        <v>118995.89</v>
      </c>
      <c r="BI1037" s="44">
        <v>0</v>
      </c>
      <c r="BJ1037" s="71">
        <v>119</v>
      </c>
      <c r="BK1037" s="2"/>
      <c r="BL1037" s="2"/>
      <c r="BM1037" s="48">
        <v>9.9</v>
      </c>
      <c r="BN1037" s="48">
        <v>9.9</v>
      </c>
      <c r="BO1037" s="48">
        <v>9.9</v>
      </c>
      <c r="BP1037" s="48">
        <v>9.9</v>
      </c>
      <c r="BQ1037" s="48">
        <v>19.8</v>
      </c>
      <c r="BR1037" s="48">
        <v>19.8</v>
      </c>
      <c r="BS1037" s="48">
        <v>5</v>
      </c>
      <c r="BT1037" s="48">
        <v>0</v>
      </c>
      <c r="BU1037" s="48">
        <v>5</v>
      </c>
      <c r="BV1037" s="48">
        <f t="shared" si="541"/>
        <v>-3.3</v>
      </c>
      <c r="BW1037" s="48">
        <f t="shared" si="542"/>
        <v>-3.3</v>
      </c>
      <c r="BX1037" s="49">
        <f t="shared" si="543"/>
        <v>-3.3</v>
      </c>
      <c r="BY1037" s="50">
        <f t="shared" si="544"/>
        <v>79.300000000000011</v>
      </c>
      <c r="BZ1037" s="48">
        <f t="shared" si="545"/>
        <v>29.700000000000003</v>
      </c>
      <c r="CA1037" s="48">
        <f t="shared" si="546"/>
        <v>49.5</v>
      </c>
      <c r="CB1037" s="48">
        <f t="shared" si="547"/>
        <v>10</v>
      </c>
      <c r="CC1037" s="51">
        <f t="shared" si="548"/>
        <v>-9.8999999999999986</v>
      </c>
      <c r="CD1037" s="50">
        <f t="shared" si="549"/>
        <v>79.300000000000011</v>
      </c>
      <c r="CE1037" s="103"/>
      <c r="CF1037" s="73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</row>
    <row r="1038" spans="1:122" ht="18" customHeight="1" collapsed="1" thickBot="1" x14ac:dyDescent="0.35">
      <c r="A1038" s="162"/>
      <c r="B1038" s="163" t="s">
        <v>71</v>
      </c>
      <c r="C1038" s="164"/>
      <c r="D1038" s="165"/>
      <c r="E1038" s="54">
        <f>SUM(E1013:E1037)</f>
        <v>13458497.310000001</v>
      </c>
      <c r="F1038" s="54">
        <f t="shared" ref="F1038:AD1038" si="550">SUM(F1013:F1037)</f>
        <v>895607.40000000014</v>
      </c>
      <c r="G1038" s="54">
        <f t="shared" si="550"/>
        <v>3083264.1400000006</v>
      </c>
      <c r="H1038" s="54">
        <f t="shared" si="550"/>
        <v>5312</v>
      </c>
      <c r="I1038" s="54">
        <f t="shared" si="550"/>
        <v>4060</v>
      </c>
      <c r="J1038" s="54">
        <f t="shared" si="550"/>
        <v>296</v>
      </c>
      <c r="K1038" s="54">
        <f t="shared" si="550"/>
        <v>956</v>
      </c>
      <c r="L1038" s="54">
        <f t="shared" si="550"/>
        <v>17437368.850000001</v>
      </c>
      <c r="M1038" s="54">
        <f t="shared" si="550"/>
        <v>2611501.8400000003</v>
      </c>
      <c r="N1038" s="54">
        <f t="shared" si="550"/>
        <v>163344</v>
      </c>
      <c r="O1038" s="54">
        <f t="shared" si="550"/>
        <v>23904</v>
      </c>
      <c r="P1038" s="54">
        <f t="shared" si="550"/>
        <v>43930.239999999998</v>
      </c>
      <c r="Q1038" s="54">
        <f t="shared" si="550"/>
        <v>33412.48000000001</v>
      </c>
      <c r="R1038" s="54">
        <f t="shared" si="550"/>
        <v>20313461.41</v>
      </c>
      <c r="S1038" s="54">
        <f t="shared" si="550"/>
        <v>2113330.1999999997</v>
      </c>
      <c r="T1038" s="54">
        <f t="shared" si="550"/>
        <v>241642.88</v>
      </c>
      <c r="U1038" s="54">
        <f t="shared" si="550"/>
        <v>10962</v>
      </c>
      <c r="V1038" s="54">
        <f t="shared" si="550"/>
        <v>124114.2</v>
      </c>
      <c r="W1038" s="54">
        <f t="shared" si="550"/>
        <v>81768.400000000009</v>
      </c>
      <c r="X1038" s="54">
        <f t="shared" si="550"/>
        <v>19072.64</v>
      </c>
      <c r="Y1038" s="54">
        <f t="shared" si="550"/>
        <v>245264.59999999998</v>
      </c>
      <c r="Z1038" s="54">
        <f t="shared" si="550"/>
        <v>418496.89999999997</v>
      </c>
      <c r="AA1038" s="54">
        <f t="shared" si="550"/>
        <v>3254651.82</v>
      </c>
      <c r="AB1038" s="54">
        <f t="shared" si="550"/>
        <v>23568113.23</v>
      </c>
      <c r="AC1038" s="54">
        <f t="shared" si="550"/>
        <v>23568.200000000004</v>
      </c>
      <c r="AD1038" s="54">
        <f t="shared" si="550"/>
        <v>22653.200000000004</v>
      </c>
      <c r="AG1038" s="55" t="s">
        <v>2026</v>
      </c>
      <c r="AH1038" s="55" t="s">
        <v>71</v>
      </c>
      <c r="AI1038" s="56"/>
      <c r="AJ1038" s="57"/>
      <c r="AK1038" s="58">
        <v>12149986.98</v>
      </c>
      <c r="AL1038" s="58">
        <v>1045994.2</v>
      </c>
      <c r="AM1038" s="58">
        <v>3286070.46</v>
      </c>
      <c r="AN1038" s="58">
        <v>5151</v>
      </c>
      <c r="AO1038" s="58">
        <v>3812</v>
      </c>
      <c r="AP1038" s="58">
        <v>296</v>
      </c>
      <c r="AQ1038" s="58">
        <v>1043</v>
      </c>
      <c r="AR1038" s="58">
        <v>16482051.640000001</v>
      </c>
      <c r="AS1038" s="58">
        <v>2358766.81</v>
      </c>
      <c r="AT1038" s="58">
        <v>158393.25</v>
      </c>
      <c r="AU1038" s="58">
        <v>23179.5</v>
      </c>
      <c r="AV1038" s="58">
        <v>42598.77</v>
      </c>
      <c r="AW1038" s="58">
        <v>32399.789999999997</v>
      </c>
      <c r="AX1038" s="58">
        <v>19097389.760000002</v>
      </c>
      <c r="AY1038" s="58">
        <v>2021128.63</v>
      </c>
      <c r="AZ1038" s="58">
        <v>234318.99</v>
      </c>
      <c r="BA1038" s="58">
        <v>10292.4</v>
      </c>
      <c r="BB1038" s="58">
        <v>116532.84</v>
      </c>
      <c r="BC1038" s="58">
        <v>76773.679999999993</v>
      </c>
      <c r="BD1038" s="58">
        <v>12929.3</v>
      </c>
      <c r="BE1038" s="58">
        <v>230282.91999999998</v>
      </c>
      <c r="BF1038" s="58">
        <v>395569.25</v>
      </c>
      <c r="BG1038" s="58">
        <v>3097828.01</v>
      </c>
      <c r="BH1038" s="58">
        <v>22195217.77</v>
      </c>
      <c r="BI1038" s="58">
        <v>0</v>
      </c>
      <c r="BJ1038" s="59">
        <v>22195.600000000002</v>
      </c>
      <c r="BK1038" s="60"/>
      <c r="BL1038" s="61" t="str">
        <f>+AG1038</f>
        <v>Plungės r. sav.</v>
      </c>
      <c r="BM1038" s="62">
        <f t="shared" ref="BM1038:CD1038" si="551">SUM(BM1013:BM1037)</f>
        <v>1849.6000000000001</v>
      </c>
      <c r="BN1038" s="62">
        <f t="shared" si="551"/>
        <v>1849.6000000000001</v>
      </c>
      <c r="BO1038" s="62">
        <f t="shared" si="551"/>
        <v>1849.6000000000001</v>
      </c>
      <c r="BP1038" s="62">
        <f t="shared" si="551"/>
        <v>1849.6000000000001</v>
      </c>
      <c r="BQ1038" s="62">
        <f t="shared" si="551"/>
        <v>3699.6000000000004</v>
      </c>
      <c r="BR1038" s="62">
        <f t="shared" si="551"/>
        <v>3699.6000000000004</v>
      </c>
      <c r="BS1038" s="62">
        <f t="shared" si="551"/>
        <v>924.80000000000018</v>
      </c>
      <c r="BT1038" s="62">
        <f t="shared" si="551"/>
        <v>0</v>
      </c>
      <c r="BU1038" s="62">
        <f t="shared" si="551"/>
        <v>924.80000000000018</v>
      </c>
      <c r="BV1038" s="62">
        <f t="shared" si="551"/>
        <v>2001.9</v>
      </c>
      <c r="BW1038" s="62">
        <f t="shared" si="551"/>
        <v>2001.9</v>
      </c>
      <c r="BX1038" s="62">
        <f t="shared" si="551"/>
        <v>2002.2000000000003</v>
      </c>
      <c r="BY1038" s="62">
        <f t="shared" si="551"/>
        <v>22653.200000000001</v>
      </c>
      <c r="BZ1038" s="62">
        <f t="shared" si="551"/>
        <v>5548.7999999999993</v>
      </c>
      <c r="CA1038" s="62">
        <f t="shared" si="551"/>
        <v>9248.7999999999993</v>
      </c>
      <c r="CB1038" s="62">
        <f t="shared" si="551"/>
        <v>1849.6000000000004</v>
      </c>
      <c r="CC1038" s="62">
        <f t="shared" si="551"/>
        <v>6006</v>
      </c>
      <c r="CD1038" s="62">
        <f t="shared" si="551"/>
        <v>22653.200000000004</v>
      </c>
      <c r="CE1038" s="63"/>
      <c r="CF1038" s="64" t="s">
        <v>2026</v>
      </c>
      <c r="CG1038" s="65">
        <v>1849.6000000000001</v>
      </c>
      <c r="CH1038" s="65">
        <v>1816.5000000000002</v>
      </c>
      <c r="CI1038" s="65">
        <v>1833.1000000000001</v>
      </c>
      <c r="CJ1038" s="65">
        <v>1833.1000000000001</v>
      </c>
      <c r="CK1038" s="65">
        <v>3666.4999999999995</v>
      </c>
      <c r="CL1038" s="65">
        <v>3683.0999999999995</v>
      </c>
      <c r="CM1038" s="65">
        <v>908.20000000000016</v>
      </c>
      <c r="CN1038" s="65">
        <v>0</v>
      </c>
      <c r="CO1038" s="65">
        <v>924.80000000000018</v>
      </c>
      <c r="CP1038" s="65">
        <f>+BV1038</f>
        <v>2001.9</v>
      </c>
      <c r="CQ1038" s="65">
        <f t="shared" ref="CQ1038:CR1038" si="552">+BW1038</f>
        <v>2001.9</v>
      </c>
      <c r="CR1038" s="65">
        <f t="shared" si="552"/>
        <v>2002.2000000000003</v>
      </c>
      <c r="CS1038" s="66">
        <f>+CR1038+CQ1038+CP1038+CO1038+CN1038+CM1038+CL1038+CK1038+CJ1038+CI1038+CH1038+CG1038</f>
        <v>22520.899999999994</v>
      </c>
      <c r="CT1038" s="65">
        <v>5499.2000000000007</v>
      </c>
      <c r="CU1038" s="65">
        <v>9182.6999999999989</v>
      </c>
      <c r="CV1038" s="65">
        <v>1833.0000000000005</v>
      </c>
      <c r="CW1038" s="65">
        <f>+CP1038+CQ1038+CR1038</f>
        <v>6006</v>
      </c>
      <c r="CX1038" s="67">
        <f>+CW1038+CV1038+CU1038+CT1038</f>
        <v>22520.899999999998</v>
      </c>
      <c r="CY1038" s="48"/>
      <c r="CZ1038" s="64" t="s">
        <v>2026</v>
      </c>
      <c r="DA1038" s="68">
        <v>0</v>
      </c>
      <c r="DB1038" s="68">
        <v>33.1</v>
      </c>
      <c r="DC1038" s="68">
        <v>16.5</v>
      </c>
      <c r="DD1038" s="68">
        <v>16.5</v>
      </c>
      <c r="DE1038" s="68">
        <v>33.1</v>
      </c>
      <c r="DF1038" s="68">
        <v>16.5</v>
      </c>
      <c r="DG1038" s="68">
        <v>16.600000000000016</v>
      </c>
      <c r="DH1038" s="69"/>
      <c r="DI1038" s="69"/>
      <c r="DJ1038" s="69"/>
      <c r="DK1038" s="69"/>
      <c r="DL1038" s="69"/>
      <c r="DM1038" s="66">
        <v>132.30000000000001</v>
      </c>
      <c r="DN1038" s="68">
        <v>49.6</v>
      </c>
      <c r="DO1038" s="68">
        <v>66.099999999999994</v>
      </c>
      <c r="DP1038" s="68">
        <v>16.600000000000016</v>
      </c>
      <c r="DQ1038" s="68"/>
      <c r="DR1038" s="66">
        <v>132.30000000000001</v>
      </c>
    </row>
    <row r="1039" spans="1:122" ht="21" hidden="1" outlineLevel="1" thickBot="1" x14ac:dyDescent="0.35">
      <c r="A1039" s="160" t="s">
        <v>2077</v>
      </c>
      <c r="B1039" s="53" t="s">
        <v>2078</v>
      </c>
      <c r="C1039" s="53" t="s">
        <v>45</v>
      </c>
      <c r="D1039" s="24" t="s">
        <v>2079</v>
      </c>
      <c r="E1039" s="35">
        <v>428883.87</v>
      </c>
      <c r="F1039" s="34"/>
      <c r="G1039" s="34"/>
      <c r="H1039" s="36">
        <v>47</v>
      </c>
      <c r="I1039" s="38">
        <v>47</v>
      </c>
      <c r="J1039" s="37"/>
      <c r="K1039" s="37"/>
      <c r="L1039" s="35">
        <v>428883.87</v>
      </c>
      <c r="M1039" s="35">
        <v>159437.63</v>
      </c>
      <c r="N1039" s="35">
        <v>1445.25</v>
      </c>
      <c r="O1039" s="35">
        <v>211.5</v>
      </c>
      <c r="P1039" s="35">
        <v>388.69</v>
      </c>
      <c r="Q1039" s="35">
        <v>295.63</v>
      </c>
      <c r="R1039" s="35">
        <v>590662.56999999995</v>
      </c>
      <c r="S1039" s="35">
        <v>21194.18</v>
      </c>
      <c r="T1039" s="35">
        <v>2138.0300000000002</v>
      </c>
      <c r="U1039" s="35">
        <v>126.9</v>
      </c>
      <c r="V1039" s="35">
        <v>1436.79</v>
      </c>
      <c r="W1039" s="35">
        <v>946.58</v>
      </c>
      <c r="X1039" s="36">
        <v>0</v>
      </c>
      <c r="Y1039" s="35">
        <v>2839.27</v>
      </c>
      <c r="Z1039" s="35">
        <v>10293.209999999999</v>
      </c>
      <c r="AA1039" s="35">
        <v>38974.959999999999</v>
      </c>
      <c r="AB1039" s="35">
        <v>629637.53</v>
      </c>
      <c r="AC1039" s="39">
        <f t="shared" ref="AC1039:AC1053" si="553">+ROUND(AB1039/1000,1)</f>
        <v>629.6</v>
      </c>
      <c r="AD1039" s="40">
        <f t="shared" ref="AD1039:AD1053" si="554">+ROUND((AC1039/12*4)+(BJ1039/12*8),1)</f>
        <v>631.4</v>
      </c>
      <c r="AG1039" s="70" t="s">
        <v>2077</v>
      </c>
      <c r="AH1039" s="24" t="s">
        <v>2078</v>
      </c>
      <c r="AI1039" s="24" t="s">
        <v>45</v>
      </c>
      <c r="AJ1039" s="24" t="s">
        <v>2079</v>
      </c>
      <c r="AK1039" s="43">
        <v>431481.96</v>
      </c>
      <c r="AL1039" s="42"/>
      <c r="AM1039" s="42"/>
      <c r="AN1039" s="44">
        <v>47</v>
      </c>
      <c r="AO1039" s="46">
        <v>47</v>
      </c>
      <c r="AP1039" s="45"/>
      <c r="AQ1039" s="45"/>
      <c r="AR1039" s="43">
        <v>431481.96</v>
      </c>
      <c r="AS1039" s="43">
        <v>159437.63</v>
      </c>
      <c r="AT1039" s="43">
        <v>1445.25</v>
      </c>
      <c r="AU1039" s="43">
        <v>211.5</v>
      </c>
      <c r="AV1039" s="43">
        <v>388.69</v>
      </c>
      <c r="AW1039" s="43">
        <v>295.63</v>
      </c>
      <c r="AX1039" s="43">
        <v>593260.66</v>
      </c>
      <c r="AY1039" s="43">
        <v>21194.18</v>
      </c>
      <c r="AZ1039" s="43">
        <v>2138.0300000000002</v>
      </c>
      <c r="BA1039" s="43">
        <v>126.9</v>
      </c>
      <c r="BB1039" s="43">
        <v>1436.79</v>
      </c>
      <c r="BC1039" s="43">
        <v>946.58</v>
      </c>
      <c r="BD1039" s="44">
        <v>0</v>
      </c>
      <c r="BE1039" s="43">
        <v>2839.27</v>
      </c>
      <c r="BF1039" s="43">
        <v>10355.56</v>
      </c>
      <c r="BG1039" s="43">
        <v>39037.31</v>
      </c>
      <c r="BH1039" s="43">
        <v>632297.97</v>
      </c>
      <c r="BI1039" s="44">
        <v>0</v>
      </c>
      <c r="BJ1039" s="71">
        <v>632.29999999999995</v>
      </c>
      <c r="BK1039" s="74">
        <f>+BJ1039*1000/AN1039</f>
        <v>13453.191489361701</v>
      </c>
      <c r="BL1039" s="2"/>
      <c r="BM1039" s="48">
        <v>52.7</v>
      </c>
      <c r="BN1039" s="48">
        <v>52.7</v>
      </c>
      <c r="BO1039" s="48">
        <v>52.7</v>
      </c>
      <c r="BP1039" s="48">
        <v>52.7</v>
      </c>
      <c r="BQ1039" s="48">
        <v>105.4</v>
      </c>
      <c r="BR1039" s="48">
        <v>105.4</v>
      </c>
      <c r="BS1039" s="48">
        <v>26.3</v>
      </c>
      <c r="BT1039" s="48">
        <v>0</v>
      </c>
      <c r="BU1039" s="48">
        <v>26.3</v>
      </c>
      <c r="BV1039" s="48">
        <f t="shared" ref="BV1039:BV1053" si="555">+ROUND((AD1039-BM1039-BN1039-BO1039-BP1039-BQ1039-BR1039-BS1039-BT1039-BU1039)/3,1)</f>
        <v>52.4</v>
      </c>
      <c r="BW1039" s="48">
        <f t="shared" ref="BW1039:BW1053" si="556">+BV1039</f>
        <v>52.4</v>
      </c>
      <c r="BX1039" s="49">
        <f t="shared" ref="BX1039:BX1053" si="557">+ROUND(AD1039-BM1039-BN1039-BO1039-BP1039-BQ1039-BR1039-BS1039-BT1039-BU1039-BV1039-BW1039,1)</f>
        <v>52.4</v>
      </c>
      <c r="BY1039" s="50">
        <f t="shared" ref="BY1039:BY1053" si="558">+BX1039+BW1039+BV1039+BU1039+BT1039+BS1039+BR1039+BQ1039+BP1039+BO1039+BN1039+BM1039</f>
        <v>631.40000000000009</v>
      </c>
      <c r="BZ1039" s="48">
        <f t="shared" ref="BZ1039:BZ1053" si="559">+BM1039+BN1039+BO1039</f>
        <v>158.10000000000002</v>
      </c>
      <c r="CA1039" s="48">
        <f t="shared" ref="CA1039:CA1053" si="560">+BP1039+BQ1039+BR1039</f>
        <v>263.5</v>
      </c>
      <c r="CB1039" s="48">
        <f t="shared" ref="CB1039:CB1053" si="561">+BS1039+BT1039+BU1039</f>
        <v>52.6</v>
      </c>
      <c r="CC1039" s="51">
        <f t="shared" ref="CC1039:CC1053" si="562">+BV1039+BW1039+BX1039</f>
        <v>157.19999999999999</v>
      </c>
      <c r="CD1039" s="50">
        <f t="shared" ref="CD1039:CD1053" si="563">SUM(BZ1039:CC1039)</f>
        <v>631.40000000000009</v>
      </c>
      <c r="CE1039" s="103"/>
      <c r="CF1039" s="73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</row>
    <row r="1040" spans="1:122" ht="21" hidden="1" outlineLevel="1" thickBot="1" x14ac:dyDescent="0.35">
      <c r="A1040" s="161"/>
      <c r="B1040" s="53" t="s">
        <v>2080</v>
      </c>
      <c r="C1040" s="53" t="s">
        <v>45</v>
      </c>
      <c r="D1040" s="24" t="s">
        <v>2081</v>
      </c>
      <c r="E1040" s="35">
        <v>423484.5</v>
      </c>
      <c r="F1040" s="35">
        <v>44166.46</v>
      </c>
      <c r="G1040" s="35">
        <v>126674.78</v>
      </c>
      <c r="H1040" s="36">
        <v>144</v>
      </c>
      <c r="I1040" s="38">
        <v>99</v>
      </c>
      <c r="J1040" s="38">
        <v>11</v>
      </c>
      <c r="K1040" s="38">
        <v>34</v>
      </c>
      <c r="L1040" s="35">
        <v>594325.74</v>
      </c>
      <c r="M1040" s="35">
        <v>97603.13</v>
      </c>
      <c r="N1040" s="36">
        <v>4428</v>
      </c>
      <c r="O1040" s="36">
        <v>648</v>
      </c>
      <c r="P1040" s="35">
        <v>1190.8800000000001</v>
      </c>
      <c r="Q1040" s="35">
        <v>905.76</v>
      </c>
      <c r="R1040" s="35">
        <v>699101.51</v>
      </c>
      <c r="S1040" s="35">
        <v>54797.31</v>
      </c>
      <c r="T1040" s="35">
        <v>6550.56</v>
      </c>
      <c r="U1040" s="35">
        <v>267.3</v>
      </c>
      <c r="V1040" s="35">
        <v>3026.43</v>
      </c>
      <c r="W1040" s="35">
        <v>1993.86</v>
      </c>
      <c r="X1040" s="35">
        <v>256.04000000000002</v>
      </c>
      <c r="Y1040" s="35">
        <v>5980.59</v>
      </c>
      <c r="Z1040" s="35">
        <v>14263.81</v>
      </c>
      <c r="AA1040" s="35">
        <v>87135.9</v>
      </c>
      <c r="AB1040" s="35">
        <v>786237.41</v>
      </c>
      <c r="AC1040" s="39">
        <f t="shared" si="553"/>
        <v>786.2</v>
      </c>
      <c r="AD1040" s="40">
        <f t="shared" si="554"/>
        <v>830.2</v>
      </c>
      <c r="AG1040" s="70" t="s">
        <v>2077</v>
      </c>
      <c r="AH1040" s="24" t="s">
        <v>2080</v>
      </c>
      <c r="AI1040" s="24" t="s">
        <v>45</v>
      </c>
      <c r="AJ1040" s="24" t="s">
        <v>2081</v>
      </c>
      <c r="AK1040" s="43">
        <v>504238.75</v>
      </c>
      <c r="AL1040" s="43">
        <v>44166.46</v>
      </c>
      <c r="AM1040" s="43">
        <v>126674.77</v>
      </c>
      <c r="AN1040" s="44">
        <v>182</v>
      </c>
      <c r="AO1040" s="46">
        <v>132</v>
      </c>
      <c r="AP1040" s="46">
        <v>11</v>
      </c>
      <c r="AQ1040" s="46">
        <v>39</v>
      </c>
      <c r="AR1040" s="43">
        <v>675079.98</v>
      </c>
      <c r="AS1040" s="43">
        <v>57777.15</v>
      </c>
      <c r="AT1040" s="43">
        <v>5596.5</v>
      </c>
      <c r="AU1040" s="44">
        <v>819</v>
      </c>
      <c r="AV1040" s="43">
        <v>1505.14</v>
      </c>
      <c r="AW1040" s="43">
        <v>1144.78</v>
      </c>
      <c r="AX1040" s="43">
        <v>741922.55</v>
      </c>
      <c r="AY1040" s="43">
        <v>70806.58</v>
      </c>
      <c r="AZ1040" s="43">
        <v>8279.18</v>
      </c>
      <c r="BA1040" s="43">
        <v>356.4</v>
      </c>
      <c r="BB1040" s="43">
        <v>4035.24</v>
      </c>
      <c r="BC1040" s="43">
        <v>2658.48</v>
      </c>
      <c r="BD1040" s="44">
        <v>0</v>
      </c>
      <c r="BE1040" s="43">
        <v>7974.12</v>
      </c>
      <c r="BF1040" s="43">
        <v>16201.93</v>
      </c>
      <c r="BG1040" s="43">
        <v>110311.93</v>
      </c>
      <c r="BH1040" s="43">
        <v>852234.48</v>
      </c>
      <c r="BI1040" s="44">
        <v>0</v>
      </c>
      <c r="BJ1040" s="71">
        <v>852.2</v>
      </c>
      <c r="BK1040" s="2"/>
      <c r="BL1040" s="2"/>
      <c r="BM1040" s="48">
        <v>71</v>
      </c>
      <c r="BN1040" s="48">
        <v>71</v>
      </c>
      <c r="BO1040" s="48">
        <v>71</v>
      </c>
      <c r="BP1040" s="48">
        <v>71</v>
      </c>
      <c r="BQ1040" s="48">
        <v>142</v>
      </c>
      <c r="BR1040" s="48">
        <v>142</v>
      </c>
      <c r="BS1040" s="48">
        <v>35.5</v>
      </c>
      <c r="BT1040" s="48">
        <v>0</v>
      </c>
      <c r="BU1040" s="48">
        <v>35.5</v>
      </c>
      <c r="BV1040" s="48">
        <f t="shared" si="555"/>
        <v>63.7</v>
      </c>
      <c r="BW1040" s="48">
        <f t="shared" si="556"/>
        <v>63.7</v>
      </c>
      <c r="BX1040" s="49">
        <f t="shared" si="557"/>
        <v>63.8</v>
      </c>
      <c r="BY1040" s="50">
        <f t="shared" si="558"/>
        <v>830.2</v>
      </c>
      <c r="BZ1040" s="48">
        <f t="shared" si="559"/>
        <v>213</v>
      </c>
      <c r="CA1040" s="48">
        <f t="shared" si="560"/>
        <v>355</v>
      </c>
      <c r="CB1040" s="48">
        <f t="shared" si="561"/>
        <v>71</v>
      </c>
      <c r="CC1040" s="51">
        <f t="shared" si="562"/>
        <v>191.2</v>
      </c>
      <c r="CD1040" s="50">
        <f t="shared" si="563"/>
        <v>830.2</v>
      </c>
      <c r="CE1040" s="103"/>
      <c r="CF1040" s="73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</row>
    <row r="1041" spans="1:122" ht="21" hidden="1" outlineLevel="1" thickBot="1" x14ac:dyDescent="0.35">
      <c r="A1041" s="161"/>
      <c r="B1041" s="53" t="s">
        <v>2082</v>
      </c>
      <c r="C1041" s="53" t="s">
        <v>45</v>
      </c>
      <c r="D1041" s="24" t="s">
        <v>2083</v>
      </c>
      <c r="E1041" s="35">
        <v>1087959.7</v>
      </c>
      <c r="F1041" s="35">
        <v>44166.46</v>
      </c>
      <c r="G1041" s="35">
        <v>190012.17</v>
      </c>
      <c r="H1041" s="36">
        <v>415</v>
      </c>
      <c r="I1041" s="38">
        <v>336</v>
      </c>
      <c r="J1041" s="38">
        <v>19</v>
      </c>
      <c r="K1041" s="38">
        <v>60</v>
      </c>
      <c r="L1041" s="35">
        <v>1322138.33</v>
      </c>
      <c r="M1041" s="35">
        <v>182385.97</v>
      </c>
      <c r="N1041" s="35">
        <v>12761.25</v>
      </c>
      <c r="O1041" s="35">
        <v>1867.5</v>
      </c>
      <c r="P1041" s="35">
        <v>3432.05</v>
      </c>
      <c r="Q1041" s="35">
        <v>2610.35</v>
      </c>
      <c r="R1041" s="35">
        <v>1525195.45</v>
      </c>
      <c r="S1041" s="35">
        <v>169342.19</v>
      </c>
      <c r="T1041" s="35">
        <v>18878.349999999999</v>
      </c>
      <c r="U1041" s="35">
        <v>907.2</v>
      </c>
      <c r="V1041" s="35">
        <v>10271.52</v>
      </c>
      <c r="W1041" s="35">
        <v>6767.04</v>
      </c>
      <c r="X1041" s="35">
        <v>2432.02</v>
      </c>
      <c r="Y1041" s="35">
        <v>20297.759999999998</v>
      </c>
      <c r="Z1041" s="35">
        <v>31731.3</v>
      </c>
      <c r="AA1041" s="35">
        <v>260627.38</v>
      </c>
      <c r="AB1041" s="35">
        <v>1785822.83</v>
      </c>
      <c r="AC1041" s="39">
        <f t="shared" si="553"/>
        <v>1785.8</v>
      </c>
      <c r="AD1041" s="40">
        <f t="shared" si="554"/>
        <v>1682.6</v>
      </c>
      <c r="AG1041" s="70" t="s">
        <v>2077</v>
      </c>
      <c r="AH1041" s="24" t="s">
        <v>2082</v>
      </c>
      <c r="AI1041" s="24" t="s">
        <v>45</v>
      </c>
      <c r="AJ1041" s="24" t="s">
        <v>2083</v>
      </c>
      <c r="AK1041" s="43">
        <v>982608.27</v>
      </c>
      <c r="AL1041" s="43">
        <v>44166.46</v>
      </c>
      <c r="AM1041" s="43">
        <v>168899.71</v>
      </c>
      <c r="AN1041" s="44">
        <v>391</v>
      </c>
      <c r="AO1041" s="46">
        <v>315</v>
      </c>
      <c r="AP1041" s="46">
        <v>18</v>
      </c>
      <c r="AQ1041" s="46">
        <v>58</v>
      </c>
      <c r="AR1041" s="43">
        <v>1195674.44</v>
      </c>
      <c r="AS1041" s="43">
        <v>172553.1</v>
      </c>
      <c r="AT1041" s="43">
        <v>12023.25</v>
      </c>
      <c r="AU1041" s="43">
        <v>1759.5</v>
      </c>
      <c r="AV1041" s="43">
        <v>3233.57</v>
      </c>
      <c r="AW1041" s="43">
        <v>2459.39</v>
      </c>
      <c r="AX1041" s="43">
        <v>1387703.25</v>
      </c>
      <c r="AY1041" s="43">
        <v>159195.5</v>
      </c>
      <c r="AZ1041" s="43">
        <v>17786.59</v>
      </c>
      <c r="BA1041" s="43">
        <v>850.5</v>
      </c>
      <c r="BB1041" s="43">
        <v>9629.5499999999993</v>
      </c>
      <c r="BC1041" s="43">
        <v>6344.1</v>
      </c>
      <c r="BD1041" s="43">
        <v>1791.74</v>
      </c>
      <c r="BE1041" s="43">
        <v>19029.150000000001</v>
      </c>
      <c r="BF1041" s="43">
        <v>28696.18</v>
      </c>
      <c r="BG1041" s="43">
        <v>243323.31</v>
      </c>
      <c r="BH1041" s="43">
        <v>1631026.56</v>
      </c>
      <c r="BI1041" s="44">
        <v>0</v>
      </c>
      <c r="BJ1041" s="71">
        <v>1631</v>
      </c>
      <c r="BK1041" s="2"/>
      <c r="BL1041" s="2"/>
      <c r="BM1041" s="48">
        <v>135.9</v>
      </c>
      <c r="BN1041" s="48">
        <v>135.9</v>
      </c>
      <c r="BO1041" s="48">
        <v>135.9</v>
      </c>
      <c r="BP1041" s="48">
        <v>135.9</v>
      </c>
      <c r="BQ1041" s="48">
        <v>271.8</v>
      </c>
      <c r="BR1041" s="48">
        <v>271.8</v>
      </c>
      <c r="BS1041" s="48">
        <v>68</v>
      </c>
      <c r="BT1041" s="48">
        <v>0</v>
      </c>
      <c r="BU1041" s="48">
        <v>68</v>
      </c>
      <c r="BV1041" s="48">
        <f t="shared" si="555"/>
        <v>153.1</v>
      </c>
      <c r="BW1041" s="48">
        <f t="shared" si="556"/>
        <v>153.1</v>
      </c>
      <c r="BX1041" s="49">
        <f t="shared" si="557"/>
        <v>153.19999999999999</v>
      </c>
      <c r="BY1041" s="50">
        <f t="shared" si="558"/>
        <v>1682.6000000000004</v>
      </c>
      <c r="BZ1041" s="48">
        <f t="shared" si="559"/>
        <v>407.70000000000005</v>
      </c>
      <c r="CA1041" s="48">
        <f t="shared" si="560"/>
        <v>679.5</v>
      </c>
      <c r="CB1041" s="48">
        <f t="shared" si="561"/>
        <v>136</v>
      </c>
      <c r="CC1041" s="51">
        <f t="shared" si="562"/>
        <v>459.4</v>
      </c>
      <c r="CD1041" s="50">
        <f t="shared" si="563"/>
        <v>1682.6</v>
      </c>
      <c r="CE1041" s="103"/>
      <c r="CF1041" s="73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</row>
    <row r="1042" spans="1:122" ht="15" hidden="1" outlineLevel="1" thickBot="1" x14ac:dyDescent="0.35">
      <c r="A1042" s="161"/>
      <c r="B1042" s="53" t="s">
        <v>2084</v>
      </c>
      <c r="C1042" s="53" t="s">
        <v>45</v>
      </c>
      <c r="D1042" s="24" t="s">
        <v>2085</v>
      </c>
      <c r="E1042" s="35">
        <v>713833.59</v>
      </c>
      <c r="F1042" s="35">
        <v>44166.46</v>
      </c>
      <c r="G1042" s="35">
        <v>168899.71</v>
      </c>
      <c r="H1042" s="36">
        <v>230</v>
      </c>
      <c r="I1042" s="38">
        <v>172</v>
      </c>
      <c r="J1042" s="38">
        <v>13</v>
      </c>
      <c r="K1042" s="38">
        <v>45</v>
      </c>
      <c r="L1042" s="35">
        <v>926899.76</v>
      </c>
      <c r="M1042" s="35">
        <v>113067.28</v>
      </c>
      <c r="N1042" s="35">
        <v>7072.5</v>
      </c>
      <c r="O1042" s="36">
        <v>1035</v>
      </c>
      <c r="P1042" s="35">
        <v>1902.1</v>
      </c>
      <c r="Q1042" s="35">
        <v>1446.7</v>
      </c>
      <c r="R1042" s="35">
        <v>1051423.3400000001</v>
      </c>
      <c r="S1042" s="35">
        <v>90649.38</v>
      </c>
      <c r="T1042" s="35">
        <v>10462.700000000001</v>
      </c>
      <c r="U1042" s="35">
        <v>464.4</v>
      </c>
      <c r="V1042" s="35">
        <v>5258.04</v>
      </c>
      <c r="W1042" s="35">
        <v>3464.08</v>
      </c>
      <c r="X1042" s="35">
        <v>1280.2</v>
      </c>
      <c r="Y1042" s="35">
        <v>10390.52</v>
      </c>
      <c r="Z1042" s="35">
        <v>22245.599999999999</v>
      </c>
      <c r="AA1042" s="35">
        <v>144214.92000000001</v>
      </c>
      <c r="AB1042" s="35">
        <v>1195638.26</v>
      </c>
      <c r="AC1042" s="39">
        <f t="shared" si="553"/>
        <v>1195.5999999999999</v>
      </c>
      <c r="AD1042" s="40">
        <f t="shared" si="554"/>
        <v>1199.5999999999999</v>
      </c>
      <c r="AG1042" s="70" t="s">
        <v>2077</v>
      </c>
      <c r="AH1042" s="24" t="s">
        <v>2084</v>
      </c>
      <c r="AI1042" s="24" t="s">
        <v>45</v>
      </c>
      <c r="AJ1042" s="24" t="s">
        <v>2085</v>
      </c>
      <c r="AK1042" s="43">
        <v>720853.23</v>
      </c>
      <c r="AL1042" s="43">
        <v>44166.46</v>
      </c>
      <c r="AM1042" s="43">
        <v>126674.77</v>
      </c>
      <c r="AN1042" s="44">
        <v>231</v>
      </c>
      <c r="AO1042" s="46">
        <v>184</v>
      </c>
      <c r="AP1042" s="46">
        <v>14</v>
      </c>
      <c r="AQ1042" s="46">
        <v>33</v>
      </c>
      <c r="AR1042" s="43">
        <v>891694.46</v>
      </c>
      <c r="AS1042" s="43">
        <v>150480.57</v>
      </c>
      <c r="AT1042" s="43">
        <v>7103.25</v>
      </c>
      <c r="AU1042" s="43">
        <v>1039.5</v>
      </c>
      <c r="AV1042" s="43">
        <v>1910.37</v>
      </c>
      <c r="AW1042" s="43">
        <v>1452.99</v>
      </c>
      <c r="AX1042" s="43">
        <v>1053681.1399999999</v>
      </c>
      <c r="AY1042" s="43">
        <v>93578.51</v>
      </c>
      <c r="AZ1042" s="43">
        <v>10508.19</v>
      </c>
      <c r="BA1042" s="43">
        <v>496.8</v>
      </c>
      <c r="BB1042" s="43">
        <v>5624.88</v>
      </c>
      <c r="BC1042" s="43">
        <v>3705.76</v>
      </c>
      <c r="BD1042" s="43">
        <v>1535.88</v>
      </c>
      <c r="BE1042" s="43">
        <v>11115.44</v>
      </c>
      <c r="BF1042" s="43">
        <v>21400.67</v>
      </c>
      <c r="BG1042" s="43">
        <v>147966.13</v>
      </c>
      <c r="BH1042" s="43">
        <v>1201647.27</v>
      </c>
      <c r="BI1042" s="44">
        <v>0</v>
      </c>
      <c r="BJ1042" s="71">
        <v>1201.5999999999999</v>
      </c>
      <c r="BK1042" s="2"/>
      <c r="BL1042" s="2"/>
      <c r="BM1042" s="48">
        <v>100.1</v>
      </c>
      <c r="BN1042" s="48">
        <v>100.1</v>
      </c>
      <c r="BO1042" s="48">
        <v>100.1</v>
      </c>
      <c r="BP1042" s="48">
        <v>100.1</v>
      </c>
      <c r="BQ1042" s="48">
        <v>200.3</v>
      </c>
      <c r="BR1042" s="48">
        <v>200.3</v>
      </c>
      <c r="BS1042" s="48">
        <v>50.1</v>
      </c>
      <c r="BT1042" s="48">
        <v>0</v>
      </c>
      <c r="BU1042" s="48">
        <v>50.1</v>
      </c>
      <c r="BV1042" s="48">
        <f t="shared" si="555"/>
        <v>99.5</v>
      </c>
      <c r="BW1042" s="48">
        <f t="shared" si="556"/>
        <v>99.5</v>
      </c>
      <c r="BX1042" s="49">
        <f t="shared" si="557"/>
        <v>99.4</v>
      </c>
      <c r="BY1042" s="50">
        <f t="shared" si="558"/>
        <v>1199.5999999999999</v>
      </c>
      <c r="BZ1042" s="48">
        <f t="shared" si="559"/>
        <v>300.29999999999995</v>
      </c>
      <c r="CA1042" s="48">
        <f t="shared" si="560"/>
        <v>500.7</v>
      </c>
      <c r="CB1042" s="48">
        <f t="shared" si="561"/>
        <v>100.2</v>
      </c>
      <c r="CC1042" s="51">
        <f t="shared" si="562"/>
        <v>298.39999999999998</v>
      </c>
      <c r="CD1042" s="50">
        <f t="shared" si="563"/>
        <v>1199.5999999999999</v>
      </c>
      <c r="CE1042" s="103"/>
      <c r="CF1042" s="73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</row>
    <row r="1043" spans="1:122" ht="21" hidden="1" outlineLevel="1" thickBot="1" x14ac:dyDescent="0.35">
      <c r="A1043" s="161"/>
      <c r="B1043" s="53" t="s">
        <v>2086</v>
      </c>
      <c r="C1043" s="53" t="s">
        <v>45</v>
      </c>
      <c r="D1043" s="24" t="s">
        <v>2087</v>
      </c>
      <c r="E1043" s="35">
        <v>736506.79</v>
      </c>
      <c r="F1043" s="35">
        <v>44166.46</v>
      </c>
      <c r="G1043" s="35">
        <v>105562.31</v>
      </c>
      <c r="H1043" s="36">
        <v>228</v>
      </c>
      <c r="I1043" s="38">
        <v>180</v>
      </c>
      <c r="J1043" s="38">
        <v>10</v>
      </c>
      <c r="K1043" s="38">
        <v>38</v>
      </c>
      <c r="L1043" s="35">
        <v>886235.56</v>
      </c>
      <c r="M1043" s="35">
        <v>114293.88</v>
      </c>
      <c r="N1043" s="36">
        <v>7011</v>
      </c>
      <c r="O1043" s="36">
        <v>1026</v>
      </c>
      <c r="P1043" s="35">
        <v>1885.56</v>
      </c>
      <c r="Q1043" s="35">
        <v>1434.12</v>
      </c>
      <c r="R1043" s="35">
        <v>1011886.12</v>
      </c>
      <c r="S1043" s="35">
        <v>92000.4</v>
      </c>
      <c r="T1043" s="35">
        <v>10371.719999999999</v>
      </c>
      <c r="U1043" s="36">
        <v>486</v>
      </c>
      <c r="V1043" s="35">
        <v>5502.6</v>
      </c>
      <c r="W1043" s="35">
        <v>3625.2</v>
      </c>
      <c r="X1043" s="35">
        <v>1408.22</v>
      </c>
      <c r="Y1043" s="35">
        <v>10873.8</v>
      </c>
      <c r="Z1043" s="35">
        <v>21269.65</v>
      </c>
      <c r="AA1043" s="35">
        <v>145537.59</v>
      </c>
      <c r="AB1043" s="35">
        <v>1157423.71</v>
      </c>
      <c r="AC1043" s="39">
        <f t="shared" si="553"/>
        <v>1157.4000000000001</v>
      </c>
      <c r="AD1043" s="40">
        <f t="shared" si="554"/>
        <v>1100.8</v>
      </c>
      <c r="AG1043" s="70" t="s">
        <v>2077</v>
      </c>
      <c r="AH1043" s="24" t="s">
        <v>2086</v>
      </c>
      <c r="AI1043" s="24" t="s">
        <v>45</v>
      </c>
      <c r="AJ1043" s="24" t="s">
        <v>2087</v>
      </c>
      <c r="AK1043" s="43">
        <v>665148.91</v>
      </c>
      <c r="AL1043" s="43">
        <v>44166.46</v>
      </c>
      <c r="AM1043" s="43">
        <v>105562.31</v>
      </c>
      <c r="AN1043" s="44">
        <v>219</v>
      </c>
      <c r="AO1043" s="46">
        <v>157</v>
      </c>
      <c r="AP1043" s="46">
        <v>20</v>
      </c>
      <c r="AQ1043" s="46">
        <v>42</v>
      </c>
      <c r="AR1043" s="43">
        <v>814877.68</v>
      </c>
      <c r="AS1043" s="43">
        <v>113129.74</v>
      </c>
      <c r="AT1043" s="43">
        <v>6734.25</v>
      </c>
      <c r="AU1043" s="43">
        <v>985.5</v>
      </c>
      <c r="AV1043" s="43">
        <v>1811.13</v>
      </c>
      <c r="AW1043" s="43">
        <v>1377.51</v>
      </c>
      <c r="AX1043" s="43">
        <v>938915.81</v>
      </c>
      <c r="AY1043" s="43">
        <v>84787.88</v>
      </c>
      <c r="AZ1043" s="43">
        <v>9962.31</v>
      </c>
      <c r="BA1043" s="43">
        <v>423.9</v>
      </c>
      <c r="BB1043" s="43">
        <v>4799.49</v>
      </c>
      <c r="BC1043" s="43">
        <v>3161.98</v>
      </c>
      <c r="BD1043" s="43">
        <v>1408.22</v>
      </c>
      <c r="BE1043" s="43">
        <v>9484.3700000000008</v>
      </c>
      <c r="BF1043" s="43">
        <v>19557.060000000001</v>
      </c>
      <c r="BG1043" s="43">
        <v>133585.21</v>
      </c>
      <c r="BH1043" s="43">
        <v>1072501.02</v>
      </c>
      <c r="BI1043" s="44">
        <v>0</v>
      </c>
      <c r="BJ1043" s="71">
        <v>1072.5</v>
      </c>
      <c r="BK1043" s="2"/>
      <c r="BL1043" s="2"/>
      <c r="BM1043" s="48">
        <v>89.4</v>
      </c>
      <c r="BN1043" s="48">
        <v>89.4</v>
      </c>
      <c r="BO1043" s="48">
        <v>89.4</v>
      </c>
      <c r="BP1043" s="48">
        <v>89.4</v>
      </c>
      <c r="BQ1043" s="48">
        <v>178.8</v>
      </c>
      <c r="BR1043" s="48">
        <v>178.8</v>
      </c>
      <c r="BS1043" s="48">
        <v>44.7</v>
      </c>
      <c r="BT1043" s="48">
        <v>0</v>
      </c>
      <c r="BU1043" s="48">
        <v>44.7</v>
      </c>
      <c r="BV1043" s="48">
        <f t="shared" si="555"/>
        <v>98.7</v>
      </c>
      <c r="BW1043" s="48">
        <f t="shared" si="556"/>
        <v>98.7</v>
      </c>
      <c r="BX1043" s="49">
        <f t="shared" si="557"/>
        <v>98.8</v>
      </c>
      <c r="BY1043" s="50">
        <f t="shared" si="558"/>
        <v>1100.8</v>
      </c>
      <c r="BZ1043" s="48">
        <f t="shared" si="559"/>
        <v>268.20000000000005</v>
      </c>
      <c r="CA1043" s="48">
        <f t="shared" si="560"/>
        <v>447.00000000000006</v>
      </c>
      <c r="CB1043" s="48">
        <f t="shared" si="561"/>
        <v>89.4</v>
      </c>
      <c r="CC1043" s="51">
        <f t="shared" si="562"/>
        <v>296.2</v>
      </c>
      <c r="CD1043" s="50">
        <f t="shared" si="563"/>
        <v>1100.8</v>
      </c>
      <c r="CE1043" s="103"/>
      <c r="CF1043" s="73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</row>
    <row r="1044" spans="1:122" ht="21" hidden="1" outlineLevel="1" thickBot="1" x14ac:dyDescent="0.35">
      <c r="A1044" s="161"/>
      <c r="B1044" s="53" t="s">
        <v>2088</v>
      </c>
      <c r="C1044" s="53" t="s">
        <v>45</v>
      </c>
      <c r="D1044" s="24" t="s">
        <v>2089</v>
      </c>
      <c r="E1044" s="35">
        <v>536424.63</v>
      </c>
      <c r="F1044" s="35">
        <v>44166.46</v>
      </c>
      <c r="G1044" s="35">
        <v>63337.39</v>
      </c>
      <c r="H1044" s="36">
        <v>132</v>
      </c>
      <c r="I1044" s="38">
        <v>96</v>
      </c>
      <c r="J1044" s="38">
        <v>14</v>
      </c>
      <c r="K1044" s="38">
        <v>22</v>
      </c>
      <c r="L1044" s="35">
        <v>643928.48</v>
      </c>
      <c r="M1044" s="35">
        <v>64325.35</v>
      </c>
      <c r="N1044" s="36">
        <v>4059</v>
      </c>
      <c r="O1044" s="36">
        <v>594</v>
      </c>
      <c r="P1044" s="35">
        <v>1091.6400000000001</v>
      </c>
      <c r="Q1044" s="35">
        <v>830.28</v>
      </c>
      <c r="R1044" s="35">
        <v>714828.75</v>
      </c>
      <c r="S1044" s="35">
        <v>51413.64</v>
      </c>
      <c r="T1044" s="35">
        <v>6004.68</v>
      </c>
      <c r="U1044" s="35">
        <v>259.2</v>
      </c>
      <c r="V1044" s="35">
        <v>2934.72</v>
      </c>
      <c r="W1044" s="35">
        <v>1933.44</v>
      </c>
      <c r="X1044" s="35">
        <v>128.02000000000001</v>
      </c>
      <c r="Y1044" s="35">
        <v>5799.36</v>
      </c>
      <c r="Z1044" s="35">
        <v>15454.27</v>
      </c>
      <c r="AA1044" s="35">
        <v>83927.33</v>
      </c>
      <c r="AB1044" s="35">
        <v>798756.08</v>
      </c>
      <c r="AC1044" s="39">
        <f t="shared" si="553"/>
        <v>798.8</v>
      </c>
      <c r="AD1044" s="40">
        <f t="shared" si="554"/>
        <v>838.7</v>
      </c>
      <c r="AG1044" s="70" t="s">
        <v>2077</v>
      </c>
      <c r="AH1044" s="24" t="s">
        <v>2088</v>
      </c>
      <c r="AI1044" s="24" t="s">
        <v>45</v>
      </c>
      <c r="AJ1044" s="24" t="s">
        <v>2089</v>
      </c>
      <c r="AK1044" s="43">
        <v>568861.56999999995</v>
      </c>
      <c r="AL1044" s="43">
        <v>14574.93</v>
      </c>
      <c r="AM1044" s="43">
        <v>98384.08</v>
      </c>
      <c r="AN1044" s="44">
        <v>149</v>
      </c>
      <c r="AO1044" s="46">
        <v>115</v>
      </c>
      <c r="AP1044" s="46">
        <v>2</v>
      </c>
      <c r="AQ1044" s="46">
        <v>32</v>
      </c>
      <c r="AR1044" s="43">
        <v>681820.58</v>
      </c>
      <c r="AS1044" s="43">
        <v>73194.350000000006</v>
      </c>
      <c r="AT1044" s="43">
        <v>4581.75</v>
      </c>
      <c r="AU1044" s="43">
        <v>670.5</v>
      </c>
      <c r="AV1044" s="43">
        <v>1232.23</v>
      </c>
      <c r="AW1044" s="43">
        <v>937.21</v>
      </c>
      <c r="AX1044" s="43">
        <v>762436.62</v>
      </c>
      <c r="AY1044" s="43">
        <v>59530.2</v>
      </c>
      <c r="AZ1044" s="43">
        <v>6778.01</v>
      </c>
      <c r="BA1044" s="43">
        <v>310.5</v>
      </c>
      <c r="BB1044" s="43">
        <v>3515.55</v>
      </c>
      <c r="BC1044" s="43">
        <v>2316.1</v>
      </c>
      <c r="BD1044" s="43">
        <v>512.08000000000004</v>
      </c>
      <c r="BE1044" s="43">
        <v>6947.15</v>
      </c>
      <c r="BF1044" s="43">
        <v>16363.68</v>
      </c>
      <c r="BG1044" s="43">
        <v>96273.27</v>
      </c>
      <c r="BH1044" s="43">
        <v>858709.89</v>
      </c>
      <c r="BI1044" s="44">
        <v>0</v>
      </c>
      <c r="BJ1044" s="71">
        <v>858.7</v>
      </c>
      <c r="BK1044" s="2"/>
      <c r="BL1044" s="2"/>
      <c r="BM1044" s="48">
        <v>71.599999999999994</v>
      </c>
      <c r="BN1044" s="48">
        <v>71.599999999999994</v>
      </c>
      <c r="BO1044" s="48">
        <v>71.599999999999994</v>
      </c>
      <c r="BP1044" s="48">
        <v>71.599999999999994</v>
      </c>
      <c r="BQ1044" s="48">
        <v>143.1</v>
      </c>
      <c r="BR1044" s="48">
        <v>143.1</v>
      </c>
      <c r="BS1044" s="48">
        <v>35.799999999999997</v>
      </c>
      <c r="BT1044" s="48">
        <v>0</v>
      </c>
      <c r="BU1044" s="48">
        <v>35.799999999999997</v>
      </c>
      <c r="BV1044" s="48">
        <f t="shared" si="555"/>
        <v>64.8</v>
      </c>
      <c r="BW1044" s="48">
        <f t="shared" si="556"/>
        <v>64.8</v>
      </c>
      <c r="BX1044" s="49">
        <f t="shared" si="557"/>
        <v>64.900000000000006</v>
      </c>
      <c r="BY1044" s="50">
        <f t="shared" si="558"/>
        <v>838.70000000000016</v>
      </c>
      <c r="BZ1044" s="48">
        <f t="shared" si="559"/>
        <v>214.79999999999998</v>
      </c>
      <c r="CA1044" s="48">
        <f t="shared" si="560"/>
        <v>357.79999999999995</v>
      </c>
      <c r="CB1044" s="48">
        <f t="shared" si="561"/>
        <v>71.599999999999994</v>
      </c>
      <c r="CC1044" s="51">
        <f t="shared" si="562"/>
        <v>194.5</v>
      </c>
      <c r="CD1044" s="50">
        <f t="shared" si="563"/>
        <v>838.69999999999993</v>
      </c>
      <c r="CE1044" s="103"/>
      <c r="CF1044" s="73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</row>
    <row r="1045" spans="1:122" ht="21" hidden="1" outlineLevel="1" thickBot="1" x14ac:dyDescent="0.35">
      <c r="A1045" s="161"/>
      <c r="B1045" s="53" t="s">
        <v>2090</v>
      </c>
      <c r="C1045" s="53" t="s">
        <v>45</v>
      </c>
      <c r="D1045" s="24" t="s">
        <v>2091</v>
      </c>
      <c r="E1045" s="35">
        <v>573648.43000000005</v>
      </c>
      <c r="F1045" s="35">
        <v>44166.46</v>
      </c>
      <c r="G1045" s="35">
        <v>140609.01</v>
      </c>
      <c r="H1045" s="36">
        <v>184</v>
      </c>
      <c r="I1045" s="38">
        <v>138</v>
      </c>
      <c r="J1045" s="38">
        <v>10</v>
      </c>
      <c r="K1045" s="38">
        <v>36</v>
      </c>
      <c r="L1045" s="35">
        <v>758423.9</v>
      </c>
      <c r="M1045" s="35">
        <v>110963.85</v>
      </c>
      <c r="N1045" s="36">
        <v>5658</v>
      </c>
      <c r="O1045" s="36">
        <v>828</v>
      </c>
      <c r="P1045" s="35">
        <v>1521.68</v>
      </c>
      <c r="Q1045" s="35">
        <v>1157.3599999999999</v>
      </c>
      <c r="R1045" s="35">
        <v>878552.79</v>
      </c>
      <c r="S1045" s="35">
        <v>72609.62</v>
      </c>
      <c r="T1045" s="35">
        <v>8370.16</v>
      </c>
      <c r="U1045" s="35">
        <v>372.6</v>
      </c>
      <c r="V1045" s="35">
        <v>4218.66</v>
      </c>
      <c r="W1045" s="35">
        <v>2779.32</v>
      </c>
      <c r="X1045" s="35">
        <v>640.1</v>
      </c>
      <c r="Y1045" s="35">
        <v>8336.58</v>
      </c>
      <c r="Z1045" s="35">
        <v>18202.169999999998</v>
      </c>
      <c r="AA1045" s="35">
        <v>115529.21</v>
      </c>
      <c r="AB1045" s="36">
        <v>994082</v>
      </c>
      <c r="AC1045" s="39">
        <f t="shared" si="553"/>
        <v>994.1</v>
      </c>
      <c r="AD1045" s="40">
        <f t="shared" si="554"/>
        <v>954.4</v>
      </c>
      <c r="AG1045" s="70" t="s">
        <v>2077</v>
      </c>
      <c r="AH1045" s="24" t="s">
        <v>2090</v>
      </c>
      <c r="AI1045" s="24" t="s">
        <v>45</v>
      </c>
      <c r="AJ1045" s="24" t="s">
        <v>2091</v>
      </c>
      <c r="AK1045" s="43">
        <v>509139.44</v>
      </c>
      <c r="AL1045" s="43">
        <v>44166.46</v>
      </c>
      <c r="AM1045" s="43">
        <v>168899.71</v>
      </c>
      <c r="AN1045" s="44">
        <v>181</v>
      </c>
      <c r="AO1045" s="46">
        <v>131</v>
      </c>
      <c r="AP1045" s="46">
        <v>10</v>
      </c>
      <c r="AQ1045" s="46">
        <v>40</v>
      </c>
      <c r="AR1045" s="43">
        <v>722205.61</v>
      </c>
      <c r="AS1045" s="43">
        <v>92501.07</v>
      </c>
      <c r="AT1045" s="43">
        <v>5565.75</v>
      </c>
      <c r="AU1045" s="43">
        <v>814.5</v>
      </c>
      <c r="AV1045" s="43">
        <v>1496.87</v>
      </c>
      <c r="AW1045" s="43">
        <v>1138.49</v>
      </c>
      <c r="AX1045" s="43">
        <v>823722.29</v>
      </c>
      <c r="AY1045" s="43">
        <v>70355.64</v>
      </c>
      <c r="AZ1045" s="43">
        <v>8233.69</v>
      </c>
      <c r="BA1045" s="43">
        <v>353.7</v>
      </c>
      <c r="BB1045" s="43">
        <v>4004.67</v>
      </c>
      <c r="BC1045" s="43">
        <v>2638.34</v>
      </c>
      <c r="BD1045" s="44">
        <v>0</v>
      </c>
      <c r="BE1045" s="43">
        <v>7913.71</v>
      </c>
      <c r="BF1045" s="43">
        <v>17332.93</v>
      </c>
      <c r="BG1045" s="43">
        <v>110832.68</v>
      </c>
      <c r="BH1045" s="43">
        <v>934554.97</v>
      </c>
      <c r="BI1045" s="44">
        <v>0</v>
      </c>
      <c r="BJ1045" s="71">
        <v>934.6</v>
      </c>
      <c r="BK1045" s="2"/>
      <c r="BL1045" s="2"/>
      <c r="BM1045" s="48">
        <v>77.900000000000006</v>
      </c>
      <c r="BN1045" s="48">
        <v>77.900000000000006</v>
      </c>
      <c r="BO1045" s="48">
        <v>77.900000000000006</v>
      </c>
      <c r="BP1045" s="48">
        <v>77.900000000000006</v>
      </c>
      <c r="BQ1045" s="48">
        <v>155.80000000000001</v>
      </c>
      <c r="BR1045" s="48">
        <v>155.80000000000001</v>
      </c>
      <c r="BS1045" s="48">
        <v>38.9</v>
      </c>
      <c r="BT1045" s="48">
        <v>0</v>
      </c>
      <c r="BU1045" s="48">
        <v>38.9</v>
      </c>
      <c r="BV1045" s="48">
        <f t="shared" si="555"/>
        <v>84.5</v>
      </c>
      <c r="BW1045" s="48">
        <f t="shared" si="556"/>
        <v>84.5</v>
      </c>
      <c r="BX1045" s="49">
        <f t="shared" si="557"/>
        <v>84.4</v>
      </c>
      <c r="BY1045" s="50">
        <f t="shared" si="558"/>
        <v>954.39999999999986</v>
      </c>
      <c r="BZ1045" s="48">
        <f t="shared" si="559"/>
        <v>233.70000000000002</v>
      </c>
      <c r="CA1045" s="48">
        <f t="shared" si="560"/>
        <v>389.5</v>
      </c>
      <c r="CB1045" s="48">
        <f t="shared" si="561"/>
        <v>77.8</v>
      </c>
      <c r="CC1045" s="51">
        <f t="shared" si="562"/>
        <v>253.4</v>
      </c>
      <c r="CD1045" s="50">
        <f t="shared" si="563"/>
        <v>954.4</v>
      </c>
      <c r="CE1045" s="103"/>
      <c r="CF1045" s="73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</row>
    <row r="1046" spans="1:122" ht="21" hidden="1" outlineLevel="1" thickBot="1" x14ac:dyDescent="0.35">
      <c r="A1046" s="161"/>
      <c r="B1046" s="53" t="s">
        <v>2092</v>
      </c>
      <c r="C1046" s="53" t="s">
        <v>45</v>
      </c>
      <c r="D1046" s="24" t="s">
        <v>2093</v>
      </c>
      <c r="E1046" s="35">
        <v>108484.66</v>
      </c>
      <c r="F1046" s="35">
        <v>14574.93</v>
      </c>
      <c r="G1046" s="35">
        <v>56159.16</v>
      </c>
      <c r="H1046" s="36">
        <v>39</v>
      </c>
      <c r="I1046" s="38">
        <v>22</v>
      </c>
      <c r="J1046" s="38">
        <v>3</v>
      </c>
      <c r="K1046" s="38">
        <v>14</v>
      </c>
      <c r="L1046" s="35">
        <v>179218.75</v>
      </c>
      <c r="M1046" s="35">
        <v>12795.8</v>
      </c>
      <c r="N1046" s="35">
        <v>1199.25</v>
      </c>
      <c r="O1046" s="35">
        <v>175.5</v>
      </c>
      <c r="P1046" s="35">
        <v>322.52999999999997</v>
      </c>
      <c r="Q1046" s="35">
        <v>245.31</v>
      </c>
      <c r="R1046" s="35">
        <v>193957.14</v>
      </c>
      <c r="S1046" s="35">
        <v>13756.73</v>
      </c>
      <c r="T1046" s="35">
        <v>1774.11</v>
      </c>
      <c r="U1046" s="35">
        <v>59.4</v>
      </c>
      <c r="V1046" s="35">
        <v>672.54</v>
      </c>
      <c r="W1046" s="35">
        <v>443.08</v>
      </c>
      <c r="X1046" s="36">
        <v>0</v>
      </c>
      <c r="Y1046" s="35">
        <v>1329.02</v>
      </c>
      <c r="Z1046" s="35">
        <v>4301.26</v>
      </c>
      <c r="AA1046" s="35">
        <v>22336.14</v>
      </c>
      <c r="AB1046" s="35">
        <v>216293.28</v>
      </c>
      <c r="AC1046" s="39">
        <f t="shared" si="553"/>
        <v>216.3</v>
      </c>
      <c r="AD1046" s="40">
        <f t="shared" si="554"/>
        <v>237.2</v>
      </c>
      <c r="AG1046" s="70" t="s">
        <v>2077</v>
      </c>
      <c r="AH1046" s="24" t="s">
        <v>2092</v>
      </c>
      <c r="AI1046" s="24" t="s">
        <v>45</v>
      </c>
      <c r="AJ1046" s="24" t="s">
        <v>2093</v>
      </c>
      <c r="AK1046" s="43">
        <v>108484.66</v>
      </c>
      <c r="AL1046" s="43">
        <v>22083.23</v>
      </c>
      <c r="AM1046" s="43">
        <v>70093.39</v>
      </c>
      <c r="AN1046" s="44">
        <v>45</v>
      </c>
      <c r="AO1046" s="46">
        <v>22</v>
      </c>
      <c r="AP1046" s="46">
        <v>7</v>
      </c>
      <c r="AQ1046" s="46">
        <v>16</v>
      </c>
      <c r="AR1046" s="43">
        <v>200661.28</v>
      </c>
      <c r="AS1046" s="43">
        <v>20367.900000000001</v>
      </c>
      <c r="AT1046" s="43">
        <v>1383.75</v>
      </c>
      <c r="AU1046" s="43">
        <v>202.5</v>
      </c>
      <c r="AV1046" s="43">
        <v>372.15</v>
      </c>
      <c r="AW1046" s="43">
        <v>283.05</v>
      </c>
      <c r="AX1046" s="43">
        <v>223270.63</v>
      </c>
      <c r="AY1046" s="43">
        <v>15110.63</v>
      </c>
      <c r="AZ1046" s="43">
        <v>2047.05</v>
      </c>
      <c r="BA1046" s="43">
        <v>59.4</v>
      </c>
      <c r="BB1046" s="43">
        <v>672.54</v>
      </c>
      <c r="BC1046" s="43">
        <v>443.08</v>
      </c>
      <c r="BD1046" s="44">
        <v>0</v>
      </c>
      <c r="BE1046" s="43">
        <v>1329.02</v>
      </c>
      <c r="BF1046" s="43">
        <v>4815.88</v>
      </c>
      <c r="BG1046" s="43">
        <v>24477.599999999999</v>
      </c>
      <c r="BH1046" s="43">
        <v>247748.23</v>
      </c>
      <c r="BI1046" s="44">
        <v>0</v>
      </c>
      <c r="BJ1046" s="71">
        <v>247.7</v>
      </c>
      <c r="BK1046" s="2"/>
      <c r="BL1046" s="2"/>
      <c r="BM1046" s="48">
        <v>20.6</v>
      </c>
      <c r="BN1046" s="48">
        <v>20.6</v>
      </c>
      <c r="BO1046" s="48">
        <v>20.6</v>
      </c>
      <c r="BP1046" s="48">
        <v>20.6</v>
      </c>
      <c r="BQ1046" s="48">
        <v>41.3</v>
      </c>
      <c r="BR1046" s="48">
        <v>41.3</v>
      </c>
      <c r="BS1046" s="48">
        <v>10.3</v>
      </c>
      <c r="BT1046" s="48">
        <v>0</v>
      </c>
      <c r="BU1046" s="48">
        <v>10.3</v>
      </c>
      <c r="BV1046" s="48">
        <f t="shared" si="555"/>
        <v>17.2</v>
      </c>
      <c r="BW1046" s="48">
        <f t="shared" si="556"/>
        <v>17.2</v>
      </c>
      <c r="BX1046" s="49">
        <f t="shared" si="557"/>
        <v>17.2</v>
      </c>
      <c r="BY1046" s="50">
        <f t="shared" si="558"/>
        <v>237.19999999999996</v>
      </c>
      <c r="BZ1046" s="48">
        <f t="shared" si="559"/>
        <v>61.800000000000004</v>
      </c>
      <c r="CA1046" s="48">
        <f t="shared" si="560"/>
        <v>103.19999999999999</v>
      </c>
      <c r="CB1046" s="48">
        <f t="shared" si="561"/>
        <v>20.6</v>
      </c>
      <c r="CC1046" s="51">
        <f t="shared" si="562"/>
        <v>51.599999999999994</v>
      </c>
      <c r="CD1046" s="50">
        <f t="shared" si="563"/>
        <v>237.2</v>
      </c>
      <c r="CE1046" s="103"/>
      <c r="CF1046" s="73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</row>
    <row r="1047" spans="1:122" ht="21" hidden="1" outlineLevel="1" thickBot="1" x14ac:dyDescent="0.35">
      <c r="A1047" s="161"/>
      <c r="B1047" s="53" t="s">
        <v>2094</v>
      </c>
      <c r="C1047" s="53" t="s">
        <v>45</v>
      </c>
      <c r="D1047" s="24" t="s">
        <v>2095</v>
      </c>
      <c r="E1047" s="34"/>
      <c r="F1047" s="34"/>
      <c r="G1047" s="35">
        <v>48980.92</v>
      </c>
      <c r="H1047" s="36">
        <v>9</v>
      </c>
      <c r="I1047" s="37"/>
      <c r="J1047" s="37"/>
      <c r="K1047" s="38">
        <v>9</v>
      </c>
      <c r="L1047" s="35">
        <v>48980.92</v>
      </c>
      <c r="M1047" s="35">
        <v>1771.92</v>
      </c>
      <c r="N1047" s="35">
        <v>276.75</v>
      </c>
      <c r="O1047" s="35">
        <v>40.5</v>
      </c>
      <c r="P1047" s="35">
        <v>74.430000000000007</v>
      </c>
      <c r="Q1047" s="35">
        <v>56.61</v>
      </c>
      <c r="R1047" s="35">
        <v>51201.13</v>
      </c>
      <c r="S1047" s="35">
        <v>2030.85</v>
      </c>
      <c r="T1047" s="35">
        <v>409.41</v>
      </c>
      <c r="U1047" s="36">
        <v>0</v>
      </c>
      <c r="V1047" s="36">
        <v>0</v>
      </c>
      <c r="W1047" s="36">
        <v>0</v>
      </c>
      <c r="X1047" s="36">
        <v>0</v>
      </c>
      <c r="Y1047" s="36">
        <v>0</v>
      </c>
      <c r="Z1047" s="35">
        <v>1175.54</v>
      </c>
      <c r="AA1047" s="35">
        <v>3615.8</v>
      </c>
      <c r="AB1047" s="35">
        <v>54816.93</v>
      </c>
      <c r="AC1047" s="39">
        <f t="shared" si="553"/>
        <v>54.8</v>
      </c>
      <c r="AD1047" s="40">
        <f t="shared" si="554"/>
        <v>55.9</v>
      </c>
      <c r="AG1047" s="70" t="s">
        <v>2077</v>
      </c>
      <c r="AH1047" s="24" t="s">
        <v>2094</v>
      </c>
      <c r="AI1047" s="24" t="s">
        <v>45</v>
      </c>
      <c r="AJ1047" s="24" t="s">
        <v>2095</v>
      </c>
      <c r="AK1047" s="42"/>
      <c r="AL1047" s="42"/>
      <c r="AM1047" s="43">
        <v>48980.92</v>
      </c>
      <c r="AN1047" s="44">
        <v>12</v>
      </c>
      <c r="AO1047" s="45"/>
      <c r="AP1047" s="45"/>
      <c r="AQ1047" s="46">
        <v>12</v>
      </c>
      <c r="AR1047" s="43">
        <v>48980.92</v>
      </c>
      <c r="AS1047" s="43">
        <v>2362.56</v>
      </c>
      <c r="AT1047" s="44">
        <v>369</v>
      </c>
      <c r="AU1047" s="44">
        <v>54</v>
      </c>
      <c r="AV1047" s="43">
        <v>99.24</v>
      </c>
      <c r="AW1047" s="43">
        <v>75.48</v>
      </c>
      <c r="AX1047" s="43">
        <v>51941.2</v>
      </c>
      <c r="AY1047" s="43">
        <v>2707.8</v>
      </c>
      <c r="AZ1047" s="43">
        <v>545.88</v>
      </c>
      <c r="BA1047" s="44">
        <v>0</v>
      </c>
      <c r="BB1047" s="44">
        <v>0</v>
      </c>
      <c r="BC1047" s="44">
        <v>0</v>
      </c>
      <c r="BD1047" s="44">
        <v>0</v>
      </c>
      <c r="BE1047" s="44">
        <v>0</v>
      </c>
      <c r="BF1047" s="43">
        <v>1175.54</v>
      </c>
      <c r="BG1047" s="43">
        <v>4429.22</v>
      </c>
      <c r="BH1047" s="43">
        <v>56370.42</v>
      </c>
      <c r="BI1047" s="44">
        <v>0</v>
      </c>
      <c r="BJ1047" s="71">
        <v>56.4</v>
      </c>
      <c r="BK1047" s="2"/>
      <c r="BL1047" s="2"/>
      <c r="BM1047" s="48">
        <v>4.7</v>
      </c>
      <c r="BN1047" s="48">
        <v>4.7</v>
      </c>
      <c r="BO1047" s="48">
        <v>4.7</v>
      </c>
      <c r="BP1047" s="48">
        <v>4.7</v>
      </c>
      <c r="BQ1047" s="48">
        <v>9.4</v>
      </c>
      <c r="BR1047" s="48">
        <v>9.4</v>
      </c>
      <c r="BS1047" s="48">
        <v>2.4</v>
      </c>
      <c r="BT1047" s="48">
        <v>0</v>
      </c>
      <c r="BU1047" s="48">
        <v>2.4</v>
      </c>
      <c r="BV1047" s="48">
        <f t="shared" si="555"/>
        <v>4.5</v>
      </c>
      <c r="BW1047" s="48">
        <f t="shared" si="556"/>
        <v>4.5</v>
      </c>
      <c r="BX1047" s="49">
        <f t="shared" si="557"/>
        <v>4.5</v>
      </c>
      <c r="BY1047" s="50">
        <f t="shared" si="558"/>
        <v>55.900000000000013</v>
      </c>
      <c r="BZ1047" s="48">
        <f t="shared" si="559"/>
        <v>14.100000000000001</v>
      </c>
      <c r="CA1047" s="48">
        <f t="shared" si="560"/>
        <v>23.5</v>
      </c>
      <c r="CB1047" s="48">
        <f t="shared" si="561"/>
        <v>4.8</v>
      </c>
      <c r="CC1047" s="51">
        <f t="shared" si="562"/>
        <v>13.5</v>
      </c>
      <c r="CD1047" s="50">
        <f t="shared" si="563"/>
        <v>55.9</v>
      </c>
      <c r="CE1047" s="103"/>
      <c r="CF1047" s="73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</row>
    <row r="1048" spans="1:122" ht="21" hidden="1" outlineLevel="1" thickBot="1" x14ac:dyDescent="0.35">
      <c r="A1048" s="161"/>
      <c r="B1048" s="53" t="s">
        <v>2096</v>
      </c>
      <c r="C1048" s="53" t="s">
        <v>45</v>
      </c>
      <c r="D1048" s="24" t="s">
        <v>2097</v>
      </c>
      <c r="E1048" s="34"/>
      <c r="F1048" s="35">
        <v>14574.93</v>
      </c>
      <c r="G1048" s="35">
        <v>48980.92</v>
      </c>
      <c r="H1048" s="36">
        <v>10</v>
      </c>
      <c r="I1048" s="37"/>
      <c r="J1048" s="38">
        <v>1</v>
      </c>
      <c r="K1048" s="38">
        <v>9</v>
      </c>
      <c r="L1048" s="35">
        <v>63555.85</v>
      </c>
      <c r="M1048" s="35">
        <v>1968.8</v>
      </c>
      <c r="N1048" s="35">
        <v>307.5</v>
      </c>
      <c r="O1048" s="36">
        <v>45</v>
      </c>
      <c r="P1048" s="35">
        <v>82.7</v>
      </c>
      <c r="Q1048" s="35">
        <v>62.9</v>
      </c>
      <c r="R1048" s="35">
        <v>66022.75</v>
      </c>
      <c r="S1048" s="35">
        <v>2256.5</v>
      </c>
      <c r="T1048" s="35">
        <v>454.9</v>
      </c>
      <c r="U1048" s="36">
        <v>0</v>
      </c>
      <c r="V1048" s="36">
        <v>0</v>
      </c>
      <c r="W1048" s="36">
        <v>0</v>
      </c>
      <c r="X1048" s="36">
        <v>0</v>
      </c>
      <c r="Y1048" s="36">
        <v>0</v>
      </c>
      <c r="Z1048" s="35">
        <v>1525.34</v>
      </c>
      <c r="AA1048" s="35">
        <v>4236.74</v>
      </c>
      <c r="AB1048" s="35">
        <v>70259.490000000005</v>
      </c>
      <c r="AC1048" s="39">
        <f t="shared" si="553"/>
        <v>70.3</v>
      </c>
      <c r="AD1048" s="40">
        <f t="shared" si="554"/>
        <v>23.4</v>
      </c>
      <c r="BV1048" s="48">
        <f t="shared" si="555"/>
        <v>7.8</v>
      </c>
      <c r="BW1048" s="48">
        <f t="shared" si="556"/>
        <v>7.8</v>
      </c>
      <c r="BX1048" s="49">
        <f t="shared" si="557"/>
        <v>7.8</v>
      </c>
      <c r="BY1048" s="50">
        <f t="shared" si="558"/>
        <v>23.4</v>
      </c>
      <c r="BZ1048" s="48">
        <f t="shared" si="559"/>
        <v>0</v>
      </c>
      <c r="CA1048" s="48">
        <f t="shared" si="560"/>
        <v>0</v>
      </c>
      <c r="CB1048" s="48">
        <f t="shared" si="561"/>
        <v>0</v>
      </c>
      <c r="CC1048" s="51">
        <f t="shared" si="562"/>
        <v>23.4</v>
      </c>
      <c r="CD1048" s="50">
        <f t="shared" si="563"/>
        <v>23.4</v>
      </c>
      <c r="CE1048" s="95"/>
    </row>
    <row r="1049" spans="1:122" ht="15" hidden="1" outlineLevel="1" thickBot="1" x14ac:dyDescent="0.35">
      <c r="A1049" s="161"/>
      <c r="B1049" s="53" t="s">
        <v>2098</v>
      </c>
      <c r="C1049" s="53" t="s">
        <v>45</v>
      </c>
      <c r="D1049" s="24" t="s">
        <v>2099</v>
      </c>
      <c r="E1049" s="35">
        <v>1320826.1100000001</v>
      </c>
      <c r="F1049" s="34"/>
      <c r="G1049" s="34"/>
      <c r="H1049" s="36">
        <v>443</v>
      </c>
      <c r="I1049" s="38">
        <v>443</v>
      </c>
      <c r="J1049" s="37"/>
      <c r="K1049" s="37"/>
      <c r="L1049" s="35">
        <v>1320826.1100000001</v>
      </c>
      <c r="M1049" s="35">
        <v>124866.94</v>
      </c>
      <c r="N1049" s="35">
        <v>13622.25</v>
      </c>
      <c r="O1049" s="35">
        <v>1993.5</v>
      </c>
      <c r="P1049" s="35">
        <v>3663.61</v>
      </c>
      <c r="Q1049" s="35">
        <v>2786.47</v>
      </c>
      <c r="R1049" s="35">
        <v>1467758.88</v>
      </c>
      <c r="S1049" s="35">
        <v>199766.42</v>
      </c>
      <c r="T1049" s="35">
        <v>20152.07</v>
      </c>
      <c r="U1049" s="35">
        <v>1196.0999999999999</v>
      </c>
      <c r="V1049" s="35">
        <v>13542.51</v>
      </c>
      <c r="W1049" s="35">
        <v>8922.02</v>
      </c>
      <c r="X1049" s="35">
        <v>4224.4799999999996</v>
      </c>
      <c r="Y1049" s="35">
        <v>26761.63</v>
      </c>
      <c r="Z1049" s="35">
        <v>31699.82</v>
      </c>
      <c r="AA1049" s="35">
        <v>306265.05</v>
      </c>
      <c r="AB1049" s="35">
        <v>1774023.93</v>
      </c>
      <c r="AC1049" s="39">
        <f t="shared" si="553"/>
        <v>1774</v>
      </c>
      <c r="AD1049" s="40">
        <f t="shared" si="554"/>
        <v>1714</v>
      </c>
      <c r="AG1049" s="70" t="s">
        <v>2077</v>
      </c>
      <c r="AH1049" s="24" t="s">
        <v>2098</v>
      </c>
      <c r="AI1049" s="24" t="s">
        <v>45</v>
      </c>
      <c r="AJ1049" s="24" t="s">
        <v>2099</v>
      </c>
      <c r="AK1049" s="43">
        <v>1268875.72</v>
      </c>
      <c r="AL1049" s="42"/>
      <c r="AM1049" s="42"/>
      <c r="AN1049" s="44">
        <v>402</v>
      </c>
      <c r="AO1049" s="46">
        <v>402</v>
      </c>
      <c r="AP1049" s="45"/>
      <c r="AQ1049" s="45"/>
      <c r="AR1049" s="43">
        <v>1268875.72</v>
      </c>
      <c r="AS1049" s="43">
        <v>115003.51</v>
      </c>
      <c r="AT1049" s="43">
        <v>12361.5</v>
      </c>
      <c r="AU1049" s="44">
        <v>1809</v>
      </c>
      <c r="AV1049" s="43">
        <v>3324.54</v>
      </c>
      <c r="AW1049" s="43">
        <v>2528.58</v>
      </c>
      <c r="AX1049" s="43">
        <v>1403902.85</v>
      </c>
      <c r="AY1049" s="43">
        <v>181277.88</v>
      </c>
      <c r="AZ1049" s="43">
        <v>18286.98</v>
      </c>
      <c r="BA1049" s="43">
        <v>1085.4000000000001</v>
      </c>
      <c r="BB1049" s="43">
        <v>12289.14</v>
      </c>
      <c r="BC1049" s="43">
        <v>8096.28</v>
      </c>
      <c r="BD1049" s="43">
        <v>4352.32</v>
      </c>
      <c r="BE1049" s="43">
        <v>24284.82</v>
      </c>
      <c r="BF1049" s="43">
        <v>30453.01</v>
      </c>
      <c r="BG1049" s="43">
        <v>280125.83</v>
      </c>
      <c r="BH1049" s="43">
        <v>1684028.68</v>
      </c>
      <c r="BI1049" s="44">
        <v>0</v>
      </c>
      <c r="BJ1049" s="71">
        <v>1684</v>
      </c>
      <c r="BK1049" s="2"/>
      <c r="BL1049" s="2"/>
      <c r="BM1049" s="48">
        <v>140.30000000000001</v>
      </c>
      <c r="BN1049" s="48">
        <v>140.30000000000001</v>
      </c>
      <c r="BO1049" s="48">
        <v>140.30000000000001</v>
      </c>
      <c r="BP1049" s="48">
        <v>140.30000000000001</v>
      </c>
      <c r="BQ1049" s="48">
        <v>280.7</v>
      </c>
      <c r="BR1049" s="48">
        <v>280.7</v>
      </c>
      <c r="BS1049" s="48">
        <v>70.2</v>
      </c>
      <c r="BT1049" s="48">
        <v>0</v>
      </c>
      <c r="BU1049" s="48">
        <v>70.2</v>
      </c>
      <c r="BV1049" s="48">
        <f t="shared" si="555"/>
        <v>150.30000000000001</v>
      </c>
      <c r="BW1049" s="48">
        <f t="shared" si="556"/>
        <v>150.30000000000001</v>
      </c>
      <c r="BX1049" s="49">
        <f t="shared" si="557"/>
        <v>150.4</v>
      </c>
      <c r="BY1049" s="50">
        <f t="shared" si="558"/>
        <v>1714</v>
      </c>
      <c r="BZ1049" s="48">
        <f t="shared" si="559"/>
        <v>420.90000000000003</v>
      </c>
      <c r="CA1049" s="48">
        <f t="shared" si="560"/>
        <v>701.7</v>
      </c>
      <c r="CB1049" s="48">
        <f t="shared" si="561"/>
        <v>140.4</v>
      </c>
      <c r="CC1049" s="51">
        <f t="shared" si="562"/>
        <v>451</v>
      </c>
      <c r="CD1049" s="50">
        <f t="shared" si="563"/>
        <v>1714.0000000000002</v>
      </c>
      <c r="CE1049" s="103"/>
      <c r="CF1049" s="73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</row>
    <row r="1050" spans="1:122" ht="15" hidden="1" outlineLevel="1" thickBot="1" x14ac:dyDescent="0.35">
      <c r="A1050" s="161"/>
      <c r="B1050" s="53" t="s">
        <v>2100</v>
      </c>
      <c r="C1050" s="53" t="s">
        <v>45</v>
      </c>
      <c r="D1050" s="24" t="s">
        <v>2101</v>
      </c>
      <c r="E1050" s="35">
        <v>1024357.76</v>
      </c>
      <c r="F1050" s="35">
        <v>88332.91</v>
      </c>
      <c r="G1050" s="34"/>
      <c r="H1050" s="36">
        <v>295</v>
      </c>
      <c r="I1050" s="38">
        <v>264</v>
      </c>
      <c r="J1050" s="38">
        <v>31</v>
      </c>
      <c r="K1050" s="37"/>
      <c r="L1050" s="35">
        <v>1112690.67</v>
      </c>
      <c r="M1050" s="35">
        <v>241038.63</v>
      </c>
      <c r="N1050" s="35">
        <v>9071.25</v>
      </c>
      <c r="O1050" s="35">
        <v>1327.5</v>
      </c>
      <c r="P1050" s="35">
        <v>2439.65</v>
      </c>
      <c r="Q1050" s="35">
        <v>1855.55</v>
      </c>
      <c r="R1050" s="35">
        <v>1368423.25</v>
      </c>
      <c r="S1050" s="35">
        <v>126043.31</v>
      </c>
      <c r="T1050" s="35">
        <v>13419.55</v>
      </c>
      <c r="U1050" s="35">
        <v>712.8</v>
      </c>
      <c r="V1050" s="35">
        <v>8070.48</v>
      </c>
      <c r="W1050" s="35">
        <v>5316.96</v>
      </c>
      <c r="X1050" s="35">
        <v>1791.92</v>
      </c>
      <c r="Y1050" s="35">
        <v>15948.24</v>
      </c>
      <c r="Z1050" s="35">
        <v>26704.560000000001</v>
      </c>
      <c r="AA1050" s="35">
        <v>198007.82</v>
      </c>
      <c r="AB1050" s="35">
        <v>1566431.07</v>
      </c>
      <c r="AC1050" s="39">
        <f t="shared" si="553"/>
        <v>1566.4</v>
      </c>
      <c r="AD1050" s="40">
        <f t="shared" si="554"/>
        <v>1616.9</v>
      </c>
      <c r="AG1050" s="70" t="s">
        <v>2077</v>
      </c>
      <c r="AH1050" s="24" t="s">
        <v>2100</v>
      </c>
      <c r="AI1050" s="24" t="s">
        <v>45</v>
      </c>
      <c r="AJ1050" s="24" t="s">
        <v>2101</v>
      </c>
      <c r="AK1050" s="43">
        <v>1169736.8600000001</v>
      </c>
      <c r="AL1050" s="43">
        <v>44166.46</v>
      </c>
      <c r="AM1050" s="42"/>
      <c r="AN1050" s="44">
        <v>294</v>
      </c>
      <c r="AO1050" s="46">
        <v>276</v>
      </c>
      <c r="AP1050" s="46">
        <v>18</v>
      </c>
      <c r="AQ1050" s="45"/>
      <c r="AR1050" s="43">
        <v>1213903.32</v>
      </c>
      <c r="AS1050" s="43">
        <v>211152.94</v>
      </c>
      <c r="AT1050" s="43">
        <v>9040.5</v>
      </c>
      <c r="AU1050" s="44">
        <v>1323</v>
      </c>
      <c r="AV1050" s="43">
        <v>2431.38</v>
      </c>
      <c r="AW1050" s="43">
        <v>1849.26</v>
      </c>
      <c r="AX1050" s="43">
        <v>1439700.4</v>
      </c>
      <c r="AY1050" s="43">
        <v>128521.14</v>
      </c>
      <c r="AZ1050" s="43">
        <v>13374.06</v>
      </c>
      <c r="BA1050" s="43">
        <v>745.2</v>
      </c>
      <c r="BB1050" s="43">
        <v>8437.32</v>
      </c>
      <c r="BC1050" s="43">
        <v>5558.64</v>
      </c>
      <c r="BD1050" s="44">
        <v>0</v>
      </c>
      <c r="BE1050" s="43">
        <v>16673.16</v>
      </c>
      <c r="BF1050" s="43">
        <v>29133.66</v>
      </c>
      <c r="BG1050" s="43">
        <v>202443.18</v>
      </c>
      <c r="BH1050" s="43">
        <v>1642143.58</v>
      </c>
      <c r="BI1050" s="44">
        <v>0</v>
      </c>
      <c r="BJ1050" s="71">
        <v>1642.1</v>
      </c>
      <c r="BK1050" s="2"/>
      <c r="BL1050" s="2"/>
      <c r="BM1050" s="48">
        <v>136.80000000000001</v>
      </c>
      <c r="BN1050" s="48">
        <v>136.80000000000001</v>
      </c>
      <c r="BO1050" s="48">
        <v>136.80000000000001</v>
      </c>
      <c r="BP1050" s="48">
        <v>136.80000000000001</v>
      </c>
      <c r="BQ1050" s="48">
        <v>273.7</v>
      </c>
      <c r="BR1050" s="48">
        <v>273.7</v>
      </c>
      <c r="BS1050" s="48">
        <v>68.400000000000006</v>
      </c>
      <c r="BT1050" s="48">
        <v>0</v>
      </c>
      <c r="BU1050" s="48">
        <v>68.400000000000006</v>
      </c>
      <c r="BV1050" s="48">
        <f t="shared" si="555"/>
        <v>128.5</v>
      </c>
      <c r="BW1050" s="48">
        <f t="shared" si="556"/>
        <v>128.5</v>
      </c>
      <c r="BX1050" s="49">
        <f t="shared" si="557"/>
        <v>128.5</v>
      </c>
      <c r="BY1050" s="50">
        <f t="shared" si="558"/>
        <v>1616.8999999999999</v>
      </c>
      <c r="BZ1050" s="48">
        <f t="shared" si="559"/>
        <v>410.40000000000003</v>
      </c>
      <c r="CA1050" s="48">
        <f t="shared" si="560"/>
        <v>684.2</v>
      </c>
      <c r="CB1050" s="48">
        <f t="shared" si="561"/>
        <v>136.80000000000001</v>
      </c>
      <c r="CC1050" s="51">
        <f t="shared" si="562"/>
        <v>385.5</v>
      </c>
      <c r="CD1050" s="50">
        <f t="shared" si="563"/>
        <v>1616.9</v>
      </c>
      <c r="CE1050" s="103"/>
      <c r="CF1050" s="73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</row>
    <row r="1051" spans="1:122" ht="15" hidden="1" outlineLevel="1" thickBot="1" x14ac:dyDescent="0.35">
      <c r="A1051" s="161"/>
      <c r="B1051" s="53" t="s">
        <v>2102</v>
      </c>
      <c r="C1051" s="53" t="s">
        <v>45</v>
      </c>
      <c r="D1051" s="24" t="s">
        <v>2103</v>
      </c>
      <c r="E1051" s="35">
        <v>1678078.9</v>
      </c>
      <c r="F1051" s="35">
        <v>176665.83</v>
      </c>
      <c r="G1051" s="34"/>
      <c r="H1051" s="36">
        <v>721</v>
      </c>
      <c r="I1051" s="38">
        <v>654</v>
      </c>
      <c r="J1051" s="38">
        <v>67</v>
      </c>
      <c r="K1051" s="37"/>
      <c r="L1051" s="35">
        <v>1854744.73</v>
      </c>
      <c r="M1051" s="35">
        <v>314917.82</v>
      </c>
      <c r="N1051" s="35">
        <v>22170.75</v>
      </c>
      <c r="O1051" s="35">
        <v>3244.5</v>
      </c>
      <c r="P1051" s="35">
        <v>5962.67</v>
      </c>
      <c r="Q1051" s="35">
        <v>4535.09</v>
      </c>
      <c r="R1051" s="35">
        <v>2205575.56</v>
      </c>
      <c r="S1051" s="35">
        <v>310033.31</v>
      </c>
      <c r="T1051" s="35">
        <v>32798.29</v>
      </c>
      <c r="U1051" s="35">
        <v>1765.8</v>
      </c>
      <c r="V1051" s="35">
        <v>19992.78</v>
      </c>
      <c r="W1051" s="35">
        <v>13171.56</v>
      </c>
      <c r="X1051" s="35">
        <v>1792.1</v>
      </c>
      <c r="Y1051" s="35">
        <v>39508.14</v>
      </c>
      <c r="Z1051" s="35">
        <v>44513.87</v>
      </c>
      <c r="AA1051" s="35">
        <v>463575.85</v>
      </c>
      <c r="AB1051" s="35">
        <v>2669151.41</v>
      </c>
      <c r="AC1051" s="39">
        <f t="shared" si="553"/>
        <v>2669.2</v>
      </c>
      <c r="AD1051" s="40">
        <f t="shared" si="554"/>
        <v>2697</v>
      </c>
      <c r="AG1051" s="70" t="s">
        <v>2077</v>
      </c>
      <c r="AH1051" s="24" t="s">
        <v>2102</v>
      </c>
      <c r="AI1051" s="24" t="s">
        <v>45</v>
      </c>
      <c r="AJ1051" s="24" t="s">
        <v>2103</v>
      </c>
      <c r="AK1051" s="43">
        <v>1703558.56</v>
      </c>
      <c r="AL1051" s="43">
        <v>176665.83</v>
      </c>
      <c r="AM1051" s="42"/>
      <c r="AN1051" s="44">
        <v>744</v>
      </c>
      <c r="AO1051" s="46">
        <v>681</v>
      </c>
      <c r="AP1051" s="46">
        <v>63</v>
      </c>
      <c r="AQ1051" s="45"/>
      <c r="AR1051" s="43">
        <v>1880224.39</v>
      </c>
      <c r="AS1051" s="43">
        <v>315421.23</v>
      </c>
      <c r="AT1051" s="44">
        <v>22878</v>
      </c>
      <c r="AU1051" s="44">
        <v>3348</v>
      </c>
      <c r="AV1051" s="43">
        <v>6152.88</v>
      </c>
      <c r="AW1051" s="43">
        <v>4679.76</v>
      </c>
      <c r="AX1051" s="43">
        <v>2232704.2599999998</v>
      </c>
      <c r="AY1051" s="43">
        <v>321306.09000000003</v>
      </c>
      <c r="AZ1051" s="43">
        <v>33844.559999999998</v>
      </c>
      <c r="BA1051" s="43">
        <v>1838.7</v>
      </c>
      <c r="BB1051" s="43">
        <v>20818.169999999998</v>
      </c>
      <c r="BC1051" s="43">
        <v>13715.34</v>
      </c>
      <c r="BD1051" s="43">
        <v>383.88</v>
      </c>
      <c r="BE1051" s="43">
        <v>41139.21</v>
      </c>
      <c r="BF1051" s="43">
        <v>45125.38</v>
      </c>
      <c r="BG1051" s="43">
        <v>478171.33</v>
      </c>
      <c r="BH1051" s="43">
        <v>2710875.59</v>
      </c>
      <c r="BI1051" s="44">
        <v>0</v>
      </c>
      <c r="BJ1051" s="71">
        <v>2710.9</v>
      </c>
      <c r="BK1051" s="2"/>
      <c r="BL1051" s="2"/>
      <c r="BM1051" s="48">
        <v>225.9</v>
      </c>
      <c r="BN1051" s="48">
        <v>225.9</v>
      </c>
      <c r="BO1051" s="48">
        <v>225.9</v>
      </c>
      <c r="BP1051" s="48">
        <v>225.9</v>
      </c>
      <c r="BQ1051" s="48">
        <v>451.8</v>
      </c>
      <c r="BR1051" s="48">
        <v>451.8</v>
      </c>
      <c r="BS1051" s="48">
        <v>113</v>
      </c>
      <c r="BT1051" s="48">
        <v>0</v>
      </c>
      <c r="BU1051" s="48">
        <v>113</v>
      </c>
      <c r="BV1051" s="48">
        <f t="shared" si="555"/>
        <v>221.3</v>
      </c>
      <c r="BW1051" s="48">
        <f t="shared" si="556"/>
        <v>221.3</v>
      </c>
      <c r="BX1051" s="49">
        <f t="shared" si="557"/>
        <v>221.2</v>
      </c>
      <c r="BY1051" s="50">
        <f t="shared" si="558"/>
        <v>2697</v>
      </c>
      <c r="BZ1051" s="48">
        <f t="shared" si="559"/>
        <v>677.7</v>
      </c>
      <c r="CA1051" s="48">
        <f t="shared" si="560"/>
        <v>1129.5</v>
      </c>
      <c r="CB1051" s="48">
        <f t="shared" si="561"/>
        <v>226</v>
      </c>
      <c r="CC1051" s="51">
        <f t="shared" si="562"/>
        <v>663.8</v>
      </c>
      <c r="CD1051" s="50">
        <f t="shared" si="563"/>
        <v>2697</v>
      </c>
      <c r="CE1051" s="103"/>
      <c r="CF1051" s="73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</row>
    <row r="1052" spans="1:122" ht="15" hidden="1" outlineLevel="1" thickBot="1" x14ac:dyDescent="0.35">
      <c r="A1052" s="161"/>
      <c r="B1052" s="53" t="s">
        <v>2104</v>
      </c>
      <c r="C1052" s="53" t="s">
        <v>45</v>
      </c>
      <c r="D1052" s="24" t="s">
        <v>2105</v>
      </c>
      <c r="E1052" s="34"/>
      <c r="F1052" s="34"/>
      <c r="G1052" s="35">
        <v>548924.05000000005</v>
      </c>
      <c r="H1052" s="36">
        <v>210</v>
      </c>
      <c r="I1052" s="37"/>
      <c r="J1052" s="37"/>
      <c r="K1052" s="38">
        <v>210</v>
      </c>
      <c r="L1052" s="35">
        <v>548924.05000000005</v>
      </c>
      <c r="M1052" s="35">
        <v>43461.06</v>
      </c>
      <c r="N1052" s="35">
        <v>6457.5</v>
      </c>
      <c r="O1052" s="36">
        <v>945</v>
      </c>
      <c r="P1052" s="35">
        <v>1736.7</v>
      </c>
      <c r="Q1052" s="35">
        <v>1320.9</v>
      </c>
      <c r="R1052" s="35">
        <v>602845.21</v>
      </c>
      <c r="S1052" s="35">
        <v>47386.5</v>
      </c>
      <c r="T1052" s="35">
        <v>9552.9</v>
      </c>
      <c r="U1052" s="36">
        <v>0</v>
      </c>
      <c r="V1052" s="36">
        <v>0</v>
      </c>
      <c r="W1052" s="36">
        <v>0</v>
      </c>
      <c r="X1052" s="36">
        <v>0</v>
      </c>
      <c r="Y1052" s="36">
        <v>0</v>
      </c>
      <c r="Z1052" s="35">
        <v>13174.18</v>
      </c>
      <c r="AA1052" s="35">
        <v>70113.58</v>
      </c>
      <c r="AB1052" s="35">
        <v>672958.79</v>
      </c>
      <c r="AC1052" s="39">
        <f t="shared" si="553"/>
        <v>673</v>
      </c>
      <c r="AD1052" s="40">
        <f t="shared" si="554"/>
        <v>705.5</v>
      </c>
      <c r="AG1052" s="70" t="s">
        <v>2077</v>
      </c>
      <c r="AH1052" s="24" t="s">
        <v>2104</v>
      </c>
      <c r="AI1052" s="24" t="s">
        <v>45</v>
      </c>
      <c r="AJ1052" s="24" t="s">
        <v>2105</v>
      </c>
      <c r="AK1052" s="42"/>
      <c r="AL1052" s="42"/>
      <c r="AM1052" s="43">
        <v>591148.98</v>
      </c>
      <c r="AN1052" s="44">
        <v>210</v>
      </c>
      <c r="AO1052" s="45"/>
      <c r="AP1052" s="45"/>
      <c r="AQ1052" s="46">
        <v>210</v>
      </c>
      <c r="AR1052" s="43">
        <v>591148.98</v>
      </c>
      <c r="AS1052" s="43">
        <v>49055.19</v>
      </c>
      <c r="AT1052" s="43">
        <v>6457.5</v>
      </c>
      <c r="AU1052" s="44">
        <v>945</v>
      </c>
      <c r="AV1052" s="43">
        <v>1736.7</v>
      </c>
      <c r="AW1052" s="43">
        <v>1320.9</v>
      </c>
      <c r="AX1052" s="43">
        <v>650664.27</v>
      </c>
      <c r="AY1052" s="43">
        <v>47386.5</v>
      </c>
      <c r="AZ1052" s="43">
        <v>9552.9</v>
      </c>
      <c r="BA1052" s="44">
        <v>0</v>
      </c>
      <c r="BB1052" s="44">
        <v>0</v>
      </c>
      <c r="BC1052" s="44">
        <v>0</v>
      </c>
      <c r="BD1052" s="44">
        <v>0</v>
      </c>
      <c r="BE1052" s="44">
        <v>0</v>
      </c>
      <c r="BF1052" s="43">
        <v>14187.57</v>
      </c>
      <c r="BG1052" s="43">
        <v>71126.97</v>
      </c>
      <c r="BH1052" s="43">
        <v>721791.24</v>
      </c>
      <c r="BI1052" s="44">
        <v>0</v>
      </c>
      <c r="BJ1052" s="71">
        <v>721.8</v>
      </c>
      <c r="BK1052" s="2"/>
      <c r="BL1052" s="2"/>
      <c r="BM1052" s="48">
        <v>60.2</v>
      </c>
      <c r="BN1052" s="48">
        <v>60.2</v>
      </c>
      <c r="BO1052" s="48">
        <v>60.2</v>
      </c>
      <c r="BP1052" s="48">
        <v>60.2</v>
      </c>
      <c r="BQ1052" s="48">
        <v>120.3</v>
      </c>
      <c r="BR1052" s="48">
        <v>120.3</v>
      </c>
      <c r="BS1052" s="48">
        <v>30.1</v>
      </c>
      <c r="BT1052" s="48">
        <v>0</v>
      </c>
      <c r="BU1052" s="48">
        <v>30.1</v>
      </c>
      <c r="BV1052" s="48">
        <f t="shared" si="555"/>
        <v>54.6</v>
      </c>
      <c r="BW1052" s="48">
        <f t="shared" si="556"/>
        <v>54.6</v>
      </c>
      <c r="BX1052" s="49">
        <f t="shared" si="557"/>
        <v>54.7</v>
      </c>
      <c r="BY1052" s="50">
        <f t="shared" si="558"/>
        <v>705.50000000000011</v>
      </c>
      <c r="BZ1052" s="48">
        <f t="shared" si="559"/>
        <v>180.60000000000002</v>
      </c>
      <c r="CA1052" s="48">
        <f t="shared" si="560"/>
        <v>300.8</v>
      </c>
      <c r="CB1052" s="48">
        <f t="shared" si="561"/>
        <v>60.2</v>
      </c>
      <c r="CC1052" s="51">
        <f t="shared" si="562"/>
        <v>163.9</v>
      </c>
      <c r="CD1052" s="50">
        <f t="shared" si="563"/>
        <v>705.5</v>
      </c>
      <c r="CE1052" s="103"/>
      <c r="CF1052" s="73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</row>
    <row r="1053" spans="1:122" ht="15" hidden="1" outlineLevel="1" thickBot="1" x14ac:dyDescent="0.35">
      <c r="A1053" s="161"/>
      <c r="B1053" s="53" t="s">
        <v>2106</v>
      </c>
      <c r="C1053" s="53" t="s">
        <v>45</v>
      </c>
      <c r="D1053" s="24" t="s">
        <v>2107</v>
      </c>
      <c r="E1053" s="34"/>
      <c r="F1053" s="35">
        <v>14574.93</v>
      </c>
      <c r="G1053" s="35">
        <v>422249.26</v>
      </c>
      <c r="H1053" s="36">
        <v>127</v>
      </c>
      <c r="I1053" s="37"/>
      <c r="J1053" s="38">
        <v>1</v>
      </c>
      <c r="K1053" s="38">
        <v>126</v>
      </c>
      <c r="L1053" s="35">
        <v>436824.19</v>
      </c>
      <c r="M1053" s="35">
        <v>49193.06</v>
      </c>
      <c r="N1053" s="35">
        <v>3905.25</v>
      </c>
      <c r="O1053" s="35">
        <v>571.5</v>
      </c>
      <c r="P1053" s="35">
        <v>1050.29</v>
      </c>
      <c r="Q1053" s="35">
        <v>798.83</v>
      </c>
      <c r="R1053" s="35">
        <v>492343.12</v>
      </c>
      <c r="S1053" s="35">
        <v>28657.55</v>
      </c>
      <c r="T1053" s="35">
        <v>5777.23</v>
      </c>
      <c r="U1053" s="36">
        <v>0</v>
      </c>
      <c r="V1053" s="36">
        <v>0</v>
      </c>
      <c r="W1053" s="36">
        <v>0</v>
      </c>
      <c r="X1053" s="36">
        <v>0</v>
      </c>
      <c r="Y1053" s="36">
        <v>0</v>
      </c>
      <c r="Z1053" s="35">
        <v>10483.780000000001</v>
      </c>
      <c r="AA1053" s="35">
        <v>44918.559999999998</v>
      </c>
      <c r="AB1053" s="35">
        <v>537261.68000000005</v>
      </c>
      <c r="AC1053" s="39">
        <f t="shared" si="553"/>
        <v>537.29999999999995</v>
      </c>
      <c r="AD1053" s="40">
        <f t="shared" si="554"/>
        <v>521.4</v>
      </c>
      <c r="AG1053" s="70" t="s">
        <v>2077</v>
      </c>
      <c r="AH1053" s="24" t="s">
        <v>2106</v>
      </c>
      <c r="AI1053" s="24" t="s">
        <v>45</v>
      </c>
      <c r="AJ1053" s="24" t="s">
        <v>2107</v>
      </c>
      <c r="AK1053" s="42"/>
      <c r="AL1053" s="43">
        <v>22083.23</v>
      </c>
      <c r="AM1053" s="43">
        <v>380024.34</v>
      </c>
      <c r="AN1053" s="44">
        <v>145</v>
      </c>
      <c r="AO1053" s="45"/>
      <c r="AP1053" s="46">
        <v>4</v>
      </c>
      <c r="AQ1053" s="46">
        <v>141</v>
      </c>
      <c r="AR1053" s="43">
        <v>402107.57</v>
      </c>
      <c r="AS1053" s="43">
        <v>55156.639999999999</v>
      </c>
      <c r="AT1053" s="43">
        <v>4458.75</v>
      </c>
      <c r="AU1053" s="43">
        <v>652.5</v>
      </c>
      <c r="AV1053" s="43">
        <v>1199.1500000000001</v>
      </c>
      <c r="AW1053" s="43">
        <v>912.05</v>
      </c>
      <c r="AX1053" s="43">
        <v>464486.66</v>
      </c>
      <c r="AY1053" s="43">
        <v>32719.25</v>
      </c>
      <c r="AZ1053" s="43">
        <v>6596.05</v>
      </c>
      <c r="BA1053" s="44">
        <v>0</v>
      </c>
      <c r="BB1053" s="44">
        <v>0</v>
      </c>
      <c r="BC1053" s="44">
        <v>0</v>
      </c>
      <c r="BD1053" s="44">
        <v>0</v>
      </c>
      <c r="BE1053" s="44">
        <v>0</v>
      </c>
      <c r="BF1053" s="43">
        <v>9650.59</v>
      </c>
      <c r="BG1053" s="43">
        <v>48965.89</v>
      </c>
      <c r="BH1053" s="43">
        <v>513452.55</v>
      </c>
      <c r="BI1053" s="44">
        <v>0</v>
      </c>
      <c r="BJ1053" s="71">
        <v>513.5</v>
      </c>
      <c r="BK1053" s="2"/>
      <c r="BL1053" s="2"/>
      <c r="BM1053" s="48">
        <v>42.8</v>
      </c>
      <c r="BN1053" s="48">
        <v>42.8</v>
      </c>
      <c r="BO1053" s="48">
        <v>42.8</v>
      </c>
      <c r="BP1053" s="48">
        <v>42.8</v>
      </c>
      <c r="BQ1053" s="48">
        <v>85.6</v>
      </c>
      <c r="BR1053" s="48">
        <v>85.6</v>
      </c>
      <c r="BS1053" s="48">
        <v>21.4</v>
      </c>
      <c r="BT1053" s="48">
        <v>0</v>
      </c>
      <c r="BU1053" s="48">
        <v>21.4</v>
      </c>
      <c r="BV1053" s="48">
        <f t="shared" si="555"/>
        <v>45.4</v>
      </c>
      <c r="BW1053" s="48">
        <f t="shared" si="556"/>
        <v>45.4</v>
      </c>
      <c r="BX1053" s="49">
        <f t="shared" si="557"/>
        <v>45.4</v>
      </c>
      <c r="BY1053" s="50">
        <f t="shared" si="558"/>
        <v>521.40000000000009</v>
      </c>
      <c r="BZ1053" s="48">
        <f t="shared" si="559"/>
        <v>128.39999999999998</v>
      </c>
      <c r="CA1053" s="48">
        <f t="shared" si="560"/>
        <v>213.99999999999997</v>
      </c>
      <c r="CB1053" s="48">
        <f t="shared" si="561"/>
        <v>42.8</v>
      </c>
      <c r="CC1053" s="51">
        <f t="shared" si="562"/>
        <v>136.19999999999999</v>
      </c>
      <c r="CD1053" s="50">
        <f t="shared" si="563"/>
        <v>521.4</v>
      </c>
      <c r="CE1053" s="103"/>
      <c r="CF1053" s="73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</row>
    <row r="1054" spans="1:122" ht="18" customHeight="1" collapsed="1" thickBot="1" x14ac:dyDescent="0.35">
      <c r="A1054" s="162"/>
      <c r="B1054" s="163" t="s">
        <v>71</v>
      </c>
      <c r="C1054" s="164"/>
      <c r="D1054" s="165"/>
      <c r="E1054" s="54">
        <f>SUM(E1039:E1053)</f>
        <v>8632488.9399999995</v>
      </c>
      <c r="F1054" s="54">
        <f t="shared" ref="F1054:AD1054" si="564">SUM(F1039:F1053)</f>
        <v>573722.29</v>
      </c>
      <c r="G1054" s="54">
        <f t="shared" si="564"/>
        <v>1920389.6800000002</v>
      </c>
      <c r="H1054" s="54">
        <f t="shared" si="564"/>
        <v>3234</v>
      </c>
      <c r="I1054" s="54">
        <f t="shared" si="564"/>
        <v>2451</v>
      </c>
      <c r="J1054" s="54">
        <f t="shared" si="564"/>
        <v>180</v>
      </c>
      <c r="K1054" s="54">
        <f t="shared" si="564"/>
        <v>603</v>
      </c>
      <c r="L1054" s="54">
        <f t="shared" si="564"/>
        <v>11126600.91</v>
      </c>
      <c r="M1054" s="54">
        <f t="shared" si="564"/>
        <v>1632091.1200000003</v>
      </c>
      <c r="N1054" s="54">
        <f t="shared" si="564"/>
        <v>99445.5</v>
      </c>
      <c r="O1054" s="54">
        <f t="shared" si="564"/>
        <v>14553</v>
      </c>
      <c r="P1054" s="54">
        <f t="shared" si="564"/>
        <v>26745.180000000004</v>
      </c>
      <c r="Q1054" s="54">
        <f t="shared" si="564"/>
        <v>20341.86</v>
      </c>
      <c r="R1054" s="54">
        <f t="shared" si="564"/>
        <v>12919777.569999998</v>
      </c>
      <c r="S1054" s="54">
        <f t="shared" si="564"/>
        <v>1281937.8900000001</v>
      </c>
      <c r="T1054" s="54">
        <f t="shared" si="564"/>
        <v>147114.66</v>
      </c>
      <c r="U1054" s="54">
        <f t="shared" si="564"/>
        <v>6617.7000000000007</v>
      </c>
      <c r="V1054" s="54">
        <f t="shared" si="564"/>
        <v>74927.069999999992</v>
      </c>
      <c r="W1054" s="54">
        <f t="shared" si="564"/>
        <v>49363.14</v>
      </c>
      <c r="X1054" s="54">
        <f t="shared" si="564"/>
        <v>13953.100000000002</v>
      </c>
      <c r="Y1054" s="54">
        <f t="shared" si="564"/>
        <v>148064.91000000003</v>
      </c>
      <c r="Z1054" s="54">
        <f t="shared" si="564"/>
        <v>267038.36</v>
      </c>
      <c r="AA1054" s="54">
        <f t="shared" si="564"/>
        <v>1989016.83</v>
      </c>
      <c r="AB1054" s="54">
        <f t="shared" si="564"/>
        <v>14908794.400000002</v>
      </c>
      <c r="AC1054" s="54">
        <f t="shared" si="564"/>
        <v>14908.8</v>
      </c>
      <c r="AD1054" s="54">
        <f t="shared" si="564"/>
        <v>14808.999999999996</v>
      </c>
      <c r="AG1054" s="55" t="s">
        <v>2077</v>
      </c>
      <c r="AH1054" s="55" t="s">
        <v>71</v>
      </c>
      <c r="AI1054" s="56"/>
      <c r="AJ1054" s="57"/>
      <c r="AK1054" s="58">
        <v>8632987.9299999997</v>
      </c>
      <c r="AL1054" s="58">
        <v>500405.98</v>
      </c>
      <c r="AM1054" s="58">
        <v>1885342.9800000002</v>
      </c>
      <c r="AN1054" s="58">
        <v>3252</v>
      </c>
      <c r="AO1054" s="58">
        <v>2462</v>
      </c>
      <c r="AP1054" s="58">
        <v>167</v>
      </c>
      <c r="AQ1054" s="58">
        <v>623</v>
      </c>
      <c r="AR1054" s="58">
        <v>11018736.890000001</v>
      </c>
      <c r="AS1054" s="58">
        <v>1587593.5799999998</v>
      </c>
      <c r="AT1054" s="58">
        <v>99999</v>
      </c>
      <c r="AU1054" s="58">
        <v>14634</v>
      </c>
      <c r="AV1054" s="58">
        <v>26894.040000000005</v>
      </c>
      <c r="AW1054" s="58">
        <v>20455.079999999998</v>
      </c>
      <c r="AX1054" s="58">
        <v>12768312.59</v>
      </c>
      <c r="AY1054" s="58">
        <v>1288477.78</v>
      </c>
      <c r="AZ1054" s="58">
        <v>147933.47999999998</v>
      </c>
      <c r="BA1054" s="58">
        <v>6647.4</v>
      </c>
      <c r="BB1054" s="58">
        <v>75263.34</v>
      </c>
      <c r="BC1054" s="58">
        <v>49584.680000000008</v>
      </c>
      <c r="BD1054" s="58">
        <v>9984.119999999999</v>
      </c>
      <c r="BE1054" s="58">
        <v>148729.42000000001</v>
      </c>
      <c r="BF1054" s="58">
        <v>264449.64</v>
      </c>
      <c r="BG1054" s="58">
        <v>1991069.8599999996</v>
      </c>
      <c r="BH1054" s="58">
        <v>14759382.449999999</v>
      </c>
      <c r="BI1054" s="58">
        <v>0</v>
      </c>
      <c r="BJ1054" s="59">
        <v>14759.3</v>
      </c>
      <c r="BK1054" s="60"/>
      <c r="BL1054" s="61" t="str">
        <f>+AG1054</f>
        <v>Prienų r. sav.</v>
      </c>
      <c r="BM1054" s="62">
        <f t="shared" ref="BM1054:CD1054" si="565">SUM(BM1039:BM1053)</f>
        <v>1229.9000000000001</v>
      </c>
      <c r="BN1054" s="62">
        <f t="shared" si="565"/>
        <v>1229.9000000000001</v>
      </c>
      <c r="BO1054" s="62">
        <f t="shared" si="565"/>
        <v>1229.9000000000001</v>
      </c>
      <c r="BP1054" s="62">
        <f t="shared" si="565"/>
        <v>1229.9000000000001</v>
      </c>
      <c r="BQ1054" s="62">
        <f t="shared" si="565"/>
        <v>2460</v>
      </c>
      <c r="BR1054" s="62">
        <f t="shared" si="565"/>
        <v>2460</v>
      </c>
      <c r="BS1054" s="62">
        <f t="shared" si="565"/>
        <v>615.1</v>
      </c>
      <c r="BT1054" s="62">
        <f t="shared" si="565"/>
        <v>0</v>
      </c>
      <c r="BU1054" s="62">
        <f t="shared" si="565"/>
        <v>615.1</v>
      </c>
      <c r="BV1054" s="62">
        <f t="shared" si="565"/>
        <v>1246.3</v>
      </c>
      <c r="BW1054" s="62">
        <f t="shared" si="565"/>
        <v>1246.3</v>
      </c>
      <c r="BX1054" s="62">
        <f t="shared" si="565"/>
        <v>1246.6000000000001</v>
      </c>
      <c r="BY1054" s="62">
        <f t="shared" si="565"/>
        <v>14809</v>
      </c>
      <c r="BZ1054" s="62">
        <f t="shared" si="565"/>
        <v>3689.7</v>
      </c>
      <c r="CA1054" s="62">
        <f t="shared" si="565"/>
        <v>6149.9</v>
      </c>
      <c r="CB1054" s="62">
        <f t="shared" si="565"/>
        <v>1230.2</v>
      </c>
      <c r="CC1054" s="62">
        <f t="shared" si="565"/>
        <v>3739.2000000000003</v>
      </c>
      <c r="CD1054" s="62">
        <f t="shared" si="565"/>
        <v>14808.999999999998</v>
      </c>
      <c r="CE1054" s="63"/>
      <c r="CF1054" s="64" t="s">
        <v>2077</v>
      </c>
      <c r="CG1054" s="65">
        <v>1229.9000000000001</v>
      </c>
      <c r="CH1054" s="65">
        <v>1214.1000000000001</v>
      </c>
      <c r="CI1054" s="65">
        <v>1222</v>
      </c>
      <c r="CJ1054" s="65">
        <v>1222</v>
      </c>
      <c r="CK1054" s="65">
        <v>2444.1999999999998</v>
      </c>
      <c r="CL1054" s="65">
        <v>2452.1</v>
      </c>
      <c r="CM1054" s="65">
        <v>607.4</v>
      </c>
      <c r="CN1054" s="65">
        <v>0</v>
      </c>
      <c r="CO1054" s="65">
        <v>615.1</v>
      </c>
      <c r="CP1054" s="65">
        <f>+BV1054</f>
        <v>1246.3</v>
      </c>
      <c r="CQ1054" s="65">
        <f t="shared" ref="CQ1054:CR1054" si="566">+BW1054</f>
        <v>1246.3</v>
      </c>
      <c r="CR1054" s="65">
        <f t="shared" si="566"/>
        <v>1246.6000000000001</v>
      </c>
      <c r="CS1054" s="66">
        <f>+CR1054+CQ1054+CP1054+CO1054+CN1054+CM1054+CL1054+CK1054+CJ1054+CI1054+CH1054+CG1054</f>
        <v>14746</v>
      </c>
      <c r="CT1054" s="65">
        <v>3666</v>
      </c>
      <c r="CU1054" s="65">
        <v>6118.2999999999993</v>
      </c>
      <c r="CV1054" s="65">
        <v>1222.5</v>
      </c>
      <c r="CW1054" s="65">
        <f>+CP1054+CQ1054+CR1054</f>
        <v>3739.2</v>
      </c>
      <c r="CX1054" s="67">
        <f>+CW1054+CV1054+CU1054+CT1054</f>
        <v>14746</v>
      </c>
      <c r="CY1054" s="48"/>
      <c r="CZ1054" s="64" t="s">
        <v>2077</v>
      </c>
      <c r="DA1054" s="68">
        <v>0</v>
      </c>
      <c r="DB1054" s="68">
        <v>15.8</v>
      </c>
      <c r="DC1054" s="68">
        <v>7.9</v>
      </c>
      <c r="DD1054" s="68">
        <v>7.9</v>
      </c>
      <c r="DE1054" s="68">
        <v>15.8</v>
      </c>
      <c r="DF1054" s="68">
        <v>7.9</v>
      </c>
      <c r="DG1054" s="68">
        <v>7.6999999999999993</v>
      </c>
      <c r="DH1054" s="69"/>
      <c r="DI1054" s="69"/>
      <c r="DJ1054" s="69"/>
      <c r="DK1054" s="69"/>
      <c r="DL1054" s="69"/>
      <c r="DM1054" s="66">
        <v>63</v>
      </c>
      <c r="DN1054" s="68">
        <v>23.700000000000003</v>
      </c>
      <c r="DO1054" s="68">
        <v>31.6</v>
      </c>
      <c r="DP1054" s="68">
        <v>7.6999999999999993</v>
      </c>
      <c r="DQ1054" s="68"/>
      <c r="DR1054" s="66">
        <v>63</v>
      </c>
    </row>
    <row r="1055" spans="1:122" ht="21" hidden="1" outlineLevel="1" thickBot="1" x14ac:dyDescent="0.35">
      <c r="A1055" s="160" t="s">
        <v>2108</v>
      </c>
      <c r="B1055" s="53" t="s">
        <v>2109</v>
      </c>
      <c r="C1055" s="53" t="s">
        <v>45</v>
      </c>
      <c r="D1055" s="24" t="s">
        <v>2110</v>
      </c>
      <c r="E1055" s="35">
        <v>589977.76</v>
      </c>
      <c r="F1055" s="34"/>
      <c r="G1055" s="34"/>
      <c r="H1055" s="36">
        <v>65</v>
      </c>
      <c r="I1055" s="38">
        <v>65</v>
      </c>
      <c r="J1055" s="37"/>
      <c r="K1055" s="37"/>
      <c r="L1055" s="35">
        <v>589977.76</v>
      </c>
      <c r="M1055" s="35">
        <v>217303.44</v>
      </c>
      <c r="N1055" s="35">
        <v>1998.75</v>
      </c>
      <c r="O1055" s="35">
        <v>292.5</v>
      </c>
      <c r="P1055" s="35">
        <v>537.54999999999995</v>
      </c>
      <c r="Q1055" s="35">
        <v>408.85</v>
      </c>
      <c r="R1055" s="35">
        <v>810518.85</v>
      </c>
      <c r="S1055" s="35">
        <v>29311.1</v>
      </c>
      <c r="T1055" s="35">
        <v>2956.85</v>
      </c>
      <c r="U1055" s="35">
        <v>175.5</v>
      </c>
      <c r="V1055" s="35">
        <v>1987.05</v>
      </c>
      <c r="W1055" s="35">
        <v>1309.0999999999999</v>
      </c>
      <c r="X1055" s="36">
        <v>0</v>
      </c>
      <c r="Y1055" s="35">
        <v>3926.65</v>
      </c>
      <c r="Z1055" s="35">
        <v>14159.47</v>
      </c>
      <c r="AA1055" s="35">
        <v>53825.72</v>
      </c>
      <c r="AB1055" s="35">
        <v>864344.57</v>
      </c>
      <c r="AC1055" s="39">
        <f t="shared" ref="AC1055:AC1076" si="567">+ROUND(AB1055/1000,1)</f>
        <v>864.3</v>
      </c>
      <c r="AD1055" s="40">
        <f t="shared" ref="AD1055:AD1076" si="568">+ROUND((AC1055/12*4)+(BJ1055/12*8),1)</f>
        <v>737.2</v>
      </c>
      <c r="AG1055" s="70" t="s">
        <v>2108</v>
      </c>
      <c r="AH1055" s="24" t="s">
        <v>2109</v>
      </c>
      <c r="AI1055" s="24" t="s">
        <v>45</v>
      </c>
      <c r="AJ1055" s="24" t="s">
        <v>2110</v>
      </c>
      <c r="AK1055" s="43">
        <v>452606.37</v>
      </c>
      <c r="AL1055" s="42"/>
      <c r="AM1055" s="42"/>
      <c r="AN1055" s="44">
        <v>55</v>
      </c>
      <c r="AO1055" s="46">
        <v>55</v>
      </c>
      <c r="AP1055" s="45"/>
      <c r="AQ1055" s="45"/>
      <c r="AR1055" s="43">
        <v>452606.37</v>
      </c>
      <c r="AS1055" s="43">
        <v>173794.31</v>
      </c>
      <c r="AT1055" s="43">
        <v>1691.25</v>
      </c>
      <c r="AU1055" s="43">
        <v>247.5</v>
      </c>
      <c r="AV1055" s="43">
        <v>454.85</v>
      </c>
      <c r="AW1055" s="43">
        <v>345.95</v>
      </c>
      <c r="AX1055" s="43">
        <v>629140.23</v>
      </c>
      <c r="AY1055" s="43">
        <v>24801.7</v>
      </c>
      <c r="AZ1055" s="43">
        <v>2501.9499999999998</v>
      </c>
      <c r="BA1055" s="43">
        <v>148.5</v>
      </c>
      <c r="BB1055" s="43">
        <v>1681.35</v>
      </c>
      <c r="BC1055" s="43">
        <v>1107.7</v>
      </c>
      <c r="BD1055" s="44">
        <v>0</v>
      </c>
      <c r="BE1055" s="43">
        <v>3322.55</v>
      </c>
      <c r="BF1055" s="43">
        <v>10862.56</v>
      </c>
      <c r="BG1055" s="43">
        <v>44426.31</v>
      </c>
      <c r="BH1055" s="43">
        <v>673566.54</v>
      </c>
      <c r="BI1055" s="44">
        <v>0</v>
      </c>
      <c r="BJ1055" s="71">
        <v>673.6</v>
      </c>
      <c r="BK1055" s="74">
        <f>+BJ1055*1000/AN1055</f>
        <v>12247.272727272728</v>
      </c>
      <c r="BL1055" s="2"/>
      <c r="BM1055" s="48">
        <v>56.1</v>
      </c>
      <c r="BN1055" s="48">
        <v>56.1</v>
      </c>
      <c r="BO1055" s="48">
        <v>56.1</v>
      </c>
      <c r="BP1055" s="48">
        <v>56.1</v>
      </c>
      <c r="BQ1055" s="48">
        <v>112.3</v>
      </c>
      <c r="BR1055" s="48">
        <v>112.3</v>
      </c>
      <c r="BS1055" s="48">
        <v>28.1</v>
      </c>
      <c r="BT1055" s="48">
        <v>0</v>
      </c>
      <c r="BU1055" s="48">
        <v>28.1</v>
      </c>
      <c r="BV1055" s="48">
        <f t="shared" ref="BV1055:BV1076" si="569">+ROUND((AD1055-BM1055-BN1055-BO1055-BP1055-BQ1055-BR1055-BS1055-BT1055-BU1055)/3,1)</f>
        <v>77.3</v>
      </c>
      <c r="BW1055" s="48">
        <f t="shared" ref="BW1055:BW1076" si="570">+BV1055</f>
        <v>77.3</v>
      </c>
      <c r="BX1055" s="49">
        <f t="shared" ref="BX1055:BX1076" si="571">+ROUND(AD1055-BM1055-BN1055-BO1055-BP1055-BQ1055-BR1055-BS1055-BT1055-BU1055-BV1055-BW1055,1)</f>
        <v>77.400000000000006</v>
      </c>
      <c r="BY1055" s="50">
        <f t="shared" ref="BY1055:BY1076" si="572">+BX1055+BW1055+BV1055+BU1055+BT1055+BS1055+BR1055+BQ1055+BP1055+BO1055+BN1055+BM1055</f>
        <v>737.20000000000016</v>
      </c>
      <c r="BZ1055" s="48">
        <f t="shared" ref="BZ1055:BZ1076" si="573">+BM1055+BN1055+BO1055</f>
        <v>168.3</v>
      </c>
      <c r="CA1055" s="48">
        <f t="shared" ref="CA1055:CA1076" si="574">+BP1055+BQ1055+BR1055</f>
        <v>280.7</v>
      </c>
      <c r="CB1055" s="48">
        <f t="shared" ref="CB1055:CB1076" si="575">+BS1055+BT1055+BU1055</f>
        <v>56.2</v>
      </c>
      <c r="CC1055" s="51">
        <f t="shared" ref="CC1055:CC1076" si="576">+BV1055+BW1055+BX1055</f>
        <v>232</v>
      </c>
      <c r="CD1055" s="50">
        <f t="shared" ref="CD1055:CD1076" si="577">SUM(BZ1055:CC1055)</f>
        <v>737.2</v>
      </c>
      <c r="CE1055" s="103"/>
      <c r="CF1055" s="73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</row>
    <row r="1056" spans="1:122" ht="31.2" hidden="1" outlineLevel="1" thickBot="1" x14ac:dyDescent="0.35">
      <c r="A1056" s="161"/>
      <c r="B1056" s="53" t="s">
        <v>2111</v>
      </c>
      <c r="C1056" s="53" t="s">
        <v>45</v>
      </c>
      <c r="D1056" s="24" t="s">
        <v>2112</v>
      </c>
      <c r="E1056" s="35">
        <v>194797.41</v>
      </c>
      <c r="F1056" s="35">
        <v>14574.93</v>
      </c>
      <c r="G1056" s="35">
        <v>56159.16</v>
      </c>
      <c r="H1056" s="36">
        <v>62</v>
      </c>
      <c r="I1056" s="38">
        <v>36</v>
      </c>
      <c r="J1056" s="38">
        <v>4</v>
      </c>
      <c r="K1056" s="38">
        <v>22</v>
      </c>
      <c r="L1056" s="35">
        <v>265531.5</v>
      </c>
      <c r="M1056" s="35">
        <v>37018.28</v>
      </c>
      <c r="N1056" s="35">
        <v>1906.5</v>
      </c>
      <c r="O1056" s="36">
        <v>279</v>
      </c>
      <c r="P1056" s="35">
        <v>512.74</v>
      </c>
      <c r="Q1056" s="35">
        <v>389.98</v>
      </c>
      <c r="R1056" s="36">
        <v>305638</v>
      </c>
      <c r="S1056" s="35">
        <v>22100.74</v>
      </c>
      <c r="T1056" s="35">
        <v>2820.38</v>
      </c>
      <c r="U1056" s="35">
        <v>97.2</v>
      </c>
      <c r="V1056" s="35">
        <v>1100.52</v>
      </c>
      <c r="W1056" s="35">
        <v>725.04</v>
      </c>
      <c r="X1056" s="36">
        <v>0</v>
      </c>
      <c r="Y1056" s="35">
        <v>2174.7600000000002</v>
      </c>
      <c r="Z1056" s="35">
        <v>6372.75</v>
      </c>
      <c r="AA1056" s="35">
        <v>35391.39</v>
      </c>
      <c r="AB1056" s="35">
        <v>341029.39</v>
      </c>
      <c r="AC1056" s="39">
        <f t="shared" si="567"/>
        <v>341</v>
      </c>
      <c r="AD1056" s="40">
        <f t="shared" si="568"/>
        <v>355.1</v>
      </c>
      <c r="AG1056" s="70" t="s">
        <v>2108</v>
      </c>
      <c r="AH1056" s="24" t="s">
        <v>2111</v>
      </c>
      <c r="AI1056" s="24" t="s">
        <v>45</v>
      </c>
      <c r="AJ1056" s="24" t="s">
        <v>2112</v>
      </c>
      <c r="AK1056" s="43">
        <v>194797.41</v>
      </c>
      <c r="AL1056" s="43">
        <v>22083.23</v>
      </c>
      <c r="AM1056" s="43">
        <v>63337.39</v>
      </c>
      <c r="AN1056" s="44">
        <v>64</v>
      </c>
      <c r="AO1056" s="46">
        <v>36</v>
      </c>
      <c r="AP1056" s="46">
        <v>7</v>
      </c>
      <c r="AQ1056" s="46">
        <v>21</v>
      </c>
      <c r="AR1056" s="43">
        <v>280218.03000000003</v>
      </c>
      <c r="AS1056" s="43">
        <v>42546.77</v>
      </c>
      <c r="AT1056" s="44">
        <v>1968</v>
      </c>
      <c r="AU1056" s="44">
        <v>288</v>
      </c>
      <c r="AV1056" s="43">
        <v>529.28</v>
      </c>
      <c r="AW1056" s="43">
        <v>402.56</v>
      </c>
      <c r="AX1056" s="43">
        <v>325952.64000000001</v>
      </c>
      <c r="AY1056" s="43">
        <v>22552.04</v>
      </c>
      <c r="AZ1056" s="43">
        <v>2911.36</v>
      </c>
      <c r="BA1056" s="43">
        <v>97.2</v>
      </c>
      <c r="BB1056" s="43">
        <v>1100.52</v>
      </c>
      <c r="BC1056" s="43">
        <v>725.04</v>
      </c>
      <c r="BD1056" s="44">
        <v>0</v>
      </c>
      <c r="BE1056" s="43">
        <v>2174.7600000000002</v>
      </c>
      <c r="BF1056" s="43">
        <v>6725.23</v>
      </c>
      <c r="BG1056" s="43">
        <v>36286.15</v>
      </c>
      <c r="BH1056" s="43">
        <v>362238.79</v>
      </c>
      <c r="BI1056" s="44">
        <v>0</v>
      </c>
      <c r="BJ1056" s="71">
        <v>362.2</v>
      </c>
      <c r="BK1056" s="2"/>
      <c r="BL1056" s="2"/>
      <c r="BM1056" s="48">
        <v>30.2</v>
      </c>
      <c r="BN1056" s="48">
        <v>30.2</v>
      </c>
      <c r="BO1056" s="48">
        <v>30.2</v>
      </c>
      <c r="BP1056" s="48">
        <v>30.2</v>
      </c>
      <c r="BQ1056" s="48">
        <v>60.4</v>
      </c>
      <c r="BR1056" s="48">
        <v>60.4</v>
      </c>
      <c r="BS1056" s="48">
        <v>15.1</v>
      </c>
      <c r="BT1056" s="48">
        <v>0</v>
      </c>
      <c r="BU1056" s="48">
        <v>15.1</v>
      </c>
      <c r="BV1056" s="48">
        <f t="shared" si="569"/>
        <v>27.8</v>
      </c>
      <c r="BW1056" s="48">
        <f t="shared" si="570"/>
        <v>27.8</v>
      </c>
      <c r="BX1056" s="49">
        <f t="shared" si="571"/>
        <v>27.7</v>
      </c>
      <c r="BY1056" s="50">
        <f t="shared" si="572"/>
        <v>355.09999999999997</v>
      </c>
      <c r="BZ1056" s="48">
        <f t="shared" si="573"/>
        <v>90.6</v>
      </c>
      <c r="CA1056" s="48">
        <f t="shared" si="574"/>
        <v>151</v>
      </c>
      <c r="CB1056" s="48">
        <f t="shared" si="575"/>
        <v>30.2</v>
      </c>
      <c r="CC1056" s="51">
        <f t="shared" si="576"/>
        <v>83.3</v>
      </c>
      <c r="CD1056" s="50">
        <f t="shared" si="577"/>
        <v>355.1</v>
      </c>
      <c r="CE1056" s="103"/>
      <c r="CF1056" s="73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</row>
    <row r="1057" spans="1:122" ht="21" hidden="1" outlineLevel="1" thickBot="1" x14ac:dyDescent="0.35">
      <c r="A1057" s="161"/>
      <c r="B1057" s="53" t="s">
        <v>2113</v>
      </c>
      <c r="C1057" s="53" t="s">
        <v>45</v>
      </c>
      <c r="D1057" s="24" t="s">
        <v>2114</v>
      </c>
      <c r="E1057" s="34"/>
      <c r="F1057" s="35">
        <v>22083.23</v>
      </c>
      <c r="G1057" s="35">
        <v>56159.16</v>
      </c>
      <c r="H1057" s="36">
        <v>20</v>
      </c>
      <c r="I1057" s="37"/>
      <c r="J1057" s="38">
        <v>7</v>
      </c>
      <c r="K1057" s="38">
        <v>13</v>
      </c>
      <c r="L1057" s="35">
        <v>78242.39</v>
      </c>
      <c r="M1057" s="35">
        <v>8473.6</v>
      </c>
      <c r="N1057" s="36">
        <v>615</v>
      </c>
      <c r="O1057" s="36">
        <v>90</v>
      </c>
      <c r="P1057" s="35">
        <v>165.4</v>
      </c>
      <c r="Q1057" s="35">
        <v>125.8</v>
      </c>
      <c r="R1057" s="35">
        <v>87712.19</v>
      </c>
      <c r="S1057" s="36">
        <v>4513</v>
      </c>
      <c r="T1057" s="35">
        <v>909.8</v>
      </c>
      <c r="U1057" s="36">
        <v>0</v>
      </c>
      <c r="V1057" s="36">
        <v>0</v>
      </c>
      <c r="W1057" s="36">
        <v>0</v>
      </c>
      <c r="X1057" s="36">
        <v>0</v>
      </c>
      <c r="Y1057" s="36">
        <v>0</v>
      </c>
      <c r="Z1057" s="35">
        <v>1877.82</v>
      </c>
      <c r="AA1057" s="35">
        <v>7300.62</v>
      </c>
      <c r="AB1057" s="35">
        <v>95012.81</v>
      </c>
      <c r="AC1057" s="39">
        <f t="shared" si="567"/>
        <v>95</v>
      </c>
      <c r="AD1057" s="40">
        <f t="shared" si="568"/>
        <v>98.1</v>
      </c>
      <c r="AG1057" s="70" t="s">
        <v>2108</v>
      </c>
      <c r="AH1057" s="24" t="s">
        <v>2113</v>
      </c>
      <c r="AI1057" s="24" t="s">
        <v>45</v>
      </c>
      <c r="AJ1057" s="24" t="s">
        <v>2114</v>
      </c>
      <c r="AK1057" s="42"/>
      <c r="AL1057" s="43">
        <v>22083.23</v>
      </c>
      <c r="AM1057" s="43">
        <v>56159.16</v>
      </c>
      <c r="AN1057" s="44">
        <v>25</v>
      </c>
      <c r="AO1057" s="45"/>
      <c r="AP1057" s="46">
        <v>8</v>
      </c>
      <c r="AQ1057" s="46">
        <v>17</v>
      </c>
      <c r="AR1057" s="43">
        <v>78242.39</v>
      </c>
      <c r="AS1057" s="43">
        <v>11574.26</v>
      </c>
      <c r="AT1057" s="43">
        <v>768.75</v>
      </c>
      <c r="AU1057" s="43">
        <v>112.5</v>
      </c>
      <c r="AV1057" s="43">
        <v>206.75</v>
      </c>
      <c r="AW1057" s="43">
        <v>157.25</v>
      </c>
      <c r="AX1057" s="43">
        <v>91061.9</v>
      </c>
      <c r="AY1057" s="43">
        <v>5641.25</v>
      </c>
      <c r="AZ1057" s="43">
        <v>1137.25</v>
      </c>
      <c r="BA1057" s="44">
        <v>0</v>
      </c>
      <c r="BB1057" s="44">
        <v>0</v>
      </c>
      <c r="BC1057" s="44">
        <v>0</v>
      </c>
      <c r="BD1057" s="44">
        <v>0</v>
      </c>
      <c r="BE1057" s="44">
        <v>0</v>
      </c>
      <c r="BF1057" s="43">
        <v>1877.82</v>
      </c>
      <c r="BG1057" s="43">
        <v>8656.32</v>
      </c>
      <c r="BH1057" s="43">
        <v>99718.22</v>
      </c>
      <c r="BI1057" s="44">
        <v>0</v>
      </c>
      <c r="BJ1057" s="71">
        <v>99.7</v>
      </c>
      <c r="BK1057" s="2"/>
      <c r="BL1057" s="2"/>
      <c r="BM1057" s="48">
        <v>8.3000000000000007</v>
      </c>
      <c r="BN1057" s="48">
        <v>8.3000000000000007</v>
      </c>
      <c r="BO1057" s="48">
        <v>8.3000000000000007</v>
      </c>
      <c r="BP1057" s="48">
        <v>8.3000000000000007</v>
      </c>
      <c r="BQ1057" s="48">
        <v>16.600000000000001</v>
      </c>
      <c r="BR1057" s="48">
        <v>16.600000000000001</v>
      </c>
      <c r="BS1057" s="48">
        <v>4.2</v>
      </c>
      <c r="BT1057" s="48">
        <v>0</v>
      </c>
      <c r="BU1057" s="48">
        <v>4.2</v>
      </c>
      <c r="BV1057" s="48">
        <f t="shared" si="569"/>
        <v>7.8</v>
      </c>
      <c r="BW1057" s="48">
        <f t="shared" si="570"/>
        <v>7.8</v>
      </c>
      <c r="BX1057" s="49">
        <f t="shared" si="571"/>
        <v>7.7</v>
      </c>
      <c r="BY1057" s="50">
        <f t="shared" si="572"/>
        <v>98.1</v>
      </c>
      <c r="BZ1057" s="48">
        <f t="shared" si="573"/>
        <v>24.900000000000002</v>
      </c>
      <c r="CA1057" s="48">
        <f t="shared" si="574"/>
        <v>41.5</v>
      </c>
      <c r="CB1057" s="48">
        <f t="shared" si="575"/>
        <v>8.4</v>
      </c>
      <c r="CC1057" s="51">
        <f t="shared" si="576"/>
        <v>23.3</v>
      </c>
      <c r="CD1057" s="50">
        <f t="shared" si="577"/>
        <v>98.100000000000009</v>
      </c>
      <c r="CE1057" s="103"/>
      <c r="CF1057" s="73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</row>
    <row r="1058" spans="1:122" ht="31.2" hidden="1" outlineLevel="1" thickBot="1" x14ac:dyDescent="0.35">
      <c r="A1058" s="161"/>
      <c r="B1058" s="53" t="s">
        <v>2115</v>
      </c>
      <c r="C1058" s="53" t="s">
        <v>45</v>
      </c>
      <c r="D1058" s="24" t="s">
        <v>2116</v>
      </c>
      <c r="E1058" s="34"/>
      <c r="F1058" s="35">
        <v>22083.23</v>
      </c>
      <c r="G1058" s="35">
        <v>105562.31</v>
      </c>
      <c r="H1058" s="36">
        <v>32</v>
      </c>
      <c r="I1058" s="37"/>
      <c r="J1058" s="38">
        <v>8</v>
      </c>
      <c r="K1058" s="38">
        <v>24</v>
      </c>
      <c r="L1058" s="35">
        <v>127645.54</v>
      </c>
      <c r="M1058" s="35">
        <v>13104.16</v>
      </c>
      <c r="N1058" s="36">
        <v>984</v>
      </c>
      <c r="O1058" s="36">
        <v>144</v>
      </c>
      <c r="P1058" s="35">
        <v>264.64</v>
      </c>
      <c r="Q1058" s="35">
        <v>201.28</v>
      </c>
      <c r="R1058" s="35">
        <v>142343.62</v>
      </c>
      <c r="S1058" s="35">
        <v>7220.8</v>
      </c>
      <c r="T1058" s="35">
        <v>1455.68</v>
      </c>
      <c r="U1058" s="36">
        <v>0</v>
      </c>
      <c r="V1058" s="36">
        <v>0</v>
      </c>
      <c r="W1058" s="36">
        <v>0</v>
      </c>
      <c r="X1058" s="36">
        <v>0</v>
      </c>
      <c r="Y1058" s="36">
        <v>0</v>
      </c>
      <c r="Z1058" s="35">
        <v>3063.5</v>
      </c>
      <c r="AA1058" s="35">
        <v>11739.98</v>
      </c>
      <c r="AB1058" s="35">
        <v>154083.6</v>
      </c>
      <c r="AC1058" s="39">
        <f t="shared" si="567"/>
        <v>154.1</v>
      </c>
      <c r="AD1058" s="40">
        <f t="shared" si="568"/>
        <v>141.19999999999999</v>
      </c>
      <c r="AG1058" s="70" t="s">
        <v>2108</v>
      </c>
      <c r="AH1058" s="24" t="s">
        <v>2115</v>
      </c>
      <c r="AI1058" s="24" t="s">
        <v>45</v>
      </c>
      <c r="AJ1058" s="24" t="s">
        <v>2116</v>
      </c>
      <c r="AK1058" s="42"/>
      <c r="AL1058" s="43">
        <v>14574.93</v>
      </c>
      <c r="AM1058" s="43">
        <v>98384.08</v>
      </c>
      <c r="AN1058" s="44">
        <v>28</v>
      </c>
      <c r="AO1058" s="45"/>
      <c r="AP1058" s="46">
        <v>4</v>
      </c>
      <c r="AQ1058" s="46">
        <v>24</v>
      </c>
      <c r="AR1058" s="43">
        <v>112959.01</v>
      </c>
      <c r="AS1058" s="43">
        <v>10048.64</v>
      </c>
      <c r="AT1058" s="44">
        <v>861</v>
      </c>
      <c r="AU1058" s="44">
        <v>126</v>
      </c>
      <c r="AV1058" s="43">
        <v>231.56</v>
      </c>
      <c r="AW1058" s="43">
        <v>176.12</v>
      </c>
      <c r="AX1058" s="43">
        <v>124402.33</v>
      </c>
      <c r="AY1058" s="43">
        <v>6318.2</v>
      </c>
      <c r="AZ1058" s="43">
        <v>1273.72</v>
      </c>
      <c r="BA1058" s="44">
        <v>0</v>
      </c>
      <c r="BB1058" s="44">
        <v>0</v>
      </c>
      <c r="BC1058" s="44">
        <v>0</v>
      </c>
      <c r="BD1058" s="44">
        <v>0</v>
      </c>
      <c r="BE1058" s="44">
        <v>0</v>
      </c>
      <c r="BF1058" s="43">
        <v>2711.02</v>
      </c>
      <c r="BG1058" s="43">
        <v>10302.94</v>
      </c>
      <c r="BH1058" s="43">
        <v>134705.26999999999</v>
      </c>
      <c r="BI1058" s="44">
        <v>0</v>
      </c>
      <c r="BJ1058" s="71">
        <v>134.69999999999999</v>
      </c>
      <c r="BK1058" s="2"/>
      <c r="BL1058" s="2"/>
      <c r="BM1058" s="48">
        <v>11.2</v>
      </c>
      <c r="BN1058" s="48">
        <v>11.2</v>
      </c>
      <c r="BO1058" s="48">
        <v>11.2</v>
      </c>
      <c r="BP1058" s="48">
        <v>11.2</v>
      </c>
      <c r="BQ1058" s="48">
        <v>22.5</v>
      </c>
      <c r="BR1058" s="48">
        <v>22.5</v>
      </c>
      <c r="BS1058" s="48">
        <v>5.6</v>
      </c>
      <c r="BT1058" s="48">
        <v>0</v>
      </c>
      <c r="BU1058" s="48">
        <v>5.6</v>
      </c>
      <c r="BV1058" s="48">
        <f t="shared" si="569"/>
        <v>13.4</v>
      </c>
      <c r="BW1058" s="48">
        <f t="shared" si="570"/>
        <v>13.4</v>
      </c>
      <c r="BX1058" s="49">
        <f t="shared" si="571"/>
        <v>13.4</v>
      </c>
      <c r="BY1058" s="50">
        <f t="shared" si="572"/>
        <v>141.19999999999999</v>
      </c>
      <c r="BZ1058" s="48">
        <f t="shared" si="573"/>
        <v>33.599999999999994</v>
      </c>
      <c r="CA1058" s="48">
        <f t="shared" si="574"/>
        <v>56.2</v>
      </c>
      <c r="CB1058" s="48">
        <f t="shared" si="575"/>
        <v>11.2</v>
      </c>
      <c r="CC1058" s="51">
        <f t="shared" si="576"/>
        <v>40.200000000000003</v>
      </c>
      <c r="CD1058" s="50">
        <f t="shared" si="577"/>
        <v>141.19999999999999</v>
      </c>
      <c r="CE1058" s="103"/>
      <c r="CF1058" s="73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</row>
    <row r="1059" spans="1:122" ht="15" hidden="1" outlineLevel="1" thickBot="1" x14ac:dyDescent="0.35">
      <c r="A1059" s="161"/>
      <c r="B1059" s="53" t="s">
        <v>2117</v>
      </c>
      <c r="C1059" s="53" t="s">
        <v>45</v>
      </c>
      <c r="D1059" s="24" t="s">
        <v>2118</v>
      </c>
      <c r="E1059" s="35">
        <v>108484.66</v>
      </c>
      <c r="F1059" s="35">
        <v>22083.23</v>
      </c>
      <c r="G1059" s="35">
        <v>56159.16</v>
      </c>
      <c r="H1059" s="36">
        <v>30</v>
      </c>
      <c r="I1059" s="38">
        <v>16</v>
      </c>
      <c r="J1059" s="38">
        <v>4</v>
      </c>
      <c r="K1059" s="38">
        <v>10</v>
      </c>
      <c r="L1059" s="35">
        <v>186727.05</v>
      </c>
      <c r="M1059" s="35">
        <v>32677.78</v>
      </c>
      <c r="N1059" s="35">
        <v>922.5</v>
      </c>
      <c r="O1059" s="36">
        <v>135</v>
      </c>
      <c r="P1059" s="35">
        <v>248.1</v>
      </c>
      <c r="Q1059" s="35">
        <v>188.7</v>
      </c>
      <c r="R1059" s="35">
        <v>220899.13</v>
      </c>
      <c r="S1059" s="35">
        <v>10374.14</v>
      </c>
      <c r="T1059" s="35">
        <v>1364.7</v>
      </c>
      <c r="U1059" s="35">
        <v>43.2</v>
      </c>
      <c r="V1059" s="35">
        <v>489.12</v>
      </c>
      <c r="W1059" s="35">
        <v>322.24</v>
      </c>
      <c r="X1059" s="36">
        <v>0</v>
      </c>
      <c r="Y1059" s="35">
        <v>966.56</v>
      </c>
      <c r="Z1059" s="35">
        <v>4481.46</v>
      </c>
      <c r="AA1059" s="35">
        <v>18041.419999999998</v>
      </c>
      <c r="AB1059" s="35">
        <v>238940.55</v>
      </c>
      <c r="AC1059" s="39">
        <f t="shared" si="567"/>
        <v>238.9</v>
      </c>
      <c r="AD1059" s="40">
        <f t="shared" si="568"/>
        <v>235.8</v>
      </c>
      <c r="AG1059" s="70" t="s">
        <v>2108</v>
      </c>
      <c r="AH1059" s="24" t="s">
        <v>2117</v>
      </c>
      <c r="AI1059" s="24" t="s">
        <v>45</v>
      </c>
      <c r="AJ1059" s="24" t="s">
        <v>2118</v>
      </c>
      <c r="AK1059" s="43">
        <v>108484.66</v>
      </c>
      <c r="AL1059" s="43">
        <v>14574.93</v>
      </c>
      <c r="AM1059" s="43">
        <v>56159.16</v>
      </c>
      <c r="AN1059" s="44">
        <v>34</v>
      </c>
      <c r="AO1059" s="46">
        <v>17</v>
      </c>
      <c r="AP1059" s="46">
        <v>4</v>
      </c>
      <c r="AQ1059" s="46">
        <v>13</v>
      </c>
      <c r="AR1059" s="43">
        <v>179218.75</v>
      </c>
      <c r="AS1059" s="43">
        <v>34046.78</v>
      </c>
      <c r="AT1059" s="43">
        <v>1045.5</v>
      </c>
      <c r="AU1059" s="44">
        <v>153</v>
      </c>
      <c r="AV1059" s="43">
        <v>281.18</v>
      </c>
      <c r="AW1059" s="43">
        <v>213.86</v>
      </c>
      <c r="AX1059" s="43">
        <v>214959.07</v>
      </c>
      <c r="AY1059" s="43">
        <v>11502.03</v>
      </c>
      <c r="AZ1059" s="43">
        <v>1546.66</v>
      </c>
      <c r="BA1059" s="43">
        <v>45.9</v>
      </c>
      <c r="BB1059" s="43">
        <v>519.69000000000005</v>
      </c>
      <c r="BC1059" s="43">
        <v>342.38</v>
      </c>
      <c r="BD1059" s="44">
        <v>0</v>
      </c>
      <c r="BE1059" s="43">
        <v>1026.97</v>
      </c>
      <c r="BF1059" s="43">
        <v>4301.26</v>
      </c>
      <c r="BG1059" s="43">
        <v>19284.89</v>
      </c>
      <c r="BH1059" s="43">
        <v>234243.96</v>
      </c>
      <c r="BI1059" s="44">
        <v>0</v>
      </c>
      <c r="BJ1059" s="71">
        <v>234.2</v>
      </c>
      <c r="BK1059" s="2"/>
      <c r="BL1059" s="2"/>
      <c r="BM1059" s="48">
        <v>19.5</v>
      </c>
      <c r="BN1059" s="48">
        <v>19.5</v>
      </c>
      <c r="BO1059" s="48">
        <v>19.5</v>
      </c>
      <c r="BP1059" s="48">
        <v>19.5</v>
      </c>
      <c r="BQ1059" s="48">
        <v>39</v>
      </c>
      <c r="BR1059" s="48">
        <v>39</v>
      </c>
      <c r="BS1059" s="48">
        <v>9.8000000000000007</v>
      </c>
      <c r="BT1059" s="48">
        <v>0</v>
      </c>
      <c r="BU1059" s="48">
        <v>9.8000000000000007</v>
      </c>
      <c r="BV1059" s="48">
        <f t="shared" si="569"/>
        <v>20.100000000000001</v>
      </c>
      <c r="BW1059" s="48">
        <f t="shared" si="570"/>
        <v>20.100000000000001</v>
      </c>
      <c r="BX1059" s="49">
        <f t="shared" si="571"/>
        <v>20</v>
      </c>
      <c r="BY1059" s="50">
        <f t="shared" si="572"/>
        <v>235.8</v>
      </c>
      <c r="BZ1059" s="48">
        <f t="shared" si="573"/>
        <v>58.5</v>
      </c>
      <c r="CA1059" s="48">
        <f t="shared" si="574"/>
        <v>97.5</v>
      </c>
      <c r="CB1059" s="48">
        <f t="shared" si="575"/>
        <v>19.600000000000001</v>
      </c>
      <c r="CC1059" s="51">
        <f t="shared" si="576"/>
        <v>60.2</v>
      </c>
      <c r="CD1059" s="50">
        <f t="shared" si="577"/>
        <v>235.8</v>
      </c>
      <c r="CE1059" s="103"/>
      <c r="CF1059" s="73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</row>
    <row r="1060" spans="1:122" ht="15" hidden="1" outlineLevel="1" thickBot="1" x14ac:dyDescent="0.35">
      <c r="A1060" s="161"/>
      <c r="B1060" s="53" t="s">
        <v>2119</v>
      </c>
      <c r="C1060" s="53" t="s">
        <v>45</v>
      </c>
      <c r="D1060" s="24" t="s">
        <v>2120</v>
      </c>
      <c r="E1060" s="35">
        <v>1606702.75</v>
      </c>
      <c r="F1060" s="34"/>
      <c r="G1060" s="34"/>
      <c r="H1060" s="36">
        <v>512</v>
      </c>
      <c r="I1060" s="38">
        <v>512</v>
      </c>
      <c r="J1060" s="37"/>
      <c r="K1060" s="37"/>
      <c r="L1060" s="35">
        <v>1606702.75</v>
      </c>
      <c r="M1060" s="35">
        <v>152395.17000000001</v>
      </c>
      <c r="N1060" s="36">
        <v>15744</v>
      </c>
      <c r="O1060" s="36">
        <v>2304</v>
      </c>
      <c r="P1060" s="35">
        <v>4234.24</v>
      </c>
      <c r="Q1060" s="35">
        <v>3220.48</v>
      </c>
      <c r="R1060" s="35">
        <v>1784600.64</v>
      </c>
      <c r="S1060" s="35">
        <v>230881.28</v>
      </c>
      <c r="T1060" s="35">
        <v>23290.880000000001</v>
      </c>
      <c r="U1060" s="35">
        <v>1382.4</v>
      </c>
      <c r="V1060" s="35">
        <v>15651.84</v>
      </c>
      <c r="W1060" s="35">
        <v>10311.68</v>
      </c>
      <c r="X1060" s="35">
        <v>11519.46</v>
      </c>
      <c r="Y1060" s="35">
        <v>30929.919999999998</v>
      </c>
      <c r="Z1060" s="35">
        <v>38560.86</v>
      </c>
      <c r="AA1060" s="35">
        <v>362528.32</v>
      </c>
      <c r="AB1060" s="35">
        <v>2147128.96</v>
      </c>
      <c r="AC1060" s="39">
        <f t="shared" si="567"/>
        <v>2147.1</v>
      </c>
      <c r="AD1060" s="40">
        <f t="shared" si="568"/>
        <v>2115.6999999999998</v>
      </c>
      <c r="AG1060" s="70" t="s">
        <v>2108</v>
      </c>
      <c r="AH1060" s="24" t="s">
        <v>2119</v>
      </c>
      <c r="AI1060" s="24" t="s">
        <v>45</v>
      </c>
      <c r="AJ1060" s="24" t="s">
        <v>2120</v>
      </c>
      <c r="AK1060" s="43">
        <v>1580069.5</v>
      </c>
      <c r="AL1060" s="42"/>
      <c r="AM1060" s="42"/>
      <c r="AN1060" s="44">
        <v>518</v>
      </c>
      <c r="AO1060" s="46">
        <v>518</v>
      </c>
      <c r="AP1060" s="45"/>
      <c r="AQ1060" s="45"/>
      <c r="AR1060" s="43">
        <v>1580069.5</v>
      </c>
      <c r="AS1060" s="43">
        <v>134047.45000000001</v>
      </c>
      <c r="AT1060" s="43">
        <v>15928.5</v>
      </c>
      <c r="AU1060" s="44">
        <v>2331</v>
      </c>
      <c r="AV1060" s="43">
        <v>4283.8599999999997</v>
      </c>
      <c r="AW1060" s="43">
        <v>3258.22</v>
      </c>
      <c r="AX1060" s="43">
        <v>1739918.53</v>
      </c>
      <c r="AY1060" s="43">
        <v>233586.92</v>
      </c>
      <c r="AZ1060" s="43">
        <v>23563.82</v>
      </c>
      <c r="BA1060" s="43">
        <v>1398.6</v>
      </c>
      <c r="BB1060" s="43">
        <v>15835.26</v>
      </c>
      <c r="BC1060" s="43">
        <v>10432.52</v>
      </c>
      <c r="BD1060" s="43">
        <v>6016.04</v>
      </c>
      <c r="BE1060" s="43">
        <v>31292.38</v>
      </c>
      <c r="BF1060" s="43">
        <v>37921.660000000003</v>
      </c>
      <c r="BG1060" s="43">
        <v>360047.2</v>
      </c>
      <c r="BH1060" s="43">
        <v>2099965.73</v>
      </c>
      <c r="BI1060" s="44">
        <v>0</v>
      </c>
      <c r="BJ1060" s="71">
        <v>2100</v>
      </c>
      <c r="BK1060" s="2"/>
      <c r="BL1060" s="2"/>
      <c r="BM1060" s="48">
        <v>175</v>
      </c>
      <c r="BN1060" s="48">
        <v>175</v>
      </c>
      <c r="BO1060" s="48">
        <v>175</v>
      </c>
      <c r="BP1060" s="48">
        <v>175</v>
      </c>
      <c r="BQ1060" s="48">
        <v>350</v>
      </c>
      <c r="BR1060" s="48">
        <v>350</v>
      </c>
      <c r="BS1060" s="48">
        <v>87.5</v>
      </c>
      <c r="BT1060" s="48">
        <v>0</v>
      </c>
      <c r="BU1060" s="48">
        <v>87.5</v>
      </c>
      <c r="BV1060" s="48">
        <f t="shared" si="569"/>
        <v>180.2</v>
      </c>
      <c r="BW1060" s="48">
        <f t="shared" si="570"/>
        <v>180.2</v>
      </c>
      <c r="BX1060" s="49">
        <f t="shared" si="571"/>
        <v>180.3</v>
      </c>
      <c r="BY1060" s="50">
        <f t="shared" si="572"/>
        <v>2115.6999999999998</v>
      </c>
      <c r="BZ1060" s="48">
        <f t="shared" si="573"/>
        <v>525</v>
      </c>
      <c r="CA1060" s="48">
        <f t="shared" si="574"/>
        <v>875</v>
      </c>
      <c r="CB1060" s="48">
        <f t="shared" si="575"/>
        <v>175</v>
      </c>
      <c r="CC1060" s="51">
        <f t="shared" si="576"/>
        <v>540.70000000000005</v>
      </c>
      <c r="CD1060" s="50">
        <f t="shared" si="577"/>
        <v>2115.6999999999998</v>
      </c>
      <c r="CE1060" s="103"/>
      <c r="CF1060" s="73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</row>
    <row r="1061" spans="1:122" ht="15" hidden="1" outlineLevel="1" thickBot="1" x14ac:dyDescent="0.35">
      <c r="A1061" s="161"/>
      <c r="B1061" s="53" t="s">
        <v>2121</v>
      </c>
      <c r="C1061" s="53" t="s">
        <v>45</v>
      </c>
      <c r="D1061" s="24" t="s">
        <v>2122</v>
      </c>
      <c r="E1061" s="35">
        <v>1355904.21</v>
      </c>
      <c r="F1061" s="35">
        <v>132499.37</v>
      </c>
      <c r="G1061" s="34"/>
      <c r="H1061" s="36">
        <v>586</v>
      </c>
      <c r="I1061" s="38">
        <v>544</v>
      </c>
      <c r="J1061" s="38">
        <v>42</v>
      </c>
      <c r="K1061" s="37"/>
      <c r="L1061" s="35">
        <v>1488403.58</v>
      </c>
      <c r="M1061" s="35">
        <v>237099.03</v>
      </c>
      <c r="N1061" s="35">
        <v>18019.5</v>
      </c>
      <c r="O1061" s="36">
        <v>2637</v>
      </c>
      <c r="P1061" s="35">
        <v>4846.22</v>
      </c>
      <c r="Q1061" s="35">
        <v>3685.94</v>
      </c>
      <c r="R1061" s="35">
        <v>1754691.27</v>
      </c>
      <c r="S1061" s="35">
        <v>254788.66</v>
      </c>
      <c r="T1061" s="35">
        <v>26657.14</v>
      </c>
      <c r="U1061" s="35">
        <v>1468.8</v>
      </c>
      <c r="V1061" s="35">
        <v>16630.080000000002</v>
      </c>
      <c r="W1061" s="35">
        <v>10956.16</v>
      </c>
      <c r="X1061" s="35">
        <v>1536.06</v>
      </c>
      <c r="Y1061" s="35">
        <v>32863.040000000001</v>
      </c>
      <c r="Z1061" s="35">
        <v>35721.68</v>
      </c>
      <c r="AA1061" s="35">
        <v>380621.62</v>
      </c>
      <c r="AB1061" s="35">
        <v>2135312.89</v>
      </c>
      <c r="AC1061" s="39">
        <f t="shared" si="567"/>
        <v>2135.3000000000002</v>
      </c>
      <c r="AD1061" s="40">
        <f t="shared" si="568"/>
        <v>2152.5</v>
      </c>
      <c r="AG1061" s="70" t="s">
        <v>2108</v>
      </c>
      <c r="AH1061" s="24" t="s">
        <v>2121</v>
      </c>
      <c r="AI1061" s="24" t="s">
        <v>45</v>
      </c>
      <c r="AJ1061" s="24" t="s">
        <v>2122</v>
      </c>
      <c r="AK1061" s="43">
        <v>1318710.51</v>
      </c>
      <c r="AL1061" s="43">
        <v>176665.83</v>
      </c>
      <c r="AM1061" s="42"/>
      <c r="AN1061" s="44">
        <v>604</v>
      </c>
      <c r="AO1061" s="46">
        <v>544</v>
      </c>
      <c r="AP1061" s="46">
        <v>60</v>
      </c>
      <c r="AQ1061" s="45"/>
      <c r="AR1061" s="43">
        <v>1495376.34</v>
      </c>
      <c r="AS1061" s="43">
        <v>250947.43</v>
      </c>
      <c r="AT1061" s="44">
        <v>18573</v>
      </c>
      <c r="AU1061" s="44">
        <v>2718</v>
      </c>
      <c r="AV1061" s="43">
        <v>4995.08</v>
      </c>
      <c r="AW1061" s="43">
        <v>3799.16</v>
      </c>
      <c r="AX1061" s="43">
        <v>1776409.01</v>
      </c>
      <c r="AY1061" s="43">
        <v>258850.36</v>
      </c>
      <c r="AZ1061" s="43">
        <v>27475.96</v>
      </c>
      <c r="BA1061" s="43">
        <v>1468.8</v>
      </c>
      <c r="BB1061" s="43">
        <v>16630.080000000002</v>
      </c>
      <c r="BC1061" s="43">
        <v>10956.16</v>
      </c>
      <c r="BD1061" s="43">
        <v>512.08000000000004</v>
      </c>
      <c r="BE1061" s="43">
        <v>32863.040000000001</v>
      </c>
      <c r="BF1061" s="43">
        <v>35889.03</v>
      </c>
      <c r="BG1061" s="43">
        <v>384645.51</v>
      </c>
      <c r="BH1061" s="43">
        <v>2161054.52</v>
      </c>
      <c r="BI1061" s="44">
        <v>0</v>
      </c>
      <c r="BJ1061" s="71">
        <v>2161.1</v>
      </c>
      <c r="BK1061" s="2"/>
      <c r="BL1061" s="2"/>
      <c r="BM1061" s="48">
        <v>180.1</v>
      </c>
      <c r="BN1061" s="48">
        <v>180.1</v>
      </c>
      <c r="BO1061" s="48">
        <v>180.1</v>
      </c>
      <c r="BP1061" s="48">
        <v>180.1</v>
      </c>
      <c r="BQ1061" s="48">
        <v>360.2</v>
      </c>
      <c r="BR1061" s="48">
        <v>360.2</v>
      </c>
      <c r="BS1061" s="48">
        <v>90</v>
      </c>
      <c r="BT1061" s="48">
        <v>0</v>
      </c>
      <c r="BU1061" s="48">
        <v>90</v>
      </c>
      <c r="BV1061" s="48">
        <f t="shared" si="569"/>
        <v>177.2</v>
      </c>
      <c r="BW1061" s="48">
        <f t="shared" si="570"/>
        <v>177.2</v>
      </c>
      <c r="BX1061" s="49">
        <f t="shared" si="571"/>
        <v>177.3</v>
      </c>
      <c r="BY1061" s="50">
        <f t="shared" si="572"/>
        <v>2152.5</v>
      </c>
      <c r="BZ1061" s="48">
        <f t="shared" si="573"/>
        <v>540.29999999999995</v>
      </c>
      <c r="CA1061" s="48">
        <f t="shared" si="574"/>
        <v>900.5</v>
      </c>
      <c r="CB1061" s="48">
        <f t="shared" si="575"/>
        <v>180</v>
      </c>
      <c r="CC1061" s="51">
        <f t="shared" si="576"/>
        <v>531.70000000000005</v>
      </c>
      <c r="CD1061" s="50">
        <f t="shared" si="577"/>
        <v>2152.5</v>
      </c>
      <c r="CE1061" s="103"/>
      <c r="CF1061" s="73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</row>
    <row r="1062" spans="1:122" ht="15" hidden="1" outlineLevel="1" thickBot="1" x14ac:dyDescent="0.35">
      <c r="A1062" s="161"/>
      <c r="B1062" s="53" t="s">
        <v>2123</v>
      </c>
      <c r="C1062" s="53" t="s">
        <v>45</v>
      </c>
      <c r="D1062" s="24" t="s">
        <v>2124</v>
      </c>
      <c r="E1062" s="35">
        <v>1751144.67</v>
      </c>
      <c r="F1062" s="35">
        <v>132499.37</v>
      </c>
      <c r="G1062" s="34"/>
      <c r="H1062" s="36">
        <v>567</v>
      </c>
      <c r="I1062" s="38">
        <v>525</v>
      </c>
      <c r="J1062" s="38">
        <v>42</v>
      </c>
      <c r="K1062" s="37"/>
      <c r="L1062" s="35">
        <v>1883644.04</v>
      </c>
      <c r="M1062" s="35">
        <v>476903.11</v>
      </c>
      <c r="N1062" s="35">
        <v>17435.25</v>
      </c>
      <c r="O1062" s="35">
        <v>2551.5</v>
      </c>
      <c r="P1062" s="35">
        <v>4689.09</v>
      </c>
      <c r="Q1062" s="35">
        <v>3566.43</v>
      </c>
      <c r="R1062" s="35">
        <v>2388789.42</v>
      </c>
      <c r="S1062" s="35">
        <v>246220.79999999999</v>
      </c>
      <c r="T1062" s="35">
        <v>25792.83</v>
      </c>
      <c r="U1062" s="35">
        <v>1417.5</v>
      </c>
      <c r="V1062" s="35">
        <v>16049.25</v>
      </c>
      <c r="W1062" s="35">
        <v>10573.5</v>
      </c>
      <c r="X1062" s="35">
        <v>3583.84</v>
      </c>
      <c r="Y1062" s="35">
        <v>31715.25</v>
      </c>
      <c r="Z1062" s="35">
        <v>45207.47</v>
      </c>
      <c r="AA1062" s="35">
        <v>380560.44</v>
      </c>
      <c r="AB1062" s="35">
        <v>2769349.86</v>
      </c>
      <c r="AC1062" s="39">
        <f t="shared" si="567"/>
        <v>2769.3</v>
      </c>
      <c r="AD1062" s="40">
        <f t="shared" si="568"/>
        <v>2783.7</v>
      </c>
      <c r="AG1062" s="70" t="s">
        <v>2108</v>
      </c>
      <c r="AH1062" s="24" t="s">
        <v>2123</v>
      </c>
      <c r="AI1062" s="24" t="s">
        <v>45</v>
      </c>
      <c r="AJ1062" s="24" t="s">
        <v>2124</v>
      </c>
      <c r="AK1062" s="43">
        <v>1772716.48</v>
      </c>
      <c r="AL1062" s="43">
        <v>176665.83</v>
      </c>
      <c r="AM1062" s="42"/>
      <c r="AN1062" s="44">
        <v>569</v>
      </c>
      <c r="AO1062" s="46">
        <v>509</v>
      </c>
      <c r="AP1062" s="46">
        <v>60</v>
      </c>
      <c r="AQ1062" s="45"/>
      <c r="AR1062" s="43">
        <v>1949382.31</v>
      </c>
      <c r="AS1062" s="43">
        <v>438056.56</v>
      </c>
      <c r="AT1062" s="43">
        <v>17496.75</v>
      </c>
      <c r="AU1062" s="43">
        <v>2560.5</v>
      </c>
      <c r="AV1062" s="43">
        <v>4705.63</v>
      </c>
      <c r="AW1062" s="43">
        <v>3579.01</v>
      </c>
      <c r="AX1062" s="43">
        <v>2415780.7599999998</v>
      </c>
      <c r="AY1062" s="43">
        <v>243067.46</v>
      </c>
      <c r="AZ1062" s="43">
        <v>25883.81</v>
      </c>
      <c r="BA1062" s="43">
        <v>1374.3</v>
      </c>
      <c r="BB1062" s="43">
        <v>15560.13</v>
      </c>
      <c r="BC1062" s="43">
        <v>10251.26</v>
      </c>
      <c r="BD1062" s="43">
        <v>1408.04</v>
      </c>
      <c r="BE1062" s="43">
        <v>30748.69</v>
      </c>
      <c r="BF1062" s="43">
        <v>46785.16</v>
      </c>
      <c r="BG1062" s="43">
        <v>375078.85</v>
      </c>
      <c r="BH1062" s="43">
        <v>2790859.61</v>
      </c>
      <c r="BI1062" s="44">
        <v>0</v>
      </c>
      <c r="BJ1062" s="71">
        <v>2790.9</v>
      </c>
      <c r="BK1062" s="2"/>
      <c r="BL1062" s="2"/>
      <c r="BM1062" s="48">
        <v>232.6</v>
      </c>
      <c r="BN1062" s="48">
        <v>232.6</v>
      </c>
      <c r="BO1062" s="48">
        <v>232.6</v>
      </c>
      <c r="BP1062" s="48">
        <v>232.6</v>
      </c>
      <c r="BQ1062" s="48">
        <v>465.2</v>
      </c>
      <c r="BR1062" s="48">
        <v>465.2</v>
      </c>
      <c r="BS1062" s="48">
        <v>116.3</v>
      </c>
      <c r="BT1062" s="48">
        <v>0</v>
      </c>
      <c r="BU1062" s="48">
        <v>116.3</v>
      </c>
      <c r="BV1062" s="48">
        <f t="shared" si="569"/>
        <v>230.1</v>
      </c>
      <c r="BW1062" s="48">
        <f t="shared" si="570"/>
        <v>230.1</v>
      </c>
      <c r="BX1062" s="49">
        <f t="shared" si="571"/>
        <v>230.1</v>
      </c>
      <c r="BY1062" s="50">
        <f t="shared" si="572"/>
        <v>2783.7</v>
      </c>
      <c r="BZ1062" s="48">
        <f t="shared" si="573"/>
        <v>697.8</v>
      </c>
      <c r="CA1062" s="48">
        <f t="shared" si="574"/>
        <v>1163</v>
      </c>
      <c r="CB1062" s="48">
        <f t="shared" si="575"/>
        <v>232.6</v>
      </c>
      <c r="CC1062" s="51">
        <f t="shared" si="576"/>
        <v>690.3</v>
      </c>
      <c r="CD1062" s="50">
        <f t="shared" si="577"/>
        <v>2783.7</v>
      </c>
      <c r="CE1062" s="103"/>
      <c r="CF1062" s="73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</row>
    <row r="1063" spans="1:122" ht="15" hidden="1" outlineLevel="1" thickBot="1" x14ac:dyDescent="0.35">
      <c r="A1063" s="161"/>
      <c r="B1063" s="53" t="s">
        <v>2125</v>
      </c>
      <c r="C1063" s="53" t="s">
        <v>45</v>
      </c>
      <c r="D1063" s="24" t="s">
        <v>2126</v>
      </c>
      <c r="E1063" s="35">
        <v>372750.31</v>
      </c>
      <c r="F1063" s="35">
        <v>14574.93</v>
      </c>
      <c r="G1063" s="35">
        <v>35046.69</v>
      </c>
      <c r="H1063" s="36">
        <v>73</v>
      </c>
      <c r="I1063" s="38">
        <v>61</v>
      </c>
      <c r="J1063" s="38">
        <v>4</v>
      </c>
      <c r="K1063" s="38">
        <v>8</v>
      </c>
      <c r="L1063" s="35">
        <v>422371.93</v>
      </c>
      <c r="M1063" s="35">
        <v>86551.1</v>
      </c>
      <c r="N1063" s="35">
        <v>2244.75</v>
      </c>
      <c r="O1063" s="35">
        <v>328.5</v>
      </c>
      <c r="P1063" s="35">
        <v>603.71</v>
      </c>
      <c r="Q1063" s="35">
        <v>459.17</v>
      </c>
      <c r="R1063" s="35">
        <v>512559.16</v>
      </c>
      <c r="S1063" s="35">
        <v>30215.14</v>
      </c>
      <c r="T1063" s="35">
        <v>3320.77</v>
      </c>
      <c r="U1063" s="35">
        <v>164.7</v>
      </c>
      <c r="V1063" s="35">
        <v>1864.77</v>
      </c>
      <c r="W1063" s="35">
        <v>1228.54</v>
      </c>
      <c r="X1063" s="35">
        <v>128.02000000000001</v>
      </c>
      <c r="Y1063" s="35">
        <v>3685.01</v>
      </c>
      <c r="Z1063" s="35">
        <v>10136.93</v>
      </c>
      <c r="AA1063" s="35">
        <v>50743.88</v>
      </c>
      <c r="AB1063" s="35">
        <v>563303.04</v>
      </c>
      <c r="AC1063" s="39">
        <f t="shared" si="567"/>
        <v>563.29999999999995</v>
      </c>
      <c r="AD1063" s="40">
        <f t="shared" si="568"/>
        <v>602.4</v>
      </c>
      <c r="AG1063" s="70" t="s">
        <v>2108</v>
      </c>
      <c r="AH1063" s="24" t="s">
        <v>2125</v>
      </c>
      <c r="AI1063" s="24" t="s">
        <v>45</v>
      </c>
      <c r="AJ1063" s="24" t="s">
        <v>2126</v>
      </c>
      <c r="AK1063" s="43">
        <v>414245.49</v>
      </c>
      <c r="AL1063" s="43">
        <v>14574.93</v>
      </c>
      <c r="AM1063" s="43">
        <v>35046.69</v>
      </c>
      <c r="AN1063" s="44">
        <v>82</v>
      </c>
      <c r="AO1063" s="46">
        <v>69</v>
      </c>
      <c r="AP1063" s="46">
        <v>4</v>
      </c>
      <c r="AQ1063" s="46">
        <v>9</v>
      </c>
      <c r="AR1063" s="43">
        <v>463867.11</v>
      </c>
      <c r="AS1063" s="43">
        <v>96664.86</v>
      </c>
      <c r="AT1063" s="43">
        <v>2521.5</v>
      </c>
      <c r="AU1063" s="44">
        <v>369</v>
      </c>
      <c r="AV1063" s="43">
        <v>678.14</v>
      </c>
      <c r="AW1063" s="43">
        <v>515.78</v>
      </c>
      <c r="AX1063" s="43">
        <v>564616.39</v>
      </c>
      <c r="AY1063" s="43">
        <v>34048.31</v>
      </c>
      <c r="AZ1063" s="43">
        <v>3730.18</v>
      </c>
      <c r="BA1063" s="43">
        <v>186.3</v>
      </c>
      <c r="BB1063" s="43">
        <v>2109.33</v>
      </c>
      <c r="BC1063" s="43">
        <v>1389.66</v>
      </c>
      <c r="BD1063" s="43">
        <v>511.72</v>
      </c>
      <c r="BE1063" s="43">
        <v>4168.29</v>
      </c>
      <c r="BF1063" s="43">
        <v>11132.82</v>
      </c>
      <c r="BG1063" s="43">
        <v>57276.61</v>
      </c>
      <c r="BH1063" s="44">
        <v>621893</v>
      </c>
      <c r="BI1063" s="44">
        <v>0</v>
      </c>
      <c r="BJ1063" s="71">
        <v>621.9</v>
      </c>
      <c r="BK1063" s="2"/>
      <c r="BL1063" s="2"/>
      <c r="BM1063" s="48">
        <v>51.8</v>
      </c>
      <c r="BN1063" s="48">
        <v>51.8</v>
      </c>
      <c r="BO1063" s="48">
        <v>51.8</v>
      </c>
      <c r="BP1063" s="48">
        <v>51.8</v>
      </c>
      <c r="BQ1063" s="48">
        <v>103.7</v>
      </c>
      <c r="BR1063" s="48">
        <v>103.7</v>
      </c>
      <c r="BS1063" s="48">
        <v>25.9</v>
      </c>
      <c r="BT1063" s="48">
        <v>0</v>
      </c>
      <c r="BU1063" s="48">
        <v>25.9</v>
      </c>
      <c r="BV1063" s="48">
        <f t="shared" si="569"/>
        <v>45.3</v>
      </c>
      <c r="BW1063" s="48">
        <f t="shared" si="570"/>
        <v>45.3</v>
      </c>
      <c r="BX1063" s="49">
        <f t="shared" si="571"/>
        <v>45.4</v>
      </c>
      <c r="BY1063" s="50">
        <f t="shared" si="572"/>
        <v>602.4</v>
      </c>
      <c r="BZ1063" s="48">
        <f t="shared" si="573"/>
        <v>155.39999999999998</v>
      </c>
      <c r="CA1063" s="48">
        <f t="shared" si="574"/>
        <v>259.2</v>
      </c>
      <c r="CB1063" s="48">
        <f t="shared" si="575"/>
        <v>51.8</v>
      </c>
      <c r="CC1063" s="51">
        <f t="shared" si="576"/>
        <v>136</v>
      </c>
      <c r="CD1063" s="50">
        <f t="shared" si="577"/>
        <v>602.4</v>
      </c>
      <c r="CE1063" s="103"/>
      <c r="CF1063" s="73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</row>
    <row r="1064" spans="1:122" ht="15" hidden="1" outlineLevel="1" thickBot="1" x14ac:dyDescent="0.35">
      <c r="A1064" s="161"/>
      <c r="B1064" s="53" t="s">
        <v>2127</v>
      </c>
      <c r="C1064" s="53" t="s">
        <v>45</v>
      </c>
      <c r="D1064" s="24" t="s">
        <v>2128</v>
      </c>
      <c r="E1064" s="35">
        <v>899070.59</v>
      </c>
      <c r="F1064" s="34"/>
      <c r="G1064" s="34"/>
      <c r="H1064" s="36">
        <v>241</v>
      </c>
      <c r="I1064" s="38">
        <v>241</v>
      </c>
      <c r="J1064" s="37"/>
      <c r="K1064" s="37"/>
      <c r="L1064" s="35">
        <v>899070.59</v>
      </c>
      <c r="M1064" s="35">
        <v>127169.9</v>
      </c>
      <c r="N1064" s="35">
        <v>7410.75</v>
      </c>
      <c r="O1064" s="35">
        <v>1084.5</v>
      </c>
      <c r="P1064" s="35">
        <v>1993.07</v>
      </c>
      <c r="Q1064" s="35">
        <v>1515.89</v>
      </c>
      <c r="R1064" s="35">
        <v>1038244.7</v>
      </c>
      <c r="S1064" s="35">
        <v>108676.54</v>
      </c>
      <c r="T1064" s="35">
        <v>10963.09</v>
      </c>
      <c r="U1064" s="35">
        <v>650.70000000000005</v>
      </c>
      <c r="V1064" s="35">
        <v>7367.37</v>
      </c>
      <c r="W1064" s="35">
        <v>4853.74</v>
      </c>
      <c r="X1064" s="35">
        <v>5631.44</v>
      </c>
      <c r="Y1064" s="35">
        <v>14558.81</v>
      </c>
      <c r="Z1064" s="35">
        <v>21577.69</v>
      </c>
      <c r="AA1064" s="35">
        <v>174279.38</v>
      </c>
      <c r="AB1064" s="35">
        <v>1212524.08</v>
      </c>
      <c r="AC1064" s="39">
        <f t="shared" si="567"/>
        <v>1212.5</v>
      </c>
      <c r="AD1064" s="40">
        <f t="shared" si="568"/>
        <v>1269</v>
      </c>
      <c r="AG1064" s="70" t="s">
        <v>2108</v>
      </c>
      <c r="AH1064" s="24">
        <v>190672543</v>
      </c>
      <c r="AI1064" s="24" t="s">
        <v>45</v>
      </c>
      <c r="AJ1064" s="24" t="s">
        <v>2128</v>
      </c>
      <c r="AK1064" s="43">
        <v>969353.15</v>
      </c>
      <c r="AL1064" s="42"/>
      <c r="AM1064" s="42"/>
      <c r="AN1064" s="44">
        <v>261</v>
      </c>
      <c r="AO1064" s="46">
        <v>261</v>
      </c>
      <c r="AP1064" s="45"/>
      <c r="AQ1064" s="45"/>
      <c r="AR1064" s="43">
        <v>969353.15</v>
      </c>
      <c r="AS1064" s="43">
        <v>129316.15</v>
      </c>
      <c r="AT1064" s="43">
        <v>8025.75</v>
      </c>
      <c r="AU1064" s="43">
        <v>1174.5</v>
      </c>
      <c r="AV1064" s="43">
        <v>2158.4699999999998</v>
      </c>
      <c r="AW1064" s="43">
        <v>1641.69</v>
      </c>
      <c r="AX1064" s="43">
        <v>1111669.71</v>
      </c>
      <c r="AY1064" s="43">
        <v>117695.34</v>
      </c>
      <c r="AZ1064" s="43">
        <v>11872.89</v>
      </c>
      <c r="BA1064" s="43">
        <v>704.7</v>
      </c>
      <c r="BB1064" s="43">
        <v>7978.77</v>
      </c>
      <c r="BC1064" s="43">
        <v>5256.54</v>
      </c>
      <c r="BD1064" s="43">
        <v>2943.92</v>
      </c>
      <c r="BE1064" s="43">
        <v>15767.01</v>
      </c>
      <c r="BF1064" s="43">
        <v>23264.48</v>
      </c>
      <c r="BG1064" s="43">
        <v>185483.65</v>
      </c>
      <c r="BH1064" s="43">
        <v>1297153.3600000001</v>
      </c>
      <c r="BI1064" s="44">
        <v>0</v>
      </c>
      <c r="BJ1064" s="71">
        <v>1297.2</v>
      </c>
      <c r="BK1064" s="2"/>
      <c r="BL1064" s="2"/>
      <c r="BM1064" s="48">
        <v>108.1</v>
      </c>
      <c r="BN1064" s="48">
        <v>108.1</v>
      </c>
      <c r="BO1064" s="48">
        <v>108.1</v>
      </c>
      <c r="BP1064" s="48">
        <v>108.1</v>
      </c>
      <c r="BQ1064" s="48">
        <v>216.2</v>
      </c>
      <c r="BR1064" s="48">
        <v>216.2</v>
      </c>
      <c r="BS1064" s="48">
        <v>54.1</v>
      </c>
      <c r="BT1064" s="48">
        <v>0</v>
      </c>
      <c r="BU1064" s="48">
        <v>54.1</v>
      </c>
      <c r="BV1064" s="48">
        <f t="shared" si="569"/>
        <v>98.7</v>
      </c>
      <c r="BW1064" s="48">
        <f t="shared" si="570"/>
        <v>98.7</v>
      </c>
      <c r="BX1064" s="49">
        <f t="shared" si="571"/>
        <v>98.6</v>
      </c>
      <c r="BY1064" s="50">
        <f t="shared" si="572"/>
        <v>1269</v>
      </c>
      <c r="BZ1064" s="48">
        <f t="shared" si="573"/>
        <v>324.29999999999995</v>
      </c>
      <c r="CA1064" s="48">
        <f t="shared" si="574"/>
        <v>540.5</v>
      </c>
      <c r="CB1064" s="48">
        <f t="shared" si="575"/>
        <v>108.2</v>
      </c>
      <c r="CC1064" s="51">
        <f t="shared" si="576"/>
        <v>296</v>
      </c>
      <c r="CD1064" s="50">
        <f t="shared" si="577"/>
        <v>1269</v>
      </c>
      <c r="CE1064" s="103"/>
      <c r="CF1064" s="73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</row>
    <row r="1065" spans="1:122" ht="21" hidden="1" outlineLevel="1" thickBot="1" x14ac:dyDescent="0.35">
      <c r="A1065" s="161"/>
      <c r="B1065" s="53" t="s">
        <v>2129</v>
      </c>
      <c r="C1065" s="53" t="s">
        <v>45</v>
      </c>
      <c r="D1065" s="24" t="s">
        <v>2130</v>
      </c>
      <c r="E1065" s="35">
        <v>537361.91</v>
      </c>
      <c r="F1065" s="34"/>
      <c r="G1065" s="34"/>
      <c r="H1065" s="36">
        <v>100</v>
      </c>
      <c r="I1065" s="38">
        <v>100</v>
      </c>
      <c r="J1065" s="37"/>
      <c r="K1065" s="37"/>
      <c r="L1065" s="35">
        <v>537361.91</v>
      </c>
      <c r="M1065" s="35">
        <v>78930.39</v>
      </c>
      <c r="N1065" s="36">
        <v>3075</v>
      </c>
      <c r="O1065" s="36">
        <v>450</v>
      </c>
      <c r="P1065" s="36">
        <v>827</v>
      </c>
      <c r="Q1065" s="36">
        <v>629</v>
      </c>
      <c r="R1065" s="35">
        <v>621273.30000000005</v>
      </c>
      <c r="S1065" s="36">
        <v>45094</v>
      </c>
      <c r="T1065" s="36">
        <v>4549</v>
      </c>
      <c r="U1065" s="36">
        <v>270</v>
      </c>
      <c r="V1065" s="36">
        <v>3057</v>
      </c>
      <c r="W1065" s="36">
        <v>2014</v>
      </c>
      <c r="X1065" s="36">
        <v>0</v>
      </c>
      <c r="Y1065" s="36">
        <v>6041</v>
      </c>
      <c r="Z1065" s="35">
        <v>12896.69</v>
      </c>
      <c r="AA1065" s="35">
        <v>73921.69</v>
      </c>
      <c r="AB1065" s="35">
        <v>695194.99</v>
      </c>
      <c r="AC1065" s="39">
        <f t="shared" si="567"/>
        <v>695.2</v>
      </c>
      <c r="AD1065" s="40">
        <f t="shared" si="568"/>
        <v>729.6</v>
      </c>
      <c r="AG1065" s="70" t="s">
        <v>2108</v>
      </c>
      <c r="AH1065" s="24" t="s">
        <v>2129</v>
      </c>
      <c r="AI1065" s="24" t="s">
        <v>45</v>
      </c>
      <c r="AJ1065" s="24" t="s">
        <v>2130</v>
      </c>
      <c r="AK1065" s="43">
        <v>577685.48</v>
      </c>
      <c r="AL1065" s="42"/>
      <c r="AM1065" s="42"/>
      <c r="AN1065" s="44">
        <v>110</v>
      </c>
      <c r="AO1065" s="46">
        <v>110</v>
      </c>
      <c r="AP1065" s="45"/>
      <c r="AQ1065" s="45"/>
      <c r="AR1065" s="43">
        <v>577685.48</v>
      </c>
      <c r="AS1065" s="43">
        <v>82272.5</v>
      </c>
      <c r="AT1065" s="43">
        <v>3382.5</v>
      </c>
      <c r="AU1065" s="44">
        <v>495</v>
      </c>
      <c r="AV1065" s="43">
        <v>909.7</v>
      </c>
      <c r="AW1065" s="43">
        <v>691.9</v>
      </c>
      <c r="AX1065" s="43">
        <v>665437.07999999996</v>
      </c>
      <c r="AY1065" s="43">
        <v>49603.4</v>
      </c>
      <c r="AZ1065" s="43">
        <v>5003.8999999999996</v>
      </c>
      <c r="BA1065" s="44">
        <v>297</v>
      </c>
      <c r="BB1065" s="43">
        <v>3362.7</v>
      </c>
      <c r="BC1065" s="43">
        <v>2215.4</v>
      </c>
      <c r="BD1065" s="43">
        <v>384.06</v>
      </c>
      <c r="BE1065" s="43">
        <v>6645.1</v>
      </c>
      <c r="BF1065" s="43">
        <v>13864.44</v>
      </c>
      <c r="BG1065" s="44">
        <v>81376</v>
      </c>
      <c r="BH1065" s="43">
        <v>746813.08</v>
      </c>
      <c r="BI1065" s="44">
        <v>0</v>
      </c>
      <c r="BJ1065" s="71">
        <v>746.8</v>
      </c>
      <c r="BK1065" s="2"/>
      <c r="BL1065" s="2"/>
      <c r="BM1065" s="48">
        <v>62.2</v>
      </c>
      <c r="BN1065" s="48">
        <v>62.2</v>
      </c>
      <c r="BO1065" s="48">
        <v>62.2</v>
      </c>
      <c r="BP1065" s="48">
        <v>62.2</v>
      </c>
      <c r="BQ1065" s="48">
        <v>124.5</v>
      </c>
      <c r="BR1065" s="48">
        <v>124.5</v>
      </c>
      <c r="BS1065" s="48">
        <v>31.1</v>
      </c>
      <c r="BT1065" s="48">
        <v>0</v>
      </c>
      <c r="BU1065" s="48">
        <v>31.1</v>
      </c>
      <c r="BV1065" s="48">
        <f t="shared" si="569"/>
        <v>56.5</v>
      </c>
      <c r="BW1065" s="48">
        <f t="shared" si="570"/>
        <v>56.5</v>
      </c>
      <c r="BX1065" s="49">
        <f t="shared" si="571"/>
        <v>56.6</v>
      </c>
      <c r="BY1065" s="50">
        <f t="shared" si="572"/>
        <v>729.60000000000014</v>
      </c>
      <c r="BZ1065" s="48">
        <f t="shared" si="573"/>
        <v>186.60000000000002</v>
      </c>
      <c r="CA1065" s="48">
        <f t="shared" si="574"/>
        <v>311.2</v>
      </c>
      <c r="CB1065" s="48">
        <f t="shared" si="575"/>
        <v>62.2</v>
      </c>
      <c r="CC1065" s="51">
        <f t="shared" si="576"/>
        <v>169.6</v>
      </c>
      <c r="CD1065" s="50">
        <f t="shared" si="577"/>
        <v>729.6</v>
      </c>
      <c r="CE1065" s="103"/>
      <c r="CF1065" s="73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</row>
    <row r="1066" spans="1:122" ht="15" hidden="1" outlineLevel="1" thickBot="1" x14ac:dyDescent="0.35">
      <c r="A1066" s="161"/>
      <c r="B1066" s="53" t="s">
        <v>2131</v>
      </c>
      <c r="C1066" s="53" t="s">
        <v>45</v>
      </c>
      <c r="D1066" s="24" t="s">
        <v>2132</v>
      </c>
      <c r="E1066" s="35">
        <v>540116.88</v>
      </c>
      <c r="F1066" s="35">
        <v>14574.93</v>
      </c>
      <c r="G1066" s="35">
        <v>63337.39</v>
      </c>
      <c r="H1066" s="36">
        <v>117</v>
      </c>
      <c r="I1066" s="38">
        <v>92</v>
      </c>
      <c r="J1066" s="38">
        <v>5</v>
      </c>
      <c r="K1066" s="38">
        <v>20</v>
      </c>
      <c r="L1066" s="35">
        <v>618029.19999999995</v>
      </c>
      <c r="M1066" s="35">
        <v>55457.98</v>
      </c>
      <c r="N1066" s="35">
        <v>3597.75</v>
      </c>
      <c r="O1066" s="35">
        <v>526.5</v>
      </c>
      <c r="P1066" s="35">
        <v>967.59</v>
      </c>
      <c r="Q1066" s="35">
        <v>735.93</v>
      </c>
      <c r="R1066" s="35">
        <v>679314.95</v>
      </c>
      <c r="S1066" s="35">
        <v>47127.73</v>
      </c>
      <c r="T1066" s="35">
        <v>5322.33</v>
      </c>
      <c r="U1066" s="35">
        <v>248.4</v>
      </c>
      <c r="V1066" s="35">
        <v>2812.44</v>
      </c>
      <c r="W1066" s="35">
        <v>1852.88</v>
      </c>
      <c r="X1066" s="35">
        <v>384.06</v>
      </c>
      <c r="Y1066" s="35">
        <v>5557.72</v>
      </c>
      <c r="Z1066" s="35">
        <v>14832.7</v>
      </c>
      <c r="AA1066" s="35">
        <v>78138.259999999995</v>
      </c>
      <c r="AB1066" s="35">
        <v>757453.21</v>
      </c>
      <c r="AC1066" s="39">
        <f t="shared" si="567"/>
        <v>757.5</v>
      </c>
      <c r="AD1066" s="40">
        <f t="shared" si="568"/>
        <v>770.1</v>
      </c>
      <c r="AG1066" s="70" t="s">
        <v>2108</v>
      </c>
      <c r="AH1066" s="24" t="s">
        <v>2131</v>
      </c>
      <c r="AI1066" s="24" t="s">
        <v>45</v>
      </c>
      <c r="AJ1066" s="24" t="s">
        <v>2132</v>
      </c>
      <c r="AK1066" s="43">
        <v>535942.59</v>
      </c>
      <c r="AL1066" s="43">
        <v>22083.23</v>
      </c>
      <c r="AM1066" s="43">
        <v>56159.16</v>
      </c>
      <c r="AN1066" s="44">
        <v>133</v>
      </c>
      <c r="AO1066" s="46">
        <v>107</v>
      </c>
      <c r="AP1066" s="46">
        <v>7</v>
      </c>
      <c r="AQ1066" s="46">
        <v>19</v>
      </c>
      <c r="AR1066" s="43">
        <v>614184.98</v>
      </c>
      <c r="AS1066" s="43">
        <v>67654.17</v>
      </c>
      <c r="AT1066" s="43">
        <v>4089.75</v>
      </c>
      <c r="AU1066" s="43">
        <v>598.5</v>
      </c>
      <c r="AV1066" s="43">
        <v>1099.9100000000001</v>
      </c>
      <c r="AW1066" s="43">
        <v>836.57</v>
      </c>
      <c r="AX1066" s="43">
        <v>688463.88</v>
      </c>
      <c r="AY1066" s="43">
        <v>54117.48</v>
      </c>
      <c r="AZ1066" s="43">
        <v>6050.17</v>
      </c>
      <c r="BA1066" s="43">
        <v>288.89999999999998</v>
      </c>
      <c r="BB1066" s="43">
        <v>3270.99</v>
      </c>
      <c r="BC1066" s="43">
        <v>2154.98</v>
      </c>
      <c r="BD1066" s="43">
        <v>896.14</v>
      </c>
      <c r="BE1066" s="43">
        <v>6463.87</v>
      </c>
      <c r="BF1066" s="43">
        <v>14740.45</v>
      </c>
      <c r="BG1066" s="43">
        <v>87982.98</v>
      </c>
      <c r="BH1066" s="43">
        <v>776446.86</v>
      </c>
      <c r="BI1066" s="44">
        <v>0</v>
      </c>
      <c r="BJ1066" s="71">
        <v>776.4</v>
      </c>
      <c r="BK1066" s="2"/>
      <c r="BL1066" s="2"/>
      <c r="BM1066" s="48">
        <v>64.7</v>
      </c>
      <c r="BN1066" s="48">
        <v>64.7</v>
      </c>
      <c r="BO1066" s="48">
        <v>64.7</v>
      </c>
      <c r="BP1066" s="48">
        <v>64.7</v>
      </c>
      <c r="BQ1066" s="48">
        <v>129.4</v>
      </c>
      <c r="BR1066" s="48">
        <v>129.4</v>
      </c>
      <c r="BS1066" s="48">
        <v>32.4</v>
      </c>
      <c r="BT1066" s="48">
        <v>0</v>
      </c>
      <c r="BU1066" s="48">
        <v>32.4</v>
      </c>
      <c r="BV1066" s="48">
        <f t="shared" si="569"/>
        <v>62.6</v>
      </c>
      <c r="BW1066" s="48">
        <f t="shared" si="570"/>
        <v>62.6</v>
      </c>
      <c r="BX1066" s="49">
        <f t="shared" si="571"/>
        <v>62.5</v>
      </c>
      <c r="BY1066" s="50">
        <f t="shared" si="572"/>
        <v>770.10000000000014</v>
      </c>
      <c r="BZ1066" s="48">
        <f t="shared" si="573"/>
        <v>194.10000000000002</v>
      </c>
      <c r="CA1066" s="48">
        <f t="shared" si="574"/>
        <v>323.5</v>
      </c>
      <c r="CB1066" s="48">
        <f t="shared" si="575"/>
        <v>64.8</v>
      </c>
      <c r="CC1066" s="51">
        <f t="shared" si="576"/>
        <v>187.7</v>
      </c>
      <c r="CD1066" s="50">
        <f t="shared" si="577"/>
        <v>770.09999999999991</v>
      </c>
      <c r="CE1066" s="103"/>
      <c r="CF1066" s="73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</row>
    <row r="1067" spans="1:122" ht="21" hidden="1" outlineLevel="1" thickBot="1" x14ac:dyDescent="0.35">
      <c r="A1067" s="161"/>
      <c r="B1067" s="53" t="s">
        <v>2133</v>
      </c>
      <c r="C1067" s="53" t="s">
        <v>45</v>
      </c>
      <c r="D1067" s="24" t="s">
        <v>2134</v>
      </c>
      <c r="E1067" s="35">
        <v>638812.47</v>
      </c>
      <c r="F1067" s="35">
        <v>22083.23</v>
      </c>
      <c r="G1067" s="35">
        <v>84449.85</v>
      </c>
      <c r="H1067" s="36">
        <v>169</v>
      </c>
      <c r="I1067" s="38">
        <v>142</v>
      </c>
      <c r="J1067" s="38">
        <v>6</v>
      </c>
      <c r="K1067" s="38">
        <v>21</v>
      </c>
      <c r="L1067" s="35">
        <v>745345.55</v>
      </c>
      <c r="M1067" s="35">
        <v>114691.67</v>
      </c>
      <c r="N1067" s="35">
        <v>5196.75</v>
      </c>
      <c r="O1067" s="35">
        <v>760.5</v>
      </c>
      <c r="P1067" s="35">
        <v>1397.63</v>
      </c>
      <c r="Q1067" s="35">
        <v>1063.01</v>
      </c>
      <c r="R1067" s="35">
        <v>868455.11</v>
      </c>
      <c r="S1067" s="35">
        <v>70126.03</v>
      </c>
      <c r="T1067" s="35">
        <v>7687.81</v>
      </c>
      <c r="U1067" s="35">
        <v>383.4</v>
      </c>
      <c r="V1067" s="35">
        <v>4340.9399999999996</v>
      </c>
      <c r="W1067" s="35">
        <v>2859.88</v>
      </c>
      <c r="X1067" s="35">
        <v>384.06</v>
      </c>
      <c r="Y1067" s="35">
        <v>8578.2199999999993</v>
      </c>
      <c r="Z1067" s="35">
        <v>17888.310000000001</v>
      </c>
      <c r="AA1067" s="35">
        <v>112248.65</v>
      </c>
      <c r="AB1067" s="35">
        <v>980703.76</v>
      </c>
      <c r="AC1067" s="39">
        <f t="shared" si="567"/>
        <v>980.7</v>
      </c>
      <c r="AD1067" s="40">
        <f t="shared" si="568"/>
        <v>1002.8</v>
      </c>
      <c r="AG1067" s="70" t="s">
        <v>2108</v>
      </c>
      <c r="AH1067" s="24" t="s">
        <v>2133</v>
      </c>
      <c r="AI1067" s="24" t="s">
        <v>45</v>
      </c>
      <c r="AJ1067" s="24" t="s">
        <v>2134</v>
      </c>
      <c r="AK1067" s="43">
        <v>711000.78</v>
      </c>
      <c r="AL1067" s="43">
        <v>14574.93</v>
      </c>
      <c r="AM1067" s="43">
        <v>42224.93</v>
      </c>
      <c r="AN1067" s="44">
        <v>180</v>
      </c>
      <c r="AO1067" s="46">
        <v>160</v>
      </c>
      <c r="AP1067" s="46">
        <v>4</v>
      </c>
      <c r="AQ1067" s="46">
        <v>16</v>
      </c>
      <c r="AR1067" s="43">
        <v>767800.64</v>
      </c>
      <c r="AS1067" s="43">
        <v>115218.83</v>
      </c>
      <c r="AT1067" s="44">
        <v>5535</v>
      </c>
      <c r="AU1067" s="44">
        <v>810</v>
      </c>
      <c r="AV1067" s="43">
        <v>1488.6</v>
      </c>
      <c r="AW1067" s="43">
        <v>1132.2</v>
      </c>
      <c r="AX1067" s="43">
        <v>891985.27</v>
      </c>
      <c r="AY1067" s="43">
        <v>76663.399999999994</v>
      </c>
      <c r="AZ1067" s="43">
        <v>8188.2</v>
      </c>
      <c r="BA1067" s="44">
        <v>432</v>
      </c>
      <c r="BB1067" s="43">
        <v>4891.2</v>
      </c>
      <c r="BC1067" s="43">
        <v>3222.4</v>
      </c>
      <c r="BD1067" s="43">
        <v>384.06</v>
      </c>
      <c r="BE1067" s="43">
        <v>9665.6</v>
      </c>
      <c r="BF1067" s="43">
        <v>18427.21</v>
      </c>
      <c r="BG1067" s="43">
        <v>121874.07</v>
      </c>
      <c r="BH1067" s="43">
        <v>1013859.34</v>
      </c>
      <c r="BI1067" s="44">
        <v>0</v>
      </c>
      <c r="BJ1067" s="71">
        <v>1013.9</v>
      </c>
      <c r="BK1067" s="2"/>
      <c r="BL1067" s="2"/>
      <c r="BM1067" s="48">
        <v>84.5</v>
      </c>
      <c r="BN1067" s="48">
        <v>84.5</v>
      </c>
      <c r="BO1067" s="48">
        <v>84.5</v>
      </c>
      <c r="BP1067" s="48">
        <v>84.5</v>
      </c>
      <c r="BQ1067" s="48">
        <v>169</v>
      </c>
      <c r="BR1067" s="48">
        <v>169</v>
      </c>
      <c r="BS1067" s="48">
        <v>42.2</v>
      </c>
      <c r="BT1067" s="48">
        <v>0</v>
      </c>
      <c r="BU1067" s="48">
        <v>42.2</v>
      </c>
      <c r="BV1067" s="48">
        <f t="shared" si="569"/>
        <v>80.8</v>
      </c>
      <c r="BW1067" s="48">
        <f t="shared" si="570"/>
        <v>80.8</v>
      </c>
      <c r="BX1067" s="49">
        <f t="shared" si="571"/>
        <v>80.8</v>
      </c>
      <c r="BY1067" s="50">
        <f t="shared" si="572"/>
        <v>1002.8</v>
      </c>
      <c r="BZ1067" s="48">
        <f t="shared" si="573"/>
        <v>253.5</v>
      </c>
      <c r="CA1067" s="48">
        <f t="shared" si="574"/>
        <v>422.5</v>
      </c>
      <c r="CB1067" s="48">
        <f t="shared" si="575"/>
        <v>84.4</v>
      </c>
      <c r="CC1067" s="51">
        <f t="shared" si="576"/>
        <v>242.39999999999998</v>
      </c>
      <c r="CD1067" s="50">
        <f t="shared" si="577"/>
        <v>1002.8</v>
      </c>
      <c r="CE1067" s="103"/>
      <c r="CF1067" s="73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</row>
    <row r="1068" spans="1:122" ht="15" hidden="1" outlineLevel="1" thickBot="1" x14ac:dyDescent="0.35">
      <c r="A1068" s="161"/>
      <c r="B1068" s="53" t="s">
        <v>2135</v>
      </c>
      <c r="C1068" s="53" t="s">
        <v>45</v>
      </c>
      <c r="D1068" s="24" t="s">
        <v>2136</v>
      </c>
      <c r="E1068" s="34"/>
      <c r="F1068" s="35">
        <v>29149.86</v>
      </c>
      <c r="G1068" s="35">
        <v>295574.49</v>
      </c>
      <c r="H1068" s="36">
        <v>99</v>
      </c>
      <c r="I1068" s="37"/>
      <c r="J1068" s="38">
        <v>4</v>
      </c>
      <c r="K1068" s="38">
        <v>95</v>
      </c>
      <c r="L1068" s="35">
        <v>324724.34999999998</v>
      </c>
      <c r="M1068" s="35">
        <v>77097.509999999995</v>
      </c>
      <c r="N1068" s="35">
        <v>3044.25</v>
      </c>
      <c r="O1068" s="35">
        <v>445.5</v>
      </c>
      <c r="P1068" s="35">
        <v>818.73</v>
      </c>
      <c r="Q1068" s="35">
        <v>622.71</v>
      </c>
      <c r="R1068" s="35">
        <v>406753.05</v>
      </c>
      <c r="S1068" s="35">
        <v>22339.35</v>
      </c>
      <c r="T1068" s="35">
        <v>4503.51</v>
      </c>
      <c r="U1068" s="36">
        <v>0</v>
      </c>
      <c r="V1068" s="36">
        <v>0</v>
      </c>
      <c r="W1068" s="36">
        <v>0</v>
      </c>
      <c r="X1068" s="36">
        <v>0</v>
      </c>
      <c r="Y1068" s="36">
        <v>0</v>
      </c>
      <c r="Z1068" s="35">
        <v>7793.39</v>
      </c>
      <c r="AA1068" s="35">
        <v>34636.25</v>
      </c>
      <c r="AB1068" s="35">
        <v>441389.3</v>
      </c>
      <c r="AC1068" s="39">
        <f t="shared" si="567"/>
        <v>441.4</v>
      </c>
      <c r="AD1068" s="40">
        <f t="shared" si="568"/>
        <v>467.5</v>
      </c>
      <c r="AG1068" s="70" t="s">
        <v>2108</v>
      </c>
      <c r="AH1068" s="24" t="s">
        <v>2135</v>
      </c>
      <c r="AI1068" s="24" t="s">
        <v>45</v>
      </c>
      <c r="AJ1068" s="24" t="s">
        <v>2136</v>
      </c>
      <c r="AK1068" s="42"/>
      <c r="AL1068" s="43">
        <v>44166.46</v>
      </c>
      <c r="AM1068" s="43">
        <v>316686.94</v>
      </c>
      <c r="AN1068" s="44">
        <v>101</v>
      </c>
      <c r="AO1068" s="45"/>
      <c r="AP1068" s="46">
        <v>7</v>
      </c>
      <c r="AQ1068" s="46">
        <v>94</v>
      </c>
      <c r="AR1068" s="43">
        <v>360853.4</v>
      </c>
      <c r="AS1068" s="43">
        <v>78549.399999999994</v>
      </c>
      <c r="AT1068" s="43">
        <v>3105.75</v>
      </c>
      <c r="AU1068" s="43">
        <v>454.5</v>
      </c>
      <c r="AV1068" s="43">
        <v>835.27</v>
      </c>
      <c r="AW1068" s="43">
        <v>635.29</v>
      </c>
      <c r="AX1068" s="43">
        <v>444433.61</v>
      </c>
      <c r="AY1068" s="43">
        <v>22790.65</v>
      </c>
      <c r="AZ1068" s="43">
        <v>4594.49</v>
      </c>
      <c r="BA1068" s="44">
        <v>0</v>
      </c>
      <c r="BB1068" s="44">
        <v>0</v>
      </c>
      <c r="BC1068" s="44">
        <v>0</v>
      </c>
      <c r="BD1068" s="44">
        <v>0</v>
      </c>
      <c r="BE1068" s="44">
        <v>0</v>
      </c>
      <c r="BF1068" s="43">
        <v>8660.48</v>
      </c>
      <c r="BG1068" s="43">
        <v>36045.620000000003</v>
      </c>
      <c r="BH1068" s="43">
        <v>480479.23</v>
      </c>
      <c r="BI1068" s="44">
        <v>0</v>
      </c>
      <c r="BJ1068" s="71">
        <v>480.5</v>
      </c>
      <c r="BK1068" s="2"/>
      <c r="BL1068" s="2"/>
      <c r="BM1068" s="48">
        <v>40</v>
      </c>
      <c r="BN1068" s="48">
        <v>40</v>
      </c>
      <c r="BO1068" s="48">
        <v>40</v>
      </c>
      <c r="BP1068" s="48">
        <v>40</v>
      </c>
      <c r="BQ1068" s="48">
        <v>80.099999999999994</v>
      </c>
      <c r="BR1068" s="48">
        <v>80.099999999999994</v>
      </c>
      <c r="BS1068" s="48">
        <v>20</v>
      </c>
      <c r="BT1068" s="48">
        <v>0</v>
      </c>
      <c r="BU1068" s="48">
        <v>20</v>
      </c>
      <c r="BV1068" s="48">
        <f t="shared" si="569"/>
        <v>35.799999999999997</v>
      </c>
      <c r="BW1068" s="48">
        <f t="shared" si="570"/>
        <v>35.799999999999997</v>
      </c>
      <c r="BX1068" s="49">
        <f t="shared" si="571"/>
        <v>35.700000000000003</v>
      </c>
      <c r="BY1068" s="50">
        <f t="shared" si="572"/>
        <v>467.5</v>
      </c>
      <c r="BZ1068" s="48">
        <f t="shared" si="573"/>
        <v>120</v>
      </c>
      <c r="CA1068" s="48">
        <f t="shared" si="574"/>
        <v>200.2</v>
      </c>
      <c r="CB1068" s="48">
        <f t="shared" si="575"/>
        <v>40</v>
      </c>
      <c r="CC1068" s="51">
        <f t="shared" si="576"/>
        <v>107.3</v>
      </c>
      <c r="CD1068" s="50">
        <f t="shared" si="577"/>
        <v>467.5</v>
      </c>
      <c r="CE1068" s="103"/>
      <c r="CF1068" s="73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</row>
    <row r="1069" spans="1:122" ht="15" hidden="1" outlineLevel="1" thickBot="1" x14ac:dyDescent="0.35">
      <c r="A1069" s="161"/>
      <c r="B1069" s="53" t="s">
        <v>2137</v>
      </c>
      <c r="C1069" s="53" t="s">
        <v>45</v>
      </c>
      <c r="D1069" s="24" t="s">
        <v>2138</v>
      </c>
      <c r="E1069" s="34"/>
      <c r="F1069" s="34"/>
      <c r="G1069" s="35">
        <v>548924.04</v>
      </c>
      <c r="H1069" s="36">
        <v>193</v>
      </c>
      <c r="I1069" s="37"/>
      <c r="J1069" s="37"/>
      <c r="K1069" s="38">
        <v>193</v>
      </c>
      <c r="L1069" s="35">
        <v>548924.04</v>
      </c>
      <c r="M1069" s="35">
        <v>71866.100000000006</v>
      </c>
      <c r="N1069" s="35">
        <v>5934.75</v>
      </c>
      <c r="O1069" s="35">
        <v>868.5</v>
      </c>
      <c r="P1069" s="35">
        <v>1596.11</v>
      </c>
      <c r="Q1069" s="35">
        <v>1213.97</v>
      </c>
      <c r="R1069" s="35">
        <v>630403.47</v>
      </c>
      <c r="S1069" s="35">
        <v>43550.45</v>
      </c>
      <c r="T1069" s="35">
        <v>8779.57</v>
      </c>
      <c r="U1069" s="36">
        <v>0</v>
      </c>
      <c r="V1069" s="36">
        <v>0</v>
      </c>
      <c r="W1069" s="36">
        <v>0</v>
      </c>
      <c r="X1069" s="36">
        <v>0</v>
      </c>
      <c r="Y1069" s="36">
        <v>0</v>
      </c>
      <c r="Z1069" s="35">
        <v>13174.18</v>
      </c>
      <c r="AA1069" s="35">
        <v>65504.2</v>
      </c>
      <c r="AB1069" s="35">
        <v>695907.67</v>
      </c>
      <c r="AC1069" s="39">
        <f t="shared" si="567"/>
        <v>695.9</v>
      </c>
      <c r="AD1069" s="40">
        <f t="shared" si="568"/>
        <v>709.9</v>
      </c>
      <c r="AG1069" s="70" t="s">
        <v>2108</v>
      </c>
      <c r="AH1069" s="24" t="s">
        <v>2137</v>
      </c>
      <c r="AI1069" s="24" t="s">
        <v>45</v>
      </c>
      <c r="AJ1069" s="24" t="s">
        <v>2138</v>
      </c>
      <c r="AK1069" s="42"/>
      <c r="AL1069" s="42"/>
      <c r="AM1069" s="43">
        <v>548924.05000000005</v>
      </c>
      <c r="AN1069" s="44">
        <v>206</v>
      </c>
      <c r="AO1069" s="45"/>
      <c r="AP1069" s="45"/>
      <c r="AQ1069" s="46">
        <v>206</v>
      </c>
      <c r="AR1069" s="43">
        <v>548924.05000000005</v>
      </c>
      <c r="AS1069" s="43">
        <v>88636.45</v>
      </c>
      <c r="AT1069" s="43">
        <v>6334.5</v>
      </c>
      <c r="AU1069" s="44">
        <v>927</v>
      </c>
      <c r="AV1069" s="43">
        <v>1703.62</v>
      </c>
      <c r="AW1069" s="43">
        <v>1295.74</v>
      </c>
      <c r="AX1069" s="43">
        <v>647821.36</v>
      </c>
      <c r="AY1069" s="43">
        <v>46483.9</v>
      </c>
      <c r="AZ1069" s="43">
        <v>9370.94</v>
      </c>
      <c r="BA1069" s="44">
        <v>0</v>
      </c>
      <c r="BB1069" s="44">
        <v>0</v>
      </c>
      <c r="BC1069" s="44">
        <v>0</v>
      </c>
      <c r="BD1069" s="44">
        <v>0</v>
      </c>
      <c r="BE1069" s="44">
        <v>0</v>
      </c>
      <c r="BF1069" s="43">
        <v>13174.17</v>
      </c>
      <c r="BG1069" s="43">
        <v>69029.009999999995</v>
      </c>
      <c r="BH1069" s="43">
        <v>716850.37</v>
      </c>
      <c r="BI1069" s="44">
        <v>0</v>
      </c>
      <c r="BJ1069" s="71">
        <v>716.9</v>
      </c>
      <c r="BK1069" s="2"/>
      <c r="BL1069" s="2"/>
      <c r="BM1069" s="48">
        <v>59.7</v>
      </c>
      <c r="BN1069" s="48">
        <v>59.7</v>
      </c>
      <c r="BO1069" s="48">
        <v>59.7</v>
      </c>
      <c r="BP1069" s="48">
        <v>59.7</v>
      </c>
      <c r="BQ1069" s="48">
        <v>119.5</v>
      </c>
      <c r="BR1069" s="48">
        <v>119.5</v>
      </c>
      <c r="BS1069" s="48">
        <v>29.9</v>
      </c>
      <c r="BT1069" s="48">
        <v>0</v>
      </c>
      <c r="BU1069" s="48">
        <v>29.9</v>
      </c>
      <c r="BV1069" s="48">
        <f t="shared" si="569"/>
        <v>57.4</v>
      </c>
      <c r="BW1069" s="48">
        <f t="shared" si="570"/>
        <v>57.4</v>
      </c>
      <c r="BX1069" s="49">
        <f t="shared" si="571"/>
        <v>57.5</v>
      </c>
      <c r="BY1069" s="50">
        <f t="shared" si="572"/>
        <v>709.9000000000002</v>
      </c>
      <c r="BZ1069" s="48">
        <f t="shared" si="573"/>
        <v>179.10000000000002</v>
      </c>
      <c r="CA1069" s="48">
        <f t="shared" si="574"/>
        <v>298.7</v>
      </c>
      <c r="CB1069" s="48">
        <f t="shared" si="575"/>
        <v>59.8</v>
      </c>
      <c r="CC1069" s="51">
        <f t="shared" si="576"/>
        <v>172.3</v>
      </c>
      <c r="CD1069" s="50">
        <f t="shared" si="577"/>
        <v>709.90000000000009</v>
      </c>
      <c r="CE1069" s="103"/>
      <c r="CF1069" s="73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</row>
    <row r="1070" spans="1:122" ht="15" hidden="1" outlineLevel="1" thickBot="1" x14ac:dyDescent="0.35">
      <c r="A1070" s="161"/>
      <c r="B1070" s="53" t="s">
        <v>2139</v>
      </c>
      <c r="C1070" s="53" t="s">
        <v>45</v>
      </c>
      <c r="D1070" s="24" t="s">
        <v>2140</v>
      </c>
      <c r="E1070" s="34"/>
      <c r="F1070" s="34"/>
      <c r="G1070" s="35">
        <v>464474.19</v>
      </c>
      <c r="H1070" s="36">
        <v>155</v>
      </c>
      <c r="I1070" s="37"/>
      <c r="J1070" s="37"/>
      <c r="K1070" s="38">
        <v>155</v>
      </c>
      <c r="L1070" s="35">
        <v>464474.19</v>
      </c>
      <c r="M1070" s="35">
        <v>45030.79</v>
      </c>
      <c r="N1070" s="35">
        <v>4766.25</v>
      </c>
      <c r="O1070" s="35">
        <v>697.5</v>
      </c>
      <c r="P1070" s="35">
        <v>1281.8499999999999</v>
      </c>
      <c r="Q1070" s="35">
        <v>974.95</v>
      </c>
      <c r="R1070" s="35">
        <v>517225.53</v>
      </c>
      <c r="S1070" s="35">
        <v>34975.75</v>
      </c>
      <c r="T1070" s="35">
        <v>7050.95</v>
      </c>
      <c r="U1070" s="36">
        <v>0</v>
      </c>
      <c r="V1070" s="36">
        <v>0</v>
      </c>
      <c r="W1070" s="36">
        <v>0</v>
      </c>
      <c r="X1070" s="36">
        <v>0</v>
      </c>
      <c r="Y1070" s="36">
        <v>0</v>
      </c>
      <c r="Z1070" s="35">
        <v>11147.38</v>
      </c>
      <c r="AA1070" s="35">
        <v>53174.080000000002</v>
      </c>
      <c r="AB1070" s="35">
        <v>570399.61</v>
      </c>
      <c r="AC1070" s="39">
        <f t="shared" si="567"/>
        <v>570.4</v>
      </c>
      <c r="AD1070" s="40">
        <f t="shared" si="568"/>
        <v>607.9</v>
      </c>
      <c r="AG1070" s="70" t="s">
        <v>2108</v>
      </c>
      <c r="AH1070" s="24" t="s">
        <v>2139</v>
      </c>
      <c r="AI1070" s="24" t="s">
        <v>45</v>
      </c>
      <c r="AJ1070" s="24" t="s">
        <v>2140</v>
      </c>
      <c r="AK1070" s="42"/>
      <c r="AL1070" s="42"/>
      <c r="AM1070" s="43">
        <v>506699.12</v>
      </c>
      <c r="AN1070" s="44">
        <v>161</v>
      </c>
      <c r="AO1070" s="45"/>
      <c r="AP1070" s="45"/>
      <c r="AQ1070" s="46">
        <v>161</v>
      </c>
      <c r="AR1070" s="43">
        <v>506699.12</v>
      </c>
      <c r="AS1070" s="43">
        <v>56190.46</v>
      </c>
      <c r="AT1070" s="43">
        <v>4950.75</v>
      </c>
      <c r="AU1070" s="43">
        <v>724.5</v>
      </c>
      <c r="AV1070" s="43">
        <v>1331.47</v>
      </c>
      <c r="AW1070" s="43">
        <v>1012.69</v>
      </c>
      <c r="AX1070" s="43">
        <v>570908.99</v>
      </c>
      <c r="AY1070" s="43">
        <v>36329.65</v>
      </c>
      <c r="AZ1070" s="43">
        <v>7323.89</v>
      </c>
      <c r="BA1070" s="44">
        <v>0</v>
      </c>
      <c r="BB1070" s="44">
        <v>0</v>
      </c>
      <c r="BC1070" s="44">
        <v>0</v>
      </c>
      <c r="BD1070" s="44">
        <v>0</v>
      </c>
      <c r="BE1070" s="44">
        <v>0</v>
      </c>
      <c r="BF1070" s="43">
        <v>12160.77</v>
      </c>
      <c r="BG1070" s="43">
        <v>55814.31</v>
      </c>
      <c r="BH1070" s="43">
        <v>626723.30000000005</v>
      </c>
      <c r="BI1070" s="44">
        <v>0</v>
      </c>
      <c r="BJ1070" s="71">
        <v>626.70000000000005</v>
      </c>
      <c r="BK1070" s="2"/>
      <c r="BL1070" s="2"/>
      <c r="BM1070" s="48">
        <v>52.2</v>
      </c>
      <c r="BN1070" s="48">
        <v>52.2</v>
      </c>
      <c r="BO1070" s="48">
        <v>52.2</v>
      </c>
      <c r="BP1070" s="48">
        <v>52.2</v>
      </c>
      <c r="BQ1070" s="48">
        <v>104.5</v>
      </c>
      <c r="BR1070" s="48">
        <v>104.5</v>
      </c>
      <c r="BS1070" s="48">
        <v>26.1</v>
      </c>
      <c r="BT1070" s="48">
        <v>0</v>
      </c>
      <c r="BU1070" s="48">
        <v>26.1</v>
      </c>
      <c r="BV1070" s="48">
        <f t="shared" si="569"/>
        <v>46</v>
      </c>
      <c r="BW1070" s="48">
        <f t="shared" si="570"/>
        <v>46</v>
      </c>
      <c r="BX1070" s="49">
        <f t="shared" si="571"/>
        <v>45.9</v>
      </c>
      <c r="BY1070" s="50">
        <f t="shared" si="572"/>
        <v>607.90000000000009</v>
      </c>
      <c r="BZ1070" s="48">
        <f t="shared" si="573"/>
        <v>156.60000000000002</v>
      </c>
      <c r="CA1070" s="48">
        <f t="shared" si="574"/>
        <v>261.2</v>
      </c>
      <c r="CB1070" s="48">
        <f t="shared" si="575"/>
        <v>52.2</v>
      </c>
      <c r="CC1070" s="51">
        <f t="shared" si="576"/>
        <v>137.9</v>
      </c>
      <c r="CD1070" s="50">
        <f t="shared" si="577"/>
        <v>607.9</v>
      </c>
      <c r="CE1070" s="103"/>
      <c r="CF1070" s="73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</row>
    <row r="1071" spans="1:122" ht="15" hidden="1" outlineLevel="1" thickBot="1" x14ac:dyDescent="0.35">
      <c r="A1071" s="161"/>
      <c r="B1071" s="53" t="s">
        <v>2141</v>
      </c>
      <c r="C1071" s="53" t="s">
        <v>45</v>
      </c>
      <c r="D1071" s="24" t="s">
        <v>2142</v>
      </c>
      <c r="E1071" s="35">
        <v>183668.74</v>
      </c>
      <c r="F1071" s="35">
        <v>88332.91</v>
      </c>
      <c r="G1071" s="35">
        <v>253349.56</v>
      </c>
      <c r="H1071" s="36">
        <v>177</v>
      </c>
      <c r="I1071" s="38">
        <v>77</v>
      </c>
      <c r="J1071" s="38">
        <v>22</v>
      </c>
      <c r="K1071" s="38">
        <v>78</v>
      </c>
      <c r="L1071" s="35">
        <v>525351.21</v>
      </c>
      <c r="M1071" s="35">
        <v>75375.100000000006</v>
      </c>
      <c r="N1071" s="35">
        <v>5442.75</v>
      </c>
      <c r="O1071" s="35">
        <v>796.5</v>
      </c>
      <c r="P1071" s="35">
        <v>1463.79</v>
      </c>
      <c r="Q1071" s="35">
        <v>1113.33</v>
      </c>
      <c r="R1071" s="35">
        <v>609542.68000000005</v>
      </c>
      <c r="S1071" s="35">
        <v>57287.38</v>
      </c>
      <c r="T1071" s="35">
        <v>8051.73</v>
      </c>
      <c r="U1071" s="35">
        <v>207.9</v>
      </c>
      <c r="V1071" s="35">
        <v>2353.89</v>
      </c>
      <c r="W1071" s="35">
        <v>1550.78</v>
      </c>
      <c r="X1071" s="36">
        <v>0</v>
      </c>
      <c r="Y1071" s="35">
        <v>4651.57</v>
      </c>
      <c r="Z1071" s="35">
        <v>12608.43</v>
      </c>
      <c r="AA1071" s="35">
        <v>86711.679999999993</v>
      </c>
      <c r="AB1071" s="35">
        <v>696254.36</v>
      </c>
      <c r="AC1071" s="39">
        <f t="shared" si="567"/>
        <v>696.3</v>
      </c>
      <c r="AD1071" s="40">
        <f t="shared" si="568"/>
        <v>754</v>
      </c>
      <c r="AG1071" s="70" t="s">
        <v>2108</v>
      </c>
      <c r="AH1071" s="24" t="s">
        <v>2141</v>
      </c>
      <c r="AI1071" s="24" t="s">
        <v>45</v>
      </c>
      <c r="AJ1071" s="24" t="s">
        <v>2142</v>
      </c>
      <c r="AK1071" s="43">
        <v>275857.91999999998</v>
      </c>
      <c r="AL1071" s="43">
        <v>88332.91</v>
      </c>
      <c r="AM1071" s="43">
        <v>232237.09</v>
      </c>
      <c r="AN1071" s="44">
        <v>183</v>
      </c>
      <c r="AO1071" s="46">
        <v>86</v>
      </c>
      <c r="AP1071" s="46">
        <v>20</v>
      </c>
      <c r="AQ1071" s="46">
        <v>77</v>
      </c>
      <c r="AR1071" s="43">
        <v>596427.92000000004</v>
      </c>
      <c r="AS1071" s="43">
        <v>84287.79</v>
      </c>
      <c r="AT1071" s="43">
        <v>5627.25</v>
      </c>
      <c r="AU1071" s="43">
        <v>823.5</v>
      </c>
      <c r="AV1071" s="43">
        <v>1513.41</v>
      </c>
      <c r="AW1071" s="43">
        <v>1151.07</v>
      </c>
      <c r="AX1071" s="43">
        <v>689830.94</v>
      </c>
      <c r="AY1071" s="43">
        <v>60668.89</v>
      </c>
      <c r="AZ1071" s="43">
        <v>8324.67</v>
      </c>
      <c r="BA1071" s="43">
        <v>232.2</v>
      </c>
      <c r="BB1071" s="43">
        <v>2629.02</v>
      </c>
      <c r="BC1071" s="43">
        <v>1732.04</v>
      </c>
      <c r="BD1071" s="44">
        <v>0</v>
      </c>
      <c r="BE1071" s="43">
        <v>5195.26</v>
      </c>
      <c r="BF1071" s="43">
        <v>14314.27</v>
      </c>
      <c r="BG1071" s="43">
        <v>93096.35</v>
      </c>
      <c r="BH1071" s="43">
        <v>782927.29</v>
      </c>
      <c r="BI1071" s="44">
        <v>0</v>
      </c>
      <c r="BJ1071" s="71">
        <v>782.9</v>
      </c>
      <c r="BK1071" s="2"/>
      <c r="BL1071" s="2"/>
      <c r="BM1071" s="48">
        <v>65.2</v>
      </c>
      <c r="BN1071" s="48">
        <v>65.2</v>
      </c>
      <c r="BO1071" s="48">
        <v>65.2</v>
      </c>
      <c r="BP1071" s="48">
        <v>65.2</v>
      </c>
      <c r="BQ1071" s="48">
        <v>130.5</v>
      </c>
      <c r="BR1071" s="48">
        <v>130.5</v>
      </c>
      <c r="BS1071" s="48">
        <v>32.6</v>
      </c>
      <c r="BT1071" s="48">
        <v>0</v>
      </c>
      <c r="BU1071" s="48">
        <v>32.6</v>
      </c>
      <c r="BV1071" s="48">
        <f t="shared" si="569"/>
        <v>55.7</v>
      </c>
      <c r="BW1071" s="48">
        <f t="shared" si="570"/>
        <v>55.7</v>
      </c>
      <c r="BX1071" s="49">
        <f t="shared" si="571"/>
        <v>55.6</v>
      </c>
      <c r="BY1071" s="50">
        <f t="shared" si="572"/>
        <v>754.00000000000011</v>
      </c>
      <c r="BZ1071" s="48">
        <f t="shared" si="573"/>
        <v>195.60000000000002</v>
      </c>
      <c r="CA1071" s="48">
        <f t="shared" si="574"/>
        <v>326.2</v>
      </c>
      <c r="CB1071" s="48">
        <f t="shared" si="575"/>
        <v>65.2</v>
      </c>
      <c r="CC1071" s="51">
        <f t="shared" si="576"/>
        <v>167</v>
      </c>
      <c r="CD1071" s="50">
        <f t="shared" si="577"/>
        <v>754</v>
      </c>
      <c r="CE1071" s="103"/>
      <c r="CF1071" s="73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</row>
    <row r="1072" spans="1:122" ht="15" hidden="1" outlineLevel="1" thickBot="1" x14ac:dyDescent="0.35">
      <c r="A1072" s="161"/>
      <c r="B1072" s="53" t="s">
        <v>2143</v>
      </c>
      <c r="C1072" s="53" t="s">
        <v>45</v>
      </c>
      <c r="D1072" s="24" t="s">
        <v>2144</v>
      </c>
      <c r="E1072" s="35">
        <v>1101684.3</v>
      </c>
      <c r="F1072" s="35">
        <v>132499.37</v>
      </c>
      <c r="G1072" s="34"/>
      <c r="H1072" s="36">
        <v>445</v>
      </c>
      <c r="I1072" s="38">
        <v>409</v>
      </c>
      <c r="J1072" s="38">
        <v>36</v>
      </c>
      <c r="K1072" s="37"/>
      <c r="L1072" s="35">
        <v>1234183.67</v>
      </c>
      <c r="M1072" s="36">
        <v>222779</v>
      </c>
      <c r="N1072" s="35">
        <v>13683.75</v>
      </c>
      <c r="O1072" s="35">
        <v>2002.5</v>
      </c>
      <c r="P1072" s="35">
        <v>3680.15</v>
      </c>
      <c r="Q1072" s="35">
        <v>2799.05</v>
      </c>
      <c r="R1072" s="35">
        <v>1479128.12</v>
      </c>
      <c r="S1072" s="35">
        <v>192557.86</v>
      </c>
      <c r="T1072" s="35">
        <v>20243.05</v>
      </c>
      <c r="U1072" s="35">
        <v>1104.3</v>
      </c>
      <c r="V1072" s="35">
        <v>12503.13</v>
      </c>
      <c r="W1072" s="35">
        <v>8237.26</v>
      </c>
      <c r="X1072" s="35">
        <v>1919.94</v>
      </c>
      <c r="Y1072" s="35">
        <v>24707.69</v>
      </c>
      <c r="Z1072" s="35">
        <v>29620.400000000001</v>
      </c>
      <c r="AA1072" s="35">
        <v>290893.63</v>
      </c>
      <c r="AB1072" s="35">
        <v>1770021.75</v>
      </c>
      <c r="AC1072" s="39">
        <f t="shared" si="567"/>
        <v>1770</v>
      </c>
      <c r="AD1072" s="40">
        <f t="shared" si="568"/>
        <v>1701.3</v>
      </c>
      <c r="AG1072" s="70" t="s">
        <v>2108</v>
      </c>
      <c r="AH1072" s="24" t="s">
        <v>2143</v>
      </c>
      <c r="AI1072" s="24" t="s">
        <v>45</v>
      </c>
      <c r="AJ1072" s="24" t="s">
        <v>2144</v>
      </c>
      <c r="AK1072" s="43">
        <v>1048861.28</v>
      </c>
      <c r="AL1072" s="43">
        <v>88332.91</v>
      </c>
      <c r="AM1072" s="42"/>
      <c r="AN1072" s="44">
        <v>467</v>
      </c>
      <c r="AO1072" s="46">
        <v>428</v>
      </c>
      <c r="AP1072" s="46">
        <v>39</v>
      </c>
      <c r="AQ1072" s="45"/>
      <c r="AR1072" s="43">
        <v>1137194.19</v>
      </c>
      <c r="AS1072" s="43">
        <v>206163.79</v>
      </c>
      <c r="AT1072" s="43">
        <v>14360.25</v>
      </c>
      <c r="AU1072" s="43">
        <v>2101.5</v>
      </c>
      <c r="AV1072" s="43">
        <v>3862.09</v>
      </c>
      <c r="AW1072" s="43">
        <v>2937.43</v>
      </c>
      <c r="AX1072" s="43">
        <v>1366619.25</v>
      </c>
      <c r="AY1072" s="43">
        <v>201802.67</v>
      </c>
      <c r="AZ1072" s="43">
        <v>21243.83</v>
      </c>
      <c r="BA1072" s="43">
        <v>1155.5999999999999</v>
      </c>
      <c r="BB1072" s="43">
        <v>13083.96</v>
      </c>
      <c r="BC1072" s="43">
        <v>8619.92</v>
      </c>
      <c r="BD1072" s="43">
        <v>1279.6600000000001</v>
      </c>
      <c r="BE1072" s="43">
        <v>25855.48</v>
      </c>
      <c r="BF1072" s="43">
        <v>27292.67</v>
      </c>
      <c r="BG1072" s="43">
        <v>300333.78999999998</v>
      </c>
      <c r="BH1072" s="43">
        <v>1666953.04</v>
      </c>
      <c r="BI1072" s="44">
        <v>0</v>
      </c>
      <c r="BJ1072" s="71">
        <v>1667</v>
      </c>
      <c r="BK1072" s="2"/>
      <c r="BL1072" s="2"/>
      <c r="BM1072" s="48">
        <v>138.9</v>
      </c>
      <c r="BN1072" s="48">
        <v>138.9</v>
      </c>
      <c r="BO1072" s="48">
        <v>138.9</v>
      </c>
      <c r="BP1072" s="48">
        <v>138.9</v>
      </c>
      <c r="BQ1072" s="48">
        <v>277.8</v>
      </c>
      <c r="BR1072" s="48">
        <v>277.8</v>
      </c>
      <c r="BS1072" s="48">
        <v>69.5</v>
      </c>
      <c r="BT1072" s="48">
        <v>0</v>
      </c>
      <c r="BU1072" s="48">
        <v>69.5</v>
      </c>
      <c r="BV1072" s="48">
        <f t="shared" si="569"/>
        <v>150.4</v>
      </c>
      <c r="BW1072" s="48">
        <f t="shared" si="570"/>
        <v>150.4</v>
      </c>
      <c r="BX1072" s="49">
        <f t="shared" si="571"/>
        <v>150.30000000000001</v>
      </c>
      <c r="BY1072" s="50">
        <f t="shared" si="572"/>
        <v>1701.3000000000004</v>
      </c>
      <c r="BZ1072" s="48">
        <f t="shared" si="573"/>
        <v>416.70000000000005</v>
      </c>
      <c r="CA1072" s="48">
        <f t="shared" si="574"/>
        <v>694.5</v>
      </c>
      <c r="CB1072" s="48">
        <f t="shared" si="575"/>
        <v>139</v>
      </c>
      <c r="CC1072" s="51">
        <f t="shared" si="576"/>
        <v>451.1</v>
      </c>
      <c r="CD1072" s="50">
        <f t="shared" si="577"/>
        <v>1701.3000000000002</v>
      </c>
      <c r="CE1072" s="103"/>
      <c r="CF1072" s="73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</row>
    <row r="1073" spans="1:122" ht="15" hidden="1" outlineLevel="1" thickBot="1" x14ac:dyDescent="0.35">
      <c r="A1073" s="161"/>
      <c r="B1073" s="53" t="s">
        <v>2145</v>
      </c>
      <c r="C1073" s="53" t="s">
        <v>45</v>
      </c>
      <c r="D1073" s="24" t="s">
        <v>2146</v>
      </c>
      <c r="E1073" s="35">
        <v>1608461.78</v>
      </c>
      <c r="F1073" s="34"/>
      <c r="G1073" s="34"/>
      <c r="H1073" s="36">
        <v>532</v>
      </c>
      <c r="I1073" s="38">
        <v>532</v>
      </c>
      <c r="J1073" s="37"/>
      <c r="K1073" s="37"/>
      <c r="L1073" s="35">
        <v>1608461.78</v>
      </c>
      <c r="M1073" s="35">
        <v>271318.45</v>
      </c>
      <c r="N1073" s="36">
        <v>16359</v>
      </c>
      <c r="O1073" s="36">
        <v>2394</v>
      </c>
      <c r="P1073" s="35">
        <v>4399.6400000000003</v>
      </c>
      <c r="Q1073" s="35">
        <v>3346.28</v>
      </c>
      <c r="R1073" s="35">
        <v>1906279.15</v>
      </c>
      <c r="S1073" s="35">
        <v>239900.08</v>
      </c>
      <c r="T1073" s="35">
        <v>24200.68</v>
      </c>
      <c r="U1073" s="35">
        <v>1436.4</v>
      </c>
      <c r="V1073" s="35">
        <v>16263.24</v>
      </c>
      <c r="W1073" s="35">
        <v>10714.48</v>
      </c>
      <c r="X1073" s="35">
        <v>7551.74</v>
      </c>
      <c r="Y1073" s="35">
        <v>32138.12</v>
      </c>
      <c r="Z1073" s="35">
        <v>38603.1</v>
      </c>
      <c r="AA1073" s="35">
        <v>370807.84</v>
      </c>
      <c r="AB1073" s="35">
        <v>2277086.9900000002</v>
      </c>
      <c r="AC1073" s="39">
        <f t="shared" si="567"/>
        <v>2277.1</v>
      </c>
      <c r="AD1073" s="40">
        <f t="shared" si="568"/>
        <v>2139.1999999999998</v>
      </c>
      <c r="AG1073" s="70" t="s">
        <v>2108</v>
      </c>
      <c r="AH1073" s="24" t="s">
        <v>2145</v>
      </c>
      <c r="AI1073" s="24" t="s">
        <v>45</v>
      </c>
      <c r="AJ1073" s="24" t="s">
        <v>2146</v>
      </c>
      <c r="AK1073" s="43">
        <v>1471830.26</v>
      </c>
      <c r="AL1073" s="42"/>
      <c r="AM1073" s="42"/>
      <c r="AN1073" s="44">
        <v>495</v>
      </c>
      <c r="AO1073" s="46">
        <v>495</v>
      </c>
      <c r="AP1073" s="45"/>
      <c r="AQ1073" s="45"/>
      <c r="AR1073" s="43">
        <v>1471830.26</v>
      </c>
      <c r="AS1073" s="43">
        <v>232533.42</v>
      </c>
      <c r="AT1073" s="43">
        <v>15221.25</v>
      </c>
      <c r="AU1073" s="43">
        <v>2227.5</v>
      </c>
      <c r="AV1073" s="43">
        <v>4093.65</v>
      </c>
      <c r="AW1073" s="43">
        <v>3113.55</v>
      </c>
      <c r="AX1073" s="43">
        <v>1729019.63</v>
      </c>
      <c r="AY1073" s="43">
        <v>223215.3</v>
      </c>
      <c r="AZ1073" s="43">
        <v>22517.55</v>
      </c>
      <c r="BA1073" s="43">
        <v>1336.5</v>
      </c>
      <c r="BB1073" s="43">
        <v>15132.15</v>
      </c>
      <c r="BC1073" s="43">
        <v>9969.2999999999993</v>
      </c>
      <c r="BD1073" s="43">
        <v>3840.24</v>
      </c>
      <c r="BE1073" s="43">
        <v>29902.95</v>
      </c>
      <c r="BF1073" s="43">
        <v>35323.93</v>
      </c>
      <c r="BG1073" s="43">
        <v>341237.92</v>
      </c>
      <c r="BH1073" s="43">
        <v>2070257.55</v>
      </c>
      <c r="BI1073" s="44">
        <v>0</v>
      </c>
      <c r="BJ1073" s="71">
        <v>2070.3000000000002</v>
      </c>
      <c r="BK1073" s="2"/>
      <c r="BL1073" s="2"/>
      <c r="BM1073" s="48">
        <v>172.5</v>
      </c>
      <c r="BN1073" s="48">
        <v>172.5</v>
      </c>
      <c r="BO1073" s="48">
        <v>172.5</v>
      </c>
      <c r="BP1073" s="48">
        <v>172.5</v>
      </c>
      <c r="BQ1073" s="48">
        <v>345.1</v>
      </c>
      <c r="BR1073" s="48">
        <v>345.1</v>
      </c>
      <c r="BS1073" s="48">
        <v>86.3</v>
      </c>
      <c r="BT1073" s="48">
        <v>0</v>
      </c>
      <c r="BU1073" s="48">
        <v>86.3</v>
      </c>
      <c r="BV1073" s="48">
        <f t="shared" si="569"/>
        <v>195.5</v>
      </c>
      <c r="BW1073" s="48">
        <f t="shared" si="570"/>
        <v>195.5</v>
      </c>
      <c r="BX1073" s="49">
        <f t="shared" si="571"/>
        <v>195.4</v>
      </c>
      <c r="BY1073" s="50">
        <f t="shared" si="572"/>
        <v>2139.1999999999998</v>
      </c>
      <c r="BZ1073" s="48">
        <f t="shared" si="573"/>
        <v>517.5</v>
      </c>
      <c r="CA1073" s="48">
        <f t="shared" si="574"/>
        <v>862.7</v>
      </c>
      <c r="CB1073" s="48">
        <f t="shared" si="575"/>
        <v>172.6</v>
      </c>
      <c r="CC1073" s="51">
        <f t="shared" si="576"/>
        <v>586.4</v>
      </c>
      <c r="CD1073" s="50">
        <f t="shared" si="577"/>
        <v>2139.1999999999998</v>
      </c>
      <c r="CE1073" s="103"/>
      <c r="CF1073" s="73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</row>
    <row r="1074" spans="1:122" ht="15" hidden="1" outlineLevel="1" thickBot="1" x14ac:dyDescent="0.35">
      <c r="A1074" s="161"/>
      <c r="B1074" s="53" t="s">
        <v>2147</v>
      </c>
      <c r="C1074" s="53" t="s">
        <v>45</v>
      </c>
      <c r="D1074" s="24" t="s">
        <v>2148</v>
      </c>
      <c r="E1074" s="34"/>
      <c r="F1074" s="35">
        <v>88332.91</v>
      </c>
      <c r="G1074" s="35">
        <v>380024.34</v>
      </c>
      <c r="H1074" s="36">
        <v>158</v>
      </c>
      <c r="I1074" s="37"/>
      <c r="J1074" s="38">
        <v>31</v>
      </c>
      <c r="K1074" s="38">
        <v>127</v>
      </c>
      <c r="L1074" s="35">
        <v>468357.25</v>
      </c>
      <c r="M1074" s="35">
        <v>81150.73</v>
      </c>
      <c r="N1074" s="35">
        <v>4858.5</v>
      </c>
      <c r="O1074" s="36">
        <v>711</v>
      </c>
      <c r="P1074" s="35">
        <v>1306.6600000000001</v>
      </c>
      <c r="Q1074" s="35">
        <v>993.82</v>
      </c>
      <c r="R1074" s="35">
        <v>557377.96</v>
      </c>
      <c r="S1074" s="35">
        <v>35652.699999999997</v>
      </c>
      <c r="T1074" s="35">
        <v>7187.42</v>
      </c>
      <c r="U1074" s="36">
        <v>0</v>
      </c>
      <c r="V1074" s="36">
        <v>0</v>
      </c>
      <c r="W1074" s="36">
        <v>0</v>
      </c>
      <c r="X1074" s="36">
        <v>0</v>
      </c>
      <c r="Y1074" s="36">
        <v>0</v>
      </c>
      <c r="Z1074" s="35">
        <v>11240.58</v>
      </c>
      <c r="AA1074" s="35">
        <v>54080.7</v>
      </c>
      <c r="AB1074" s="35">
        <v>611458.66</v>
      </c>
      <c r="AC1074" s="39">
        <f t="shared" si="567"/>
        <v>611.5</v>
      </c>
      <c r="AD1074" s="40">
        <f t="shared" si="568"/>
        <v>582.20000000000005</v>
      </c>
      <c r="AG1074" s="70" t="s">
        <v>2108</v>
      </c>
      <c r="AH1074" s="24" t="s">
        <v>2147</v>
      </c>
      <c r="AI1074" s="24" t="s">
        <v>45</v>
      </c>
      <c r="AJ1074" s="24" t="s">
        <v>2148</v>
      </c>
      <c r="AK1074" s="42"/>
      <c r="AL1074" s="43">
        <v>88332.91</v>
      </c>
      <c r="AM1074" s="43">
        <v>337799.41</v>
      </c>
      <c r="AN1074" s="44">
        <v>160</v>
      </c>
      <c r="AO1074" s="45"/>
      <c r="AP1074" s="46">
        <v>33</v>
      </c>
      <c r="AQ1074" s="46">
        <v>127</v>
      </c>
      <c r="AR1074" s="43">
        <v>426132.32</v>
      </c>
      <c r="AS1074" s="43">
        <v>79879.399999999994</v>
      </c>
      <c r="AT1074" s="44">
        <v>4920</v>
      </c>
      <c r="AU1074" s="44">
        <v>720</v>
      </c>
      <c r="AV1074" s="43">
        <v>1323.2</v>
      </c>
      <c r="AW1074" s="43">
        <v>1006.4</v>
      </c>
      <c r="AX1074" s="43">
        <v>513981.32</v>
      </c>
      <c r="AY1074" s="44">
        <v>36104</v>
      </c>
      <c r="AZ1074" s="43">
        <v>7278.4</v>
      </c>
      <c r="BA1074" s="44">
        <v>0</v>
      </c>
      <c r="BB1074" s="44">
        <v>0</v>
      </c>
      <c r="BC1074" s="44">
        <v>0</v>
      </c>
      <c r="BD1074" s="44">
        <v>0</v>
      </c>
      <c r="BE1074" s="44">
        <v>0</v>
      </c>
      <c r="BF1074" s="43">
        <v>10227.18</v>
      </c>
      <c r="BG1074" s="43">
        <v>53609.58</v>
      </c>
      <c r="BH1074" s="43">
        <v>567590.9</v>
      </c>
      <c r="BI1074" s="44">
        <v>0</v>
      </c>
      <c r="BJ1074" s="71">
        <v>567.6</v>
      </c>
      <c r="BK1074" s="2"/>
      <c r="BL1074" s="2"/>
      <c r="BM1074" s="48">
        <v>47.3</v>
      </c>
      <c r="BN1074" s="48">
        <v>47.3</v>
      </c>
      <c r="BO1074" s="48">
        <v>47.3</v>
      </c>
      <c r="BP1074" s="48">
        <v>47.3</v>
      </c>
      <c r="BQ1074" s="48">
        <v>94.6</v>
      </c>
      <c r="BR1074" s="48">
        <v>94.6</v>
      </c>
      <c r="BS1074" s="48">
        <v>23.7</v>
      </c>
      <c r="BT1074" s="48">
        <v>0</v>
      </c>
      <c r="BU1074" s="48">
        <v>23.7</v>
      </c>
      <c r="BV1074" s="48">
        <f t="shared" si="569"/>
        <v>52.1</v>
      </c>
      <c r="BW1074" s="48">
        <f t="shared" si="570"/>
        <v>52.1</v>
      </c>
      <c r="BX1074" s="49">
        <f t="shared" si="571"/>
        <v>52.2</v>
      </c>
      <c r="BY1074" s="50">
        <f t="shared" si="572"/>
        <v>582.19999999999993</v>
      </c>
      <c r="BZ1074" s="48">
        <f t="shared" si="573"/>
        <v>141.89999999999998</v>
      </c>
      <c r="CA1074" s="48">
        <f t="shared" si="574"/>
        <v>236.49999999999997</v>
      </c>
      <c r="CB1074" s="48">
        <f t="shared" si="575"/>
        <v>47.4</v>
      </c>
      <c r="CC1074" s="51">
        <f t="shared" si="576"/>
        <v>156.4</v>
      </c>
      <c r="CD1074" s="50">
        <f t="shared" si="577"/>
        <v>582.19999999999993</v>
      </c>
      <c r="CE1074" s="103"/>
      <c r="CF1074" s="73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</row>
    <row r="1075" spans="1:122" ht="15" hidden="1" outlineLevel="1" thickBot="1" x14ac:dyDescent="0.35">
      <c r="A1075" s="161"/>
      <c r="B1075" s="53" t="s">
        <v>2149</v>
      </c>
      <c r="C1075" s="53" t="s">
        <v>45</v>
      </c>
      <c r="D1075" s="24" t="s">
        <v>2150</v>
      </c>
      <c r="E1075" s="34"/>
      <c r="F1075" s="35">
        <v>14574.93</v>
      </c>
      <c r="G1075" s="35">
        <v>168899.71</v>
      </c>
      <c r="H1075" s="36">
        <v>38</v>
      </c>
      <c r="I1075" s="37"/>
      <c r="J1075" s="38">
        <v>1</v>
      </c>
      <c r="K1075" s="38">
        <v>37</v>
      </c>
      <c r="L1075" s="35">
        <v>183474.64</v>
      </c>
      <c r="M1075" s="35">
        <v>12017.44</v>
      </c>
      <c r="N1075" s="35">
        <v>1168.5</v>
      </c>
      <c r="O1075" s="36">
        <v>171</v>
      </c>
      <c r="P1075" s="35">
        <v>314.26</v>
      </c>
      <c r="Q1075" s="35">
        <v>239.02</v>
      </c>
      <c r="R1075" s="35">
        <v>197384.86</v>
      </c>
      <c r="S1075" s="35">
        <v>8574.7000000000007</v>
      </c>
      <c r="T1075" s="35">
        <v>1728.62</v>
      </c>
      <c r="U1075" s="36">
        <v>0</v>
      </c>
      <c r="V1075" s="36">
        <v>0</v>
      </c>
      <c r="W1075" s="36">
        <v>0</v>
      </c>
      <c r="X1075" s="36">
        <v>0</v>
      </c>
      <c r="Y1075" s="36">
        <v>0</v>
      </c>
      <c r="Z1075" s="35">
        <v>4403.3999999999996</v>
      </c>
      <c r="AA1075" s="35">
        <v>14706.72</v>
      </c>
      <c r="AB1075" s="35">
        <v>212091.58</v>
      </c>
      <c r="AC1075" s="39">
        <f t="shared" si="567"/>
        <v>212.1</v>
      </c>
      <c r="AD1075" s="40">
        <f t="shared" si="568"/>
        <v>151.6</v>
      </c>
      <c r="AG1075" s="70" t="s">
        <v>2108</v>
      </c>
      <c r="AH1075" s="24" t="s">
        <v>2149</v>
      </c>
      <c r="AI1075" s="24" t="s">
        <v>45</v>
      </c>
      <c r="AJ1075" s="24" t="s">
        <v>2150</v>
      </c>
      <c r="AK1075" s="42"/>
      <c r="AL1075" s="43">
        <v>14574.93</v>
      </c>
      <c r="AM1075" s="43">
        <v>84449.85</v>
      </c>
      <c r="AN1075" s="44">
        <v>30</v>
      </c>
      <c r="AO1075" s="45"/>
      <c r="AP1075" s="46">
        <v>3</v>
      </c>
      <c r="AQ1075" s="46">
        <v>27</v>
      </c>
      <c r="AR1075" s="43">
        <v>99024.78</v>
      </c>
      <c r="AS1075" s="43">
        <v>10290.66</v>
      </c>
      <c r="AT1075" s="43">
        <v>922.5</v>
      </c>
      <c r="AU1075" s="44">
        <v>135</v>
      </c>
      <c r="AV1075" s="43">
        <v>248.1</v>
      </c>
      <c r="AW1075" s="43">
        <v>188.7</v>
      </c>
      <c r="AX1075" s="43">
        <v>110809.74</v>
      </c>
      <c r="AY1075" s="43">
        <v>6769.5</v>
      </c>
      <c r="AZ1075" s="43">
        <v>1364.7</v>
      </c>
      <c r="BA1075" s="44">
        <v>0</v>
      </c>
      <c r="BB1075" s="44">
        <v>0</v>
      </c>
      <c r="BC1075" s="44">
        <v>0</v>
      </c>
      <c r="BD1075" s="44">
        <v>0</v>
      </c>
      <c r="BE1075" s="44">
        <v>0</v>
      </c>
      <c r="BF1075" s="43">
        <v>2376.6</v>
      </c>
      <c r="BG1075" s="43">
        <v>10510.8</v>
      </c>
      <c r="BH1075" s="43">
        <v>121320.54</v>
      </c>
      <c r="BI1075" s="44">
        <v>0</v>
      </c>
      <c r="BJ1075" s="71">
        <v>121.3</v>
      </c>
      <c r="BK1075" s="2"/>
      <c r="BL1075" s="2"/>
      <c r="BM1075" s="48">
        <v>10.1</v>
      </c>
      <c r="BN1075" s="48">
        <v>10.1</v>
      </c>
      <c r="BO1075" s="48">
        <v>10.1</v>
      </c>
      <c r="BP1075" s="48">
        <v>10.1</v>
      </c>
      <c r="BQ1075" s="48">
        <v>20.2</v>
      </c>
      <c r="BR1075" s="48">
        <v>20.2</v>
      </c>
      <c r="BS1075" s="48">
        <v>5.0999999999999996</v>
      </c>
      <c r="BT1075" s="48">
        <v>0</v>
      </c>
      <c r="BU1075" s="48">
        <v>5.0999999999999996</v>
      </c>
      <c r="BV1075" s="48">
        <f t="shared" si="569"/>
        <v>20.2</v>
      </c>
      <c r="BW1075" s="48">
        <f t="shared" si="570"/>
        <v>20.2</v>
      </c>
      <c r="BX1075" s="49">
        <f t="shared" si="571"/>
        <v>20.2</v>
      </c>
      <c r="BY1075" s="50">
        <f t="shared" si="572"/>
        <v>151.59999999999997</v>
      </c>
      <c r="BZ1075" s="48">
        <f t="shared" si="573"/>
        <v>30.299999999999997</v>
      </c>
      <c r="CA1075" s="48">
        <f t="shared" si="574"/>
        <v>50.5</v>
      </c>
      <c r="CB1075" s="48">
        <f t="shared" si="575"/>
        <v>10.199999999999999</v>
      </c>
      <c r="CC1075" s="51">
        <f t="shared" si="576"/>
        <v>60.599999999999994</v>
      </c>
      <c r="CD1075" s="50">
        <f t="shared" si="577"/>
        <v>151.6</v>
      </c>
      <c r="CE1075" s="103"/>
      <c r="CF1075" s="73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</row>
    <row r="1076" spans="1:122" ht="15" hidden="1" outlineLevel="1" thickBot="1" x14ac:dyDescent="0.35">
      <c r="A1076" s="161"/>
      <c r="B1076" s="53" t="s">
        <v>2151</v>
      </c>
      <c r="C1076" s="53" t="s">
        <v>135</v>
      </c>
      <c r="D1076" s="24" t="s">
        <v>2152</v>
      </c>
      <c r="E1076" s="35">
        <v>452259.22</v>
      </c>
      <c r="F1076" s="34"/>
      <c r="G1076" s="34"/>
      <c r="H1076" s="36">
        <v>68</v>
      </c>
      <c r="I1076" s="38">
        <v>68</v>
      </c>
      <c r="J1076" s="37"/>
      <c r="K1076" s="37"/>
      <c r="L1076" s="35">
        <v>452259.22</v>
      </c>
      <c r="M1076" s="35">
        <v>23149.919999999998</v>
      </c>
      <c r="N1076" s="36">
        <v>2091</v>
      </c>
      <c r="O1076" s="36">
        <v>306</v>
      </c>
      <c r="P1076" s="35">
        <v>562.36</v>
      </c>
      <c r="Q1076" s="35">
        <v>427.72</v>
      </c>
      <c r="R1076" s="35">
        <v>478796.22</v>
      </c>
      <c r="S1076" s="35">
        <v>30663.919999999998</v>
      </c>
      <c r="T1076" s="35">
        <v>3093.32</v>
      </c>
      <c r="U1076" s="35">
        <v>183.6</v>
      </c>
      <c r="V1076" s="35">
        <v>2078.7600000000002</v>
      </c>
      <c r="W1076" s="35">
        <v>1369.52</v>
      </c>
      <c r="X1076" s="35">
        <v>128.02000000000001</v>
      </c>
      <c r="Y1076" s="35">
        <v>4107.88</v>
      </c>
      <c r="Z1076" s="35">
        <v>10854.22</v>
      </c>
      <c r="AA1076" s="35">
        <v>52479.24</v>
      </c>
      <c r="AB1076" s="35">
        <v>531275.46</v>
      </c>
      <c r="AC1076" s="39">
        <f t="shared" si="567"/>
        <v>531.29999999999995</v>
      </c>
      <c r="AD1076" s="40">
        <f t="shared" si="568"/>
        <v>177.1</v>
      </c>
      <c r="BV1076" s="48">
        <f t="shared" si="569"/>
        <v>59</v>
      </c>
      <c r="BW1076" s="48">
        <f t="shared" si="570"/>
        <v>59</v>
      </c>
      <c r="BX1076" s="49">
        <f t="shared" si="571"/>
        <v>59.1</v>
      </c>
      <c r="BY1076" s="50">
        <f t="shared" si="572"/>
        <v>177.1</v>
      </c>
      <c r="BZ1076" s="48">
        <f t="shared" si="573"/>
        <v>0</v>
      </c>
      <c r="CA1076" s="48">
        <f t="shared" si="574"/>
        <v>0</v>
      </c>
      <c r="CB1076" s="48">
        <f t="shared" si="575"/>
        <v>0</v>
      </c>
      <c r="CC1076" s="51">
        <f t="shared" si="576"/>
        <v>177.1</v>
      </c>
      <c r="CD1076" s="50">
        <f t="shared" si="577"/>
        <v>177.1</v>
      </c>
      <c r="CE1076" s="95"/>
    </row>
    <row r="1077" spans="1:122" ht="18" customHeight="1" collapsed="1" thickBot="1" x14ac:dyDescent="0.35">
      <c r="A1077" s="162"/>
      <c r="B1077" s="163" t="s">
        <v>71</v>
      </c>
      <c r="C1077" s="164"/>
      <c r="D1077" s="165"/>
      <c r="E1077" s="54">
        <f>SUM(E1055:E1076)</f>
        <v>11941197.66</v>
      </c>
      <c r="F1077" s="54">
        <f t="shared" ref="F1077:AD1077" si="578">SUM(F1055:F1076)</f>
        <v>749946.43</v>
      </c>
      <c r="G1077" s="54">
        <f t="shared" si="578"/>
        <v>2568120.0499999998</v>
      </c>
      <c r="H1077" s="54">
        <f t="shared" si="578"/>
        <v>4439</v>
      </c>
      <c r="I1077" s="54">
        <f t="shared" si="578"/>
        <v>3420</v>
      </c>
      <c r="J1077" s="54">
        <f t="shared" si="578"/>
        <v>216</v>
      </c>
      <c r="K1077" s="54">
        <f t="shared" si="578"/>
        <v>803</v>
      </c>
      <c r="L1077" s="54">
        <f t="shared" si="578"/>
        <v>15259264.139999999</v>
      </c>
      <c r="M1077" s="54">
        <f t="shared" si="578"/>
        <v>2517560.6500000004</v>
      </c>
      <c r="N1077" s="54">
        <f t="shared" si="578"/>
        <v>136499.25</v>
      </c>
      <c r="O1077" s="54">
        <f t="shared" si="578"/>
        <v>19975.5</v>
      </c>
      <c r="P1077" s="54">
        <f t="shared" si="578"/>
        <v>36710.530000000006</v>
      </c>
      <c r="Q1077" s="54">
        <f t="shared" si="578"/>
        <v>27921.310000000005</v>
      </c>
      <c r="R1077" s="54">
        <f t="shared" si="578"/>
        <v>17997931.379999995</v>
      </c>
      <c r="S1077" s="54">
        <f t="shared" si="578"/>
        <v>1772152.15</v>
      </c>
      <c r="T1077" s="54">
        <f t="shared" si="578"/>
        <v>201930.11000000002</v>
      </c>
      <c r="U1077" s="54">
        <f t="shared" si="578"/>
        <v>9234</v>
      </c>
      <c r="V1077" s="54">
        <f t="shared" si="578"/>
        <v>104549.40000000001</v>
      </c>
      <c r="W1077" s="54">
        <f t="shared" si="578"/>
        <v>68878.8</v>
      </c>
      <c r="X1077" s="54">
        <f t="shared" si="578"/>
        <v>32766.640000000003</v>
      </c>
      <c r="Y1077" s="54">
        <f t="shared" si="578"/>
        <v>206602.19999999998</v>
      </c>
      <c r="Z1077" s="54">
        <f t="shared" si="578"/>
        <v>366222.41000000003</v>
      </c>
      <c r="AA1077" s="54">
        <f t="shared" si="578"/>
        <v>2762335.7100000004</v>
      </c>
      <c r="AB1077" s="54">
        <f t="shared" si="578"/>
        <v>20760267.09</v>
      </c>
      <c r="AC1077" s="54">
        <f t="shared" si="578"/>
        <v>20760.199999999993</v>
      </c>
      <c r="AD1077" s="54">
        <f t="shared" si="578"/>
        <v>20283.899999999998</v>
      </c>
      <c r="AG1077" s="55" t="s">
        <v>2108</v>
      </c>
      <c r="AH1077" s="55" t="s">
        <v>71</v>
      </c>
      <c r="AI1077" s="56"/>
      <c r="AJ1077" s="57"/>
      <c r="AK1077" s="58">
        <v>11432161.879999999</v>
      </c>
      <c r="AL1077" s="58">
        <v>801621.19000000006</v>
      </c>
      <c r="AM1077" s="58">
        <v>2434267.0300000003</v>
      </c>
      <c r="AN1077" s="58">
        <v>4466</v>
      </c>
      <c r="AO1077" s="58">
        <v>3395</v>
      </c>
      <c r="AP1077" s="58">
        <v>260</v>
      </c>
      <c r="AQ1077" s="58">
        <v>811</v>
      </c>
      <c r="AR1077" s="58">
        <v>14668050.1</v>
      </c>
      <c r="AS1077" s="58">
        <v>2422720.0799999996</v>
      </c>
      <c r="AT1077" s="58">
        <v>137329.5</v>
      </c>
      <c r="AU1077" s="58">
        <v>20097</v>
      </c>
      <c r="AV1077" s="58">
        <v>36933.819999999992</v>
      </c>
      <c r="AW1077" s="58">
        <v>28091.140000000003</v>
      </c>
      <c r="AX1077" s="58">
        <v>17313221.639999997</v>
      </c>
      <c r="AY1077" s="58">
        <v>1772612.4499999995</v>
      </c>
      <c r="AZ1077" s="58">
        <v>203158.34</v>
      </c>
      <c r="BA1077" s="58">
        <v>9166.5</v>
      </c>
      <c r="BB1077" s="58">
        <v>103785.15</v>
      </c>
      <c r="BC1077" s="58">
        <v>68375.3</v>
      </c>
      <c r="BD1077" s="58">
        <v>18175.96</v>
      </c>
      <c r="BE1077" s="58">
        <v>205091.95000000004</v>
      </c>
      <c r="BF1077" s="58">
        <v>352033.21</v>
      </c>
      <c r="BG1077" s="58">
        <v>2732398.86</v>
      </c>
      <c r="BH1077" s="58">
        <v>20045620.499999996</v>
      </c>
      <c r="BI1077" s="58">
        <v>0</v>
      </c>
      <c r="BJ1077" s="59">
        <v>20045.799999999996</v>
      </c>
      <c r="BK1077" s="60"/>
      <c r="BL1077" s="61" t="str">
        <f>+AG1077</f>
        <v>Radviliškio r. sav.</v>
      </c>
      <c r="BM1077" s="62">
        <f t="shared" ref="BM1077:CD1077" si="579">SUM(BM1055:BM1076)</f>
        <v>1670.2000000000003</v>
      </c>
      <c r="BN1077" s="62">
        <f t="shared" si="579"/>
        <v>1670.2000000000003</v>
      </c>
      <c r="BO1077" s="62">
        <f t="shared" si="579"/>
        <v>1670.2000000000003</v>
      </c>
      <c r="BP1077" s="62">
        <f t="shared" si="579"/>
        <v>1670.2000000000003</v>
      </c>
      <c r="BQ1077" s="62">
        <f t="shared" si="579"/>
        <v>3341.2999999999997</v>
      </c>
      <c r="BR1077" s="62">
        <f t="shared" si="579"/>
        <v>3341.2999999999997</v>
      </c>
      <c r="BS1077" s="62">
        <f t="shared" si="579"/>
        <v>835.50000000000011</v>
      </c>
      <c r="BT1077" s="62">
        <f t="shared" si="579"/>
        <v>0</v>
      </c>
      <c r="BU1077" s="62">
        <f t="shared" si="579"/>
        <v>835.50000000000011</v>
      </c>
      <c r="BV1077" s="62">
        <f t="shared" si="579"/>
        <v>1749.9</v>
      </c>
      <c r="BW1077" s="62">
        <f t="shared" si="579"/>
        <v>1749.9</v>
      </c>
      <c r="BX1077" s="62">
        <f t="shared" si="579"/>
        <v>1749.7</v>
      </c>
      <c r="BY1077" s="62">
        <f t="shared" si="579"/>
        <v>20283.899999999998</v>
      </c>
      <c r="BZ1077" s="62">
        <f t="shared" si="579"/>
        <v>5010.5999999999995</v>
      </c>
      <c r="CA1077" s="62">
        <f t="shared" si="579"/>
        <v>8352.7999999999993</v>
      </c>
      <c r="CB1077" s="62">
        <f t="shared" si="579"/>
        <v>1671.0000000000002</v>
      </c>
      <c r="CC1077" s="62">
        <f t="shared" si="579"/>
        <v>5249.5</v>
      </c>
      <c r="CD1077" s="62">
        <f t="shared" si="579"/>
        <v>20283.899999999998</v>
      </c>
      <c r="CE1077" s="63"/>
      <c r="CF1077" s="64" t="s">
        <v>2108</v>
      </c>
      <c r="CG1077" s="65">
        <v>1670.2000000000003</v>
      </c>
      <c r="CH1077" s="65">
        <v>1651.1000000000004</v>
      </c>
      <c r="CI1077" s="65">
        <v>1660.6000000000004</v>
      </c>
      <c r="CJ1077" s="65">
        <v>1660.6000000000004</v>
      </c>
      <c r="CK1077" s="65">
        <v>3322.2</v>
      </c>
      <c r="CL1077" s="65">
        <v>3331.7</v>
      </c>
      <c r="CM1077" s="65">
        <v>826.00000000000011</v>
      </c>
      <c r="CN1077" s="65">
        <v>0</v>
      </c>
      <c r="CO1077" s="65">
        <v>835.50000000000011</v>
      </c>
      <c r="CP1077" s="65">
        <f>+BV1077</f>
        <v>1749.9</v>
      </c>
      <c r="CQ1077" s="65">
        <f t="shared" ref="CQ1077:CR1077" si="580">+BW1077</f>
        <v>1749.9</v>
      </c>
      <c r="CR1077" s="65">
        <f t="shared" si="580"/>
        <v>1749.7</v>
      </c>
      <c r="CS1077" s="66">
        <f>+CR1077+CQ1077+CP1077+CO1077+CN1077+CM1077+CL1077+CK1077+CJ1077+CI1077+CH1077+CG1077</f>
        <v>20207.400000000005</v>
      </c>
      <c r="CT1077" s="65">
        <v>4981.9000000000015</v>
      </c>
      <c r="CU1077" s="65">
        <v>8314.5</v>
      </c>
      <c r="CV1077" s="65">
        <v>1661.5000000000002</v>
      </c>
      <c r="CW1077" s="65">
        <f>+CP1077+CQ1077+CR1077</f>
        <v>5249.5</v>
      </c>
      <c r="CX1077" s="67">
        <f>+CW1077+CV1077+CU1077+CT1077</f>
        <v>20207.400000000001</v>
      </c>
      <c r="CY1077" s="48"/>
      <c r="CZ1077" s="64" t="s">
        <v>2108</v>
      </c>
      <c r="DA1077" s="68">
        <v>0</v>
      </c>
      <c r="DB1077" s="68">
        <v>19.100000000000001</v>
      </c>
      <c r="DC1077" s="68">
        <v>9.6</v>
      </c>
      <c r="DD1077" s="68">
        <v>9.6</v>
      </c>
      <c r="DE1077" s="68">
        <v>19.100000000000001</v>
      </c>
      <c r="DF1077" s="68">
        <v>9.6</v>
      </c>
      <c r="DG1077" s="68">
        <v>9.5</v>
      </c>
      <c r="DH1077" s="69"/>
      <c r="DI1077" s="69"/>
      <c r="DJ1077" s="69"/>
      <c r="DK1077" s="69"/>
      <c r="DL1077" s="69"/>
      <c r="DM1077" s="66">
        <v>76.5</v>
      </c>
      <c r="DN1077" s="68">
        <v>28.700000000000003</v>
      </c>
      <c r="DO1077" s="68">
        <v>38.300000000000004</v>
      </c>
      <c r="DP1077" s="68">
        <v>9.5</v>
      </c>
      <c r="DQ1077" s="68"/>
      <c r="DR1077" s="66">
        <v>76.5</v>
      </c>
    </row>
    <row r="1078" spans="1:122" ht="21" hidden="1" outlineLevel="1" thickBot="1" x14ac:dyDescent="0.35">
      <c r="A1078" s="160" t="s">
        <v>2153</v>
      </c>
      <c r="B1078" s="53" t="s">
        <v>2154</v>
      </c>
      <c r="C1078" s="53" t="s">
        <v>45</v>
      </c>
      <c r="D1078" s="24" t="s">
        <v>2155</v>
      </c>
      <c r="E1078" s="34"/>
      <c r="F1078" s="34"/>
      <c r="G1078" s="35">
        <v>211124.64</v>
      </c>
      <c r="H1078" s="36">
        <v>60</v>
      </c>
      <c r="I1078" s="37"/>
      <c r="J1078" s="37"/>
      <c r="K1078" s="38">
        <v>60</v>
      </c>
      <c r="L1078" s="35">
        <v>211124.64</v>
      </c>
      <c r="M1078" s="35">
        <v>29956.799999999999</v>
      </c>
      <c r="N1078" s="36">
        <v>1845</v>
      </c>
      <c r="O1078" s="36">
        <v>270</v>
      </c>
      <c r="P1078" s="35">
        <v>496.2</v>
      </c>
      <c r="Q1078" s="35">
        <v>377.4</v>
      </c>
      <c r="R1078" s="35">
        <v>244070.04</v>
      </c>
      <c r="S1078" s="36">
        <v>13539</v>
      </c>
      <c r="T1078" s="35">
        <v>2729.4</v>
      </c>
      <c r="U1078" s="36">
        <v>0</v>
      </c>
      <c r="V1078" s="36">
        <v>0</v>
      </c>
      <c r="W1078" s="36">
        <v>0</v>
      </c>
      <c r="X1078" s="36">
        <v>0</v>
      </c>
      <c r="Y1078" s="36">
        <v>0</v>
      </c>
      <c r="Z1078" s="35">
        <v>5066.99</v>
      </c>
      <c r="AA1078" s="35">
        <v>21335.39</v>
      </c>
      <c r="AB1078" s="35">
        <v>265405.43</v>
      </c>
      <c r="AC1078" s="39">
        <f t="shared" ref="AC1078:AC1093" si="581">+ROUND(AB1078/1000,1)</f>
        <v>265.39999999999998</v>
      </c>
      <c r="AD1078" s="40">
        <f t="shared" ref="AD1078:AD1093" si="582">+ROUND((AC1078/12*4)+(BJ1078/12*8),1)</f>
        <v>245.7</v>
      </c>
      <c r="AG1078" s="70" t="s">
        <v>2153</v>
      </c>
      <c r="AH1078" s="24" t="s">
        <v>2154</v>
      </c>
      <c r="AI1078" s="24" t="s">
        <v>45</v>
      </c>
      <c r="AJ1078" s="24" t="s">
        <v>2155</v>
      </c>
      <c r="AK1078" s="42"/>
      <c r="AL1078" s="42"/>
      <c r="AM1078" s="43">
        <v>190012.17</v>
      </c>
      <c r="AN1078" s="44">
        <v>58</v>
      </c>
      <c r="AO1078" s="45"/>
      <c r="AP1078" s="45"/>
      <c r="AQ1078" s="46">
        <v>58</v>
      </c>
      <c r="AR1078" s="43">
        <v>190012.17</v>
      </c>
      <c r="AS1078" s="43">
        <v>22759.040000000001</v>
      </c>
      <c r="AT1078" s="43">
        <v>1783.5</v>
      </c>
      <c r="AU1078" s="44">
        <v>261</v>
      </c>
      <c r="AV1078" s="43">
        <v>479.66</v>
      </c>
      <c r="AW1078" s="43">
        <v>364.82</v>
      </c>
      <c r="AX1078" s="43">
        <v>215660.19</v>
      </c>
      <c r="AY1078" s="43">
        <v>13087.7</v>
      </c>
      <c r="AZ1078" s="43">
        <v>2638.42</v>
      </c>
      <c r="BA1078" s="44">
        <v>0</v>
      </c>
      <c r="BB1078" s="44">
        <v>0</v>
      </c>
      <c r="BC1078" s="44">
        <v>0</v>
      </c>
      <c r="BD1078" s="44">
        <v>0</v>
      </c>
      <c r="BE1078" s="44">
        <v>0</v>
      </c>
      <c r="BF1078" s="43">
        <v>4560.29</v>
      </c>
      <c r="BG1078" s="43">
        <v>20286.41</v>
      </c>
      <c r="BH1078" s="43">
        <v>235946.6</v>
      </c>
      <c r="BI1078" s="44">
        <v>0</v>
      </c>
      <c r="BJ1078" s="71">
        <v>235.9</v>
      </c>
      <c r="BK1078" s="2"/>
      <c r="BL1078" s="2"/>
      <c r="BM1078" s="48">
        <v>19.7</v>
      </c>
      <c r="BN1078" s="48">
        <v>19.7</v>
      </c>
      <c r="BO1078" s="48">
        <v>19.7</v>
      </c>
      <c r="BP1078" s="48">
        <v>19.7</v>
      </c>
      <c r="BQ1078" s="48">
        <v>39.299999999999997</v>
      </c>
      <c r="BR1078" s="48">
        <v>39.299999999999997</v>
      </c>
      <c r="BS1078" s="48">
        <v>9.8000000000000007</v>
      </c>
      <c r="BT1078" s="48">
        <v>0</v>
      </c>
      <c r="BU1078" s="48">
        <v>9.8000000000000007</v>
      </c>
      <c r="BV1078" s="48">
        <f t="shared" ref="BV1078:BV1093" si="583">+ROUND((AD1078-BM1078-BN1078-BO1078-BP1078-BQ1078-BR1078-BS1078-BT1078-BU1078)/3,1)</f>
        <v>22.9</v>
      </c>
      <c r="BW1078" s="48">
        <f t="shared" ref="BW1078:BW1093" si="584">+BV1078</f>
        <v>22.9</v>
      </c>
      <c r="BX1078" s="49">
        <f t="shared" ref="BX1078:BX1093" si="585">+ROUND(AD1078-BM1078-BN1078-BO1078-BP1078-BQ1078-BR1078-BS1078-BT1078-BU1078-BV1078-BW1078,1)</f>
        <v>22.9</v>
      </c>
      <c r="BY1078" s="50">
        <f t="shared" ref="BY1078:BY1093" si="586">+BX1078+BW1078+BV1078+BU1078+BT1078+BS1078+BR1078+BQ1078+BP1078+BO1078+BN1078+BM1078</f>
        <v>245.69999999999993</v>
      </c>
      <c r="BZ1078" s="48">
        <f t="shared" ref="BZ1078:BZ1093" si="587">+BM1078+BN1078+BO1078</f>
        <v>59.099999999999994</v>
      </c>
      <c r="CA1078" s="48">
        <f t="shared" ref="CA1078:CA1093" si="588">+BP1078+BQ1078+BR1078</f>
        <v>98.3</v>
      </c>
      <c r="CB1078" s="48">
        <f t="shared" ref="CB1078:CB1093" si="589">+BS1078+BT1078+BU1078</f>
        <v>19.600000000000001</v>
      </c>
      <c r="CC1078" s="51">
        <f t="shared" ref="CC1078:CC1093" si="590">+BV1078+BW1078+BX1078</f>
        <v>68.699999999999989</v>
      </c>
      <c r="CD1078" s="50">
        <f t="shared" ref="CD1078:CD1093" si="591">SUM(BZ1078:CC1078)</f>
        <v>245.69999999999996</v>
      </c>
      <c r="CE1078" s="103"/>
      <c r="CF1078" s="73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</row>
    <row r="1079" spans="1:122" ht="20.399999999999999" hidden="1" customHeight="1" outlineLevel="1" thickBot="1" x14ac:dyDescent="0.35">
      <c r="A1079" s="161"/>
      <c r="B1079" s="53" t="s">
        <v>2156</v>
      </c>
      <c r="C1079" s="53" t="s">
        <v>45</v>
      </c>
      <c r="D1079" s="24" t="s">
        <v>2157</v>
      </c>
      <c r="E1079" s="34"/>
      <c r="F1079" s="34"/>
      <c r="G1079" s="35">
        <v>35046.69</v>
      </c>
      <c r="H1079" s="36">
        <v>9</v>
      </c>
      <c r="I1079" s="37"/>
      <c r="J1079" s="37"/>
      <c r="K1079" s="38">
        <v>9</v>
      </c>
      <c r="L1079" s="35">
        <v>35046.69</v>
      </c>
      <c r="M1079" s="35">
        <v>8575.92</v>
      </c>
      <c r="N1079" s="35">
        <v>276.75</v>
      </c>
      <c r="O1079" s="35">
        <v>40.5</v>
      </c>
      <c r="P1079" s="35">
        <v>74.430000000000007</v>
      </c>
      <c r="Q1079" s="35">
        <v>56.61</v>
      </c>
      <c r="R1079" s="35">
        <v>44070.9</v>
      </c>
      <c r="S1079" s="35">
        <v>2030.85</v>
      </c>
      <c r="T1079" s="35">
        <v>409.41</v>
      </c>
      <c r="U1079" s="36">
        <v>0</v>
      </c>
      <c r="V1079" s="36">
        <v>0</v>
      </c>
      <c r="W1079" s="36">
        <v>0</v>
      </c>
      <c r="X1079" s="36">
        <v>0</v>
      </c>
      <c r="Y1079" s="36">
        <v>0</v>
      </c>
      <c r="Z1079" s="35">
        <v>841.12</v>
      </c>
      <c r="AA1079" s="35">
        <v>3281.38</v>
      </c>
      <c r="AB1079" s="35">
        <v>47352.28</v>
      </c>
      <c r="AC1079" s="39">
        <f t="shared" si="581"/>
        <v>47.4</v>
      </c>
      <c r="AD1079" s="40">
        <f t="shared" si="582"/>
        <v>49.9</v>
      </c>
      <c r="AG1079" s="70" t="s">
        <v>2153</v>
      </c>
      <c r="AH1079" s="24" t="s">
        <v>2156</v>
      </c>
      <c r="AI1079" s="24" t="s">
        <v>45</v>
      </c>
      <c r="AJ1079" s="24" t="s">
        <v>2158</v>
      </c>
      <c r="AK1079" s="42"/>
      <c r="AL1079" s="42"/>
      <c r="AM1079" s="43">
        <v>42224.92</v>
      </c>
      <c r="AN1079" s="44">
        <v>11</v>
      </c>
      <c r="AO1079" s="45"/>
      <c r="AP1079" s="45"/>
      <c r="AQ1079" s="46">
        <v>11</v>
      </c>
      <c r="AR1079" s="43">
        <v>42224.92</v>
      </c>
      <c r="AS1079" s="43">
        <v>4433.68</v>
      </c>
      <c r="AT1079" s="43">
        <v>338.25</v>
      </c>
      <c r="AU1079" s="43">
        <v>49.5</v>
      </c>
      <c r="AV1079" s="43">
        <v>90.97</v>
      </c>
      <c r="AW1079" s="43">
        <v>69.19</v>
      </c>
      <c r="AX1079" s="43">
        <v>47206.51</v>
      </c>
      <c r="AY1079" s="43">
        <v>2482.15</v>
      </c>
      <c r="AZ1079" s="43">
        <v>500.39</v>
      </c>
      <c r="BA1079" s="44">
        <v>0</v>
      </c>
      <c r="BB1079" s="44">
        <v>0</v>
      </c>
      <c r="BC1079" s="44">
        <v>0</v>
      </c>
      <c r="BD1079" s="44">
        <v>0</v>
      </c>
      <c r="BE1079" s="44">
        <v>0</v>
      </c>
      <c r="BF1079" s="43">
        <v>1013.4</v>
      </c>
      <c r="BG1079" s="43">
        <v>3995.94</v>
      </c>
      <c r="BH1079" s="43">
        <v>51202.45</v>
      </c>
      <c r="BI1079" s="44">
        <v>0</v>
      </c>
      <c r="BJ1079" s="71">
        <v>51.2</v>
      </c>
      <c r="BK1079" s="2"/>
      <c r="BL1079" s="2"/>
      <c r="BM1079" s="48">
        <v>4.3</v>
      </c>
      <c r="BN1079" s="48">
        <v>4.3</v>
      </c>
      <c r="BO1079" s="48">
        <v>4.3</v>
      </c>
      <c r="BP1079" s="48">
        <v>4.3</v>
      </c>
      <c r="BQ1079" s="48">
        <v>8.5</v>
      </c>
      <c r="BR1079" s="48">
        <v>8.5</v>
      </c>
      <c r="BS1079" s="48">
        <v>2.1</v>
      </c>
      <c r="BT1079" s="48">
        <v>0</v>
      </c>
      <c r="BU1079" s="48">
        <v>2.1</v>
      </c>
      <c r="BV1079" s="48">
        <f t="shared" si="583"/>
        <v>3.8</v>
      </c>
      <c r="BW1079" s="48">
        <f t="shared" si="584"/>
        <v>3.8</v>
      </c>
      <c r="BX1079" s="49">
        <f t="shared" si="585"/>
        <v>3.9</v>
      </c>
      <c r="BY1079" s="50">
        <f t="shared" si="586"/>
        <v>49.899999999999991</v>
      </c>
      <c r="BZ1079" s="48">
        <f t="shared" si="587"/>
        <v>12.899999999999999</v>
      </c>
      <c r="CA1079" s="48">
        <f t="shared" si="588"/>
        <v>21.3</v>
      </c>
      <c r="CB1079" s="48">
        <f t="shared" si="589"/>
        <v>4.2</v>
      </c>
      <c r="CC1079" s="51">
        <f t="shared" si="590"/>
        <v>11.5</v>
      </c>
      <c r="CD1079" s="50">
        <f t="shared" si="591"/>
        <v>49.900000000000006</v>
      </c>
      <c r="CE1079" s="103"/>
      <c r="CF1079" s="73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</row>
    <row r="1080" spans="1:122" ht="21" hidden="1" outlineLevel="1" thickBot="1" x14ac:dyDescent="0.35">
      <c r="A1080" s="161"/>
      <c r="B1080" s="53" t="s">
        <v>2159</v>
      </c>
      <c r="C1080" s="53" t="s">
        <v>45</v>
      </c>
      <c r="D1080" s="24" t="s">
        <v>2160</v>
      </c>
      <c r="E1080" s="34"/>
      <c r="F1080" s="35">
        <v>44166.46</v>
      </c>
      <c r="G1080" s="35">
        <v>77271.62</v>
      </c>
      <c r="H1080" s="36">
        <v>22</v>
      </c>
      <c r="I1080" s="37"/>
      <c r="J1080" s="38">
        <v>7</v>
      </c>
      <c r="K1080" s="38">
        <v>15</v>
      </c>
      <c r="L1080" s="35">
        <v>121438.08</v>
      </c>
      <c r="M1080" s="35">
        <v>16729.490000000002</v>
      </c>
      <c r="N1080" s="35">
        <v>676.5</v>
      </c>
      <c r="O1080" s="36">
        <v>99</v>
      </c>
      <c r="P1080" s="35">
        <v>181.94</v>
      </c>
      <c r="Q1080" s="35">
        <v>138.38</v>
      </c>
      <c r="R1080" s="35">
        <v>139263.39000000001</v>
      </c>
      <c r="S1080" s="35">
        <v>4964.3</v>
      </c>
      <c r="T1080" s="35">
        <v>1000.78</v>
      </c>
      <c r="U1080" s="36">
        <v>0</v>
      </c>
      <c r="V1080" s="36">
        <v>0</v>
      </c>
      <c r="W1080" s="36">
        <v>0</v>
      </c>
      <c r="X1080" s="36">
        <v>0</v>
      </c>
      <c r="Y1080" s="36">
        <v>0</v>
      </c>
      <c r="Z1080" s="35">
        <v>2914.51</v>
      </c>
      <c r="AA1080" s="35">
        <v>8879.59</v>
      </c>
      <c r="AB1080" s="35">
        <v>148142.98000000001</v>
      </c>
      <c r="AC1080" s="39">
        <f t="shared" si="581"/>
        <v>148.1</v>
      </c>
      <c r="AD1080" s="40">
        <f t="shared" si="582"/>
        <v>324.8</v>
      </c>
      <c r="AG1080" s="70" t="s">
        <v>2153</v>
      </c>
      <c r="AH1080" s="24" t="s">
        <v>2159</v>
      </c>
      <c r="AI1080" s="24" t="s">
        <v>45</v>
      </c>
      <c r="AJ1080" s="24" t="s">
        <v>2160</v>
      </c>
      <c r="AK1080" s="43">
        <v>176672.53</v>
      </c>
      <c r="AL1080" s="43">
        <v>22083.23</v>
      </c>
      <c r="AM1080" s="43">
        <v>126674.77</v>
      </c>
      <c r="AN1080" s="44">
        <v>70</v>
      </c>
      <c r="AO1080" s="46">
        <v>34</v>
      </c>
      <c r="AP1080" s="46">
        <v>6</v>
      </c>
      <c r="AQ1080" s="46">
        <v>30</v>
      </c>
      <c r="AR1080" s="43">
        <v>325430.53000000003</v>
      </c>
      <c r="AS1080" s="43">
        <v>45906.69</v>
      </c>
      <c r="AT1080" s="43">
        <v>2152.5</v>
      </c>
      <c r="AU1080" s="44">
        <v>315</v>
      </c>
      <c r="AV1080" s="43">
        <v>578.9</v>
      </c>
      <c r="AW1080" s="43">
        <v>440.3</v>
      </c>
      <c r="AX1080" s="43">
        <v>374823.92</v>
      </c>
      <c r="AY1080" s="43">
        <v>23455.360000000001</v>
      </c>
      <c r="AZ1080" s="43">
        <v>3184.3</v>
      </c>
      <c r="BA1080" s="43">
        <v>91.8</v>
      </c>
      <c r="BB1080" s="43">
        <v>1039.3800000000001</v>
      </c>
      <c r="BC1080" s="43">
        <v>684.76</v>
      </c>
      <c r="BD1080" s="44">
        <v>0</v>
      </c>
      <c r="BE1080" s="43">
        <v>2053.94</v>
      </c>
      <c r="BF1080" s="43">
        <v>7810.33</v>
      </c>
      <c r="BG1080" s="43">
        <v>38319.870000000003</v>
      </c>
      <c r="BH1080" s="43">
        <v>413143.79</v>
      </c>
      <c r="BI1080" s="44">
        <v>0</v>
      </c>
      <c r="BJ1080" s="71">
        <v>413.1</v>
      </c>
      <c r="BK1080" s="2"/>
      <c r="BL1080" s="2"/>
      <c r="BM1080" s="48">
        <v>34.4</v>
      </c>
      <c r="BN1080" s="48">
        <v>34.4</v>
      </c>
      <c r="BO1080" s="48">
        <v>34.4</v>
      </c>
      <c r="BP1080" s="48">
        <v>34.4</v>
      </c>
      <c r="BQ1080" s="48">
        <v>68.900000000000006</v>
      </c>
      <c r="BR1080" s="48">
        <v>68.900000000000006</v>
      </c>
      <c r="BS1080" s="48">
        <v>17.2</v>
      </c>
      <c r="BT1080" s="48">
        <v>0</v>
      </c>
      <c r="BU1080" s="48">
        <v>17.2</v>
      </c>
      <c r="BV1080" s="48">
        <f t="shared" si="583"/>
        <v>5</v>
      </c>
      <c r="BW1080" s="48">
        <f t="shared" si="584"/>
        <v>5</v>
      </c>
      <c r="BX1080" s="49">
        <f t="shared" si="585"/>
        <v>5</v>
      </c>
      <c r="BY1080" s="50">
        <f t="shared" si="586"/>
        <v>324.79999999999995</v>
      </c>
      <c r="BZ1080" s="48">
        <f t="shared" si="587"/>
        <v>103.19999999999999</v>
      </c>
      <c r="CA1080" s="48">
        <f t="shared" si="588"/>
        <v>172.20000000000002</v>
      </c>
      <c r="CB1080" s="48">
        <f t="shared" si="589"/>
        <v>34.4</v>
      </c>
      <c r="CC1080" s="51">
        <f t="shared" si="590"/>
        <v>15</v>
      </c>
      <c r="CD1080" s="50">
        <f t="shared" si="591"/>
        <v>324.79999999999995</v>
      </c>
      <c r="CE1080" s="103"/>
      <c r="CF1080" s="73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</row>
    <row r="1081" spans="1:122" ht="15" hidden="1" outlineLevel="1" thickBot="1" x14ac:dyDescent="0.35">
      <c r="A1081" s="161"/>
      <c r="B1081" s="53" t="s">
        <v>2161</v>
      </c>
      <c r="C1081" s="53" t="s">
        <v>45</v>
      </c>
      <c r="D1081" s="24" t="s">
        <v>2162</v>
      </c>
      <c r="E1081" s="34"/>
      <c r="F1081" s="35">
        <v>88332.91</v>
      </c>
      <c r="G1081" s="35">
        <v>506699.13</v>
      </c>
      <c r="H1081" s="36">
        <v>218</v>
      </c>
      <c r="I1081" s="37"/>
      <c r="J1081" s="38">
        <v>32</v>
      </c>
      <c r="K1081" s="38">
        <v>186</v>
      </c>
      <c r="L1081" s="35">
        <v>595032.04</v>
      </c>
      <c r="M1081" s="35">
        <v>82382.23</v>
      </c>
      <c r="N1081" s="35">
        <v>6703.5</v>
      </c>
      <c r="O1081" s="36">
        <v>981</v>
      </c>
      <c r="P1081" s="35">
        <v>1802.86</v>
      </c>
      <c r="Q1081" s="35">
        <v>1371.22</v>
      </c>
      <c r="R1081" s="35">
        <v>688272.85</v>
      </c>
      <c r="S1081" s="35">
        <v>49191.7</v>
      </c>
      <c r="T1081" s="35">
        <v>9916.82</v>
      </c>
      <c r="U1081" s="36">
        <v>0</v>
      </c>
      <c r="V1081" s="36">
        <v>0</v>
      </c>
      <c r="W1081" s="36">
        <v>0</v>
      </c>
      <c r="X1081" s="36">
        <v>0</v>
      </c>
      <c r="Y1081" s="36">
        <v>0</v>
      </c>
      <c r="Z1081" s="35">
        <v>14280.77</v>
      </c>
      <c r="AA1081" s="35">
        <v>73389.289999999994</v>
      </c>
      <c r="AB1081" s="35">
        <v>761662.14</v>
      </c>
      <c r="AC1081" s="39">
        <f t="shared" si="581"/>
        <v>761.7</v>
      </c>
      <c r="AD1081" s="40">
        <f t="shared" si="582"/>
        <v>829.9</v>
      </c>
      <c r="AG1081" s="70" t="s">
        <v>2153</v>
      </c>
      <c r="AH1081" s="24" t="s">
        <v>2161</v>
      </c>
      <c r="AI1081" s="24" t="s">
        <v>45</v>
      </c>
      <c r="AJ1081" s="24" t="s">
        <v>2162</v>
      </c>
      <c r="AK1081" s="42"/>
      <c r="AL1081" s="43">
        <v>132499.37</v>
      </c>
      <c r="AM1081" s="43">
        <v>548924.05000000005</v>
      </c>
      <c r="AN1081" s="44">
        <v>245</v>
      </c>
      <c r="AO1081" s="45"/>
      <c r="AP1081" s="46">
        <v>40</v>
      </c>
      <c r="AQ1081" s="46">
        <v>205</v>
      </c>
      <c r="AR1081" s="43">
        <v>681423.42</v>
      </c>
      <c r="AS1081" s="43">
        <v>87546.25</v>
      </c>
      <c r="AT1081" s="43">
        <v>7533.75</v>
      </c>
      <c r="AU1081" s="43">
        <v>1102.5</v>
      </c>
      <c r="AV1081" s="43">
        <v>2026.15</v>
      </c>
      <c r="AW1081" s="43">
        <v>1541.05</v>
      </c>
      <c r="AX1081" s="43">
        <v>781173.12</v>
      </c>
      <c r="AY1081" s="43">
        <v>55284.25</v>
      </c>
      <c r="AZ1081" s="43">
        <v>11145.05</v>
      </c>
      <c r="BA1081" s="44">
        <v>0</v>
      </c>
      <c r="BB1081" s="44">
        <v>0</v>
      </c>
      <c r="BC1081" s="44">
        <v>0</v>
      </c>
      <c r="BD1081" s="44">
        <v>0</v>
      </c>
      <c r="BE1081" s="44">
        <v>0</v>
      </c>
      <c r="BF1081" s="43">
        <v>16354.15</v>
      </c>
      <c r="BG1081" s="43">
        <v>82783.45</v>
      </c>
      <c r="BH1081" s="43">
        <v>863956.57</v>
      </c>
      <c r="BI1081" s="44">
        <v>0</v>
      </c>
      <c r="BJ1081" s="71">
        <v>864</v>
      </c>
      <c r="BK1081" s="2"/>
      <c r="BL1081" s="2"/>
      <c r="BM1081" s="48">
        <v>72</v>
      </c>
      <c r="BN1081" s="48">
        <v>72</v>
      </c>
      <c r="BO1081" s="48">
        <v>72</v>
      </c>
      <c r="BP1081" s="48">
        <v>72</v>
      </c>
      <c r="BQ1081" s="48">
        <v>144</v>
      </c>
      <c r="BR1081" s="48">
        <v>144</v>
      </c>
      <c r="BS1081" s="48">
        <v>36</v>
      </c>
      <c r="BT1081" s="48">
        <v>0</v>
      </c>
      <c r="BU1081" s="48">
        <v>36</v>
      </c>
      <c r="BV1081" s="48">
        <f t="shared" si="583"/>
        <v>60.6</v>
      </c>
      <c r="BW1081" s="48">
        <f t="shared" si="584"/>
        <v>60.6</v>
      </c>
      <c r="BX1081" s="49">
        <f t="shared" si="585"/>
        <v>60.7</v>
      </c>
      <c r="BY1081" s="50">
        <f t="shared" si="586"/>
        <v>829.9</v>
      </c>
      <c r="BZ1081" s="48">
        <f t="shared" si="587"/>
        <v>216</v>
      </c>
      <c r="CA1081" s="48">
        <f t="shared" si="588"/>
        <v>360</v>
      </c>
      <c r="CB1081" s="48">
        <f t="shared" si="589"/>
        <v>72</v>
      </c>
      <c r="CC1081" s="51">
        <f t="shared" si="590"/>
        <v>181.9</v>
      </c>
      <c r="CD1081" s="50">
        <f t="shared" si="591"/>
        <v>829.9</v>
      </c>
      <c r="CE1081" s="103"/>
      <c r="CF1081" s="73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</row>
    <row r="1082" spans="1:122" ht="15" hidden="1" outlineLevel="1" thickBot="1" x14ac:dyDescent="0.35">
      <c r="A1082" s="161"/>
      <c r="B1082" s="53" t="s">
        <v>2163</v>
      </c>
      <c r="C1082" s="53" t="s">
        <v>45</v>
      </c>
      <c r="D1082" s="24" t="s">
        <v>2164</v>
      </c>
      <c r="E1082" s="34"/>
      <c r="F1082" s="35">
        <v>88332.91</v>
      </c>
      <c r="G1082" s="35">
        <v>548924.05000000005</v>
      </c>
      <c r="H1082" s="36">
        <v>214</v>
      </c>
      <c r="I1082" s="37"/>
      <c r="J1082" s="38">
        <v>25</v>
      </c>
      <c r="K1082" s="38">
        <v>189</v>
      </c>
      <c r="L1082" s="35">
        <v>637256.95999999996</v>
      </c>
      <c r="M1082" s="35">
        <v>63602.45</v>
      </c>
      <c r="N1082" s="35">
        <v>6580.5</v>
      </c>
      <c r="O1082" s="36">
        <v>963</v>
      </c>
      <c r="P1082" s="35">
        <v>1769.78</v>
      </c>
      <c r="Q1082" s="35">
        <v>1346.06</v>
      </c>
      <c r="R1082" s="35">
        <v>711518.75</v>
      </c>
      <c r="S1082" s="35">
        <v>48289.1</v>
      </c>
      <c r="T1082" s="35">
        <v>9734.86</v>
      </c>
      <c r="U1082" s="36">
        <v>0</v>
      </c>
      <c r="V1082" s="36">
        <v>0</v>
      </c>
      <c r="W1082" s="36">
        <v>0</v>
      </c>
      <c r="X1082" s="36">
        <v>0</v>
      </c>
      <c r="Y1082" s="36">
        <v>0</v>
      </c>
      <c r="Z1082" s="35">
        <v>15294.17</v>
      </c>
      <c r="AA1082" s="35">
        <v>73318.13</v>
      </c>
      <c r="AB1082" s="35">
        <v>784836.88</v>
      </c>
      <c r="AC1082" s="39">
        <f t="shared" si="581"/>
        <v>784.8</v>
      </c>
      <c r="AD1082" s="40">
        <f t="shared" si="582"/>
        <v>761.7</v>
      </c>
      <c r="AG1082" s="70" t="s">
        <v>2153</v>
      </c>
      <c r="AH1082" s="24" t="s">
        <v>2163</v>
      </c>
      <c r="AI1082" s="24" t="s">
        <v>45</v>
      </c>
      <c r="AJ1082" s="24" t="s">
        <v>2164</v>
      </c>
      <c r="AK1082" s="42"/>
      <c r="AL1082" s="43">
        <v>88332.91</v>
      </c>
      <c r="AM1082" s="43">
        <v>506699.13</v>
      </c>
      <c r="AN1082" s="44">
        <v>222</v>
      </c>
      <c r="AO1082" s="45"/>
      <c r="AP1082" s="46">
        <v>33</v>
      </c>
      <c r="AQ1082" s="46">
        <v>189</v>
      </c>
      <c r="AR1082" s="43">
        <v>595032.04</v>
      </c>
      <c r="AS1082" s="43">
        <v>69561.75</v>
      </c>
      <c r="AT1082" s="43">
        <v>6826.5</v>
      </c>
      <c r="AU1082" s="44">
        <v>999</v>
      </c>
      <c r="AV1082" s="43">
        <v>1835.94</v>
      </c>
      <c r="AW1082" s="43">
        <v>1396.38</v>
      </c>
      <c r="AX1082" s="43">
        <v>675651.61</v>
      </c>
      <c r="AY1082" s="43">
        <v>50094.3</v>
      </c>
      <c r="AZ1082" s="43">
        <v>10098.780000000001</v>
      </c>
      <c r="BA1082" s="44">
        <v>0</v>
      </c>
      <c r="BB1082" s="44">
        <v>0</v>
      </c>
      <c r="BC1082" s="44">
        <v>0</v>
      </c>
      <c r="BD1082" s="44">
        <v>0</v>
      </c>
      <c r="BE1082" s="44">
        <v>0</v>
      </c>
      <c r="BF1082" s="43">
        <v>14280.77</v>
      </c>
      <c r="BG1082" s="43">
        <v>74473.850000000006</v>
      </c>
      <c r="BH1082" s="43">
        <v>750125.46</v>
      </c>
      <c r="BI1082" s="44">
        <v>0</v>
      </c>
      <c r="BJ1082" s="71">
        <v>750.1</v>
      </c>
      <c r="BK1082" s="2"/>
      <c r="BL1082" s="2"/>
      <c r="BM1082" s="48">
        <v>62.5</v>
      </c>
      <c r="BN1082" s="48">
        <v>62.5</v>
      </c>
      <c r="BO1082" s="48">
        <v>62.5</v>
      </c>
      <c r="BP1082" s="48">
        <v>62.5</v>
      </c>
      <c r="BQ1082" s="48">
        <v>125</v>
      </c>
      <c r="BR1082" s="48">
        <v>125</v>
      </c>
      <c r="BS1082" s="48">
        <v>31.3</v>
      </c>
      <c r="BT1082" s="48">
        <v>0</v>
      </c>
      <c r="BU1082" s="48">
        <v>31.3</v>
      </c>
      <c r="BV1082" s="48">
        <f t="shared" si="583"/>
        <v>66.400000000000006</v>
      </c>
      <c r="BW1082" s="48">
        <f t="shared" si="584"/>
        <v>66.400000000000006</v>
      </c>
      <c r="BX1082" s="49">
        <f t="shared" si="585"/>
        <v>66.3</v>
      </c>
      <c r="BY1082" s="50">
        <f t="shared" si="586"/>
        <v>761.7</v>
      </c>
      <c r="BZ1082" s="48">
        <f t="shared" si="587"/>
        <v>187.5</v>
      </c>
      <c r="CA1082" s="48">
        <f t="shared" si="588"/>
        <v>312.5</v>
      </c>
      <c r="CB1082" s="48">
        <f t="shared" si="589"/>
        <v>62.6</v>
      </c>
      <c r="CC1082" s="51">
        <f t="shared" si="590"/>
        <v>199.10000000000002</v>
      </c>
      <c r="CD1082" s="50">
        <f t="shared" si="591"/>
        <v>761.7</v>
      </c>
      <c r="CE1082" s="103"/>
      <c r="CF1082" s="73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</row>
    <row r="1083" spans="1:122" ht="15" hidden="1" outlineLevel="1" thickBot="1" x14ac:dyDescent="0.35">
      <c r="A1083" s="161"/>
      <c r="B1083" s="53" t="s">
        <v>2165</v>
      </c>
      <c r="C1083" s="53" t="s">
        <v>45</v>
      </c>
      <c r="D1083" s="24" t="s">
        <v>2166</v>
      </c>
      <c r="E1083" s="35">
        <v>572928.74</v>
      </c>
      <c r="F1083" s="35">
        <v>22083.23</v>
      </c>
      <c r="G1083" s="35">
        <v>140609.01</v>
      </c>
      <c r="H1083" s="36">
        <v>153</v>
      </c>
      <c r="I1083" s="38">
        <v>112</v>
      </c>
      <c r="J1083" s="38">
        <v>9</v>
      </c>
      <c r="K1083" s="38">
        <v>32</v>
      </c>
      <c r="L1083" s="35">
        <v>735620.98</v>
      </c>
      <c r="M1083" s="35">
        <v>103721.72</v>
      </c>
      <c r="N1083" s="35">
        <v>4704.75</v>
      </c>
      <c r="O1083" s="35">
        <v>688.5</v>
      </c>
      <c r="P1083" s="35">
        <v>1265.31</v>
      </c>
      <c r="Q1083" s="35">
        <v>962.37</v>
      </c>
      <c r="R1083" s="35">
        <v>846963.63</v>
      </c>
      <c r="S1083" s="35">
        <v>59756.93</v>
      </c>
      <c r="T1083" s="35">
        <v>6959.97</v>
      </c>
      <c r="U1083" s="35">
        <v>302.39999999999998</v>
      </c>
      <c r="V1083" s="35">
        <v>3423.84</v>
      </c>
      <c r="W1083" s="35">
        <v>2255.6799999999998</v>
      </c>
      <c r="X1083" s="35">
        <v>767.94</v>
      </c>
      <c r="Y1083" s="35">
        <v>6765.92</v>
      </c>
      <c r="Z1083" s="35">
        <v>17654.900000000001</v>
      </c>
      <c r="AA1083" s="35">
        <v>97887.58</v>
      </c>
      <c r="AB1083" s="35">
        <v>944851.21</v>
      </c>
      <c r="AC1083" s="39">
        <f t="shared" si="581"/>
        <v>944.9</v>
      </c>
      <c r="AD1083" s="40">
        <f t="shared" si="582"/>
        <v>926.2</v>
      </c>
      <c r="AG1083" s="70" t="s">
        <v>2153</v>
      </c>
      <c r="AH1083" s="24" t="s">
        <v>2165</v>
      </c>
      <c r="AI1083" s="24" t="s">
        <v>45</v>
      </c>
      <c r="AJ1083" s="24" t="s">
        <v>2166</v>
      </c>
      <c r="AK1083" s="43">
        <v>593912.36</v>
      </c>
      <c r="AL1083" s="43">
        <v>44166.46</v>
      </c>
      <c r="AM1083" s="43">
        <v>77271.62</v>
      </c>
      <c r="AN1083" s="44">
        <v>149</v>
      </c>
      <c r="AO1083" s="46">
        <v>116</v>
      </c>
      <c r="AP1083" s="46">
        <v>10</v>
      </c>
      <c r="AQ1083" s="46">
        <v>23</v>
      </c>
      <c r="AR1083" s="43">
        <v>715350.44</v>
      </c>
      <c r="AS1083" s="43">
        <v>97205.58</v>
      </c>
      <c r="AT1083" s="43">
        <v>4581.75</v>
      </c>
      <c r="AU1083" s="43">
        <v>670.5</v>
      </c>
      <c r="AV1083" s="43">
        <v>1232.23</v>
      </c>
      <c r="AW1083" s="43">
        <v>937.21</v>
      </c>
      <c r="AX1083" s="43">
        <v>819977.71</v>
      </c>
      <c r="AY1083" s="43">
        <v>59755.49</v>
      </c>
      <c r="AZ1083" s="43">
        <v>6778.01</v>
      </c>
      <c r="BA1083" s="43">
        <v>313.2</v>
      </c>
      <c r="BB1083" s="43">
        <v>3546.12</v>
      </c>
      <c r="BC1083" s="43">
        <v>2336.2399999999998</v>
      </c>
      <c r="BD1083" s="44">
        <v>0</v>
      </c>
      <c r="BE1083" s="43">
        <v>7007.56</v>
      </c>
      <c r="BF1083" s="43">
        <v>17168.400000000001</v>
      </c>
      <c r="BG1083" s="43">
        <v>96905.02</v>
      </c>
      <c r="BH1083" s="43">
        <v>916882.73</v>
      </c>
      <c r="BI1083" s="44">
        <v>0</v>
      </c>
      <c r="BJ1083" s="71">
        <v>916.9</v>
      </c>
      <c r="BK1083" s="2"/>
      <c r="BL1083" s="2"/>
      <c r="BM1083" s="48">
        <v>76.400000000000006</v>
      </c>
      <c r="BN1083" s="48">
        <v>76.400000000000006</v>
      </c>
      <c r="BO1083" s="48">
        <v>76.400000000000006</v>
      </c>
      <c r="BP1083" s="48">
        <v>76.400000000000006</v>
      </c>
      <c r="BQ1083" s="48">
        <v>152.80000000000001</v>
      </c>
      <c r="BR1083" s="48">
        <v>152.80000000000001</v>
      </c>
      <c r="BS1083" s="48">
        <v>38.200000000000003</v>
      </c>
      <c r="BT1083" s="48">
        <v>0</v>
      </c>
      <c r="BU1083" s="48">
        <v>38.200000000000003</v>
      </c>
      <c r="BV1083" s="48">
        <f t="shared" si="583"/>
        <v>79.5</v>
      </c>
      <c r="BW1083" s="48">
        <f t="shared" si="584"/>
        <v>79.5</v>
      </c>
      <c r="BX1083" s="49">
        <f t="shared" si="585"/>
        <v>79.599999999999994</v>
      </c>
      <c r="BY1083" s="50">
        <f t="shared" si="586"/>
        <v>926.19999999999993</v>
      </c>
      <c r="BZ1083" s="48">
        <f t="shared" si="587"/>
        <v>229.20000000000002</v>
      </c>
      <c r="CA1083" s="48">
        <f t="shared" si="588"/>
        <v>382</v>
      </c>
      <c r="CB1083" s="48">
        <f t="shared" si="589"/>
        <v>76.400000000000006</v>
      </c>
      <c r="CC1083" s="51">
        <f t="shared" si="590"/>
        <v>238.6</v>
      </c>
      <c r="CD1083" s="50">
        <f t="shared" si="591"/>
        <v>926.2</v>
      </c>
      <c r="CE1083" s="103"/>
      <c r="CF1083" s="73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</row>
    <row r="1084" spans="1:122" ht="21" hidden="1" outlineLevel="1" thickBot="1" x14ac:dyDescent="0.35">
      <c r="A1084" s="161"/>
      <c r="B1084" s="53" t="s">
        <v>2167</v>
      </c>
      <c r="C1084" s="53" t="s">
        <v>45</v>
      </c>
      <c r="D1084" s="24" t="s">
        <v>2168</v>
      </c>
      <c r="E1084" s="35">
        <v>609374.26</v>
      </c>
      <c r="F1084" s="35">
        <v>44166.46</v>
      </c>
      <c r="G1084" s="35">
        <v>126674.78</v>
      </c>
      <c r="H1084" s="36">
        <v>163</v>
      </c>
      <c r="I1084" s="38">
        <v>119</v>
      </c>
      <c r="J1084" s="38">
        <v>10</v>
      </c>
      <c r="K1084" s="38">
        <v>34</v>
      </c>
      <c r="L1084" s="35">
        <v>780215.5</v>
      </c>
      <c r="M1084" s="35">
        <v>89384.81</v>
      </c>
      <c r="N1084" s="35">
        <v>5012.25</v>
      </c>
      <c r="O1084" s="35">
        <v>733.5</v>
      </c>
      <c r="P1084" s="35">
        <v>1348.01</v>
      </c>
      <c r="Q1084" s="35">
        <v>1025.27</v>
      </c>
      <c r="R1084" s="35">
        <v>877719.34</v>
      </c>
      <c r="S1084" s="35">
        <v>63590.46</v>
      </c>
      <c r="T1084" s="35">
        <v>7414.87</v>
      </c>
      <c r="U1084" s="35">
        <v>321.3</v>
      </c>
      <c r="V1084" s="35">
        <v>3637.83</v>
      </c>
      <c r="W1084" s="35">
        <v>2396.66</v>
      </c>
      <c r="X1084" s="36">
        <v>0</v>
      </c>
      <c r="Y1084" s="35">
        <v>7188.79</v>
      </c>
      <c r="Z1084" s="35">
        <v>18725.16</v>
      </c>
      <c r="AA1084" s="35">
        <v>103275.07</v>
      </c>
      <c r="AB1084" s="35">
        <v>980994.41</v>
      </c>
      <c r="AC1084" s="39">
        <f t="shared" si="581"/>
        <v>981</v>
      </c>
      <c r="AD1084" s="40">
        <f t="shared" si="582"/>
        <v>969</v>
      </c>
      <c r="AG1084" s="70" t="s">
        <v>2153</v>
      </c>
      <c r="AH1084" s="24" t="s">
        <v>2167</v>
      </c>
      <c r="AI1084" s="24" t="s">
        <v>45</v>
      </c>
      <c r="AJ1084" s="24" t="s">
        <v>2168</v>
      </c>
      <c r="AK1084" s="43">
        <v>608999.34</v>
      </c>
      <c r="AL1084" s="43">
        <v>44166.46</v>
      </c>
      <c r="AM1084" s="43">
        <v>105562.31</v>
      </c>
      <c r="AN1084" s="44">
        <v>166</v>
      </c>
      <c r="AO1084" s="46">
        <v>123</v>
      </c>
      <c r="AP1084" s="46">
        <v>10</v>
      </c>
      <c r="AQ1084" s="46">
        <v>33</v>
      </c>
      <c r="AR1084" s="43">
        <v>758728.11</v>
      </c>
      <c r="AS1084" s="43">
        <v>90278.22</v>
      </c>
      <c r="AT1084" s="43">
        <v>5104.5</v>
      </c>
      <c r="AU1084" s="44">
        <v>747</v>
      </c>
      <c r="AV1084" s="43">
        <v>1372.82</v>
      </c>
      <c r="AW1084" s="43">
        <v>1044.1400000000001</v>
      </c>
      <c r="AX1084" s="43">
        <v>857274.79</v>
      </c>
      <c r="AY1084" s="43">
        <v>65168.57</v>
      </c>
      <c r="AZ1084" s="43">
        <v>7551.34</v>
      </c>
      <c r="BA1084" s="43">
        <v>332.1</v>
      </c>
      <c r="BB1084" s="43">
        <v>3760.11</v>
      </c>
      <c r="BC1084" s="43">
        <v>2477.2199999999998</v>
      </c>
      <c r="BD1084" s="43">
        <v>767.94</v>
      </c>
      <c r="BE1084" s="43">
        <v>7430.43</v>
      </c>
      <c r="BF1084" s="43">
        <v>18209.48</v>
      </c>
      <c r="BG1084" s="43">
        <v>105697.19</v>
      </c>
      <c r="BH1084" s="43">
        <v>962971.98</v>
      </c>
      <c r="BI1084" s="44">
        <v>0</v>
      </c>
      <c r="BJ1084" s="71">
        <v>963</v>
      </c>
      <c r="BK1084" s="2"/>
      <c r="BL1084" s="2"/>
      <c r="BM1084" s="48">
        <v>80.3</v>
      </c>
      <c r="BN1084" s="48">
        <v>80.3</v>
      </c>
      <c r="BO1084" s="48">
        <v>80.3</v>
      </c>
      <c r="BP1084" s="48">
        <v>80.3</v>
      </c>
      <c r="BQ1084" s="48">
        <v>160.5</v>
      </c>
      <c r="BR1084" s="48">
        <v>160.5</v>
      </c>
      <c r="BS1084" s="48">
        <v>40.1</v>
      </c>
      <c r="BT1084" s="48">
        <v>0</v>
      </c>
      <c r="BU1084" s="48">
        <v>40.1</v>
      </c>
      <c r="BV1084" s="48">
        <f t="shared" si="583"/>
        <v>82.2</v>
      </c>
      <c r="BW1084" s="48">
        <f t="shared" si="584"/>
        <v>82.2</v>
      </c>
      <c r="BX1084" s="49">
        <f t="shared" si="585"/>
        <v>82.2</v>
      </c>
      <c r="BY1084" s="50">
        <f t="shared" si="586"/>
        <v>968.99999999999989</v>
      </c>
      <c r="BZ1084" s="48">
        <f t="shared" si="587"/>
        <v>240.89999999999998</v>
      </c>
      <c r="CA1084" s="48">
        <f t="shared" si="588"/>
        <v>401.3</v>
      </c>
      <c r="CB1084" s="48">
        <f t="shared" si="589"/>
        <v>80.2</v>
      </c>
      <c r="CC1084" s="51">
        <f t="shared" si="590"/>
        <v>246.60000000000002</v>
      </c>
      <c r="CD1084" s="50">
        <f t="shared" si="591"/>
        <v>969.00000000000011</v>
      </c>
      <c r="CE1084" s="103"/>
      <c r="CF1084" s="73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</row>
    <row r="1085" spans="1:122" ht="15" hidden="1" outlineLevel="1" thickBot="1" x14ac:dyDescent="0.35">
      <c r="A1085" s="161"/>
      <c r="B1085" s="53" t="s">
        <v>2169</v>
      </c>
      <c r="C1085" s="53" t="s">
        <v>45</v>
      </c>
      <c r="D1085" s="24" t="s">
        <v>2170</v>
      </c>
      <c r="E1085" s="35">
        <v>1325512.57</v>
      </c>
      <c r="F1085" s="35">
        <v>132499.37</v>
      </c>
      <c r="G1085" s="34"/>
      <c r="H1085" s="36">
        <v>517</v>
      </c>
      <c r="I1085" s="38">
        <v>479</v>
      </c>
      <c r="J1085" s="38">
        <v>38</v>
      </c>
      <c r="K1085" s="37"/>
      <c r="L1085" s="35">
        <v>1458011.94</v>
      </c>
      <c r="M1085" s="35">
        <v>300861.28000000003</v>
      </c>
      <c r="N1085" s="35">
        <v>15897.75</v>
      </c>
      <c r="O1085" s="35">
        <v>2326.5</v>
      </c>
      <c r="P1085" s="35">
        <v>4275.59</v>
      </c>
      <c r="Q1085" s="35">
        <v>3251.93</v>
      </c>
      <c r="R1085" s="35">
        <v>1784624.99</v>
      </c>
      <c r="S1085" s="35">
        <v>224574.96</v>
      </c>
      <c r="T1085" s="35">
        <v>23518.33</v>
      </c>
      <c r="U1085" s="35">
        <v>1293.3</v>
      </c>
      <c r="V1085" s="35">
        <v>14643.03</v>
      </c>
      <c r="W1085" s="35">
        <v>9647.06</v>
      </c>
      <c r="X1085" s="35">
        <v>2303.2800000000002</v>
      </c>
      <c r="Y1085" s="35">
        <v>28936.39</v>
      </c>
      <c r="Z1085" s="35">
        <v>34992.269999999997</v>
      </c>
      <c r="AA1085" s="35">
        <v>339908.62</v>
      </c>
      <c r="AB1085" s="35">
        <v>2124533.61</v>
      </c>
      <c r="AC1085" s="39">
        <f t="shared" si="581"/>
        <v>2124.5</v>
      </c>
      <c r="AD1085" s="40">
        <f t="shared" si="582"/>
        <v>2033.3</v>
      </c>
      <c r="AG1085" s="70" t="s">
        <v>2153</v>
      </c>
      <c r="AH1085" s="24" t="s">
        <v>2169</v>
      </c>
      <c r="AI1085" s="24" t="s">
        <v>45</v>
      </c>
      <c r="AJ1085" s="24" t="s">
        <v>2170</v>
      </c>
      <c r="AK1085" s="43">
        <v>1278246.3500000001</v>
      </c>
      <c r="AL1085" s="43">
        <v>88332.91</v>
      </c>
      <c r="AM1085" s="42"/>
      <c r="AN1085" s="44">
        <v>506</v>
      </c>
      <c r="AO1085" s="46">
        <v>477</v>
      </c>
      <c r="AP1085" s="46">
        <v>29</v>
      </c>
      <c r="AQ1085" s="45"/>
      <c r="AR1085" s="43">
        <v>1366579.26</v>
      </c>
      <c r="AS1085" s="43">
        <v>262597.65000000002</v>
      </c>
      <c r="AT1085" s="43">
        <v>15559.5</v>
      </c>
      <c r="AU1085" s="44">
        <v>2277</v>
      </c>
      <c r="AV1085" s="43">
        <v>4184.62</v>
      </c>
      <c r="AW1085" s="43">
        <v>3182.74</v>
      </c>
      <c r="AX1085" s="43">
        <v>1654380.77</v>
      </c>
      <c r="AY1085" s="43">
        <v>221642.23</v>
      </c>
      <c r="AZ1085" s="43">
        <v>23017.94</v>
      </c>
      <c r="BA1085" s="43">
        <v>1287.9000000000001</v>
      </c>
      <c r="BB1085" s="43">
        <v>14581.89</v>
      </c>
      <c r="BC1085" s="43">
        <v>9606.7800000000007</v>
      </c>
      <c r="BD1085" s="43">
        <v>1535.88</v>
      </c>
      <c r="BE1085" s="43">
        <v>28815.57</v>
      </c>
      <c r="BF1085" s="43">
        <v>32797.910000000003</v>
      </c>
      <c r="BG1085" s="43">
        <v>333286.09999999998</v>
      </c>
      <c r="BH1085" s="43">
        <v>1987666.87</v>
      </c>
      <c r="BI1085" s="44">
        <v>0</v>
      </c>
      <c r="BJ1085" s="71">
        <v>1987.7</v>
      </c>
      <c r="BK1085" s="2"/>
      <c r="BL1085" s="2"/>
      <c r="BM1085" s="48">
        <v>165.6</v>
      </c>
      <c r="BN1085" s="48">
        <v>165.6</v>
      </c>
      <c r="BO1085" s="48">
        <v>165.6</v>
      </c>
      <c r="BP1085" s="48">
        <v>165.6</v>
      </c>
      <c r="BQ1085" s="48">
        <v>331.3</v>
      </c>
      <c r="BR1085" s="48">
        <v>331.3</v>
      </c>
      <c r="BS1085" s="48">
        <v>82.8</v>
      </c>
      <c r="BT1085" s="48">
        <v>0</v>
      </c>
      <c r="BU1085" s="48">
        <v>82.8</v>
      </c>
      <c r="BV1085" s="48">
        <f t="shared" si="583"/>
        <v>180.9</v>
      </c>
      <c r="BW1085" s="48">
        <f t="shared" si="584"/>
        <v>180.9</v>
      </c>
      <c r="BX1085" s="49">
        <f t="shared" si="585"/>
        <v>180.9</v>
      </c>
      <c r="BY1085" s="50">
        <f t="shared" si="586"/>
        <v>2033.2999999999995</v>
      </c>
      <c r="BZ1085" s="48">
        <f t="shared" si="587"/>
        <v>496.79999999999995</v>
      </c>
      <c r="CA1085" s="48">
        <f t="shared" si="588"/>
        <v>828.2</v>
      </c>
      <c r="CB1085" s="48">
        <f t="shared" si="589"/>
        <v>165.6</v>
      </c>
      <c r="CC1085" s="51">
        <f t="shared" si="590"/>
        <v>542.70000000000005</v>
      </c>
      <c r="CD1085" s="50">
        <f t="shared" si="591"/>
        <v>2033.3</v>
      </c>
      <c r="CE1085" s="103"/>
      <c r="CF1085" s="73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</row>
    <row r="1086" spans="1:122" ht="15" hidden="1" outlineLevel="1" thickBot="1" x14ac:dyDescent="0.35">
      <c r="A1086" s="161"/>
      <c r="B1086" s="53" t="s">
        <v>2171</v>
      </c>
      <c r="C1086" s="53" t="s">
        <v>45</v>
      </c>
      <c r="D1086" s="24" t="s">
        <v>2172</v>
      </c>
      <c r="E1086" s="35">
        <v>1244775.04</v>
      </c>
      <c r="F1086" s="34"/>
      <c r="G1086" s="34"/>
      <c r="H1086" s="36">
        <v>430</v>
      </c>
      <c r="I1086" s="38">
        <v>430</v>
      </c>
      <c r="J1086" s="37"/>
      <c r="K1086" s="37"/>
      <c r="L1086" s="35">
        <v>1244775.04</v>
      </c>
      <c r="M1086" s="35">
        <v>101585.88</v>
      </c>
      <c r="N1086" s="35">
        <v>13222.5</v>
      </c>
      <c r="O1086" s="36">
        <v>1935</v>
      </c>
      <c r="P1086" s="35">
        <v>3556.1</v>
      </c>
      <c r="Q1086" s="35">
        <v>2704.7</v>
      </c>
      <c r="R1086" s="35">
        <v>1367779.22</v>
      </c>
      <c r="S1086" s="35">
        <v>193904.2</v>
      </c>
      <c r="T1086" s="35">
        <v>19560.7</v>
      </c>
      <c r="U1086" s="36">
        <v>1161</v>
      </c>
      <c r="V1086" s="35">
        <v>13145.1</v>
      </c>
      <c r="W1086" s="35">
        <v>8660.2000000000007</v>
      </c>
      <c r="X1086" s="35">
        <v>6016.4</v>
      </c>
      <c r="Y1086" s="35">
        <v>25976.3</v>
      </c>
      <c r="Z1086" s="35">
        <v>29874.59</v>
      </c>
      <c r="AA1086" s="35">
        <v>298298.49</v>
      </c>
      <c r="AB1086" s="35">
        <v>1666077.71</v>
      </c>
      <c r="AC1086" s="39">
        <f t="shared" si="581"/>
        <v>1666.1</v>
      </c>
      <c r="AD1086" s="40">
        <f t="shared" si="582"/>
        <v>1659.4</v>
      </c>
      <c r="AG1086" s="70" t="s">
        <v>2153</v>
      </c>
      <c r="AH1086" s="24" t="s">
        <v>2171</v>
      </c>
      <c r="AI1086" s="24" t="s">
        <v>45</v>
      </c>
      <c r="AJ1086" s="24" t="s">
        <v>2172</v>
      </c>
      <c r="AK1086" s="43">
        <v>1244775.04</v>
      </c>
      <c r="AL1086" s="42"/>
      <c r="AM1086" s="42"/>
      <c r="AN1086" s="44">
        <v>432</v>
      </c>
      <c r="AO1086" s="46">
        <v>432</v>
      </c>
      <c r="AP1086" s="45"/>
      <c r="AQ1086" s="45"/>
      <c r="AR1086" s="43">
        <v>1244775.04</v>
      </c>
      <c r="AS1086" s="43">
        <v>93022.89</v>
      </c>
      <c r="AT1086" s="44">
        <v>13284</v>
      </c>
      <c r="AU1086" s="44">
        <v>1944</v>
      </c>
      <c r="AV1086" s="43">
        <v>3572.64</v>
      </c>
      <c r="AW1086" s="43">
        <v>2717.28</v>
      </c>
      <c r="AX1086" s="43">
        <v>1359315.85</v>
      </c>
      <c r="AY1086" s="43">
        <v>194806.08</v>
      </c>
      <c r="AZ1086" s="43">
        <v>19651.68</v>
      </c>
      <c r="BA1086" s="43">
        <v>1166.4000000000001</v>
      </c>
      <c r="BB1086" s="43">
        <v>13206.24</v>
      </c>
      <c r="BC1086" s="43">
        <v>8700.48</v>
      </c>
      <c r="BD1086" s="43">
        <v>3200.14</v>
      </c>
      <c r="BE1086" s="43">
        <v>26097.119999999999</v>
      </c>
      <c r="BF1086" s="43">
        <v>29874.59</v>
      </c>
      <c r="BG1086" s="43">
        <v>296702.73</v>
      </c>
      <c r="BH1086" s="43">
        <v>1656018.58</v>
      </c>
      <c r="BI1086" s="44">
        <v>0</v>
      </c>
      <c r="BJ1086" s="71">
        <v>1656</v>
      </c>
      <c r="BK1086" s="2"/>
      <c r="BL1086" s="2"/>
      <c r="BM1086" s="48">
        <v>138</v>
      </c>
      <c r="BN1086" s="48">
        <v>138</v>
      </c>
      <c r="BO1086" s="48">
        <v>138</v>
      </c>
      <c r="BP1086" s="48">
        <v>138</v>
      </c>
      <c r="BQ1086" s="48">
        <v>276</v>
      </c>
      <c r="BR1086" s="48">
        <v>276</v>
      </c>
      <c r="BS1086" s="48">
        <v>69</v>
      </c>
      <c r="BT1086" s="48">
        <v>0</v>
      </c>
      <c r="BU1086" s="48">
        <v>69</v>
      </c>
      <c r="BV1086" s="48">
        <f t="shared" si="583"/>
        <v>139.1</v>
      </c>
      <c r="BW1086" s="48">
        <f t="shared" si="584"/>
        <v>139.1</v>
      </c>
      <c r="BX1086" s="49">
        <f t="shared" si="585"/>
        <v>139.19999999999999</v>
      </c>
      <c r="BY1086" s="50">
        <f t="shared" si="586"/>
        <v>1659.4</v>
      </c>
      <c r="BZ1086" s="48">
        <f t="shared" si="587"/>
        <v>414</v>
      </c>
      <c r="CA1086" s="48">
        <f t="shared" si="588"/>
        <v>690</v>
      </c>
      <c r="CB1086" s="48">
        <f t="shared" si="589"/>
        <v>138</v>
      </c>
      <c r="CC1086" s="51">
        <f t="shared" si="590"/>
        <v>417.4</v>
      </c>
      <c r="CD1086" s="50">
        <f t="shared" si="591"/>
        <v>1659.4</v>
      </c>
      <c r="CE1086" s="103"/>
      <c r="CF1086" s="73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</row>
    <row r="1087" spans="1:122" ht="15" hidden="1" outlineLevel="1" thickBot="1" x14ac:dyDescent="0.35">
      <c r="A1087" s="161"/>
      <c r="B1087" s="53" t="s">
        <v>2173</v>
      </c>
      <c r="C1087" s="53" t="s">
        <v>45</v>
      </c>
      <c r="D1087" s="24" t="s">
        <v>2174</v>
      </c>
      <c r="E1087" s="35">
        <v>1521369.41</v>
      </c>
      <c r="F1087" s="35">
        <v>44166.46</v>
      </c>
      <c r="G1087" s="34"/>
      <c r="H1087" s="36">
        <v>637</v>
      </c>
      <c r="I1087" s="38">
        <v>617</v>
      </c>
      <c r="J1087" s="38">
        <v>20</v>
      </c>
      <c r="K1087" s="37"/>
      <c r="L1087" s="35">
        <v>1565535.87</v>
      </c>
      <c r="M1087" s="35">
        <v>283416.55</v>
      </c>
      <c r="N1087" s="35">
        <v>19587.75</v>
      </c>
      <c r="O1087" s="35">
        <v>2866.5</v>
      </c>
      <c r="P1087" s="35">
        <v>5267.99</v>
      </c>
      <c r="Q1087" s="35">
        <v>4006.73</v>
      </c>
      <c r="R1087" s="35">
        <v>1880681.39</v>
      </c>
      <c r="S1087" s="35">
        <v>282742.98</v>
      </c>
      <c r="T1087" s="35">
        <v>28977.13</v>
      </c>
      <c r="U1087" s="35">
        <v>1665.9</v>
      </c>
      <c r="V1087" s="35">
        <v>18861.689999999999</v>
      </c>
      <c r="W1087" s="35">
        <v>12426.38</v>
      </c>
      <c r="X1087" s="35">
        <v>2175.98</v>
      </c>
      <c r="Y1087" s="35">
        <v>37272.97</v>
      </c>
      <c r="Z1087" s="35">
        <v>37572.85</v>
      </c>
      <c r="AA1087" s="35">
        <v>421695.88</v>
      </c>
      <c r="AB1087" s="35">
        <v>2302377.27</v>
      </c>
      <c r="AC1087" s="39">
        <f t="shared" si="581"/>
        <v>2302.4</v>
      </c>
      <c r="AD1087" s="40">
        <f t="shared" si="582"/>
        <v>2360.6</v>
      </c>
      <c r="AG1087" s="70" t="s">
        <v>2153</v>
      </c>
      <c r="AH1087" s="24" t="s">
        <v>2173</v>
      </c>
      <c r="AI1087" s="24" t="s">
        <v>45</v>
      </c>
      <c r="AJ1087" s="24" t="s">
        <v>2174</v>
      </c>
      <c r="AK1087" s="43">
        <v>1589038.42</v>
      </c>
      <c r="AL1087" s="43">
        <v>44166.46</v>
      </c>
      <c r="AM1087" s="42"/>
      <c r="AN1087" s="44">
        <v>651</v>
      </c>
      <c r="AO1087" s="46">
        <v>639</v>
      </c>
      <c r="AP1087" s="46">
        <v>12</v>
      </c>
      <c r="AQ1087" s="45"/>
      <c r="AR1087" s="43">
        <v>1633204.88</v>
      </c>
      <c r="AS1087" s="43">
        <v>291708.39</v>
      </c>
      <c r="AT1087" s="43">
        <v>20018.25</v>
      </c>
      <c r="AU1087" s="43">
        <v>2929.5</v>
      </c>
      <c r="AV1087" s="43">
        <v>5383.77</v>
      </c>
      <c r="AW1087" s="43">
        <v>4094.79</v>
      </c>
      <c r="AX1087" s="43">
        <v>1957339.58</v>
      </c>
      <c r="AY1087" s="43">
        <v>290858.46000000002</v>
      </c>
      <c r="AZ1087" s="43">
        <v>29613.99</v>
      </c>
      <c r="BA1087" s="43">
        <v>1725.3</v>
      </c>
      <c r="BB1087" s="43">
        <v>19534.23</v>
      </c>
      <c r="BC1087" s="43">
        <v>12869.46</v>
      </c>
      <c r="BD1087" s="44">
        <v>0</v>
      </c>
      <c r="BE1087" s="43">
        <v>38601.99</v>
      </c>
      <c r="BF1087" s="43">
        <v>39196.9</v>
      </c>
      <c r="BG1087" s="43">
        <v>432400.33</v>
      </c>
      <c r="BH1087" s="43">
        <v>2389739.91</v>
      </c>
      <c r="BI1087" s="44">
        <v>0</v>
      </c>
      <c r="BJ1087" s="71">
        <v>2389.6999999999998</v>
      </c>
      <c r="BK1087" s="2"/>
      <c r="BL1087" s="2"/>
      <c r="BM1087" s="48">
        <v>199.1</v>
      </c>
      <c r="BN1087" s="48">
        <v>199.1</v>
      </c>
      <c r="BO1087" s="48">
        <v>199.1</v>
      </c>
      <c r="BP1087" s="48">
        <v>199.1</v>
      </c>
      <c r="BQ1087" s="48">
        <v>398.3</v>
      </c>
      <c r="BR1087" s="48">
        <v>398.3</v>
      </c>
      <c r="BS1087" s="48">
        <v>99.6</v>
      </c>
      <c r="BT1087" s="48">
        <v>0</v>
      </c>
      <c r="BU1087" s="48">
        <v>99.6</v>
      </c>
      <c r="BV1087" s="48">
        <f t="shared" si="583"/>
        <v>189.5</v>
      </c>
      <c r="BW1087" s="48">
        <f t="shared" si="584"/>
        <v>189.5</v>
      </c>
      <c r="BX1087" s="49">
        <f t="shared" si="585"/>
        <v>189.4</v>
      </c>
      <c r="BY1087" s="50">
        <f t="shared" si="586"/>
        <v>2360.6</v>
      </c>
      <c r="BZ1087" s="48">
        <f t="shared" si="587"/>
        <v>597.29999999999995</v>
      </c>
      <c r="CA1087" s="48">
        <f t="shared" si="588"/>
        <v>995.7</v>
      </c>
      <c r="CB1087" s="48">
        <f t="shared" si="589"/>
        <v>199.2</v>
      </c>
      <c r="CC1087" s="51">
        <f t="shared" si="590"/>
        <v>568.4</v>
      </c>
      <c r="CD1087" s="50">
        <f t="shared" si="591"/>
        <v>2360.6</v>
      </c>
      <c r="CE1087" s="103"/>
      <c r="CF1087" s="73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</row>
    <row r="1088" spans="1:122" ht="15" hidden="1" outlineLevel="1" thickBot="1" x14ac:dyDescent="0.35">
      <c r="A1088" s="161"/>
      <c r="B1088" s="53" t="s">
        <v>2175</v>
      </c>
      <c r="C1088" s="53" t="s">
        <v>45</v>
      </c>
      <c r="D1088" s="24" t="s">
        <v>2176</v>
      </c>
      <c r="E1088" s="35">
        <v>619279.42000000004</v>
      </c>
      <c r="F1088" s="35">
        <v>22083.23</v>
      </c>
      <c r="G1088" s="35">
        <v>98384.08</v>
      </c>
      <c r="H1088" s="36">
        <v>218</v>
      </c>
      <c r="I1088" s="38">
        <v>190</v>
      </c>
      <c r="J1088" s="38">
        <v>8</v>
      </c>
      <c r="K1088" s="38">
        <v>20</v>
      </c>
      <c r="L1088" s="35">
        <v>739746.73</v>
      </c>
      <c r="M1088" s="35">
        <v>127888.77</v>
      </c>
      <c r="N1088" s="35">
        <v>6703.5</v>
      </c>
      <c r="O1088" s="36">
        <v>981</v>
      </c>
      <c r="P1088" s="35">
        <v>1802.86</v>
      </c>
      <c r="Q1088" s="35">
        <v>1371.22</v>
      </c>
      <c r="R1088" s="35">
        <v>878494.08</v>
      </c>
      <c r="S1088" s="35">
        <v>91996.800000000003</v>
      </c>
      <c r="T1088" s="35">
        <v>9916.82</v>
      </c>
      <c r="U1088" s="36">
        <v>513</v>
      </c>
      <c r="V1088" s="35">
        <v>5808.3</v>
      </c>
      <c r="W1088" s="35">
        <v>3826.6</v>
      </c>
      <c r="X1088" s="35">
        <v>3456.54</v>
      </c>
      <c r="Y1088" s="35">
        <v>11477.9</v>
      </c>
      <c r="Z1088" s="35">
        <v>17753.93</v>
      </c>
      <c r="AA1088" s="35">
        <v>144749.89000000001</v>
      </c>
      <c r="AB1088" s="35">
        <v>1023243.97</v>
      </c>
      <c r="AC1088" s="39">
        <f t="shared" si="581"/>
        <v>1023.2</v>
      </c>
      <c r="AD1088" s="40">
        <f t="shared" si="582"/>
        <v>956.6</v>
      </c>
      <c r="AG1088" s="70" t="s">
        <v>2153</v>
      </c>
      <c r="AH1088" s="24" t="s">
        <v>2175</v>
      </c>
      <c r="AI1088" s="24" t="s">
        <v>45</v>
      </c>
      <c r="AJ1088" s="24" t="s">
        <v>2176</v>
      </c>
      <c r="AK1088" s="43">
        <v>589612.51</v>
      </c>
      <c r="AL1088" s="43">
        <v>22083.23</v>
      </c>
      <c r="AM1088" s="43">
        <v>56159.16</v>
      </c>
      <c r="AN1088" s="44">
        <v>204</v>
      </c>
      <c r="AO1088" s="46">
        <v>175</v>
      </c>
      <c r="AP1088" s="46">
        <v>8</v>
      </c>
      <c r="AQ1088" s="46">
        <v>21</v>
      </c>
      <c r="AR1088" s="43">
        <v>667854.9</v>
      </c>
      <c r="AS1088" s="43">
        <v>113431.05</v>
      </c>
      <c r="AT1088" s="44">
        <v>6273</v>
      </c>
      <c r="AU1088" s="44">
        <v>918</v>
      </c>
      <c r="AV1088" s="43">
        <v>1687.08</v>
      </c>
      <c r="AW1088" s="43">
        <v>1283.1600000000001</v>
      </c>
      <c r="AX1088" s="43">
        <v>791447.19</v>
      </c>
      <c r="AY1088" s="43">
        <v>85458.35</v>
      </c>
      <c r="AZ1088" s="43">
        <v>9279.9599999999991</v>
      </c>
      <c r="BA1088" s="43">
        <v>472.5</v>
      </c>
      <c r="BB1088" s="43">
        <v>5349.75</v>
      </c>
      <c r="BC1088" s="43">
        <v>3524.5</v>
      </c>
      <c r="BD1088" s="43">
        <v>1152.18</v>
      </c>
      <c r="BE1088" s="43">
        <v>10571.75</v>
      </c>
      <c r="BF1088" s="43">
        <v>16028.52</v>
      </c>
      <c r="BG1088" s="43">
        <v>131837.51</v>
      </c>
      <c r="BH1088" s="43">
        <v>923284.7</v>
      </c>
      <c r="BI1088" s="44">
        <v>0</v>
      </c>
      <c r="BJ1088" s="71">
        <v>923.3</v>
      </c>
      <c r="BK1088" s="2"/>
      <c r="BL1088" s="2"/>
      <c r="BM1088" s="48">
        <v>76.900000000000006</v>
      </c>
      <c r="BN1088" s="48">
        <v>76.900000000000006</v>
      </c>
      <c r="BO1088" s="48">
        <v>76.900000000000006</v>
      </c>
      <c r="BP1088" s="48">
        <v>76.900000000000006</v>
      </c>
      <c r="BQ1088" s="48">
        <v>153.9</v>
      </c>
      <c r="BR1088" s="48">
        <v>153.9</v>
      </c>
      <c r="BS1088" s="48">
        <v>38.5</v>
      </c>
      <c r="BT1088" s="48">
        <v>0</v>
      </c>
      <c r="BU1088" s="48">
        <v>38.5</v>
      </c>
      <c r="BV1088" s="48">
        <f t="shared" si="583"/>
        <v>88.1</v>
      </c>
      <c r="BW1088" s="48">
        <f t="shared" si="584"/>
        <v>88.1</v>
      </c>
      <c r="BX1088" s="49">
        <f t="shared" si="585"/>
        <v>88</v>
      </c>
      <c r="BY1088" s="50">
        <f t="shared" si="586"/>
        <v>956.59999999999991</v>
      </c>
      <c r="BZ1088" s="48">
        <f t="shared" si="587"/>
        <v>230.70000000000002</v>
      </c>
      <c r="CA1088" s="48">
        <f t="shared" si="588"/>
        <v>384.70000000000005</v>
      </c>
      <c r="CB1088" s="48">
        <f t="shared" si="589"/>
        <v>77</v>
      </c>
      <c r="CC1088" s="51">
        <f t="shared" si="590"/>
        <v>264.2</v>
      </c>
      <c r="CD1088" s="50">
        <f t="shared" si="591"/>
        <v>956.60000000000014</v>
      </c>
      <c r="CE1088" s="103"/>
      <c r="CF1088" s="73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</row>
    <row r="1089" spans="1:122" ht="21" hidden="1" outlineLevel="1" thickBot="1" x14ac:dyDescent="0.35">
      <c r="A1089" s="161"/>
      <c r="B1089" s="53" t="s">
        <v>2177</v>
      </c>
      <c r="C1089" s="53" t="s">
        <v>45</v>
      </c>
      <c r="D1089" s="24" t="s">
        <v>2178</v>
      </c>
      <c r="E1089" s="35">
        <v>1307158.42</v>
      </c>
      <c r="F1089" s="35">
        <v>44166.46</v>
      </c>
      <c r="G1089" s="35">
        <v>42224.93</v>
      </c>
      <c r="H1089" s="36">
        <v>392</v>
      </c>
      <c r="I1089" s="38">
        <v>365</v>
      </c>
      <c r="J1089" s="38">
        <v>13</v>
      </c>
      <c r="K1089" s="38">
        <v>14</v>
      </c>
      <c r="L1089" s="35">
        <v>1393549.81</v>
      </c>
      <c r="M1089" s="35">
        <v>247934.71</v>
      </c>
      <c r="N1089" s="36">
        <v>12054</v>
      </c>
      <c r="O1089" s="36">
        <v>1764</v>
      </c>
      <c r="P1089" s="35">
        <v>3241.84</v>
      </c>
      <c r="Q1089" s="35">
        <v>2465.6799999999998</v>
      </c>
      <c r="R1089" s="35">
        <v>1661010.04</v>
      </c>
      <c r="S1089" s="35">
        <v>170685.65</v>
      </c>
      <c r="T1089" s="35">
        <v>17832.080000000002</v>
      </c>
      <c r="U1089" s="35">
        <v>985.5</v>
      </c>
      <c r="V1089" s="35">
        <v>11158.05</v>
      </c>
      <c r="W1089" s="35">
        <v>7351.1</v>
      </c>
      <c r="X1089" s="35">
        <v>3456.18</v>
      </c>
      <c r="Y1089" s="35">
        <v>22049.65</v>
      </c>
      <c r="Z1089" s="35">
        <v>33445.18</v>
      </c>
      <c r="AA1089" s="35">
        <v>266963.39</v>
      </c>
      <c r="AB1089" s="35">
        <v>1927973.43</v>
      </c>
      <c r="AC1089" s="39">
        <f t="shared" si="581"/>
        <v>1928</v>
      </c>
      <c r="AD1089" s="40">
        <f t="shared" si="582"/>
        <v>1863.3</v>
      </c>
      <c r="AG1089" s="70" t="s">
        <v>2153</v>
      </c>
      <c r="AH1089" s="24" t="s">
        <v>2177</v>
      </c>
      <c r="AI1089" s="24" t="s">
        <v>45</v>
      </c>
      <c r="AJ1089" s="24" t="s">
        <v>2178</v>
      </c>
      <c r="AK1089" s="43">
        <v>1226856.08</v>
      </c>
      <c r="AL1089" s="43">
        <v>88332.91</v>
      </c>
      <c r="AM1089" s="42"/>
      <c r="AN1089" s="44">
        <v>386</v>
      </c>
      <c r="AO1089" s="46">
        <v>356</v>
      </c>
      <c r="AP1089" s="46">
        <v>30</v>
      </c>
      <c r="AQ1089" s="45"/>
      <c r="AR1089" s="43">
        <v>1315188.99</v>
      </c>
      <c r="AS1089" s="43">
        <v>238238.81</v>
      </c>
      <c r="AT1089" s="43">
        <v>11869.5</v>
      </c>
      <c r="AU1089" s="44">
        <v>1737</v>
      </c>
      <c r="AV1089" s="43">
        <v>3192.22</v>
      </c>
      <c r="AW1089" s="43">
        <v>2427.94</v>
      </c>
      <c r="AX1089" s="43">
        <v>1572654.46</v>
      </c>
      <c r="AY1089" s="43">
        <v>167304.14000000001</v>
      </c>
      <c r="AZ1089" s="43">
        <v>17559.14</v>
      </c>
      <c r="BA1089" s="43">
        <v>961.2</v>
      </c>
      <c r="BB1089" s="43">
        <v>10882.92</v>
      </c>
      <c r="BC1089" s="43">
        <v>7169.84</v>
      </c>
      <c r="BD1089" s="43">
        <v>1280.2</v>
      </c>
      <c r="BE1089" s="43">
        <v>21505.96</v>
      </c>
      <c r="BF1089" s="43">
        <v>31564.52</v>
      </c>
      <c r="BG1089" s="43">
        <v>258227.92</v>
      </c>
      <c r="BH1089" s="43">
        <v>1830882.38</v>
      </c>
      <c r="BI1089" s="44">
        <v>0</v>
      </c>
      <c r="BJ1089" s="71">
        <v>1830.9</v>
      </c>
      <c r="BK1089" s="2"/>
      <c r="BL1089" s="2"/>
      <c r="BM1089" s="48">
        <v>152.6</v>
      </c>
      <c r="BN1089" s="48">
        <v>152.6</v>
      </c>
      <c r="BO1089" s="48">
        <v>152.6</v>
      </c>
      <c r="BP1089" s="48">
        <v>152.6</v>
      </c>
      <c r="BQ1089" s="48">
        <v>305.2</v>
      </c>
      <c r="BR1089" s="48">
        <v>305.2</v>
      </c>
      <c r="BS1089" s="48">
        <v>76.3</v>
      </c>
      <c r="BT1089" s="48">
        <v>0</v>
      </c>
      <c r="BU1089" s="48">
        <v>76.3</v>
      </c>
      <c r="BV1089" s="48">
        <f t="shared" si="583"/>
        <v>163.30000000000001</v>
      </c>
      <c r="BW1089" s="48">
        <f t="shared" si="584"/>
        <v>163.30000000000001</v>
      </c>
      <c r="BX1089" s="49">
        <f t="shared" si="585"/>
        <v>163.30000000000001</v>
      </c>
      <c r="BY1089" s="50">
        <f t="shared" si="586"/>
        <v>1863.2999999999997</v>
      </c>
      <c r="BZ1089" s="48">
        <f t="shared" si="587"/>
        <v>457.79999999999995</v>
      </c>
      <c r="CA1089" s="48">
        <f t="shared" si="588"/>
        <v>763</v>
      </c>
      <c r="CB1089" s="48">
        <f t="shared" si="589"/>
        <v>152.6</v>
      </c>
      <c r="CC1089" s="51">
        <f t="shared" si="590"/>
        <v>489.90000000000003</v>
      </c>
      <c r="CD1089" s="50">
        <f t="shared" si="591"/>
        <v>1863.3</v>
      </c>
      <c r="CE1089" s="103"/>
      <c r="CF1089" s="73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</row>
    <row r="1090" spans="1:122" ht="15" hidden="1" outlineLevel="1" thickBot="1" x14ac:dyDescent="0.35">
      <c r="A1090" s="161"/>
      <c r="B1090" s="53" t="s">
        <v>2179</v>
      </c>
      <c r="C1090" s="53" t="s">
        <v>45</v>
      </c>
      <c r="D1090" s="24" t="s">
        <v>2180</v>
      </c>
      <c r="E1090" s="34"/>
      <c r="F1090" s="35">
        <v>132499.37</v>
      </c>
      <c r="G1090" s="35">
        <v>337799.41</v>
      </c>
      <c r="H1090" s="36">
        <v>171</v>
      </c>
      <c r="I1090" s="37"/>
      <c r="J1090" s="38">
        <v>50</v>
      </c>
      <c r="K1090" s="38">
        <v>121</v>
      </c>
      <c r="L1090" s="35">
        <v>470298.78</v>
      </c>
      <c r="M1090" s="35">
        <v>44854.74</v>
      </c>
      <c r="N1090" s="35">
        <v>5258.25</v>
      </c>
      <c r="O1090" s="35">
        <v>769.5</v>
      </c>
      <c r="P1090" s="35">
        <v>1414.17</v>
      </c>
      <c r="Q1090" s="35">
        <v>1075.5899999999999</v>
      </c>
      <c r="R1090" s="35">
        <v>523671.03</v>
      </c>
      <c r="S1090" s="35">
        <v>38586.15</v>
      </c>
      <c r="T1090" s="35">
        <v>7778.79</v>
      </c>
      <c r="U1090" s="36">
        <v>0</v>
      </c>
      <c r="V1090" s="36">
        <v>0</v>
      </c>
      <c r="W1090" s="36">
        <v>0</v>
      </c>
      <c r="X1090" s="36">
        <v>0</v>
      </c>
      <c r="Y1090" s="36">
        <v>0</v>
      </c>
      <c r="Z1090" s="35">
        <v>11287.17</v>
      </c>
      <c r="AA1090" s="35">
        <v>57652.11</v>
      </c>
      <c r="AB1090" s="35">
        <v>581323.14</v>
      </c>
      <c r="AC1090" s="39">
        <f t="shared" si="581"/>
        <v>581.29999999999995</v>
      </c>
      <c r="AD1090" s="40">
        <f t="shared" si="582"/>
        <v>610.70000000000005</v>
      </c>
      <c r="AG1090" s="70" t="s">
        <v>2153</v>
      </c>
      <c r="AH1090" s="24" t="s">
        <v>2179</v>
      </c>
      <c r="AI1090" s="24" t="s">
        <v>45</v>
      </c>
      <c r="AJ1090" s="24" t="s">
        <v>2180</v>
      </c>
      <c r="AK1090" s="42"/>
      <c r="AL1090" s="43">
        <v>88332.91</v>
      </c>
      <c r="AM1090" s="43">
        <v>422249.26</v>
      </c>
      <c r="AN1090" s="44">
        <v>166</v>
      </c>
      <c r="AO1090" s="45"/>
      <c r="AP1090" s="46">
        <v>32</v>
      </c>
      <c r="AQ1090" s="46">
        <v>134</v>
      </c>
      <c r="AR1090" s="43">
        <v>510582.17</v>
      </c>
      <c r="AS1090" s="43">
        <v>49312.73</v>
      </c>
      <c r="AT1090" s="43">
        <v>5104.5</v>
      </c>
      <c r="AU1090" s="44">
        <v>747</v>
      </c>
      <c r="AV1090" s="43">
        <v>1372.82</v>
      </c>
      <c r="AW1090" s="43">
        <v>1044.1400000000001</v>
      </c>
      <c r="AX1090" s="43">
        <v>568163.36</v>
      </c>
      <c r="AY1090" s="43">
        <v>37457.9</v>
      </c>
      <c r="AZ1090" s="43">
        <v>7551.34</v>
      </c>
      <c r="BA1090" s="44">
        <v>0</v>
      </c>
      <c r="BB1090" s="44">
        <v>0</v>
      </c>
      <c r="BC1090" s="44">
        <v>0</v>
      </c>
      <c r="BD1090" s="44">
        <v>0</v>
      </c>
      <c r="BE1090" s="44">
        <v>0</v>
      </c>
      <c r="BF1090" s="43">
        <v>12253.98</v>
      </c>
      <c r="BG1090" s="43">
        <v>57263.22</v>
      </c>
      <c r="BH1090" s="43">
        <v>625426.57999999996</v>
      </c>
      <c r="BI1090" s="44">
        <v>0</v>
      </c>
      <c r="BJ1090" s="71">
        <v>625.4</v>
      </c>
      <c r="BK1090" s="2"/>
      <c r="BL1090" s="2"/>
      <c r="BM1090" s="48">
        <v>52.1</v>
      </c>
      <c r="BN1090" s="48">
        <v>52.1</v>
      </c>
      <c r="BO1090" s="48">
        <v>52.1</v>
      </c>
      <c r="BP1090" s="48">
        <v>52.1</v>
      </c>
      <c r="BQ1090" s="48">
        <v>104.2</v>
      </c>
      <c r="BR1090" s="48">
        <v>104.2</v>
      </c>
      <c r="BS1090" s="48">
        <v>26.1</v>
      </c>
      <c r="BT1090" s="48">
        <v>0</v>
      </c>
      <c r="BU1090" s="48">
        <v>26.1</v>
      </c>
      <c r="BV1090" s="48">
        <f t="shared" si="583"/>
        <v>47.2</v>
      </c>
      <c r="BW1090" s="48">
        <f t="shared" si="584"/>
        <v>47.2</v>
      </c>
      <c r="BX1090" s="49">
        <f t="shared" si="585"/>
        <v>47.3</v>
      </c>
      <c r="BY1090" s="50">
        <f t="shared" si="586"/>
        <v>610.70000000000005</v>
      </c>
      <c r="BZ1090" s="48">
        <f t="shared" si="587"/>
        <v>156.30000000000001</v>
      </c>
      <c r="CA1090" s="48">
        <f t="shared" si="588"/>
        <v>260.5</v>
      </c>
      <c r="CB1090" s="48">
        <f t="shared" si="589"/>
        <v>52.2</v>
      </c>
      <c r="CC1090" s="51">
        <f t="shared" si="590"/>
        <v>141.69999999999999</v>
      </c>
      <c r="CD1090" s="50">
        <f t="shared" si="591"/>
        <v>610.70000000000005</v>
      </c>
      <c r="CE1090" s="103"/>
      <c r="CF1090" s="73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</row>
    <row r="1091" spans="1:122" ht="15" hidden="1" outlineLevel="1" thickBot="1" x14ac:dyDescent="0.35">
      <c r="A1091" s="161"/>
      <c r="B1091" s="53" t="s">
        <v>2181</v>
      </c>
      <c r="C1091" s="53" t="s">
        <v>45</v>
      </c>
      <c r="D1091" s="24" t="s">
        <v>2182</v>
      </c>
      <c r="E1091" s="35">
        <v>1583065.7</v>
      </c>
      <c r="F1091" s="34"/>
      <c r="G1091" s="34"/>
      <c r="H1091" s="36">
        <v>539</v>
      </c>
      <c r="I1091" s="38">
        <v>539</v>
      </c>
      <c r="J1091" s="37"/>
      <c r="K1091" s="37"/>
      <c r="L1091" s="35">
        <v>1583065.7</v>
      </c>
      <c r="M1091" s="35">
        <v>269470.45</v>
      </c>
      <c r="N1091" s="35">
        <v>16574.25</v>
      </c>
      <c r="O1091" s="35">
        <v>2425.5</v>
      </c>
      <c r="P1091" s="35">
        <v>4457.53</v>
      </c>
      <c r="Q1091" s="35">
        <v>3390.31</v>
      </c>
      <c r="R1091" s="35">
        <v>1879383.74</v>
      </c>
      <c r="S1091" s="35">
        <v>243056.66</v>
      </c>
      <c r="T1091" s="35">
        <v>24519.11</v>
      </c>
      <c r="U1091" s="35">
        <v>1455.3</v>
      </c>
      <c r="V1091" s="35">
        <v>16477.23</v>
      </c>
      <c r="W1091" s="35">
        <v>10855.46</v>
      </c>
      <c r="X1091" s="35">
        <v>3200.5</v>
      </c>
      <c r="Y1091" s="35">
        <v>32560.99</v>
      </c>
      <c r="Z1091" s="35">
        <v>37993.589999999997</v>
      </c>
      <c r="AA1091" s="35">
        <v>370118.84</v>
      </c>
      <c r="AB1091" s="35">
        <v>2249502.58</v>
      </c>
      <c r="AC1091" s="39">
        <f t="shared" si="581"/>
        <v>2249.5</v>
      </c>
      <c r="AD1091" s="40">
        <f t="shared" si="582"/>
        <v>2167.9</v>
      </c>
      <c r="AG1091" s="70" t="s">
        <v>2153</v>
      </c>
      <c r="AH1091" s="24" t="s">
        <v>2181</v>
      </c>
      <c r="AI1091" s="24" t="s">
        <v>45</v>
      </c>
      <c r="AJ1091" s="24" t="s">
        <v>2182</v>
      </c>
      <c r="AK1091" s="43">
        <v>1486629.41</v>
      </c>
      <c r="AL1091" s="42"/>
      <c r="AM1091" s="42"/>
      <c r="AN1091" s="44">
        <v>530</v>
      </c>
      <c r="AO1091" s="46">
        <v>530</v>
      </c>
      <c r="AP1091" s="45"/>
      <c r="AQ1091" s="45"/>
      <c r="AR1091" s="43">
        <v>1486629.41</v>
      </c>
      <c r="AS1091" s="43">
        <v>252020.33</v>
      </c>
      <c r="AT1091" s="43">
        <v>16297.5</v>
      </c>
      <c r="AU1091" s="44">
        <v>2385</v>
      </c>
      <c r="AV1091" s="43">
        <v>4383.1000000000004</v>
      </c>
      <c r="AW1091" s="43">
        <v>3333.7</v>
      </c>
      <c r="AX1091" s="43">
        <v>1765049.04</v>
      </c>
      <c r="AY1091" s="43">
        <v>238998.2</v>
      </c>
      <c r="AZ1091" s="43">
        <v>24109.7</v>
      </c>
      <c r="BA1091" s="44">
        <v>1431</v>
      </c>
      <c r="BB1091" s="43">
        <v>16202.1</v>
      </c>
      <c r="BC1091" s="43">
        <v>10674.2</v>
      </c>
      <c r="BD1091" s="43">
        <v>2944.28</v>
      </c>
      <c r="BE1091" s="43">
        <v>32017.3</v>
      </c>
      <c r="BF1091" s="43">
        <v>35679.120000000003</v>
      </c>
      <c r="BG1091" s="43">
        <v>362055.9</v>
      </c>
      <c r="BH1091" s="43">
        <v>2127104.94</v>
      </c>
      <c r="BI1091" s="44">
        <v>0</v>
      </c>
      <c r="BJ1091" s="71">
        <v>2127.1</v>
      </c>
      <c r="BK1091" s="2"/>
      <c r="BL1091" s="2"/>
      <c r="BM1091" s="48">
        <v>177.3</v>
      </c>
      <c r="BN1091" s="48">
        <v>177.3</v>
      </c>
      <c r="BO1091" s="48">
        <v>177.3</v>
      </c>
      <c r="BP1091" s="48">
        <v>177.3</v>
      </c>
      <c r="BQ1091" s="48">
        <v>354.5</v>
      </c>
      <c r="BR1091" s="48">
        <v>354.5</v>
      </c>
      <c r="BS1091" s="48">
        <v>88.6</v>
      </c>
      <c r="BT1091" s="48">
        <v>0</v>
      </c>
      <c r="BU1091" s="48">
        <v>88.6</v>
      </c>
      <c r="BV1091" s="48">
        <f t="shared" si="583"/>
        <v>190.8</v>
      </c>
      <c r="BW1091" s="48">
        <f t="shared" si="584"/>
        <v>190.8</v>
      </c>
      <c r="BX1091" s="49">
        <f t="shared" si="585"/>
        <v>190.9</v>
      </c>
      <c r="BY1091" s="50">
        <f t="shared" si="586"/>
        <v>2167.9</v>
      </c>
      <c r="BZ1091" s="48">
        <f t="shared" si="587"/>
        <v>531.90000000000009</v>
      </c>
      <c r="CA1091" s="48">
        <f t="shared" si="588"/>
        <v>886.3</v>
      </c>
      <c r="CB1091" s="48">
        <f t="shared" si="589"/>
        <v>177.2</v>
      </c>
      <c r="CC1091" s="51">
        <f t="shared" si="590"/>
        <v>572.5</v>
      </c>
      <c r="CD1091" s="50">
        <f t="shared" si="591"/>
        <v>2167.9</v>
      </c>
      <c r="CE1091" s="103"/>
      <c r="CF1091" s="73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</row>
    <row r="1092" spans="1:122" ht="21" hidden="1" outlineLevel="1" thickBot="1" x14ac:dyDescent="0.35">
      <c r="A1092" s="161"/>
      <c r="B1092" s="53" t="s">
        <v>2183</v>
      </c>
      <c r="C1092" s="53" t="s">
        <v>45</v>
      </c>
      <c r="D1092" s="24" t="s">
        <v>2184</v>
      </c>
      <c r="E1092" s="35">
        <v>721376.39</v>
      </c>
      <c r="F1092" s="35">
        <v>29149.86</v>
      </c>
      <c r="G1092" s="35">
        <v>42224.93</v>
      </c>
      <c r="H1092" s="36">
        <v>98</v>
      </c>
      <c r="I1092" s="38">
        <v>85</v>
      </c>
      <c r="J1092" s="38">
        <v>5</v>
      </c>
      <c r="K1092" s="38">
        <v>8</v>
      </c>
      <c r="L1092" s="35">
        <v>792751.18</v>
      </c>
      <c r="M1092" s="35">
        <v>320388.09000000003</v>
      </c>
      <c r="N1092" s="35">
        <v>3013.5</v>
      </c>
      <c r="O1092" s="36">
        <v>441</v>
      </c>
      <c r="P1092" s="35">
        <v>810.46</v>
      </c>
      <c r="Q1092" s="35">
        <v>616.41999999999996</v>
      </c>
      <c r="R1092" s="35">
        <v>1118020.6499999999</v>
      </c>
      <c r="S1092" s="35">
        <v>41263.35</v>
      </c>
      <c r="T1092" s="35">
        <v>4458.0200000000004</v>
      </c>
      <c r="U1092" s="35">
        <v>229.5</v>
      </c>
      <c r="V1092" s="35">
        <v>2598.4499999999998</v>
      </c>
      <c r="W1092" s="35">
        <v>1711.9</v>
      </c>
      <c r="X1092" s="36">
        <v>0</v>
      </c>
      <c r="Y1092" s="35">
        <v>5134.8500000000004</v>
      </c>
      <c r="Z1092" s="35">
        <v>19026.04</v>
      </c>
      <c r="AA1092" s="35">
        <v>74422.11</v>
      </c>
      <c r="AB1092" s="35">
        <v>1192442.76</v>
      </c>
      <c r="AC1092" s="39">
        <f t="shared" si="581"/>
        <v>1192.4000000000001</v>
      </c>
      <c r="AD1092" s="40">
        <f t="shared" si="582"/>
        <v>1063.4000000000001</v>
      </c>
      <c r="AG1092" s="70" t="s">
        <v>2153</v>
      </c>
      <c r="AH1092" s="24" t="s">
        <v>2183</v>
      </c>
      <c r="AI1092" s="24" t="s">
        <v>45</v>
      </c>
      <c r="AJ1092" s="24" t="s">
        <v>2184</v>
      </c>
      <c r="AK1092" s="43">
        <v>580669.76</v>
      </c>
      <c r="AL1092" s="43">
        <v>44166.46</v>
      </c>
      <c r="AM1092" s="43">
        <v>42224.93</v>
      </c>
      <c r="AN1092" s="44">
        <v>82</v>
      </c>
      <c r="AO1092" s="46">
        <v>69</v>
      </c>
      <c r="AP1092" s="46">
        <v>7</v>
      </c>
      <c r="AQ1092" s="46">
        <v>6</v>
      </c>
      <c r="AR1092" s="43">
        <v>667061.15</v>
      </c>
      <c r="AS1092" s="43">
        <v>266111.45</v>
      </c>
      <c r="AT1092" s="43">
        <v>2521.5</v>
      </c>
      <c r="AU1092" s="44">
        <v>369</v>
      </c>
      <c r="AV1092" s="43">
        <v>678.14</v>
      </c>
      <c r="AW1092" s="43">
        <v>515.78</v>
      </c>
      <c r="AX1092" s="43">
        <v>937257.02</v>
      </c>
      <c r="AY1092" s="43">
        <v>34048.31</v>
      </c>
      <c r="AZ1092" s="43">
        <v>3730.18</v>
      </c>
      <c r="BA1092" s="43">
        <v>186.3</v>
      </c>
      <c r="BB1092" s="43">
        <v>2109.33</v>
      </c>
      <c r="BC1092" s="43">
        <v>1389.66</v>
      </c>
      <c r="BD1092" s="44">
        <v>0</v>
      </c>
      <c r="BE1092" s="43">
        <v>4168.29</v>
      </c>
      <c r="BF1092" s="43">
        <v>16009.5</v>
      </c>
      <c r="BG1092" s="43">
        <v>61641.57</v>
      </c>
      <c r="BH1092" s="43">
        <v>998898.59</v>
      </c>
      <c r="BI1092" s="44">
        <v>0</v>
      </c>
      <c r="BJ1092" s="71">
        <v>998.9</v>
      </c>
      <c r="BK1092" s="2"/>
      <c r="BL1092" s="2"/>
      <c r="BM1092" s="48">
        <v>83.2</v>
      </c>
      <c r="BN1092" s="48">
        <v>83.2</v>
      </c>
      <c r="BO1092" s="48">
        <v>83.2</v>
      </c>
      <c r="BP1092" s="48">
        <v>83.2</v>
      </c>
      <c r="BQ1092" s="48">
        <v>166.5</v>
      </c>
      <c r="BR1092" s="48">
        <v>166.5</v>
      </c>
      <c r="BS1092" s="48">
        <v>41.6</v>
      </c>
      <c r="BT1092" s="48">
        <v>0</v>
      </c>
      <c r="BU1092" s="48">
        <v>41.6</v>
      </c>
      <c r="BV1092" s="48">
        <f t="shared" si="583"/>
        <v>104.8</v>
      </c>
      <c r="BW1092" s="48">
        <f t="shared" si="584"/>
        <v>104.8</v>
      </c>
      <c r="BX1092" s="49">
        <f t="shared" si="585"/>
        <v>104.8</v>
      </c>
      <c r="BY1092" s="50">
        <f t="shared" si="586"/>
        <v>1063.4000000000001</v>
      </c>
      <c r="BZ1092" s="48">
        <f t="shared" si="587"/>
        <v>249.60000000000002</v>
      </c>
      <c r="CA1092" s="48">
        <f t="shared" si="588"/>
        <v>416.2</v>
      </c>
      <c r="CB1092" s="48">
        <f t="shared" si="589"/>
        <v>83.2</v>
      </c>
      <c r="CC1092" s="51">
        <f t="shared" si="590"/>
        <v>314.39999999999998</v>
      </c>
      <c r="CD1092" s="50">
        <f t="shared" si="591"/>
        <v>1063.4000000000001</v>
      </c>
      <c r="CE1092" s="103"/>
      <c r="CF1092" s="73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</row>
    <row r="1093" spans="1:122" ht="15" hidden="1" outlineLevel="1" thickBot="1" x14ac:dyDescent="0.35">
      <c r="A1093" s="161"/>
      <c r="B1093" s="53" t="s">
        <v>2185</v>
      </c>
      <c r="C1093" s="53" t="s">
        <v>135</v>
      </c>
      <c r="D1093" s="24" t="s">
        <v>2186</v>
      </c>
      <c r="E1093" s="35">
        <v>81363.490000000005</v>
      </c>
      <c r="F1093" s="35">
        <v>14574.93</v>
      </c>
      <c r="G1093" s="35">
        <v>70093.39</v>
      </c>
      <c r="H1093" s="36">
        <v>32</v>
      </c>
      <c r="I1093" s="38">
        <v>15</v>
      </c>
      <c r="J1093" s="38">
        <v>2</v>
      </c>
      <c r="K1093" s="38">
        <v>15</v>
      </c>
      <c r="L1093" s="35">
        <v>166031.81</v>
      </c>
      <c r="M1093" s="35">
        <v>12150.86</v>
      </c>
      <c r="N1093" s="36">
        <v>984</v>
      </c>
      <c r="O1093" s="36">
        <v>144</v>
      </c>
      <c r="P1093" s="35">
        <v>264.64</v>
      </c>
      <c r="Q1093" s="35">
        <v>201.28</v>
      </c>
      <c r="R1093" s="35">
        <v>179776.59</v>
      </c>
      <c r="S1093" s="35">
        <v>10600.15</v>
      </c>
      <c r="T1093" s="35">
        <v>1455.68</v>
      </c>
      <c r="U1093" s="35">
        <v>40.5</v>
      </c>
      <c r="V1093" s="35">
        <v>458.55</v>
      </c>
      <c r="W1093" s="35">
        <v>302.10000000000002</v>
      </c>
      <c r="X1093" s="36">
        <v>0</v>
      </c>
      <c r="Y1093" s="35">
        <v>906.15</v>
      </c>
      <c r="Z1093" s="35">
        <v>3984.77</v>
      </c>
      <c r="AA1093" s="35">
        <v>17747.900000000001</v>
      </c>
      <c r="AB1093" s="35">
        <v>197524.49</v>
      </c>
      <c r="AC1093" s="39">
        <f t="shared" si="581"/>
        <v>197.5</v>
      </c>
      <c r="AD1093" s="40">
        <f t="shared" si="582"/>
        <v>196.3</v>
      </c>
      <c r="AG1093" s="70" t="s">
        <v>2153</v>
      </c>
      <c r="AH1093" s="24" t="s">
        <v>2185</v>
      </c>
      <c r="AI1093" s="24" t="s">
        <v>135</v>
      </c>
      <c r="AJ1093" s="24" t="s">
        <v>2186</v>
      </c>
      <c r="AK1093" s="43">
        <v>68505.039999999994</v>
      </c>
      <c r="AL1093" s="43">
        <v>14574.93</v>
      </c>
      <c r="AM1093" s="43">
        <v>77271.62</v>
      </c>
      <c r="AN1093" s="44">
        <v>38</v>
      </c>
      <c r="AO1093" s="46">
        <v>15</v>
      </c>
      <c r="AP1093" s="46">
        <v>5</v>
      </c>
      <c r="AQ1093" s="46">
        <v>18</v>
      </c>
      <c r="AR1093" s="43">
        <v>160351.59</v>
      </c>
      <c r="AS1093" s="43">
        <v>14259.55</v>
      </c>
      <c r="AT1093" s="43">
        <v>1168.5</v>
      </c>
      <c r="AU1093" s="44">
        <v>171</v>
      </c>
      <c r="AV1093" s="43">
        <v>314.26</v>
      </c>
      <c r="AW1093" s="43">
        <v>239.02</v>
      </c>
      <c r="AX1093" s="43">
        <v>176503.92</v>
      </c>
      <c r="AY1093" s="43">
        <v>11954.05</v>
      </c>
      <c r="AZ1093" s="43">
        <v>1728.62</v>
      </c>
      <c r="BA1093" s="43">
        <v>40.5</v>
      </c>
      <c r="BB1093" s="43">
        <v>458.55</v>
      </c>
      <c r="BC1093" s="43">
        <v>302.10000000000002</v>
      </c>
      <c r="BD1093" s="44">
        <v>0</v>
      </c>
      <c r="BE1093" s="43">
        <v>906.15</v>
      </c>
      <c r="BF1093" s="43">
        <v>3848.44</v>
      </c>
      <c r="BG1093" s="43">
        <v>19238.41</v>
      </c>
      <c r="BH1093" s="43">
        <v>195742.33</v>
      </c>
      <c r="BI1093" s="44">
        <v>0</v>
      </c>
      <c r="BJ1093" s="71">
        <v>195.7</v>
      </c>
      <c r="BK1093" s="2"/>
      <c r="BL1093" s="2"/>
      <c r="BM1093" s="48">
        <v>16.3</v>
      </c>
      <c r="BN1093" s="48">
        <v>16.3</v>
      </c>
      <c r="BO1093" s="48">
        <v>16.3</v>
      </c>
      <c r="BP1093" s="48">
        <v>16.3</v>
      </c>
      <c r="BQ1093" s="48">
        <v>32.6</v>
      </c>
      <c r="BR1093" s="48">
        <v>32.6</v>
      </c>
      <c r="BS1093" s="48">
        <v>8.1999999999999993</v>
      </c>
      <c r="BT1093" s="48">
        <v>0</v>
      </c>
      <c r="BU1093" s="48">
        <v>8.1999999999999993</v>
      </c>
      <c r="BV1093" s="48">
        <f t="shared" si="583"/>
        <v>16.5</v>
      </c>
      <c r="BW1093" s="48">
        <f t="shared" si="584"/>
        <v>16.5</v>
      </c>
      <c r="BX1093" s="49">
        <f t="shared" si="585"/>
        <v>16.5</v>
      </c>
      <c r="BY1093" s="50">
        <f t="shared" si="586"/>
        <v>196.30000000000004</v>
      </c>
      <c r="BZ1093" s="48">
        <f t="shared" si="587"/>
        <v>48.900000000000006</v>
      </c>
      <c r="CA1093" s="48">
        <f t="shared" si="588"/>
        <v>81.5</v>
      </c>
      <c r="CB1093" s="48">
        <f t="shared" si="589"/>
        <v>16.399999999999999</v>
      </c>
      <c r="CC1093" s="51">
        <f t="shared" si="590"/>
        <v>49.5</v>
      </c>
      <c r="CD1093" s="50">
        <f t="shared" si="591"/>
        <v>196.3</v>
      </c>
      <c r="CE1093" s="103"/>
      <c r="CF1093" s="73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</row>
    <row r="1094" spans="1:122" ht="18" customHeight="1" collapsed="1" thickBot="1" x14ac:dyDescent="0.35">
      <c r="A1094" s="162"/>
      <c r="B1094" s="163" t="s">
        <v>71</v>
      </c>
      <c r="C1094" s="164"/>
      <c r="D1094" s="165"/>
      <c r="E1094" s="54">
        <f>SUM(E1078:E1093)</f>
        <v>9586203.4400000013</v>
      </c>
      <c r="F1094" s="54">
        <f t="shared" ref="F1094:AD1094" si="592">SUM(F1078:F1093)</f>
        <v>706221.65</v>
      </c>
      <c r="G1094" s="54">
        <f t="shared" si="592"/>
        <v>2237076.6600000006</v>
      </c>
      <c r="H1094" s="54">
        <f t="shared" si="592"/>
        <v>3873</v>
      </c>
      <c r="I1094" s="54">
        <f t="shared" si="592"/>
        <v>2951</v>
      </c>
      <c r="J1094" s="54">
        <f t="shared" si="592"/>
        <v>219</v>
      </c>
      <c r="K1094" s="54">
        <f t="shared" si="592"/>
        <v>703</v>
      </c>
      <c r="L1094" s="54">
        <f t="shared" si="592"/>
        <v>12529501.75</v>
      </c>
      <c r="M1094" s="54">
        <f t="shared" si="592"/>
        <v>2102904.75</v>
      </c>
      <c r="N1094" s="54">
        <f t="shared" si="592"/>
        <v>119094.75</v>
      </c>
      <c r="O1094" s="54">
        <f t="shared" si="592"/>
        <v>17428.5</v>
      </c>
      <c r="P1094" s="54">
        <f t="shared" si="592"/>
        <v>32029.71</v>
      </c>
      <c r="Q1094" s="54">
        <f t="shared" si="592"/>
        <v>24361.17</v>
      </c>
      <c r="R1094" s="54">
        <f t="shared" si="592"/>
        <v>14825320.630000001</v>
      </c>
      <c r="S1094" s="54">
        <f t="shared" si="592"/>
        <v>1538773.2399999998</v>
      </c>
      <c r="T1094" s="54">
        <f t="shared" si="592"/>
        <v>176182.77</v>
      </c>
      <c r="U1094" s="54">
        <f t="shared" si="592"/>
        <v>7967.7</v>
      </c>
      <c r="V1094" s="54">
        <f t="shared" si="592"/>
        <v>90212.07</v>
      </c>
      <c r="W1094" s="54">
        <f t="shared" si="592"/>
        <v>59433.139999999992</v>
      </c>
      <c r="X1094" s="54">
        <f t="shared" si="592"/>
        <v>21376.82</v>
      </c>
      <c r="Y1094" s="54">
        <f t="shared" si="592"/>
        <v>178269.90999999997</v>
      </c>
      <c r="Z1094" s="54">
        <f t="shared" si="592"/>
        <v>300708.00999999995</v>
      </c>
      <c r="AA1094" s="54">
        <f t="shared" si="592"/>
        <v>2372923.66</v>
      </c>
      <c r="AB1094" s="54">
        <f t="shared" si="592"/>
        <v>17198244.289999999</v>
      </c>
      <c r="AC1094" s="54">
        <f t="shared" si="592"/>
        <v>17198.2</v>
      </c>
      <c r="AD1094" s="54">
        <f t="shared" si="592"/>
        <v>17018.7</v>
      </c>
      <c r="AG1094" s="55" t="s">
        <v>2153</v>
      </c>
      <c r="AH1094" s="55" t="s">
        <v>71</v>
      </c>
      <c r="AI1094" s="56"/>
      <c r="AJ1094" s="57"/>
      <c r="AK1094" s="58">
        <v>9443916.839999998</v>
      </c>
      <c r="AL1094" s="58">
        <v>721238.24000000011</v>
      </c>
      <c r="AM1094" s="58">
        <v>2195273.9400000004</v>
      </c>
      <c r="AN1094" s="58">
        <v>3916</v>
      </c>
      <c r="AO1094" s="58">
        <v>2966</v>
      </c>
      <c r="AP1094" s="58">
        <v>222</v>
      </c>
      <c r="AQ1094" s="58">
        <v>728</v>
      </c>
      <c r="AR1094" s="58">
        <v>12360429.02</v>
      </c>
      <c r="AS1094" s="58">
        <v>1998394.0600000003</v>
      </c>
      <c r="AT1094" s="58">
        <v>120417</v>
      </c>
      <c r="AU1094" s="58">
        <v>17622</v>
      </c>
      <c r="AV1094" s="58">
        <v>32385.319999999996</v>
      </c>
      <c r="AW1094" s="58">
        <v>24631.64</v>
      </c>
      <c r="AX1094" s="58">
        <v>14553879.039999997</v>
      </c>
      <c r="AY1094" s="58">
        <v>1551855.54</v>
      </c>
      <c r="AZ1094" s="58">
        <v>178138.84</v>
      </c>
      <c r="BA1094" s="58">
        <v>8008.2</v>
      </c>
      <c r="BB1094" s="58">
        <v>90670.62000000001</v>
      </c>
      <c r="BC1094" s="58">
        <v>59735.24</v>
      </c>
      <c r="BD1094" s="58">
        <v>10880.62</v>
      </c>
      <c r="BE1094" s="58">
        <v>179176.05999999997</v>
      </c>
      <c r="BF1094" s="58">
        <v>296650.3</v>
      </c>
      <c r="BG1094" s="58">
        <v>2375115.42</v>
      </c>
      <c r="BH1094" s="58">
        <v>16928994.459999997</v>
      </c>
      <c r="BI1094" s="58">
        <v>0</v>
      </c>
      <c r="BJ1094" s="59">
        <v>16928.900000000001</v>
      </c>
      <c r="BK1094" s="60"/>
      <c r="BL1094" s="61" t="str">
        <f>+AG1094</f>
        <v>Raseinių r. sav.</v>
      </c>
      <c r="BM1094" s="62">
        <f t="shared" ref="BM1094:CD1094" si="593">SUM(BM1078:BM1093)</f>
        <v>1410.6999999999998</v>
      </c>
      <c r="BN1094" s="62">
        <f t="shared" si="593"/>
        <v>1410.6999999999998</v>
      </c>
      <c r="BO1094" s="62">
        <f t="shared" si="593"/>
        <v>1410.6999999999998</v>
      </c>
      <c r="BP1094" s="62">
        <f t="shared" si="593"/>
        <v>1410.6999999999998</v>
      </c>
      <c r="BQ1094" s="62">
        <f t="shared" si="593"/>
        <v>2821.4999999999995</v>
      </c>
      <c r="BR1094" s="62">
        <f t="shared" si="593"/>
        <v>2821.4999999999995</v>
      </c>
      <c r="BS1094" s="62">
        <f t="shared" si="593"/>
        <v>705.40000000000009</v>
      </c>
      <c r="BT1094" s="62">
        <f t="shared" si="593"/>
        <v>0</v>
      </c>
      <c r="BU1094" s="62">
        <f t="shared" si="593"/>
        <v>705.40000000000009</v>
      </c>
      <c r="BV1094" s="62">
        <f t="shared" si="593"/>
        <v>1440.6</v>
      </c>
      <c r="BW1094" s="62">
        <f t="shared" si="593"/>
        <v>1440.6</v>
      </c>
      <c r="BX1094" s="62">
        <f t="shared" si="593"/>
        <v>1440.9</v>
      </c>
      <c r="BY1094" s="62">
        <f t="shared" si="593"/>
        <v>17018.7</v>
      </c>
      <c r="BZ1094" s="62">
        <f t="shared" si="593"/>
        <v>4232.0999999999995</v>
      </c>
      <c r="CA1094" s="62">
        <f t="shared" si="593"/>
        <v>7053.7</v>
      </c>
      <c r="CB1094" s="62">
        <f t="shared" si="593"/>
        <v>1410.8000000000002</v>
      </c>
      <c r="CC1094" s="62">
        <f t="shared" si="593"/>
        <v>4322.0999999999995</v>
      </c>
      <c r="CD1094" s="62">
        <f t="shared" si="593"/>
        <v>17018.7</v>
      </c>
      <c r="CE1094" s="63"/>
      <c r="CF1094" s="64" t="s">
        <v>2153</v>
      </c>
      <c r="CG1094" s="65">
        <v>1410.6999999999998</v>
      </c>
      <c r="CH1094" s="65">
        <v>1395.7999999999997</v>
      </c>
      <c r="CI1094" s="65">
        <v>1403.2999999999997</v>
      </c>
      <c r="CJ1094" s="65">
        <v>1403.2999999999997</v>
      </c>
      <c r="CK1094" s="65">
        <v>2806.5999999999995</v>
      </c>
      <c r="CL1094" s="65">
        <v>2814.0999999999995</v>
      </c>
      <c r="CM1094" s="65">
        <v>697.90000000000009</v>
      </c>
      <c r="CN1094" s="65">
        <v>0</v>
      </c>
      <c r="CO1094" s="65">
        <v>705.40000000000009</v>
      </c>
      <c r="CP1094" s="65">
        <f>+BV1094</f>
        <v>1440.6</v>
      </c>
      <c r="CQ1094" s="65">
        <f t="shared" ref="CQ1094:CR1094" si="594">+BW1094</f>
        <v>1440.6</v>
      </c>
      <c r="CR1094" s="65">
        <f t="shared" si="594"/>
        <v>1440.9</v>
      </c>
      <c r="CS1094" s="66">
        <f>+CR1094+CQ1094+CP1094+CO1094+CN1094+CM1094+CL1094+CK1094+CJ1094+CI1094+CH1094+CG1094</f>
        <v>16959.199999999997</v>
      </c>
      <c r="CT1094" s="65">
        <v>4209.7999999999993</v>
      </c>
      <c r="CU1094" s="65">
        <v>7023.9999999999991</v>
      </c>
      <c r="CV1094" s="65">
        <v>1403.3000000000002</v>
      </c>
      <c r="CW1094" s="65">
        <f>+CP1094+CQ1094+CR1094</f>
        <v>4322.1000000000004</v>
      </c>
      <c r="CX1094" s="67">
        <f>+CW1094+CV1094+CU1094+CT1094</f>
        <v>16959.199999999997</v>
      </c>
      <c r="CY1094" s="48"/>
      <c r="CZ1094" s="64" t="s">
        <v>2153</v>
      </c>
      <c r="DA1094" s="68">
        <v>0</v>
      </c>
      <c r="DB1094" s="68">
        <v>14.9</v>
      </c>
      <c r="DC1094" s="68">
        <v>7.4</v>
      </c>
      <c r="DD1094" s="68">
        <v>7.4</v>
      </c>
      <c r="DE1094" s="68">
        <v>14.9</v>
      </c>
      <c r="DF1094" s="68">
        <v>7.4</v>
      </c>
      <c r="DG1094" s="68">
        <v>7.5000000000000053</v>
      </c>
      <c r="DH1094" s="69"/>
      <c r="DI1094" s="69"/>
      <c r="DJ1094" s="69"/>
      <c r="DK1094" s="69"/>
      <c r="DL1094" s="69"/>
      <c r="DM1094" s="66">
        <v>59.500000000000007</v>
      </c>
      <c r="DN1094" s="68">
        <v>22.3</v>
      </c>
      <c r="DO1094" s="68">
        <v>29.700000000000003</v>
      </c>
      <c r="DP1094" s="68">
        <v>7.5000000000000053</v>
      </c>
      <c r="DQ1094" s="68"/>
      <c r="DR1094" s="66">
        <v>59.500000000000007</v>
      </c>
    </row>
    <row r="1095" spans="1:122" ht="15" hidden="1" outlineLevel="1" thickBot="1" x14ac:dyDescent="0.35">
      <c r="A1095" s="160" t="s">
        <v>2187</v>
      </c>
      <c r="B1095" s="53" t="s">
        <v>2188</v>
      </c>
      <c r="C1095" s="53" t="s">
        <v>45</v>
      </c>
      <c r="D1095" s="24" t="s">
        <v>2189</v>
      </c>
      <c r="E1095" s="34"/>
      <c r="F1095" s="34"/>
      <c r="G1095" s="35">
        <v>548924.05000000005</v>
      </c>
      <c r="H1095" s="36">
        <v>195</v>
      </c>
      <c r="I1095" s="37"/>
      <c r="J1095" s="37"/>
      <c r="K1095" s="38">
        <v>195</v>
      </c>
      <c r="L1095" s="35">
        <v>548924.05000000005</v>
      </c>
      <c r="M1095" s="35">
        <v>62884.38</v>
      </c>
      <c r="N1095" s="35">
        <v>5996.25</v>
      </c>
      <c r="O1095" s="35">
        <v>877.5</v>
      </c>
      <c r="P1095" s="35">
        <v>1612.65</v>
      </c>
      <c r="Q1095" s="35">
        <v>1226.55</v>
      </c>
      <c r="R1095" s="35">
        <v>621521.38</v>
      </c>
      <c r="S1095" s="35">
        <v>44001.75</v>
      </c>
      <c r="T1095" s="35">
        <v>8870.5499999999993</v>
      </c>
      <c r="U1095" s="36">
        <v>0</v>
      </c>
      <c r="V1095" s="36">
        <v>0</v>
      </c>
      <c r="W1095" s="36">
        <v>0</v>
      </c>
      <c r="X1095" s="36">
        <v>0</v>
      </c>
      <c r="Y1095" s="36">
        <v>0</v>
      </c>
      <c r="Z1095" s="35">
        <v>13174.18</v>
      </c>
      <c r="AA1095" s="35">
        <v>66046.48</v>
      </c>
      <c r="AB1095" s="35">
        <v>687567.86</v>
      </c>
      <c r="AC1095" s="39">
        <f t="shared" ref="AC1095:AC1097" si="595">+ROUND(AB1095/1000,1)</f>
        <v>687.6</v>
      </c>
      <c r="AD1095" s="40">
        <f>+ROUND((AC1095/12*4)+(BJ1095/12*8),1)</f>
        <v>634.70000000000005</v>
      </c>
      <c r="AG1095" s="70" t="s">
        <v>2187</v>
      </c>
      <c r="AH1095" s="24" t="s">
        <v>2188</v>
      </c>
      <c r="AI1095" s="24" t="s">
        <v>45</v>
      </c>
      <c r="AJ1095" s="24" t="s">
        <v>2189</v>
      </c>
      <c r="AK1095" s="42"/>
      <c r="AL1095" s="42"/>
      <c r="AM1095" s="43">
        <v>485586.66</v>
      </c>
      <c r="AN1095" s="44">
        <v>180</v>
      </c>
      <c r="AO1095" s="45"/>
      <c r="AP1095" s="45"/>
      <c r="AQ1095" s="46">
        <v>180</v>
      </c>
      <c r="AR1095" s="43">
        <v>485586.66</v>
      </c>
      <c r="AS1095" s="43">
        <v>53278.92</v>
      </c>
      <c r="AT1095" s="44">
        <v>5535</v>
      </c>
      <c r="AU1095" s="44">
        <v>810</v>
      </c>
      <c r="AV1095" s="43">
        <v>1488.6</v>
      </c>
      <c r="AW1095" s="43">
        <v>1132.2</v>
      </c>
      <c r="AX1095" s="43">
        <v>547831.38</v>
      </c>
      <c r="AY1095" s="44">
        <v>40617</v>
      </c>
      <c r="AZ1095" s="43">
        <v>8188.2</v>
      </c>
      <c r="BA1095" s="44">
        <v>0</v>
      </c>
      <c r="BB1095" s="44">
        <v>0</v>
      </c>
      <c r="BC1095" s="44">
        <v>0</v>
      </c>
      <c r="BD1095" s="44">
        <v>0</v>
      </c>
      <c r="BE1095" s="44">
        <v>0</v>
      </c>
      <c r="BF1095" s="43">
        <v>11654.08</v>
      </c>
      <c r="BG1095" s="43">
        <v>60459.28</v>
      </c>
      <c r="BH1095" s="43">
        <v>608290.66</v>
      </c>
      <c r="BI1095" s="44">
        <v>0</v>
      </c>
      <c r="BJ1095" s="71">
        <v>608.29999999999995</v>
      </c>
      <c r="BK1095" s="2"/>
      <c r="BL1095" s="2"/>
      <c r="BM1095" s="48">
        <v>50.7</v>
      </c>
      <c r="BN1095" s="48">
        <v>50.7</v>
      </c>
      <c r="BO1095" s="48">
        <v>50.7</v>
      </c>
      <c r="BP1095" s="48">
        <v>50.7</v>
      </c>
      <c r="BQ1095" s="48">
        <v>101.4</v>
      </c>
      <c r="BR1095" s="48">
        <v>101.4</v>
      </c>
      <c r="BS1095" s="48">
        <v>25.3</v>
      </c>
      <c r="BT1095" s="48">
        <v>0</v>
      </c>
      <c r="BU1095" s="48">
        <v>25.3</v>
      </c>
      <c r="BV1095" s="48">
        <f>+ROUND((AD1095-BM1095-BN1095-BO1095-BP1095-BQ1095-BR1095-BS1095-BT1095-BU1095)/3,1)</f>
        <v>59.5</v>
      </c>
      <c r="BW1095" s="48">
        <f t="shared" ref="BW1095:BW1097" si="596">+BV1095</f>
        <v>59.5</v>
      </c>
      <c r="BX1095" s="49">
        <f>+ROUND(AD1095-BM1095-BN1095-BO1095-BP1095-BQ1095-BR1095-BS1095-BT1095-BU1095-BV1095-BW1095,1)</f>
        <v>59.5</v>
      </c>
      <c r="BY1095" s="50">
        <f t="shared" ref="BY1095:BY1097" si="597">+BX1095+BW1095+BV1095+BU1095+BT1095+BS1095+BR1095+BQ1095+BP1095+BO1095+BN1095+BM1095</f>
        <v>634.70000000000005</v>
      </c>
      <c r="BZ1095" s="48">
        <f t="shared" ref="BZ1095:BZ1097" si="598">+BM1095+BN1095+BO1095</f>
        <v>152.10000000000002</v>
      </c>
      <c r="CA1095" s="48">
        <f t="shared" ref="CA1095:CA1097" si="599">+BP1095+BQ1095+BR1095</f>
        <v>253.50000000000003</v>
      </c>
      <c r="CB1095" s="48">
        <f t="shared" ref="CB1095:CB1097" si="600">+BS1095+BT1095+BU1095</f>
        <v>50.6</v>
      </c>
      <c r="CC1095" s="51">
        <f t="shared" ref="CC1095:CC1097" si="601">+BV1095+BW1095+BX1095</f>
        <v>178.5</v>
      </c>
      <c r="CD1095" s="50">
        <f t="shared" ref="CD1095:CD1097" si="602">SUM(BZ1095:CC1095)</f>
        <v>634.70000000000005</v>
      </c>
      <c r="CE1095" s="103"/>
      <c r="CF1095" s="73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</row>
    <row r="1096" spans="1:122" ht="15" hidden="1" outlineLevel="1" thickBot="1" x14ac:dyDescent="0.35">
      <c r="A1096" s="161"/>
      <c r="B1096" s="53" t="s">
        <v>2190</v>
      </c>
      <c r="C1096" s="53" t="s">
        <v>45</v>
      </c>
      <c r="D1096" s="24" t="s">
        <v>2191</v>
      </c>
      <c r="E1096" s="35">
        <v>1959930.87</v>
      </c>
      <c r="F1096" s="35">
        <v>132499.37</v>
      </c>
      <c r="G1096" s="34"/>
      <c r="H1096" s="36">
        <v>723</v>
      </c>
      <c r="I1096" s="38">
        <v>680</v>
      </c>
      <c r="J1096" s="38">
        <v>43</v>
      </c>
      <c r="K1096" s="37"/>
      <c r="L1096" s="35">
        <v>2092430.24</v>
      </c>
      <c r="M1096" s="35">
        <v>394455.68</v>
      </c>
      <c r="N1096" s="35">
        <v>22232.25</v>
      </c>
      <c r="O1096" s="35">
        <v>3253.5</v>
      </c>
      <c r="P1096" s="35">
        <v>5979.21</v>
      </c>
      <c r="Q1096" s="35">
        <v>4547.67</v>
      </c>
      <c r="R1096" s="35">
        <v>2522898.5499999998</v>
      </c>
      <c r="S1096" s="35">
        <v>316342.15000000002</v>
      </c>
      <c r="T1096" s="35">
        <v>32889.269999999997</v>
      </c>
      <c r="U1096" s="36">
        <v>1836</v>
      </c>
      <c r="V1096" s="35">
        <v>20787.599999999999</v>
      </c>
      <c r="W1096" s="35">
        <v>13695.2</v>
      </c>
      <c r="X1096" s="35">
        <v>4992.24</v>
      </c>
      <c r="Y1096" s="35">
        <v>41078.800000000003</v>
      </c>
      <c r="Z1096" s="35">
        <v>50218.32</v>
      </c>
      <c r="AA1096" s="35">
        <v>481839.58</v>
      </c>
      <c r="AB1096" s="35">
        <v>3004738.13</v>
      </c>
      <c r="AC1096" s="39">
        <f t="shared" si="595"/>
        <v>3004.7</v>
      </c>
      <c r="AD1096" s="40">
        <f>+ROUND((AC1096/12*4)+(BJ1096/12*8),1)</f>
        <v>2959.1</v>
      </c>
      <c r="AG1096" s="70" t="s">
        <v>2187</v>
      </c>
      <c r="AH1096" s="24" t="s">
        <v>2190</v>
      </c>
      <c r="AI1096" s="24" t="s">
        <v>45</v>
      </c>
      <c r="AJ1096" s="24" t="s">
        <v>2191</v>
      </c>
      <c r="AK1096" s="43">
        <v>1902374.55</v>
      </c>
      <c r="AL1096" s="43">
        <v>132499.37</v>
      </c>
      <c r="AM1096" s="42"/>
      <c r="AN1096" s="44">
        <v>719</v>
      </c>
      <c r="AO1096" s="46">
        <v>664</v>
      </c>
      <c r="AP1096" s="46">
        <v>55</v>
      </c>
      <c r="AQ1096" s="45"/>
      <c r="AR1096" s="43">
        <v>2034873.92</v>
      </c>
      <c r="AS1096" s="43">
        <v>393671.96</v>
      </c>
      <c r="AT1096" s="43">
        <v>22109.25</v>
      </c>
      <c r="AU1096" s="43">
        <v>3235.5</v>
      </c>
      <c r="AV1096" s="43">
        <v>5946.13</v>
      </c>
      <c r="AW1096" s="43">
        <v>4522.51</v>
      </c>
      <c r="AX1096" s="43">
        <v>2464359.27</v>
      </c>
      <c r="AY1096" s="43">
        <v>311834.90999999997</v>
      </c>
      <c r="AZ1096" s="43">
        <v>32707.31</v>
      </c>
      <c r="BA1096" s="43">
        <v>1792.8</v>
      </c>
      <c r="BB1096" s="43">
        <v>20298.48</v>
      </c>
      <c r="BC1096" s="43">
        <v>13372.96</v>
      </c>
      <c r="BD1096" s="43">
        <v>2943.92</v>
      </c>
      <c r="BE1096" s="43">
        <v>40112.239999999998</v>
      </c>
      <c r="BF1096" s="43">
        <v>48836.98</v>
      </c>
      <c r="BG1096" s="43">
        <v>471899.6</v>
      </c>
      <c r="BH1096" s="43">
        <v>2936258.87</v>
      </c>
      <c r="BI1096" s="44">
        <v>0</v>
      </c>
      <c r="BJ1096" s="71">
        <v>2936.3</v>
      </c>
      <c r="BK1096" s="2"/>
      <c r="BL1096" s="2"/>
      <c r="BM1096" s="48">
        <v>244.7</v>
      </c>
      <c r="BN1096" s="48">
        <v>244.7</v>
      </c>
      <c r="BO1096" s="48">
        <v>244.7</v>
      </c>
      <c r="BP1096" s="48">
        <v>244.7</v>
      </c>
      <c r="BQ1096" s="48">
        <v>489.4</v>
      </c>
      <c r="BR1096" s="48">
        <v>489.4</v>
      </c>
      <c r="BS1096" s="48">
        <v>122.3</v>
      </c>
      <c r="BT1096" s="48">
        <v>0</v>
      </c>
      <c r="BU1096" s="48">
        <v>122.3</v>
      </c>
      <c r="BV1096" s="48">
        <f>+ROUND((AD1096-BM1096-BN1096-BO1096-BP1096-BQ1096-BR1096-BS1096-BT1096-BU1096)/3,1)</f>
        <v>252.3</v>
      </c>
      <c r="BW1096" s="48">
        <f t="shared" si="596"/>
        <v>252.3</v>
      </c>
      <c r="BX1096" s="49">
        <f>+ROUND(AD1096-BM1096-BN1096-BO1096-BP1096-BQ1096-BR1096-BS1096-BT1096-BU1096-BV1096-BW1096,1)</f>
        <v>252.3</v>
      </c>
      <c r="BY1096" s="50">
        <f t="shared" si="597"/>
        <v>2959.0999999999995</v>
      </c>
      <c r="BZ1096" s="48">
        <f t="shared" si="598"/>
        <v>734.09999999999991</v>
      </c>
      <c r="CA1096" s="48">
        <f t="shared" si="599"/>
        <v>1223.5</v>
      </c>
      <c r="CB1096" s="48">
        <f t="shared" si="600"/>
        <v>244.6</v>
      </c>
      <c r="CC1096" s="51">
        <f t="shared" si="601"/>
        <v>756.90000000000009</v>
      </c>
      <c r="CD1096" s="50">
        <f t="shared" si="602"/>
        <v>2959.1</v>
      </c>
      <c r="CE1096" s="103"/>
      <c r="CF1096" s="73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</row>
    <row r="1097" spans="1:122" ht="15" hidden="1" outlineLevel="1" thickBot="1" x14ac:dyDescent="0.35">
      <c r="A1097" s="161"/>
      <c r="B1097" s="53" t="s">
        <v>2192</v>
      </c>
      <c r="C1097" s="53" t="s">
        <v>45</v>
      </c>
      <c r="D1097" s="24" t="s">
        <v>2193</v>
      </c>
      <c r="E1097" s="35">
        <v>539976.28</v>
      </c>
      <c r="F1097" s="35">
        <v>22083.23</v>
      </c>
      <c r="G1097" s="35">
        <v>70093.39</v>
      </c>
      <c r="H1097" s="36">
        <v>144</v>
      </c>
      <c r="I1097" s="38">
        <v>117</v>
      </c>
      <c r="J1097" s="38">
        <v>7</v>
      </c>
      <c r="K1097" s="38">
        <v>20</v>
      </c>
      <c r="L1097" s="35">
        <v>632152.9</v>
      </c>
      <c r="M1097" s="35">
        <v>94187.64</v>
      </c>
      <c r="N1097" s="36">
        <v>4428</v>
      </c>
      <c r="O1097" s="36">
        <v>648</v>
      </c>
      <c r="P1097" s="35">
        <v>1190.8800000000001</v>
      </c>
      <c r="Q1097" s="35">
        <v>905.76</v>
      </c>
      <c r="R1097" s="35">
        <v>733513.18</v>
      </c>
      <c r="S1097" s="35">
        <v>58852.53</v>
      </c>
      <c r="T1097" s="35">
        <v>6550.56</v>
      </c>
      <c r="U1097" s="35">
        <v>315.89999999999998</v>
      </c>
      <c r="V1097" s="35">
        <v>3576.69</v>
      </c>
      <c r="W1097" s="35">
        <v>2356.38</v>
      </c>
      <c r="X1097" s="35">
        <v>1280.02</v>
      </c>
      <c r="Y1097" s="35">
        <v>7067.97</v>
      </c>
      <c r="Z1097" s="35">
        <v>15171.67</v>
      </c>
      <c r="AA1097" s="35">
        <v>95171.72</v>
      </c>
      <c r="AB1097" s="35">
        <v>828684.9</v>
      </c>
      <c r="AC1097" s="39">
        <f t="shared" si="595"/>
        <v>828.7</v>
      </c>
      <c r="AD1097" s="40">
        <f>+ROUND((AC1097/12*4)+(BJ1097/12*8),1)</f>
        <v>799.4</v>
      </c>
      <c r="AG1097" s="70" t="s">
        <v>2187</v>
      </c>
      <c r="AH1097" s="24" t="s">
        <v>2192</v>
      </c>
      <c r="AI1097" s="24" t="s">
        <v>45</v>
      </c>
      <c r="AJ1097" s="24" t="s">
        <v>2193</v>
      </c>
      <c r="AK1097" s="43">
        <v>518954.2</v>
      </c>
      <c r="AL1097" s="43">
        <v>14574.93</v>
      </c>
      <c r="AM1097" s="43">
        <v>56159.16</v>
      </c>
      <c r="AN1097" s="44">
        <v>152</v>
      </c>
      <c r="AO1097" s="46">
        <v>127</v>
      </c>
      <c r="AP1097" s="46">
        <v>2</v>
      </c>
      <c r="AQ1097" s="46">
        <v>23</v>
      </c>
      <c r="AR1097" s="43">
        <v>589688.29</v>
      </c>
      <c r="AS1097" s="43">
        <v>92790.05</v>
      </c>
      <c r="AT1097" s="43">
        <v>4489.5</v>
      </c>
      <c r="AU1097" s="44">
        <v>657</v>
      </c>
      <c r="AV1097" s="43">
        <v>1207.42</v>
      </c>
      <c r="AW1097" s="43">
        <v>918.34</v>
      </c>
      <c r="AX1097" s="43">
        <v>689750.6</v>
      </c>
      <c r="AY1097" s="43">
        <v>60204.99</v>
      </c>
      <c r="AZ1097" s="43">
        <v>6641.54</v>
      </c>
      <c r="BA1097" s="43">
        <v>326.7</v>
      </c>
      <c r="BB1097" s="43">
        <v>3698.97</v>
      </c>
      <c r="BC1097" s="43">
        <v>2436.94</v>
      </c>
      <c r="BD1097" s="43">
        <v>256.04000000000002</v>
      </c>
      <c r="BE1097" s="43">
        <v>7309.61</v>
      </c>
      <c r="BF1097" s="43">
        <v>14152.52</v>
      </c>
      <c r="BG1097" s="43">
        <v>95027.31</v>
      </c>
      <c r="BH1097" s="43">
        <v>784777.91</v>
      </c>
      <c r="BI1097" s="44">
        <v>0</v>
      </c>
      <c r="BJ1097" s="71">
        <v>784.8</v>
      </c>
      <c r="BK1097" s="2"/>
      <c r="BL1097" s="2"/>
      <c r="BM1097" s="48">
        <v>65.400000000000006</v>
      </c>
      <c r="BN1097" s="48">
        <v>65.400000000000006</v>
      </c>
      <c r="BO1097" s="48">
        <v>65.400000000000006</v>
      </c>
      <c r="BP1097" s="48">
        <v>65.400000000000006</v>
      </c>
      <c r="BQ1097" s="48">
        <v>130.80000000000001</v>
      </c>
      <c r="BR1097" s="48">
        <v>130.80000000000001</v>
      </c>
      <c r="BS1097" s="48">
        <v>32.700000000000003</v>
      </c>
      <c r="BT1097" s="48">
        <v>0</v>
      </c>
      <c r="BU1097" s="48">
        <v>32.700000000000003</v>
      </c>
      <c r="BV1097" s="48">
        <f>+ROUND((AD1097-BM1097-BN1097-BO1097-BP1097-BQ1097-BR1097-BS1097-BT1097-BU1097)/3,1)</f>
        <v>70.3</v>
      </c>
      <c r="BW1097" s="48">
        <f t="shared" si="596"/>
        <v>70.3</v>
      </c>
      <c r="BX1097" s="49">
        <f>+ROUND(AD1097-BM1097-BN1097-BO1097-BP1097-BQ1097-BR1097-BS1097-BT1097-BU1097-BV1097-BW1097,1)</f>
        <v>70.2</v>
      </c>
      <c r="BY1097" s="50">
        <f t="shared" si="597"/>
        <v>799.39999999999986</v>
      </c>
      <c r="BZ1097" s="48">
        <f t="shared" si="598"/>
        <v>196.20000000000002</v>
      </c>
      <c r="CA1097" s="48">
        <f t="shared" si="599"/>
        <v>327</v>
      </c>
      <c r="CB1097" s="48">
        <f t="shared" si="600"/>
        <v>65.400000000000006</v>
      </c>
      <c r="CC1097" s="51">
        <f t="shared" si="601"/>
        <v>210.8</v>
      </c>
      <c r="CD1097" s="50">
        <f t="shared" si="602"/>
        <v>799.40000000000009</v>
      </c>
      <c r="CE1097" s="103"/>
      <c r="CF1097" s="73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</row>
    <row r="1098" spans="1:122" ht="18" customHeight="1" collapsed="1" thickBot="1" x14ac:dyDescent="0.35">
      <c r="A1098" s="162"/>
      <c r="B1098" s="163" t="s">
        <v>71</v>
      </c>
      <c r="C1098" s="164"/>
      <c r="D1098" s="165"/>
      <c r="E1098" s="54">
        <f>SUM(E1095:E1097)</f>
        <v>2499907.1500000004</v>
      </c>
      <c r="F1098" s="54">
        <f t="shared" ref="F1098:AD1098" si="603">SUM(F1095:F1097)</f>
        <v>154582.6</v>
      </c>
      <c r="G1098" s="54">
        <f t="shared" si="603"/>
        <v>619017.44000000006</v>
      </c>
      <c r="H1098" s="54">
        <f t="shared" si="603"/>
        <v>1062</v>
      </c>
      <c r="I1098" s="54">
        <f t="shared" si="603"/>
        <v>797</v>
      </c>
      <c r="J1098" s="54">
        <f t="shared" si="603"/>
        <v>50</v>
      </c>
      <c r="K1098" s="54">
        <f t="shared" si="603"/>
        <v>215</v>
      </c>
      <c r="L1098" s="54">
        <f t="shared" si="603"/>
        <v>3273507.19</v>
      </c>
      <c r="M1098" s="54">
        <f t="shared" si="603"/>
        <v>551527.69999999995</v>
      </c>
      <c r="N1098" s="54">
        <f t="shared" si="603"/>
        <v>32656.5</v>
      </c>
      <c r="O1098" s="54">
        <f t="shared" si="603"/>
        <v>4779</v>
      </c>
      <c r="P1098" s="54">
        <f t="shared" si="603"/>
        <v>8782.7400000000016</v>
      </c>
      <c r="Q1098" s="54">
        <f t="shared" si="603"/>
        <v>6679.9800000000005</v>
      </c>
      <c r="R1098" s="54">
        <f t="shared" si="603"/>
        <v>3877933.11</v>
      </c>
      <c r="S1098" s="54">
        <f t="shared" si="603"/>
        <v>419196.43000000005</v>
      </c>
      <c r="T1098" s="54">
        <f t="shared" si="603"/>
        <v>48310.37999999999</v>
      </c>
      <c r="U1098" s="54">
        <f t="shared" si="603"/>
        <v>2151.9</v>
      </c>
      <c r="V1098" s="54">
        <f t="shared" si="603"/>
        <v>24364.289999999997</v>
      </c>
      <c r="W1098" s="54">
        <f t="shared" si="603"/>
        <v>16051.580000000002</v>
      </c>
      <c r="X1098" s="54">
        <f t="shared" si="603"/>
        <v>6272.26</v>
      </c>
      <c r="Y1098" s="54">
        <f t="shared" si="603"/>
        <v>48146.770000000004</v>
      </c>
      <c r="Z1098" s="54">
        <f t="shared" si="603"/>
        <v>78564.17</v>
      </c>
      <c r="AA1098" s="54">
        <f t="shared" si="603"/>
        <v>643057.78</v>
      </c>
      <c r="AB1098" s="54">
        <f t="shared" si="603"/>
        <v>4520990.8899999997</v>
      </c>
      <c r="AC1098" s="54">
        <f t="shared" si="603"/>
        <v>4521</v>
      </c>
      <c r="AD1098" s="54">
        <f t="shared" si="603"/>
        <v>4393.2</v>
      </c>
      <c r="AG1098" s="55" t="s">
        <v>2187</v>
      </c>
      <c r="AH1098" s="55" t="s">
        <v>71</v>
      </c>
      <c r="AI1098" s="56"/>
      <c r="AJ1098" s="57"/>
      <c r="AK1098" s="58">
        <v>2421328.75</v>
      </c>
      <c r="AL1098" s="58">
        <v>147074.29999999999</v>
      </c>
      <c r="AM1098" s="58">
        <v>541745.81999999995</v>
      </c>
      <c r="AN1098" s="58">
        <v>1051</v>
      </c>
      <c r="AO1098" s="58">
        <v>791</v>
      </c>
      <c r="AP1098" s="58">
        <v>57</v>
      </c>
      <c r="AQ1098" s="58">
        <v>203</v>
      </c>
      <c r="AR1098" s="58">
        <v>3110148.87</v>
      </c>
      <c r="AS1098" s="58">
        <v>539740.93000000005</v>
      </c>
      <c r="AT1098" s="58">
        <v>32133.75</v>
      </c>
      <c r="AU1098" s="58">
        <v>4702.5</v>
      </c>
      <c r="AV1098" s="58">
        <v>8642.15</v>
      </c>
      <c r="AW1098" s="58">
        <v>6573.05</v>
      </c>
      <c r="AX1098" s="58">
        <v>3701941.25</v>
      </c>
      <c r="AY1098" s="58">
        <v>412656.89999999997</v>
      </c>
      <c r="AZ1098" s="58">
        <v>47537.05</v>
      </c>
      <c r="BA1098" s="58">
        <v>2119.5</v>
      </c>
      <c r="BB1098" s="58">
        <v>23997.45</v>
      </c>
      <c r="BC1098" s="58">
        <v>15809.9</v>
      </c>
      <c r="BD1098" s="58">
        <v>3199.96</v>
      </c>
      <c r="BE1098" s="58">
        <v>47421.85</v>
      </c>
      <c r="BF1098" s="58">
        <v>74643.58</v>
      </c>
      <c r="BG1098" s="58">
        <v>627386.18999999994</v>
      </c>
      <c r="BH1098" s="58">
        <v>4329327.4400000004</v>
      </c>
      <c r="BI1098" s="58">
        <v>0</v>
      </c>
      <c r="BJ1098" s="59">
        <v>4329.4000000000005</v>
      </c>
      <c r="BK1098" s="60"/>
      <c r="BL1098" s="61" t="str">
        <f>+AG1098</f>
        <v>Rietavo sav.</v>
      </c>
      <c r="BM1098" s="62">
        <f t="shared" ref="BM1098:CD1098" si="604">SUM(BM1095:BM1097)</f>
        <v>360.79999999999995</v>
      </c>
      <c r="BN1098" s="62">
        <f t="shared" si="604"/>
        <v>360.79999999999995</v>
      </c>
      <c r="BO1098" s="62">
        <f t="shared" si="604"/>
        <v>360.79999999999995</v>
      </c>
      <c r="BP1098" s="62">
        <f t="shared" si="604"/>
        <v>360.79999999999995</v>
      </c>
      <c r="BQ1098" s="62">
        <f t="shared" si="604"/>
        <v>721.59999999999991</v>
      </c>
      <c r="BR1098" s="62">
        <f t="shared" si="604"/>
        <v>721.59999999999991</v>
      </c>
      <c r="BS1098" s="62">
        <f t="shared" si="604"/>
        <v>180.3</v>
      </c>
      <c r="BT1098" s="62">
        <f t="shared" si="604"/>
        <v>0</v>
      </c>
      <c r="BU1098" s="62">
        <f t="shared" si="604"/>
        <v>180.3</v>
      </c>
      <c r="BV1098" s="62">
        <f t="shared" si="604"/>
        <v>382.1</v>
      </c>
      <c r="BW1098" s="62">
        <f t="shared" si="604"/>
        <v>382.1</v>
      </c>
      <c r="BX1098" s="62">
        <f t="shared" si="604"/>
        <v>382</v>
      </c>
      <c r="BY1098" s="62">
        <f t="shared" si="604"/>
        <v>4393.1999999999989</v>
      </c>
      <c r="BZ1098" s="62">
        <f t="shared" si="604"/>
        <v>1082.3999999999999</v>
      </c>
      <c r="CA1098" s="62">
        <f t="shared" si="604"/>
        <v>1804</v>
      </c>
      <c r="CB1098" s="62">
        <f t="shared" si="604"/>
        <v>360.6</v>
      </c>
      <c r="CC1098" s="62">
        <f t="shared" si="604"/>
        <v>1146.2</v>
      </c>
      <c r="CD1098" s="62">
        <f t="shared" si="604"/>
        <v>4393.2000000000007</v>
      </c>
      <c r="CE1098" s="63"/>
      <c r="CF1098" s="64" t="s">
        <v>2187</v>
      </c>
      <c r="CG1098" s="65">
        <v>360.79999999999995</v>
      </c>
      <c r="CH1098" s="65">
        <v>356.09999999999997</v>
      </c>
      <c r="CI1098" s="65">
        <v>358.49999999999994</v>
      </c>
      <c r="CJ1098" s="65">
        <v>358.49999999999994</v>
      </c>
      <c r="CK1098" s="65">
        <v>716.89999999999986</v>
      </c>
      <c r="CL1098" s="65">
        <v>719.3</v>
      </c>
      <c r="CM1098" s="65">
        <v>177.9</v>
      </c>
      <c r="CN1098" s="65">
        <v>0</v>
      </c>
      <c r="CO1098" s="65">
        <v>180.3</v>
      </c>
      <c r="CP1098" s="65">
        <f>+BV1098</f>
        <v>382.1</v>
      </c>
      <c r="CQ1098" s="65">
        <f t="shared" ref="CQ1098:CR1098" si="605">+BW1098</f>
        <v>382.1</v>
      </c>
      <c r="CR1098" s="65">
        <f t="shared" si="605"/>
        <v>382</v>
      </c>
      <c r="CS1098" s="66">
        <f>+CR1098+CQ1098+CP1098+CO1098+CN1098+CM1098+CL1098+CK1098+CJ1098+CI1098+CH1098+CG1098</f>
        <v>4374.4999999999991</v>
      </c>
      <c r="CT1098" s="65">
        <v>1075.3999999999999</v>
      </c>
      <c r="CU1098" s="65">
        <v>1794.6999999999998</v>
      </c>
      <c r="CV1098" s="65">
        <v>358.20000000000005</v>
      </c>
      <c r="CW1098" s="65">
        <f>+CP1098+CQ1098+CR1098</f>
        <v>1146.2</v>
      </c>
      <c r="CX1098" s="67">
        <f>+CW1098+CV1098+CU1098+CT1098</f>
        <v>4374.5</v>
      </c>
      <c r="CY1098" s="48"/>
      <c r="CZ1098" s="64" t="s">
        <v>2187</v>
      </c>
      <c r="DA1098" s="68">
        <v>0</v>
      </c>
      <c r="DB1098" s="68">
        <v>4.7</v>
      </c>
      <c r="DC1098" s="68">
        <v>2.2999999999999998</v>
      </c>
      <c r="DD1098" s="68">
        <v>2.2999999999999998</v>
      </c>
      <c r="DE1098" s="68">
        <v>4.7</v>
      </c>
      <c r="DF1098" s="68">
        <v>2.2999999999999998</v>
      </c>
      <c r="DG1098" s="68">
        <v>2.3999999999999986</v>
      </c>
      <c r="DH1098" s="69"/>
      <c r="DI1098" s="69"/>
      <c r="DJ1098" s="69"/>
      <c r="DK1098" s="69"/>
      <c r="DL1098" s="69"/>
      <c r="DM1098" s="66">
        <v>18.7</v>
      </c>
      <c r="DN1098" s="68">
        <v>7</v>
      </c>
      <c r="DO1098" s="68">
        <v>9.3000000000000007</v>
      </c>
      <c r="DP1098" s="68">
        <v>2.3999999999999986</v>
      </c>
      <c r="DQ1098" s="68"/>
      <c r="DR1098" s="66">
        <v>18.7</v>
      </c>
    </row>
    <row r="1099" spans="1:122" ht="15" hidden="1" customHeight="1" outlineLevel="1" thickBot="1" x14ac:dyDescent="0.35">
      <c r="A1099" s="160" t="s">
        <v>2194</v>
      </c>
      <c r="B1099" s="53" t="s">
        <v>2195</v>
      </c>
      <c r="C1099" s="53" t="s">
        <v>45</v>
      </c>
      <c r="D1099" s="24" t="s">
        <v>2196</v>
      </c>
      <c r="E1099" s="34"/>
      <c r="F1099" s="35">
        <v>22083.23</v>
      </c>
      <c r="G1099" s="35">
        <v>105562.31</v>
      </c>
      <c r="H1099" s="36">
        <v>39</v>
      </c>
      <c r="I1099" s="37"/>
      <c r="J1099" s="38">
        <v>6</v>
      </c>
      <c r="K1099" s="38">
        <v>33</v>
      </c>
      <c r="L1099" s="35">
        <v>127645.54</v>
      </c>
      <c r="M1099" s="35">
        <v>24460.71</v>
      </c>
      <c r="N1099" s="35">
        <v>1199.25</v>
      </c>
      <c r="O1099" s="35">
        <v>175.5</v>
      </c>
      <c r="P1099" s="35">
        <v>322.52999999999997</v>
      </c>
      <c r="Q1099" s="35">
        <v>245.31</v>
      </c>
      <c r="R1099" s="35">
        <v>154048.84</v>
      </c>
      <c r="S1099" s="35">
        <v>8800.35</v>
      </c>
      <c r="T1099" s="35">
        <v>1774.11</v>
      </c>
      <c r="U1099" s="36">
        <v>0</v>
      </c>
      <c r="V1099" s="36">
        <v>0</v>
      </c>
      <c r="W1099" s="36">
        <v>0</v>
      </c>
      <c r="X1099" s="36">
        <v>0</v>
      </c>
      <c r="Y1099" s="36">
        <v>0</v>
      </c>
      <c r="Z1099" s="35">
        <v>3063.5</v>
      </c>
      <c r="AA1099" s="35">
        <v>13637.96</v>
      </c>
      <c r="AB1099" s="35">
        <v>167686.79999999999</v>
      </c>
      <c r="AC1099" s="39">
        <f t="shared" ref="AC1099:AC1119" si="606">+ROUND(AB1099/1000,1)</f>
        <v>167.7</v>
      </c>
      <c r="AD1099" s="40">
        <f t="shared" ref="AD1099:AD1119" si="607">+ROUND((AC1099/12*4)+(BJ1099/12*8),1)</f>
        <v>179.2</v>
      </c>
      <c r="AG1099" s="70" t="s">
        <v>2194</v>
      </c>
      <c r="AH1099" s="24" t="s">
        <v>2195</v>
      </c>
      <c r="AI1099" s="24" t="s">
        <v>45</v>
      </c>
      <c r="AJ1099" s="24" t="s">
        <v>2196</v>
      </c>
      <c r="AK1099" s="42"/>
      <c r="AL1099" s="43">
        <v>22083.23</v>
      </c>
      <c r="AM1099" s="43">
        <v>126674.78</v>
      </c>
      <c r="AN1099" s="44">
        <v>40</v>
      </c>
      <c r="AO1099" s="45"/>
      <c r="AP1099" s="46">
        <v>6</v>
      </c>
      <c r="AQ1099" s="46">
        <v>34</v>
      </c>
      <c r="AR1099" s="43">
        <v>148758.01</v>
      </c>
      <c r="AS1099" s="43">
        <v>19818.11</v>
      </c>
      <c r="AT1099" s="44">
        <v>1230</v>
      </c>
      <c r="AU1099" s="44">
        <v>180</v>
      </c>
      <c r="AV1099" s="43">
        <v>330.8</v>
      </c>
      <c r="AW1099" s="43">
        <v>251.6</v>
      </c>
      <c r="AX1099" s="43">
        <v>170568.52</v>
      </c>
      <c r="AY1099" s="44">
        <v>9026</v>
      </c>
      <c r="AZ1099" s="43">
        <v>1819.6</v>
      </c>
      <c r="BA1099" s="44">
        <v>0</v>
      </c>
      <c r="BB1099" s="44">
        <v>0</v>
      </c>
      <c r="BC1099" s="44">
        <v>0</v>
      </c>
      <c r="BD1099" s="44">
        <v>0</v>
      </c>
      <c r="BE1099" s="44">
        <v>0</v>
      </c>
      <c r="BF1099" s="43">
        <v>3570.2</v>
      </c>
      <c r="BG1099" s="43">
        <v>14415.8</v>
      </c>
      <c r="BH1099" s="43">
        <v>184984.32000000001</v>
      </c>
      <c r="BI1099" s="44">
        <v>0</v>
      </c>
      <c r="BJ1099" s="71">
        <v>185</v>
      </c>
      <c r="BK1099" s="2"/>
      <c r="BL1099" s="2"/>
      <c r="BM1099" s="48">
        <v>15.4</v>
      </c>
      <c r="BN1099" s="48">
        <v>15.4</v>
      </c>
      <c r="BO1099" s="48">
        <v>15.4</v>
      </c>
      <c r="BP1099" s="48">
        <v>15.4</v>
      </c>
      <c r="BQ1099" s="48">
        <v>30.8</v>
      </c>
      <c r="BR1099" s="48">
        <v>30.8</v>
      </c>
      <c r="BS1099" s="48">
        <v>7.7</v>
      </c>
      <c r="BT1099" s="48">
        <v>0</v>
      </c>
      <c r="BU1099" s="48">
        <v>7.7</v>
      </c>
      <c r="BV1099" s="48">
        <f t="shared" ref="BV1099:BV1119" si="608">+ROUND((AD1099-BM1099-BN1099-BO1099-BP1099-BQ1099-BR1099-BS1099-BT1099-BU1099)/3,1)</f>
        <v>13.5</v>
      </c>
      <c r="BW1099" s="48">
        <f t="shared" ref="BW1099:BW1119" si="609">+BV1099</f>
        <v>13.5</v>
      </c>
      <c r="BX1099" s="49">
        <f t="shared" ref="BX1099:BX1119" si="610">+ROUND(AD1099-BM1099-BN1099-BO1099-BP1099-BQ1099-BR1099-BS1099-BT1099-BU1099-BV1099-BW1099,1)</f>
        <v>13.6</v>
      </c>
      <c r="BY1099" s="50">
        <f t="shared" ref="BY1099:BY1119" si="611">+BX1099+BW1099+BV1099+BU1099+BT1099+BS1099+BR1099+BQ1099+BP1099+BO1099+BN1099+BM1099</f>
        <v>179.20000000000002</v>
      </c>
      <c r="BZ1099" s="48">
        <f t="shared" ref="BZ1099:BZ1119" si="612">+BM1099+BN1099+BO1099</f>
        <v>46.2</v>
      </c>
      <c r="CA1099" s="48">
        <f t="shared" ref="CA1099:CA1119" si="613">+BP1099+BQ1099+BR1099</f>
        <v>77</v>
      </c>
      <c r="CB1099" s="48">
        <f t="shared" ref="CB1099:CB1119" si="614">+BS1099+BT1099+BU1099</f>
        <v>15.4</v>
      </c>
      <c r="CC1099" s="51">
        <f t="shared" ref="CC1099:CC1119" si="615">+BV1099+BW1099+BX1099</f>
        <v>40.6</v>
      </c>
      <c r="CD1099" s="50">
        <f t="shared" ref="CD1099:CD1119" si="616">SUM(BZ1099:CC1099)</f>
        <v>179.2</v>
      </c>
      <c r="CE1099" s="103"/>
      <c r="CF1099" s="73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</row>
    <row r="1100" spans="1:122" ht="15" hidden="1" customHeight="1" outlineLevel="1" thickBot="1" x14ac:dyDescent="0.35">
      <c r="A1100" s="161"/>
      <c r="B1100" s="53" t="s">
        <v>2197</v>
      </c>
      <c r="C1100" s="53" t="s">
        <v>45</v>
      </c>
      <c r="D1100" s="24" t="s">
        <v>2198</v>
      </c>
      <c r="E1100" s="34"/>
      <c r="F1100" s="35">
        <v>44166.46</v>
      </c>
      <c r="G1100" s="35">
        <v>56159.16</v>
      </c>
      <c r="H1100" s="36">
        <v>32</v>
      </c>
      <c r="I1100" s="37"/>
      <c r="J1100" s="38">
        <v>10</v>
      </c>
      <c r="K1100" s="38">
        <v>22</v>
      </c>
      <c r="L1100" s="35">
        <v>100325.62</v>
      </c>
      <c r="M1100" s="35">
        <v>8568.16</v>
      </c>
      <c r="N1100" s="36">
        <v>984</v>
      </c>
      <c r="O1100" s="36">
        <v>144</v>
      </c>
      <c r="P1100" s="35">
        <v>264.64</v>
      </c>
      <c r="Q1100" s="35">
        <v>201.28</v>
      </c>
      <c r="R1100" s="35">
        <v>110487.7</v>
      </c>
      <c r="S1100" s="35">
        <v>7220.8</v>
      </c>
      <c r="T1100" s="35">
        <v>1455.68</v>
      </c>
      <c r="U1100" s="36">
        <v>0</v>
      </c>
      <c r="V1100" s="36">
        <v>0</v>
      </c>
      <c r="W1100" s="36">
        <v>0</v>
      </c>
      <c r="X1100" s="36">
        <v>0</v>
      </c>
      <c r="Y1100" s="36">
        <v>0</v>
      </c>
      <c r="Z1100" s="35">
        <v>2407.81</v>
      </c>
      <c r="AA1100" s="35">
        <v>11084.29</v>
      </c>
      <c r="AB1100" s="35">
        <v>121571.99</v>
      </c>
      <c r="AC1100" s="39">
        <f t="shared" si="606"/>
        <v>121.6</v>
      </c>
      <c r="AD1100" s="40">
        <f t="shared" si="607"/>
        <v>140.5</v>
      </c>
      <c r="AG1100" s="70" t="s">
        <v>2194</v>
      </c>
      <c r="AH1100" s="24" t="s">
        <v>2197</v>
      </c>
      <c r="AI1100" s="24" t="s">
        <v>45</v>
      </c>
      <c r="AJ1100" s="24" t="s">
        <v>2198</v>
      </c>
      <c r="AK1100" s="42"/>
      <c r="AL1100" s="43">
        <v>14574.93</v>
      </c>
      <c r="AM1100" s="43">
        <v>105562.31</v>
      </c>
      <c r="AN1100" s="44">
        <v>37</v>
      </c>
      <c r="AO1100" s="45"/>
      <c r="AP1100" s="46">
        <v>4</v>
      </c>
      <c r="AQ1100" s="46">
        <v>33</v>
      </c>
      <c r="AR1100" s="43">
        <v>120137.24</v>
      </c>
      <c r="AS1100" s="43">
        <v>15146.69</v>
      </c>
      <c r="AT1100" s="43">
        <v>1137.75</v>
      </c>
      <c r="AU1100" s="43">
        <v>166.5</v>
      </c>
      <c r="AV1100" s="43">
        <v>305.99</v>
      </c>
      <c r="AW1100" s="43">
        <v>232.73</v>
      </c>
      <c r="AX1100" s="43">
        <v>137126.9</v>
      </c>
      <c r="AY1100" s="43">
        <v>8349.0499999999993</v>
      </c>
      <c r="AZ1100" s="43">
        <v>1683.13</v>
      </c>
      <c r="BA1100" s="44">
        <v>0</v>
      </c>
      <c r="BB1100" s="44">
        <v>0</v>
      </c>
      <c r="BC1100" s="44">
        <v>0</v>
      </c>
      <c r="BD1100" s="44">
        <v>0</v>
      </c>
      <c r="BE1100" s="44">
        <v>0</v>
      </c>
      <c r="BF1100" s="43">
        <v>2883.3</v>
      </c>
      <c r="BG1100" s="43">
        <v>12915.48</v>
      </c>
      <c r="BH1100" s="43">
        <v>150042.38</v>
      </c>
      <c r="BI1100" s="44">
        <v>0</v>
      </c>
      <c r="BJ1100" s="71">
        <v>150</v>
      </c>
      <c r="BK1100" s="2"/>
      <c r="BL1100" s="2"/>
      <c r="BM1100" s="48">
        <v>12.5</v>
      </c>
      <c r="BN1100" s="48">
        <v>12.5</v>
      </c>
      <c r="BO1100" s="48">
        <v>12.5</v>
      </c>
      <c r="BP1100" s="48">
        <v>12.5</v>
      </c>
      <c r="BQ1100" s="48">
        <v>25</v>
      </c>
      <c r="BR1100" s="48">
        <v>25</v>
      </c>
      <c r="BS1100" s="48">
        <v>6.3</v>
      </c>
      <c r="BT1100" s="48">
        <v>0</v>
      </c>
      <c r="BU1100" s="48">
        <v>6.3</v>
      </c>
      <c r="BV1100" s="48">
        <f t="shared" si="608"/>
        <v>9.3000000000000007</v>
      </c>
      <c r="BW1100" s="48">
        <f t="shared" si="609"/>
        <v>9.3000000000000007</v>
      </c>
      <c r="BX1100" s="49">
        <f t="shared" si="610"/>
        <v>9.3000000000000007</v>
      </c>
      <c r="BY1100" s="50">
        <f t="shared" si="611"/>
        <v>140.5</v>
      </c>
      <c r="BZ1100" s="48">
        <f t="shared" si="612"/>
        <v>37.5</v>
      </c>
      <c r="CA1100" s="48">
        <f t="shared" si="613"/>
        <v>62.5</v>
      </c>
      <c r="CB1100" s="48">
        <f t="shared" si="614"/>
        <v>12.6</v>
      </c>
      <c r="CC1100" s="51">
        <f t="shared" si="615"/>
        <v>27.900000000000002</v>
      </c>
      <c r="CD1100" s="50">
        <f t="shared" si="616"/>
        <v>140.5</v>
      </c>
      <c r="CE1100" s="103"/>
      <c r="CF1100" s="73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</row>
    <row r="1101" spans="1:122" ht="15" hidden="1" customHeight="1" outlineLevel="1" thickBot="1" x14ac:dyDescent="0.35">
      <c r="A1101" s="161"/>
      <c r="B1101" s="53" t="s">
        <v>2199</v>
      </c>
      <c r="C1101" s="53" t="s">
        <v>45</v>
      </c>
      <c r="D1101" s="24" t="s">
        <v>2200</v>
      </c>
      <c r="E1101" s="34"/>
      <c r="F1101" s="35">
        <v>14574.93</v>
      </c>
      <c r="G1101" s="35">
        <v>70093.39</v>
      </c>
      <c r="H1101" s="36">
        <v>23</v>
      </c>
      <c r="I1101" s="37"/>
      <c r="J1101" s="38">
        <v>3</v>
      </c>
      <c r="K1101" s="38">
        <v>20</v>
      </c>
      <c r="L1101" s="35">
        <v>84668.32</v>
      </c>
      <c r="M1101" s="35">
        <v>9064.24</v>
      </c>
      <c r="N1101" s="35">
        <v>707.25</v>
      </c>
      <c r="O1101" s="35">
        <v>103.5</v>
      </c>
      <c r="P1101" s="35">
        <v>190.21</v>
      </c>
      <c r="Q1101" s="35">
        <v>144.66999999999999</v>
      </c>
      <c r="R1101" s="35">
        <v>94878.19</v>
      </c>
      <c r="S1101" s="35">
        <v>5189.95</v>
      </c>
      <c r="T1101" s="35">
        <v>1046.27</v>
      </c>
      <c r="U1101" s="36">
        <v>0</v>
      </c>
      <c r="V1101" s="36">
        <v>0</v>
      </c>
      <c r="W1101" s="36">
        <v>0</v>
      </c>
      <c r="X1101" s="36">
        <v>0</v>
      </c>
      <c r="Y1101" s="36">
        <v>0</v>
      </c>
      <c r="Z1101" s="35">
        <v>2032.04</v>
      </c>
      <c r="AA1101" s="35">
        <v>8268.26</v>
      </c>
      <c r="AB1101" s="35">
        <v>103146.45</v>
      </c>
      <c r="AC1101" s="39">
        <f t="shared" si="606"/>
        <v>103.1</v>
      </c>
      <c r="AD1101" s="40">
        <f t="shared" si="607"/>
        <v>164.9</v>
      </c>
      <c r="AG1101" s="70" t="s">
        <v>2194</v>
      </c>
      <c r="AH1101" s="24" t="s">
        <v>2199</v>
      </c>
      <c r="AI1101" s="24" t="s">
        <v>45</v>
      </c>
      <c r="AJ1101" s="24" t="s">
        <v>2200</v>
      </c>
      <c r="AK1101" s="43">
        <v>54242.33</v>
      </c>
      <c r="AL1101" s="43">
        <v>44166.46</v>
      </c>
      <c r="AM1101" s="43">
        <v>56159.16</v>
      </c>
      <c r="AN1101" s="44">
        <v>32</v>
      </c>
      <c r="AO1101" s="46">
        <v>8</v>
      </c>
      <c r="AP1101" s="46">
        <v>9</v>
      </c>
      <c r="AQ1101" s="46">
        <v>15</v>
      </c>
      <c r="AR1101" s="43">
        <v>154567.95000000001</v>
      </c>
      <c r="AS1101" s="43">
        <v>24545.21</v>
      </c>
      <c r="AT1101" s="44">
        <v>984</v>
      </c>
      <c r="AU1101" s="44">
        <v>144</v>
      </c>
      <c r="AV1101" s="43">
        <v>264.64</v>
      </c>
      <c r="AW1101" s="43">
        <v>201.28</v>
      </c>
      <c r="AX1101" s="43">
        <v>180707.08</v>
      </c>
      <c r="AY1101" s="43">
        <v>9023.1200000000008</v>
      </c>
      <c r="AZ1101" s="43">
        <v>1455.68</v>
      </c>
      <c r="BA1101" s="43">
        <v>21.6</v>
      </c>
      <c r="BB1101" s="43">
        <v>244.56</v>
      </c>
      <c r="BC1101" s="43">
        <v>161.12</v>
      </c>
      <c r="BD1101" s="44">
        <v>0</v>
      </c>
      <c r="BE1101" s="43">
        <v>483.28</v>
      </c>
      <c r="BF1101" s="43">
        <v>3709.63</v>
      </c>
      <c r="BG1101" s="43">
        <v>15098.99</v>
      </c>
      <c r="BH1101" s="43">
        <v>195806.07</v>
      </c>
      <c r="BI1101" s="44">
        <v>0</v>
      </c>
      <c r="BJ1101" s="71">
        <v>195.8</v>
      </c>
      <c r="BK1101" s="2"/>
      <c r="BL1101" s="2"/>
      <c r="BM1101" s="48">
        <v>16.3</v>
      </c>
      <c r="BN1101" s="48">
        <v>16.3</v>
      </c>
      <c r="BO1101" s="48">
        <v>16.3</v>
      </c>
      <c r="BP1101" s="48">
        <v>16.3</v>
      </c>
      <c r="BQ1101" s="48">
        <v>32.6</v>
      </c>
      <c r="BR1101" s="48">
        <v>32.6</v>
      </c>
      <c r="BS1101" s="48">
        <v>8.1999999999999993</v>
      </c>
      <c r="BT1101" s="48">
        <v>0</v>
      </c>
      <c r="BU1101" s="48">
        <v>8.1999999999999993</v>
      </c>
      <c r="BV1101" s="48">
        <f t="shared" si="608"/>
        <v>6</v>
      </c>
      <c r="BW1101" s="48">
        <f t="shared" si="609"/>
        <v>6</v>
      </c>
      <c r="BX1101" s="49">
        <f t="shared" si="610"/>
        <v>6.1</v>
      </c>
      <c r="BY1101" s="50">
        <f t="shared" si="611"/>
        <v>164.9</v>
      </c>
      <c r="BZ1101" s="48">
        <f t="shared" si="612"/>
        <v>48.900000000000006</v>
      </c>
      <c r="CA1101" s="48">
        <f t="shared" si="613"/>
        <v>81.5</v>
      </c>
      <c r="CB1101" s="48">
        <f t="shared" si="614"/>
        <v>16.399999999999999</v>
      </c>
      <c r="CC1101" s="51">
        <f t="shared" si="615"/>
        <v>18.100000000000001</v>
      </c>
      <c r="CD1101" s="50">
        <f t="shared" si="616"/>
        <v>164.9</v>
      </c>
      <c r="CE1101" s="103"/>
      <c r="CF1101" s="73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</row>
    <row r="1102" spans="1:122" ht="15" hidden="1" customHeight="1" outlineLevel="1" thickBot="1" x14ac:dyDescent="0.35">
      <c r="A1102" s="161"/>
      <c r="B1102" s="53" t="s">
        <v>2201</v>
      </c>
      <c r="C1102" s="53" t="s">
        <v>45</v>
      </c>
      <c r="D1102" s="24" t="s">
        <v>2202</v>
      </c>
      <c r="E1102" s="34"/>
      <c r="F1102" s="35">
        <v>44166.46</v>
      </c>
      <c r="G1102" s="35">
        <v>126674.77</v>
      </c>
      <c r="H1102" s="36">
        <v>50</v>
      </c>
      <c r="I1102" s="37"/>
      <c r="J1102" s="38">
        <v>12</v>
      </c>
      <c r="K1102" s="38">
        <v>38</v>
      </c>
      <c r="L1102" s="35">
        <v>170841.23</v>
      </c>
      <c r="M1102" s="36">
        <v>23452</v>
      </c>
      <c r="N1102" s="35">
        <v>1537.5</v>
      </c>
      <c r="O1102" s="36">
        <v>225</v>
      </c>
      <c r="P1102" s="35">
        <v>413.5</v>
      </c>
      <c r="Q1102" s="35">
        <v>314.5</v>
      </c>
      <c r="R1102" s="35">
        <v>196783.73</v>
      </c>
      <c r="S1102" s="35">
        <v>11282.5</v>
      </c>
      <c r="T1102" s="35">
        <v>2274.5</v>
      </c>
      <c r="U1102" s="36">
        <v>0</v>
      </c>
      <c r="V1102" s="36">
        <v>0</v>
      </c>
      <c r="W1102" s="36">
        <v>0</v>
      </c>
      <c r="X1102" s="36">
        <v>0</v>
      </c>
      <c r="Y1102" s="36">
        <v>0</v>
      </c>
      <c r="Z1102" s="35">
        <v>4100.1899999999996</v>
      </c>
      <c r="AA1102" s="35">
        <v>17657.189999999999</v>
      </c>
      <c r="AB1102" s="35">
        <v>214440.92</v>
      </c>
      <c r="AC1102" s="39">
        <f t="shared" si="606"/>
        <v>214.4</v>
      </c>
      <c r="AD1102" s="40">
        <f t="shared" si="607"/>
        <v>188.8</v>
      </c>
      <c r="AG1102" s="70" t="s">
        <v>2194</v>
      </c>
      <c r="AH1102" s="24" t="s">
        <v>2201</v>
      </c>
      <c r="AI1102" s="24" t="s">
        <v>45</v>
      </c>
      <c r="AJ1102" s="24" t="s">
        <v>2202</v>
      </c>
      <c r="AK1102" s="42"/>
      <c r="AL1102" s="43">
        <v>22083.23</v>
      </c>
      <c r="AM1102" s="43">
        <v>119496.54</v>
      </c>
      <c r="AN1102" s="44">
        <v>47</v>
      </c>
      <c r="AO1102" s="45"/>
      <c r="AP1102" s="46">
        <v>8</v>
      </c>
      <c r="AQ1102" s="46">
        <v>39</v>
      </c>
      <c r="AR1102" s="43">
        <v>141579.76999999999</v>
      </c>
      <c r="AS1102" s="43">
        <v>15905.62</v>
      </c>
      <c r="AT1102" s="43">
        <v>1445.25</v>
      </c>
      <c r="AU1102" s="43">
        <v>211.5</v>
      </c>
      <c r="AV1102" s="43">
        <v>388.69</v>
      </c>
      <c r="AW1102" s="43">
        <v>295.63</v>
      </c>
      <c r="AX1102" s="43">
        <v>159826.46</v>
      </c>
      <c r="AY1102" s="43">
        <v>10605.55</v>
      </c>
      <c r="AZ1102" s="43">
        <v>2138.0300000000002</v>
      </c>
      <c r="BA1102" s="44">
        <v>0</v>
      </c>
      <c r="BB1102" s="44">
        <v>0</v>
      </c>
      <c r="BC1102" s="44">
        <v>0</v>
      </c>
      <c r="BD1102" s="44">
        <v>0</v>
      </c>
      <c r="BE1102" s="44">
        <v>0</v>
      </c>
      <c r="BF1102" s="43">
        <v>3397.92</v>
      </c>
      <c r="BG1102" s="43">
        <v>16141.5</v>
      </c>
      <c r="BH1102" s="43">
        <v>175967.96</v>
      </c>
      <c r="BI1102" s="44">
        <v>0</v>
      </c>
      <c r="BJ1102" s="71">
        <v>176</v>
      </c>
      <c r="BK1102" s="2"/>
      <c r="BL1102" s="2"/>
      <c r="BM1102" s="48">
        <v>14.7</v>
      </c>
      <c r="BN1102" s="48">
        <v>14.7</v>
      </c>
      <c r="BO1102" s="48">
        <v>14.7</v>
      </c>
      <c r="BP1102" s="48">
        <v>14.7</v>
      </c>
      <c r="BQ1102" s="48">
        <v>29.3</v>
      </c>
      <c r="BR1102" s="48">
        <v>29.3</v>
      </c>
      <c r="BS1102" s="48">
        <v>7.3</v>
      </c>
      <c r="BT1102" s="48">
        <v>0</v>
      </c>
      <c r="BU1102" s="48">
        <v>7.3</v>
      </c>
      <c r="BV1102" s="48">
        <f t="shared" si="608"/>
        <v>18.899999999999999</v>
      </c>
      <c r="BW1102" s="48">
        <f t="shared" si="609"/>
        <v>18.899999999999999</v>
      </c>
      <c r="BX1102" s="49">
        <f t="shared" si="610"/>
        <v>19</v>
      </c>
      <c r="BY1102" s="50">
        <f t="shared" si="611"/>
        <v>188.79999999999995</v>
      </c>
      <c r="BZ1102" s="48">
        <f t="shared" si="612"/>
        <v>44.099999999999994</v>
      </c>
      <c r="CA1102" s="48">
        <f t="shared" si="613"/>
        <v>73.3</v>
      </c>
      <c r="CB1102" s="48">
        <f t="shared" si="614"/>
        <v>14.6</v>
      </c>
      <c r="CC1102" s="51">
        <f t="shared" si="615"/>
        <v>56.8</v>
      </c>
      <c r="CD1102" s="50">
        <f t="shared" si="616"/>
        <v>188.8</v>
      </c>
      <c r="CE1102" s="103"/>
      <c r="CF1102" s="73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</row>
    <row r="1103" spans="1:122" ht="15" hidden="1" customHeight="1" outlineLevel="1" thickBot="1" x14ac:dyDescent="0.35">
      <c r="A1103" s="161"/>
      <c r="B1103" s="53" t="s">
        <v>2203</v>
      </c>
      <c r="C1103" s="53" t="s">
        <v>45</v>
      </c>
      <c r="D1103" s="24" t="s">
        <v>2204</v>
      </c>
      <c r="E1103" s="35">
        <v>107280.73</v>
      </c>
      <c r="F1103" s="34"/>
      <c r="G1103" s="34"/>
      <c r="H1103" s="36">
        <v>59</v>
      </c>
      <c r="I1103" s="38">
        <v>59</v>
      </c>
      <c r="J1103" s="37"/>
      <c r="K1103" s="37"/>
      <c r="L1103" s="35">
        <v>107280.73</v>
      </c>
      <c r="M1103" s="35">
        <v>13407.27</v>
      </c>
      <c r="N1103" s="35">
        <v>1814.25</v>
      </c>
      <c r="O1103" s="35">
        <v>265.5</v>
      </c>
      <c r="P1103" s="35">
        <v>487.93</v>
      </c>
      <c r="Q1103" s="35">
        <v>371.11</v>
      </c>
      <c r="R1103" s="35">
        <v>123626.79</v>
      </c>
      <c r="S1103" s="35">
        <v>26605.46</v>
      </c>
      <c r="T1103" s="35">
        <v>2683.91</v>
      </c>
      <c r="U1103" s="35">
        <v>159.30000000000001</v>
      </c>
      <c r="V1103" s="35">
        <v>1803.63</v>
      </c>
      <c r="W1103" s="35">
        <v>1188.26</v>
      </c>
      <c r="X1103" s="35">
        <v>2302.92</v>
      </c>
      <c r="Y1103" s="35">
        <v>3564.19</v>
      </c>
      <c r="Z1103" s="35">
        <v>2574.73</v>
      </c>
      <c r="AA1103" s="35">
        <v>40882.400000000001</v>
      </c>
      <c r="AB1103" s="35">
        <v>164509.19</v>
      </c>
      <c r="AC1103" s="39">
        <f t="shared" si="606"/>
        <v>164.5</v>
      </c>
      <c r="AD1103" s="40">
        <f t="shared" si="607"/>
        <v>179</v>
      </c>
      <c r="AG1103" s="70" t="s">
        <v>2194</v>
      </c>
      <c r="AH1103" s="24" t="s">
        <v>2203</v>
      </c>
      <c r="AI1103" s="24" t="s">
        <v>45</v>
      </c>
      <c r="AJ1103" s="24" t="s">
        <v>2204</v>
      </c>
      <c r="AK1103" s="43">
        <v>129299.36</v>
      </c>
      <c r="AL1103" s="42"/>
      <c r="AM1103" s="42"/>
      <c r="AN1103" s="44">
        <v>61</v>
      </c>
      <c r="AO1103" s="46">
        <v>61</v>
      </c>
      <c r="AP1103" s="45"/>
      <c r="AQ1103" s="45"/>
      <c r="AR1103" s="43">
        <v>129299.36</v>
      </c>
      <c r="AS1103" s="43">
        <v>12009.68</v>
      </c>
      <c r="AT1103" s="43">
        <v>1875.75</v>
      </c>
      <c r="AU1103" s="43">
        <v>274.5</v>
      </c>
      <c r="AV1103" s="43">
        <v>504.47</v>
      </c>
      <c r="AW1103" s="43">
        <v>383.69</v>
      </c>
      <c r="AX1103" s="43">
        <v>144347.45000000001</v>
      </c>
      <c r="AY1103" s="43">
        <v>27507.34</v>
      </c>
      <c r="AZ1103" s="43">
        <v>2774.89</v>
      </c>
      <c r="BA1103" s="43">
        <v>164.7</v>
      </c>
      <c r="BB1103" s="43">
        <v>1864.77</v>
      </c>
      <c r="BC1103" s="43">
        <v>1228.54</v>
      </c>
      <c r="BD1103" s="43">
        <v>1535.16</v>
      </c>
      <c r="BE1103" s="43">
        <v>3685.01</v>
      </c>
      <c r="BF1103" s="43">
        <v>3103.19</v>
      </c>
      <c r="BG1103" s="43">
        <v>41863.599999999999</v>
      </c>
      <c r="BH1103" s="43">
        <v>186211.05</v>
      </c>
      <c r="BI1103" s="44">
        <v>0</v>
      </c>
      <c r="BJ1103" s="71">
        <v>186.2</v>
      </c>
      <c r="BK1103" s="2"/>
      <c r="BL1103" s="2"/>
      <c r="BM1103" s="48">
        <v>15.5</v>
      </c>
      <c r="BN1103" s="48">
        <v>15.5</v>
      </c>
      <c r="BO1103" s="48">
        <v>15.5</v>
      </c>
      <c r="BP1103" s="48">
        <v>15.5</v>
      </c>
      <c r="BQ1103" s="48">
        <v>31</v>
      </c>
      <c r="BR1103" s="48">
        <v>31</v>
      </c>
      <c r="BS1103" s="48">
        <v>7.8</v>
      </c>
      <c r="BT1103" s="48">
        <v>0</v>
      </c>
      <c r="BU1103" s="48">
        <v>7.8</v>
      </c>
      <c r="BV1103" s="48">
        <f t="shared" si="608"/>
        <v>13.1</v>
      </c>
      <c r="BW1103" s="48">
        <f t="shared" si="609"/>
        <v>13.1</v>
      </c>
      <c r="BX1103" s="49">
        <f t="shared" si="610"/>
        <v>13.2</v>
      </c>
      <c r="BY1103" s="50">
        <f t="shared" si="611"/>
        <v>179</v>
      </c>
      <c r="BZ1103" s="48">
        <f t="shared" si="612"/>
        <v>46.5</v>
      </c>
      <c r="CA1103" s="48">
        <f t="shared" si="613"/>
        <v>77.5</v>
      </c>
      <c r="CB1103" s="48">
        <f t="shared" si="614"/>
        <v>15.6</v>
      </c>
      <c r="CC1103" s="51">
        <f t="shared" si="615"/>
        <v>39.4</v>
      </c>
      <c r="CD1103" s="50">
        <f t="shared" si="616"/>
        <v>179</v>
      </c>
      <c r="CE1103" s="103"/>
      <c r="CF1103" s="73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</row>
    <row r="1104" spans="1:122" ht="15" hidden="1" outlineLevel="1" thickBot="1" x14ac:dyDescent="0.35">
      <c r="A1104" s="161"/>
      <c r="B1104" s="53" t="s">
        <v>2205</v>
      </c>
      <c r="C1104" s="53" t="s">
        <v>45</v>
      </c>
      <c r="D1104" s="24" t="s">
        <v>2206</v>
      </c>
      <c r="E1104" s="34"/>
      <c r="F1104" s="35">
        <v>44166.46</v>
      </c>
      <c r="G1104" s="35">
        <v>253349.56</v>
      </c>
      <c r="H1104" s="36">
        <v>96</v>
      </c>
      <c r="I1104" s="37"/>
      <c r="J1104" s="38">
        <v>18</v>
      </c>
      <c r="K1104" s="38">
        <v>78</v>
      </c>
      <c r="L1104" s="35">
        <v>297516.02</v>
      </c>
      <c r="M1104" s="35">
        <v>32356.74</v>
      </c>
      <c r="N1104" s="36">
        <v>2952</v>
      </c>
      <c r="O1104" s="36">
        <v>432</v>
      </c>
      <c r="P1104" s="35">
        <v>793.92</v>
      </c>
      <c r="Q1104" s="35">
        <v>603.84</v>
      </c>
      <c r="R1104" s="35">
        <v>334654.52</v>
      </c>
      <c r="S1104" s="35">
        <v>21662.400000000001</v>
      </c>
      <c r="T1104" s="35">
        <v>4367.04</v>
      </c>
      <c r="U1104" s="36">
        <v>0</v>
      </c>
      <c r="V1104" s="36">
        <v>0</v>
      </c>
      <c r="W1104" s="36">
        <v>0</v>
      </c>
      <c r="X1104" s="36">
        <v>0</v>
      </c>
      <c r="Y1104" s="36">
        <v>0</v>
      </c>
      <c r="Z1104" s="35">
        <v>7140.38</v>
      </c>
      <c r="AA1104" s="35">
        <v>33169.82</v>
      </c>
      <c r="AB1104" s="35">
        <v>367824.34</v>
      </c>
      <c r="AC1104" s="39">
        <f t="shared" si="606"/>
        <v>367.8</v>
      </c>
      <c r="AD1104" s="40">
        <f t="shared" si="607"/>
        <v>389.7</v>
      </c>
      <c r="AG1104" s="70" t="s">
        <v>2194</v>
      </c>
      <c r="AH1104" s="24" t="s">
        <v>2205</v>
      </c>
      <c r="AI1104" s="24" t="s">
        <v>45</v>
      </c>
      <c r="AJ1104" s="24" t="s">
        <v>2206</v>
      </c>
      <c r="AK1104" s="42"/>
      <c r="AL1104" s="43">
        <v>88332.91</v>
      </c>
      <c r="AM1104" s="43">
        <v>232237.09</v>
      </c>
      <c r="AN1104" s="44">
        <v>97</v>
      </c>
      <c r="AO1104" s="45"/>
      <c r="AP1104" s="46">
        <v>19</v>
      </c>
      <c r="AQ1104" s="46">
        <v>78</v>
      </c>
      <c r="AR1104" s="44">
        <v>320570</v>
      </c>
      <c r="AS1104" s="43">
        <v>41322.14</v>
      </c>
      <c r="AT1104" s="43">
        <v>2982.75</v>
      </c>
      <c r="AU1104" s="43">
        <v>436.5</v>
      </c>
      <c r="AV1104" s="43">
        <v>802.19</v>
      </c>
      <c r="AW1104" s="43">
        <v>610.13</v>
      </c>
      <c r="AX1104" s="43">
        <v>366723.71</v>
      </c>
      <c r="AY1104" s="43">
        <v>21888.05</v>
      </c>
      <c r="AZ1104" s="43">
        <v>4412.53</v>
      </c>
      <c r="BA1104" s="44">
        <v>0</v>
      </c>
      <c r="BB1104" s="44">
        <v>0</v>
      </c>
      <c r="BC1104" s="44">
        <v>0</v>
      </c>
      <c r="BD1104" s="44">
        <v>0</v>
      </c>
      <c r="BE1104" s="44">
        <v>0</v>
      </c>
      <c r="BF1104" s="43">
        <v>7693.68</v>
      </c>
      <c r="BG1104" s="43">
        <v>33994.26</v>
      </c>
      <c r="BH1104" s="43">
        <v>400717.97</v>
      </c>
      <c r="BI1104" s="44">
        <v>0</v>
      </c>
      <c r="BJ1104" s="71">
        <v>400.7</v>
      </c>
      <c r="BK1104" s="2"/>
      <c r="BL1104" s="2"/>
      <c r="BM1104" s="48">
        <v>33.4</v>
      </c>
      <c r="BN1104" s="48">
        <v>33.4</v>
      </c>
      <c r="BO1104" s="48">
        <v>33.4</v>
      </c>
      <c r="BP1104" s="48">
        <v>33.4</v>
      </c>
      <c r="BQ1104" s="48">
        <v>66.8</v>
      </c>
      <c r="BR1104" s="48">
        <v>66.8</v>
      </c>
      <c r="BS1104" s="48">
        <v>16.7</v>
      </c>
      <c r="BT1104" s="48">
        <v>0</v>
      </c>
      <c r="BU1104" s="48">
        <v>16.7</v>
      </c>
      <c r="BV1104" s="48">
        <f t="shared" si="608"/>
        <v>29.7</v>
      </c>
      <c r="BW1104" s="48">
        <f t="shared" si="609"/>
        <v>29.7</v>
      </c>
      <c r="BX1104" s="49">
        <f t="shared" si="610"/>
        <v>29.7</v>
      </c>
      <c r="BY1104" s="50">
        <f t="shared" si="611"/>
        <v>389.69999999999993</v>
      </c>
      <c r="BZ1104" s="48">
        <f t="shared" si="612"/>
        <v>100.19999999999999</v>
      </c>
      <c r="CA1104" s="48">
        <f t="shared" si="613"/>
        <v>167</v>
      </c>
      <c r="CB1104" s="48">
        <f t="shared" si="614"/>
        <v>33.4</v>
      </c>
      <c r="CC1104" s="51">
        <f t="shared" si="615"/>
        <v>89.1</v>
      </c>
      <c r="CD1104" s="50">
        <f t="shared" si="616"/>
        <v>389.69999999999993</v>
      </c>
      <c r="CE1104" s="103"/>
      <c r="CF1104" s="73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</row>
    <row r="1105" spans="1:122" ht="15" hidden="1" outlineLevel="1" thickBot="1" x14ac:dyDescent="0.35">
      <c r="A1105" s="161"/>
      <c r="B1105" s="53" t="s">
        <v>2207</v>
      </c>
      <c r="C1105" s="53" t="s">
        <v>45</v>
      </c>
      <c r="D1105" s="24" t="s">
        <v>2208</v>
      </c>
      <c r="E1105" s="34"/>
      <c r="F1105" s="35">
        <v>132499.37</v>
      </c>
      <c r="G1105" s="35">
        <v>337799.41</v>
      </c>
      <c r="H1105" s="36">
        <v>140</v>
      </c>
      <c r="I1105" s="37"/>
      <c r="J1105" s="38">
        <v>36</v>
      </c>
      <c r="K1105" s="38">
        <v>104</v>
      </c>
      <c r="L1105" s="35">
        <v>470298.78</v>
      </c>
      <c r="M1105" s="35">
        <v>77003.98</v>
      </c>
      <c r="N1105" s="36">
        <v>4305</v>
      </c>
      <c r="O1105" s="36">
        <v>630</v>
      </c>
      <c r="P1105" s="35">
        <v>1157.8</v>
      </c>
      <c r="Q1105" s="35">
        <v>880.6</v>
      </c>
      <c r="R1105" s="35">
        <v>554276.16</v>
      </c>
      <c r="S1105" s="36">
        <v>31591</v>
      </c>
      <c r="T1105" s="35">
        <v>6368.6</v>
      </c>
      <c r="U1105" s="36">
        <v>0</v>
      </c>
      <c r="V1105" s="36">
        <v>0</v>
      </c>
      <c r="W1105" s="36">
        <v>0</v>
      </c>
      <c r="X1105" s="36">
        <v>0</v>
      </c>
      <c r="Y1105" s="36">
        <v>0</v>
      </c>
      <c r="Z1105" s="35">
        <v>11287.17</v>
      </c>
      <c r="AA1105" s="35">
        <v>49246.77</v>
      </c>
      <c r="AB1105" s="35">
        <v>603522.93000000005</v>
      </c>
      <c r="AC1105" s="39">
        <f t="shared" si="606"/>
        <v>603.5</v>
      </c>
      <c r="AD1105" s="40">
        <f t="shared" si="607"/>
        <v>605.79999999999995</v>
      </c>
      <c r="AG1105" s="70" t="s">
        <v>2194</v>
      </c>
      <c r="AH1105" s="24" t="s">
        <v>2207</v>
      </c>
      <c r="AI1105" s="24" t="s">
        <v>45</v>
      </c>
      <c r="AJ1105" s="24" t="s">
        <v>2208</v>
      </c>
      <c r="AK1105" s="42"/>
      <c r="AL1105" s="43">
        <v>88332.91</v>
      </c>
      <c r="AM1105" s="43">
        <v>380024.33</v>
      </c>
      <c r="AN1105" s="44">
        <v>146</v>
      </c>
      <c r="AO1105" s="45"/>
      <c r="AP1105" s="46">
        <v>32</v>
      </c>
      <c r="AQ1105" s="46">
        <v>114</v>
      </c>
      <c r="AR1105" s="43">
        <v>468357.24</v>
      </c>
      <c r="AS1105" s="43">
        <v>80453.259999999995</v>
      </c>
      <c r="AT1105" s="43">
        <v>4489.5</v>
      </c>
      <c r="AU1105" s="44">
        <v>657</v>
      </c>
      <c r="AV1105" s="43">
        <v>1207.42</v>
      </c>
      <c r="AW1105" s="43">
        <v>918.34</v>
      </c>
      <c r="AX1105" s="43">
        <v>556082.76</v>
      </c>
      <c r="AY1105" s="43">
        <v>32944.9</v>
      </c>
      <c r="AZ1105" s="43">
        <v>6641.54</v>
      </c>
      <c r="BA1105" s="44">
        <v>0</v>
      </c>
      <c r="BB1105" s="44">
        <v>0</v>
      </c>
      <c r="BC1105" s="44">
        <v>0</v>
      </c>
      <c r="BD1105" s="44">
        <v>0</v>
      </c>
      <c r="BE1105" s="44">
        <v>0</v>
      </c>
      <c r="BF1105" s="43">
        <v>11240.58</v>
      </c>
      <c r="BG1105" s="43">
        <v>50827.02</v>
      </c>
      <c r="BH1105" s="43">
        <v>606909.78</v>
      </c>
      <c r="BI1105" s="44">
        <v>0</v>
      </c>
      <c r="BJ1105" s="71">
        <v>606.9</v>
      </c>
      <c r="BK1105" s="2"/>
      <c r="BL1105" s="2"/>
      <c r="BM1105" s="48">
        <v>50.6</v>
      </c>
      <c r="BN1105" s="48">
        <v>50.6</v>
      </c>
      <c r="BO1105" s="48">
        <v>50.6</v>
      </c>
      <c r="BP1105" s="48">
        <v>50.6</v>
      </c>
      <c r="BQ1105" s="48">
        <v>101.2</v>
      </c>
      <c r="BR1105" s="48">
        <v>101.2</v>
      </c>
      <c r="BS1105" s="48">
        <v>25.3</v>
      </c>
      <c r="BT1105" s="48">
        <v>0</v>
      </c>
      <c r="BU1105" s="48">
        <v>25.3</v>
      </c>
      <c r="BV1105" s="48">
        <f t="shared" si="608"/>
        <v>50.1</v>
      </c>
      <c r="BW1105" s="48">
        <f t="shared" si="609"/>
        <v>50.1</v>
      </c>
      <c r="BX1105" s="49">
        <f t="shared" si="610"/>
        <v>50.2</v>
      </c>
      <c r="BY1105" s="50">
        <f t="shared" si="611"/>
        <v>605.80000000000007</v>
      </c>
      <c r="BZ1105" s="48">
        <f t="shared" si="612"/>
        <v>151.80000000000001</v>
      </c>
      <c r="CA1105" s="48">
        <f t="shared" si="613"/>
        <v>253</v>
      </c>
      <c r="CB1105" s="48">
        <f t="shared" si="614"/>
        <v>50.6</v>
      </c>
      <c r="CC1105" s="51">
        <f t="shared" si="615"/>
        <v>150.4</v>
      </c>
      <c r="CD1105" s="50">
        <f t="shared" si="616"/>
        <v>605.80000000000007</v>
      </c>
      <c r="CE1105" s="103"/>
      <c r="CF1105" s="73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</row>
    <row r="1106" spans="1:122" ht="15" hidden="1" outlineLevel="1" thickBot="1" x14ac:dyDescent="0.35">
      <c r="A1106" s="161"/>
      <c r="B1106" s="53" t="s">
        <v>2209</v>
      </c>
      <c r="C1106" s="53" t="s">
        <v>45</v>
      </c>
      <c r="D1106" s="24" t="s">
        <v>2210</v>
      </c>
      <c r="E1106" s="34"/>
      <c r="F1106" s="35">
        <v>132499.37</v>
      </c>
      <c r="G1106" s="35">
        <v>380024.33</v>
      </c>
      <c r="H1106" s="36">
        <v>160</v>
      </c>
      <c r="I1106" s="37"/>
      <c r="J1106" s="38">
        <v>39</v>
      </c>
      <c r="K1106" s="38">
        <v>121</v>
      </c>
      <c r="L1106" s="35">
        <v>512523.7</v>
      </c>
      <c r="M1106" s="35">
        <v>70811.45</v>
      </c>
      <c r="N1106" s="36">
        <v>4920</v>
      </c>
      <c r="O1106" s="36">
        <v>720</v>
      </c>
      <c r="P1106" s="35">
        <v>1323.2</v>
      </c>
      <c r="Q1106" s="35">
        <v>1006.4</v>
      </c>
      <c r="R1106" s="35">
        <v>591304.75</v>
      </c>
      <c r="S1106" s="36">
        <v>36104</v>
      </c>
      <c r="T1106" s="35">
        <v>7278.4</v>
      </c>
      <c r="U1106" s="36">
        <v>0</v>
      </c>
      <c r="V1106" s="36">
        <v>0</v>
      </c>
      <c r="W1106" s="36">
        <v>0</v>
      </c>
      <c r="X1106" s="36">
        <v>0</v>
      </c>
      <c r="Y1106" s="36">
        <v>0</v>
      </c>
      <c r="Z1106" s="35">
        <v>12300.57</v>
      </c>
      <c r="AA1106" s="35">
        <v>55682.97</v>
      </c>
      <c r="AB1106" s="35">
        <v>646987.72</v>
      </c>
      <c r="AC1106" s="39">
        <f t="shared" si="606"/>
        <v>647</v>
      </c>
      <c r="AD1106" s="40">
        <f t="shared" si="607"/>
        <v>615.6</v>
      </c>
      <c r="AG1106" s="70" t="s">
        <v>2194</v>
      </c>
      <c r="AH1106" s="24" t="s">
        <v>2209</v>
      </c>
      <c r="AI1106" s="24" t="s">
        <v>45</v>
      </c>
      <c r="AJ1106" s="24" t="s">
        <v>2210</v>
      </c>
      <c r="AK1106" s="42"/>
      <c r="AL1106" s="43">
        <v>88332.91</v>
      </c>
      <c r="AM1106" s="43">
        <v>380024.34</v>
      </c>
      <c r="AN1106" s="44">
        <v>161</v>
      </c>
      <c r="AO1106" s="45"/>
      <c r="AP1106" s="46">
        <v>34</v>
      </c>
      <c r="AQ1106" s="46">
        <v>127</v>
      </c>
      <c r="AR1106" s="43">
        <v>468357.25</v>
      </c>
      <c r="AS1106" s="43">
        <v>68588.59</v>
      </c>
      <c r="AT1106" s="43">
        <v>4950.75</v>
      </c>
      <c r="AU1106" s="43">
        <v>724.5</v>
      </c>
      <c r="AV1106" s="43">
        <v>1331.47</v>
      </c>
      <c r="AW1106" s="43">
        <v>1012.69</v>
      </c>
      <c r="AX1106" s="43">
        <v>544965.25</v>
      </c>
      <c r="AY1106" s="43">
        <v>36329.65</v>
      </c>
      <c r="AZ1106" s="43">
        <v>7323.89</v>
      </c>
      <c r="BA1106" s="44">
        <v>0</v>
      </c>
      <c r="BB1106" s="44">
        <v>0</v>
      </c>
      <c r="BC1106" s="44">
        <v>0</v>
      </c>
      <c r="BD1106" s="44">
        <v>0</v>
      </c>
      <c r="BE1106" s="44">
        <v>0</v>
      </c>
      <c r="BF1106" s="43">
        <v>11240.58</v>
      </c>
      <c r="BG1106" s="43">
        <v>54894.12</v>
      </c>
      <c r="BH1106" s="43">
        <v>599859.37</v>
      </c>
      <c r="BI1106" s="44">
        <v>0</v>
      </c>
      <c r="BJ1106" s="71">
        <v>599.9</v>
      </c>
      <c r="BK1106" s="2"/>
      <c r="BL1106" s="2"/>
      <c r="BM1106" s="48">
        <v>50</v>
      </c>
      <c r="BN1106" s="48">
        <v>50</v>
      </c>
      <c r="BO1106" s="48">
        <v>50</v>
      </c>
      <c r="BP1106" s="48">
        <v>50</v>
      </c>
      <c r="BQ1106" s="48">
        <v>100</v>
      </c>
      <c r="BR1106" s="48">
        <v>100</v>
      </c>
      <c r="BS1106" s="48">
        <v>25</v>
      </c>
      <c r="BT1106" s="48">
        <v>0</v>
      </c>
      <c r="BU1106" s="48">
        <v>25</v>
      </c>
      <c r="BV1106" s="48">
        <f t="shared" si="608"/>
        <v>55.2</v>
      </c>
      <c r="BW1106" s="48">
        <f t="shared" si="609"/>
        <v>55.2</v>
      </c>
      <c r="BX1106" s="49">
        <f t="shared" si="610"/>
        <v>55.2</v>
      </c>
      <c r="BY1106" s="50">
        <f t="shared" si="611"/>
        <v>615.6</v>
      </c>
      <c r="BZ1106" s="48">
        <f t="shared" si="612"/>
        <v>150</v>
      </c>
      <c r="CA1106" s="48">
        <f t="shared" si="613"/>
        <v>250</v>
      </c>
      <c r="CB1106" s="48">
        <f t="shared" si="614"/>
        <v>50</v>
      </c>
      <c r="CC1106" s="51">
        <f t="shared" si="615"/>
        <v>165.60000000000002</v>
      </c>
      <c r="CD1106" s="50">
        <f t="shared" si="616"/>
        <v>615.6</v>
      </c>
      <c r="CE1106" s="103"/>
      <c r="CF1106" s="73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</row>
    <row r="1107" spans="1:122" ht="15" hidden="1" outlineLevel="1" thickBot="1" x14ac:dyDescent="0.35">
      <c r="A1107" s="161"/>
      <c r="B1107" s="53" t="s">
        <v>2211</v>
      </c>
      <c r="C1107" s="53" t="s">
        <v>45</v>
      </c>
      <c r="D1107" s="24" t="s">
        <v>2212</v>
      </c>
      <c r="E1107" s="35">
        <v>182872.04</v>
      </c>
      <c r="F1107" s="35">
        <v>44166.46</v>
      </c>
      <c r="G1107" s="35">
        <v>232237.09</v>
      </c>
      <c r="H1107" s="36">
        <v>154</v>
      </c>
      <c r="I1107" s="38">
        <v>70</v>
      </c>
      <c r="J1107" s="38">
        <v>16</v>
      </c>
      <c r="K1107" s="38">
        <v>68</v>
      </c>
      <c r="L1107" s="35">
        <v>459275.59</v>
      </c>
      <c r="M1107" s="35">
        <v>57218.55</v>
      </c>
      <c r="N1107" s="35">
        <v>4735.5</v>
      </c>
      <c r="O1107" s="36">
        <v>693</v>
      </c>
      <c r="P1107" s="35">
        <v>1273.58</v>
      </c>
      <c r="Q1107" s="35">
        <v>968.66</v>
      </c>
      <c r="R1107" s="35">
        <v>524164.88</v>
      </c>
      <c r="S1107" s="35">
        <v>50520.4</v>
      </c>
      <c r="T1107" s="35">
        <v>7005.46</v>
      </c>
      <c r="U1107" s="36">
        <v>189</v>
      </c>
      <c r="V1107" s="35">
        <v>2139.9</v>
      </c>
      <c r="W1107" s="35">
        <v>1409.8</v>
      </c>
      <c r="X1107" s="36">
        <v>0</v>
      </c>
      <c r="Y1107" s="35">
        <v>4228.7</v>
      </c>
      <c r="Z1107" s="35">
        <v>11022.61</v>
      </c>
      <c r="AA1107" s="35">
        <v>76515.87</v>
      </c>
      <c r="AB1107" s="35">
        <v>600680.75</v>
      </c>
      <c r="AC1107" s="39">
        <f t="shared" si="606"/>
        <v>600.70000000000005</v>
      </c>
      <c r="AD1107" s="40">
        <f t="shared" si="607"/>
        <v>614.1</v>
      </c>
      <c r="AG1107" s="70" t="s">
        <v>2194</v>
      </c>
      <c r="AH1107" s="24" t="s">
        <v>2211</v>
      </c>
      <c r="AI1107" s="24" t="s">
        <v>45</v>
      </c>
      <c r="AJ1107" s="24" t="s">
        <v>2212</v>
      </c>
      <c r="AK1107" s="43">
        <v>183668.74</v>
      </c>
      <c r="AL1107" s="43">
        <v>44166.46</v>
      </c>
      <c r="AM1107" s="43">
        <v>253349.56</v>
      </c>
      <c r="AN1107" s="44">
        <v>154</v>
      </c>
      <c r="AO1107" s="46">
        <v>67</v>
      </c>
      <c r="AP1107" s="46">
        <v>18</v>
      </c>
      <c r="AQ1107" s="46">
        <v>69</v>
      </c>
      <c r="AR1107" s="43">
        <v>481184.76</v>
      </c>
      <c r="AS1107" s="43">
        <v>55873.1</v>
      </c>
      <c r="AT1107" s="43">
        <v>4735.5</v>
      </c>
      <c r="AU1107" s="44">
        <v>693</v>
      </c>
      <c r="AV1107" s="43">
        <v>1273.58</v>
      </c>
      <c r="AW1107" s="43">
        <v>968.66</v>
      </c>
      <c r="AX1107" s="43">
        <v>544728.6</v>
      </c>
      <c r="AY1107" s="43">
        <v>49844.53</v>
      </c>
      <c r="AZ1107" s="43">
        <v>7005.46</v>
      </c>
      <c r="BA1107" s="43">
        <v>180.9</v>
      </c>
      <c r="BB1107" s="43">
        <v>2048.19</v>
      </c>
      <c r="BC1107" s="43">
        <v>1349.38</v>
      </c>
      <c r="BD1107" s="44">
        <v>0</v>
      </c>
      <c r="BE1107" s="43">
        <v>4047.47</v>
      </c>
      <c r="BF1107" s="43">
        <v>11548.43</v>
      </c>
      <c r="BG1107" s="43">
        <v>76024.36</v>
      </c>
      <c r="BH1107" s="43">
        <v>620752.96</v>
      </c>
      <c r="BI1107" s="44">
        <v>0</v>
      </c>
      <c r="BJ1107" s="71">
        <v>620.79999999999995</v>
      </c>
      <c r="BK1107" s="2"/>
      <c r="BL1107" s="2"/>
      <c r="BM1107" s="48">
        <v>51.7</v>
      </c>
      <c r="BN1107" s="48">
        <v>51.7</v>
      </c>
      <c r="BO1107" s="48">
        <v>51.7</v>
      </c>
      <c r="BP1107" s="48">
        <v>51.7</v>
      </c>
      <c r="BQ1107" s="48">
        <v>103.5</v>
      </c>
      <c r="BR1107" s="48">
        <v>103.5</v>
      </c>
      <c r="BS1107" s="48">
        <v>25.9</v>
      </c>
      <c r="BT1107" s="48">
        <v>0</v>
      </c>
      <c r="BU1107" s="48">
        <v>25.9</v>
      </c>
      <c r="BV1107" s="48">
        <f t="shared" si="608"/>
        <v>49.5</v>
      </c>
      <c r="BW1107" s="48">
        <f t="shared" si="609"/>
        <v>49.5</v>
      </c>
      <c r="BX1107" s="49">
        <f t="shared" si="610"/>
        <v>49.5</v>
      </c>
      <c r="BY1107" s="50">
        <f t="shared" si="611"/>
        <v>614.1</v>
      </c>
      <c r="BZ1107" s="48">
        <f t="shared" si="612"/>
        <v>155.10000000000002</v>
      </c>
      <c r="CA1107" s="48">
        <f t="shared" si="613"/>
        <v>258.7</v>
      </c>
      <c r="CB1107" s="48">
        <f t="shared" si="614"/>
        <v>51.8</v>
      </c>
      <c r="CC1107" s="51">
        <f t="shared" si="615"/>
        <v>148.5</v>
      </c>
      <c r="CD1107" s="50">
        <f t="shared" si="616"/>
        <v>614.1</v>
      </c>
      <c r="CE1107" s="103"/>
      <c r="CF1107" s="73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</row>
    <row r="1108" spans="1:122" ht="15" hidden="1" outlineLevel="1" thickBot="1" x14ac:dyDescent="0.35">
      <c r="A1108" s="161"/>
      <c r="B1108" s="53" t="s">
        <v>2213</v>
      </c>
      <c r="C1108" s="53" t="s">
        <v>45</v>
      </c>
      <c r="D1108" s="24" t="s">
        <v>2214</v>
      </c>
      <c r="E1108" s="35">
        <v>1127543.47</v>
      </c>
      <c r="F1108" s="34"/>
      <c r="G1108" s="34"/>
      <c r="H1108" s="36">
        <v>439</v>
      </c>
      <c r="I1108" s="38">
        <v>439</v>
      </c>
      <c r="J1108" s="37"/>
      <c r="K1108" s="37"/>
      <c r="L1108" s="35">
        <v>1127543.47</v>
      </c>
      <c r="M1108" s="35">
        <v>311150.63</v>
      </c>
      <c r="N1108" s="35">
        <v>13499.25</v>
      </c>
      <c r="O1108" s="35">
        <v>1975.5</v>
      </c>
      <c r="P1108" s="35">
        <v>3630.53</v>
      </c>
      <c r="Q1108" s="35">
        <v>2761.31</v>
      </c>
      <c r="R1108" s="35">
        <v>1460560.69</v>
      </c>
      <c r="S1108" s="35">
        <v>197962.66</v>
      </c>
      <c r="T1108" s="35">
        <v>19970.11</v>
      </c>
      <c r="U1108" s="35">
        <v>1185.3</v>
      </c>
      <c r="V1108" s="35">
        <v>13420.23</v>
      </c>
      <c r="W1108" s="35">
        <v>8841.4599999999991</v>
      </c>
      <c r="X1108" s="35">
        <v>895.96</v>
      </c>
      <c r="Y1108" s="35">
        <v>26519.99</v>
      </c>
      <c r="Z1108" s="35">
        <v>27061.040000000001</v>
      </c>
      <c r="AA1108" s="35">
        <v>295856.75</v>
      </c>
      <c r="AB1108" s="35">
        <v>1756417.44</v>
      </c>
      <c r="AC1108" s="39">
        <f t="shared" si="606"/>
        <v>1756.4</v>
      </c>
      <c r="AD1108" s="40">
        <f t="shared" si="607"/>
        <v>1659.7</v>
      </c>
      <c r="AG1108" s="70" t="s">
        <v>2194</v>
      </c>
      <c r="AH1108" s="24" t="s">
        <v>2213</v>
      </c>
      <c r="AI1108" s="24" t="s">
        <v>45</v>
      </c>
      <c r="AJ1108" s="24" t="s">
        <v>2214</v>
      </c>
      <c r="AK1108" s="43">
        <v>1035734.32</v>
      </c>
      <c r="AL1108" s="42"/>
      <c r="AM1108" s="42"/>
      <c r="AN1108" s="44">
        <v>409</v>
      </c>
      <c r="AO1108" s="46">
        <v>409</v>
      </c>
      <c r="AP1108" s="45"/>
      <c r="AQ1108" s="45"/>
      <c r="AR1108" s="43">
        <v>1035734.32</v>
      </c>
      <c r="AS1108" s="43">
        <v>280816.90999999997</v>
      </c>
      <c r="AT1108" s="43">
        <v>12576.75</v>
      </c>
      <c r="AU1108" s="43">
        <v>1840.5</v>
      </c>
      <c r="AV1108" s="43">
        <v>3382.43</v>
      </c>
      <c r="AW1108" s="43">
        <v>2572.61</v>
      </c>
      <c r="AX1108" s="43">
        <v>1336923.52</v>
      </c>
      <c r="AY1108" s="43">
        <v>184434.46</v>
      </c>
      <c r="AZ1108" s="43">
        <v>18605.41</v>
      </c>
      <c r="BA1108" s="43">
        <v>1104.3</v>
      </c>
      <c r="BB1108" s="43">
        <v>12503.13</v>
      </c>
      <c r="BC1108" s="43">
        <v>8237.26</v>
      </c>
      <c r="BD1108" s="44">
        <v>0</v>
      </c>
      <c r="BE1108" s="43">
        <v>24707.69</v>
      </c>
      <c r="BF1108" s="43">
        <v>24857.62</v>
      </c>
      <c r="BG1108" s="43">
        <v>274449.87</v>
      </c>
      <c r="BH1108" s="43">
        <v>1611373.39</v>
      </c>
      <c r="BI1108" s="44">
        <v>0</v>
      </c>
      <c r="BJ1108" s="71">
        <v>1611.4</v>
      </c>
      <c r="BK1108" s="2"/>
      <c r="BL1108" s="2"/>
      <c r="BM1108" s="48">
        <v>134.30000000000001</v>
      </c>
      <c r="BN1108" s="48">
        <v>134.30000000000001</v>
      </c>
      <c r="BO1108" s="48">
        <v>134.30000000000001</v>
      </c>
      <c r="BP1108" s="48">
        <v>134.30000000000001</v>
      </c>
      <c r="BQ1108" s="48">
        <v>268.60000000000002</v>
      </c>
      <c r="BR1108" s="48">
        <v>268.60000000000002</v>
      </c>
      <c r="BS1108" s="48">
        <v>67.099999999999994</v>
      </c>
      <c r="BT1108" s="48">
        <v>0</v>
      </c>
      <c r="BU1108" s="48">
        <v>67.099999999999994</v>
      </c>
      <c r="BV1108" s="48">
        <f t="shared" si="608"/>
        <v>150.4</v>
      </c>
      <c r="BW1108" s="48">
        <f t="shared" si="609"/>
        <v>150.4</v>
      </c>
      <c r="BX1108" s="49">
        <f t="shared" si="610"/>
        <v>150.30000000000001</v>
      </c>
      <c r="BY1108" s="50">
        <f t="shared" si="611"/>
        <v>1659.6999999999998</v>
      </c>
      <c r="BZ1108" s="48">
        <f t="shared" si="612"/>
        <v>402.90000000000003</v>
      </c>
      <c r="CA1108" s="48">
        <f t="shared" si="613"/>
        <v>671.5</v>
      </c>
      <c r="CB1108" s="48">
        <f t="shared" si="614"/>
        <v>134.19999999999999</v>
      </c>
      <c r="CC1108" s="51">
        <f t="shared" si="615"/>
        <v>451.1</v>
      </c>
      <c r="CD1108" s="50">
        <f t="shared" si="616"/>
        <v>1659.7000000000003</v>
      </c>
      <c r="CE1108" s="103"/>
      <c r="CF1108" s="73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</row>
    <row r="1109" spans="1:122" ht="15" hidden="1" outlineLevel="1" thickBot="1" x14ac:dyDescent="0.35">
      <c r="A1109" s="161"/>
      <c r="B1109" s="53" t="s">
        <v>2215</v>
      </c>
      <c r="C1109" s="53" t="s">
        <v>45</v>
      </c>
      <c r="D1109" s="24" t="s">
        <v>2216</v>
      </c>
      <c r="E1109" s="35">
        <v>1501695.28</v>
      </c>
      <c r="F1109" s="34"/>
      <c r="G1109" s="34"/>
      <c r="H1109" s="36">
        <v>554</v>
      </c>
      <c r="I1109" s="38">
        <v>554</v>
      </c>
      <c r="J1109" s="37"/>
      <c r="K1109" s="37"/>
      <c r="L1109" s="35">
        <v>1501695.28</v>
      </c>
      <c r="M1109" s="35">
        <v>352660.6</v>
      </c>
      <c r="N1109" s="35">
        <v>17035.5</v>
      </c>
      <c r="O1109" s="36">
        <v>2493</v>
      </c>
      <c r="P1109" s="35">
        <v>4581.58</v>
      </c>
      <c r="Q1109" s="35">
        <v>3484.66</v>
      </c>
      <c r="R1109" s="35">
        <v>1881950.62</v>
      </c>
      <c r="S1109" s="35">
        <v>249820.76</v>
      </c>
      <c r="T1109" s="35">
        <v>25201.46</v>
      </c>
      <c r="U1109" s="35">
        <v>1495.8</v>
      </c>
      <c r="V1109" s="35">
        <v>16935.78</v>
      </c>
      <c r="W1109" s="35">
        <v>11157.56</v>
      </c>
      <c r="X1109" s="35">
        <v>1664.08</v>
      </c>
      <c r="Y1109" s="35">
        <v>33467.14</v>
      </c>
      <c r="Z1109" s="35">
        <v>36040.68</v>
      </c>
      <c r="AA1109" s="35">
        <v>375783.26</v>
      </c>
      <c r="AB1109" s="35">
        <v>2257733.88</v>
      </c>
      <c r="AC1109" s="39">
        <f t="shared" si="606"/>
        <v>2257.6999999999998</v>
      </c>
      <c r="AD1109" s="40">
        <f t="shared" si="607"/>
        <v>2146.5</v>
      </c>
      <c r="AG1109" s="70" t="s">
        <v>2194</v>
      </c>
      <c r="AH1109" s="24" t="s">
        <v>2215</v>
      </c>
      <c r="AI1109" s="24" t="s">
        <v>45</v>
      </c>
      <c r="AJ1109" s="24" t="s">
        <v>2216</v>
      </c>
      <c r="AK1109" s="43">
        <v>1384291.96</v>
      </c>
      <c r="AL1109" s="42"/>
      <c r="AM1109" s="42"/>
      <c r="AN1109" s="44">
        <v>564</v>
      </c>
      <c r="AO1109" s="46">
        <v>564</v>
      </c>
      <c r="AP1109" s="45"/>
      <c r="AQ1109" s="45"/>
      <c r="AR1109" s="43">
        <v>1384291.96</v>
      </c>
      <c r="AS1109" s="43">
        <v>300373.77</v>
      </c>
      <c r="AT1109" s="44">
        <v>17343</v>
      </c>
      <c r="AU1109" s="44">
        <v>2538</v>
      </c>
      <c r="AV1109" s="43">
        <v>4664.28</v>
      </c>
      <c r="AW1109" s="43">
        <v>3547.56</v>
      </c>
      <c r="AX1109" s="43">
        <v>1712758.57</v>
      </c>
      <c r="AY1109" s="43">
        <v>254330.16</v>
      </c>
      <c r="AZ1109" s="43">
        <v>25656.36</v>
      </c>
      <c r="BA1109" s="43">
        <v>1522.8</v>
      </c>
      <c r="BB1109" s="43">
        <v>17241.48</v>
      </c>
      <c r="BC1109" s="43">
        <v>11358.96</v>
      </c>
      <c r="BD1109" s="43">
        <v>767.94</v>
      </c>
      <c r="BE1109" s="43">
        <v>34071.24</v>
      </c>
      <c r="BF1109" s="43">
        <v>33223.01</v>
      </c>
      <c r="BG1109" s="43">
        <v>378171.95</v>
      </c>
      <c r="BH1109" s="43">
        <v>2090930.52</v>
      </c>
      <c r="BI1109" s="44">
        <v>0</v>
      </c>
      <c r="BJ1109" s="71">
        <v>2090.9</v>
      </c>
      <c r="BK1109" s="2"/>
      <c r="BL1109" s="2"/>
      <c r="BM1109" s="48">
        <v>174.2</v>
      </c>
      <c r="BN1109" s="48">
        <v>174.2</v>
      </c>
      <c r="BO1109" s="48">
        <v>174.2</v>
      </c>
      <c r="BP1109" s="48">
        <v>174.2</v>
      </c>
      <c r="BQ1109" s="48">
        <v>348.5</v>
      </c>
      <c r="BR1109" s="48">
        <v>348.5</v>
      </c>
      <c r="BS1109" s="48">
        <v>87.1</v>
      </c>
      <c r="BT1109" s="48">
        <v>0</v>
      </c>
      <c r="BU1109" s="48">
        <v>87.1</v>
      </c>
      <c r="BV1109" s="48">
        <f t="shared" si="608"/>
        <v>192.8</v>
      </c>
      <c r="BW1109" s="48">
        <f t="shared" si="609"/>
        <v>192.8</v>
      </c>
      <c r="BX1109" s="49">
        <f t="shared" si="610"/>
        <v>192.9</v>
      </c>
      <c r="BY1109" s="50">
        <f t="shared" si="611"/>
        <v>2146.5</v>
      </c>
      <c r="BZ1109" s="48">
        <f t="shared" si="612"/>
        <v>522.59999999999991</v>
      </c>
      <c r="CA1109" s="48">
        <f t="shared" si="613"/>
        <v>871.2</v>
      </c>
      <c r="CB1109" s="48">
        <f t="shared" si="614"/>
        <v>174.2</v>
      </c>
      <c r="CC1109" s="51">
        <f t="shared" si="615"/>
        <v>578.5</v>
      </c>
      <c r="CD1109" s="50">
        <f t="shared" si="616"/>
        <v>2146.5</v>
      </c>
      <c r="CE1109" s="103"/>
      <c r="CF1109" s="73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</row>
    <row r="1110" spans="1:122" ht="15" hidden="1" outlineLevel="1" thickBot="1" x14ac:dyDescent="0.35">
      <c r="A1110" s="161"/>
      <c r="B1110" s="53" t="s">
        <v>2217</v>
      </c>
      <c r="C1110" s="53" t="s">
        <v>45</v>
      </c>
      <c r="D1110" s="24" t="s">
        <v>2218</v>
      </c>
      <c r="E1110" s="35">
        <v>660687.55000000005</v>
      </c>
      <c r="F1110" s="34"/>
      <c r="G1110" s="34"/>
      <c r="H1110" s="36">
        <v>164</v>
      </c>
      <c r="I1110" s="38">
        <v>164</v>
      </c>
      <c r="J1110" s="37"/>
      <c r="K1110" s="37"/>
      <c r="L1110" s="35">
        <v>660687.55000000005</v>
      </c>
      <c r="M1110" s="35">
        <v>174096.24</v>
      </c>
      <c r="N1110" s="36">
        <v>5043</v>
      </c>
      <c r="O1110" s="36">
        <v>738</v>
      </c>
      <c r="P1110" s="35">
        <v>1356.28</v>
      </c>
      <c r="Q1110" s="35">
        <v>1031.56</v>
      </c>
      <c r="R1110" s="35">
        <v>842952.63</v>
      </c>
      <c r="S1110" s="35">
        <v>73954.16</v>
      </c>
      <c r="T1110" s="35">
        <v>7460.36</v>
      </c>
      <c r="U1110" s="35">
        <v>442.8</v>
      </c>
      <c r="V1110" s="35">
        <v>5013.4799999999996</v>
      </c>
      <c r="W1110" s="35">
        <v>3302.96</v>
      </c>
      <c r="X1110" s="35">
        <v>1664.26</v>
      </c>
      <c r="Y1110" s="35">
        <v>9907.24</v>
      </c>
      <c r="Z1110" s="35">
        <v>15856.5</v>
      </c>
      <c r="AA1110" s="35">
        <v>117601.76</v>
      </c>
      <c r="AB1110" s="35">
        <v>960554.39</v>
      </c>
      <c r="AC1110" s="39">
        <f t="shared" si="606"/>
        <v>960.6</v>
      </c>
      <c r="AD1110" s="40">
        <f t="shared" si="607"/>
        <v>1004.2</v>
      </c>
      <c r="AG1110" s="70" t="s">
        <v>2194</v>
      </c>
      <c r="AH1110" s="24" t="s">
        <v>2217</v>
      </c>
      <c r="AI1110" s="24" t="s">
        <v>45</v>
      </c>
      <c r="AJ1110" s="24" t="s">
        <v>2218</v>
      </c>
      <c r="AK1110" s="43">
        <v>698136.47</v>
      </c>
      <c r="AL1110" s="42"/>
      <c r="AM1110" s="42"/>
      <c r="AN1110" s="44">
        <v>195</v>
      </c>
      <c r="AO1110" s="46">
        <v>195</v>
      </c>
      <c r="AP1110" s="45"/>
      <c r="AQ1110" s="45"/>
      <c r="AR1110" s="43">
        <v>698136.47</v>
      </c>
      <c r="AS1110" s="43">
        <v>181361.39</v>
      </c>
      <c r="AT1110" s="43">
        <v>5996.25</v>
      </c>
      <c r="AU1110" s="43">
        <v>877.5</v>
      </c>
      <c r="AV1110" s="43">
        <v>1612.65</v>
      </c>
      <c r="AW1110" s="43">
        <v>1226.55</v>
      </c>
      <c r="AX1110" s="43">
        <v>889210.81</v>
      </c>
      <c r="AY1110" s="43">
        <v>87933.3</v>
      </c>
      <c r="AZ1110" s="43">
        <v>8870.5499999999993</v>
      </c>
      <c r="BA1110" s="43">
        <v>526.5</v>
      </c>
      <c r="BB1110" s="43">
        <v>5961.15</v>
      </c>
      <c r="BC1110" s="43">
        <v>3927.3</v>
      </c>
      <c r="BD1110" s="43">
        <v>1023.98</v>
      </c>
      <c r="BE1110" s="43">
        <v>11779.95</v>
      </c>
      <c r="BF1110" s="43">
        <v>16755.28</v>
      </c>
      <c r="BG1110" s="43">
        <v>136778.01</v>
      </c>
      <c r="BH1110" s="43">
        <v>1025988.82</v>
      </c>
      <c r="BI1110" s="44">
        <v>0</v>
      </c>
      <c r="BJ1110" s="71">
        <v>1026</v>
      </c>
      <c r="BK1110" s="2"/>
      <c r="BL1110" s="2"/>
      <c r="BM1110" s="48">
        <v>85.5</v>
      </c>
      <c r="BN1110" s="48">
        <v>85.5</v>
      </c>
      <c r="BO1110" s="48">
        <v>85.5</v>
      </c>
      <c r="BP1110" s="48">
        <v>85.5</v>
      </c>
      <c r="BQ1110" s="48">
        <v>171</v>
      </c>
      <c r="BR1110" s="48">
        <v>171</v>
      </c>
      <c r="BS1110" s="48">
        <v>42.8</v>
      </c>
      <c r="BT1110" s="48">
        <v>0</v>
      </c>
      <c r="BU1110" s="48">
        <v>42.8</v>
      </c>
      <c r="BV1110" s="48">
        <f t="shared" si="608"/>
        <v>78.2</v>
      </c>
      <c r="BW1110" s="48">
        <f t="shared" si="609"/>
        <v>78.2</v>
      </c>
      <c r="BX1110" s="49">
        <f t="shared" si="610"/>
        <v>78.2</v>
      </c>
      <c r="BY1110" s="50">
        <f t="shared" si="611"/>
        <v>1004.2</v>
      </c>
      <c r="BZ1110" s="48">
        <f t="shared" si="612"/>
        <v>256.5</v>
      </c>
      <c r="CA1110" s="48">
        <f t="shared" si="613"/>
        <v>427.5</v>
      </c>
      <c r="CB1110" s="48">
        <f t="shared" si="614"/>
        <v>85.6</v>
      </c>
      <c r="CC1110" s="51">
        <f t="shared" si="615"/>
        <v>234.60000000000002</v>
      </c>
      <c r="CD1110" s="50">
        <f t="shared" si="616"/>
        <v>1004.2</v>
      </c>
      <c r="CE1110" s="103"/>
      <c r="CF1110" s="73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</row>
    <row r="1111" spans="1:122" ht="15" hidden="1" outlineLevel="1" thickBot="1" x14ac:dyDescent="0.35">
      <c r="A1111" s="161"/>
      <c r="B1111" s="53" t="s">
        <v>2219</v>
      </c>
      <c r="C1111" s="53" t="s">
        <v>45</v>
      </c>
      <c r="D1111" s="24" t="s">
        <v>2220</v>
      </c>
      <c r="E1111" s="35">
        <v>664200.73</v>
      </c>
      <c r="F1111" s="34"/>
      <c r="G1111" s="34"/>
      <c r="H1111" s="36">
        <v>207</v>
      </c>
      <c r="I1111" s="38">
        <v>207</v>
      </c>
      <c r="J1111" s="37"/>
      <c r="K1111" s="37"/>
      <c r="L1111" s="35">
        <v>664200.73</v>
      </c>
      <c r="M1111" s="35">
        <v>167081.82999999999</v>
      </c>
      <c r="N1111" s="35">
        <v>6365.25</v>
      </c>
      <c r="O1111" s="35">
        <v>931.5</v>
      </c>
      <c r="P1111" s="35">
        <v>1711.89</v>
      </c>
      <c r="Q1111" s="35">
        <v>1302.03</v>
      </c>
      <c r="R1111" s="35">
        <v>841593.23</v>
      </c>
      <c r="S1111" s="35">
        <v>93344.58</v>
      </c>
      <c r="T1111" s="35">
        <v>9416.43</v>
      </c>
      <c r="U1111" s="35">
        <v>558.9</v>
      </c>
      <c r="V1111" s="35">
        <v>6327.99</v>
      </c>
      <c r="W1111" s="35">
        <v>4168.9799999999996</v>
      </c>
      <c r="X1111" s="35">
        <v>3456.36</v>
      </c>
      <c r="Y1111" s="35">
        <v>12504.87</v>
      </c>
      <c r="Z1111" s="35">
        <v>15940.82</v>
      </c>
      <c r="AA1111" s="35">
        <v>145718.93</v>
      </c>
      <c r="AB1111" s="35">
        <v>987312.16</v>
      </c>
      <c r="AC1111" s="39">
        <f t="shared" si="606"/>
        <v>987.3</v>
      </c>
      <c r="AD1111" s="40">
        <f t="shared" si="607"/>
        <v>1025.5999999999999</v>
      </c>
      <c r="AG1111" s="70" t="s">
        <v>2194</v>
      </c>
      <c r="AH1111" s="24" t="s">
        <v>2219</v>
      </c>
      <c r="AI1111" s="24" t="s">
        <v>45</v>
      </c>
      <c r="AJ1111" s="24" t="s">
        <v>2220</v>
      </c>
      <c r="AK1111" s="43">
        <v>704462.37</v>
      </c>
      <c r="AL1111" s="42"/>
      <c r="AM1111" s="42"/>
      <c r="AN1111" s="44">
        <v>232</v>
      </c>
      <c r="AO1111" s="46">
        <v>232</v>
      </c>
      <c r="AP1111" s="45"/>
      <c r="AQ1111" s="45"/>
      <c r="AR1111" s="43">
        <v>704462.37</v>
      </c>
      <c r="AS1111" s="43">
        <v>167017.07</v>
      </c>
      <c r="AT1111" s="44">
        <v>7134</v>
      </c>
      <c r="AU1111" s="44">
        <v>1044</v>
      </c>
      <c r="AV1111" s="43">
        <v>1918.64</v>
      </c>
      <c r="AW1111" s="43">
        <v>1459.28</v>
      </c>
      <c r="AX1111" s="43">
        <v>883035.36</v>
      </c>
      <c r="AY1111" s="43">
        <v>104618.08</v>
      </c>
      <c r="AZ1111" s="43">
        <v>10553.68</v>
      </c>
      <c r="BA1111" s="43">
        <v>626.4</v>
      </c>
      <c r="BB1111" s="43">
        <v>7092.24</v>
      </c>
      <c r="BC1111" s="43">
        <v>4672.4799999999996</v>
      </c>
      <c r="BD1111" s="43">
        <v>3199.78</v>
      </c>
      <c r="BE1111" s="43">
        <v>14015.12</v>
      </c>
      <c r="BF1111" s="43">
        <v>16907.099999999999</v>
      </c>
      <c r="BG1111" s="43">
        <v>161684.88</v>
      </c>
      <c r="BH1111" s="43">
        <v>1044720.24</v>
      </c>
      <c r="BI1111" s="44">
        <v>0</v>
      </c>
      <c r="BJ1111" s="71">
        <v>1044.7</v>
      </c>
      <c r="BK1111" s="2"/>
      <c r="BL1111" s="2"/>
      <c r="BM1111" s="48">
        <v>87.1</v>
      </c>
      <c r="BN1111" s="48">
        <v>87.1</v>
      </c>
      <c r="BO1111" s="48">
        <v>87.1</v>
      </c>
      <c r="BP1111" s="48">
        <v>87.1</v>
      </c>
      <c r="BQ1111" s="48">
        <v>174.1</v>
      </c>
      <c r="BR1111" s="48">
        <v>174.1</v>
      </c>
      <c r="BS1111" s="48">
        <v>43.5</v>
      </c>
      <c r="BT1111" s="48">
        <v>0</v>
      </c>
      <c r="BU1111" s="48">
        <v>43.5</v>
      </c>
      <c r="BV1111" s="48">
        <f t="shared" si="608"/>
        <v>80.7</v>
      </c>
      <c r="BW1111" s="48">
        <f t="shared" si="609"/>
        <v>80.7</v>
      </c>
      <c r="BX1111" s="49">
        <f t="shared" si="610"/>
        <v>80.599999999999994</v>
      </c>
      <c r="BY1111" s="50">
        <f t="shared" si="611"/>
        <v>1025.6000000000001</v>
      </c>
      <c r="BZ1111" s="48">
        <f t="shared" si="612"/>
        <v>261.29999999999995</v>
      </c>
      <c r="CA1111" s="48">
        <f t="shared" si="613"/>
        <v>435.29999999999995</v>
      </c>
      <c r="CB1111" s="48">
        <f t="shared" si="614"/>
        <v>87</v>
      </c>
      <c r="CC1111" s="51">
        <f t="shared" si="615"/>
        <v>242</v>
      </c>
      <c r="CD1111" s="50">
        <f t="shared" si="616"/>
        <v>1025.5999999999999</v>
      </c>
      <c r="CE1111" s="103"/>
      <c r="CF1111" s="73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</row>
    <row r="1112" spans="1:122" ht="21" hidden="1" outlineLevel="1" thickBot="1" x14ac:dyDescent="0.35">
      <c r="A1112" s="161"/>
      <c r="B1112" s="53" t="s">
        <v>2221</v>
      </c>
      <c r="C1112" s="53" t="s">
        <v>45</v>
      </c>
      <c r="D1112" s="24" t="s">
        <v>2222</v>
      </c>
      <c r="E1112" s="34"/>
      <c r="F1112" s="35">
        <v>14574.93</v>
      </c>
      <c r="G1112" s="35">
        <v>48980.92</v>
      </c>
      <c r="H1112" s="36">
        <v>16</v>
      </c>
      <c r="I1112" s="37"/>
      <c r="J1112" s="38">
        <v>5</v>
      </c>
      <c r="K1112" s="38">
        <v>11</v>
      </c>
      <c r="L1112" s="35">
        <v>63555.85</v>
      </c>
      <c r="M1112" s="35">
        <v>5266.34</v>
      </c>
      <c r="N1112" s="36">
        <v>492</v>
      </c>
      <c r="O1112" s="36">
        <v>72</v>
      </c>
      <c r="P1112" s="35">
        <v>132.32</v>
      </c>
      <c r="Q1112" s="35">
        <v>100.64</v>
      </c>
      <c r="R1112" s="35">
        <v>69619.149999999994</v>
      </c>
      <c r="S1112" s="35">
        <v>3610.4</v>
      </c>
      <c r="T1112" s="35">
        <v>727.84</v>
      </c>
      <c r="U1112" s="36">
        <v>0</v>
      </c>
      <c r="V1112" s="36">
        <v>0</v>
      </c>
      <c r="W1112" s="36">
        <v>0</v>
      </c>
      <c r="X1112" s="36">
        <v>0</v>
      </c>
      <c r="Y1112" s="36">
        <v>0</v>
      </c>
      <c r="Z1112" s="35">
        <v>1525.34</v>
      </c>
      <c r="AA1112" s="35">
        <v>5863.58</v>
      </c>
      <c r="AB1112" s="35">
        <v>75482.73</v>
      </c>
      <c r="AC1112" s="39">
        <f t="shared" si="606"/>
        <v>75.5</v>
      </c>
      <c r="AD1112" s="40">
        <f t="shared" si="607"/>
        <v>90.2</v>
      </c>
      <c r="AG1112" s="70" t="s">
        <v>2194</v>
      </c>
      <c r="AH1112" s="24" t="s">
        <v>2221</v>
      </c>
      <c r="AI1112" s="24" t="s">
        <v>45</v>
      </c>
      <c r="AJ1112" s="24" t="s">
        <v>2222</v>
      </c>
      <c r="AK1112" s="42"/>
      <c r="AL1112" s="43">
        <v>14574.93</v>
      </c>
      <c r="AM1112" s="43">
        <v>70093.39</v>
      </c>
      <c r="AN1112" s="44">
        <v>17</v>
      </c>
      <c r="AO1112" s="45"/>
      <c r="AP1112" s="46">
        <v>4</v>
      </c>
      <c r="AQ1112" s="46">
        <v>13</v>
      </c>
      <c r="AR1112" s="43">
        <v>84668.32</v>
      </c>
      <c r="AS1112" s="43">
        <v>5463.22</v>
      </c>
      <c r="AT1112" s="43">
        <v>522.75</v>
      </c>
      <c r="AU1112" s="43">
        <v>76.5</v>
      </c>
      <c r="AV1112" s="43">
        <v>140.59</v>
      </c>
      <c r="AW1112" s="43">
        <v>106.93</v>
      </c>
      <c r="AX1112" s="43">
        <v>90978.31</v>
      </c>
      <c r="AY1112" s="43">
        <v>3836.05</v>
      </c>
      <c r="AZ1112" s="43">
        <v>773.33</v>
      </c>
      <c r="BA1112" s="44">
        <v>0</v>
      </c>
      <c r="BB1112" s="44">
        <v>0</v>
      </c>
      <c r="BC1112" s="44">
        <v>0</v>
      </c>
      <c r="BD1112" s="44">
        <v>0</v>
      </c>
      <c r="BE1112" s="44">
        <v>0</v>
      </c>
      <c r="BF1112" s="43">
        <v>2032.04</v>
      </c>
      <c r="BG1112" s="43">
        <v>6641.42</v>
      </c>
      <c r="BH1112" s="43">
        <v>97619.73</v>
      </c>
      <c r="BI1112" s="44">
        <v>0</v>
      </c>
      <c r="BJ1112" s="71">
        <v>97.6</v>
      </c>
      <c r="BK1112" s="2"/>
      <c r="BL1112" s="2"/>
      <c r="BM1112" s="48">
        <v>8.1</v>
      </c>
      <c r="BN1112" s="48">
        <v>8.1</v>
      </c>
      <c r="BO1112" s="48">
        <v>8.1</v>
      </c>
      <c r="BP1112" s="48">
        <v>8.1</v>
      </c>
      <c r="BQ1112" s="48">
        <v>16.3</v>
      </c>
      <c r="BR1112" s="48">
        <v>16.3</v>
      </c>
      <c r="BS1112" s="48">
        <v>4.0999999999999996</v>
      </c>
      <c r="BT1112" s="48">
        <v>0</v>
      </c>
      <c r="BU1112" s="48">
        <v>4.0999999999999996</v>
      </c>
      <c r="BV1112" s="48">
        <f t="shared" si="608"/>
        <v>5.7</v>
      </c>
      <c r="BW1112" s="48">
        <f t="shared" si="609"/>
        <v>5.7</v>
      </c>
      <c r="BX1112" s="49">
        <f t="shared" si="610"/>
        <v>5.6</v>
      </c>
      <c r="BY1112" s="50">
        <f t="shared" si="611"/>
        <v>90.199999999999974</v>
      </c>
      <c r="BZ1112" s="48">
        <f t="shared" si="612"/>
        <v>24.299999999999997</v>
      </c>
      <c r="CA1112" s="48">
        <f t="shared" si="613"/>
        <v>40.700000000000003</v>
      </c>
      <c r="CB1112" s="48">
        <f t="shared" si="614"/>
        <v>8.1999999999999993</v>
      </c>
      <c r="CC1112" s="51">
        <f t="shared" si="615"/>
        <v>17</v>
      </c>
      <c r="CD1112" s="50">
        <f t="shared" si="616"/>
        <v>90.2</v>
      </c>
      <c r="CE1112" s="103"/>
      <c r="CF1112" s="73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</row>
    <row r="1113" spans="1:122" ht="15" hidden="1" outlineLevel="1" thickBot="1" x14ac:dyDescent="0.35">
      <c r="A1113" s="161"/>
      <c r="B1113" s="53" t="s">
        <v>2223</v>
      </c>
      <c r="C1113" s="53" t="s">
        <v>45</v>
      </c>
      <c r="D1113" s="24" t="s">
        <v>2224</v>
      </c>
      <c r="E1113" s="34"/>
      <c r="F1113" s="35">
        <v>14574.93</v>
      </c>
      <c r="G1113" s="35">
        <v>140609.01</v>
      </c>
      <c r="H1113" s="36">
        <v>43</v>
      </c>
      <c r="I1113" s="37"/>
      <c r="J1113" s="38">
        <v>4</v>
      </c>
      <c r="K1113" s="38">
        <v>39</v>
      </c>
      <c r="L1113" s="35">
        <v>155183.94</v>
      </c>
      <c r="M1113" s="35">
        <v>19805.84</v>
      </c>
      <c r="N1113" s="35">
        <v>1322.25</v>
      </c>
      <c r="O1113" s="35">
        <v>193.5</v>
      </c>
      <c r="P1113" s="35">
        <v>355.61</v>
      </c>
      <c r="Q1113" s="35">
        <v>270.47000000000003</v>
      </c>
      <c r="R1113" s="35">
        <v>177131.61</v>
      </c>
      <c r="S1113" s="35">
        <v>9702.9500000000007</v>
      </c>
      <c r="T1113" s="35">
        <v>1956.07</v>
      </c>
      <c r="U1113" s="36">
        <v>0</v>
      </c>
      <c r="V1113" s="36">
        <v>0</v>
      </c>
      <c r="W1113" s="36">
        <v>0</v>
      </c>
      <c r="X1113" s="36">
        <v>0</v>
      </c>
      <c r="Y1113" s="36">
        <v>0</v>
      </c>
      <c r="Z1113" s="35">
        <v>3724.42</v>
      </c>
      <c r="AA1113" s="35">
        <v>15383.44</v>
      </c>
      <c r="AB1113" s="35">
        <v>192515.05</v>
      </c>
      <c r="AC1113" s="39">
        <f t="shared" si="606"/>
        <v>192.5</v>
      </c>
      <c r="AD1113" s="40">
        <f t="shared" si="607"/>
        <v>236.5</v>
      </c>
      <c r="AG1113" s="70" t="s">
        <v>2194</v>
      </c>
      <c r="AH1113" s="24" t="s">
        <v>2223</v>
      </c>
      <c r="AI1113" s="24" t="s">
        <v>45</v>
      </c>
      <c r="AJ1113" s="24" t="s">
        <v>2224</v>
      </c>
      <c r="AK1113" s="42"/>
      <c r="AL1113" s="43">
        <v>44166.46</v>
      </c>
      <c r="AM1113" s="43">
        <v>168899.71</v>
      </c>
      <c r="AN1113" s="44">
        <v>56</v>
      </c>
      <c r="AO1113" s="45"/>
      <c r="AP1113" s="46">
        <v>12</v>
      </c>
      <c r="AQ1113" s="46">
        <v>44</v>
      </c>
      <c r="AR1113" s="43">
        <v>213066.17</v>
      </c>
      <c r="AS1113" s="43">
        <v>22365.279999999999</v>
      </c>
      <c r="AT1113" s="44">
        <v>1722</v>
      </c>
      <c r="AU1113" s="44">
        <v>252</v>
      </c>
      <c r="AV1113" s="43">
        <v>463.12</v>
      </c>
      <c r="AW1113" s="43">
        <v>352.24</v>
      </c>
      <c r="AX1113" s="43">
        <v>238220.81</v>
      </c>
      <c r="AY1113" s="43">
        <v>12636.4</v>
      </c>
      <c r="AZ1113" s="43">
        <v>2547.44</v>
      </c>
      <c r="BA1113" s="44">
        <v>0</v>
      </c>
      <c r="BB1113" s="44">
        <v>0</v>
      </c>
      <c r="BC1113" s="44">
        <v>0</v>
      </c>
      <c r="BD1113" s="44">
        <v>0</v>
      </c>
      <c r="BE1113" s="44">
        <v>0</v>
      </c>
      <c r="BF1113" s="43">
        <v>5113.59</v>
      </c>
      <c r="BG1113" s="43">
        <v>20297.43</v>
      </c>
      <c r="BH1113" s="43">
        <v>258518.24</v>
      </c>
      <c r="BI1113" s="44">
        <v>0</v>
      </c>
      <c r="BJ1113" s="71">
        <v>258.5</v>
      </c>
      <c r="BK1113" s="2"/>
      <c r="BL1113" s="2"/>
      <c r="BM1113" s="48">
        <v>21.5</v>
      </c>
      <c r="BN1113" s="48">
        <v>21.5</v>
      </c>
      <c r="BO1113" s="48">
        <v>21.5</v>
      </c>
      <c r="BP1113" s="48">
        <v>21.5</v>
      </c>
      <c r="BQ1113" s="48">
        <v>43.1</v>
      </c>
      <c r="BR1113" s="48">
        <v>43.1</v>
      </c>
      <c r="BS1113" s="48">
        <v>10.8</v>
      </c>
      <c r="BT1113" s="48">
        <v>0</v>
      </c>
      <c r="BU1113" s="48">
        <v>10.8</v>
      </c>
      <c r="BV1113" s="48">
        <f t="shared" si="608"/>
        <v>14.2</v>
      </c>
      <c r="BW1113" s="48">
        <f t="shared" si="609"/>
        <v>14.2</v>
      </c>
      <c r="BX1113" s="49">
        <f t="shared" si="610"/>
        <v>14.3</v>
      </c>
      <c r="BY1113" s="50">
        <f t="shared" si="611"/>
        <v>236.5</v>
      </c>
      <c r="BZ1113" s="48">
        <f t="shared" si="612"/>
        <v>64.5</v>
      </c>
      <c r="CA1113" s="48">
        <f t="shared" si="613"/>
        <v>107.69999999999999</v>
      </c>
      <c r="CB1113" s="48">
        <f t="shared" si="614"/>
        <v>21.6</v>
      </c>
      <c r="CC1113" s="51">
        <f t="shared" si="615"/>
        <v>42.7</v>
      </c>
      <c r="CD1113" s="50">
        <f t="shared" si="616"/>
        <v>236.5</v>
      </c>
      <c r="CE1113" s="103"/>
      <c r="CF1113" s="73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</row>
    <row r="1114" spans="1:122" ht="15" hidden="1" outlineLevel="1" thickBot="1" x14ac:dyDescent="0.35">
      <c r="A1114" s="161"/>
      <c r="B1114" s="53" t="s">
        <v>2225</v>
      </c>
      <c r="C1114" s="53" t="s">
        <v>45</v>
      </c>
      <c r="D1114" s="24" t="s">
        <v>2226</v>
      </c>
      <c r="E1114" s="35">
        <v>644312.68999999994</v>
      </c>
      <c r="F1114" s="34"/>
      <c r="G1114" s="34"/>
      <c r="H1114" s="36">
        <v>152</v>
      </c>
      <c r="I1114" s="38">
        <v>152</v>
      </c>
      <c r="J1114" s="37"/>
      <c r="K1114" s="37"/>
      <c r="L1114" s="35">
        <v>644312.68999999994</v>
      </c>
      <c r="M1114" s="35">
        <v>130430.7</v>
      </c>
      <c r="N1114" s="36">
        <v>4674</v>
      </c>
      <c r="O1114" s="36">
        <v>684</v>
      </c>
      <c r="P1114" s="35">
        <v>1257.04</v>
      </c>
      <c r="Q1114" s="35">
        <v>956.08</v>
      </c>
      <c r="R1114" s="35">
        <v>782314.51</v>
      </c>
      <c r="S1114" s="35">
        <v>68542.880000000005</v>
      </c>
      <c r="T1114" s="35">
        <v>6914.48</v>
      </c>
      <c r="U1114" s="35">
        <v>410.4</v>
      </c>
      <c r="V1114" s="35">
        <v>4646.6400000000003</v>
      </c>
      <c r="W1114" s="35">
        <v>3061.28</v>
      </c>
      <c r="X1114" s="35">
        <v>1407.86</v>
      </c>
      <c r="Y1114" s="35">
        <v>9182.32</v>
      </c>
      <c r="Z1114" s="35">
        <v>15463.5</v>
      </c>
      <c r="AA1114" s="35">
        <v>109629.36</v>
      </c>
      <c r="AB1114" s="35">
        <v>891943.87</v>
      </c>
      <c r="AC1114" s="39">
        <f t="shared" si="606"/>
        <v>891.9</v>
      </c>
      <c r="AD1114" s="40">
        <f t="shared" si="607"/>
        <v>859.8</v>
      </c>
      <c r="AG1114" s="70" t="s">
        <v>2194</v>
      </c>
      <c r="AH1114" s="24" t="s">
        <v>2225</v>
      </c>
      <c r="AI1114" s="24" t="s">
        <v>45</v>
      </c>
      <c r="AJ1114" s="24" t="s">
        <v>2226</v>
      </c>
      <c r="AK1114" s="43">
        <v>607308.88</v>
      </c>
      <c r="AL1114" s="42"/>
      <c r="AM1114" s="42"/>
      <c r="AN1114" s="44">
        <v>145</v>
      </c>
      <c r="AO1114" s="46">
        <v>145</v>
      </c>
      <c r="AP1114" s="45"/>
      <c r="AQ1114" s="45"/>
      <c r="AR1114" s="43">
        <v>607308.88</v>
      </c>
      <c r="AS1114" s="43">
        <v>125051.8</v>
      </c>
      <c r="AT1114" s="43">
        <v>4458.75</v>
      </c>
      <c r="AU1114" s="43">
        <v>652.5</v>
      </c>
      <c r="AV1114" s="43">
        <v>1199.1500000000001</v>
      </c>
      <c r="AW1114" s="43">
        <v>912.05</v>
      </c>
      <c r="AX1114" s="43">
        <v>739583.13</v>
      </c>
      <c r="AY1114" s="43">
        <v>65386.3</v>
      </c>
      <c r="AZ1114" s="43">
        <v>6596.05</v>
      </c>
      <c r="BA1114" s="43">
        <v>391.5</v>
      </c>
      <c r="BB1114" s="43">
        <v>4432.6499999999996</v>
      </c>
      <c r="BC1114" s="43">
        <v>2920.3</v>
      </c>
      <c r="BD1114" s="43">
        <v>1023.98</v>
      </c>
      <c r="BE1114" s="43">
        <v>8759.4500000000007</v>
      </c>
      <c r="BF1114" s="43">
        <v>14575.41</v>
      </c>
      <c r="BG1114" s="43">
        <v>104085.64</v>
      </c>
      <c r="BH1114" s="43">
        <v>843668.77</v>
      </c>
      <c r="BI1114" s="44">
        <v>0</v>
      </c>
      <c r="BJ1114" s="71">
        <v>843.7</v>
      </c>
      <c r="BK1114" s="2"/>
      <c r="BL1114" s="2"/>
      <c r="BM1114" s="48">
        <v>70.3</v>
      </c>
      <c r="BN1114" s="48">
        <v>70.3</v>
      </c>
      <c r="BO1114" s="48">
        <v>70.3</v>
      </c>
      <c r="BP1114" s="48">
        <v>70.3</v>
      </c>
      <c r="BQ1114" s="48">
        <v>140.6</v>
      </c>
      <c r="BR1114" s="48">
        <v>140.6</v>
      </c>
      <c r="BS1114" s="48">
        <v>35.200000000000003</v>
      </c>
      <c r="BT1114" s="48">
        <v>0</v>
      </c>
      <c r="BU1114" s="48">
        <v>35.200000000000003</v>
      </c>
      <c r="BV1114" s="48">
        <f t="shared" si="608"/>
        <v>75.7</v>
      </c>
      <c r="BW1114" s="48">
        <f t="shared" si="609"/>
        <v>75.7</v>
      </c>
      <c r="BX1114" s="49">
        <f t="shared" si="610"/>
        <v>75.599999999999994</v>
      </c>
      <c r="BY1114" s="50">
        <f t="shared" si="611"/>
        <v>859.79999999999984</v>
      </c>
      <c r="BZ1114" s="48">
        <f t="shared" si="612"/>
        <v>210.89999999999998</v>
      </c>
      <c r="CA1114" s="48">
        <f t="shared" si="613"/>
        <v>351.5</v>
      </c>
      <c r="CB1114" s="48">
        <f t="shared" si="614"/>
        <v>70.400000000000006</v>
      </c>
      <c r="CC1114" s="51">
        <f t="shared" si="615"/>
        <v>227</v>
      </c>
      <c r="CD1114" s="50">
        <f t="shared" si="616"/>
        <v>859.8</v>
      </c>
      <c r="CE1114" s="103"/>
      <c r="CF1114" s="73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</row>
    <row r="1115" spans="1:122" ht="15" hidden="1" outlineLevel="1" thickBot="1" x14ac:dyDescent="0.35">
      <c r="A1115" s="161"/>
      <c r="B1115" s="53" t="s">
        <v>2227</v>
      </c>
      <c r="C1115" s="53" t="s">
        <v>45</v>
      </c>
      <c r="D1115" s="24" t="s">
        <v>2228</v>
      </c>
      <c r="E1115" s="35">
        <v>698048.63</v>
      </c>
      <c r="F1115" s="34"/>
      <c r="G1115" s="34"/>
      <c r="H1115" s="36">
        <v>216</v>
      </c>
      <c r="I1115" s="38">
        <v>216</v>
      </c>
      <c r="J1115" s="37"/>
      <c r="K1115" s="37"/>
      <c r="L1115" s="35">
        <v>698048.63</v>
      </c>
      <c r="M1115" s="35">
        <v>110483.03</v>
      </c>
      <c r="N1115" s="36">
        <v>6642</v>
      </c>
      <c r="O1115" s="36">
        <v>972</v>
      </c>
      <c r="P1115" s="35">
        <v>1786.32</v>
      </c>
      <c r="Q1115" s="35">
        <v>1358.64</v>
      </c>
      <c r="R1115" s="35">
        <v>819290.62</v>
      </c>
      <c r="S1115" s="35">
        <v>97403.04</v>
      </c>
      <c r="T1115" s="35">
        <v>9825.84</v>
      </c>
      <c r="U1115" s="35">
        <v>583.20000000000005</v>
      </c>
      <c r="V1115" s="35">
        <v>6603.12</v>
      </c>
      <c r="W1115" s="35">
        <v>4350.24</v>
      </c>
      <c r="X1115" s="35">
        <v>3456.18</v>
      </c>
      <c r="Y1115" s="35">
        <v>13048.56</v>
      </c>
      <c r="Z1115" s="35">
        <v>16753.169999999998</v>
      </c>
      <c r="AA1115" s="35">
        <v>152023.35</v>
      </c>
      <c r="AB1115" s="35">
        <v>971313.97</v>
      </c>
      <c r="AC1115" s="39">
        <f t="shared" si="606"/>
        <v>971.3</v>
      </c>
      <c r="AD1115" s="40">
        <f t="shared" si="607"/>
        <v>986.2</v>
      </c>
      <c r="AG1115" s="70" t="s">
        <v>2194</v>
      </c>
      <c r="AH1115" s="24" t="s">
        <v>2227</v>
      </c>
      <c r="AI1115" s="24" t="s">
        <v>45</v>
      </c>
      <c r="AJ1115" s="24" t="s">
        <v>2228</v>
      </c>
      <c r="AK1115" s="43">
        <v>663835.85</v>
      </c>
      <c r="AL1115" s="43">
        <v>44166.46</v>
      </c>
      <c r="AM1115" s="42"/>
      <c r="AN1115" s="44">
        <v>234</v>
      </c>
      <c r="AO1115" s="46">
        <v>221</v>
      </c>
      <c r="AP1115" s="46">
        <v>13</v>
      </c>
      <c r="AQ1115" s="45"/>
      <c r="AR1115" s="43">
        <v>708002.31</v>
      </c>
      <c r="AS1115" s="43">
        <v>117159.9</v>
      </c>
      <c r="AT1115" s="43">
        <v>7195.5</v>
      </c>
      <c r="AU1115" s="44">
        <v>1053</v>
      </c>
      <c r="AV1115" s="43">
        <v>1935.18</v>
      </c>
      <c r="AW1115" s="43">
        <v>1471.86</v>
      </c>
      <c r="AX1115" s="43">
        <v>836817.75</v>
      </c>
      <c r="AY1115" s="43">
        <v>102591.19</v>
      </c>
      <c r="AZ1115" s="43">
        <v>10644.66</v>
      </c>
      <c r="BA1115" s="43">
        <v>596.70000000000005</v>
      </c>
      <c r="BB1115" s="43">
        <v>6755.97</v>
      </c>
      <c r="BC1115" s="43">
        <v>4450.9399999999996</v>
      </c>
      <c r="BD1115" s="43">
        <v>1536.06</v>
      </c>
      <c r="BE1115" s="43">
        <v>13350.61</v>
      </c>
      <c r="BF1115" s="43">
        <v>16992.05</v>
      </c>
      <c r="BG1115" s="43">
        <v>156918.18</v>
      </c>
      <c r="BH1115" s="43">
        <v>993735.93</v>
      </c>
      <c r="BI1115" s="44">
        <v>0</v>
      </c>
      <c r="BJ1115" s="71">
        <v>993.7</v>
      </c>
      <c r="BK1115" s="2"/>
      <c r="BL1115" s="2"/>
      <c r="BM1115" s="48">
        <v>82.8</v>
      </c>
      <c r="BN1115" s="48">
        <v>82.8</v>
      </c>
      <c r="BO1115" s="48">
        <v>82.8</v>
      </c>
      <c r="BP1115" s="48">
        <v>82.8</v>
      </c>
      <c r="BQ1115" s="48">
        <v>165.6</v>
      </c>
      <c r="BR1115" s="48">
        <v>165.6</v>
      </c>
      <c r="BS1115" s="48">
        <v>41.4</v>
      </c>
      <c r="BT1115" s="48">
        <v>0</v>
      </c>
      <c r="BU1115" s="48">
        <v>41.4</v>
      </c>
      <c r="BV1115" s="48">
        <f t="shared" si="608"/>
        <v>80.3</v>
      </c>
      <c r="BW1115" s="48">
        <f t="shared" si="609"/>
        <v>80.3</v>
      </c>
      <c r="BX1115" s="49">
        <f t="shared" si="610"/>
        <v>80.400000000000006</v>
      </c>
      <c r="BY1115" s="50">
        <f t="shared" si="611"/>
        <v>986.19999999999982</v>
      </c>
      <c r="BZ1115" s="48">
        <f t="shared" si="612"/>
        <v>248.39999999999998</v>
      </c>
      <c r="CA1115" s="48">
        <f t="shared" si="613"/>
        <v>414</v>
      </c>
      <c r="CB1115" s="48">
        <f t="shared" si="614"/>
        <v>82.8</v>
      </c>
      <c r="CC1115" s="51">
        <f t="shared" si="615"/>
        <v>241</v>
      </c>
      <c r="CD1115" s="50">
        <f t="shared" si="616"/>
        <v>986.19999999999993</v>
      </c>
      <c r="CE1115" s="103"/>
      <c r="CF1115" s="73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</row>
    <row r="1116" spans="1:122" ht="21" hidden="1" outlineLevel="1" thickBot="1" x14ac:dyDescent="0.35">
      <c r="A1116" s="161"/>
      <c r="B1116" s="53" t="s">
        <v>2229</v>
      </c>
      <c r="C1116" s="53" t="s">
        <v>45</v>
      </c>
      <c r="D1116" s="24" t="s">
        <v>2230</v>
      </c>
      <c r="E1116" s="34"/>
      <c r="F1116" s="35">
        <v>22083.23</v>
      </c>
      <c r="G1116" s="35">
        <v>147787.24</v>
      </c>
      <c r="H1116" s="36">
        <v>40</v>
      </c>
      <c r="I1116" s="37"/>
      <c r="J1116" s="38">
        <v>6</v>
      </c>
      <c r="K1116" s="38">
        <v>34</v>
      </c>
      <c r="L1116" s="35">
        <v>169870.47</v>
      </c>
      <c r="M1116" s="35">
        <v>11201.33</v>
      </c>
      <c r="N1116" s="36">
        <v>1230</v>
      </c>
      <c r="O1116" s="36">
        <v>180</v>
      </c>
      <c r="P1116" s="35">
        <v>330.8</v>
      </c>
      <c r="Q1116" s="35">
        <v>251.6</v>
      </c>
      <c r="R1116" s="35">
        <v>183064.2</v>
      </c>
      <c r="S1116" s="36">
        <v>9026</v>
      </c>
      <c r="T1116" s="35">
        <v>1819.6</v>
      </c>
      <c r="U1116" s="36">
        <v>0</v>
      </c>
      <c r="V1116" s="36">
        <v>0</v>
      </c>
      <c r="W1116" s="36">
        <v>0</v>
      </c>
      <c r="X1116" s="36">
        <v>0</v>
      </c>
      <c r="Y1116" s="36">
        <v>0</v>
      </c>
      <c r="Z1116" s="35">
        <v>4076.9</v>
      </c>
      <c r="AA1116" s="35">
        <v>14922.5</v>
      </c>
      <c r="AB1116" s="35">
        <v>197986.7</v>
      </c>
      <c r="AC1116" s="39">
        <f t="shared" si="606"/>
        <v>198</v>
      </c>
      <c r="AD1116" s="40">
        <f t="shared" si="607"/>
        <v>160.9</v>
      </c>
      <c r="AG1116" s="70" t="s">
        <v>2194</v>
      </c>
      <c r="AH1116" s="24" t="s">
        <v>2229</v>
      </c>
      <c r="AI1116" s="24" t="s">
        <v>45</v>
      </c>
      <c r="AJ1116" s="24" t="s">
        <v>2230</v>
      </c>
      <c r="AK1116" s="42"/>
      <c r="AL1116" s="42"/>
      <c r="AM1116" s="43">
        <v>119496.54</v>
      </c>
      <c r="AN1116" s="44">
        <v>32</v>
      </c>
      <c r="AO1116" s="45"/>
      <c r="AP1116" s="45"/>
      <c r="AQ1116" s="46">
        <v>32</v>
      </c>
      <c r="AR1116" s="43">
        <v>119496.54</v>
      </c>
      <c r="AS1116" s="43">
        <v>9626.2900000000009</v>
      </c>
      <c r="AT1116" s="44">
        <v>984</v>
      </c>
      <c r="AU1116" s="44">
        <v>144</v>
      </c>
      <c r="AV1116" s="43">
        <v>264.64</v>
      </c>
      <c r="AW1116" s="43">
        <v>201.28</v>
      </c>
      <c r="AX1116" s="43">
        <v>130716.75</v>
      </c>
      <c r="AY1116" s="43">
        <v>7220.8</v>
      </c>
      <c r="AZ1116" s="43">
        <v>1455.68</v>
      </c>
      <c r="BA1116" s="44">
        <v>0</v>
      </c>
      <c r="BB1116" s="44">
        <v>0</v>
      </c>
      <c r="BC1116" s="44">
        <v>0</v>
      </c>
      <c r="BD1116" s="44">
        <v>0</v>
      </c>
      <c r="BE1116" s="44">
        <v>0</v>
      </c>
      <c r="BF1116" s="43">
        <v>2867.92</v>
      </c>
      <c r="BG1116" s="43">
        <v>11544.4</v>
      </c>
      <c r="BH1116" s="43">
        <v>142261.15</v>
      </c>
      <c r="BI1116" s="44">
        <v>0</v>
      </c>
      <c r="BJ1116" s="71">
        <v>142.30000000000001</v>
      </c>
      <c r="BK1116" s="2"/>
      <c r="BL1116" s="2"/>
      <c r="BM1116" s="48">
        <v>11.9</v>
      </c>
      <c r="BN1116" s="48">
        <v>11.9</v>
      </c>
      <c r="BO1116" s="48">
        <v>11.9</v>
      </c>
      <c r="BP1116" s="48">
        <v>11.9</v>
      </c>
      <c r="BQ1116" s="48">
        <v>23.7</v>
      </c>
      <c r="BR1116" s="48">
        <v>23.7</v>
      </c>
      <c r="BS1116" s="48">
        <v>5.9</v>
      </c>
      <c r="BT1116" s="48">
        <v>0</v>
      </c>
      <c r="BU1116" s="48">
        <v>5.9</v>
      </c>
      <c r="BV1116" s="48">
        <f t="shared" si="608"/>
        <v>18</v>
      </c>
      <c r="BW1116" s="48">
        <f t="shared" si="609"/>
        <v>18</v>
      </c>
      <c r="BX1116" s="49">
        <f t="shared" si="610"/>
        <v>18.100000000000001</v>
      </c>
      <c r="BY1116" s="50">
        <f t="shared" si="611"/>
        <v>160.90000000000003</v>
      </c>
      <c r="BZ1116" s="48">
        <f t="shared" si="612"/>
        <v>35.700000000000003</v>
      </c>
      <c r="CA1116" s="48">
        <f t="shared" si="613"/>
        <v>59.3</v>
      </c>
      <c r="CB1116" s="48">
        <f t="shared" si="614"/>
        <v>11.8</v>
      </c>
      <c r="CC1116" s="51">
        <f t="shared" si="615"/>
        <v>54.1</v>
      </c>
      <c r="CD1116" s="50">
        <f t="shared" si="616"/>
        <v>160.9</v>
      </c>
      <c r="CE1116" s="103"/>
      <c r="CF1116" s="73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</row>
    <row r="1117" spans="1:122" ht="15" hidden="1" outlineLevel="1" thickBot="1" x14ac:dyDescent="0.35">
      <c r="A1117" s="161"/>
      <c r="B1117" s="53" t="s">
        <v>2231</v>
      </c>
      <c r="C1117" s="53" t="s">
        <v>45</v>
      </c>
      <c r="D1117" s="24" t="s">
        <v>2232</v>
      </c>
      <c r="E1117" s="35">
        <v>1633335.99</v>
      </c>
      <c r="F1117" s="34"/>
      <c r="G1117" s="34"/>
      <c r="H1117" s="36">
        <v>543</v>
      </c>
      <c r="I1117" s="38">
        <v>543</v>
      </c>
      <c r="J1117" s="37"/>
      <c r="K1117" s="37"/>
      <c r="L1117" s="35">
        <v>1633335.99</v>
      </c>
      <c r="M1117" s="35">
        <v>233977.34</v>
      </c>
      <c r="N1117" s="35">
        <v>16697.25</v>
      </c>
      <c r="O1117" s="35">
        <v>2443.5</v>
      </c>
      <c r="P1117" s="35">
        <v>4490.6099999999997</v>
      </c>
      <c r="Q1117" s="35">
        <v>3415.47</v>
      </c>
      <c r="R1117" s="35">
        <v>1894360.16</v>
      </c>
      <c r="S1117" s="35">
        <v>244860.42</v>
      </c>
      <c r="T1117" s="35">
        <v>24701.07</v>
      </c>
      <c r="U1117" s="35">
        <v>1466.1</v>
      </c>
      <c r="V1117" s="35">
        <v>16599.509999999998</v>
      </c>
      <c r="W1117" s="35">
        <v>10936.02</v>
      </c>
      <c r="X1117" s="35">
        <v>10367.64</v>
      </c>
      <c r="Y1117" s="35">
        <v>32802.629999999997</v>
      </c>
      <c r="Z1117" s="35">
        <v>39200.06</v>
      </c>
      <c r="AA1117" s="35">
        <v>380933.45</v>
      </c>
      <c r="AB1117" s="35">
        <v>2275293.61</v>
      </c>
      <c r="AC1117" s="39">
        <f t="shared" si="606"/>
        <v>2275.3000000000002</v>
      </c>
      <c r="AD1117" s="40">
        <f t="shared" si="607"/>
        <v>2236</v>
      </c>
      <c r="AG1117" s="70" t="s">
        <v>2194</v>
      </c>
      <c r="AH1117" s="24" t="s">
        <v>2231</v>
      </c>
      <c r="AI1117" s="24" t="s">
        <v>45</v>
      </c>
      <c r="AJ1117" s="24" t="s">
        <v>2232</v>
      </c>
      <c r="AK1117" s="43">
        <v>1604376.29</v>
      </c>
      <c r="AL1117" s="42"/>
      <c r="AM1117" s="42"/>
      <c r="AN1117" s="44">
        <v>522</v>
      </c>
      <c r="AO1117" s="46">
        <v>522</v>
      </c>
      <c r="AP1117" s="45"/>
      <c r="AQ1117" s="45"/>
      <c r="AR1117" s="43">
        <v>1604376.29</v>
      </c>
      <c r="AS1117" s="43">
        <v>220886.11</v>
      </c>
      <c r="AT1117" s="43">
        <v>16051.5</v>
      </c>
      <c r="AU1117" s="44">
        <v>2349</v>
      </c>
      <c r="AV1117" s="43">
        <v>4316.9399999999996</v>
      </c>
      <c r="AW1117" s="43">
        <v>3283.38</v>
      </c>
      <c r="AX1117" s="43">
        <v>1851263.22</v>
      </c>
      <c r="AY1117" s="43">
        <v>235390.68</v>
      </c>
      <c r="AZ1117" s="43">
        <v>23745.78</v>
      </c>
      <c r="BA1117" s="43">
        <v>1409.4</v>
      </c>
      <c r="BB1117" s="43">
        <v>15957.54</v>
      </c>
      <c r="BC1117" s="43">
        <v>10513.08</v>
      </c>
      <c r="BD1117" s="43">
        <v>7936.16</v>
      </c>
      <c r="BE1117" s="43">
        <v>31534.02</v>
      </c>
      <c r="BF1117" s="43">
        <v>38505.019999999997</v>
      </c>
      <c r="BG1117" s="43">
        <v>364991.68</v>
      </c>
      <c r="BH1117" s="43">
        <v>2216254.9</v>
      </c>
      <c r="BI1117" s="44">
        <v>0</v>
      </c>
      <c r="BJ1117" s="71">
        <v>2216.3000000000002</v>
      </c>
      <c r="BK1117" s="2"/>
      <c r="BL1117" s="2"/>
      <c r="BM1117" s="48">
        <v>184.7</v>
      </c>
      <c r="BN1117" s="48">
        <v>184.7</v>
      </c>
      <c r="BO1117" s="48">
        <v>184.7</v>
      </c>
      <c r="BP1117" s="48">
        <v>184.7</v>
      </c>
      <c r="BQ1117" s="48">
        <v>369.4</v>
      </c>
      <c r="BR1117" s="48">
        <v>369.4</v>
      </c>
      <c r="BS1117" s="48">
        <v>92.3</v>
      </c>
      <c r="BT1117" s="48">
        <v>0</v>
      </c>
      <c r="BU1117" s="48">
        <v>92.3</v>
      </c>
      <c r="BV1117" s="48">
        <f t="shared" si="608"/>
        <v>191.3</v>
      </c>
      <c r="BW1117" s="48">
        <f t="shared" si="609"/>
        <v>191.3</v>
      </c>
      <c r="BX1117" s="49">
        <f t="shared" si="610"/>
        <v>191.2</v>
      </c>
      <c r="BY1117" s="50">
        <f t="shared" si="611"/>
        <v>2235.9999999999995</v>
      </c>
      <c r="BZ1117" s="48">
        <f t="shared" si="612"/>
        <v>554.09999999999991</v>
      </c>
      <c r="CA1117" s="48">
        <f t="shared" si="613"/>
        <v>923.49999999999989</v>
      </c>
      <c r="CB1117" s="48">
        <f t="shared" si="614"/>
        <v>184.6</v>
      </c>
      <c r="CC1117" s="51">
        <f t="shared" si="615"/>
        <v>573.79999999999995</v>
      </c>
      <c r="CD1117" s="50">
        <f t="shared" si="616"/>
        <v>2236</v>
      </c>
      <c r="CE1117" s="103"/>
      <c r="CF1117" s="73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</row>
    <row r="1118" spans="1:122" ht="21" hidden="1" outlineLevel="1" thickBot="1" x14ac:dyDescent="0.35">
      <c r="A1118" s="161"/>
      <c r="B1118" s="75" t="s">
        <v>2233</v>
      </c>
      <c r="C1118" s="75" t="s">
        <v>45</v>
      </c>
      <c r="D1118" s="76" t="s">
        <v>2234</v>
      </c>
      <c r="E1118" s="78">
        <v>272436.65000000002</v>
      </c>
      <c r="F1118" s="77"/>
      <c r="G1118" s="77"/>
      <c r="H1118" s="79">
        <v>31</v>
      </c>
      <c r="I1118" s="81">
        <v>31</v>
      </c>
      <c r="J1118" s="80"/>
      <c r="K1118" s="80"/>
      <c r="L1118" s="78">
        <v>272436.65000000002</v>
      </c>
      <c r="M1118" s="78">
        <v>105160.99</v>
      </c>
      <c r="N1118" s="78">
        <v>953.25</v>
      </c>
      <c r="O1118" s="78">
        <v>139.5</v>
      </c>
      <c r="P1118" s="78">
        <v>256.37</v>
      </c>
      <c r="Q1118" s="78">
        <v>194.99</v>
      </c>
      <c r="R1118" s="78">
        <v>379141.75</v>
      </c>
      <c r="S1118" s="78">
        <v>13979.14</v>
      </c>
      <c r="T1118" s="78">
        <v>1410.19</v>
      </c>
      <c r="U1118" s="78">
        <v>83.7</v>
      </c>
      <c r="V1118" s="78">
        <v>947.67</v>
      </c>
      <c r="W1118" s="78">
        <v>624.34</v>
      </c>
      <c r="X1118" s="79">
        <v>0</v>
      </c>
      <c r="Y1118" s="78">
        <v>1872.71</v>
      </c>
      <c r="Z1118" s="78">
        <v>6538.5</v>
      </c>
      <c r="AA1118" s="78">
        <v>25456.25</v>
      </c>
      <c r="AB1118" s="79">
        <v>404598</v>
      </c>
      <c r="AC1118" s="39">
        <f t="shared" si="606"/>
        <v>404.6</v>
      </c>
      <c r="AD1118" s="40">
        <f t="shared" si="607"/>
        <v>470.5</v>
      </c>
      <c r="AG1118" s="70" t="s">
        <v>2194</v>
      </c>
      <c r="AH1118" s="24" t="s">
        <v>2233</v>
      </c>
      <c r="AI1118" s="24" t="s">
        <v>45</v>
      </c>
      <c r="AJ1118" s="24" t="s">
        <v>2234</v>
      </c>
      <c r="AK1118" s="43">
        <v>345260.7</v>
      </c>
      <c r="AL1118" s="42"/>
      <c r="AM1118" s="42"/>
      <c r="AN1118" s="44">
        <v>37</v>
      </c>
      <c r="AO1118" s="46">
        <v>37</v>
      </c>
      <c r="AP1118" s="45"/>
      <c r="AQ1118" s="45"/>
      <c r="AR1118" s="43">
        <v>345260.7</v>
      </c>
      <c r="AS1118" s="43">
        <v>125514.73</v>
      </c>
      <c r="AT1118" s="43">
        <v>1137.75</v>
      </c>
      <c r="AU1118" s="43">
        <v>166.5</v>
      </c>
      <c r="AV1118" s="43">
        <v>305.99</v>
      </c>
      <c r="AW1118" s="43">
        <v>232.73</v>
      </c>
      <c r="AX1118" s="43">
        <v>472618.4</v>
      </c>
      <c r="AY1118" s="43">
        <v>16684.78</v>
      </c>
      <c r="AZ1118" s="43">
        <v>1683.13</v>
      </c>
      <c r="BA1118" s="43">
        <v>99.9</v>
      </c>
      <c r="BB1118" s="43">
        <v>1131.0899999999999</v>
      </c>
      <c r="BC1118" s="43">
        <v>745.18</v>
      </c>
      <c r="BD1118" s="44">
        <v>0</v>
      </c>
      <c r="BE1118" s="43">
        <v>2235.17</v>
      </c>
      <c r="BF1118" s="43">
        <v>8286.2800000000007</v>
      </c>
      <c r="BG1118" s="43">
        <v>30865.53</v>
      </c>
      <c r="BH1118" s="43">
        <v>503483.93</v>
      </c>
      <c r="BI1118" s="44">
        <v>0</v>
      </c>
      <c r="BJ1118" s="71">
        <v>503.5</v>
      </c>
      <c r="BK1118" s="74">
        <f>+BJ1118*1000/AN1118</f>
        <v>13608.108108108108</v>
      </c>
      <c r="BL1118" s="2"/>
      <c r="BM1118" s="48">
        <v>42</v>
      </c>
      <c r="BN1118" s="48">
        <v>42</v>
      </c>
      <c r="BO1118" s="48">
        <v>42</v>
      </c>
      <c r="BP1118" s="48">
        <v>42</v>
      </c>
      <c r="BQ1118" s="48">
        <v>83.9</v>
      </c>
      <c r="BR1118" s="48">
        <v>83.9</v>
      </c>
      <c r="BS1118" s="48">
        <v>21</v>
      </c>
      <c r="BT1118" s="48">
        <v>0</v>
      </c>
      <c r="BU1118" s="48">
        <v>21</v>
      </c>
      <c r="BV1118" s="48">
        <f t="shared" si="608"/>
        <v>30.9</v>
      </c>
      <c r="BW1118" s="48">
        <f t="shared" si="609"/>
        <v>30.9</v>
      </c>
      <c r="BX1118" s="49">
        <f t="shared" si="610"/>
        <v>30.9</v>
      </c>
      <c r="BY1118" s="50">
        <f t="shared" si="611"/>
        <v>470.5</v>
      </c>
      <c r="BZ1118" s="48">
        <f t="shared" si="612"/>
        <v>126</v>
      </c>
      <c r="CA1118" s="48">
        <f t="shared" si="613"/>
        <v>209.8</v>
      </c>
      <c r="CB1118" s="48">
        <f t="shared" si="614"/>
        <v>42</v>
      </c>
      <c r="CC1118" s="51">
        <f t="shared" si="615"/>
        <v>92.699999999999989</v>
      </c>
      <c r="CD1118" s="50">
        <f t="shared" si="616"/>
        <v>470.5</v>
      </c>
      <c r="CE1118" s="103"/>
      <c r="CF1118" s="73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</row>
    <row r="1119" spans="1:122" s="10" customFormat="1" ht="21" hidden="1" outlineLevel="1" thickBot="1" x14ac:dyDescent="0.35">
      <c r="A1119" s="169"/>
      <c r="B1119" s="53" t="s">
        <v>2235</v>
      </c>
      <c r="C1119" s="53" t="s">
        <v>45</v>
      </c>
      <c r="D1119" s="101" t="s">
        <v>2236</v>
      </c>
      <c r="E1119" s="96">
        <v>15805.12</v>
      </c>
      <c r="F1119" s="83"/>
      <c r="G1119" s="84"/>
      <c r="H1119" s="85">
        <f t="shared" ref="H1119" si="617">+I1119+J1119+K1119</f>
        <v>7</v>
      </c>
      <c r="I1119" s="85">
        <v>7</v>
      </c>
      <c r="J1119" s="85"/>
      <c r="K1119" s="84"/>
      <c r="L1119" s="86">
        <v>15805.12</v>
      </c>
      <c r="M1119" s="86">
        <v>1356.77</v>
      </c>
      <c r="N1119" s="86">
        <v>215.22</v>
      </c>
      <c r="O1119" s="86">
        <v>31.47</v>
      </c>
      <c r="P1119" s="86">
        <v>57.89</v>
      </c>
      <c r="Q1119" s="86">
        <v>44.06</v>
      </c>
      <c r="R1119" s="86">
        <v>17510.53</v>
      </c>
      <c r="S1119" s="86">
        <v>3156.57</v>
      </c>
      <c r="T1119" s="86">
        <v>318.43</v>
      </c>
      <c r="U1119" s="86">
        <v>18.88</v>
      </c>
      <c r="V1119" s="86">
        <v>213.96</v>
      </c>
      <c r="W1119" s="86">
        <v>140.97</v>
      </c>
      <c r="X1119" s="86"/>
      <c r="Y1119" s="86">
        <v>422.89</v>
      </c>
      <c r="Z1119" s="86">
        <v>379.33</v>
      </c>
      <c r="AA1119" s="86">
        <v>4651.03</v>
      </c>
      <c r="AB1119" s="86">
        <v>22161.56</v>
      </c>
      <c r="AC1119" s="87">
        <f t="shared" si="606"/>
        <v>22.2</v>
      </c>
      <c r="AD1119" s="40">
        <f t="shared" si="607"/>
        <v>32.1</v>
      </c>
      <c r="AE1119" s="4"/>
      <c r="AG1119" s="70" t="s">
        <v>2194</v>
      </c>
      <c r="AH1119" s="24" t="s">
        <v>2235</v>
      </c>
      <c r="AI1119" s="24" t="s">
        <v>45</v>
      </c>
      <c r="AJ1119" s="82" t="s">
        <v>2236</v>
      </c>
      <c r="AK1119" s="43">
        <v>26228.94</v>
      </c>
      <c r="AL1119" s="42"/>
      <c r="AM1119" s="42"/>
      <c r="AN1119" s="44">
        <v>12</v>
      </c>
      <c r="AO1119" s="46">
        <v>12</v>
      </c>
      <c r="AP1119" s="45"/>
      <c r="AQ1119" s="45"/>
      <c r="AR1119" s="43">
        <v>26228.94</v>
      </c>
      <c r="AS1119" s="43">
        <v>2325.89</v>
      </c>
      <c r="AT1119" s="43">
        <v>368.95</v>
      </c>
      <c r="AU1119" s="43">
        <v>53.95</v>
      </c>
      <c r="AV1119" s="43">
        <v>99.25</v>
      </c>
      <c r="AW1119" s="43">
        <v>75.52</v>
      </c>
      <c r="AX1119" s="43">
        <v>29152.5</v>
      </c>
      <c r="AY1119" s="43">
        <v>5411.27</v>
      </c>
      <c r="AZ1119" s="43">
        <v>545.88</v>
      </c>
      <c r="BA1119" s="43">
        <v>32.36</v>
      </c>
      <c r="BB1119" s="43">
        <v>366.79</v>
      </c>
      <c r="BC1119" s="43">
        <v>241.65</v>
      </c>
      <c r="BD1119" s="44"/>
      <c r="BE1119" s="43">
        <v>724.96</v>
      </c>
      <c r="BF1119" s="43">
        <v>629.49</v>
      </c>
      <c r="BG1119" s="43">
        <v>7952.4</v>
      </c>
      <c r="BH1119" s="43">
        <v>37104.9</v>
      </c>
      <c r="BI1119" s="44">
        <v>0</v>
      </c>
      <c r="BJ1119" s="71">
        <v>37.1</v>
      </c>
      <c r="BK1119" s="2"/>
      <c r="BL1119" s="2"/>
      <c r="BM1119" s="48">
        <v>3.1</v>
      </c>
      <c r="BN1119" s="48">
        <v>3.1</v>
      </c>
      <c r="BO1119" s="48">
        <v>3.1</v>
      </c>
      <c r="BP1119" s="48">
        <v>3.1</v>
      </c>
      <c r="BQ1119" s="48">
        <v>6.2</v>
      </c>
      <c r="BR1119" s="48">
        <v>6.2</v>
      </c>
      <c r="BS1119" s="48">
        <v>1.5</v>
      </c>
      <c r="BT1119" s="48">
        <v>0</v>
      </c>
      <c r="BU1119" s="48">
        <v>1.5</v>
      </c>
      <c r="BV1119" s="48">
        <f t="shared" si="608"/>
        <v>1.4</v>
      </c>
      <c r="BW1119" s="48">
        <f t="shared" si="609"/>
        <v>1.4</v>
      </c>
      <c r="BX1119" s="49">
        <f t="shared" si="610"/>
        <v>1.5</v>
      </c>
      <c r="BY1119" s="50">
        <f t="shared" si="611"/>
        <v>32.1</v>
      </c>
      <c r="BZ1119" s="48">
        <f t="shared" si="612"/>
        <v>9.3000000000000007</v>
      </c>
      <c r="CA1119" s="48">
        <f t="shared" si="613"/>
        <v>15.5</v>
      </c>
      <c r="CB1119" s="48">
        <f t="shared" si="614"/>
        <v>3</v>
      </c>
      <c r="CC1119" s="51">
        <f t="shared" si="615"/>
        <v>4.3</v>
      </c>
      <c r="CD1119" s="50">
        <f t="shared" si="616"/>
        <v>32.1</v>
      </c>
      <c r="CE1119" s="103"/>
      <c r="CF1119" s="73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</row>
    <row r="1120" spans="1:122" ht="18" customHeight="1" collapsed="1" thickBot="1" x14ac:dyDescent="0.35">
      <c r="A1120" s="162"/>
      <c r="B1120" s="163" t="s">
        <v>71</v>
      </c>
      <c r="C1120" s="164"/>
      <c r="D1120" s="165"/>
      <c r="E1120" s="54">
        <f>SUM(E1099:E1119)</f>
        <v>7508218.8800000008</v>
      </c>
      <c r="F1120" s="54">
        <f t="shared" ref="F1120:AD1120" si="618">SUM(F1099:F1119)</f>
        <v>529555.82999999996</v>
      </c>
      <c r="G1120" s="54">
        <f t="shared" si="618"/>
        <v>1899277.19</v>
      </c>
      <c r="H1120" s="54">
        <f t="shared" si="618"/>
        <v>3165</v>
      </c>
      <c r="I1120" s="54">
        <f t="shared" si="618"/>
        <v>2442</v>
      </c>
      <c r="J1120" s="54">
        <f t="shared" si="618"/>
        <v>155</v>
      </c>
      <c r="K1120" s="54">
        <f t="shared" si="618"/>
        <v>568</v>
      </c>
      <c r="L1120" s="54">
        <f t="shared" si="618"/>
        <v>9937051.9000000004</v>
      </c>
      <c r="M1120" s="54">
        <f t="shared" si="618"/>
        <v>1939014.7400000002</v>
      </c>
      <c r="N1120" s="54">
        <f t="shared" si="618"/>
        <v>97323.72</v>
      </c>
      <c r="O1120" s="54">
        <f t="shared" si="618"/>
        <v>14242.47</v>
      </c>
      <c r="P1120" s="54">
        <f t="shared" si="618"/>
        <v>26174.55</v>
      </c>
      <c r="Q1120" s="54">
        <f t="shared" si="618"/>
        <v>19907.88</v>
      </c>
      <c r="R1120" s="54">
        <f t="shared" si="618"/>
        <v>12033715.26</v>
      </c>
      <c r="S1120" s="54">
        <f t="shared" si="618"/>
        <v>1264340.42</v>
      </c>
      <c r="T1120" s="54">
        <f t="shared" si="618"/>
        <v>143975.85</v>
      </c>
      <c r="U1120" s="54">
        <f t="shared" si="618"/>
        <v>6593.3799999999992</v>
      </c>
      <c r="V1120" s="54">
        <f t="shared" si="618"/>
        <v>74651.909999999989</v>
      </c>
      <c r="W1120" s="54">
        <f t="shared" si="618"/>
        <v>49181.869999999995</v>
      </c>
      <c r="X1120" s="54">
        <f t="shared" si="618"/>
        <v>25215.260000000002</v>
      </c>
      <c r="Y1120" s="54">
        <f t="shared" si="618"/>
        <v>147521.24000000002</v>
      </c>
      <c r="Z1120" s="54">
        <f t="shared" si="618"/>
        <v>238489.26</v>
      </c>
      <c r="AA1120" s="54">
        <f t="shared" si="618"/>
        <v>1949969.1900000002</v>
      </c>
      <c r="AB1120" s="54">
        <f t="shared" si="618"/>
        <v>13983684.449999999</v>
      </c>
      <c r="AC1120" s="54">
        <f t="shared" si="618"/>
        <v>13983.6</v>
      </c>
      <c r="AD1120" s="54">
        <f t="shared" si="618"/>
        <v>13985.800000000001</v>
      </c>
      <c r="AG1120" s="55" t="s">
        <v>2194</v>
      </c>
      <c r="AH1120" s="55" t="s">
        <v>71</v>
      </c>
      <c r="AI1120" s="56"/>
      <c r="AJ1120" s="57"/>
      <c r="AK1120" s="58">
        <v>7436846.21</v>
      </c>
      <c r="AL1120" s="58">
        <v>514980.89000000013</v>
      </c>
      <c r="AM1120" s="58">
        <v>2012017.75</v>
      </c>
      <c r="AN1120" s="58">
        <v>3230</v>
      </c>
      <c r="AO1120" s="58">
        <v>2473</v>
      </c>
      <c r="AP1120" s="58">
        <v>159</v>
      </c>
      <c r="AQ1120" s="58">
        <v>598</v>
      </c>
      <c r="AR1120" s="58">
        <v>9963844.8499999978</v>
      </c>
      <c r="AS1120" s="58">
        <v>1891624.76</v>
      </c>
      <c r="AT1120" s="58">
        <v>99322.45</v>
      </c>
      <c r="AU1120" s="58">
        <v>14534.95</v>
      </c>
      <c r="AV1120" s="58">
        <v>26712.11</v>
      </c>
      <c r="AW1120" s="58">
        <v>20316.739999999998</v>
      </c>
      <c r="AX1120" s="58">
        <v>12016355.860000001</v>
      </c>
      <c r="AY1120" s="58">
        <v>1285991.6600000001</v>
      </c>
      <c r="AZ1120" s="58">
        <v>146932.70000000001</v>
      </c>
      <c r="BA1120" s="58">
        <v>6677.0599999999986</v>
      </c>
      <c r="BB1120" s="58">
        <v>75599.56</v>
      </c>
      <c r="BC1120" s="58">
        <v>49806.19</v>
      </c>
      <c r="BD1120" s="58">
        <v>17023.059999999998</v>
      </c>
      <c r="BE1120" s="58">
        <v>149393.97</v>
      </c>
      <c r="BF1120" s="58">
        <v>239132.32</v>
      </c>
      <c r="BG1120" s="58">
        <v>1970556.5199999993</v>
      </c>
      <c r="BH1120" s="58">
        <v>13986912.380000001</v>
      </c>
      <c r="BI1120" s="58">
        <v>0</v>
      </c>
      <c r="BJ1120" s="59">
        <v>13987.000000000002</v>
      </c>
      <c r="BK1120" s="60"/>
      <c r="BL1120" s="61" t="str">
        <f>+AG1120</f>
        <v>Rokiškio r. sav.</v>
      </c>
      <c r="BM1120" s="62">
        <f t="shared" ref="BM1120:CD1120" si="619">SUM(BM1099:BM1119)</f>
        <v>1165.5999999999999</v>
      </c>
      <c r="BN1120" s="62">
        <f t="shared" si="619"/>
        <v>1165.5999999999999</v>
      </c>
      <c r="BO1120" s="62">
        <f t="shared" si="619"/>
        <v>1165.5999999999999</v>
      </c>
      <c r="BP1120" s="62">
        <f t="shared" si="619"/>
        <v>1165.5999999999999</v>
      </c>
      <c r="BQ1120" s="62">
        <f t="shared" si="619"/>
        <v>2331.1999999999998</v>
      </c>
      <c r="BR1120" s="62">
        <f t="shared" si="619"/>
        <v>2331.1999999999998</v>
      </c>
      <c r="BS1120" s="62">
        <f t="shared" si="619"/>
        <v>582.9</v>
      </c>
      <c r="BT1120" s="62">
        <f t="shared" si="619"/>
        <v>0</v>
      </c>
      <c r="BU1120" s="62">
        <f t="shared" si="619"/>
        <v>582.9</v>
      </c>
      <c r="BV1120" s="62">
        <f t="shared" si="619"/>
        <v>1164.9000000000003</v>
      </c>
      <c r="BW1120" s="62">
        <f t="shared" si="619"/>
        <v>1164.9000000000003</v>
      </c>
      <c r="BX1120" s="62">
        <f t="shared" si="619"/>
        <v>1165.4000000000001</v>
      </c>
      <c r="BY1120" s="62">
        <f t="shared" si="619"/>
        <v>13985.8</v>
      </c>
      <c r="BZ1120" s="62">
        <f t="shared" si="619"/>
        <v>3496.8</v>
      </c>
      <c r="CA1120" s="62">
        <f t="shared" si="619"/>
        <v>5828</v>
      </c>
      <c r="CB1120" s="62">
        <f t="shared" si="619"/>
        <v>1165.8</v>
      </c>
      <c r="CC1120" s="62">
        <f t="shared" si="619"/>
        <v>3495.2</v>
      </c>
      <c r="CD1120" s="62">
        <f t="shared" si="619"/>
        <v>13985.800000000001</v>
      </c>
      <c r="CE1120" s="63"/>
      <c r="CF1120" s="64" t="s">
        <v>2194</v>
      </c>
      <c r="CG1120" s="65">
        <v>1165.5999999999999</v>
      </c>
      <c r="CH1120" s="65">
        <v>1151.5999999999999</v>
      </c>
      <c r="CI1120" s="65">
        <v>1158.5999999999999</v>
      </c>
      <c r="CJ1120" s="65">
        <v>1158.5999999999999</v>
      </c>
      <c r="CK1120" s="65">
        <v>2317.1999999999998</v>
      </c>
      <c r="CL1120" s="65">
        <v>2324.1999999999998</v>
      </c>
      <c r="CM1120" s="65">
        <v>576.1</v>
      </c>
      <c r="CN1120" s="65">
        <v>0</v>
      </c>
      <c r="CO1120" s="65">
        <v>582.9</v>
      </c>
      <c r="CP1120" s="65">
        <f>+BV1120</f>
        <v>1164.9000000000003</v>
      </c>
      <c r="CQ1120" s="65">
        <f t="shared" ref="CQ1120:CR1120" si="620">+BW1120</f>
        <v>1164.9000000000003</v>
      </c>
      <c r="CR1120" s="65">
        <f t="shared" si="620"/>
        <v>1165.4000000000001</v>
      </c>
      <c r="CS1120" s="66">
        <f>+CR1120+CQ1120+CP1120+CO1120+CN1120+CM1120+CL1120+CK1120+CJ1120+CI1120+CH1120+CG1120</f>
        <v>13930.000000000002</v>
      </c>
      <c r="CT1120" s="65">
        <v>3475.7999999999997</v>
      </c>
      <c r="CU1120" s="65">
        <v>5800</v>
      </c>
      <c r="CV1120" s="65">
        <v>1159</v>
      </c>
      <c r="CW1120" s="65">
        <f>+CP1120+CQ1120+CR1120</f>
        <v>3495.2000000000007</v>
      </c>
      <c r="CX1120" s="67">
        <f>+CW1120+CV1120+CU1120+CT1120</f>
        <v>13930</v>
      </c>
      <c r="CY1120" s="48"/>
      <c r="CZ1120" s="64" t="s">
        <v>2194</v>
      </c>
      <c r="DA1120" s="68">
        <v>0</v>
      </c>
      <c r="DB1120" s="68">
        <v>14</v>
      </c>
      <c r="DC1120" s="68">
        <v>7</v>
      </c>
      <c r="DD1120" s="68">
        <v>7</v>
      </c>
      <c r="DE1120" s="68">
        <v>14</v>
      </c>
      <c r="DF1120" s="68">
        <v>7</v>
      </c>
      <c r="DG1120" s="68">
        <v>6.7999999999999972</v>
      </c>
      <c r="DH1120" s="69"/>
      <c r="DI1120" s="69"/>
      <c r="DJ1120" s="69"/>
      <c r="DK1120" s="69"/>
      <c r="DL1120" s="69"/>
      <c r="DM1120" s="66">
        <v>55.8</v>
      </c>
      <c r="DN1120" s="68">
        <v>21</v>
      </c>
      <c r="DO1120" s="68">
        <v>28</v>
      </c>
      <c r="DP1120" s="68">
        <v>6.7999999999999972</v>
      </c>
      <c r="DQ1120" s="68"/>
      <c r="DR1120" s="66">
        <v>55.8</v>
      </c>
    </row>
    <row r="1121" spans="1:122" ht="21" hidden="1" outlineLevel="1" thickBot="1" x14ac:dyDescent="0.35">
      <c r="A1121" s="160" t="s">
        <v>2237</v>
      </c>
      <c r="B1121" s="53" t="s">
        <v>2238</v>
      </c>
      <c r="C1121" s="53" t="s">
        <v>45</v>
      </c>
      <c r="D1121" s="24" t="s">
        <v>2239</v>
      </c>
      <c r="E1121" s="34"/>
      <c r="F1121" s="35">
        <v>22083.23</v>
      </c>
      <c r="G1121" s="35">
        <v>27868.46</v>
      </c>
      <c r="H1121" s="36">
        <v>9</v>
      </c>
      <c r="I1121" s="37"/>
      <c r="J1121" s="38">
        <v>4</v>
      </c>
      <c r="K1121" s="38">
        <v>5</v>
      </c>
      <c r="L1121" s="35">
        <v>49951.69</v>
      </c>
      <c r="M1121" s="35">
        <v>6307.92</v>
      </c>
      <c r="N1121" s="35">
        <v>276.75</v>
      </c>
      <c r="O1121" s="35">
        <v>40.5</v>
      </c>
      <c r="P1121" s="35">
        <v>74.430000000000007</v>
      </c>
      <c r="Q1121" s="35">
        <v>56.61</v>
      </c>
      <c r="R1121" s="35">
        <v>56707.9</v>
      </c>
      <c r="S1121" s="35">
        <v>2030.85</v>
      </c>
      <c r="T1121" s="35">
        <v>409.41</v>
      </c>
      <c r="U1121" s="36">
        <v>0</v>
      </c>
      <c r="V1121" s="36">
        <v>0</v>
      </c>
      <c r="W1121" s="36">
        <v>0</v>
      </c>
      <c r="X1121" s="36">
        <v>0</v>
      </c>
      <c r="Y1121" s="36">
        <v>0</v>
      </c>
      <c r="Z1121" s="35">
        <v>1198.8399999999999</v>
      </c>
      <c r="AA1121" s="35">
        <v>3639.1</v>
      </c>
      <c r="AB1121" s="36">
        <v>60347</v>
      </c>
      <c r="AC1121" s="39">
        <f t="shared" ref="AC1121:AC1128" si="621">+ROUND(AB1121/1000,1)</f>
        <v>60.3</v>
      </c>
      <c r="AD1121" s="40">
        <f t="shared" ref="AD1121:AD1128" si="622">+ROUND((AC1121/12*4)+(BJ1121/12*8),1)</f>
        <v>52</v>
      </c>
      <c r="AG1121" s="70" t="s">
        <v>2237</v>
      </c>
      <c r="AH1121" s="24" t="s">
        <v>2238</v>
      </c>
      <c r="AI1121" s="24" t="s">
        <v>45</v>
      </c>
      <c r="AJ1121" s="24" t="s">
        <v>2239</v>
      </c>
      <c r="AK1121" s="42"/>
      <c r="AL1121" s="43">
        <v>14574.93</v>
      </c>
      <c r="AM1121" s="43">
        <v>21112.46</v>
      </c>
      <c r="AN1121" s="44">
        <v>11</v>
      </c>
      <c r="AO1121" s="45"/>
      <c r="AP1121" s="46">
        <v>5</v>
      </c>
      <c r="AQ1121" s="46">
        <v>6</v>
      </c>
      <c r="AR1121" s="43">
        <v>35687.39</v>
      </c>
      <c r="AS1121" s="43">
        <v>7759.81</v>
      </c>
      <c r="AT1121" s="43">
        <v>338.25</v>
      </c>
      <c r="AU1121" s="43">
        <v>49.5</v>
      </c>
      <c r="AV1121" s="43">
        <v>90.97</v>
      </c>
      <c r="AW1121" s="43">
        <v>69.19</v>
      </c>
      <c r="AX1121" s="43">
        <v>43995.11</v>
      </c>
      <c r="AY1121" s="43">
        <v>2482.15</v>
      </c>
      <c r="AZ1121" s="43">
        <v>500.39</v>
      </c>
      <c r="BA1121" s="44">
        <v>0</v>
      </c>
      <c r="BB1121" s="44">
        <v>0</v>
      </c>
      <c r="BC1121" s="44">
        <v>0</v>
      </c>
      <c r="BD1121" s="44">
        <v>0</v>
      </c>
      <c r="BE1121" s="44">
        <v>0</v>
      </c>
      <c r="BF1121" s="43">
        <v>856.5</v>
      </c>
      <c r="BG1121" s="43">
        <v>3839.04</v>
      </c>
      <c r="BH1121" s="43">
        <v>47834.15</v>
      </c>
      <c r="BI1121" s="44">
        <v>0</v>
      </c>
      <c r="BJ1121" s="71">
        <v>47.8</v>
      </c>
      <c r="BK1121" s="2"/>
      <c r="BL1121" s="2"/>
      <c r="BM1121" s="48">
        <v>4</v>
      </c>
      <c r="BN1121" s="48">
        <v>4</v>
      </c>
      <c r="BO1121" s="48">
        <v>4</v>
      </c>
      <c r="BP1121" s="48">
        <v>4</v>
      </c>
      <c r="BQ1121" s="48">
        <v>8</v>
      </c>
      <c r="BR1121" s="48">
        <v>8</v>
      </c>
      <c r="BS1121" s="48">
        <v>2</v>
      </c>
      <c r="BT1121" s="48">
        <v>0</v>
      </c>
      <c r="BU1121" s="48">
        <v>2</v>
      </c>
      <c r="BV1121" s="48">
        <f t="shared" ref="BV1121:BV1128" si="623">+ROUND((AD1121-BM1121-BN1121-BO1121-BP1121-BQ1121-BR1121-BS1121-BT1121-BU1121)/3,1)</f>
        <v>5.3</v>
      </c>
      <c r="BW1121" s="48">
        <f t="shared" ref="BW1121:BW1128" si="624">+BV1121</f>
        <v>5.3</v>
      </c>
      <c r="BX1121" s="49">
        <f t="shared" ref="BX1121:BX1128" si="625">+ROUND(AD1121-BM1121-BN1121-BO1121-BP1121-BQ1121-BR1121-BS1121-BT1121-BU1121-BV1121-BW1121,1)</f>
        <v>5.4</v>
      </c>
      <c r="BY1121" s="50">
        <f t="shared" ref="BY1121:BY1128" si="626">+BX1121+BW1121+BV1121+BU1121+BT1121+BS1121+BR1121+BQ1121+BP1121+BO1121+BN1121+BM1121</f>
        <v>52</v>
      </c>
      <c r="BZ1121" s="48">
        <f t="shared" ref="BZ1121:BZ1128" si="627">+BM1121+BN1121+BO1121</f>
        <v>12</v>
      </c>
      <c r="CA1121" s="48">
        <f t="shared" ref="CA1121:CA1128" si="628">+BP1121+BQ1121+BR1121</f>
        <v>20</v>
      </c>
      <c r="CB1121" s="48">
        <f t="shared" ref="CB1121:CB1128" si="629">+BS1121+BT1121+BU1121</f>
        <v>4</v>
      </c>
      <c r="CC1121" s="51">
        <f t="shared" ref="CC1121:CC1128" si="630">+BV1121+BW1121+BX1121</f>
        <v>16</v>
      </c>
      <c r="CD1121" s="50">
        <f t="shared" ref="CD1121:CD1128" si="631">SUM(BZ1121:CC1121)</f>
        <v>52</v>
      </c>
      <c r="CE1121" s="103"/>
      <c r="CF1121" s="73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</row>
    <row r="1122" spans="1:122" ht="15" hidden="1" outlineLevel="1" thickBot="1" x14ac:dyDescent="0.35">
      <c r="A1122" s="161"/>
      <c r="B1122" s="53" t="s">
        <v>2240</v>
      </c>
      <c r="C1122" s="53" t="s">
        <v>45</v>
      </c>
      <c r="D1122" s="24" t="s">
        <v>2241</v>
      </c>
      <c r="E1122" s="34"/>
      <c r="F1122" s="35">
        <v>44166.46</v>
      </c>
      <c r="G1122" s="35">
        <v>147787.24</v>
      </c>
      <c r="H1122" s="36">
        <v>62</v>
      </c>
      <c r="I1122" s="37"/>
      <c r="J1122" s="38">
        <v>16</v>
      </c>
      <c r="K1122" s="38">
        <v>46</v>
      </c>
      <c r="L1122" s="35">
        <v>191953.7</v>
      </c>
      <c r="M1122" s="35">
        <v>12206.56</v>
      </c>
      <c r="N1122" s="35">
        <v>1906.5</v>
      </c>
      <c r="O1122" s="36">
        <v>279</v>
      </c>
      <c r="P1122" s="35">
        <v>512.74</v>
      </c>
      <c r="Q1122" s="35">
        <v>389.98</v>
      </c>
      <c r="R1122" s="35">
        <v>207248.48</v>
      </c>
      <c r="S1122" s="35">
        <v>13990.3</v>
      </c>
      <c r="T1122" s="35">
        <v>2820.38</v>
      </c>
      <c r="U1122" s="36">
        <v>0</v>
      </c>
      <c r="V1122" s="36">
        <v>0</v>
      </c>
      <c r="W1122" s="36">
        <v>0</v>
      </c>
      <c r="X1122" s="36">
        <v>0</v>
      </c>
      <c r="Y1122" s="36">
        <v>0</v>
      </c>
      <c r="Z1122" s="35">
        <v>4606.8900000000003</v>
      </c>
      <c r="AA1122" s="35">
        <v>21417.57</v>
      </c>
      <c r="AB1122" s="35">
        <v>228666.05</v>
      </c>
      <c r="AC1122" s="39">
        <f t="shared" si="621"/>
        <v>228.7</v>
      </c>
      <c r="AD1122" s="40">
        <f t="shared" si="622"/>
        <v>213.6</v>
      </c>
      <c r="AG1122" s="70" t="s">
        <v>2237</v>
      </c>
      <c r="AH1122" s="24" t="s">
        <v>2240</v>
      </c>
      <c r="AI1122" s="24" t="s">
        <v>45</v>
      </c>
      <c r="AJ1122" s="24" t="s">
        <v>2241</v>
      </c>
      <c r="AK1122" s="42"/>
      <c r="AL1122" s="43">
        <v>44166.46</v>
      </c>
      <c r="AM1122" s="43">
        <v>126674.77</v>
      </c>
      <c r="AN1122" s="44">
        <v>60</v>
      </c>
      <c r="AO1122" s="45"/>
      <c r="AP1122" s="46">
        <v>13</v>
      </c>
      <c r="AQ1122" s="46">
        <v>47</v>
      </c>
      <c r="AR1122" s="43">
        <v>170841.23</v>
      </c>
      <c r="AS1122" s="43">
        <v>11812.8</v>
      </c>
      <c r="AT1122" s="44">
        <v>1845</v>
      </c>
      <c r="AU1122" s="44">
        <v>270</v>
      </c>
      <c r="AV1122" s="43">
        <v>496.2</v>
      </c>
      <c r="AW1122" s="43">
        <v>377.4</v>
      </c>
      <c r="AX1122" s="43">
        <v>185642.63</v>
      </c>
      <c r="AY1122" s="44">
        <v>13539</v>
      </c>
      <c r="AZ1122" s="43">
        <v>2729.4</v>
      </c>
      <c r="BA1122" s="44">
        <v>0</v>
      </c>
      <c r="BB1122" s="44">
        <v>0</v>
      </c>
      <c r="BC1122" s="44">
        <v>0</v>
      </c>
      <c r="BD1122" s="44">
        <v>0</v>
      </c>
      <c r="BE1122" s="44">
        <v>0</v>
      </c>
      <c r="BF1122" s="43">
        <v>4100.1899999999996</v>
      </c>
      <c r="BG1122" s="43">
        <v>20368.59</v>
      </c>
      <c r="BH1122" s="43">
        <v>206011.22</v>
      </c>
      <c r="BI1122" s="44">
        <v>0</v>
      </c>
      <c r="BJ1122" s="71">
        <v>206</v>
      </c>
      <c r="BK1122" s="2"/>
      <c r="BL1122" s="2"/>
      <c r="BM1122" s="48">
        <v>17.2</v>
      </c>
      <c r="BN1122" s="48">
        <v>17.2</v>
      </c>
      <c r="BO1122" s="48">
        <v>17.2</v>
      </c>
      <c r="BP1122" s="48">
        <v>17.2</v>
      </c>
      <c r="BQ1122" s="48">
        <v>34.299999999999997</v>
      </c>
      <c r="BR1122" s="48">
        <v>34.299999999999997</v>
      </c>
      <c r="BS1122" s="48">
        <v>8.6</v>
      </c>
      <c r="BT1122" s="48">
        <v>0</v>
      </c>
      <c r="BU1122" s="48">
        <v>8.6</v>
      </c>
      <c r="BV1122" s="48">
        <f t="shared" si="623"/>
        <v>19.7</v>
      </c>
      <c r="BW1122" s="48">
        <f t="shared" si="624"/>
        <v>19.7</v>
      </c>
      <c r="BX1122" s="49">
        <f t="shared" si="625"/>
        <v>19.600000000000001</v>
      </c>
      <c r="BY1122" s="50">
        <f t="shared" si="626"/>
        <v>213.59999999999994</v>
      </c>
      <c r="BZ1122" s="48">
        <f t="shared" si="627"/>
        <v>51.599999999999994</v>
      </c>
      <c r="CA1122" s="48">
        <f t="shared" si="628"/>
        <v>85.8</v>
      </c>
      <c r="CB1122" s="48">
        <f t="shared" si="629"/>
        <v>17.2</v>
      </c>
      <c r="CC1122" s="51">
        <f t="shared" si="630"/>
        <v>59</v>
      </c>
      <c r="CD1122" s="50">
        <f t="shared" si="631"/>
        <v>213.59999999999997</v>
      </c>
      <c r="CE1122" s="103"/>
      <c r="CF1122" s="73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</row>
    <row r="1123" spans="1:122" ht="21" hidden="1" outlineLevel="1" thickBot="1" x14ac:dyDescent="0.35">
      <c r="A1123" s="161"/>
      <c r="B1123" s="53" t="s">
        <v>2242</v>
      </c>
      <c r="C1123" s="53" t="s">
        <v>45</v>
      </c>
      <c r="D1123" s="24" t="s">
        <v>2243</v>
      </c>
      <c r="E1123" s="34"/>
      <c r="F1123" s="34"/>
      <c r="G1123" s="35">
        <v>168899.71</v>
      </c>
      <c r="H1123" s="36">
        <v>55</v>
      </c>
      <c r="I1123" s="37"/>
      <c r="J1123" s="37"/>
      <c r="K1123" s="38">
        <v>55</v>
      </c>
      <c r="L1123" s="35">
        <v>168899.71</v>
      </c>
      <c r="M1123" s="35">
        <v>15364.4</v>
      </c>
      <c r="N1123" s="35">
        <v>1691.25</v>
      </c>
      <c r="O1123" s="35">
        <v>247.5</v>
      </c>
      <c r="P1123" s="35">
        <v>454.85</v>
      </c>
      <c r="Q1123" s="35">
        <v>345.95</v>
      </c>
      <c r="R1123" s="35">
        <v>187003.66</v>
      </c>
      <c r="S1123" s="35">
        <v>12410.75</v>
      </c>
      <c r="T1123" s="35">
        <v>2501.9499999999998</v>
      </c>
      <c r="U1123" s="36">
        <v>0</v>
      </c>
      <c r="V1123" s="36">
        <v>0</v>
      </c>
      <c r="W1123" s="36">
        <v>0</v>
      </c>
      <c r="X1123" s="36">
        <v>0</v>
      </c>
      <c r="Y1123" s="36">
        <v>0</v>
      </c>
      <c r="Z1123" s="35">
        <v>4053.6</v>
      </c>
      <c r="AA1123" s="35">
        <v>18966.3</v>
      </c>
      <c r="AB1123" s="35">
        <v>205969.96</v>
      </c>
      <c r="AC1123" s="39">
        <f t="shared" si="621"/>
        <v>206</v>
      </c>
      <c r="AD1123" s="40">
        <f t="shared" si="622"/>
        <v>241.8</v>
      </c>
      <c r="AG1123" s="70" t="s">
        <v>2237</v>
      </c>
      <c r="AH1123" s="24" t="s">
        <v>2242</v>
      </c>
      <c r="AI1123" s="24" t="s">
        <v>45</v>
      </c>
      <c r="AJ1123" s="24" t="s">
        <v>2243</v>
      </c>
      <c r="AK1123" s="42"/>
      <c r="AL1123" s="42"/>
      <c r="AM1123" s="43">
        <v>211124.64</v>
      </c>
      <c r="AN1123" s="44">
        <v>60</v>
      </c>
      <c r="AO1123" s="45"/>
      <c r="AP1123" s="45"/>
      <c r="AQ1123" s="46">
        <v>60</v>
      </c>
      <c r="AR1123" s="43">
        <v>211124.64</v>
      </c>
      <c r="AS1123" s="43">
        <v>24210.93</v>
      </c>
      <c r="AT1123" s="44">
        <v>1845</v>
      </c>
      <c r="AU1123" s="44">
        <v>270</v>
      </c>
      <c r="AV1123" s="43">
        <v>496.2</v>
      </c>
      <c r="AW1123" s="43">
        <v>377.4</v>
      </c>
      <c r="AX1123" s="43">
        <v>238324.17</v>
      </c>
      <c r="AY1123" s="44">
        <v>13539</v>
      </c>
      <c r="AZ1123" s="43">
        <v>2729.4</v>
      </c>
      <c r="BA1123" s="44">
        <v>0</v>
      </c>
      <c r="BB1123" s="44">
        <v>0</v>
      </c>
      <c r="BC1123" s="44">
        <v>0</v>
      </c>
      <c r="BD1123" s="44">
        <v>0</v>
      </c>
      <c r="BE1123" s="44">
        <v>0</v>
      </c>
      <c r="BF1123" s="43">
        <v>5066.99</v>
      </c>
      <c r="BG1123" s="43">
        <v>21335.39</v>
      </c>
      <c r="BH1123" s="43">
        <v>259659.56</v>
      </c>
      <c r="BI1123" s="44">
        <v>0</v>
      </c>
      <c r="BJ1123" s="71">
        <v>259.7</v>
      </c>
      <c r="BK1123" s="2"/>
      <c r="BL1123" s="2"/>
      <c r="BM1123" s="48">
        <v>21.6</v>
      </c>
      <c r="BN1123" s="48">
        <v>21.6</v>
      </c>
      <c r="BO1123" s="48">
        <v>21.6</v>
      </c>
      <c r="BP1123" s="48">
        <v>21.6</v>
      </c>
      <c r="BQ1123" s="48">
        <v>43.3</v>
      </c>
      <c r="BR1123" s="48">
        <v>43.3</v>
      </c>
      <c r="BS1123" s="48">
        <v>10.8</v>
      </c>
      <c r="BT1123" s="48">
        <v>0</v>
      </c>
      <c r="BU1123" s="48">
        <v>10.8</v>
      </c>
      <c r="BV1123" s="48">
        <f t="shared" si="623"/>
        <v>15.7</v>
      </c>
      <c r="BW1123" s="48">
        <f t="shared" si="624"/>
        <v>15.7</v>
      </c>
      <c r="BX1123" s="49">
        <f t="shared" si="625"/>
        <v>15.8</v>
      </c>
      <c r="BY1123" s="50">
        <f t="shared" si="626"/>
        <v>241.79999999999995</v>
      </c>
      <c r="BZ1123" s="48">
        <f t="shared" si="627"/>
        <v>64.800000000000011</v>
      </c>
      <c r="CA1123" s="48">
        <f t="shared" si="628"/>
        <v>108.2</v>
      </c>
      <c r="CB1123" s="48">
        <f t="shared" si="629"/>
        <v>21.6</v>
      </c>
      <c r="CC1123" s="51">
        <f t="shared" si="630"/>
        <v>47.2</v>
      </c>
      <c r="CD1123" s="50">
        <f t="shared" si="631"/>
        <v>241.8</v>
      </c>
      <c r="CE1123" s="103"/>
      <c r="CF1123" s="73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</row>
    <row r="1124" spans="1:122" ht="15" hidden="1" outlineLevel="1" thickBot="1" x14ac:dyDescent="0.35">
      <c r="A1124" s="161"/>
      <c r="B1124" s="53" t="s">
        <v>2244</v>
      </c>
      <c r="C1124" s="53" t="s">
        <v>45</v>
      </c>
      <c r="D1124" s="24" t="s">
        <v>2245</v>
      </c>
      <c r="E1124" s="35">
        <v>1788571.66</v>
      </c>
      <c r="F1124" s="34"/>
      <c r="G1124" s="34"/>
      <c r="H1124" s="36">
        <v>625</v>
      </c>
      <c r="I1124" s="38">
        <v>625</v>
      </c>
      <c r="J1124" s="37"/>
      <c r="K1124" s="37"/>
      <c r="L1124" s="35">
        <v>1788571.66</v>
      </c>
      <c r="M1124" s="35">
        <v>318431.21999999997</v>
      </c>
      <c r="N1124" s="35">
        <v>19218.75</v>
      </c>
      <c r="O1124" s="35">
        <v>2812.5</v>
      </c>
      <c r="P1124" s="35">
        <v>5168.75</v>
      </c>
      <c r="Q1124" s="35">
        <v>3931.25</v>
      </c>
      <c r="R1124" s="35">
        <v>2138134.13</v>
      </c>
      <c r="S1124" s="35">
        <v>281837.5</v>
      </c>
      <c r="T1124" s="35">
        <v>28431.25</v>
      </c>
      <c r="U1124" s="35">
        <v>1687.5</v>
      </c>
      <c r="V1124" s="35">
        <v>19106.25</v>
      </c>
      <c r="W1124" s="35">
        <v>12587.5</v>
      </c>
      <c r="X1124" s="35">
        <v>4606.92</v>
      </c>
      <c r="Y1124" s="35">
        <v>37756.25</v>
      </c>
      <c r="Z1124" s="35">
        <v>42925.71</v>
      </c>
      <c r="AA1124" s="35">
        <v>428938.88</v>
      </c>
      <c r="AB1124" s="35">
        <v>2567073.0099999998</v>
      </c>
      <c r="AC1124" s="39">
        <f t="shared" si="621"/>
        <v>2567.1</v>
      </c>
      <c r="AD1124" s="40">
        <f t="shared" si="622"/>
        <v>2572.1999999999998</v>
      </c>
      <c r="AG1124" s="70" t="s">
        <v>2237</v>
      </c>
      <c r="AH1124" s="24" t="s">
        <v>2244</v>
      </c>
      <c r="AI1124" s="24" t="s">
        <v>45</v>
      </c>
      <c r="AJ1124" s="24" t="s">
        <v>2245</v>
      </c>
      <c r="AK1124" s="43">
        <v>1800709.14</v>
      </c>
      <c r="AL1124" s="42"/>
      <c r="AM1124" s="42"/>
      <c r="AN1124" s="44">
        <v>633</v>
      </c>
      <c r="AO1124" s="46">
        <v>633</v>
      </c>
      <c r="AP1124" s="45"/>
      <c r="AQ1124" s="45"/>
      <c r="AR1124" s="43">
        <v>1800709.14</v>
      </c>
      <c r="AS1124" s="43">
        <v>311819.25</v>
      </c>
      <c r="AT1124" s="43">
        <v>19464.75</v>
      </c>
      <c r="AU1124" s="43">
        <v>2848.5</v>
      </c>
      <c r="AV1124" s="43">
        <v>5234.91</v>
      </c>
      <c r="AW1124" s="43">
        <v>3981.57</v>
      </c>
      <c r="AX1124" s="43">
        <v>2144058.12</v>
      </c>
      <c r="AY1124" s="43">
        <v>285445.02</v>
      </c>
      <c r="AZ1124" s="43">
        <v>28795.17</v>
      </c>
      <c r="BA1124" s="43">
        <v>1709.1</v>
      </c>
      <c r="BB1124" s="43">
        <v>19350.810000000001</v>
      </c>
      <c r="BC1124" s="43">
        <v>12748.62</v>
      </c>
      <c r="BD1124" s="44">
        <v>1152</v>
      </c>
      <c r="BE1124" s="43">
        <v>38239.53</v>
      </c>
      <c r="BF1124" s="43">
        <v>43217.02</v>
      </c>
      <c r="BG1124" s="43">
        <v>430657.27</v>
      </c>
      <c r="BH1124" s="43">
        <v>2574715.39</v>
      </c>
      <c r="BI1124" s="44">
        <v>0</v>
      </c>
      <c r="BJ1124" s="71">
        <v>2574.6999999999998</v>
      </c>
      <c r="BK1124" s="2"/>
      <c r="BL1124" s="2"/>
      <c r="BM1124" s="48">
        <v>214.6</v>
      </c>
      <c r="BN1124" s="48">
        <v>214.6</v>
      </c>
      <c r="BO1124" s="48">
        <v>214.6</v>
      </c>
      <c r="BP1124" s="48">
        <v>214.6</v>
      </c>
      <c r="BQ1124" s="48">
        <v>429.1</v>
      </c>
      <c r="BR1124" s="48">
        <v>429.1</v>
      </c>
      <c r="BS1124" s="48">
        <v>107.3</v>
      </c>
      <c r="BT1124" s="48">
        <v>0</v>
      </c>
      <c r="BU1124" s="48">
        <v>107.3</v>
      </c>
      <c r="BV1124" s="48">
        <f t="shared" si="623"/>
        <v>213.7</v>
      </c>
      <c r="BW1124" s="48">
        <f t="shared" si="624"/>
        <v>213.7</v>
      </c>
      <c r="BX1124" s="49">
        <f t="shared" si="625"/>
        <v>213.6</v>
      </c>
      <c r="BY1124" s="50">
        <f t="shared" si="626"/>
        <v>2572.1999999999994</v>
      </c>
      <c r="BZ1124" s="48">
        <f t="shared" si="627"/>
        <v>643.79999999999995</v>
      </c>
      <c r="CA1124" s="48">
        <f t="shared" si="628"/>
        <v>1072.8000000000002</v>
      </c>
      <c r="CB1124" s="48">
        <f t="shared" si="629"/>
        <v>214.6</v>
      </c>
      <c r="CC1124" s="51">
        <f t="shared" si="630"/>
        <v>641</v>
      </c>
      <c r="CD1124" s="50">
        <f t="shared" si="631"/>
        <v>2572.1999999999998</v>
      </c>
      <c r="CE1124" s="103"/>
      <c r="CF1124" s="73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</row>
    <row r="1125" spans="1:122" ht="15" hidden="1" outlineLevel="1" thickBot="1" x14ac:dyDescent="0.35">
      <c r="A1125" s="161"/>
      <c r="B1125" s="53" t="s">
        <v>2246</v>
      </c>
      <c r="C1125" s="53" t="s">
        <v>45</v>
      </c>
      <c r="D1125" s="24" t="s">
        <v>2247</v>
      </c>
      <c r="E1125" s="35">
        <v>734286.61</v>
      </c>
      <c r="F1125" s="34"/>
      <c r="G1125" s="34"/>
      <c r="H1125" s="36">
        <v>212</v>
      </c>
      <c r="I1125" s="38">
        <v>212</v>
      </c>
      <c r="J1125" s="37"/>
      <c r="K1125" s="37"/>
      <c r="L1125" s="35">
        <v>734286.61</v>
      </c>
      <c r="M1125" s="35">
        <v>95188.86</v>
      </c>
      <c r="N1125" s="36">
        <v>6519</v>
      </c>
      <c r="O1125" s="36">
        <v>954</v>
      </c>
      <c r="P1125" s="35">
        <v>1753.24</v>
      </c>
      <c r="Q1125" s="35">
        <v>1333.48</v>
      </c>
      <c r="R1125" s="35">
        <v>840035.19</v>
      </c>
      <c r="S1125" s="35">
        <v>95599.28</v>
      </c>
      <c r="T1125" s="35">
        <v>9643.8799999999992</v>
      </c>
      <c r="U1125" s="35">
        <v>572.4</v>
      </c>
      <c r="V1125" s="35">
        <v>6480.84</v>
      </c>
      <c r="W1125" s="35">
        <v>4269.68</v>
      </c>
      <c r="X1125" s="35">
        <v>1664.08</v>
      </c>
      <c r="Y1125" s="35">
        <v>12806.92</v>
      </c>
      <c r="Z1125" s="35">
        <v>17622.88</v>
      </c>
      <c r="AA1125" s="35">
        <v>148659.96</v>
      </c>
      <c r="AB1125" s="35">
        <v>988695.15</v>
      </c>
      <c r="AC1125" s="39">
        <f t="shared" si="621"/>
        <v>988.7</v>
      </c>
      <c r="AD1125" s="40">
        <f t="shared" si="622"/>
        <v>958.2</v>
      </c>
      <c r="AG1125" s="70" t="s">
        <v>2237</v>
      </c>
      <c r="AH1125" s="24" t="s">
        <v>2246</v>
      </c>
      <c r="AI1125" s="24" t="s">
        <v>45</v>
      </c>
      <c r="AJ1125" s="24" t="s">
        <v>2247</v>
      </c>
      <c r="AK1125" s="43">
        <v>702805.37</v>
      </c>
      <c r="AL1125" s="42"/>
      <c r="AM1125" s="42"/>
      <c r="AN1125" s="44">
        <v>216</v>
      </c>
      <c r="AO1125" s="46">
        <v>216</v>
      </c>
      <c r="AP1125" s="45"/>
      <c r="AQ1125" s="45"/>
      <c r="AR1125" s="43">
        <v>702805.37</v>
      </c>
      <c r="AS1125" s="43">
        <v>79224.75</v>
      </c>
      <c r="AT1125" s="44">
        <v>6642</v>
      </c>
      <c r="AU1125" s="44">
        <v>972</v>
      </c>
      <c r="AV1125" s="43">
        <v>1786.32</v>
      </c>
      <c r="AW1125" s="43">
        <v>1358.64</v>
      </c>
      <c r="AX1125" s="43">
        <v>792789.08</v>
      </c>
      <c r="AY1125" s="43">
        <v>97403.04</v>
      </c>
      <c r="AZ1125" s="43">
        <v>9825.84</v>
      </c>
      <c r="BA1125" s="43">
        <v>583.20000000000005</v>
      </c>
      <c r="BB1125" s="43">
        <v>6603.12</v>
      </c>
      <c r="BC1125" s="43">
        <v>4350.24</v>
      </c>
      <c r="BD1125" s="43">
        <v>1536.24</v>
      </c>
      <c r="BE1125" s="43">
        <v>13048.56</v>
      </c>
      <c r="BF1125" s="43">
        <v>16867.32</v>
      </c>
      <c r="BG1125" s="43">
        <v>150217.56</v>
      </c>
      <c r="BH1125" s="43">
        <v>943006.64</v>
      </c>
      <c r="BI1125" s="44">
        <v>0</v>
      </c>
      <c r="BJ1125" s="71">
        <v>943</v>
      </c>
      <c r="BK1125" s="2"/>
      <c r="BL1125" s="2"/>
      <c r="BM1125" s="48">
        <v>78.599999999999994</v>
      </c>
      <c r="BN1125" s="48">
        <v>78.599999999999994</v>
      </c>
      <c r="BO1125" s="48">
        <v>78.599999999999994</v>
      </c>
      <c r="BP1125" s="48">
        <v>78.599999999999994</v>
      </c>
      <c r="BQ1125" s="48">
        <v>157.19999999999999</v>
      </c>
      <c r="BR1125" s="48">
        <v>157.19999999999999</v>
      </c>
      <c r="BS1125" s="48">
        <v>39.299999999999997</v>
      </c>
      <c r="BT1125" s="48">
        <v>0</v>
      </c>
      <c r="BU1125" s="48">
        <v>39.299999999999997</v>
      </c>
      <c r="BV1125" s="48">
        <f t="shared" si="623"/>
        <v>83.6</v>
      </c>
      <c r="BW1125" s="48">
        <f t="shared" si="624"/>
        <v>83.6</v>
      </c>
      <c r="BX1125" s="49">
        <f t="shared" si="625"/>
        <v>83.6</v>
      </c>
      <c r="BY1125" s="50">
        <f t="shared" si="626"/>
        <v>958.2</v>
      </c>
      <c r="BZ1125" s="48">
        <f t="shared" si="627"/>
        <v>235.79999999999998</v>
      </c>
      <c r="CA1125" s="48">
        <f t="shared" si="628"/>
        <v>393</v>
      </c>
      <c r="CB1125" s="48">
        <f t="shared" si="629"/>
        <v>78.599999999999994</v>
      </c>
      <c r="CC1125" s="51">
        <f t="shared" si="630"/>
        <v>250.79999999999998</v>
      </c>
      <c r="CD1125" s="50">
        <f t="shared" si="631"/>
        <v>958.19999999999993</v>
      </c>
      <c r="CE1125" s="103"/>
      <c r="CF1125" s="73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</row>
    <row r="1126" spans="1:122" ht="15" hidden="1" outlineLevel="1" thickBot="1" x14ac:dyDescent="0.35">
      <c r="A1126" s="161"/>
      <c r="B1126" s="53" t="s">
        <v>2248</v>
      </c>
      <c r="C1126" s="53" t="s">
        <v>45</v>
      </c>
      <c r="D1126" s="24" t="s">
        <v>2249</v>
      </c>
      <c r="E1126" s="35">
        <v>776042.87</v>
      </c>
      <c r="F1126" s="34"/>
      <c r="G1126" s="34"/>
      <c r="H1126" s="36">
        <v>258</v>
      </c>
      <c r="I1126" s="38">
        <v>258</v>
      </c>
      <c r="J1126" s="37"/>
      <c r="K1126" s="37"/>
      <c r="L1126" s="35">
        <v>776042.87</v>
      </c>
      <c r="M1126" s="35">
        <v>91463.7</v>
      </c>
      <c r="N1126" s="35">
        <v>7933.5</v>
      </c>
      <c r="O1126" s="36">
        <v>1161</v>
      </c>
      <c r="P1126" s="35">
        <v>2133.66</v>
      </c>
      <c r="Q1126" s="35">
        <v>1622.82</v>
      </c>
      <c r="R1126" s="35">
        <v>880357.55</v>
      </c>
      <c r="S1126" s="35">
        <v>116342.52</v>
      </c>
      <c r="T1126" s="35">
        <v>11736.42</v>
      </c>
      <c r="U1126" s="35">
        <v>696.6</v>
      </c>
      <c r="V1126" s="35">
        <v>7887.06</v>
      </c>
      <c r="W1126" s="35">
        <v>5196.12</v>
      </c>
      <c r="X1126" s="35">
        <v>4096.28</v>
      </c>
      <c r="Y1126" s="35">
        <v>15585.78</v>
      </c>
      <c r="Z1126" s="35">
        <v>18625.03</v>
      </c>
      <c r="AA1126" s="35">
        <v>180165.81</v>
      </c>
      <c r="AB1126" s="35">
        <v>1060523.3600000001</v>
      </c>
      <c r="AC1126" s="39">
        <f t="shared" si="621"/>
        <v>1060.5</v>
      </c>
      <c r="AD1126" s="40">
        <f t="shared" si="622"/>
        <v>1107</v>
      </c>
      <c r="AG1126" s="70" t="s">
        <v>2237</v>
      </c>
      <c r="AH1126" s="24" t="s">
        <v>2248</v>
      </c>
      <c r="AI1126" s="24" t="s">
        <v>45</v>
      </c>
      <c r="AJ1126" s="24" t="s">
        <v>2249</v>
      </c>
      <c r="AK1126" s="43">
        <v>833753.17</v>
      </c>
      <c r="AL1126" s="42"/>
      <c r="AM1126" s="42"/>
      <c r="AN1126" s="44">
        <v>277</v>
      </c>
      <c r="AO1126" s="46">
        <v>277</v>
      </c>
      <c r="AP1126" s="45"/>
      <c r="AQ1126" s="45"/>
      <c r="AR1126" s="43">
        <v>833753.17</v>
      </c>
      <c r="AS1126" s="43">
        <v>90635.7</v>
      </c>
      <c r="AT1126" s="43">
        <v>8517.75</v>
      </c>
      <c r="AU1126" s="43">
        <v>1246.5</v>
      </c>
      <c r="AV1126" s="43">
        <v>2290.79</v>
      </c>
      <c r="AW1126" s="43">
        <v>1742.33</v>
      </c>
      <c r="AX1126" s="43">
        <v>938186.23999999999</v>
      </c>
      <c r="AY1126" s="43">
        <v>124910.38</v>
      </c>
      <c r="AZ1126" s="43">
        <v>12600.73</v>
      </c>
      <c r="BA1126" s="43">
        <v>747.9</v>
      </c>
      <c r="BB1126" s="43">
        <v>8467.89</v>
      </c>
      <c r="BC1126" s="43">
        <v>5578.78</v>
      </c>
      <c r="BD1126" s="43">
        <v>3072.12</v>
      </c>
      <c r="BE1126" s="43">
        <v>16733.57</v>
      </c>
      <c r="BF1126" s="43">
        <v>20010.080000000002</v>
      </c>
      <c r="BG1126" s="43">
        <v>192121.45</v>
      </c>
      <c r="BH1126" s="43">
        <v>1130307.69</v>
      </c>
      <c r="BI1126" s="44">
        <v>0</v>
      </c>
      <c r="BJ1126" s="71">
        <v>1130.3</v>
      </c>
      <c r="BK1126" s="2"/>
      <c r="BL1126" s="2"/>
      <c r="BM1126" s="48">
        <v>94.2</v>
      </c>
      <c r="BN1126" s="48">
        <v>94.2</v>
      </c>
      <c r="BO1126" s="48">
        <v>94.2</v>
      </c>
      <c r="BP1126" s="48">
        <v>94.2</v>
      </c>
      <c r="BQ1126" s="48">
        <v>188.4</v>
      </c>
      <c r="BR1126" s="48">
        <v>188.4</v>
      </c>
      <c r="BS1126" s="48">
        <v>47.1</v>
      </c>
      <c r="BT1126" s="48">
        <v>0</v>
      </c>
      <c r="BU1126" s="48">
        <v>47.1</v>
      </c>
      <c r="BV1126" s="48">
        <f t="shared" si="623"/>
        <v>86.4</v>
      </c>
      <c r="BW1126" s="48">
        <f t="shared" si="624"/>
        <v>86.4</v>
      </c>
      <c r="BX1126" s="49">
        <f t="shared" si="625"/>
        <v>86.4</v>
      </c>
      <c r="BY1126" s="50">
        <f t="shared" si="626"/>
        <v>1107.0000000000002</v>
      </c>
      <c r="BZ1126" s="48">
        <f t="shared" si="627"/>
        <v>282.60000000000002</v>
      </c>
      <c r="CA1126" s="48">
        <f t="shared" si="628"/>
        <v>471</v>
      </c>
      <c r="CB1126" s="48">
        <f t="shared" si="629"/>
        <v>94.2</v>
      </c>
      <c r="CC1126" s="51">
        <f t="shared" si="630"/>
        <v>259.20000000000005</v>
      </c>
      <c r="CD1126" s="50">
        <f t="shared" si="631"/>
        <v>1107</v>
      </c>
      <c r="CE1126" s="103"/>
      <c r="CF1126" s="73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</row>
    <row r="1127" spans="1:122" ht="15" hidden="1" outlineLevel="1" thickBot="1" x14ac:dyDescent="0.35">
      <c r="A1127" s="161"/>
      <c r="B1127" s="53" t="s">
        <v>2250</v>
      </c>
      <c r="C1127" s="53" t="s">
        <v>45</v>
      </c>
      <c r="D1127" s="24" t="s">
        <v>2251</v>
      </c>
      <c r="E1127" s="34"/>
      <c r="F1127" s="35">
        <v>176665.83</v>
      </c>
      <c r="G1127" s="35">
        <v>464474.2</v>
      </c>
      <c r="H1127" s="36">
        <v>226</v>
      </c>
      <c r="I1127" s="37"/>
      <c r="J1127" s="38">
        <v>59</v>
      </c>
      <c r="K1127" s="38">
        <v>167</v>
      </c>
      <c r="L1127" s="35">
        <v>641140.03</v>
      </c>
      <c r="M1127" s="35">
        <v>107543.66</v>
      </c>
      <c r="N1127" s="35">
        <v>6949.5</v>
      </c>
      <c r="O1127" s="36">
        <v>1017</v>
      </c>
      <c r="P1127" s="35">
        <v>1869.02</v>
      </c>
      <c r="Q1127" s="35">
        <v>1421.54</v>
      </c>
      <c r="R1127" s="35">
        <v>759940.75</v>
      </c>
      <c r="S1127" s="35">
        <v>50996.9</v>
      </c>
      <c r="T1127" s="35">
        <v>10280.74</v>
      </c>
      <c r="U1127" s="36">
        <v>0</v>
      </c>
      <c r="V1127" s="36">
        <v>0</v>
      </c>
      <c r="W1127" s="36">
        <v>0</v>
      </c>
      <c r="X1127" s="36">
        <v>0</v>
      </c>
      <c r="Y1127" s="36">
        <v>0</v>
      </c>
      <c r="Z1127" s="35">
        <v>15387.37</v>
      </c>
      <c r="AA1127" s="35">
        <v>76665.009999999995</v>
      </c>
      <c r="AB1127" s="35">
        <v>836605.76</v>
      </c>
      <c r="AC1127" s="39">
        <f t="shared" si="621"/>
        <v>836.6</v>
      </c>
      <c r="AD1127" s="40">
        <f t="shared" si="622"/>
        <v>970.9</v>
      </c>
      <c r="AG1127" s="70" t="s">
        <v>2237</v>
      </c>
      <c r="AH1127" s="24" t="s">
        <v>2250</v>
      </c>
      <c r="AI1127" s="24" t="s">
        <v>45</v>
      </c>
      <c r="AJ1127" s="24" t="s">
        <v>2251</v>
      </c>
      <c r="AK1127" s="42"/>
      <c r="AL1127" s="43">
        <v>176665.83</v>
      </c>
      <c r="AM1127" s="43">
        <v>633373.9</v>
      </c>
      <c r="AN1127" s="44">
        <v>268</v>
      </c>
      <c r="AO1127" s="45"/>
      <c r="AP1127" s="46">
        <v>65</v>
      </c>
      <c r="AQ1127" s="46">
        <v>203</v>
      </c>
      <c r="AR1127" s="43">
        <v>810039.73</v>
      </c>
      <c r="AS1127" s="43">
        <v>122616.62</v>
      </c>
      <c r="AT1127" s="44">
        <v>8241</v>
      </c>
      <c r="AU1127" s="44">
        <v>1206</v>
      </c>
      <c r="AV1127" s="43">
        <v>2216.36</v>
      </c>
      <c r="AW1127" s="43">
        <v>1685.72</v>
      </c>
      <c r="AX1127" s="43">
        <v>946005.43</v>
      </c>
      <c r="AY1127" s="43">
        <v>60474.2</v>
      </c>
      <c r="AZ1127" s="43">
        <v>12191.32</v>
      </c>
      <c r="BA1127" s="44">
        <v>0</v>
      </c>
      <c r="BB1127" s="44">
        <v>0</v>
      </c>
      <c r="BC1127" s="44">
        <v>0</v>
      </c>
      <c r="BD1127" s="44">
        <v>0</v>
      </c>
      <c r="BE1127" s="44">
        <v>0</v>
      </c>
      <c r="BF1127" s="43">
        <v>19440.96</v>
      </c>
      <c r="BG1127" s="43">
        <v>92106.48</v>
      </c>
      <c r="BH1127" s="43">
        <v>1038111.91</v>
      </c>
      <c r="BI1127" s="44">
        <v>0</v>
      </c>
      <c r="BJ1127" s="71">
        <v>1038.0999999999999</v>
      </c>
      <c r="BK1127" s="2"/>
      <c r="BL1127" s="2"/>
      <c r="BM1127" s="48">
        <v>86.5</v>
      </c>
      <c r="BN1127" s="48">
        <v>86.5</v>
      </c>
      <c r="BO1127" s="48">
        <v>86.5</v>
      </c>
      <c r="BP1127" s="48">
        <v>86.5</v>
      </c>
      <c r="BQ1127" s="48">
        <v>173</v>
      </c>
      <c r="BR1127" s="48">
        <v>173</v>
      </c>
      <c r="BS1127" s="48">
        <v>43.3</v>
      </c>
      <c r="BT1127" s="48">
        <v>0</v>
      </c>
      <c r="BU1127" s="48">
        <v>43.3</v>
      </c>
      <c r="BV1127" s="48">
        <f t="shared" si="623"/>
        <v>64.099999999999994</v>
      </c>
      <c r="BW1127" s="48">
        <f t="shared" si="624"/>
        <v>64.099999999999994</v>
      </c>
      <c r="BX1127" s="49">
        <f t="shared" si="625"/>
        <v>64.099999999999994</v>
      </c>
      <c r="BY1127" s="50">
        <f t="shared" si="626"/>
        <v>970.9</v>
      </c>
      <c r="BZ1127" s="48">
        <f t="shared" si="627"/>
        <v>259.5</v>
      </c>
      <c r="CA1127" s="48">
        <f t="shared" si="628"/>
        <v>432.5</v>
      </c>
      <c r="CB1127" s="48">
        <f t="shared" si="629"/>
        <v>86.6</v>
      </c>
      <c r="CC1127" s="51">
        <f t="shared" si="630"/>
        <v>192.29999999999998</v>
      </c>
      <c r="CD1127" s="50">
        <f t="shared" si="631"/>
        <v>970.9</v>
      </c>
      <c r="CE1127" s="103"/>
      <c r="CF1127" s="73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</row>
    <row r="1128" spans="1:122" ht="15" hidden="1" outlineLevel="1" thickBot="1" x14ac:dyDescent="0.35">
      <c r="A1128" s="161"/>
      <c r="B1128" s="53" t="s">
        <v>2252</v>
      </c>
      <c r="C1128" s="53" t="s">
        <v>45</v>
      </c>
      <c r="D1128" s="24" t="s">
        <v>2253</v>
      </c>
      <c r="E1128" s="35">
        <v>1130114.3400000001</v>
      </c>
      <c r="F1128" s="35">
        <v>85572.51</v>
      </c>
      <c r="G1128" s="34"/>
      <c r="H1128" s="36">
        <v>336</v>
      </c>
      <c r="I1128" s="38">
        <v>315</v>
      </c>
      <c r="J1128" s="38">
        <v>21</v>
      </c>
      <c r="K1128" s="37"/>
      <c r="L1128" s="35">
        <v>1215686.8500000001</v>
      </c>
      <c r="M1128" s="35">
        <v>130272.23</v>
      </c>
      <c r="N1128" s="36">
        <v>10332</v>
      </c>
      <c r="O1128" s="36">
        <v>1512</v>
      </c>
      <c r="P1128" s="35">
        <v>2778.72</v>
      </c>
      <c r="Q1128" s="35">
        <v>2113.44</v>
      </c>
      <c r="R1128" s="35">
        <v>1362695.24</v>
      </c>
      <c r="S1128" s="35">
        <v>146784.75</v>
      </c>
      <c r="T1128" s="35">
        <v>15284.64</v>
      </c>
      <c r="U1128" s="35">
        <v>850.5</v>
      </c>
      <c r="V1128" s="35">
        <v>9629.5499999999993</v>
      </c>
      <c r="W1128" s="35">
        <v>6344.1</v>
      </c>
      <c r="X1128" s="35">
        <v>1920.3</v>
      </c>
      <c r="Y1128" s="35">
        <v>19029.150000000001</v>
      </c>
      <c r="Z1128" s="35">
        <v>29176.47</v>
      </c>
      <c r="AA1128" s="35">
        <v>229019.46</v>
      </c>
      <c r="AB1128" s="35">
        <v>1591714.7</v>
      </c>
      <c r="AC1128" s="39">
        <f t="shared" si="621"/>
        <v>1591.7</v>
      </c>
      <c r="AD1128" s="40">
        <f t="shared" si="622"/>
        <v>1590.8</v>
      </c>
      <c r="AG1128" s="70" t="s">
        <v>2237</v>
      </c>
      <c r="AH1128" s="24" t="s">
        <v>2252</v>
      </c>
      <c r="AI1128" s="24" t="s">
        <v>45</v>
      </c>
      <c r="AJ1128" s="24" t="s">
        <v>2253</v>
      </c>
      <c r="AK1128" s="43">
        <v>1123134.8600000001</v>
      </c>
      <c r="AL1128" s="43">
        <v>88332.91</v>
      </c>
      <c r="AM1128" s="42"/>
      <c r="AN1128" s="44">
        <v>346</v>
      </c>
      <c r="AO1128" s="46">
        <v>326</v>
      </c>
      <c r="AP1128" s="46">
        <v>20</v>
      </c>
      <c r="AQ1128" s="45"/>
      <c r="AR1128" s="43">
        <v>1211467.77</v>
      </c>
      <c r="AS1128" s="43">
        <v>127898.13</v>
      </c>
      <c r="AT1128" s="43">
        <v>10639.5</v>
      </c>
      <c r="AU1128" s="44">
        <v>1557</v>
      </c>
      <c r="AV1128" s="43">
        <v>2861.42</v>
      </c>
      <c r="AW1128" s="43">
        <v>2176.34</v>
      </c>
      <c r="AX1128" s="43">
        <v>1356600.16</v>
      </c>
      <c r="AY1128" s="43">
        <v>151519.44</v>
      </c>
      <c r="AZ1128" s="43">
        <v>15739.54</v>
      </c>
      <c r="BA1128" s="43">
        <v>880.2</v>
      </c>
      <c r="BB1128" s="43">
        <v>9965.82</v>
      </c>
      <c r="BC1128" s="43">
        <v>6565.64</v>
      </c>
      <c r="BD1128" s="43">
        <v>383.88</v>
      </c>
      <c r="BE1128" s="43">
        <v>19693.66</v>
      </c>
      <c r="BF1128" s="43">
        <v>29075.22</v>
      </c>
      <c r="BG1128" s="43">
        <v>233823.4</v>
      </c>
      <c r="BH1128" s="43">
        <v>1590423.56</v>
      </c>
      <c r="BI1128" s="44">
        <v>0</v>
      </c>
      <c r="BJ1128" s="71">
        <v>1590.4</v>
      </c>
      <c r="BK1128" s="2"/>
      <c r="BL1128" s="2"/>
      <c r="BM1128" s="48">
        <v>132.5</v>
      </c>
      <c r="BN1128" s="48">
        <v>132.5</v>
      </c>
      <c r="BO1128" s="48">
        <v>132.5</v>
      </c>
      <c r="BP1128" s="48">
        <v>132.5</v>
      </c>
      <c r="BQ1128" s="48">
        <v>265.10000000000002</v>
      </c>
      <c r="BR1128" s="48">
        <v>265.10000000000002</v>
      </c>
      <c r="BS1128" s="48">
        <v>66.3</v>
      </c>
      <c r="BT1128" s="48">
        <v>0</v>
      </c>
      <c r="BU1128" s="48">
        <v>66.3</v>
      </c>
      <c r="BV1128" s="48">
        <f t="shared" si="623"/>
        <v>132.69999999999999</v>
      </c>
      <c r="BW1128" s="48">
        <f t="shared" si="624"/>
        <v>132.69999999999999</v>
      </c>
      <c r="BX1128" s="49">
        <f t="shared" si="625"/>
        <v>132.6</v>
      </c>
      <c r="BY1128" s="50">
        <f t="shared" si="626"/>
        <v>1590.8</v>
      </c>
      <c r="BZ1128" s="48">
        <f t="shared" si="627"/>
        <v>397.5</v>
      </c>
      <c r="CA1128" s="48">
        <f t="shared" si="628"/>
        <v>662.7</v>
      </c>
      <c r="CB1128" s="48">
        <f t="shared" si="629"/>
        <v>132.6</v>
      </c>
      <c r="CC1128" s="51">
        <f t="shared" si="630"/>
        <v>398</v>
      </c>
      <c r="CD1128" s="50">
        <f t="shared" si="631"/>
        <v>1590.8</v>
      </c>
      <c r="CE1128" s="103"/>
      <c r="CF1128" s="73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</row>
    <row r="1129" spans="1:122" ht="18" customHeight="1" collapsed="1" thickBot="1" x14ac:dyDescent="0.35">
      <c r="A1129" s="162"/>
      <c r="B1129" s="163" t="s">
        <v>71</v>
      </c>
      <c r="C1129" s="164"/>
      <c r="D1129" s="165"/>
      <c r="E1129" s="54">
        <f>SUM(E1121:E1128)</f>
        <v>4429015.4800000004</v>
      </c>
      <c r="F1129" s="54">
        <f t="shared" ref="F1129:AD1129" si="632">SUM(F1121:F1128)</f>
        <v>328488.02999999997</v>
      </c>
      <c r="G1129" s="54">
        <f t="shared" si="632"/>
        <v>809029.61</v>
      </c>
      <c r="H1129" s="54">
        <f t="shared" si="632"/>
        <v>1783</v>
      </c>
      <c r="I1129" s="54">
        <f t="shared" si="632"/>
        <v>1410</v>
      </c>
      <c r="J1129" s="54">
        <f t="shared" si="632"/>
        <v>100</v>
      </c>
      <c r="K1129" s="54">
        <f t="shared" si="632"/>
        <v>273</v>
      </c>
      <c r="L1129" s="54">
        <f t="shared" si="632"/>
        <v>5566533.1199999992</v>
      </c>
      <c r="M1129" s="54">
        <f t="shared" si="632"/>
        <v>776778.54999999993</v>
      </c>
      <c r="N1129" s="54">
        <f t="shared" si="632"/>
        <v>54827.25</v>
      </c>
      <c r="O1129" s="54">
        <f t="shared" si="632"/>
        <v>8023.5</v>
      </c>
      <c r="P1129" s="54">
        <f t="shared" si="632"/>
        <v>14745.41</v>
      </c>
      <c r="Q1129" s="54">
        <f t="shared" si="632"/>
        <v>11215.070000000002</v>
      </c>
      <c r="R1129" s="54">
        <f t="shared" si="632"/>
        <v>6432122.9000000004</v>
      </c>
      <c r="S1129" s="54">
        <f t="shared" si="632"/>
        <v>719992.85000000009</v>
      </c>
      <c r="T1129" s="54">
        <f t="shared" si="632"/>
        <v>81108.67</v>
      </c>
      <c r="U1129" s="54">
        <f t="shared" si="632"/>
        <v>3807</v>
      </c>
      <c r="V1129" s="54">
        <f t="shared" si="632"/>
        <v>43103.7</v>
      </c>
      <c r="W1129" s="54">
        <f t="shared" si="632"/>
        <v>28397.4</v>
      </c>
      <c r="X1129" s="54">
        <f t="shared" si="632"/>
        <v>12287.579999999998</v>
      </c>
      <c r="Y1129" s="54">
        <f t="shared" si="632"/>
        <v>85178.1</v>
      </c>
      <c r="Z1129" s="54">
        <f t="shared" si="632"/>
        <v>133596.78999999998</v>
      </c>
      <c r="AA1129" s="54">
        <f t="shared" si="632"/>
        <v>1107472.0899999999</v>
      </c>
      <c r="AB1129" s="54">
        <f t="shared" si="632"/>
        <v>7539594.9899999993</v>
      </c>
      <c r="AC1129" s="54">
        <f t="shared" si="632"/>
        <v>7539.6</v>
      </c>
      <c r="AD1129" s="54">
        <f t="shared" si="632"/>
        <v>7706.5</v>
      </c>
      <c r="AG1129" s="55" t="s">
        <v>2237</v>
      </c>
      <c r="AH1129" s="55" t="s">
        <v>71</v>
      </c>
      <c r="AI1129" s="56"/>
      <c r="AJ1129" s="57"/>
      <c r="AK1129" s="58">
        <v>4460402.54</v>
      </c>
      <c r="AL1129" s="58">
        <v>323740.13</v>
      </c>
      <c r="AM1129" s="58">
        <v>992285.77</v>
      </c>
      <c r="AN1129" s="58">
        <v>1871</v>
      </c>
      <c r="AO1129" s="58">
        <v>1452</v>
      </c>
      <c r="AP1129" s="58">
        <v>103</v>
      </c>
      <c r="AQ1129" s="58">
        <v>316</v>
      </c>
      <c r="AR1129" s="58">
        <v>5776428.4399999995</v>
      </c>
      <c r="AS1129" s="58">
        <v>775977.99</v>
      </c>
      <c r="AT1129" s="58">
        <v>57533.25</v>
      </c>
      <c r="AU1129" s="58">
        <v>8419.5</v>
      </c>
      <c r="AV1129" s="58">
        <v>15473.17</v>
      </c>
      <c r="AW1129" s="58">
        <v>11768.59</v>
      </c>
      <c r="AX1129" s="58">
        <v>6645600.9400000004</v>
      </c>
      <c r="AY1129" s="58">
        <v>749312.23</v>
      </c>
      <c r="AZ1129" s="58">
        <v>85111.790000000008</v>
      </c>
      <c r="BA1129" s="58">
        <v>3920.4000000000005</v>
      </c>
      <c r="BB1129" s="58">
        <v>44387.64</v>
      </c>
      <c r="BC1129" s="58">
        <v>29243.279999999999</v>
      </c>
      <c r="BD1129" s="58">
        <v>6144.24</v>
      </c>
      <c r="BE1129" s="58">
        <v>87715.32</v>
      </c>
      <c r="BF1129" s="58">
        <v>138634.28</v>
      </c>
      <c r="BG1129" s="58">
        <v>1144469.18</v>
      </c>
      <c r="BH1129" s="58">
        <v>7790070.120000001</v>
      </c>
      <c r="BI1129" s="58">
        <v>0</v>
      </c>
      <c r="BJ1129" s="59">
        <v>7790</v>
      </c>
      <c r="BK1129" s="60"/>
      <c r="BL1129" s="61" t="str">
        <f>+AG1129</f>
        <v>Skuodo r. sav.</v>
      </c>
      <c r="BM1129" s="62">
        <f t="shared" ref="BM1129:CD1129" si="633">SUM(BM1121:BM1128)</f>
        <v>649.20000000000005</v>
      </c>
      <c r="BN1129" s="62">
        <f t="shared" si="633"/>
        <v>649.20000000000005</v>
      </c>
      <c r="BO1129" s="62">
        <f t="shared" si="633"/>
        <v>649.20000000000005</v>
      </c>
      <c r="BP1129" s="62">
        <f t="shared" si="633"/>
        <v>649.20000000000005</v>
      </c>
      <c r="BQ1129" s="62">
        <f t="shared" si="633"/>
        <v>1298.4000000000001</v>
      </c>
      <c r="BR1129" s="62">
        <f t="shared" si="633"/>
        <v>1298.4000000000001</v>
      </c>
      <c r="BS1129" s="62">
        <f t="shared" si="633"/>
        <v>324.7</v>
      </c>
      <c r="BT1129" s="62">
        <f t="shared" si="633"/>
        <v>0</v>
      </c>
      <c r="BU1129" s="62">
        <f t="shared" si="633"/>
        <v>324.7</v>
      </c>
      <c r="BV1129" s="62">
        <f t="shared" si="633"/>
        <v>621.20000000000005</v>
      </c>
      <c r="BW1129" s="62">
        <f t="shared" si="633"/>
        <v>621.20000000000005</v>
      </c>
      <c r="BX1129" s="62">
        <f t="shared" si="633"/>
        <v>621.1</v>
      </c>
      <c r="BY1129" s="62">
        <f t="shared" si="633"/>
        <v>7706.4999999999991</v>
      </c>
      <c r="BZ1129" s="62">
        <f t="shared" si="633"/>
        <v>1947.6</v>
      </c>
      <c r="CA1129" s="62">
        <f t="shared" si="633"/>
        <v>3246</v>
      </c>
      <c r="CB1129" s="62">
        <f t="shared" si="633"/>
        <v>649.4</v>
      </c>
      <c r="CC1129" s="62">
        <f t="shared" si="633"/>
        <v>1863.5</v>
      </c>
      <c r="CD1129" s="62">
        <f t="shared" si="633"/>
        <v>7706.4999999999991</v>
      </c>
      <c r="CE1129" s="63"/>
      <c r="CF1129" s="64" t="s">
        <v>2237</v>
      </c>
      <c r="CG1129" s="65">
        <v>649.20000000000005</v>
      </c>
      <c r="CH1129" s="65">
        <v>647.40000000000009</v>
      </c>
      <c r="CI1129" s="65">
        <v>648.30000000000007</v>
      </c>
      <c r="CJ1129" s="65">
        <v>648.30000000000007</v>
      </c>
      <c r="CK1129" s="65">
        <v>1296.6000000000001</v>
      </c>
      <c r="CL1129" s="65">
        <v>1297.5</v>
      </c>
      <c r="CM1129" s="65">
        <v>323.89999999999998</v>
      </c>
      <c r="CN1129" s="65">
        <v>0</v>
      </c>
      <c r="CO1129" s="65">
        <v>324.7</v>
      </c>
      <c r="CP1129" s="65">
        <f>+BV1129</f>
        <v>621.20000000000005</v>
      </c>
      <c r="CQ1129" s="65">
        <f t="shared" ref="CQ1129:CR1129" si="634">+BW1129</f>
        <v>621.20000000000005</v>
      </c>
      <c r="CR1129" s="65">
        <f t="shared" si="634"/>
        <v>621.1</v>
      </c>
      <c r="CS1129" s="66">
        <f>+CR1129+CQ1129+CP1129+CO1129+CN1129+CM1129+CL1129+CK1129+CJ1129+CI1129+CH1129+CG1129</f>
        <v>7699.4000000000005</v>
      </c>
      <c r="CT1129" s="65">
        <v>1944.9</v>
      </c>
      <c r="CU1129" s="65">
        <v>3242.4</v>
      </c>
      <c r="CV1129" s="65">
        <v>648.59999999999991</v>
      </c>
      <c r="CW1129" s="65">
        <f>+CP1129+CQ1129+CR1129</f>
        <v>1863.5</v>
      </c>
      <c r="CX1129" s="67">
        <f>+CW1129+CV1129+CU1129+CT1129</f>
        <v>7699.4</v>
      </c>
      <c r="CY1129" s="48"/>
      <c r="CZ1129" s="64" t="s">
        <v>2237</v>
      </c>
      <c r="DA1129" s="68">
        <v>0</v>
      </c>
      <c r="DB1129" s="68">
        <v>1.8</v>
      </c>
      <c r="DC1129" s="68">
        <v>0.9</v>
      </c>
      <c r="DD1129" s="68">
        <v>0.9</v>
      </c>
      <c r="DE1129" s="68">
        <v>1.8</v>
      </c>
      <c r="DF1129" s="68">
        <v>0.9</v>
      </c>
      <c r="DG1129" s="68">
        <v>0.7999999999999996</v>
      </c>
      <c r="DH1129" s="69"/>
      <c r="DI1129" s="69"/>
      <c r="DJ1129" s="69"/>
      <c r="DK1129" s="69"/>
      <c r="DL1129" s="69"/>
      <c r="DM1129" s="66">
        <v>7.1000000000000005</v>
      </c>
      <c r="DN1129" s="68">
        <v>2.7</v>
      </c>
      <c r="DO1129" s="68">
        <v>3.6</v>
      </c>
      <c r="DP1129" s="68">
        <v>0.7999999999999996</v>
      </c>
      <c r="DQ1129" s="68"/>
      <c r="DR1129" s="66">
        <v>7.1000000000000005</v>
      </c>
    </row>
    <row r="1130" spans="1:122" ht="15" hidden="1" outlineLevel="1" thickBot="1" x14ac:dyDescent="0.35">
      <c r="A1130" s="160" t="s">
        <v>2254</v>
      </c>
      <c r="B1130" s="53" t="s">
        <v>2255</v>
      </c>
      <c r="C1130" s="53" t="s">
        <v>45</v>
      </c>
      <c r="D1130" s="24" t="s">
        <v>2256</v>
      </c>
      <c r="E1130" s="35">
        <v>387412.21</v>
      </c>
      <c r="F1130" s="35">
        <v>44166.46</v>
      </c>
      <c r="G1130" s="35">
        <v>56159.16</v>
      </c>
      <c r="H1130" s="36">
        <v>110</v>
      </c>
      <c r="I1130" s="38">
        <v>82</v>
      </c>
      <c r="J1130" s="38">
        <v>10</v>
      </c>
      <c r="K1130" s="38">
        <v>18</v>
      </c>
      <c r="L1130" s="35">
        <v>487737.83</v>
      </c>
      <c r="M1130" s="35">
        <v>64336.89</v>
      </c>
      <c r="N1130" s="35">
        <v>3382.5</v>
      </c>
      <c r="O1130" s="36">
        <v>495</v>
      </c>
      <c r="P1130" s="35">
        <v>909.7</v>
      </c>
      <c r="Q1130" s="35">
        <v>691.9</v>
      </c>
      <c r="R1130" s="35">
        <v>557553.81999999995</v>
      </c>
      <c r="S1130" s="35">
        <v>43295.28</v>
      </c>
      <c r="T1130" s="35">
        <v>5003.8999999999996</v>
      </c>
      <c r="U1130" s="35">
        <v>221.4</v>
      </c>
      <c r="V1130" s="35">
        <v>2506.7399999999998</v>
      </c>
      <c r="W1130" s="35">
        <v>1651.48</v>
      </c>
      <c r="X1130" s="36">
        <v>0</v>
      </c>
      <c r="Y1130" s="35">
        <v>4953.62</v>
      </c>
      <c r="Z1130" s="35">
        <v>11705.7</v>
      </c>
      <c r="AA1130" s="35">
        <v>69338.12</v>
      </c>
      <c r="AB1130" s="35">
        <v>626891.93999999994</v>
      </c>
      <c r="AC1130" s="39">
        <f t="shared" ref="AC1130:AC1142" si="635">+ROUND(AB1130/1000,1)</f>
        <v>626.9</v>
      </c>
      <c r="AD1130" s="40">
        <f t="shared" ref="AD1130:AD1142" si="636">+ROUND((AC1130/12*4)+(BJ1130/12*8),1)</f>
        <v>675.2</v>
      </c>
      <c r="AG1130" s="70" t="s">
        <v>2254</v>
      </c>
      <c r="AH1130" s="24" t="s">
        <v>2255</v>
      </c>
      <c r="AI1130" s="24" t="s">
        <v>45</v>
      </c>
      <c r="AJ1130" s="24" t="s">
        <v>2256</v>
      </c>
      <c r="AK1130" s="43">
        <v>390672.64000000001</v>
      </c>
      <c r="AL1130" s="43">
        <v>44166.46</v>
      </c>
      <c r="AM1130" s="43">
        <v>112318.31</v>
      </c>
      <c r="AN1130" s="44">
        <v>118</v>
      </c>
      <c r="AO1130" s="46">
        <v>81</v>
      </c>
      <c r="AP1130" s="46">
        <v>10</v>
      </c>
      <c r="AQ1130" s="46">
        <v>27</v>
      </c>
      <c r="AR1130" s="43">
        <v>547157.41</v>
      </c>
      <c r="AS1130" s="43">
        <v>73735.789999999994</v>
      </c>
      <c r="AT1130" s="43">
        <v>3628.5</v>
      </c>
      <c r="AU1130" s="44">
        <v>531</v>
      </c>
      <c r="AV1130" s="43">
        <v>975.86</v>
      </c>
      <c r="AW1130" s="43">
        <v>742.22</v>
      </c>
      <c r="AX1130" s="43">
        <v>626770.78</v>
      </c>
      <c r="AY1130" s="43">
        <v>44875.19</v>
      </c>
      <c r="AZ1130" s="43">
        <v>5367.82</v>
      </c>
      <c r="BA1130" s="43">
        <v>218.7</v>
      </c>
      <c r="BB1130" s="43">
        <v>2476.17</v>
      </c>
      <c r="BC1130" s="43">
        <v>1631.34</v>
      </c>
      <c r="BD1130" s="44">
        <v>0</v>
      </c>
      <c r="BE1130" s="43">
        <v>4893.21</v>
      </c>
      <c r="BF1130" s="43">
        <v>13131.77</v>
      </c>
      <c r="BG1130" s="43">
        <v>72594.2</v>
      </c>
      <c r="BH1130" s="43">
        <v>699364.98</v>
      </c>
      <c r="BI1130" s="44">
        <v>0</v>
      </c>
      <c r="BJ1130" s="71">
        <v>699.4</v>
      </c>
      <c r="BK1130" s="2"/>
      <c r="BL1130" s="2"/>
      <c r="BM1130" s="48">
        <v>58.3</v>
      </c>
      <c r="BN1130" s="48">
        <v>58.3</v>
      </c>
      <c r="BO1130" s="48">
        <v>58.3</v>
      </c>
      <c r="BP1130" s="48">
        <v>58.3</v>
      </c>
      <c r="BQ1130" s="48">
        <v>116.6</v>
      </c>
      <c r="BR1130" s="48">
        <v>116.6</v>
      </c>
      <c r="BS1130" s="48">
        <v>29.1</v>
      </c>
      <c r="BT1130" s="48">
        <v>0</v>
      </c>
      <c r="BU1130" s="48">
        <v>29.1</v>
      </c>
      <c r="BV1130" s="48">
        <f t="shared" ref="BV1130:BV1142" si="637">+ROUND((AD1130-BM1130-BN1130-BO1130-BP1130-BQ1130-BR1130-BS1130-BT1130-BU1130)/3,1)</f>
        <v>50.2</v>
      </c>
      <c r="BW1130" s="48">
        <f t="shared" ref="BW1130:BW1142" si="638">+BV1130</f>
        <v>50.2</v>
      </c>
      <c r="BX1130" s="49">
        <f t="shared" ref="BX1130:BX1142" si="639">+ROUND(AD1130-BM1130-BN1130-BO1130-BP1130-BQ1130-BR1130-BS1130-BT1130-BU1130-BV1130-BW1130,1)</f>
        <v>50.2</v>
      </c>
      <c r="BY1130" s="50">
        <f t="shared" ref="BY1130:BY1142" si="640">+BX1130+BW1130+BV1130+BU1130+BT1130+BS1130+BR1130+BQ1130+BP1130+BO1130+BN1130+BM1130</f>
        <v>675.19999999999993</v>
      </c>
      <c r="BZ1130" s="48">
        <f t="shared" ref="BZ1130:BZ1142" si="641">+BM1130+BN1130+BO1130</f>
        <v>174.89999999999998</v>
      </c>
      <c r="CA1130" s="48">
        <f t="shared" ref="CA1130:CA1142" si="642">+BP1130+BQ1130+BR1130</f>
        <v>291.5</v>
      </c>
      <c r="CB1130" s="48">
        <f t="shared" ref="CB1130:CB1142" si="643">+BS1130+BT1130+BU1130</f>
        <v>58.2</v>
      </c>
      <c r="CC1130" s="51">
        <f t="shared" ref="CC1130:CC1142" si="644">+BV1130+BW1130+BX1130</f>
        <v>150.60000000000002</v>
      </c>
      <c r="CD1130" s="50">
        <f t="shared" ref="CD1130:CD1142" si="645">SUM(BZ1130:CC1130)</f>
        <v>675.2</v>
      </c>
      <c r="CE1130" s="103"/>
      <c r="CF1130" s="73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</row>
    <row r="1131" spans="1:122" ht="15" hidden="1" outlineLevel="1" thickBot="1" x14ac:dyDescent="0.35">
      <c r="A1131" s="161"/>
      <c r="B1131" s="53" t="s">
        <v>2257</v>
      </c>
      <c r="C1131" s="53" t="s">
        <v>45</v>
      </c>
      <c r="D1131" s="24" t="s">
        <v>2258</v>
      </c>
      <c r="E1131" s="35">
        <v>576751.55000000005</v>
      </c>
      <c r="F1131" s="35">
        <v>22083.23</v>
      </c>
      <c r="G1131" s="35">
        <v>63337.39</v>
      </c>
      <c r="H1131" s="36">
        <v>138</v>
      </c>
      <c r="I1131" s="38">
        <v>108</v>
      </c>
      <c r="J1131" s="38">
        <v>7</v>
      </c>
      <c r="K1131" s="38">
        <v>23</v>
      </c>
      <c r="L1131" s="35">
        <v>662172.17000000004</v>
      </c>
      <c r="M1131" s="35">
        <v>68080.289999999994</v>
      </c>
      <c r="N1131" s="35">
        <v>4243.5</v>
      </c>
      <c r="O1131" s="36">
        <v>621</v>
      </c>
      <c r="P1131" s="35">
        <v>1141.26</v>
      </c>
      <c r="Q1131" s="35">
        <v>868.02</v>
      </c>
      <c r="R1131" s="35">
        <v>737126.24</v>
      </c>
      <c r="S1131" s="35">
        <v>55471.02</v>
      </c>
      <c r="T1131" s="35">
        <v>6277.62</v>
      </c>
      <c r="U1131" s="35">
        <v>291.60000000000002</v>
      </c>
      <c r="V1131" s="35">
        <v>3301.56</v>
      </c>
      <c r="W1131" s="35">
        <v>2175.12</v>
      </c>
      <c r="X1131" s="35">
        <v>384.06</v>
      </c>
      <c r="Y1131" s="35">
        <v>6524.28</v>
      </c>
      <c r="Z1131" s="35">
        <v>15892.14</v>
      </c>
      <c r="AA1131" s="35">
        <v>90317.4</v>
      </c>
      <c r="AB1131" s="35">
        <v>827443.64</v>
      </c>
      <c r="AC1131" s="39">
        <f t="shared" si="635"/>
        <v>827.4</v>
      </c>
      <c r="AD1131" s="40">
        <f t="shared" si="636"/>
        <v>786.7</v>
      </c>
      <c r="AG1131" s="70" t="s">
        <v>2254</v>
      </c>
      <c r="AH1131" s="24" t="s">
        <v>2257</v>
      </c>
      <c r="AI1131" s="24" t="s">
        <v>45</v>
      </c>
      <c r="AJ1131" s="24" t="s">
        <v>2258</v>
      </c>
      <c r="AK1131" s="43">
        <v>499281.16</v>
      </c>
      <c r="AL1131" s="43">
        <v>44166.46</v>
      </c>
      <c r="AM1131" s="43">
        <v>77271.62</v>
      </c>
      <c r="AN1131" s="44">
        <v>127</v>
      </c>
      <c r="AO1131" s="46">
        <v>94</v>
      </c>
      <c r="AP1131" s="46">
        <v>10</v>
      </c>
      <c r="AQ1131" s="46">
        <v>23</v>
      </c>
      <c r="AR1131" s="43">
        <v>620719.24</v>
      </c>
      <c r="AS1131" s="43">
        <v>57429.67</v>
      </c>
      <c r="AT1131" s="43">
        <v>3905.25</v>
      </c>
      <c r="AU1131" s="43">
        <v>571.5</v>
      </c>
      <c r="AV1131" s="43">
        <v>1050.29</v>
      </c>
      <c r="AW1131" s="43">
        <v>798.83</v>
      </c>
      <c r="AX1131" s="43">
        <v>684474.78</v>
      </c>
      <c r="AY1131" s="43">
        <v>49834.81</v>
      </c>
      <c r="AZ1131" s="43">
        <v>5777.23</v>
      </c>
      <c r="BA1131" s="43">
        <v>253.8</v>
      </c>
      <c r="BB1131" s="43">
        <v>2873.58</v>
      </c>
      <c r="BC1131" s="43">
        <v>1893.16</v>
      </c>
      <c r="BD1131" s="43">
        <v>640.1</v>
      </c>
      <c r="BE1131" s="43">
        <v>5678.54</v>
      </c>
      <c r="BF1131" s="43">
        <v>14897.25</v>
      </c>
      <c r="BG1131" s="43">
        <v>81848.47</v>
      </c>
      <c r="BH1131" s="43">
        <v>766323.25</v>
      </c>
      <c r="BI1131" s="44">
        <v>0</v>
      </c>
      <c r="BJ1131" s="71">
        <v>766.3</v>
      </c>
      <c r="BK1131" s="2"/>
      <c r="BL1131" s="2"/>
      <c r="BM1131" s="48">
        <v>63.9</v>
      </c>
      <c r="BN1131" s="48">
        <v>63.9</v>
      </c>
      <c r="BO1131" s="48">
        <v>63.9</v>
      </c>
      <c r="BP1131" s="48">
        <v>63.9</v>
      </c>
      <c r="BQ1131" s="48">
        <v>127.7</v>
      </c>
      <c r="BR1131" s="48">
        <v>127.7</v>
      </c>
      <c r="BS1131" s="48">
        <v>31.9</v>
      </c>
      <c r="BT1131" s="48">
        <v>0</v>
      </c>
      <c r="BU1131" s="48">
        <v>31.9</v>
      </c>
      <c r="BV1131" s="48">
        <f t="shared" si="637"/>
        <v>70.599999999999994</v>
      </c>
      <c r="BW1131" s="48">
        <f t="shared" si="638"/>
        <v>70.599999999999994</v>
      </c>
      <c r="BX1131" s="49">
        <f t="shared" si="639"/>
        <v>70.7</v>
      </c>
      <c r="BY1131" s="50">
        <f t="shared" si="640"/>
        <v>786.69999999999993</v>
      </c>
      <c r="BZ1131" s="48">
        <f t="shared" si="641"/>
        <v>191.7</v>
      </c>
      <c r="CA1131" s="48">
        <f t="shared" si="642"/>
        <v>319.3</v>
      </c>
      <c r="CB1131" s="48">
        <f t="shared" si="643"/>
        <v>63.8</v>
      </c>
      <c r="CC1131" s="51">
        <f t="shared" si="644"/>
        <v>211.89999999999998</v>
      </c>
      <c r="CD1131" s="50">
        <f t="shared" si="645"/>
        <v>786.69999999999993</v>
      </c>
      <c r="CE1131" s="103"/>
      <c r="CF1131" s="73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</row>
    <row r="1132" spans="1:122" ht="15" hidden="1" outlineLevel="1" thickBot="1" x14ac:dyDescent="0.35">
      <c r="A1132" s="161"/>
      <c r="B1132" s="53" t="s">
        <v>2259</v>
      </c>
      <c r="C1132" s="53" t="s">
        <v>45</v>
      </c>
      <c r="D1132" s="24" t="s">
        <v>2260</v>
      </c>
      <c r="E1132" s="35">
        <v>175055.7</v>
      </c>
      <c r="F1132" s="35">
        <v>14574.93</v>
      </c>
      <c r="G1132" s="35">
        <v>35046.69</v>
      </c>
      <c r="H1132" s="36">
        <v>36</v>
      </c>
      <c r="I1132" s="38">
        <v>25</v>
      </c>
      <c r="J1132" s="38">
        <v>2</v>
      </c>
      <c r="K1132" s="38">
        <v>9</v>
      </c>
      <c r="L1132" s="35">
        <v>224677.32</v>
      </c>
      <c r="M1132" s="35">
        <v>19523.39</v>
      </c>
      <c r="N1132" s="36">
        <v>1107</v>
      </c>
      <c r="O1132" s="36">
        <v>162</v>
      </c>
      <c r="P1132" s="35">
        <v>297.72000000000003</v>
      </c>
      <c r="Q1132" s="35">
        <v>226.44</v>
      </c>
      <c r="R1132" s="35">
        <v>245993.87</v>
      </c>
      <c r="S1132" s="35">
        <v>13755.65</v>
      </c>
      <c r="T1132" s="35">
        <v>1637.64</v>
      </c>
      <c r="U1132" s="35">
        <v>67.5</v>
      </c>
      <c r="V1132" s="35">
        <v>764.25</v>
      </c>
      <c r="W1132" s="35">
        <v>503.5</v>
      </c>
      <c r="X1132" s="36">
        <v>0</v>
      </c>
      <c r="Y1132" s="35">
        <v>1510.25</v>
      </c>
      <c r="Z1132" s="35">
        <v>5392.27</v>
      </c>
      <c r="AA1132" s="35">
        <v>23631.06</v>
      </c>
      <c r="AB1132" s="35">
        <v>269624.93</v>
      </c>
      <c r="AC1132" s="39">
        <f t="shared" si="635"/>
        <v>269.60000000000002</v>
      </c>
      <c r="AD1132" s="40">
        <f t="shared" si="636"/>
        <v>305</v>
      </c>
      <c r="AG1132" s="70" t="s">
        <v>2254</v>
      </c>
      <c r="AH1132" s="24" t="s">
        <v>2259</v>
      </c>
      <c r="AI1132" s="24" t="s">
        <v>45</v>
      </c>
      <c r="AJ1132" s="24" t="s">
        <v>2260</v>
      </c>
      <c r="AK1132" s="43">
        <v>208948.79</v>
      </c>
      <c r="AL1132" s="43">
        <v>14574.93</v>
      </c>
      <c r="AM1132" s="43">
        <v>41802.69</v>
      </c>
      <c r="AN1132" s="44">
        <v>47</v>
      </c>
      <c r="AO1132" s="46">
        <v>34</v>
      </c>
      <c r="AP1132" s="46">
        <v>4</v>
      </c>
      <c r="AQ1132" s="46">
        <v>9</v>
      </c>
      <c r="AR1132" s="43">
        <v>265326.40999999997</v>
      </c>
      <c r="AS1132" s="43">
        <v>24344.36</v>
      </c>
      <c r="AT1132" s="43">
        <v>1445.25</v>
      </c>
      <c r="AU1132" s="43">
        <v>211.5</v>
      </c>
      <c r="AV1132" s="43">
        <v>388.69</v>
      </c>
      <c r="AW1132" s="43">
        <v>295.63</v>
      </c>
      <c r="AX1132" s="43">
        <v>292011.84000000003</v>
      </c>
      <c r="AY1132" s="43">
        <v>18265.41</v>
      </c>
      <c r="AZ1132" s="43">
        <v>2138.0300000000002</v>
      </c>
      <c r="BA1132" s="43">
        <v>91.8</v>
      </c>
      <c r="BB1132" s="43">
        <v>1039.3800000000001</v>
      </c>
      <c r="BC1132" s="43">
        <v>684.76</v>
      </c>
      <c r="BD1132" s="44">
        <v>0</v>
      </c>
      <c r="BE1132" s="43">
        <v>2053.94</v>
      </c>
      <c r="BF1132" s="43">
        <v>6367.83</v>
      </c>
      <c r="BG1132" s="43">
        <v>30641.15</v>
      </c>
      <c r="BH1132" s="43">
        <v>322652.99</v>
      </c>
      <c r="BI1132" s="44">
        <v>0</v>
      </c>
      <c r="BJ1132" s="71">
        <v>322.7</v>
      </c>
      <c r="BK1132" s="2"/>
      <c r="BL1132" s="2"/>
      <c r="BM1132" s="48">
        <v>26.9</v>
      </c>
      <c r="BN1132" s="48">
        <v>26.9</v>
      </c>
      <c r="BO1132" s="48">
        <v>26.9</v>
      </c>
      <c r="BP1132" s="48">
        <v>26.9</v>
      </c>
      <c r="BQ1132" s="48">
        <v>53.8</v>
      </c>
      <c r="BR1132" s="48">
        <v>53.8</v>
      </c>
      <c r="BS1132" s="48">
        <v>13.4</v>
      </c>
      <c r="BT1132" s="48">
        <v>0</v>
      </c>
      <c r="BU1132" s="48">
        <v>13.4</v>
      </c>
      <c r="BV1132" s="48">
        <f t="shared" si="637"/>
        <v>21</v>
      </c>
      <c r="BW1132" s="48">
        <f t="shared" si="638"/>
        <v>21</v>
      </c>
      <c r="BX1132" s="49">
        <f t="shared" si="639"/>
        <v>21</v>
      </c>
      <c r="BY1132" s="50">
        <f t="shared" si="640"/>
        <v>305</v>
      </c>
      <c r="BZ1132" s="48">
        <f t="shared" si="641"/>
        <v>80.699999999999989</v>
      </c>
      <c r="CA1132" s="48">
        <f t="shared" si="642"/>
        <v>134.5</v>
      </c>
      <c r="CB1132" s="48">
        <f t="shared" si="643"/>
        <v>26.8</v>
      </c>
      <c r="CC1132" s="51">
        <f t="shared" si="644"/>
        <v>63</v>
      </c>
      <c r="CD1132" s="50">
        <f t="shared" si="645"/>
        <v>305</v>
      </c>
      <c r="CE1132" s="103"/>
      <c r="CF1132" s="73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</row>
    <row r="1133" spans="1:122" ht="21" hidden="1" outlineLevel="1" thickBot="1" x14ac:dyDescent="0.35">
      <c r="A1133" s="161"/>
      <c r="B1133" s="53" t="s">
        <v>2261</v>
      </c>
      <c r="C1133" s="53" t="s">
        <v>45</v>
      </c>
      <c r="D1133" s="24" t="s">
        <v>2262</v>
      </c>
      <c r="E1133" s="35">
        <v>571961.32999999996</v>
      </c>
      <c r="F1133" s="35">
        <v>88332.91</v>
      </c>
      <c r="G1133" s="35">
        <v>105562.31</v>
      </c>
      <c r="H1133" s="36">
        <v>187</v>
      </c>
      <c r="I1133" s="38">
        <v>136</v>
      </c>
      <c r="J1133" s="38">
        <v>21</v>
      </c>
      <c r="K1133" s="38">
        <v>30</v>
      </c>
      <c r="L1133" s="35">
        <v>765856.55</v>
      </c>
      <c r="M1133" s="35">
        <v>88604.26</v>
      </c>
      <c r="N1133" s="35">
        <v>5750.25</v>
      </c>
      <c r="O1133" s="35">
        <v>841.5</v>
      </c>
      <c r="P1133" s="35">
        <v>1546.49</v>
      </c>
      <c r="Q1133" s="35">
        <v>1176.23</v>
      </c>
      <c r="R1133" s="35">
        <v>863775.28</v>
      </c>
      <c r="S1133" s="35">
        <v>72835.990000000005</v>
      </c>
      <c r="T1133" s="35">
        <v>8506.6299999999992</v>
      </c>
      <c r="U1133" s="35">
        <v>367.2</v>
      </c>
      <c r="V1133" s="35">
        <v>4157.5200000000004</v>
      </c>
      <c r="W1133" s="35">
        <v>2739.04</v>
      </c>
      <c r="X1133" s="35">
        <v>1152.18</v>
      </c>
      <c r="Y1133" s="35">
        <v>8215.76</v>
      </c>
      <c r="Z1133" s="35">
        <v>18380.55</v>
      </c>
      <c r="AA1133" s="35">
        <v>116354.87</v>
      </c>
      <c r="AB1133" s="35">
        <v>980130.15</v>
      </c>
      <c r="AC1133" s="39">
        <f t="shared" si="635"/>
        <v>980.1</v>
      </c>
      <c r="AD1133" s="40">
        <f t="shared" si="636"/>
        <v>961.9</v>
      </c>
      <c r="AG1133" s="70" t="s">
        <v>2254</v>
      </c>
      <c r="AH1133" s="24" t="s">
        <v>2261</v>
      </c>
      <c r="AI1133" s="24" t="s">
        <v>45</v>
      </c>
      <c r="AJ1133" s="24" t="s">
        <v>2262</v>
      </c>
      <c r="AK1133" s="43">
        <v>570334.44999999995</v>
      </c>
      <c r="AL1133" s="43">
        <v>44166.46</v>
      </c>
      <c r="AM1133" s="43">
        <v>126674.78</v>
      </c>
      <c r="AN1133" s="44">
        <v>211</v>
      </c>
      <c r="AO1133" s="46">
        <v>151</v>
      </c>
      <c r="AP1133" s="46">
        <v>16</v>
      </c>
      <c r="AQ1133" s="46">
        <v>44</v>
      </c>
      <c r="AR1133" s="43">
        <v>741175.69</v>
      </c>
      <c r="AS1133" s="43">
        <v>73878.23</v>
      </c>
      <c r="AT1133" s="43">
        <v>6488.25</v>
      </c>
      <c r="AU1133" s="43">
        <v>949.5</v>
      </c>
      <c r="AV1133" s="43">
        <v>1744.97</v>
      </c>
      <c r="AW1133" s="43">
        <v>1327.19</v>
      </c>
      <c r="AX1133" s="43">
        <v>825563.83</v>
      </c>
      <c r="AY1133" s="43">
        <v>81630.94</v>
      </c>
      <c r="AZ1133" s="43">
        <v>9598.39</v>
      </c>
      <c r="BA1133" s="43">
        <v>407.7</v>
      </c>
      <c r="BB1133" s="43">
        <v>4616.07</v>
      </c>
      <c r="BC1133" s="43">
        <v>3041.14</v>
      </c>
      <c r="BD1133" s="43">
        <v>1023.98</v>
      </c>
      <c r="BE1133" s="43">
        <v>9121.91</v>
      </c>
      <c r="BF1133" s="43">
        <v>17788.22</v>
      </c>
      <c r="BG1133" s="43">
        <v>127228.35</v>
      </c>
      <c r="BH1133" s="43">
        <v>952792.18</v>
      </c>
      <c r="BI1133" s="44">
        <v>0</v>
      </c>
      <c r="BJ1133" s="71">
        <v>952.8</v>
      </c>
      <c r="BK1133" s="2"/>
      <c r="BL1133" s="2"/>
      <c r="BM1133" s="48">
        <v>79.400000000000006</v>
      </c>
      <c r="BN1133" s="48">
        <v>79.400000000000006</v>
      </c>
      <c r="BO1133" s="48">
        <v>79.400000000000006</v>
      </c>
      <c r="BP1133" s="48">
        <v>79.400000000000006</v>
      </c>
      <c r="BQ1133" s="48">
        <v>158.80000000000001</v>
      </c>
      <c r="BR1133" s="48">
        <v>158.80000000000001</v>
      </c>
      <c r="BS1133" s="48">
        <v>39.700000000000003</v>
      </c>
      <c r="BT1133" s="48">
        <v>0</v>
      </c>
      <c r="BU1133" s="48">
        <v>39.700000000000003</v>
      </c>
      <c r="BV1133" s="48">
        <f t="shared" si="637"/>
        <v>82.4</v>
      </c>
      <c r="BW1133" s="48">
        <f t="shared" si="638"/>
        <v>82.4</v>
      </c>
      <c r="BX1133" s="49">
        <f t="shared" si="639"/>
        <v>82.5</v>
      </c>
      <c r="BY1133" s="50">
        <f t="shared" si="640"/>
        <v>961.89999999999986</v>
      </c>
      <c r="BZ1133" s="48">
        <f t="shared" si="641"/>
        <v>238.20000000000002</v>
      </c>
      <c r="CA1133" s="48">
        <f t="shared" si="642"/>
        <v>397</v>
      </c>
      <c r="CB1133" s="48">
        <f t="shared" si="643"/>
        <v>79.400000000000006</v>
      </c>
      <c r="CC1133" s="51">
        <f t="shared" si="644"/>
        <v>247.3</v>
      </c>
      <c r="CD1133" s="50">
        <f t="shared" si="645"/>
        <v>961.90000000000009</v>
      </c>
      <c r="CE1133" s="103"/>
      <c r="CF1133" s="73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</row>
    <row r="1134" spans="1:122" ht="21" hidden="1" outlineLevel="1" thickBot="1" x14ac:dyDescent="0.35">
      <c r="A1134" s="161"/>
      <c r="B1134" s="53" t="s">
        <v>2263</v>
      </c>
      <c r="C1134" s="53" t="s">
        <v>45</v>
      </c>
      <c r="D1134" s="24" t="s">
        <v>2264</v>
      </c>
      <c r="E1134" s="35">
        <v>570896.81999999995</v>
      </c>
      <c r="F1134" s="35">
        <v>44166.46</v>
      </c>
      <c r="G1134" s="35">
        <v>56159.16</v>
      </c>
      <c r="H1134" s="36">
        <v>132</v>
      </c>
      <c r="I1134" s="38">
        <v>102</v>
      </c>
      <c r="J1134" s="38">
        <v>10</v>
      </c>
      <c r="K1134" s="38">
        <v>20</v>
      </c>
      <c r="L1134" s="35">
        <v>671222.44</v>
      </c>
      <c r="M1134" s="35">
        <v>47339.26</v>
      </c>
      <c r="N1134" s="36">
        <v>4059</v>
      </c>
      <c r="O1134" s="36">
        <v>594</v>
      </c>
      <c r="P1134" s="35">
        <v>1091.6400000000001</v>
      </c>
      <c r="Q1134" s="35">
        <v>830.28</v>
      </c>
      <c r="R1134" s="35">
        <v>725136.62</v>
      </c>
      <c r="S1134" s="35">
        <v>52765.38</v>
      </c>
      <c r="T1134" s="35">
        <v>6004.68</v>
      </c>
      <c r="U1134" s="35">
        <v>275.39999999999998</v>
      </c>
      <c r="V1134" s="35">
        <v>3118.14</v>
      </c>
      <c r="W1134" s="35">
        <v>2054.2800000000002</v>
      </c>
      <c r="X1134" s="35">
        <v>1536.24</v>
      </c>
      <c r="Y1134" s="35">
        <v>6161.82</v>
      </c>
      <c r="Z1134" s="35">
        <v>16109.34</v>
      </c>
      <c r="AA1134" s="35">
        <v>88025.279999999999</v>
      </c>
      <c r="AB1134" s="35">
        <v>813161.9</v>
      </c>
      <c r="AC1134" s="39">
        <f t="shared" si="635"/>
        <v>813.2</v>
      </c>
      <c r="AD1134" s="40">
        <f t="shared" si="636"/>
        <v>865.9</v>
      </c>
      <c r="AG1134" s="70" t="s">
        <v>2254</v>
      </c>
      <c r="AH1134" s="24" t="s">
        <v>2263</v>
      </c>
      <c r="AI1134" s="24" t="s">
        <v>45</v>
      </c>
      <c r="AJ1134" s="24" t="s">
        <v>2264</v>
      </c>
      <c r="AK1134" s="43">
        <v>572928.74</v>
      </c>
      <c r="AL1134" s="43">
        <v>44166.46</v>
      </c>
      <c r="AM1134" s="43">
        <v>119496.54</v>
      </c>
      <c r="AN1134" s="44">
        <v>147</v>
      </c>
      <c r="AO1134" s="46">
        <v>108</v>
      </c>
      <c r="AP1134" s="46">
        <v>10</v>
      </c>
      <c r="AQ1134" s="46">
        <v>29</v>
      </c>
      <c r="AR1134" s="43">
        <v>736591.74</v>
      </c>
      <c r="AS1134" s="43">
        <v>53529.23</v>
      </c>
      <c r="AT1134" s="43">
        <v>4520.25</v>
      </c>
      <c r="AU1134" s="43">
        <v>661.5</v>
      </c>
      <c r="AV1134" s="43">
        <v>1215.69</v>
      </c>
      <c r="AW1134" s="43">
        <v>924.63</v>
      </c>
      <c r="AX1134" s="43">
        <v>797443.04</v>
      </c>
      <c r="AY1134" s="43">
        <v>57501.87</v>
      </c>
      <c r="AZ1134" s="43">
        <v>6687.03</v>
      </c>
      <c r="BA1134" s="43">
        <v>291.60000000000002</v>
      </c>
      <c r="BB1134" s="43">
        <v>3301.56</v>
      </c>
      <c r="BC1134" s="43">
        <v>2175.12</v>
      </c>
      <c r="BD1134" s="43">
        <v>640.1</v>
      </c>
      <c r="BE1134" s="43">
        <v>6524.28</v>
      </c>
      <c r="BF1134" s="43">
        <v>17678.189999999999</v>
      </c>
      <c r="BG1134" s="43">
        <v>94799.75</v>
      </c>
      <c r="BH1134" s="43">
        <v>892242.79</v>
      </c>
      <c r="BI1134" s="44">
        <v>0</v>
      </c>
      <c r="BJ1134" s="71">
        <v>892.2</v>
      </c>
      <c r="BK1134" s="2"/>
      <c r="BL1134" s="2"/>
      <c r="BM1134" s="48">
        <v>74.400000000000006</v>
      </c>
      <c r="BN1134" s="48">
        <v>74.400000000000006</v>
      </c>
      <c r="BO1134" s="48">
        <v>74.400000000000006</v>
      </c>
      <c r="BP1134" s="48">
        <v>74.400000000000006</v>
      </c>
      <c r="BQ1134" s="48">
        <v>148.69999999999999</v>
      </c>
      <c r="BR1134" s="48">
        <v>148.69999999999999</v>
      </c>
      <c r="BS1134" s="48">
        <v>37.200000000000003</v>
      </c>
      <c r="BT1134" s="48">
        <v>0</v>
      </c>
      <c r="BU1134" s="48">
        <v>37.200000000000003</v>
      </c>
      <c r="BV1134" s="48">
        <f t="shared" si="637"/>
        <v>65.5</v>
      </c>
      <c r="BW1134" s="48">
        <f t="shared" si="638"/>
        <v>65.5</v>
      </c>
      <c r="BX1134" s="49">
        <f t="shared" si="639"/>
        <v>65.5</v>
      </c>
      <c r="BY1134" s="50">
        <f t="shared" si="640"/>
        <v>865.89999999999986</v>
      </c>
      <c r="BZ1134" s="48">
        <f t="shared" si="641"/>
        <v>223.20000000000002</v>
      </c>
      <c r="CA1134" s="48">
        <f t="shared" si="642"/>
        <v>371.79999999999995</v>
      </c>
      <c r="CB1134" s="48">
        <f t="shared" si="643"/>
        <v>74.400000000000006</v>
      </c>
      <c r="CC1134" s="51">
        <f t="shared" si="644"/>
        <v>196.5</v>
      </c>
      <c r="CD1134" s="50">
        <f t="shared" si="645"/>
        <v>865.9</v>
      </c>
      <c r="CE1134" s="103"/>
      <c r="CF1134" s="73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</row>
    <row r="1135" spans="1:122" ht="15" hidden="1" outlineLevel="1" thickBot="1" x14ac:dyDescent="0.35">
      <c r="A1135" s="161"/>
      <c r="B1135" s="53" t="s">
        <v>2265</v>
      </c>
      <c r="C1135" s="53" t="s">
        <v>45</v>
      </c>
      <c r="D1135" s="24" t="s">
        <v>2266</v>
      </c>
      <c r="E1135" s="35">
        <v>789411.83999999997</v>
      </c>
      <c r="F1135" s="35">
        <v>22083.23</v>
      </c>
      <c r="G1135" s="35">
        <v>98384.08</v>
      </c>
      <c r="H1135" s="36">
        <v>257</v>
      </c>
      <c r="I1135" s="38">
        <v>221</v>
      </c>
      <c r="J1135" s="38">
        <v>8</v>
      </c>
      <c r="K1135" s="38">
        <v>28</v>
      </c>
      <c r="L1135" s="35">
        <v>909879.15</v>
      </c>
      <c r="M1135" s="35">
        <v>157142.22</v>
      </c>
      <c r="N1135" s="35">
        <v>7902.75</v>
      </c>
      <c r="O1135" s="35">
        <v>1156.5</v>
      </c>
      <c r="P1135" s="35">
        <v>2125.39</v>
      </c>
      <c r="Q1135" s="35">
        <v>1616.53</v>
      </c>
      <c r="R1135" s="35">
        <v>1079822.54</v>
      </c>
      <c r="S1135" s="35">
        <v>107781.14</v>
      </c>
      <c r="T1135" s="35">
        <v>11690.93</v>
      </c>
      <c r="U1135" s="35">
        <v>596.70000000000005</v>
      </c>
      <c r="V1135" s="35">
        <v>6755.97</v>
      </c>
      <c r="W1135" s="35">
        <v>4450.9399999999996</v>
      </c>
      <c r="X1135" s="35">
        <v>2688.06</v>
      </c>
      <c r="Y1135" s="35">
        <v>13350.61</v>
      </c>
      <c r="Z1135" s="35">
        <v>21837.11</v>
      </c>
      <c r="AA1135" s="35">
        <v>169151.46</v>
      </c>
      <c r="AB1135" s="36">
        <v>1248974</v>
      </c>
      <c r="AC1135" s="39">
        <f t="shared" si="635"/>
        <v>1249</v>
      </c>
      <c r="AD1135" s="40">
        <f t="shared" si="636"/>
        <v>1201.9000000000001</v>
      </c>
      <c r="AG1135" s="70" t="s">
        <v>2254</v>
      </c>
      <c r="AH1135" s="24" t="s">
        <v>2265</v>
      </c>
      <c r="AI1135" s="24" t="s">
        <v>45</v>
      </c>
      <c r="AJ1135" s="24" t="s">
        <v>2266</v>
      </c>
      <c r="AK1135" s="43">
        <v>709460.13</v>
      </c>
      <c r="AL1135" s="43">
        <v>44166.46</v>
      </c>
      <c r="AM1135" s="43">
        <v>105562.31</v>
      </c>
      <c r="AN1135" s="44">
        <v>273</v>
      </c>
      <c r="AO1135" s="46">
        <v>226</v>
      </c>
      <c r="AP1135" s="46">
        <v>11</v>
      </c>
      <c r="AQ1135" s="46">
        <v>36</v>
      </c>
      <c r="AR1135" s="43">
        <v>859188.9</v>
      </c>
      <c r="AS1135" s="43">
        <v>133923.69</v>
      </c>
      <c r="AT1135" s="43">
        <v>8394.75</v>
      </c>
      <c r="AU1135" s="43">
        <v>1228.5</v>
      </c>
      <c r="AV1135" s="43">
        <v>2257.71</v>
      </c>
      <c r="AW1135" s="43">
        <v>1717.17</v>
      </c>
      <c r="AX1135" s="43">
        <v>1006710.72</v>
      </c>
      <c r="AY1135" s="43">
        <v>112517.99</v>
      </c>
      <c r="AZ1135" s="43">
        <v>12418.77</v>
      </c>
      <c r="BA1135" s="43">
        <v>610.20000000000005</v>
      </c>
      <c r="BB1135" s="43">
        <v>6908.82</v>
      </c>
      <c r="BC1135" s="43">
        <v>4551.6400000000003</v>
      </c>
      <c r="BD1135" s="43">
        <v>384.06</v>
      </c>
      <c r="BE1135" s="43">
        <v>13652.66</v>
      </c>
      <c r="BF1135" s="43">
        <v>20620.53</v>
      </c>
      <c r="BG1135" s="43">
        <v>171664.67</v>
      </c>
      <c r="BH1135" s="43">
        <v>1178375.3899999999</v>
      </c>
      <c r="BI1135" s="44">
        <v>0</v>
      </c>
      <c r="BJ1135" s="71">
        <v>1178.4000000000001</v>
      </c>
      <c r="BK1135" s="2"/>
      <c r="BL1135" s="2"/>
      <c r="BM1135" s="48">
        <v>98.2</v>
      </c>
      <c r="BN1135" s="48">
        <v>98.2</v>
      </c>
      <c r="BO1135" s="48">
        <v>98.2</v>
      </c>
      <c r="BP1135" s="48">
        <v>98.2</v>
      </c>
      <c r="BQ1135" s="48">
        <v>196.4</v>
      </c>
      <c r="BR1135" s="48">
        <v>196.4</v>
      </c>
      <c r="BS1135" s="48">
        <v>49.1</v>
      </c>
      <c r="BT1135" s="48">
        <v>0</v>
      </c>
      <c r="BU1135" s="48">
        <v>49.1</v>
      </c>
      <c r="BV1135" s="48">
        <f t="shared" si="637"/>
        <v>106</v>
      </c>
      <c r="BW1135" s="48">
        <f t="shared" si="638"/>
        <v>106</v>
      </c>
      <c r="BX1135" s="49">
        <f t="shared" si="639"/>
        <v>106.1</v>
      </c>
      <c r="BY1135" s="50">
        <f t="shared" si="640"/>
        <v>1201.9000000000001</v>
      </c>
      <c r="BZ1135" s="48">
        <f t="shared" si="641"/>
        <v>294.60000000000002</v>
      </c>
      <c r="CA1135" s="48">
        <f t="shared" si="642"/>
        <v>491</v>
      </c>
      <c r="CB1135" s="48">
        <f t="shared" si="643"/>
        <v>98.2</v>
      </c>
      <c r="CC1135" s="51">
        <f t="shared" si="644"/>
        <v>318.10000000000002</v>
      </c>
      <c r="CD1135" s="50">
        <f t="shared" si="645"/>
        <v>1201.9000000000001</v>
      </c>
      <c r="CE1135" s="103"/>
      <c r="CF1135" s="73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</row>
    <row r="1136" spans="1:122" ht="15" hidden="1" outlineLevel="1" thickBot="1" x14ac:dyDescent="0.35">
      <c r="A1136" s="161"/>
      <c r="B1136" s="53" t="s">
        <v>2267</v>
      </c>
      <c r="C1136" s="53" t="s">
        <v>45</v>
      </c>
      <c r="D1136" s="24" t="s">
        <v>2268</v>
      </c>
      <c r="E1136" s="35">
        <v>1054143.6100000001</v>
      </c>
      <c r="F1136" s="35">
        <v>44166.46</v>
      </c>
      <c r="G1136" s="35">
        <v>168899.71</v>
      </c>
      <c r="H1136" s="36">
        <v>363</v>
      </c>
      <c r="I1136" s="38">
        <v>307</v>
      </c>
      <c r="J1136" s="38">
        <v>12</v>
      </c>
      <c r="K1136" s="38">
        <v>44</v>
      </c>
      <c r="L1136" s="35">
        <v>1267209.78</v>
      </c>
      <c r="M1136" s="35">
        <v>138464.26</v>
      </c>
      <c r="N1136" s="35">
        <v>11162.25</v>
      </c>
      <c r="O1136" s="35">
        <v>1633.5</v>
      </c>
      <c r="P1136" s="35">
        <v>3002.01</v>
      </c>
      <c r="Q1136" s="35">
        <v>2283.27</v>
      </c>
      <c r="R1136" s="35">
        <v>1423755.07</v>
      </c>
      <c r="S1136" s="35">
        <v>151074.98000000001</v>
      </c>
      <c r="T1136" s="35">
        <v>16512.87</v>
      </c>
      <c r="U1136" s="35">
        <v>828.9</v>
      </c>
      <c r="V1136" s="35">
        <v>9384.99</v>
      </c>
      <c r="W1136" s="35">
        <v>6182.98</v>
      </c>
      <c r="X1136" s="35">
        <v>6272.44</v>
      </c>
      <c r="Y1136" s="35">
        <v>18545.87</v>
      </c>
      <c r="Z1136" s="35">
        <v>30413.03</v>
      </c>
      <c r="AA1136" s="35">
        <v>239216.06</v>
      </c>
      <c r="AB1136" s="35">
        <v>1662971.13</v>
      </c>
      <c r="AC1136" s="39">
        <f t="shared" si="635"/>
        <v>1663</v>
      </c>
      <c r="AD1136" s="40">
        <f t="shared" si="636"/>
        <v>1611.7</v>
      </c>
      <c r="AG1136" s="70" t="s">
        <v>2254</v>
      </c>
      <c r="AH1136" s="24" t="s">
        <v>2267</v>
      </c>
      <c r="AI1136" s="24" t="s">
        <v>45</v>
      </c>
      <c r="AJ1136" s="24" t="s">
        <v>2268</v>
      </c>
      <c r="AK1136" s="43">
        <v>970423.48</v>
      </c>
      <c r="AL1136" s="43">
        <v>88332.91</v>
      </c>
      <c r="AM1136" s="43">
        <v>168899.71</v>
      </c>
      <c r="AN1136" s="44">
        <v>346</v>
      </c>
      <c r="AO1136" s="46">
        <v>280</v>
      </c>
      <c r="AP1136" s="46">
        <v>21</v>
      </c>
      <c r="AQ1136" s="46">
        <v>45</v>
      </c>
      <c r="AR1136" s="43">
        <v>1227656.1000000001</v>
      </c>
      <c r="AS1136" s="43">
        <v>122101.2</v>
      </c>
      <c r="AT1136" s="43">
        <v>10639.5</v>
      </c>
      <c r="AU1136" s="44">
        <v>1557</v>
      </c>
      <c r="AV1136" s="43">
        <v>2861.42</v>
      </c>
      <c r="AW1136" s="43">
        <v>2176.34</v>
      </c>
      <c r="AX1136" s="43">
        <v>1366991.56</v>
      </c>
      <c r="AY1136" s="43">
        <v>141156.1</v>
      </c>
      <c r="AZ1136" s="43">
        <v>15739.54</v>
      </c>
      <c r="BA1136" s="44">
        <v>756</v>
      </c>
      <c r="BB1136" s="43">
        <v>8559.6</v>
      </c>
      <c r="BC1136" s="43">
        <v>5639.2</v>
      </c>
      <c r="BD1136" s="43">
        <v>767.94</v>
      </c>
      <c r="BE1136" s="43">
        <v>16914.8</v>
      </c>
      <c r="BF1136" s="43">
        <v>29463.75</v>
      </c>
      <c r="BG1136" s="43">
        <v>218996.93</v>
      </c>
      <c r="BH1136" s="43">
        <v>1585988.49</v>
      </c>
      <c r="BI1136" s="44">
        <v>0</v>
      </c>
      <c r="BJ1136" s="71">
        <v>1586</v>
      </c>
      <c r="BK1136" s="2"/>
      <c r="BL1136" s="2"/>
      <c r="BM1136" s="48">
        <v>132.19999999999999</v>
      </c>
      <c r="BN1136" s="48">
        <v>132.19999999999999</v>
      </c>
      <c r="BO1136" s="48">
        <v>132.19999999999999</v>
      </c>
      <c r="BP1136" s="48">
        <v>132.19999999999999</v>
      </c>
      <c r="BQ1136" s="48">
        <v>264.3</v>
      </c>
      <c r="BR1136" s="48">
        <v>264.3</v>
      </c>
      <c r="BS1136" s="48">
        <v>66.099999999999994</v>
      </c>
      <c r="BT1136" s="48">
        <v>0</v>
      </c>
      <c r="BU1136" s="48">
        <v>66.099999999999994</v>
      </c>
      <c r="BV1136" s="48">
        <f t="shared" si="637"/>
        <v>140.69999999999999</v>
      </c>
      <c r="BW1136" s="48">
        <f t="shared" si="638"/>
        <v>140.69999999999999</v>
      </c>
      <c r="BX1136" s="49">
        <f t="shared" si="639"/>
        <v>140.69999999999999</v>
      </c>
      <c r="BY1136" s="50">
        <f t="shared" si="640"/>
        <v>1611.7</v>
      </c>
      <c r="BZ1136" s="48">
        <f t="shared" si="641"/>
        <v>396.59999999999997</v>
      </c>
      <c r="CA1136" s="48">
        <f t="shared" si="642"/>
        <v>660.8</v>
      </c>
      <c r="CB1136" s="48">
        <f t="shared" si="643"/>
        <v>132.19999999999999</v>
      </c>
      <c r="CC1136" s="51">
        <f t="shared" si="644"/>
        <v>422.09999999999997</v>
      </c>
      <c r="CD1136" s="50">
        <f t="shared" si="645"/>
        <v>1611.6999999999998</v>
      </c>
      <c r="CE1136" s="103"/>
      <c r="CF1136" s="73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</row>
    <row r="1137" spans="1:122" ht="15" hidden="1" outlineLevel="1" thickBot="1" x14ac:dyDescent="0.35">
      <c r="A1137" s="161"/>
      <c r="B1137" s="53" t="s">
        <v>2269</v>
      </c>
      <c r="C1137" s="53" t="s">
        <v>45</v>
      </c>
      <c r="D1137" s="24" t="s">
        <v>2270</v>
      </c>
      <c r="E1137" s="35">
        <v>413331.63</v>
      </c>
      <c r="F1137" s="35">
        <v>44166.46</v>
      </c>
      <c r="G1137" s="35">
        <v>105562.31</v>
      </c>
      <c r="H1137" s="36">
        <v>120</v>
      </c>
      <c r="I1137" s="38">
        <v>77</v>
      </c>
      <c r="J1137" s="38">
        <v>10</v>
      </c>
      <c r="K1137" s="38">
        <v>33</v>
      </c>
      <c r="L1137" s="35">
        <v>563060.4</v>
      </c>
      <c r="M1137" s="35">
        <v>59549.69</v>
      </c>
      <c r="N1137" s="36">
        <v>3690</v>
      </c>
      <c r="O1137" s="36">
        <v>540</v>
      </c>
      <c r="P1137" s="35">
        <v>992.4</v>
      </c>
      <c r="Q1137" s="35">
        <v>754.8</v>
      </c>
      <c r="R1137" s="35">
        <v>628587.29</v>
      </c>
      <c r="S1137" s="35">
        <v>44425.33</v>
      </c>
      <c r="T1137" s="35">
        <v>5458.8</v>
      </c>
      <c r="U1137" s="35">
        <v>207.9</v>
      </c>
      <c r="V1137" s="35">
        <v>2353.89</v>
      </c>
      <c r="W1137" s="35">
        <v>1550.78</v>
      </c>
      <c r="X1137" s="36">
        <v>0</v>
      </c>
      <c r="Y1137" s="35">
        <v>4651.57</v>
      </c>
      <c r="Z1137" s="35">
        <v>13513.46</v>
      </c>
      <c r="AA1137" s="35">
        <v>72161.73</v>
      </c>
      <c r="AB1137" s="35">
        <v>700749.02</v>
      </c>
      <c r="AC1137" s="39">
        <f t="shared" si="635"/>
        <v>700.7</v>
      </c>
      <c r="AD1137" s="40">
        <f t="shared" si="636"/>
        <v>794.8</v>
      </c>
      <c r="AG1137" s="70" t="s">
        <v>2254</v>
      </c>
      <c r="AH1137" s="24" t="s">
        <v>2269</v>
      </c>
      <c r="AI1137" s="24" t="s">
        <v>45</v>
      </c>
      <c r="AJ1137" s="24" t="s">
        <v>2270</v>
      </c>
      <c r="AK1137" s="43">
        <v>535437.13</v>
      </c>
      <c r="AL1137" s="43">
        <v>14574.93</v>
      </c>
      <c r="AM1137" s="43">
        <v>126674.78</v>
      </c>
      <c r="AN1137" s="44">
        <v>136</v>
      </c>
      <c r="AO1137" s="46">
        <v>95</v>
      </c>
      <c r="AP1137" s="46">
        <v>5</v>
      </c>
      <c r="AQ1137" s="46">
        <v>36</v>
      </c>
      <c r="AR1137" s="43">
        <v>676686.84</v>
      </c>
      <c r="AS1137" s="43">
        <v>72673.289999999994</v>
      </c>
      <c r="AT1137" s="44">
        <v>4182</v>
      </c>
      <c r="AU1137" s="44">
        <v>612</v>
      </c>
      <c r="AV1137" s="43">
        <v>1124.72</v>
      </c>
      <c r="AW1137" s="43">
        <v>855.44</v>
      </c>
      <c r="AX1137" s="43">
        <v>756134.29</v>
      </c>
      <c r="AY1137" s="43">
        <v>52090.95</v>
      </c>
      <c r="AZ1137" s="43">
        <v>6186.64</v>
      </c>
      <c r="BA1137" s="43">
        <v>256.5</v>
      </c>
      <c r="BB1137" s="43">
        <v>2904.15</v>
      </c>
      <c r="BC1137" s="43">
        <v>1913.3</v>
      </c>
      <c r="BD1137" s="43">
        <v>384.06</v>
      </c>
      <c r="BE1137" s="43">
        <v>5738.95</v>
      </c>
      <c r="BF1137" s="43">
        <v>16240.49</v>
      </c>
      <c r="BG1137" s="43">
        <v>85715.04</v>
      </c>
      <c r="BH1137" s="43">
        <v>841849.33</v>
      </c>
      <c r="BI1137" s="44">
        <v>0</v>
      </c>
      <c r="BJ1137" s="71">
        <v>841.8</v>
      </c>
      <c r="BK1137" s="2"/>
      <c r="BL1137" s="2"/>
      <c r="BM1137" s="48">
        <v>70.2</v>
      </c>
      <c r="BN1137" s="48">
        <v>70.2</v>
      </c>
      <c r="BO1137" s="48">
        <v>70.2</v>
      </c>
      <c r="BP1137" s="48">
        <v>70.2</v>
      </c>
      <c r="BQ1137" s="48">
        <v>140.30000000000001</v>
      </c>
      <c r="BR1137" s="48">
        <v>140.30000000000001</v>
      </c>
      <c r="BS1137" s="48">
        <v>35.1</v>
      </c>
      <c r="BT1137" s="48">
        <v>0</v>
      </c>
      <c r="BU1137" s="48">
        <v>35.1</v>
      </c>
      <c r="BV1137" s="48">
        <f t="shared" si="637"/>
        <v>54.4</v>
      </c>
      <c r="BW1137" s="48">
        <f t="shared" si="638"/>
        <v>54.4</v>
      </c>
      <c r="BX1137" s="49">
        <f t="shared" si="639"/>
        <v>54.4</v>
      </c>
      <c r="BY1137" s="50">
        <f t="shared" si="640"/>
        <v>794.80000000000018</v>
      </c>
      <c r="BZ1137" s="48">
        <f t="shared" si="641"/>
        <v>210.60000000000002</v>
      </c>
      <c r="CA1137" s="48">
        <f t="shared" si="642"/>
        <v>350.8</v>
      </c>
      <c r="CB1137" s="48">
        <f t="shared" si="643"/>
        <v>70.2</v>
      </c>
      <c r="CC1137" s="51">
        <f t="shared" si="644"/>
        <v>163.19999999999999</v>
      </c>
      <c r="CD1137" s="50">
        <f t="shared" si="645"/>
        <v>794.80000000000018</v>
      </c>
      <c r="CE1137" s="103"/>
      <c r="CF1137" s="73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</row>
    <row r="1138" spans="1:122" ht="15" hidden="1" outlineLevel="1" thickBot="1" x14ac:dyDescent="0.35">
      <c r="A1138" s="161"/>
      <c r="B1138" s="53" t="s">
        <v>2271</v>
      </c>
      <c r="C1138" s="53" t="s">
        <v>45</v>
      </c>
      <c r="D1138" s="24" t="s">
        <v>2272</v>
      </c>
      <c r="E1138" s="35">
        <v>1867786.69</v>
      </c>
      <c r="F1138" s="35">
        <v>14574.93</v>
      </c>
      <c r="G1138" s="35">
        <v>21112.46</v>
      </c>
      <c r="H1138" s="36">
        <v>759</v>
      </c>
      <c r="I1138" s="38">
        <v>751</v>
      </c>
      <c r="J1138" s="38">
        <v>2</v>
      </c>
      <c r="K1138" s="38">
        <v>6</v>
      </c>
      <c r="L1138" s="35">
        <v>1903474.08</v>
      </c>
      <c r="M1138" s="35">
        <v>352097.73</v>
      </c>
      <c r="N1138" s="35">
        <v>23339.25</v>
      </c>
      <c r="O1138" s="35">
        <v>3415.5</v>
      </c>
      <c r="P1138" s="35">
        <v>6276.93</v>
      </c>
      <c r="Q1138" s="35">
        <v>4774.1099999999997</v>
      </c>
      <c r="R1138" s="35">
        <v>2293377.6</v>
      </c>
      <c r="S1138" s="35">
        <v>340461.14</v>
      </c>
      <c r="T1138" s="35">
        <v>34526.910000000003</v>
      </c>
      <c r="U1138" s="35">
        <v>2027.7</v>
      </c>
      <c r="V1138" s="35">
        <v>22958.07</v>
      </c>
      <c r="W1138" s="35">
        <v>15125.14</v>
      </c>
      <c r="X1138" s="35">
        <v>2560.04</v>
      </c>
      <c r="Y1138" s="35">
        <v>45367.91</v>
      </c>
      <c r="Z1138" s="35">
        <v>45683.38</v>
      </c>
      <c r="AA1138" s="35">
        <v>508710.29</v>
      </c>
      <c r="AB1138" s="35">
        <v>2802087.89</v>
      </c>
      <c r="AC1138" s="39">
        <f t="shared" si="635"/>
        <v>2802.1</v>
      </c>
      <c r="AD1138" s="40">
        <f t="shared" si="636"/>
        <v>2943.4</v>
      </c>
      <c r="AG1138" s="70" t="s">
        <v>2254</v>
      </c>
      <c r="AH1138" s="24" t="s">
        <v>2271</v>
      </c>
      <c r="AI1138" s="24" t="s">
        <v>45</v>
      </c>
      <c r="AJ1138" s="24" t="s">
        <v>2272</v>
      </c>
      <c r="AK1138" s="43">
        <v>2048068.02</v>
      </c>
      <c r="AL1138" s="43">
        <v>22083.23</v>
      </c>
      <c r="AM1138" s="43">
        <v>21112.46</v>
      </c>
      <c r="AN1138" s="44">
        <v>801</v>
      </c>
      <c r="AO1138" s="46">
        <v>784</v>
      </c>
      <c r="AP1138" s="46">
        <v>8</v>
      </c>
      <c r="AQ1138" s="46">
        <v>9</v>
      </c>
      <c r="AR1138" s="43">
        <v>2091263.71</v>
      </c>
      <c r="AS1138" s="43">
        <v>349195.71</v>
      </c>
      <c r="AT1138" s="43">
        <v>24630.75</v>
      </c>
      <c r="AU1138" s="43">
        <v>3604.5</v>
      </c>
      <c r="AV1138" s="43">
        <v>6624.27</v>
      </c>
      <c r="AW1138" s="43">
        <v>5038.29</v>
      </c>
      <c r="AX1138" s="43">
        <v>2480357.23</v>
      </c>
      <c r="AY1138" s="43">
        <v>357373.01</v>
      </c>
      <c r="AZ1138" s="43">
        <v>36437.49</v>
      </c>
      <c r="BA1138" s="43">
        <v>2116.8000000000002</v>
      </c>
      <c r="BB1138" s="43">
        <v>23966.880000000001</v>
      </c>
      <c r="BC1138" s="43">
        <v>15789.76</v>
      </c>
      <c r="BD1138" s="43">
        <v>383.88</v>
      </c>
      <c r="BE1138" s="43">
        <v>47361.440000000002</v>
      </c>
      <c r="BF1138" s="43">
        <v>50190.33</v>
      </c>
      <c r="BG1138" s="43">
        <v>533619.59</v>
      </c>
      <c r="BH1138" s="43">
        <v>3013976.82</v>
      </c>
      <c r="BI1138" s="44">
        <v>0</v>
      </c>
      <c r="BJ1138" s="71">
        <v>3014</v>
      </c>
      <c r="BK1138" s="2"/>
      <c r="BL1138" s="2"/>
      <c r="BM1138" s="48">
        <v>251.2</v>
      </c>
      <c r="BN1138" s="48">
        <v>251.2</v>
      </c>
      <c r="BO1138" s="48">
        <v>251.2</v>
      </c>
      <c r="BP1138" s="48">
        <v>251.2</v>
      </c>
      <c r="BQ1138" s="48">
        <v>502.3</v>
      </c>
      <c r="BR1138" s="48">
        <v>502.3</v>
      </c>
      <c r="BS1138" s="48">
        <v>125.6</v>
      </c>
      <c r="BT1138" s="48">
        <v>0</v>
      </c>
      <c r="BU1138" s="48">
        <v>125.6</v>
      </c>
      <c r="BV1138" s="48">
        <f t="shared" si="637"/>
        <v>227.6</v>
      </c>
      <c r="BW1138" s="48">
        <f t="shared" si="638"/>
        <v>227.6</v>
      </c>
      <c r="BX1138" s="49">
        <f t="shared" si="639"/>
        <v>227.6</v>
      </c>
      <c r="BY1138" s="50">
        <f t="shared" si="640"/>
        <v>2943.3999999999992</v>
      </c>
      <c r="BZ1138" s="48">
        <f t="shared" si="641"/>
        <v>753.59999999999991</v>
      </c>
      <c r="CA1138" s="48">
        <f t="shared" si="642"/>
        <v>1255.8</v>
      </c>
      <c r="CB1138" s="48">
        <f t="shared" si="643"/>
        <v>251.2</v>
      </c>
      <c r="CC1138" s="51">
        <f t="shared" si="644"/>
        <v>682.8</v>
      </c>
      <c r="CD1138" s="50">
        <f t="shared" si="645"/>
        <v>2943.3999999999996</v>
      </c>
      <c r="CE1138" s="103"/>
      <c r="CF1138" s="73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</row>
    <row r="1139" spans="1:122" ht="15" hidden="1" outlineLevel="1" thickBot="1" x14ac:dyDescent="0.35">
      <c r="A1139" s="161"/>
      <c r="B1139" s="53" t="s">
        <v>2273</v>
      </c>
      <c r="C1139" s="53" t="s">
        <v>45</v>
      </c>
      <c r="D1139" s="24" t="s">
        <v>2274</v>
      </c>
      <c r="E1139" s="35">
        <v>638385.87</v>
      </c>
      <c r="F1139" s="34"/>
      <c r="G1139" s="34"/>
      <c r="H1139" s="36">
        <v>63</v>
      </c>
      <c r="I1139" s="38">
        <v>63</v>
      </c>
      <c r="J1139" s="37"/>
      <c r="K1139" s="37"/>
      <c r="L1139" s="35">
        <v>638385.87</v>
      </c>
      <c r="M1139" s="35">
        <v>213714.27</v>
      </c>
      <c r="N1139" s="35">
        <v>1937.25</v>
      </c>
      <c r="O1139" s="35">
        <v>283.5</v>
      </c>
      <c r="P1139" s="35">
        <v>521.01</v>
      </c>
      <c r="Q1139" s="35">
        <v>396.27</v>
      </c>
      <c r="R1139" s="35">
        <v>855238.17</v>
      </c>
      <c r="S1139" s="35">
        <v>28409.22</v>
      </c>
      <c r="T1139" s="35">
        <v>2865.87</v>
      </c>
      <c r="U1139" s="35">
        <v>170.1</v>
      </c>
      <c r="V1139" s="35">
        <v>1925.91</v>
      </c>
      <c r="W1139" s="35">
        <v>1268.82</v>
      </c>
      <c r="X1139" s="36">
        <v>0</v>
      </c>
      <c r="Y1139" s="35">
        <v>3805.83</v>
      </c>
      <c r="Z1139" s="35">
        <v>15321.27</v>
      </c>
      <c r="AA1139" s="35">
        <v>53767.02</v>
      </c>
      <c r="AB1139" s="35">
        <v>909005.19</v>
      </c>
      <c r="AC1139" s="39">
        <f t="shared" si="635"/>
        <v>909</v>
      </c>
      <c r="AD1139" s="40">
        <f t="shared" si="636"/>
        <v>932.8</v>
      </c>
      <c r="AG1139" s="70" t="s">
        <v>2254</v>
      </c>
      <c r="AH1139" s="24" t="s">
        <v>2273</v>
      </c>
      <c r="AI1139" s="24" t="s">
        <v>45</v>
      </c>
      <c r="AJ1139" s="24" t="s">
        <v>2274</v>
      </c>
      <c r="AK1139" s="43">
        <v>620538.85</v>
      </c>
      <c r="AL1139" s="43">
        <v>23187.39</v>
      </c>
      <c r="AM1139" s="43">
        <v>14630.94</v>
      </c>
      <c r="AN1139" s="44">
        <v>68</v>
      </c>
      <c r="AO1139" s="46">
        <v>64</v>
      </c>
      <c r="AP1139" s="46">
        <v>3</v>
      </c>
      <c r="AQ1139" s="46">
        <v>1</v>
      </c>
      <c r="AR1139" s="43">
        <v>658357.18000000005</v>
      </c>
      <c r="AS1139" s="43">
        <v>226966.08</v>
      </c>
      <c r="AT1139" s="44">
        <v>2091</v>
      </c>
      <c r="AU1139" s="44">
        <v>306</v>
      </c>
      <c r="AV1139" s="43">
        <v>562.36</v>
      </c>
      <c r="AW1139" s="43">
        <v>427.72</v>
      </c>
      <c r="AX1139" s="43">
        <v>888710.34</v>
      </c>
      <c r="AY1139" s="43">
        <v>29762.76</v>
      </c>
      <c r="AZ1139" s="43">
        <v>3093.32</v>
      </c>
      <c r="BA1139" s="43">
        <v>172.8</v>
      </c>
      <c r="BB1139" s="43">
        <v>1956.48</v>
      </c>
      <c r="BC1139" s="43">
        <v>1288.96</v>
      </c>
      <c r="BD1139" s="44">
        <v>0</v>
      </c>
      <c r="BE1139" s="43">
        <v>3866.24</v>
      </c>
      <c r="BF1139" s="43">
        <v>15800.56</v>
      </c>
      <c r="BG1139" s="43">
        <v>55941.120000000003</v>
      </c>
      <c r="BH1139" s="43">
        <v>944651.46</v>
      </c>
      <c r="BI1139" s="44">
        <v>0</v>
      </c>
      <c r="BJ1139" s="71">
        <v>944.7</v>
      </c>
      <c r="BK1139" s="2"/>
      <c r="BL1139" s="2"/>
      <c r="BM1139" s="48">
        <v>78.7</v>
      </c>
      <c r="BN1139" s="48">
        <v>78.7</v>
      </c>
      <c r="BO1139" s="48">
        <v>78.7</v>
      </c>
      <c r="BP1139" s="48">
        <v>78.7</v>
      </c>
      <c r="BQ1139" s="48">
        <v>157.5</v>
      </c>
      <c r="BR1139" s="48">
        <v>157.5</v>
      </c>
      <c r="BS1139" s="48">
        <v>39.4</v>
      </c>
      <c r="BT1139" s="48">
        <v>0</v>
      </c>
      <c r="BU1139" s="48">
        <v>39.4</v>
      </c>
      <c r="BV1139" s="48">
        <f t="shared" si="637"/>
        <v>74.7</v>
      </c>
      <c r="BW1139" s="48">
        <f t="shared" si="638"/>
        <v>74.7</v>
      </c>
      <c r="BX1139" s="49">
        <f t="shared" si="639"/>
        <v>74.8</v>
      </c>
      <c r="BY1139" s="50">
        <f t="shared" si="640"/>
        <v>932.80000000000018</v>
      </c>
      <c r="BZ1139" s="48">
        <f t="shared" si="641"/>
        <v>236.10000000000002</v>
      </c>
      <c r="CA1139" s="48">
        <f t="shared" si="642"/>
        <v>393.7</v>
      </c>
      <c r="CB1139" s="48">
        <f t="shared" si="643"/>
        <v>78.8</v>
      </c>
      <c r="CC1139" s="51">
        <f t="shared" si="644"/>
        <v>224.2</v>
      </c>
      <c r="CD1139" s="50">
        <f t="shared" si="645"/>
        <v>932.8</v>
      </c>
      <c r="CE1139" s="103"/>
      <c r="CF1139" s="73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</row>
    <row r="1140" spans="1:122" ht="21" hidden="1" outlineLevel="1" thickBot="1" x14ac:dyDescent="0.35">
      <c r="A1140" s="161"/>
      <c r="B1140" s="53" t="s">
        <v>2275</v>
      </c>
      <c r="C1140" s="53" t="s">
        <v>45</v>
      </c>
      <c r="D1140" s="24" t="s">
        <v>2276</v>
      </c>
      <c r="E1140" s="35">
        <v>1244775.04</v>
      </c>
      <c r="F1140" s="34"/>
      <c r="G1140" s="34"/>
      <c r="H1140" s="36">
        <v>446</v>
      </c>
      <c r="I1140" s="38">
        <v>446</v>
      </c>
      <c r="J1140" s="37"/>
      <c r="K1140" s="37"/>
      <c r="L1140" s="35">
        <v>1244775.04</v>
      </c>
      <c r="M1140" s="35">
        <v>105334.69</v>
      </c>
      <c r="N1140" s="35">
        <v>13714.5</v>
      </c>
      <c r="O1140" s="36">
        <v>2007</v>
      </c>
      <c r="P1140" s="35">
        <v>3688.42</v>
      </c>
      <c r="Q1140" s="35">
        <v>2805.34</v>
      </c>
      <c r="R1140" s="35">
        <v>1372324.99</v>
      </c>
      <c r="S1140" s="35">
        <v>201119.24</v>
      </c>
      <c r="T1140" s="35">
        <v>20288.54</v>
      </c>
      <c r="U1140" s="35">
        <v>1204.2</v>
      </c>
      <c r="V1140" s="35">
        <v>13634.22</v>
      </c>
      <c r="W1140" s="35">
        <v>8982.44</v>
      </c>
      <c r="X1140" s="35">
        <v>4608.18</v>
      </c>
      <c r="Y1140" s="35">
        <v>26942.86</v>
      </c>
      <c r="Z1140" s="35">
        <v>29874.59</v>
      </c>
      <c r="AA1140" s="35">
        <v>306654.27</v>
      </c>
      <c r="AB1140" s="35">
        <v>1678979.26</v>
      </c>
      <c r="AC1140" s="39">
        <f t="shared" si="635"/>
        <v>1679</v>
      </c>
      <c r="AD1140" s="40">
        <f t="shared" si="636"/>
        <v>1671</v>
      </c>
      <c r="AG1140" s="70" t="s">
        <v>2254</v>
      </c>
      <c r="AH1140" s="24" t="s">
        <v>2275</v>
      </c>
      <c r="AI1140" s="24" t="s">
        <v>45</v>
      </c>
      <c r="AJ1140" s="24" t="s">
        <v>2276</v>
      </c>
      <c r="AK1140" s="43">
        <v>1244775.04</v>
      </c>
      <c r="AL1140" s="42"/>
      <c r="AM1140" s="42"/>
      <c r="AN1140" s="44">
        <v>431</v>
      </c>
      <c r="AO1140" s="46">
        <v>431</v>
      </c>
      <c r="AP1140" s="45"/>
      <c r="AQ1140" s="45"/>
      <c r="AR1140" s="43">
        <v>1244775.04</v>
      </c>
      <c r="AS1140" s="43">
        <v>104379.44</v>
      </c>
      <c r="AT1140" s="43">
        <v>13253.25</v>
      </c>
      <c r="AU1140" s="43">
        <v>1939.5</v>
      </c>
      <c r="AV1140" s="43">
        <v>3564.37</v>
      </c>
      <c r="AW1140" s="43">
        <v>2710.99</v>
      </c>
      <c r="AX1140" s="43">
        <v>1370622.59</v>
      </c>
      <c r="AY1140" s="43">
        <v>194355.14</v>
      </c>
      <c r="AZ1140" s="43">
        <v>19606.189999999999</v>
      </c>
      <c r="BA1140" s="43">
        <v>1163.7</v>
      </c>
      <c r="BB1140" s="43">
        <v>13175.67</v>
      </c>
      <c r="BC1140" s="43">
        <v>8680.34</v>
      </c>
      <c r="BD1140" s="43">
        <v>3456.54</v>
      </c>
      <c r="BE1140" s="43">
        <v>26036.71</v>
      </c>
      <c r="BF1140" s="43">
        <v>29874.59</v>
      </c>
      <c r="BG1140" s="43">
        <v>296348.88</v>
      </c>
      <c r="BH1140" s="43">
        <v>1666971.47</v>
      </c>
      <c r="BI1140" s="44">
        <v>0</v>
      </c>
      <c r="BJ1140" s="71">
        <v>1667</v>
      </c>
      <c r="BK1140" s="2"/>
      <c r="BL1140" s="2"/>
      <c r="BM1140" s="48">
        <v>138.9</v>
      </c>
      <c r="BN1140" s="48">
        <v>138.9</v>
      </c>
      <c r="BO1140" s="48">
        <v>138.9</v>
      </c>
      <c r="BP1140" s="48">
        <v>138.9</v>
      </c>
      <c r="BQ1140" s="48">
        <v>277.8</v>
      </c>
      <c r="BR1140" s="48">
        <v>277.8</v>
      </c>
      <c r="BS1140" s="48">
        <v>69.5</v>
      </c>
      <c r="BT1140" s="48">
        <v>0</v>
      </c>
      <c r="BU1140" s="48">
        <v>69.5</v>
      </c>
      <c r="BV1140" s="48">
        <f t="shared" si="637"/>
        <v>140.30000000000001</v>
      </c>
      <c r="BW1140" s="48">
        <f t="shared" si="638"/>
        <v>140.30000000000001</v>
      </c>
      <c r="BX1140" s="49">
        <f t="shared" si="639"/>
        <v>140.19999999999999</v>
      </c>
      <c r="BY1140" s="50">
        <f t="shared" si="640"/>
        <v>1671.0000000000002</v>
      </c>
      <c r="BZ1140" s="48">
        <f t="shared" si="641"/>
        <v>416.70000000000005</v>
      </c>
      <c r="CA1140" s="48">
        <f t="shared" si="642"/>
        <v>694.5</v>
      </c>
      <c r="CB1140" s="48">
        <f t="shared" si="643"/>
        <v>139</v>
      </c>
      <c r="CC1140" s="51">
        <f t="shared" si="644"/>
        <v>420.8</v>
      </c>
      <c r="CD1140" s="50">
        <f t="shared" si="645"/>
        <v>1671</v>
      </c>
      <c r="CE1140" s="103"/>
      <c r="CF1140" s="73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</row>
    <row r="1141" spans="1:122" ht="21" hidden="1" outlineLevel="1" thickBot="1" x14ac:dyDescent="0.35">
      <c r="A1141" s="161"/>
      <c r="B1141" s="53" t="s">
        <v>2277</v>
      </c>
      <c r="C1141" s="53" t="s">
        <v>45</v>
      </c>
      <c r="D1141" s="24" t="s">
        <v>2278</v>
      </c>
      <c r="E1141" s="35">
        <v>839999.34</v>
      </c>
      <c r="F1141" s="35">
        <v>44166.46</v>
      </c>
      <c r="G1141" s="35">
        <v>140609.01</v>
      </c>
      <c r="H1141" s="36">
        <v>306</v>
      </c>
      <c r="I1141" s="38">
        <v>258</v>
      </c>
      <c r="J1141" s="38">
        <v>14</v>
      </c>
      <c r="K1141" s="38">
        <v>34</v>
      </c>
      <c r="L1141" s="35">
        <v>1024774.81</v>
      </c>
      <c r="M1141" s="35">
        <v>130235.77</v>
      </c>
      <c r="N1141" s="35">
        <v>9409.5</v>
      </c>
      <c r="O1141" s="36">
        <v>1377</v>
      </c>
      <c r="P1141" s="35">
        <v>2530.62</v>
      </c>
      <c r="Q1141" s="35">
        <v>1924.74</v>
      </c>
      <c r="R1141" s="35">
        <v>1170252.44</v>
      </c>
      <c r="S1141" s="35">
        <v>127173.72</v>
      </c>
      <c r="T1141" s="35">
        <v>13919.94</v>
      </c>
      <c r="U1141" s="35">
        <v>696.6</v>
      </c>
      <c r="V1141" s="35">
        <v>7887.06</v>
      </c>
      <c r="W1141" s="35">
        <v>5196.12</v>
      </c>
      <c r="X1141" s="35">
        <v>6399.38</v>
      </c>
      <c r="Y1141" s="35">
        <v>15585.78</v>
      </c>
      <c r="Z1141" s="35">
        <v>24594.6</v>
      </c>
      <c r="AA1141" s="35">
        <v>201453.2</v>
      </c>
      <c r="AB1141" s="35">
        <v>1371705.64</v>
      </c>
      <c r="AC1141" s="39">
        <f t="shared" si="635"/>
        <v>1371.7</v>
      </c>
      <c r="AD1141" s="40">
        <f t="shared" si="636"/>
        <v>1388</v>
      </c>
      <c r="AG1141" s="70" t="s">
        <v>2254</v>
      </c>
      <c r="AH1141" s="24" t="s">
        <v>2277</v>
      </c>
      <c r="AI1141" s="24" t="s">
        <v>45</v>
      </c>
      <c r="AJ1141" s="24" t="s">
        <v>2278</v>
      </c>
      <c r="AK1141" s="43">
        <v>834162.18</v>
      </c>
      <c r="AL1141" s="43">
        <v>88332.91</v>
      </c>
      <c r="AM1141" s="43">
        <v>140609.01</v>
      </c>
      <c r="AN1141" s="44">
        <v>320</v>
      </c>
      <c r="AO1141" s="46">
        <v>254</v>
      </c>
      <c r="AP1141" s="46">
        <v>22</v>
      </c>
      <c r="AQ1141" s="46">
        <v>44</v>
      </c>
      <c r="AR1141" s="43">
        <v>1063104.1000000001</v>
      </c>
      <c r="AS1141" s="43">
        <v>115772.45</v>
      </c>
      <c r="AT1141" s="44">
        <v>9840</v>
      </c>
      <c r="AU1141" s="44">
        <v>1440</v>
      </c>
      <c r="AV1141" s="43">
        <v>2646.4</v>
      </c>
      <c r="AW1141" s="43">
        <v>2012.8</v>
      </c>
      <c r="AX1141" s="43">
        <v>1194815.75</v>
      </c>
      <c r="AY1141" s="43">
        <v>129431.66</v>
      </c>
      <c r="AZ1141" s="43">
        <v>14556.8</v>
      </c>
      <c r="BA1141" s="43">
        <v>685.8</v>
      </c>
      <c r="BB1141" s="43">
        <v>7764.78</v>
      </c>
      <c r="BC1141" s="43">
        <v>5115.5600000000004</v>
      </c>
      <c r="BD1141" s="43">
        <v>2944.1</v>
      </c>
      <c r="BE1141" s="43">
        <v>15344.14</v>
      </c>
      <c r="BF1141" s="43">
        <v>25514.51</v>
      </c>
      <c r="BG1141" s="43">
        <v>201357.35</v>
      </c>
      <c r="BH1141" s="43">
        <v>1396173.1</v>
      </c>
      <c r="BI1141" s="44">
        <v>0</v>
      </c>
      <c r="BJ1141" s="71">
        <v>1396.2</v>
      </c>
      <c r="BK1141" s="2"/>
      <c r="BL1141" s="2"/>
      <c r="BM1141" s="48">
        <v>116.4</v>
      </c>
      <c r="BN1141" s="48">
        <v>116.4</v>
      </c>
      <c r="BO1141" s="48">
        <v>116.4</v>
      </c>
      <c r="BP1141" s="48">
        <v>116.4</v>
      </c>
      <c r="BQ1141" s="48">
        <v>232.7</v>
      </c>
      <c r="BR1141" s="48">
        <v>232.7</v>
      </c>
      <c r="BS1141" s="48">
        <v>58.2</v>
      </c>
      <c r="BT1141" s="48">
        <v>0</v>
      </c>
      <c r="BU1141" s="48">
        <v>58.2</v>
      </c>
      <c r="BV1141" s="48">
        <f t="shared" si="637"/>
        <v>113.5</v>
      </c>
      <c r="BW1141" s="48">
        <f t="shared" si="638"/>
        <v>113.5</v>
      </c>
      <c r="BX1141" s="49">
        <f t="shared" si="639"/>
        <v>113.6</v>
      </c>
      <c r="BY1141" s="50">
        <f t="shared" si="640"/>
        <v>1388.0000000000005</v>
      </c>
      <c r="BZ1141" s="48">
        <f t="shared" si="641"/>
        <v>349.20000000000005</v>
      </c>
      <c r="CA1141" s="48">
        <f t="shared" si="642"/>
        <v>581.79999999999995</v>
      </c>
      <c r="CB1141" s="48">
        <f t="shared" si="643"/>
        <v>116.4</v>
      </c>
      <c r="CC1141" s="51">
        <f t="shared" si="644"/>
        <v>340.6</v>
      </c>
      <c r="CD1141" s="50">
        <f t="shared" si="645"/>
        <v>1388</v>
      </c>
      <c r="CE1141" s="103"/>
      <c r="CF1141" s="73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</row>
    <row r="1142" spans="1:122" ht="21" hidden="1" outlineLevel="1" thickBot="1" x14ac:dyDescent="0.35">
      <c r="A1142" s="161"/>
      <c r="B1142" s="53" t="s">
        <v>2279</v>
      </c>
      <c r="C1142" s="53" t="s">
        <v>45</v>
      </c>
      <c r="D1142" s="24" t="s">
        <v>2280</v>
      </c>
      <c r="E1142" s="34"/>
      <c r="F1142" s="35">
        <v>176665.83</v>
      </c>
      <c r="G1142" s="35">
        <v>548924.05000000005</v>
      </c>
      <c r="H1142" s="36">
        <v>289</v>
      </c>
      <c r="I1142" s="37"/>
      <c r="J1142" s="38">
        <v>69</v>
      </c>
      <c r="K1142" s="38">
        <v>220</v>
      </c>
      <c r="L1142" s="35">
        <v>725589.88</v>
      </c>
      <c r="M1142" s="35">
        <v>93034.58</v>
      </c>
      <c r="N1142" s="35">
        <v>8886.75</v>
      </c>
      <c r="O1142" s="35">
        <v>1300.5</v>
      </c>
      <c r="P1142" s="35">
        <v>2390.0300000000002</v>
      </c>
      <c r="Q1142" s="35">
        <v>1817.81</v>
      </c>
      <c r="R1142" s="35">
        <v>833019.55</v>
      </c>
      <c r="S1142" s="35">
        <v>65212.85</v>
      </c>
      <c r="T1142" s="35">
        <v>13146.61</v>
      </c>
      <c r="U1142" s="36">
        <v>0</v>
      </c>
      <c r="V1142" s="36">
        <v>0</v>
      </c>
      <c r="W1142" s="36">
        <v>0</v>
      </c>
      <c r="X1142" s="36">
        <v>0</v>
      </c>
      <c r="Y1142" s="36">
        <v>0</v>
      </c>
      <c r="Z1142" s="35">
        <v>17414.150000000001</v>
      </c>
      <c r="AA1142" s="35">
        <v>95773.61</v>
      </c>
      <c r="AB1142" s="35">
        <v>928793.16</v>
      </c>
      <c r="AC1142" s="39">
        <f t="shared" si="635"/>
        <v>928.8</v>
      </c>
      <c r="AD1142" s="40">
        <f t="shared" si="636"/>
        <v>1031.9000000000001</v>
      </c>
      <c r="AG1142" s="70" t="s">
        <v>2254</v>
      </c>
      <c r="AH1142" s="24" t="s">
        <v>2279</v>
      </c>
      <c r="AI1142" s="24" t="s">
        <v>45</v>
      </c>
      <c r="AJ1142" s="24" t="s">
        <v>2280</v>
      </c>
      <c r="AK1142" s="42"/>
      <c r="AL1142" s="43">
        <v>220832.28</v>
      </c>
      <c r="AM1142" s="43">
        <v>633373.9</v>
      </c>
      <c r="AN1142" s="44">
        <v>307</v>
      </c>
      <c r="AO1142" s="45"/>
      <c r="AP1142" s="46">
        <v>81</v>
      </c>
      <c r="AQ1142" s="46">
        <v>226</v>
      </c>
      <c r="AR1142" s="43">
        <v>854206.18</v>
      </c>
      <c r="AS1142" s="43">
        <v>110186.42</v>
      </c>
      <c r="AT1142" s="43">
        <v>9440.25</v>
      </c>
      <c r="AU1142" s="43">
        <v>1381.5</v>
      </c>
      <c r="AV1142" s="43">
        <v>2538.89</v>
      </c>
      <c r="AW1142" s="43">
        <v>1931.03</v>
      </c>
      <c r="AX1142" s="43">
        <v>979684.27</v>
      </c>
      <c r="AY1142" s="43">
        <v>69274.55</v>
      </c>
      <c r="AZ1142" s="43">
        <v>13965.43</v>
      </c>
      <c r="BA1142" s="44">
        <v>0</v>
      </c>
      <c r="BB1142" s="44">
        <v>0</v>
      </c>
      <c r="BC1142" s="44">
        <v>0</v>
      </c>
      <c r="BD1142" s="44">
        <v>0</v>
      </c>
      <c r="BE1142" s="44">
        <v>0</v>
      </c>
      <c r="BF1142" s="43">
        <v>20500.939999999999</v>
      </c>
      <c r="BG1142" s="43">
        <v>103740.92</v>
      </c>
      <c r="BH1142" s="43">
        <v>1083425.19</v>
      </c>
      <c r="BI1142" s="44">
        <v>0</v>
      </c>
      <c r="BJ1142" s="71">
        <v>1083.4000000000001</v>
      </c>
      <c r="BK1142" s="2"/>
      <c r="BL1142" s="2"/>
      <c r="BM1142" s="48">
        <v>90.3</v>
      </c>
      <c r="BN1142" s="48">
        <v>90.3</v>
      </c>
      <c r="BO1142" s="48">
        <v>90.3</v>
      </c>
      <c r="BP1142" s="48">
        <v>90.3</v>
      </c>
      <c r="BQ1142" s="48">
        <v>180.6</v>
      </c>
      <c r="BR1142" s="48">
        <v>180.6</v>
      </c>
      <c r="BS1142" s="48">
        <v>45.1</v>
      </c>
      <c r="BT1142" s="48">
        <v>0</v>
      </c>
      <c r="BU1142" s="48">
        <v>45.1</v>
      </c>
      <c r="BV1142" s="48">
        <f t="shared" si="637"/>
        <v>73.099999999999994</v>
      </c>
      <c r="BW1142" s="48">
        <f t="shared" si="638"/>
        <v>73.099999999999994</v>
      </c>
      <c r="BX1142" s="49">
        <f t="shared" si="639"/>
        <v>73.099999999999994</v>
      </c>
      <c r="BY1142" s="50">
        <f t="shared" si="640"/>
        <v>1031.8999999999999</v>
      </c>
      <c r="BZ1142" s="48">
        <f t="shared" si="641"/>
        <v>270.89999999999998</v>
      </c>
      <c r="CA1142" s="48">
        <f t="shared" si="642"/>
        <v>451.5</v>
      </c>
      <c r="CB1142" s="48">
        <f t="shared" si="643"/>
        <v>90.2</v>
      </c>
      <c r="CC1142" s="51">
        <f t="shared" si="644"/>
        <v>219.29999999999998</v>
      </c>
      <c r="CD1142" s="50">
        <f t="shared" si="645"/>
        <v>1031.9000000000001</v>
      </c>
      <c r="CE1142" s="103"/>
      <c r="CF1142" s="73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</row>
    <row r="1143" spans="1:122" ht="18" customHeight="1" collapsed="1" thickBot="1" x14ac:dyDescent="0.35">
      <c r="A1143" s="162"/>
      <c r="B1143" s="163" t="s">
        <v>71</v>
      </c>
      <c r="C1143" s="164"/>
      <c r="D1143" s="165"/>
      <c r="E1143" s="54">
        <f>SUM(E1130:E1142)</f>
        <v>9129911.629999999</v>
      </c>
      <c r="F1143" s="54">
        <f t="shared" ref="F1143:AD1143" si="646">SUM(F1130:F1142)</f>
        <v>559147.36</v>
      </c>
      <c r="G1143" s="54">
        <f t="shared" si="646"/>
        <v>1399756.33</v>
      </c>
      <c r="H1143" s="54">
        <f t="shared" si="646"/>
        <v>3206</v>
      </c>
      <c r="I1143" s="54">
        <f t="shared" si="646"/>
        <v>2576</v>
      </c>
      <c r="J1143" s="54">
        <f t="shared" si="646"/>
        <v>165</v>
      </c>
      <c r="K1143" s="54">
        <f t="shared" si="646"/>
        <v>465</v>
      </c>
      <c r="L1143" s="54">
        <f t="shared" si="646"/>
        <v>11088815.320000002</v>
      </c>
      <c r="M1143" s="54">
        <f t="shared" si="646"/>
        <v>1537457.3</v>
      </c>
      <c r="N1143" s="54">
        <f t="shared" si="646"/>
        <v>98584.5</v>
      </c>
      <c r="O1143" s="54">
        <f t="shared" si="646"/>
        <v>14427</v>
      </c>
      <c r="P1143" s="54">
        <f t="shared" si="646"/>
        <v>26513.62</v>
      </c>
      <c r="Q1143" s="54">
        <f t="shared" si="646"/>
        <v>20165.740000000002</v>
      </c>
      <c r="R1143" s="54">
        <f t="shared" si="646"/>
        <v>12785963.48</v>
      </c>
      <c r="S1143" s="54">
        <f t="shared" si="646"/>
        <v>1303780.9400000002</v>
      </c>
      <c r="T1143" s="54">
        <f t="shared" si="646"/>
        <v>145840.94</v>
      </c>
      <c r="U1143" s="54">
        <f t="shared" si="646"/>
        <v>6955.2000000000007</v>
      </c>
      <c r="V1143" s="54">
        <f t="shared" si="646"/>
        <v>78748.319999999992</v>
      </c>
      <c r="W1143" s="54">
        <f t="shared" si="646"/>
        <v>51880.639999999999</v>
      </c>
      <c r="X1143" s="54">
        <f t="shared" si="646"/>
        <v>25600.58</v>
      </c>
      <c r="Y1143" s="54">
        <f t="shared" si="646"/>
        <v>155616.16</v>
      </c>
      <c r="Z1143" s="54">
        <f t="shared" si="646"/>
        <v>266131.59000000003</v>
      </c>
      <c r="AA1143" s="54">
        <f t="shared" si="646"/>
        <v>2034554.37</v>
      </c>
      <c r="AB1143" s="54">
        <f t="shared" si="646"/>
        <v>14820517.850000001</v>
      </c>
      <c r="AC1143" s="54">
        <f t="shared" si="646"/>
        <v>14820.5</v>
      </c>
      <c r="AD1143" s="54">
        <f t="shared" si="646"/>
        <v>15170.199999999999</v>
      </c>
      <c r="AG1143" s="55" t="s">
        <v>2254</v>
      </c>
      <c r="AH1143" s="55" t="s">
        <v>71</v>
      </c>
      <c r="AI1143" s="56"/>
      <c r="AJ1143" s="57"/>
      <c r="AK1143" s="58">
        <v>9205030.6100000013</v>
      </c>
      <c r="AL1143" s="58">
        <v>692750.88</v>
      </c>
      <c r="AM1143" s="58">
        <v>1688427.0499999998</v>
      </c>
      <c r="AN1143" s="58">
        <v>3332</v>
      </c>
      <c r="AO1143" s="58">
        <v>2602</v>
      </c>
      <c r="AP1143" s="58">
        <v>201</v>
      </c>
      <c r="AQ1143" s="58">
        <v>529</v>
      </c>
      <c r="AR1143" s="58">
        <v>11586208.540000001</v>
      </c>
      <c r="AS1143" s="58">
        <v>1518115.5599999998</v>
      </c>
      <c r="AT1143" s="58">
        <v>102459</v>
      </c>
      <c r="AU1143" s="58">
        <v>14994</v>
      </c>
      <c r="AV1143" s="58">
        <v>27555.640000000003</v>
      </c>
      <c r="AW1143" s="58">
        <v>20958.28</v>
      </c>
      <c r="AX1143" s="58">
        <v>13270291.02</v>
      </c>
      <c r="AY1143" s="58">
        <v>1338070.3799999999</v>
      </c>
      <c r="AZ1143" s="58">
        <v>151572.68</v>
      </c>
      <c r="BA1143" s="58">
        <v>7025.4000000000005</v>
      </c>
      <c r="BB1143" s="58">
        <v>79543.140000000014</v>
      </c>
      <c r="BC1143" s="58">
        <v>52404.28</v>
      </c>
      <c r="BD1143" s="58">
        <v>10624.76</v>
      </c>
      <c r="BE1143" s="58">
        <v>157186.82</v>
      </c>
      <c r="BF1143" s="58">
        <v>278068.95999999996</v>
      </c>
      <c r="BG1143" s="58">
        <v>2074496.42</v>
      </c>
      <c r="BH1143" s="58">
        <v>15344787.439999999</v>
      </c>
      <c r="BI1143" s="58">
        <v>0</v>
      </c>
      <c r="BJ1143" s="59">
        <v>15344.9</v>
      </c>
      <c r="BK1143" s="60"/>
      <c r="BL1143" s="61" t="str">
        <f>+AG1143</f>
        <v>Šakių r. sav.</v>
      </c>
      <c r="BM1143" s="62">
        <f>SUM(BM1130:BM1142)</f>
        <v>1279.0000000000002</v>
      </c>
      <c r="BN1143" s="62">
        <f t="shared" ref="BN1143:BX1143" si="647">SUM(BN1130:BN1142)</f>
        <v>1279.0000000000002</v>
      </c>
      <c r="BO1143" s="62">
        <f t="shared" si="647"/>
        <v>1279.0000000000002</v>
      </c>
      <c r="BP1143" s="62">
        <f t="shared" si="647"/>
        <v>1279.0000000000002</v>
      </c>
      <c r="BQ1143" s="62">
        <f t="shared" si="647"/>
        <v>2557.4999999999995</v>
      </c>
      <c r="BR1143" s="62">
        <f t="shared" si="647"/>
        <v>2557.4999999999995</v>
      </c>
      <c r="BS1143" s="62">
        <f t="shared" si="647"/>
        <v>639.40000000000009</v>
      </c>
      <c r="BT1143" s="62">
        <f t="shared" si="647"/>
        <v>0</v>
      </c>
      <c r="BU1143" s="62">
        <f t="shared" si="647"/>
        <v>639.40000000000009</v>
      </c>
      <c r="BV1143" s="62">
        <f t="shared" si="647"/>
        <v>1220</v>
      </c>
      <c r="BW1143" s="62">
        <f t="shared" si="647"/>
        <v>1220</v>
      </c>
      <c r="BX1143" s="62">
        <f t="shared" si="647"/>
        <v>1220.3999999999999</v>
      </c>
      <c r="BY1143" s="62">
        <f>SUM(BY1130:BY1142)</f>
        <v>15170.199999999999</v>
      </c>
      <c r="BZ1143" s="62">
        <f t="shared" ref="BZ1143:CD1143" si="648">SUM(BZ1130:BZ1142)</f>
        <v>3836.9999999999995</v>
      </c>
      <c r="CA1143" s="62">
        <f t="shared" si="648"/>
        <v>6394</v>
      </c>
      <c r="CB1143" s="62">
        <f t="shared" si="648"/>
        <v>1278.8000000000002</v>
      </c>
      <c r="CC1143" s="62">
        <f t="shared" si="648"/>
        <v>3660.4</v>
      </c>
      <c r="CD1143" s="62">
        <f t="shared" si="648"/>
        <v>15170.199999999999</v>
      </c>
      <c r="CE1143" s="63"/>
      <c r="CF1143" s="64" t="s">
        <v>2254</v>
      </c>
      <c r="CG1143" s="65">
        <v>1279.0000000000002</v>
      </c>
      <c r="CH1143" s="65">
        <v>1264.6000000000001</v>
      </c>
      <c r="CI1143" s="65">
        <v>1271.8000000000002</v>
      </c>
      <c r="CJ1143" s="65">
        <v>1271.8000000000002</v>
      </c>
      <c r="CK1143" s="65">
        <v>2543.0999999999995</v>
      </c>
      <c r="CL1143" s="65">
        <v>2550.2999999999997</v>
      </c>
      <c r="CM1143" s="65">
        <v>632.20000000000005</v>
      </c>
      <c r="CN1143" s="65">
        <v>0</v>
      </c>
      <c r="CO1143" s="65">
        <v>639.40000000000009</v>
      </c>
      <c r="CP1143" s="65">
        <f>+BV1143</f>
        <v>1220</v>
      </c>
      <c r="CQ1143" s="65">
        <f t="shared" ref="CQ1143:CR1143" si="649">+BW1143</f>
        <v>1220</v>
      </c>
      <c r="CR1143" s="65">
        <f t="shared" si="649"/>
        <v>1220.3999999999999</v>
      </c>
      <c r="CS1143" s="66">
        <f>+CR1143+CQ1143+CP1143+CO1143+CN1143+CM1143+CL1143+CK1143+CJ1143+CI1143+CH1143+CG1143</f>
        <v>15112.599999999997</v>
      </c>
      <c r="CT1143" s="65">
        <v>3815.4000000000005</v>
      </c>
      <c r="CU1143" s="65">
        <v>6365.1999999999989</v>
      </c>
      <c r="CV1143" s="65">
        <v>1271.6000000000001</v>
      </c>
      <c r="CW1143" s="65">
        <f>+CP1143+CQ1143+CR1143</f>
        <v>3660.3999999999996</v>
      </c>
      <c r="CX1143" s="67">
        <f>+CW1143+CV1143+CU1143+CT1143</f>
        <v>15112.599999999999</v>
      </c>
      <c r="CY1143" s="48"/>
      <c r="CZ1143" s="64" t="s">
        <v>2254</v>
      </c>
      <c r="DA1143" s="68">
        <v>0</v>
      </c>
      <c r="DB1143" s="68">
        <v>14.4</v>
      </c>
      <c r="DC1143" s="68">
        <v>7.2</v>
      </c>
      <c r="DD1143" s="68">
        <v>7.2</v>
      </c>
      <c r="DE1143" s="68">
        <v>14.4</v>
      </c>
      <c r="DF1143" s="68">
        <v>7.2</v>
      </c>
      <c r="DG1143" s="68">
        <v>7.2000000000000011</v>
      </c>
      <c r="DH1143" s="69"/>
      <c r="DI1143" s="69"/>
      <c r="DJ1143" s="69"/>
      <c r="DK1143" s="69"/>
      <c r="DL1143" s="69"/>
      <c r="DM1143" s="66">
        <v>57.600000000000009</v>
      </c>
      <c r="DN1143" s="68">
        <v>21.6</v>
      </c>
      <c r="DO1143" s="68">
        <v>28.8</v>
      </c>
      <c r="DP1143" s="68">
        <v>7.2000000000000011</v>
      </c>
      <c r="DQ1143" s="68"/>
      <c r="DR1143" s="66">
        <v>57.600000000000009</v>
      </c>
    </row>
    <row r="1144" spans="1:122" ht="31.2" hidden="1" outlineLevel="1" thickBot="1" x14ac:dyDescent="0.35">
      <c r="A1144" s="160" t="s">
        <v>2281</v>
      </c>
      <c r="B1144" s="53" t="s">
        <v>2282</v>
      </c>
      <c r="C1144" s="53" t="s">
        <v>45</v>
      </c>
      <c r="D1144" s="24" t="s">
        <v>2283</v>
      </c>
      <c r="E1144" s="34"/>
      <c r="F1144" s="34"/>
      <c r="G1144" s="35">
        <v>56159.16</v>
      </c>
      <c r="H1144" s="36">
        <v>13</v>
      </c>
      <c r="I1144" s="37"/>
      <c r="J1144" s="37"/>
      <c r="K1144" s="38">
        <v>13</v>
      </c>
      <c r="L1144" s="35">
        <v>56159.16</v>
      </c>
      <c r="M1144" s="35">
        <v>7095.44</v>
      </c>
      <c r="N1144" s="35">
        <v>399.75</v>
      </c>
      <c r="O1144" s="35">
        <v>58.5</v>
      </c>
      <c r="P1144" s="35">
        <v>107.51</v>
      </c>
      <c r="Q1144" s="35">
        <v>81.77</v>
      </c>
      <c r="R1144" s="35">
        <v>63902.13</v>
      </c>
      <c r="S1144" s="35">
        <v>2933.45</v>
      </c>
      <c r="T1144" s="35">
        <v>591.37</v>
      </c>
      <c r="U1144" s="36">
        <v>0</v>
      </c>
      <c r="V1144" s="36">
        <v>0</v>
      </c>
      <c r="W1144" s="36">
        <v>0</v>
      </c>
      <c r="X1144" s="36">
        <v>0</v>
      </c>
      <c r="Y1144" s="36">
        <v>0</v>
      </c>
      <c r="Z1144" s="35">
        <v>1347.82</v>
      </c>
      <c r="AA1144" s="35">
        <v>4872.6400000000003</v>
      </c>
      <c r="AB1144" s="35">
        <v>68774.77</v>
      </c>
      <c r="AC1144" s="39">
        <f t="shared" ref="AC1144:AC1170" si="650">+ROUND(AB1144/1000,1)</f>
        <v>68.8</v>
      </c>
      <c r="AD1144" s="40">
        <f t="shared" ref="AD1144:AD1157" si="651">+ROUND((AC1144/12*4)+(BJ1144/12*8),1)</f>
        <v>50.3</v>
      </c>
      <c r="AG1144" s="70" t="s">
        <v>2281</v>
      </c>
      <c r="AH1144" s="24" t="s">
        <v>2282</v>
      </c>
      <c r="AI1144" s="24" t="s">
        <v>45</v>
      </c>
      <c r="AJ1144" s="24" t="s">
        <v>2283</v>
      </c>
      <c r="AK1144" s="42"/>
      <c r="AL1144" s="42"/>
      <c r="AM1144" s="43">
        <v>35046.69</v>
      </c>
      <c r="AN1144" s="44">
        <v>10</v>
      </c>
      <c r="AO1144" s="45"/>
      <c r="AP1144" s="45"/>
      <c r="AQ1144" s="46">
        <v>10</v>
      </c>
      <c r="AR1144" s="43">
        <v>35046.69</v>
      </c>
      <c r="AS1144" s="43">
        <v>1968.8</v>
      </c>
      <c r="AT1144" s="43">
        <v>307.5</v>
      </c>
      <c r="AU1144" s="44">
        <v>45</v>
      </c>
      <c r="AV1144" s="43">
        <v>82.7</v>
      </c>
      <c r="AW1144" s="43">
        <v>62.9</v>
      </c>
      <c r="AX1144" s="43">
        <v>37513.589999999997</v>
      </c>
      <c r="AY1144" s="43">
        <v>2256.5</v>
      </c>
      <c r="AZ1144" s="43">
        <v>454.9</v>
      </c>
      <c r="BA1144" s="44">
        <v>0</v>
      </c>
      <c r="BB1144" s="44">
        <v>0</v>
      </c>
      <c r="BC1144" s="44">
        <v>0</v>
      </c>
      <c r="BD1144" s="44">
        <v>0</v>
      </c>
      <c r="BE1144" s="44">
        <v>0</v>
      </c>
      <c r="BF1144" s="43">
        <v>841.12</v>
      </c>
      <c r="BG1144" s="43">
        <v>3552.52</v>
      </c>
      <c r="BH1144" s="43">
        <v>41066.11</v>
      </c>
      <c r="BI1144" s="44">
        <v>0</v>
      </c>
      <c r="BJ1144" s="71">
        <v>41.1</v>
      </c>
      <c r="BK1144" s="2"/>
      <c r="BL1144" s="2"/>
      <c r="BM1144" s="48">
        <v>3.4</v>
      </c>
      <c r="BN1144" s="48">
        <v>3.4</v>
      </c>
      <c r="BO1144" s="48">
        <v>3.4</v>
      </c>
      <c r="BP1144" s="48">
        <v>3.4</v>
      </c>
      <c r="BQ1144" s="48">
        <v>6.9</v>
      </c>
      <c r="BR1144" s="48">
        <v>6.9</v>
      </c>
      <c r="BS1144" s="48">
        <v>1.7</v>
      </c>
      <c r="BT1144" s="48">
        <v>0</v>
      </c>
      <c r="BU1144" s="48">
        <v>1.7</v>
      </c>
      <c r="BV1144" s="48">
        <f t="shared" ref="BV1144:BV1170" si="652">+ROUND((AD1144-BM1144-BN1144-BO1144-BP1144-BQ1144-BR1144-BS1144-BT1144-BU1144)/3,1)</f>
        <v>6.5</v>
      </c>
      <c r="BW1144" s="48">
        <f t="shared" ref="BW1144:BW1170" si="653">+BV1144</f>
        <v>6.5</v>
      </c>
      <c r="BX1144" s="49">
        <f t="shared" ref="BX1144:BX1170" si="654">+ROUND(AD1144-BM1144-BN1144-BO1144-BP1144-BQ1144-BR1144-BS1144-BT1144-BU1144-BV1144-BW1144,1)</f>
        <v>6.5</v>
      </c>
      <c r="BY1144" s="50">
        <f t="shared" ref="BY1144:BY1170" si="655">+BX1144+BW1144+BV1144+BU1144+BT1144+BS1144+BR1144+BQ1144+BP1144+BO1144+BN1144+BM1144</f>
        <v>50.29999999999999</v>
      </c>
      <c r="BZ1144" s="48">
        <f t="shared" ref="BZ1144:BZ1170" si="656">+BM1144+BN1144+BO1144</f>
        <v>10.199999999999999</v>
      </c>
      <c r="CA1144" s="48">
        <f t="shared" ref="CA1144:CA1170" si="657">+BP1144+BQ1144+BR1144</f>
        <v>17.200000000000003</v>
      </c>
      <c r="CB1144" s="48">
        <f t="shared" ref="CB1144:CB1170" si="658">+BS1144+BT1144+BU1144</f>
        <v>3.4</v>
      </c>
      <c r="CC1144" s="51">
        <f t="shared" ref="CC1144:CC1170" si="659">+BV1144+BW1144+BX1144</f>
        <v>19.5</v>
      </c>
      <c r="CD1144" s="50">
        <f t="shared" ref="CD1144:CD1170" si="660">SUM(BZ1144:CC1144)</f>
        <v>50.3</v>
      </c>
      <c r="CE1144" s="103"/>
      <c r="CF1144" s="73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</row>
    <row r="1145" spans="1:122" ht="31.2" hidden="1" outlineLevel="1" thickBot="1" x14ac:dyDescent="0.35">
      <c r="A1145" s="161"/>
      <c r="B1145" s="53" t="s">
        <v>2284</v>
      </c>
      <c r="C1145" s="53" t="s">
        <v>45</v>
      </c>
      <c r="D1145" s="24" t="s">
        <v>2285</v>
      </c>
      <c r="E1145" s="34"/>
      <c r="F1145" s="35">
        <v>14574.93</v>
      </c>
      <c r="G1145" s="35">
        <v>41802.69</v>
      </c>
      <c r="H1145" s="36">
        <v>6</v>
      </c>
      <c r="I1145" s="37"/>
      <c r="J1145" s="38">
        <v>3</v>
      </c>
      <c r="K1145" s="38">
        <v>3</v>
      </c>
      <c r="L1145" s="35">
        <v>56377.62</v>
      </c>
      <c r="M1145" s="35">
        <v>1181.28</v>
      </c>
      <c r="N1145" s="35">
        <v>184.5</v>
      </c>
      <c r="O1145" s="36">
        <v>27</v>
      </c>
      <c r="P1145" s="35">
        <v>49.62</v>
      </c>
      <c r="Q1145" s="35">
        <v>37.74</v>
      </c>
      <c r="R1145" s="35">
        <v>57857.760000000002</v>
      </c>
      <c r="S1145" s="35">
        <v>1353.9</v>
      </c>
      <c r="T1145" s="35">
        <v>272.94</v>
      </c>
      <c r="U1145" s="36">
        <v>0</v>
      </c>
      <c r="V1145" s="36">
        <v>0</v>
      </c>
      <c r="W1145" s="36">
        <v>0</v>
      </c>
      <c r="X1145" s="36">
        <v>0</v>
      </c>
      <c r="Y1145" s="36">
        <v>0</v>
      </c>
      <c r="Z1145" s="35">
        <v>1353.06</v>
      </c>
      <c r="AA1145" s="35">
        <v>2979.9</v>
      </c>
      <c r="AB1145" s="35">
        <v>60837.66</v>
      </c>
      <c r="AC1145" s="39">
        <f t="shared" si="650"/>
        <v>60.8</v>
      </c>
      <c r="AD1145" s="40">
        <f t="shared" si="651"/>
        <v>52.3</v>
      </c>
      <c r="AG1145" s="70" t="s">
        <v>2281</v>
      </c>
      <c r="AH1145" s="24" t="s">
        <v>2284</v>
      </c>
      <c r="AI1145" s="24" t="s">
        <v>45</v>
      </c>
      <c r="AJ1145" s="24" t="s">
        <v>2285</v>
      </c>
      <c r="AK1145" s="42"/>
      <c r="AL1145" s="43">
        <v>14574.93</v>
      </c>
      <c r="AM1145" s="43">
        <v>27868.46</v>
      </c>
      <c r="AN1145" s="44">
        <v>9</v>
      </c>
      <c r="AO1145" s="45"/>
      <c r="AP1145" s="46">
        <v>2</v>
      </c>
      <c r="AQ1145" s="46">
        <v>7</v>
      </c>
      <c r="AR1145" s="43">
        <v>42443.39</v>
      </c>
      <c r="AS1145" s="43">
        <v>1771.92</v>
      </c>
      <c r="AT1145" s="43">
        <v>276.75</v>
      </c>
      <c r="AU1145" s="43">
        <v>40.5</v>
      </c>
      <c r="AV1145" s="43">
        <v>74.430000000000007</v>
      </c>
      <c r="AW1145" s="43">
        <v>56.61</v>
      </c>
      <c r="AX1145" s="43">
        <v>44663.6</v>
      </c>
      <c r="AY1145" s="43">
        <v>2030.85</v>
      </c>
      <c r="AZ1145" s="43">
        <v>409.41</v>
      </c>
      <c r="BA1145" s="44">
        <v>0</v>
      </c>
      <c r="BB1145" s="44">
        <v>0</v>
      </c>
      <c r="BC1145" s="44">
        <v>0</v>
      </c>
      <c r="BD1145" s="44">
        <v>0</v>
      </c>
      <c r="BE1145" s="44">
        <v>0</v>
      </c>
      <c r="BF1145" s="43">
        <v>1018.64</v>
      </c>
      <c r="BG1145" s="43">
        <v>3458.9</v>
      </c>
      <c r="BH1145" s="43">
        <v>48122.5</v>
      </c>
      <c r="BI1145" s="44">
        <v>0</v>
      </c>
      <c r="BJ1145" s="71">
        <v>48.1</v>
      </c>
      <c r="BK1145" s="2"/>
      <c r="BL1145" s="2"/>
      <c r="BM1145" s="48">
        <v>4</v>
      </c>
      <c r="BN1145" s="48">
        <v>4</v>
      </c>
      <c r="BO1145" s="48">
        <v>4</v>
      </c>
      <c r="BP1145" s="48">
        <v>4</v>
      </c>
      <c r="BQ1145" s="48">
        <v>8</v>
      </c>
      <c r="BR1145" s="48">
        <v>8</v>
      </c>
      <c r="BS1145" s="48">
        <v>2</v>
      </c>
      <c r="BT1145" s="48">
        <v>0</v>
      </c>
      <c r="BU1145" s="48">
        <v>2</v>
      </c>
      <c r="BV1145" s="48">
        <f t="shared" si="652"/>
        <v>5.4</v>
      </c>
      <c r="BW1145" s="48">
        <f t="shared" si="653"/>
        <v>5.4</v>
      </c>
      <c r="BX1145" s="49">
        <f t="shared" si="654"/>
        <v>5.5</v>
      </c>
      <c r="BY1145" s="50">
        <f t="shared" si="655"/>
        <v>52.3</v>
      </c>
      <c r="BZ1145" s="48">
        <f t="shared" si="656"/>
        <v>12</v>
      </c>
      <c r="CA1145" s="48">
        <f t="shared" si="657"/>
        <v>20</v>
      </c>
      <c r="CB1145" s="48">
        <f t="shared" si="658"/>
        <v>4</v>
      </c>
      <c r="CC1145" s="51">
        <f t="shared" si="659"/>
        <v>16.3</v>
      </c>
      <c r="CD1145" s="50">
        <f t="shared" si="660"/>
        <v>52.3</v>
      </c>
      <c r="CE1145" s="103"/>
      <c r="CF1145" s="73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</row>
    <row r="1146" spans="1:122" ht="23.4" hidden="1" customHeight="1" outlineLevel="1" thickBot="1" x14ac:dyDescent="0.35">
      <c r="A1146" s="161"/>
      <c r="B1146" s="53" t="s">
        <v>2286</v>
      </c>
      <c r="C1146" s="53" t="s">
        <v>45</v>
      </c>
      <c r="D1146" s="24" t="s">
        <v>2287</v>
      </c>
      <c r="E1146" s="34"/>
      <c r="F1146" s="35">
        <v>30060.79</v>
      </c>
      <c r="G1146" s="35">
        <v>95586.66</v>
      </c>
      <c r="H1146" s="36">
        <v>30</v>
      </c>
      <c r="I1146" s="37"/>
      <c r="J1146" s="38">
        <v>5</v>
      </c>
      <c r="K1146" s="38">
        <v>25</v>
      </c>
      <c r="L1146" s="35">
        <v>125647.45</v>
      </c>
      <c r="M1146" s="35">
        <v>5906.4</v>
      </c>
      <c r="N1146" s="35">
        <v>923.57</v>
      </c>
      <c r="O1146" s="36">
        <v>135</v>
      </c>
      <c r="P1146" s="35">
        <v>248.1</v>
      </c>
      <c r="Q1146" s="35">
        <v>188.7</v>
      </c>
      <c r="R1146" s="35">
        <v>133049.22</v>
      </c>
      <c r="S1146" s="35">
        <v>6769.5</v>
      </c>
      <c r="T1146" s="35">
        <v>1364.7</v>
      </c>
      <c r="U1146" s="36">
        <v>0</v>
      </c>
      <c r="V1146" s="36">
        <v>0</v>
      </c>
      <c r="W1146" s="36">
        <v>0</v>
      </c>
      <c r="X1146" s="36">
        <v>0</v>
      </c>
      <c r="Y1146" s="36">
        <v>0</v>
      </c>
      <c r="Z1146" s="35">
        <v>3015.54</v>
      </c>
      <c r="AA1146" s="35">
        <v>11149.74</v>
      </c>
      <c r="AB1146" s="35">
        <v>144198.96</v>
      </c>
      <c r="AC1146" s="39">
        <f t="shared" si="650"/>
        <v>144.19999999999999</v>
      </c>
      <c r="AD1146" s="40">
        <f t="shared" si="651"/>
        <v>158.30000000000001</v>
      </c>
      <c r="AG1146" s="70" t="s">
        <v>2281</v>
      </c>
      <c r="AH1146" s="24" t="s">
        <v>2286</v>
      </c>
      <c r="AI1146" s="24" t="s">
        <v>45</v>
      </c>
      <c r="AJ1146" s="24" t="s">
        <v>2287</v>
      </c>
      <c r="AK1146" s="42"/>
      <c r="AL1146" s="43">
        <v>30060.79</v>
      </c>
      <c r="AM1146" s="43">
        <v>116699.13</v>
      </c>
      <c r="AN1146" s="44">
        <v>29</v>
      </c>
      <c r="AO1146" s="45"/>
      <c r="AP1146" s="46">
        <v>3</v>
      </c>
      <c r="AQ1146" s="46">
        <v>26</v>
      </c>
      <c r="AR1146" s="43">
        <v>146759.92000000001</v>
      </c>
      <c r="AS1146" s="43">
        <v>5709.52</v>
      </c>
      <c r="AT1146" s="43">
        <v>893.89</v>
      </c>
      <c r="AU1146" s="43">
        <v>130.5</v>
      </c>
      <c r="AV1146" s="43">
        <v>239.83</v>
      </c>
      <c r="AW1146" s="43">
        <v>182.41</v>
      </c>
      <c r="AX1146" s="43">
        <v>153916.07</v>
      </c>
      <c r="AY1146" s="43">
        <v>6543.85</v>
      </c>
      <c r="AZ1146" s="43">
        <v>1319.21</v>
      </c>
      <c r="BA1146" s="44">
        <v>0</v>
      </c>
      <c r="BB1146" s="44">
        <v>0</v>
      </c>
      <c r="BC1146" s="44">
        <v>0</v>
      </c>
      <c r="BD1146" s="44">
        <v>0</v>
      </c>
      <c r="BE1146" s="44">
        <v>0</v>
      </c>
      <c r="BF1146" s="43">
        <v>3522.24</v>
      </c>
      <c r="BG1146" s="43">
        <v>11385.3</v>
      </c>
      <c r="BH1146" s="43">
        <v>165301.37</v>
      </c>
      <c r="BI1146" s="44">
        <v>0</v>
      </c>
      <c r="BJ1146" s="71">
        <v>165.3</v>
      </c>
      <c r="BK1146" s="2"/>
      <c r="BL1146" s="2"/>
      <c r="BM1146" s="48">
        <v>13.8</v>
      </c>
      <c r="BN1146" s="48">
        <v>13.8</v>
      </c>
      <c r="BO1146" s="48">
        <v>13.8</v>
      </c>
      <c r="BP1146" s="48">
        <v>13.8</v>
      </c>
      <c r="BQ1146" s="48">
        <v>27.6</v>
      </c>
      <c r="BR1146" s="48">
        <v>27.6</v>
      </c>
      <c r="BS1146" s="48">
        <v>6.9</v>
      </c>
      <c r="BT1146" s="48">
        <v>0</v>
      </c>
      <c r="BU1146" s="48">
        <v>6.9</v>
      </c>
      <c r="BV1146" s="48">
        <f t="shared" si="652"/>
        <v>11.4</v>
      </c>
      <c r="BW1146" s="48">
        <f t="shared" si="653"/>
        <v>11.4</v>
      </c>
      <c r="BX1146" s="49">
        <f t="shared" si="654"/>
        <v>11.3</v>
      </c>
      <c r="BY1146" s="50">
        <f t="shared" si="655"/>
        <v>158.30000000000001</v>
      </c>
      <c r="BZ1146" s="48">
        <f>+BM1146+BN1146+BO1146</f>
        <v>41.400000000000006</v>
      </c>
      <c r="CA1146" s="48">
        <f>+BP1146+BQ1146+BR1146</f>
        <v>69</v>
      </c>
      <c r="CB1146" s="48">
        <f>+BS1146+BT1146+BU1146</f>
        <v>13.8</v>
      </c>
      <c r="CC1146" s="51">
        <f>+BV1146+BW1146+BX1146</f>
        <v>34.1</v>
      </c>
      <c r="CD1146" s="50">
        <f>SUM(BZ1146:CC1146)</f>
        <v>158.30000000000001</v>
      </c>
      <c r="CE1146" s="103"/>
      <c r="CF1146" s="73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</row>
    <row r="1147" spans="1:122" ht="15" hidden="1" outlineLevel="1" thickBot="1" x14ac:dyDescent="0.35">
      <c r="A1147" s="161"/>
      <c r="B1147" s="53" t="s">
        <v>2288</v>
      </c>
      <c r="C1147" s="53" t="s">
        <v>45</v>
      </c>
      <c r="D1147" s="24" t="s">
        <v>2289</v>
      </c>
      <c r="E1147" s="35">
        <v>443816.62</v>
      </c>
      <c r="F1147" s="34"/>
      <c r="G1147" s="34"/>
      <c r="H1147" s="36">
        <v>40</v>
      </c>
      <c r="I1147" s="38">
        <v>40</v>
      </c>
      <c r="J1147" s="37"/>
      <c r="K1147" s="37"/>
      <c r="L1147" s="35">
        <v>443816.62</v>
      </c>
      <c r="M1147" s="35">
        <v>135691.6</v>
      </c>
      <c r="N1147" s="35">
        <v>1402.4</v>
      </c>
      <c r="O1147" s="36">
        <v>180</v>
      </c>
      <c r="P1147" s="35">
        <v>330.8</v>
      </c>
      <c r="Q1147" s="35">
        <v>251.6</v>
      </c>
      <c r="R1147" s="35">
        <v>581673.02</v>
      </c>
      <c r="S1147" s="35">
        <v>18037.599999999999</v>
      </c>
      <c r="T1147" s="35">
        <v>1819.6</v>
      </c>
      <c r="U1147" s="36">
        <v>108</v>
      </c>
      <c r="V1147" s="35">
        <v>1222.8</v>
      </c>
      <c r="W1147" s="35">
        <v>805.6</v>
      </c>
      <c r="X1147" s="36">
        <v>0</v>
      </c>
      <c r="Y1147" s="35">
        <v>2416.4</v>
      </c>
      <c r="Z1147" s="35">
        <v>10651.6</v>
      </c>
      <c r="AA1147" s="35">
        <v>35061.599999999999</v>
      </c>
      <c r="AB1147" s="35">
        <v>616734.62</v>
      </c>
      <c r="AC1147" s="39">
        <f t="shared" si="650"/>
        <v>616.70000000000005</v>
      </c>
      <c r="AD1147" s="40">
        <f t="shared" si="651"/>
        <v>638.29999999999995</v>
      </c>
      <c r="AG1147" s="70" t="s">
        <v>2281</v>
      </c>
      <c r="AH1147" s="24" t="s">
        <v>2288</v>
      </c>
      <c r="AI1147" s="24" t="s">
        <v>45</v>
      </c>
      <c r="AJ1147" s="24" t="s">
        <v>2289</v>
      </c>
      <c r="AK1147" s="43">
        <v>463520.3</v>
      </c>
      <c r="AL1147" s="42"/>
      <c r="AM1147" s="42"/>
      <c r="AN1147" s="44">
        <v>43</v>
      </c>
      <c r="AO1147" s="46">
        <v>43</v>
      </c>
      <c r="AP1147" s="45"/>
      <c r="AQ1147" s="45"/>
      <c r="AR1147" s="43">
        <v>463520.3</v>
      </c>
      <c r="AS1147" s="43">
        <v>145868.47</v>
      </c>
      <c r="AT1147" s="43">
        <v>1507.58</v>
      </c>
      <c r="AU1147" s="43">
        <v>193.5</v>
      </c>
      <c r="AV1147" s="43">
        <v>355.61</v>
      </c>
      <c r="AW1147" s="43">
        <v>270.47000000000003</v>
      </c>
      <c r="AX1147" s="43">
        <v>611715.93000000005</v>
      </c>
      <c r="AY1147" s="43">
        <v>19390.419999999998</v>
      </c>
      <c r="AZ1147" s="43">
        <v>1956.07</v>
      </c>
      <c r="BA1147" s="43">
        <v>116.1</v>
      </c>
      <c r="BB1147" s="43">
        <v>1314.51</v>
      </c>
      <c r="BC1147" s="43">
        <v>866.02</v>
      </c>
      <c r="BD1147" s="44">
        <v>0</v>
      </c>
      <c r="BE1147" s="43">
        <v>2597.63</v>
      </c>
      <c r="BF1147" s="43">
        <v>11124.5</v>
      </c>
      <c r="BG1147" s="43">
        <v>37365.25</v>
      </c>
      <c r="BH1147" s="43">
        <v>649081.18000000005</v>
      </c>
      <c r="BI1147" s="44">
        <v>0</v>
      </c>
      <c r="BJ1147" s="71">
        <v>649.1</v>
      </c>
      <c r="BK1147" s="2"/>
      <c r="BL1147" s="2"/>
      <c r="BM1147" s="48">
        <v>54.1</v>
      </c>
      <c r="BN1147" s="48">
        <v>54.1</v>
      </c>
      <c r="BO1147" s="48">
        <v>54.1</v>
      </c>
      <c r="BP1147" s="48">
        <v>54.1</v>
      </c>
      <c r="BQ1147" s="48">
        <v>108.2</v>
      </c>
      <c r="BR1147" s="48">
        <v>108.2</v>
      </c>
      <c r="BS1147" s="48">
        <v>27</v>
      </c>
      <c r="BT1147" s="48">
        <v>0</v>
      </c>
      <c r="BU1147" s="48">
        <v>27</v>
      </c>
      <c r="BV1147" s="48">
        <f t="shared" si="652"/>
        <v>50.5</v>
      </c>
      <c r="BW1147" s="48">
        <f t="shared" si="653"/>
        <v>50.5</v>
      </c>
      <c r="BX1147" s="49">
        <f t="shared" si="654"/>
        <v>50.5</v>
      </c>
      <c r="BY1147" s="50">
        <f t="shared" si="655"/>
        <v>638.30000000000007</v>
      </c>
      <c r="BZ1147" s="48">
        <f t="shared" si="656"/>
        <v>162.30000000000001</v>
      </c>
      <c r="CA1147" s="48">
        <f t="shared" si="657"/>
        <v>270.5</v>
      </c>
      <c r="CB1147" s="48">
        <f t="shared" si="658"/>
        <v>54</v>
      </c>
      <c r="CC1147" s="51">
        <f t="shared" si="659"/>
        <v>151.5</v>
      </c>
      <c r="CD1147" s="50">
        <f t="shared" si="660"/>
        <v>638.29999999999995</v>
      </c>
      <c r="CE1147" s="103"/>
      <c r="CF1147" s="73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</row>
    <row r="1148" spans="1:122" ht="15" hidden="1" outlineLevel="1" thickBot="1" x14ac:dyDescent="0.35">
      <c r="A1148" s="161"/>
      <c r="B1148" s="53" t="s">
        <v>2290</v>
      </c>
      <c r="C1148" s="53" t="s">
        <v>45</v>
      </c>
      <c r="D1148" s="24" t="s">
        <v>2291</v>
      </c>
      <c r="E1148" s="34"/>
      <c r="F1148" s="35">
        <v>132499.37</v>
      </c>
      <c r="G1148" s="35">
        <v>422249.27</v>
      </c>
      <c r="H1148" s="36">
        <v>196</v>
      </c>
      <c r="I1148" s="37"/>
      <c r="J1148" s="38">
        <v>48</v>
      </c>
      <c r="K1148" s="38">
        <v>148</v>
      </c>
      <c r="L1148" s="35">
        <v>554748.64</v>
      </c>
      <c r="M1148" s="35">
        <v>41914.61</v>
      </c>
      <c r="N1148" s="36">
        <v>6027</v>
      </c>
      <c r="O1148" s="36">
        <v>882</v>
      </c>
      <c r="P1148" s="35">
        <v>1620.92</v>
      </c>
      <c r="Q1148" s="35">
        <v>1232.8399999999999</v>
      </c>
      <c r="R1148" s="35">
        <v>606426.01</v>
      </c>
      <c r="S1148" s="35">
        <v>44227.4</v>
      </c>
      <c r="T1148" s="35">
        <v>8916.0400000000009</v>
      </c>
      <c r="U1148" s="36">
        <v>0</v>
      </c>
      <c r="V1148" s="36">
        <v>0</v>
      </c>
      <c r="W1148" s="36">
        <v>0</v>
      </c>
      <c r="X1148" s="36">
        <v>0</v>
      </c>
      <c r="Y1148" s="36">
        <v>0</v>
      </c>
      <c r="Z1148" s="35">
        <v>13313.96</v>
      </c>
      <c r="AA1148" s="35">
        <v>66457.399999999994</v>
      </c>
      <c r="AB1148" s="35">
        <v>672883.41</v>
      </c>
      <c r="AC1148" s="39">
        <f t="shared" si="650"/>
        <v>672.9</v>
      </c>
      <c r="AD1148" s="40">
        <f t="shared" si="651"/>
        <v>673.8</v>
      </c>
      <c r="AG1148" s="70" t="s">
        <v>2281</v>
      </c>
      <c r="AH1148" s="24" t="s">
        <v>2290</v>
      </c>
      <c r="AI1148" s="24" t="s">
        <v>45</v>
      </c>
      <c r="AJ1148" s="24" t="s">
        <v>2291</v>
      </c>
      <c r="AK1148" s="42"/>
      <c r="AL1148" s="43">
        <v>88332.91</v>
      </c>
      <c r="AM1148" s="43">
        <v>464474.2</v>
      </c>
      <c r="AN1148" s="44">
        <v>209</v>
      </c>
      <c r="AO1148" s="45"/>
      <c r="AP1148" s="46">
        <v>40</v>
      </c>
      <c r="AQ1148" s="46">
        <v>169</v>
      </c>
      <c r="AR1148" s="43">
        <v>552807.11</v>
      </c>
      <c r="AS1148" s="43">
        <v>41147.919999999998</v>
      </c>
      <c r="AT1148" s="43">
        <v>6426.75</v>
      </c>
      <c r="AU1148" s="43">
        <v>940.5</v>
      </c>
      <c r="AV1148" s="43">
        <v>1728.43</v>
      </c>
      <c r="AW1148" s="43">
        <v>1314.61</v>
      </c>
      <c r="AX1148" s="43">
        <v>604365.31999999995</v>
      </c>
      <c r="AY1148" s="43">
        <v>47160.85</v>
      </c>
      <c r="AZ1148" s="43">
        <v>9507.41</v>
      </c>
      <c r="BA1148" s="44">
        <v>0</v>
      </c>
      <c r="BB1148" s="44">
        <v>0</v>
      </c>
      <c r="BC1148" s="44">
        <v>0</v>
      </c>
      <c r="BD1148" s="44">
        <v>0</v>
      </c>
      <c r="BE1148" s="44">
        <v>0</v>
      </c>
      <c r="BF1148" s="43">
        <v>13267.37</v>
      </c>
      <c r="BG1148" s="43">
        <v>69935.63</v>
      </c>
      <c r="BH1148" s="43">
        <v>674300.95</v>
      </c>
      <c r="BI1148" s="44">
        <v>0</v>
      </c>
      <c r="BJ1148" s="71">
        <v>674.3</v>
      </c>
      <c r="BK1148" s="2"/>
      <c r="BL1148" s="2"/>
      <c r="BM1148" s="48">
        <v>56.2</v>
      </c>
      <c r="BN1148" s="48">
        <v>56.2</v>
      </c>
      <c r="BO1148" s="48">
        <v>56.2</v>
      </c>
      <c r="BP1148" s="48">
        <v>56.2</v>
      </c>
      <c r="BQ1148" s="48">
        <v>112.4</v>
      </c>
      <c r="BR1148" s="48">
        <v>112.4</v>
      </c>
      <c r="BS1148" s="48">
        <v>28.1</v>
      </c>
      <c r="BT1148" s="48">
        <v>0</v>
      </c>
      <c r="BU1148" s="48">
        <v>28.1</v>
      </c>
      <c r="BV1148" s="48">
        <f t="shared" si="652"/>
        <v>56</v>
      </c>
      <c r="BW1148" s="48">
        <f t="shared" si="653"/>
        <v>56</v>
      </c>
      <c r="BX1148" s="49">
        <f t="shared" si="654"/>
        <v>56</v>
      </c>
      <c r="BY1148" s="50">
        <f t="shared" si="655"/>
        <v>673.80000000000007</v>
      </c>
      <c r="BZ1148" s="48">
        <f t="shared" si="656"/>
        <v>168.60000000000002</v>
      </c>
      <c r="CA1148" s="48">
        <f t="shared" si="657"/>
        <v>281</v>
      </c>
      <c r="CB1148" s="48">
        <f t="shared" si="658"/>
        <v>56.2</v>
      </c>
      <c r="CC1148" s="51">
        <f t="shared" si="659"/>
        <v>168</v>
      </c>
      <c r="CD1148" s="50">
        <f t="shared" si="660"/>
        <v>673.8</v>
      </c>
      <c r="CE1148" s="103"/>
      <c r="CF1148" s="73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</row>
    <row r="1149" spans="1:122" ht="21" hidden="1" outlineLevel="1" thickBot="1" x14ac:dyDescent="0.35">
      <c r="A1149" s="161"/>
      <c r="B1149" s="53" t="s">
        <v>2292</v>
      </c>
      <c r="C1149" s="53" t="s">
        <v>45</v>
      </c>
      <c r="D1149" s="24" t="s">
        <v>2293</v>
      </c>
      <c r="E1149" s="34"/>
      <c r="F1149" s="35">
        <v>91093.32</v>
      </c>
      <c r="G1149" s="35">
        <v>374746.21</v>
      </c>
      <c r="H1149" s="36">
        <v>146</v>
      </c>
      <c r="I1149" s="37"/>
      <c r="J1149" s="38">
        <v>30</v>
      </c>
      <c r="K1149" s="38">
        <v>116</v>
      </c>
      <c r="L1149" s="35">
        <v>465839.53</v>
      </c>
      <c r="M1149" s="35">
        <v>49004.74</v>
      </c>
      <c r="N1149" s="35">
        <v>4505.55</v>
      </c>
      <c r="O1149" s="36">
        <v>657</v>
      </c>
      <c r="P1149" s="35">
        <v>1207.42</v>
      </c>
      <c r="Q1149" s="35">
        <v>918.34</v>
      </c>
      <c r="R1149" s="35">
        <v>522132.58</v>
      </c>
      <c r="S1149" s="35">
        <v>32944.9</v>
      </c>
      <c r="T1149" s="35">
        <v>6641.54</v>
      </c>
      <c r="U1149" s="36">
        <v>0</v>
      </c>
      <c r="V1149" s="36">
        <v>0</v>
      </c>
      <c r="W1149" s="36">
        <v>0</v>
      </c>
      <c r="X1149" s="36">
        <v>0</v>
      </c>
      <c r="Y1149" s="36">
        <v>0</v>
      </c>
      <c r="Z1149" s="35">
        <v>11180.15</v>
      </c>
      <c r="AA1149" s="35">
        <v>50766.59</v>
      </c>
      <c r="AB1149" s="35">
        <v>572899.17000000004</v>
      </c>
      <c r="AC1149" s="39">
        <f t="shared" si="650"/>
        <v>572.9</v>
      </c>
      <c r="AD1149" s="40">
        <f t="shared" si="651"/>
        <v>634.9</v>
      </c>
      <c r="AG1149" s="70" t="s">
        <v>2281</v>
      </c>
      <c r="AH1149" s="24" t="s">
        <v>2292</v>
      </c>
      <c r="AI1149" s="24" t="s">
        <v>45</v>
      </c>
      <c r="AJ1149" s="24" t="s">
        <v>2293</v>
      </c>
      <c r="AK1149" s="42"/>
      <c r="AL1149" s="43">
        <v>91093.32</v>
      </c>
      <c r="AM1149" s="43">
        <v>454656.9</v>
      </c>
      <c r="AN1149" s="44">
        <v>148</v>
      </c>
      <c r="AO1149" s="45"/>
      <c r="AP1149" s="46">
        <v>22</v>
      </c>
      <c r="AQ1149" s="46">
        <v>126</v>
      </c>
      <c r="AR1149" s="43">
        <v>545750.22</v>
      </c>
      <c r="AS1149" s="43">
        <v>59528.63</v>
      </c>
      <c r="AT1149" s="43">
        <v>4567.05</v>
      </c>
      <c r="AU1149" s="44">
        <v>666</v>
      </c>
      <c r="AV1149" s="43">
        <v>1223.96</v>
      </c>
      <c r="AW1149" s="43">
        <v>930.92</v>
      </c>
      <c r="AX1149" s="43">
        <v>612666.78</v>
      </c>
      <c r="AY1149" s="43">
        <v>33396.199999999997</v>
      </c>
      <c r="AZ1149" s="43">
        <v>6732.52</v>
      </c>
      <c r="BA1149" s="44">
        <v>0</v>
      </c>
      <c r="BB1149" s="44">
        <v>0</v>
      </c>
      <c r="BC1149" s="44">
        <v>0</v>
      </c>
      <c r="BD1149" s="44">
        <v>0</v>
      </c>
      <c r="BE1149" s="44">
        <v>0</v>
      </c>
      <c r="BF1149" s="44">
        <v>13098</v>
      </c>
      <c r="BG1149" s="43">
        <v>53226.720000000001</v>
      </c>
      <c r="BH1149" s="43">
        <v>665893.5</v>
      </c>
      <c r="BI1149" s="44">
        <v>0</v>
      </c>
      <c r="BJ1149" s="71">
        <v>665.9</v>
      </c>
      <c r="BK1149" s="2"/>
      <c r="BL1149" s="2"/>
      <c r="BM1149" s="48">
        <v>55.5</v>
      </c>
      <c r="BN1149" s="48">
        <v>55.5</v>
      </c>
      <c r="BO1149" s="48">
        <v>55.5</v>
      </c>
      <c r="BP1149" s="48">
        <v>55.5</v>
      </c>
      <c r="BQ1149" s="48">
        <v>111</v>
      </c>
      <c r="BR1149" s="48">
        <v>111</v>
      </c>
      <c r="BS1149" s="48">
        <v>27.7</v>
      </c>
      <c r="BT1149" s="48">
        <v>0</v>
      </c>
      <c r="BU1149" s="48">
        <v>27.7</v>
      </c>
      <c r="BV1149" s="48">
        <f t="shared" si="652"/>
        <v>45.2</v>
      </c>
      <c r="BW1149" s="48">
        <f t="shared" si="653"/>
        <v>45.2</v>
      </c>
      <c r="BX1149" s="49">
        <f t="shared" si="654"/>
        <v>45.1</v>
      </c>
      <c r="BY1149" s="50">
        <f t="shared" si="655"/>
        <v>634.9</v>
      </c>
      <c r="BZ1149" s="48">
        <f t="shared" si="656"/>
        <v>166.5</v>
      </c>
      <c r="CA1149" s="48">
        <f t="shared" si="657"/>
        <v>277.5</v>
      </c>
      <c r="CB1149" s="48">
        <f t="shared" si="658"/>
        <v>55.4</v>
      </c>
      <c r="CC1149" s="51">
        <f t="shared" si="659"/>
        <v>135.5</v>
      </c>
      <c r="CD1149" s="50">
        <f t="shared" si="660"/>
        <v>634.9</v>
      </c>
      <c r="CE1149" s="103"/>
      <c r="CF1149" s="73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</row>
    <row r="1150" spans="1:122" ht="15" hidden="1" outlineLevel="1" thickBot="1" x14ac:dyDescent="0.35">
      <c r="A1150" s="161"/>
      <c r="B1150" s="53" t="s">
        <v>2294</v>
      </c>
      <c r="C1150" s="53" t="s">
        <v>45</v>
      </c>
      <c r="D1150" s="24" t="s">
        <v>2295</v>
      </c>
      <c r="E1150" s="34"/>
      <c r="F1150" s="35">
        <v>67629.89</v>
      </c>
      <c r="G1150" s="35">
        <v>233846.91</v>
      </c>
      <c r="H1150" s="36">
        <v>70</v>
      </c>
      <c r="I1150" s="37"/>
      <c r="J1150" s="38">
        <v>17</v>
      </c>
      <c r="K1150" s="38">
        <v>53</v>
      </c>
      <c r="L1150" s="35">
        <v>301476.8</v>
      </c>
      <c r="M1150" s="35">
        <v>30715.73</v>
      </c>
      <c r="N1150" s="35">
        <v>2159.9899999999998</v>
      </c>
      <c r="O1150" s="36">
        <v>315</v>
      </c>
      <c r="P1150" s="35">
        <v>578.9</v>
      </c>
      <c r="Q1150" s="35">
        <v>440.3</v>
      </c>
      <c r="R1150" s="35">
        <v>335686.72</v>
      </c>
      <c r="S1150" s="35">
        <v>15795.5</v>
      </c>
      <c r="T1150" s="35">
        <v>3184.3</v>
      </c>
      <c r="U1150" s="36">
        <v>0</v>
      </c>
      <c r="V1150" s="36">
        <v>0</v>
      </c>
      <c r="W1150" s="36">
        <v>0</v>
      </c>
      <c r="X1150" s="36">
        <v>0</v>
      </c>
      <c r="Y1150" s="36">
        <v>0</v>
      </c>
      <c r="Z1150" s="35">
        <v>7235.44</v>
      </c>
      <c r="AA1150" s="35">
        <v>26215.24</v>
      </c>
      <c r="AB1150" s="35">
        <v>361901.96</v>
      </c>
      <c r="AC1150" s="39">
        <f t="shared" si="650"/>
        <v>361.9</v>
      </c>
      <c r="AD1150" s="40">
        <f t="shared" si="651"/>
        <v>389.9</v>
      </c>
      <c r="AG1150" s="70" t="s">
        <v>2281</v>
      </c>
      <c r="AH1150" s="24" t="s">
        <v>2294</v>
      </c>
      <c r="AI1150" s="24" t="s">
        <v>45</v>
      </c>
      <c r="AJ1150" s="24" t="s">
        <v>2295</v>
      </c>
      <c r="AK1150" s="42"/>
      <c r="AL1150" s="43">
        <v>67629.89</v>
      </c>
      <c r="AM1150" s="43">
        <v>263905.78000000003</v>
      </c>
      <c r="AN1150" s="44">
        <v>85</v>
      </c>
      <c r="AO1150" s="45"/>
      <c r="AP1150" s="46">
        <v>17</v>
      </c>
      <c r="AQ1150" s="46">
        <v>68</v>
      </c>
      <c r="AR1150" s="43">
        <v>331535.67</v>
      </c>
      <c r="AS1150" s="43">
        <v>37146.800000000003</v>
      </c>
      <c r="AT1150" s="43">
        <v>2621.2399999999998</v>
      </c>
      <c r="AU1150" s="43">
        <v>382.5</v>
      </c>
      <c r="AV1150" s="43">
        <v>702.95</v>
      </c>
      <c r="AW1150" s="43">
        <v>534.65</v>
      </c>
      <c r="AX1150" s="43">
        <v>372923.81</v>
      </c>
      <c r="AY1150" s="43">
        <v>19180.25</v>
      </c>
      <c r="AZ1150" s="43">
        <v>3866.65</v>
      </c>
      <c r="BA1150" s="44">
        <v>0</v>
      </c>
      <c r="BB1150" s="44">
        <v>0</v>
      </c>
      <c r="BC1150" s="44">
        <v>0</v>
      </c>
      <c r="BD1150" s="44">
        <v>0</v>
      </c>
      <c r="BE1150" s="44">
        <v>0</v>
      </c>
      <c r="BF1150" s="43">
        <v>7956.86</v>
      </c>
      <c r="BG1150" s="43">
        <v>31003.759999999998</v>
      </c>
      <c r="BH1150" s="43">
        <v>403927.57</v>
      </c>
      <c r="BI1150" s="44">
        <v>0</v>
      </c>
      <c r="BJ1150" s="71">
        <v>403.9</v>
      </c>
      <c r="BK1150" s="2"/>
      <c r="BL1150" s="2"/>
      <c r="BM1150" s="48">
        <v>33.700000000000003</v>
      </c>
      <c r="BN1150" s="48">
        <v>33.700000000000003</v>
      </c>
      <c r="BO1150" s="48">
        <v>33.700000000000003</v>
      </c>
      <c r="BP1150" s="48">
        <v>33.700000000000003</v>
      </c>
      <c r="BQ1150" s="48">
        <v>67.3</v>
      </c>
      <c r="BR1150" s="48">
        <v>67.3</v>
      </c>
      <c r="BS1150" s="48">
        <v>16.8</v>
      </c>
      <c r="BT1150" s="48">
        <v>0</v>
      </c>
      <c r="BU1150" s="48">
        <v>16.8</v>
      </c>
      <c r="BV1150" s="48">
        <f t="shared" si="652"/>
        <v>29</v>
      </c>
      <c r="BW1150" s="48">
        <f t="shared" si="653"/>
        <v>29</v>
      </c>
      <c r="BX1150" s="49">
        <f t="shared" si="654"/>
        <v>28.9</v>
      </c>
      <c r="BY1150" s="50">
        <f t="shared" si="655"/>
        <v>389.9</v>
      </c>
      <c r="BZ1150" s="48">
        <f t="shared" si="656"/>
        <v>101.10000000000001</v>
      </c>
      <c r="CA1150" s="48">
        <f t="shared" si="657"/>
        <v>168.3</v>
      </c>
      <c r="CB1150" s="48">
        <f t="shared" si="658"/>
        <v>33.6</v>
      </c>
      <c r="CC1150" s="51">
        <f t="shared" si="659"/>
        <v>86.9</v>
      </c>
      <c r="CD1150" s="50">
        <f t="shared" si="660"/>
        <v>389.90000000000009</v>
      </c>
      <c r="CE1150" s="103"/>
      <c r="CF1150" s="73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</row>
    <row r="1151" spans="1:122" ht="21" hidden="1" outlineLevel="1" thickBot="1" x14ac:dyDescent="0.35">
      <c r="A1151" s="161"/>
      <c r="B1151" s="53" t="s">
        <v>2296</v>
      </c>
      <c r="C1151" s="53" t="s">
        <v>45</v>
      </c>
      <c r="D1151" s="24" t="s">
        <v>2297</v>
      </c>
      <c r="E1151" s="34"/>
      <c r="F1151" s="35">
        <v>37569.089999999997</v>
      </c>
      <c r="G1151" s="35">
        <v>187663.39</v>
      </c>
      <c r="H1151" s="36">
        <v>68</v>
      </c>
      <c r="I1151" s="37"/>
      <c r="J1151" s="38">
        <v>12</v>
      </c>
      <c r="K1151" s="38">
        <v>56</v>
      </c>
      <c r="L1151" s="35">
        <v>225232.48</v>
      </c>
      <c r="M1151" s="35">
        <v>17923.84</v>
      </c>
      <c r="N1151" s="35">
        <v>2096.35</v>
      </c>
      <c r="O1151" s="36">
        <v>306</v>
      </c>
      <c r="P1151" s="35">
        <v>562.36</v>
      </c>
      <c r="Q1151" s="35">
        <v>427.72</v>
      </c>
      <c r="R1151" s="35">
        <v>246548.75</v>
      </c>
      <c r="S1151" s="35">
        <v>15344.2</v>
      </c>
      <c r="T1151" s="35">
        <v>3093.32</v>
      </c>
      <c r="U1151" s="36">
        <v>0</v>
      </c>
      <c r="V1151" s="36">
        <v>0</v>
      </c>
      <c r="W1151" s="36">
        <v>0</v>
      </c>
      <c r="X1151" s="36">
        <v>0</v>
      </c>
      <c r="Y1151" s="36">
        <v>0</v>
      </c>
      <c r="Z1151" s="35">
        <v>5405.59</v>
      </c>
      <c r="AA1151" s="35">
        <v>23843.11</v>
      </c>
      <c r="AB1151" s="35">
        <v>270391.86</v>
      </c>
      <c r="AC1151" s="39">
        <f t="shared" si="650"/>
        <v>270.39999999999998</v>
      </c>
      <c r="AD1151" s="40">
        <f t="shared" si="651"/>
        <v>303.10000000000002</v>
      </c>
      <c r="AG1151" s="70" t="s">
        <v>2281</v>
      </c>
      <c r="AH1151" s="24" t="s">
        <v>2296</v>
      </c>
      <c r="AI1151" s="24" t="s">
        <v>45</v>
      </c>
      <c r="AJ1151" s="24" t="s">
        <v>2297</v>
      </c>
      <c r="AK1151" s="42"/>
      <c r="AL1151" s="43">
        <v>30060.79</v>
      </c>
      <c r="AM1151" s="43">
        <v>241473.8</v>
      </c>
      <c r="AN1151" s="44">
        <v>71</v>
      </c>
      <c r="AO1151" s="45"/>
      <c r="AP1151" s="46">
        <v>6</v>
      </c>
      <c r="AQ1151" s="46">
        <v>65</v>
      </c>
      <c r="AR1151" s="43">
        <v>271534.59000000003</v>
      </c>
      <c r="AS1151" s="43">
        <v>18514.48</v>
      </c>
      <c r="AT1151" s="43">
        <v>2185.39</v>
      </c>
      <c r="AU1151" s="43">
        <v>319.5</v>
      </c>
      <c r="AV1151" s="43">
        <v>587.16999999999996</v>
      </c>
      <c r="AW1151" s="43">
        <v>446.59</v>
      </c>
      <c r="AX1151" s="43">
        <v>293587.71999999997</v>
      </c>
      <c r="AY1151" s="43">
        <v>16021.15</v>
      </c>
      <c r="AZ1151" s="43">
        <v>3229.79</v>
      </c>
      <c r="BA1151" s="44">
        <v>0</v>
      </c>
      <c r="BB1151" s="44">
        <v>0</v>
      </c>
      <c r="BC1151" s="44">
        <v>0</v>
      </c>
      <c r="BD1151" s="44">
        <v>0</v>
      </c>
      <c r="BE1151" s="44">
        <v>0</v>
      </c>
      <c r="BF1151" s="43">
        <v>6516.84</v>
      </c>
      <c r="BG1151" s="43">
        <v>25767.78</v>
      </c>
      <c r="BH1151" s="43">
        <v>319355.5</v>
      </c>
      <c r="BI1151" s="44">
        <v>0</v>
      </c>
      <c r="BJ1151" s="71">
        <v>319.39999999999998</v>
      </c>
      <c r="BK1151" s="2"/>
      <c r="BL1151" s="2"/>
      <c r="BM1151" s="48">
        <v>26.6</v>
      </c>
      <c r="BN1151" s="48">
        <v>26.6</v>
      </c>
      <c r="BO1151" s="48">
        <v>26.6</v>
      </c>
      <c r="BP1151" s="48">
        <v>26.6</v>
      </c>
      <c r="BQ1151" s="48">
        <v>53.2</v>
      </c>
      <c r="BR1151" s="48">
        <v>53.2</v>
      </c>
      <c r="BS1151" s="48">
        <v>13.3</v>
      </c>
      <c r="BT1151" s="48">
        <v>0</v>
      </c>
      <c r="BU1151" s="48">
        <v>13.3</v>
      </c>
      <c r="BV1151" s="48">
        <f t="shared" si="652"/>
        <v>21.2</v>
      </c>
      <c r="BW1151" s="48">
        <f t="shared" si="653"/>
        <v>21.2</v>
      </c>
      <c r="BX1151" s="49">
        <f t="shared" si="654"/>
        <v>21.3</v>
      </c>
      <c r="BY1151" s="50">
        <f t="shared" si="655"/>
        <v>303.10000000000002</v>
      </c>
      <c r="BZ1151" s="48">
        <f t="shared" si="656"/>
        <v>79.800000000000011</v>
      </c>
      <c r="CA1151" s="48">
        <f t="shared" si="657"/>
        <v>133</v>
      </c>
      <c r="CB1151" s="48">
        <f t="shared" si="658"/>
        <v>26.6</v>
      </c>
      <c r="CC1151" s="51">
        <f t="shared" si="659"/>
        <v>63.7</v>
      </c>
      <c r="CD1151" s="50">
        <f t="shared" si="660"/>
        <v>303.10000000000002</v>
      </c>
      <c r="CE1151" s="103"/>
      <c r="CF1151" s="73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</row>
    <row r="1152" spans="1:122" ht="21" hidden="1" outlineLevel="1" thickBot="1" x14ac:dyDescent="0.35">
      <c r="A1152" s="161"/>
      <c r="B1152" s="53" t="s">
        <v>2298</v>
      </c>
      <c r="C1152" s="53" t="s">
        <v>45</v>
      </c>
      <c r="D1152" s="24" t="s">
        <v>2299</v>
      </c>
      <c r="E1152" s="34"/>
      <c r="F1152" s="35">
        <v>23463.43</v>
      </c>
      <c r="G1152" s="35">
        <v>82101.08</v>
      </c>
      <c r="H1152" s="36">
        <v>31</v>
      </c>
      <c r="I1152" s="37"/>
      <c r="J1152" s="38">
        <v>8</v>
      </c>
      <c r="K1152" s="38">
        <v>23</v>
      </c>
      <c r="L1152" s="35">
        <v>105564.51</v>
      </c>
      <c r="M1152" s="35">
        <v>6103.28</v>
      </c>
      <c r="N1152" s="35">
        <v>961.81</v>
      </c>
      <c r="O1152" s="35">
        <v>139.5</v>
      </c>
      <c r="P1152" s="35">
        <v>256.37</v>
      </c>
      <c r="Q1152" s="35">
        <v>194.99</v>
      </c>
      <c r="R1152" s="35">
        <v>113220.46</v>
      </c>
      <c r="S1152" s="35">
        <v>6995.15</v>
      </c>
      <c r="T1152" s="35">
        <v>1410.19</v>
      </c>
      <c r="U1152" s="36">
        <v>0</v>
      </c>
      <c r="V1152" s="36">
        <v>0</v>
      </c>
      <c r="W1152" s="36">
        <v>0</v>
      </c>
      <c r="X1152" s="36">
        <v>0</v>
      </c>
      <c r="Y1152" s="36">
        <v>0</v>
      </c>
      <c r="Z1152" s="35">
        <v>2533.5500000000002</v>
      </c>
      <c r="AA1152" s="35">
        <v>10938.89</v>
      </c>
      <c r="AB1152" s="35">
        <v>124159.35</v>
      </c>
      <c r="AC1152" s="39">
        <f t="shared" si="650"/>
        <v>124.2</v>
      </c>
      <c r="AD1152" s="40">
        <f t="shared" si="651"/>
        <v>131.9</v>
      </c>
      <c r="AG1152" s="70" t="s">
        <v>2281</v>
      </c>
      <c r="AH1152" s="24" t="s">
        <v>2298</v>
      </c>
      <c r="AI1152" s="24" t="s">
        <v>45</v>
      </c>
      <c r="AJ1152" s="24" t="s">
        <v>2299</v>
      </c>
      <c r="AK1152" s="42"/>
      <c r="AL1152" s="43">
        <v>23463.43</v>
      </c>
      <c r="AM1152" s="43">
        <v>89727.96</v>
      </c>
      <c r="AN1152" s="44">
        <v>34</v>
      </c>
      <c r="AO1152" s="45"/>
      <c r="AP1152" s="46">
        <v>8</v>
      </c>
      <c r="AQ1152" s="46">
        <v>26</v>
      </c>
      <c r="AR1152" s="43">
        <v>113191.39</v>
      </c>
      <c r="AS1152" s="43">
        <v>8961.92</v>
      </c>
      <c r="AT1152" s="43">
        <v>1054.06</v>
      </c>
      <c r="AU1152" s="44">
        <v>153</v>
      </c>
      <c r="AV1152" s="43">
        <v>281.18</v>
      </c>
      <c r="AW1152" s="43">
        <v>213.86</v>
      </c>
      <c r="AX1152" s="43">
        <v>123855.41</v>
      </c>
      <c r="AY1152" s="43">
        <v>7672.1</v>
      </c>
      <c r="AZ1152" s="43">
        <v>1546.66</v>
      </c>
      <c r="BA1152" s="44">
        <v>0</v>
      </c>
      <c r="BB1152" s="44">
        <v>0</v>
      </c>
      <c r="BC1152" s="44">
        <v>0</v>
      </c>
      <c r="BD1152" s="44">
        <v>0</v>
      </c>
      <c r="BE1152" s="44">
        <v>0</v>
      </c>
      <c r="BF1152" s="43">
        <v>2716.6</v>
      </c>
      <c r="BG1152" s="43">
        <v>11935.36</v>
      </c>
      <c r="BH1152" s="43">
        <v>135790.76999999999</v>
      </c>
      <c r="BI1152" s="44">
        <v>0</v>
      </c>
      <c r="BJ1152" s="71">
        <v>135.80000000000001</v>
      </c>
      <c r="BK1152" s="2"/>
      <c r="BL1152" s="2"/>
      <c r="BM1152" s="48">
        <v>11.3</v>
      </c>
      <c r="BN1152" s="48">
        <v>11.3</v>
      </c>
      <c r="BO1152" s="48">
        <v>11.3</v>
      </c>
      <c r="BP1152" s="48">
        <v>11.3</v>
      </c>
      <c r="BQ1152" s="48">
        <v>22.6</v>
      </c>
      <c r="BR1152" s="48">
        <v>22.6</v>
      </c>
      <c r="BS1152" s="48">
        <v>5.7</v>
      </c>
      <c r="BT1152" s="48">
        <v>0</v>
      </c>
      <c r="BU1152" s="48">
        <v>5.7</v>
      </c>
      <c r="BV1152" s="48">
        <f t="shared" si="652"/>
        <v>10</v>
      </c>
      <c r="BW1152" s="48">
        <f t="shared" si="653"/>
        <v>10</v>
      </c>
      <c r="BX1152" s="49">
        <f t="shared" si="654"/>
        <v>10.1</v>
      </c>
      <c r="BY1152" s="50">
        <f t="shared" si="655"/>
        <v>131.9</v>
      </c>
      <c r="BZ1152" s="48">
        <f t="shared" si="656"/>
        <v>33.900000000000006</v>
      </c>
      <c r="CA1152" s="48">
        <f t="shared" si="657"/>
        <v>56.500000000000007</v>
      </c>
      <c r="CB1152" s="48">
        <f t="shared" si="658"/>
        <v>11.4</v>
      </c>
      <c r="CC1152" s="51">
        <f t="shared" si="659"/>
        <v>30.1</v>
      </c>
      <c r="CD1152" s="50">
        <f t="shared" si="660"/>
        <v>131.9</v>
      </c>
      <c r="CE1152" s="103"/>
      <c r="CF1152" s="73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</row>
    <row r="1153" spans="1:122" ht="15" hidden="1" outlineLevel="1" thickBot="1" x14ac:dyDescent="0.35">
      <c r="A1153" s="161"/>
      <c r="B1153" s="53" t="s">
        <v>2300</v>
      </c>
      <c r="C1153" s="53" t="s">
        <v>45</v>
      </c>
      <c r="D1153" s="24" t="s">
        <v>2301</v>
      </c>
      <c r="E1153" s="35">
        <v>197166.89</v>
      </c>
      <c r="F1153" s="34"/>
      <c r="G1153" s="35">
        <v>52042.21</v>
      </c>
      <c r="H1153" s="36">
        <v>31</v>
      </c>
      <c r="I1153" s="38">
        <v>22</v>
      </c>
      <c r="J1153" s="37"/>
      <c r="K1153" s="38">
        <v>9</v>
      </c>
      <c r="L1153" s="35">
        <v>249209.1</v>
      </c>
      <c r="M1153" s="35">
        <v>8371.2800000000007</v>
      </c>
      <c r="N1153" s="35">
        <v>1048.07</v>
      </c>
      <c r="O1153" s="35">
        <v>139.5</v>
      </c>
      <c r="P1153" s="35">
        <v>256.37</v>
      </c>
      <c r="Q1153" s="35">
        <v>194.99</v>
      </c>
      <c r="R1153" s="35">
        <v>259219.31</v>
      </c>
      <c r="S1153" s="35">
        <v>11951.53</v>
      </c>
      <c r="T1153" s="35">
        <v>1410.19</v>
      </c>
      <c r="U1153" s="35">
        <v>59.4</v>
      </c>
      <c r="V1153" s="35">
        <v>672.54</v>
      </c>
      <c r="W1153" s="35">
        <v>443.08</v>
      </c>
      <c r="X1153" s="36">
        <v>0</v>
      </c>
      <c r="Y1153" s="35">
        <v>1329.02</v>
      </c>
      <c r="Z1153" s="35">
        <v>5981.02</v>
      </c>
      <c r="AA1153" s="35">
        <v>21846.78</v>
      </c>
      <c r="AB1153" s="35">
        <v>281066.09000000003</v>
      </c>
      <c r="AC1153" s="39">
        <f t="shared" si="650"/>
        <v>281.10000000000002</v>
      </c>
      <c r="AD1153" s="40">
        <f t="shared" si="651"/>
        <v>459.8</v>
      </c>
      <c r="AG1153" s="70" t="s">
        <v>2281</v>
      </c>
      <c r="AH1153" s="24" t="s">
        <v>2300</v>
      </c>
      <c r="AI1153" s="24" t="s">
        <v>45</v>
      </c>
      <c r="AJ1153" s="24" t="s">
        <v>2301</v>
      </c>
      <c r="AK1153" s="43">
        <v>387729.79</v>
      </c>
      <c r="AL1153" s="43">
        <v>15485.86</v>
      </c>
      <c r="AM1153" s="43">
        <v>82101.08</v>
      </c>
      <c r="AN1153" s="44">
        <v>61</v>
      </c>
      <c r="AO1153" s="46">
        <v>44</v>
      </c>
      <c r="AP1153" s="46">
        <v>1</v>
      </c>
      <c r="AQ1153" s="46">
        <v>16</v>
      </c>
      <c r="AR1153" s="43">
        <v>485316.73</v>
      </c>
      <c r="AS1153" s="43">
        <v>17473.09</v>
      </c>
      <c r="AT1153" s="43">
        <v>2066.46</v>
      </c>
      <c r="AU1153" s="43">
        <v>274.5</v>
      </c>
      <c r="AV1153" s="43">
        <v>504.47</v>
      </c>
      <c r="AW1153" s="43">
        <v>383.69</v>
      </c>
      <c r="AX1153" s="43">
        <v>506018.94</v>
      </c>
      <c r="AY1153" s="43">
        <v>23677.41</v>
      </c>
      <c r="AZ1153" s="43">
        <v>2774.89</v>
      </c>
      <c r="BA1153" s="43">
        <v>118.8</v>
      </c>
      <c r="BB1153" s="43">
        <v>1345.08</v>
      </c>
      <c r="BC1153" s="43">
        <v>886.16</v>
      </c>
      <c r="BD1153" s="44">
        <v>0</v>
      </c>
      <c r="BE1153" s="43">
        <v>2658.04</v>
      </c>
      <c r="BF1153" s="43">
        <v>11647.6</v>
      </c>
      <c r="BG1153" s="43">
        <v>43107.98</v>
      </c>
      <c r="BH1153" s="43">
        <v>549126.92000000004</v>
      </c>
      <c r="BI1153" s="44">
        <v>0</v>
      </c>
      <c r="BJ1153" s="71">
        <v>549.1</v>
      </c>
      <c r="BK1153" s="2"/>
      <c r="BL1153" s="2"/>
      <c r="BM1153" s="48">
        <v>45.8</v>
      </c>
      <c r="BN1153" s="48">
        <v>45.8</v>
      </c>
      <c r="BO1153" s="48">
        <v>45.8</v>
      </c>
      <c r="BP1153" s="48">
        <v>45.8</v>
      </c>
      <c r="BQ1153" s="48">
        <v>91.5</v>
      </c>
      <c r="BR1153" s="48">
        <v>91.5</v>
      </c>
      <c r="BS1153" s="48">
        <v>22.9</v>
      </c>
      <c r="BT1153" s="48">
        <v>0</v>
      </c>
      <c r="BU1153" s="48">
        <v>22.9</v>
      </c>
      <c r="BV1153" s="48">
        <f t="shared" si="652"/>
        <v>15.9</v>
      </c>
      <c r="BW1153" s="48">
        <f t="shared" si="653"/>
        <v>15.9</v>
      </c>
      <c r="BX1153" s="49">
        <f t="shared" si="654"/>
        <v>16</v>
      </c>
      <c r="BY1153" s="50">
        <f t="shared" si="655"/>
        <v>459.80000000000007</v>
      </c>
      <c r="BZ1153" s="48">
        <f t="shared" si="656"/>
        <v>137.39999999999998</v>
      </c>
      <c r="CA1153" s="48">
        <f t="shared" si="657"/>
        <v>228.8</v>
      </c>
      <c r="CB1153" s="48">
        <f t="shared" si="658"/>
        <v>45.8</v>
      </c>
      <c r="CC1153" s="51">
        <f t="shared" si="659"/>
        <v>47.8</v>
      </c>
      <c r="CD1153" s="50">
        <f t="shared" si="660"/>
        <v>459.8</v>
      </c>
      <c r="CE1153" s="103"/>
      <c r="CF1153" s="73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</row>
    <row r="1154" spans="1:122" ht="15" hidden="1" outlineLevel="1" thickBot="1" x14ac:dyDescent="0.35">
      <c r="A1154" s="161"/>
      <c r="B1154" s="53" t="s">
        <v>2302</v>
      </c>
      <c r="C1154" s="53" t="s">
        <v>45</v>
      </c>
      <c r="D1154" s="24" t="s">
        <v>2303</v>
      </c>
      <c r="E1154" s="36">
        <v>849667</v>
      </c>
      <c r="F1154" s="34"/>
      <c r="G1154" s="34"/>
      <c r="H1154" s="36">
        <v>137</v>
      </c>
      <c r="I1154" s="38">
        <v>137</v>
      </c>
      <c r="J1154" s="37"/>
      <c r="K1154" s="37"/>
      <c r="L1154" s="36">
        <v>849667</v>
      </c>
      <c r="M1154" s="35">
        <v>60290.29</v>
      </c>
      <c r="N1154" s="35">
        <v>4803.22</v>
      </c>
      <c r="O1154" s="35">
        <v>616.5</v>
      </c>
      <c r="P1154" s="35">
        <v>1132.99</v>
      </c>
      <c r="Q1154" s="35">
        <v>861.73</v>
      </c>
      <c r="R1154" s="35">
        <v>917371.73</v>
      </c>
      <c r="S1154" s="35">
        <v>61778.78</v>
      </c>
      <c r="T1154" s="35">
        <v>6232.13</v>
      </c>
      <c r="U1154" s="35">
        <v>369.9</v>
      </c>
      <c r="V1154" s="35">
        <v>4188.09</v>
      </c>
      <c r="W1154" s="35">
        <v>2759.18</v>
      </c>
      <c r="X1154" s="35">
        <v>128.02000000000001</v>
      </c>
      <c r="Y1154" s="35">
        <v>8276.17</v>
      </c>
      <c r="Z1154" s="35">
        <v>20392.02</v>
      </c>
      <c r="AA1154" s="35">
        <v>104124.29</v>
      </c>
      <c r="AB1154" s="35">
        <v>1021496.02</v>
      </c>
      <c r="AC1154" s="39">
        <f t="shared" si="650"/>
        <v>1021.5</v>
      </c>
      <c r="AD1154" s="40">
        <f t="shared" si="651"/>
        <v>924.5</v>
      </c>
      <c r="AG1154" s="70" t="s">
        <v>2281</v>
      </c>
      <c r="AH1154" s="24" t="s">
        <v>2302</v>
      </c>
      <c r="AI1154" s="24" t="s">
        <v>45</v>
      </c>
      <c r="AJ1154" s="24" t="s">
        <v>2303</v>
      </c>
      <c r="AK1154" s="43">
        <v>708097.35</v>
      </c>
      <c r="AL1154" s="42"/>
      <c r="AM1154" s="42"/>
      <c r="AN1154" s="44">
        <v>136</v>
      </c>
      <c r="AO1154" s="46">
        <v>136</v>
      </c>
      <c r="AP1154" s="45"/>
      <c r="AQ1154" s="45"/>
      <c r="AR1154" s="43">
        <v>708097.35</v>
      </c>
      <c r="AS1154" s="43">
        <v>60454.79</v>
      </c>
      <c r="AT1154" s="43">
        <v>4768.16</v>
      </c>
      <c r="AU1154" s="44">
        <v>612</v>
      </c>
      <c r="AV1154" s="43">
        <v>1124.72</v>
      </c>
      <c r="AW1154" s="43">
        <v>855.44</v>
      </c>
      <c r="AX1154" s="43">
        <v>775912.46</v>
      </c>
      <c r="AY1154" s="43">
        <v>61327.839999999997</v>
      </c>
      <c r="AZ1154" s="43">
        <v>6186.64</v>
      </c>
      <c r="BA1154" s="43">
        <v>367.2</v>
      </c>
      <c r="BB1154" s="43">
        <v>4157.5200000000004</v>
      </c>
      <c r="BC1154" s="43">
        <v>2739.04</v>
      </c>
      <c r="BD1154" s="43">
        <v>128.02000000000001</v>
      </c>
      <c r="BE1154" s="43">
        <v>8215.76</v>
      </c>
      <c r="BF1154" s="43">
        <v>16994.330000000002</v>
      </c>
      <c r="BG1154" s="43">
        <v>100116.35</v>
      </c>
      <c r="BH1154" s="43">
        <v>876028.81</v>
      </c>
      <c r="BI1154" s="44">
        <v>0</v>
      </c>
      <c r="BJ1154" s="71">
        <v>876</v>
      </c>
      <c r="BK1154" s="2"/>
      <c r="BL1154" s="2"/>
      <c r="BM1154" s="48">
        <v>73</v>
      </c>
      <c r="BN1154" s="48">
        <v>73</v>
      </c>
      <c r="BO1154" s="48">
        <v>73</v>
      </c>
      <c r="BP1154" s="48">
        <v>73</v>
      </c>
      <c r="BQ1154" s="48">
        <v>146</v>
      </c>
      <c r="BR1154" s="48">
        <v>146</v>
      </c>
      <c r="BS1154" s="48">
        <v>36.5</v>
      </c>
      <c r="BT1154" s="48">
        <v>0</v>
      </c>
      <c r="BU1154" s="48">
        <v>36.5</v>
      </c>
      <c r="BV1154" s="48">
        <f t="shared" si="652"/>
        <v>89.2</v>
      </c>
      <c r="BW1154" s="48">
        <f t="shared" si="653"/>
        <v>89.2</v>
      </c>
      <c r="BX1154" s="49">
        <f t="shared" si="654"/>
        <v>89.1</v>
      </c>
      <c r="BY1154" s="50">
        <f t="shared" si="655"/>
        <v>924.5</v>
      </c>
      <c r="BZ1154" s="48">
        <f t="shared" si="656"/>
        <v>219</v>
      </c>
      <c r="CA1154" s="48">
        <f t="shared" si="657"/>
        <v>365</v>
      </c>
      <c r="CB1154" s="48">
        <f t="shared" si="658"/>
        <v>73</v>
      </c>
      <c r="CC1154" s="51">
        <f t="shared" si="659"/>
        <v>267.5</v>
      </c>
      <c r="CD1154" s="50">
        <f t="shared" si="660"/>
        <v>924.5</v>
      </c>
      <c r="CE1154" s="103"/>
      <c r="CF1154" s="73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</row>
    <row r="1155" spans="1:122" ht="15" hidden="1" outlineLevel="1" thickBot="1" x14ac:dyDescent="0.35">
      <c r="A1155" s="161"/>
      <c r="B1155" s="53" t="s">
        <v>2304</v>
      </c>
      <c r="C1155" s="53" t="s">
        <v>45</v>
      </c>
      <c r="D1155" s="24" t="s">
        <v>2305</v>
      </c>
      <c r="E1155" s="35">
        <v>2340398.73</v>
      </c>
      <c r="F1155" s="35">
        <v>140780.57999999999</v>
      </c>
      <c r="G1155" s="34"/>
      <c r="H1155" s="36">
        <v>719</v>
      </c>
      <c r="I1155" s="38">
        <v>681</v>
      </c>
      <c r="J1155" s="38">
        <v>38</v>
      </c>
      <c r="K1155" s="37"/>
      <c r="L1155" s="35">
        <v>2481179.31</v>
      </c>
      <c r="M1155" s="35">
        <v>223126.53</v>
      </c>
      <c r="N1155" s="35">
        <v>25085.02</v>
      </c>
      <c r="O1155" s="35">
        <v>3235.5</v>
      </c>
      <c r="P1155" s="35">
        <v>5946.13</v>
      </c>
      <c r="Q1155" s="35">
        <v>4522.51</v>
      </c>
      <c r="R1155" s="36">
        <v>2743095</v>
      </c>
      <c r="S1155" s="35">
        <v>315664.84000000003</v>
      </c>
      <c r="T1155" s="35">
        <v>32707.31</v>
      </c>
      <c r="U1155" s="35">
        <v>1838.7</v>
      </c>
      <c r="V1155" s="35">
        <v>20818.169999999998</v>
      </c>
      <c r="W1155" s="35">
        <v>13715.34</v>
      </c>
      <c r="X1155" s="35">
        <v>5632.15</v>
      </c>
      <c r="Y1155" s="35">
        <v>41139.21</v>
      </c>
      <c r="Z1155" s="35">
        <v>59548.32</v>
      </c>
      <c r="AA1155" s="35">
        <v>491064.04</v>
      </c>
      <c r="AB1155" s="35">
        <v>3234159.04</v>
      </c>
      <c r="AC1155" s="39">
        <f t="shared" si="650"/>
        <v>3234.2</v>
      </c>
      <c r="AD1155" s="40">
        <f t="shared" si="651"/>
        <v>3175.3</v>
      </c>
      <c r="AG1155" s="70" t="s">
        <v>2281</v>
      </c>
      <c r="AH1155" s="24" t="s">
        <v>2304</v>
      </c>
      <c r="AI1155" s="24" t="s">
        <v>45</v>
      </c>
      <c r="AJ1155" s="24" t="s">
        <v>2305</v>
      </c>
      <c r="AK1155" s="43">
        <v>2259625.16</v>
      </c>
      <c r="AL1155" s="43">
        <v>140780.57999999999</v>
      </c>
      <c r="AM1155" s="42"/>
      <c r="AN1155" s="44">
        <v>732</v>
      </c>
      <c r="AO1155" s="46">
        <v>691</v>
      </c>
      <c r="AP1155" s="46">
        <v>41</v>
      </c>
      <c r="AQ1155" s="45"/>
      <c r="AR1155" s="43">
        <v>2400405.7400000002</v>
      </c>
      <c r="AS1155" s="43">
        <v>211897.26</v>
      </c>
      <c r="AT1155" s="43">
        <v>25531.08</v>
      </c>
      <c r="AU1155" s="44">
        <v>3294</v>
      </c>
      <c r="AV1155" s="43">
        <v>6053.64</v>
      </c>
      <c r="AW1155" s="43">
        <v>4604.28</v>
      </c>
      <c r="AX1155" s="44">
        <v>2651786</v>
      </c>
      <c r="AY1155" s="43">
        <v>320851.19</v>
      </c>
      <c r="AZ1155" s="43">
        <v>33298.68</v>
      </c>
      <c r="BA1155" s="43">
        <v>1865.7</v>
      </c>
      <c r="BB1155" s="43">
        <v>21123.87</v>
      </c>
      <c r="BC1155" s="43">
        <v>13916.74</v>
      </c>
      <c r="BD1155" s="43">
        <v>3712.4</v>
      </c>
      <c r="BE1155" s="43">
        <v>41743.31</v>
      </c>
      <c r="BF1155" s="43">
        <v>57609.73</v>
      </c>
      <c r="BG1155" s="43">
        <v>494121.62</v>
      </c>
      <c r="BH1155" s="43">
        <v>3145907.62</v>
      </c>
      <c r="BI1155" s="44">
        <v>0</v>
      </c>
      <c r="BJ1155" s="71">
        <v>3145.9</v>
      </c>
      <c r="BK1155" s="2"/>
      <c r="BL1155" s="2"/>
      <c r="BM1155" s="48">
        <v>262.2</v>
      </c>
      <c r="BN1155" s="48">
        <v>262.2</v>
      </c>
      <c r="BO1155" s="48">
        <v>262.2</v>
      </c>
      <c r="BP1155" s="48">
        <v>262.2</v>
      </c>
      <c r="BQ1155" s="48">
        <v>524.29999999999995</v>
      </c>
      <c r="BR1155" s="48">
        <v>524.29999999999995</v>
      </c>
      <c r="BS1155" s="48">
        <v>131.1</v>
      </c>
      <c r="BT1155" s="48">
        <v>0</v>
      </c>
      <c r="BU1155" s="48">
        <v>131.1</v>
      </c>
      <c r="BV1155" s="48">
        <f t="shared" si="652"/>
        <v>271.89999999999998</v>
      </c>
      <c r="BW1155" s="48">
        <f t="shared" si="653"/>
        <v>271.89999999999998</v>
      </c>
      <c r="BX1155" s="49">
        <f t="shared" si="654"/>
        <v>271.89999999999998</v>
      </c>
      <c r="BY1155" s="50">
        <f t="shared" si="655"/>
        <v>3175.2999999999993</v>
      </c>
      <c r="BZ1155" s="48">
        <f t="shared" si="656"/>
        <v>786.59999999999991</v>
      </c>
      <c r="CA1155" s="48">
        <f t="shared" si="657"/>
        <v>1310.8</v>
      </c>
      <c r="CB1155" s="48">
        <f t="shared" si="658"/>
        <v>262.2</v>
      </c>
      <c r="CC1155" s="51">
        <f t="shared" si="659"/>
        <v>815.69999999999993</v>
      </c>
      <c r="CD1155" s="50">
        <f t="shared" si="660"/>
        <v>3175.2999999999993</v>
      </c>
      <c r="CE1155" s="103"/>
      <c r="CF1155" s="73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</row>
    <row r="1156" spans="1:122" ht="15" hidden="1" outlineLevel="1" thickBot="1" x14ac:dyDescent="0.35">
      <c r="A1156" s="161"/>
      <c r="B1156" s="53" t="s">
        <v>2306</v>
      </c>
      <c r="C1156" s="53" t="s">
        <v>45</v>
      </c>
      <c r="D1156" s="24" t="s">
        <v>2307</v>
      </c>
      <c r="E1156" s="35">
        <v>854015.15</v>
      </c>
      <c r="F1156" s="35">
        <v>23463.43</v>
      </c>
      <c r="G1156" s="35">
        <v>14805.11</v>
      </c>
      <c r="H1156" s="36">
        <v>132</v>
      </c>
      <c r="I1156" s="38">
        <v>123</v>
      </c>
      <c r="J1156" s="38">
        <v>7</v>
      </c>
      <c r="K1156" s="38">
        <v>2</v>
      </c>
      <c r="L1156" s="35">
        <v>892283.69</v>
      </c>
      <c r="M1156" s="35">
        <v>64774.14</v>
      </c>
      <c r="N1156" s="35">
        <v>4596.62</v>
      </c>
      <c r="O1156" s="36">
        <v>594</v>
      </c>
      <c r="P1156" s="35">
        <v>1091.6400000000001</v>
      </c>
      <c r="Q1156" s="35">
        <v>830.28</v>
      </c>
      <c r="R1156" s="35">
        <v>964170.37</v>
      </c>
      <c r="S1156" s="35">
        <v>57496.47</v>
      </c>
      <c r="T1156" s="35">
        <v>6004.68</v>
      </c>
      <c r="U1156" s="35">
        <v>332.1</v>
      </c>
      <c r="V1156" s="35">
        <v>3760.11</v>
      </c>
      <c r="W1156" s="35">
        <v>2477.2199999999998</v>
      </c>
      <c r="X1156" s="35">
        <v>768.12</v>
      </c>
      <c r="Y1156" s="35">
        <v>7430.43</v>
      </c>
      <c r="Z1156" s="35">
        <v>21414.82</v>
      </c>
      <c r="AA1156" s="35">
        <v>99683.95</v>
      </c>
      <c r="AB1156" s="35">
        <v>1063854.32</v>
      </c>
      <c r="AC1156" s="39">
        <f t="shared" si="650"/>
        <v>1063.9000000000001</v>
      </c>
      <c r="AD1156" s="40">
        <f t="shared" si="651"/>
        <v>1036.2</v>
      </c>
      <c r="AG1156" s="70" t="s">
        <v>2281</v>
      </c>
      <c r="AH1156" s="24" t="s">
        <v>2306</v>
      </c>
      <c r="AI1156" s="24" t="s">
        <v>45</v>
      </c>
      <c r="AJ1156" s="24" t="s">
        <v>2307</v>
      </c>
      <c r="AK1156" s="43">
        <v>795506.85</v>
      </c>
      <c r="AL1156" s="43">
        <v>46926.86</v>
      </c>
      <c r="AM1156" s="43">
        <v>14805.11</v>
      </c>
      <c r="AN1156" s="44">
        <v>133</v>
      </c>
      <c r="AO1156" s="46">
        <v>118</v>
      </c>
      <c r="AP1156" s="46">
        <v>10</v>
      </c>
      <c r="AQ1156" s="46">
        <v>5</v>
      </c>
      <c r="AR1156" s="43">
        <v>857238.82</v>
      </c>
      <c r="AS1156" s="43">
        <v>60641.599999999999</v>
      </c>
      <c r="AT1156" s="43">
        <v>4609.03</v>
      </c>
      <c r="AU1156" s="43">
        <v>598.5</v>
      </c>
      <c r="AV1156" s="43">
        <v>1099.9100000000001</v>
      </c>
      <c r="AW1156" s="43">
        <v>836.57</v>
      </c>
      <c r="AX1156" s="43">
        <v>925024.43</v>
      </c>
      <c r="AY1156" s="43">
        <v>56595.67</v>
      </c>
      <c r="AZ1156" s="43">
        <v>6050.17</v>
      </c>
      <c r="BA1156" s="43">
        <v>318.60000000000002</v>
      </c>
      <c r="BB1156" s="43">
        <v>3607.26</v>
      </c>
      <c r="BC1156" s="43">
        <v>2376.52</v>
      </c>
      <c r="BD1156" s="43">
        <v>640.1</v>
      </c>
      <c r="BE1156" s="43">
        <v>7128.38</v>
      </c>
      <c r="BF1156" s="43">
        <v>20573.740000000002</v>
      </c>
      <c r="BG1156" s="43">
        <v>97290.44</v>
      </c>
      <c r="BH1156" s="43">
        <v>1022314.87</v>
      </c>
      <c r="BI1156" s="44">
        <v>0</v>
      </c>
      <c r="BJ1156" s="71">
        <v>1022.3</v>
      </c>
      <c r="BK1156" s="2"/>
      <c r="BL1156" s="2"/>
      <c r="BM1156" s="48">
        <v>85.2</v>
      </c>
      <c r="BN1156" s="48">
        <v>85.2</v>
      </c>
      <c r="BO1156" s="48">
        <v>85.2</v>
      </c>
      <c r="BP1156" s="48">
        <v>85.2</v>
      </c>
      <c r="BQ1156" s="48">
        <v>170.4</v>
      </c>
      <c r="BR1156" s="48">
        <v>170.4</v>
      </c>
      <c r="BS1156" s="48">
        <v>42.6</v>
      </c>
      <c r="BT1156" s="48">
        <v>0</v>
      </c>
      <c r="BU1156" s="48">
        <v>42.6</v>
      </c>
      <c r="BV1156" s="48">
        <f t="shared" si="652"/>
        <v>89.8</v>
      </c>
      <c r="BW1156" s="48">
        <f t="shared" si="653"/>
        <v>89.8</v>
      </c>
      <c r="BX1156" s="49">
        <f t="shared" si="654"/>
        <v>89.8</v>
      </c>
      <c r="BY1156" s="50">
        <f t="shared" si="655"/>
        <v>1036.2</v>
      </c>
      <c r="BZ1156" s="48">
        <f t="shared" si="656"/>
        <v>255.60000000000002</v>
      </c>
      <c r="CA1156" s="48">
        <f t="shared" si="657"/>
        <v>426</v>
      </c>
      <c r="CB1156" s="48">
        <f t="shared" si="658"/>
        <v>85.2</v>
      </c>
      <c r="CC1156" s="51">
        <f t="shared" si="659"/>
        <v>269.39999999999998</v>
      </c>
      <c r="CD1156" s="50">
        <f t="shared" si="660"/>
        <v>1036.2</v>
      </c>
      <c r="CE1156" s="103"/>
      <c r="CF1156" s="73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</row>
    <row r="1157" spans="1:122" ht="15" hidden="1" outlineLevel="1" thickBot="1" x14ac:dyDescent="0.35">
      <c r="A1157" s="161"/>
      <c r="B1157" s="53" t="s">
        <v>2308</v>
      </c>
      <c r="C1157" s="53" t="s">
        <v>45</v>
      </c>
      <c r="D1157" s="24" t="s">
        <v>2309</v>
      </c>
      <c r="E1157" s="35">
        <v>1655505.52</v>
      </c>
      <c r="F1157" s="35">
        <v>15485.86</v>
      </c>
      <c r="G1157" s="35">
        <v>14805.11</v>
      </c>
      <c r="H1157" s="36">
        <v>379</v>
      </c>
      <c r="I1157" s="38">
        <v>370</v>
      </c>
      <c r="J1157" s="38">
        <v>4</v>
      </c>
      <c r="K1157" s="38">
        <v>5</v>
      </c>
      <c r="L1157" s="35">
        <v>1685796.49</v>
      </c>
      <c r="M1157" s="35">
        <v>99164.03</v>
      </c>
      <c r="N1157" s="35">
        <v>13253.23</v>
      </c>
      <c r="O1157" s="35">
        <v>1705.5</v>
      </c>
      <c r="P1157" s="35">
        <v>3134.33</v>
      </c>
      <c r="Q1157" s="35">
        <v>2383.91</v>
      </c>
      <c r="R1157" s="35">
        <v>1805437.49</v>
      </c>
      <c r="S1157" s="35">
        <v>168878.65</v>
      </c>
      <c r="T1157" s="35">
        <v>17240.71</v>
      </c>
      <c r="U1157" s="36">
        <v>999</v>
      </c>
      <c r="V1157" s="35">
        <v>11310.9</v>
      </c>
      <c r="W1157" s="35">
        <v>7451.8</v>
      </c>
      <c r="X1157" s="35">
        <v>7423.51</v>
      </c>
      <c r="Y1157" s="35">
        <v>22351.7</v>
      </c>
      <c r="Z1157" s="35">
        <v>40459.129999999997</v>
      </c>
      <c r="AA1157" s="35">
        <v>276115.40000000002</v>
      </c>
      <c r="AB1157" s="35">
        <v>2081552.89</v>
      </c>
      <c r="AC1157" s="39">
        <f t="shared" si="650"/>
        <v>2081.6</v>
      </c>
      <c r="AD1157" s="40">
        <f t="shared" si="651"/>
        <v>2100.6</v>
      </c>
      <c r="AG1157" s="70" t="s">
        <v>2281</v>
      </c>
      <c r="AH1157" s="24" t="s">
        <v>2308</v>
      </c>
      <c r="AI1157" s="24" t="s">
        <v>45</v>
      </c>
      <c r="AJ1157" s="24" t="s">
        <v>2309</v>
      </c>
      <c r="AK1157" s="43">
        <v>1681760.53</v>
      </c>
      <c r="AL1157" s="43">
        <v>15485.86</v>
      </c>
      <c r="AM1157" s="43">
        <v>22431.99</v>
      </c>
      <c r="AN1157" s="44">
        <v>389</v>
      </c>
      <c r="AO1157" s="46">
        <v>379</v>
      </c>
      <c r="AP1157" s="46">
        <v>4</v>
      </c>
      <c r="AQ1157" s="46">
        <v>6</v>
      </c>
      <c r="AR1157" s="43">
        <v>1719678.38</v>
      </c>
      <c r="AS1157" s="43">
        <v>91159.31</v>
      </c>
      <c r="AT1157" s="43">
        <v>13599.52</v>
      </c>
      <c r="AU1157" s="43">
        <v>1750.5</v>
      </c>
      <c r="AV1157" s="43">
        <v>3217.03</v>
      </c>
      <c r="AW1157" s="43">
        <v>2446.81</v>
      </c>
      <c r="AX1157" s="43">
        <v>1831851.55</v>
      </c>
      <c r="AY1157" s="43">
        <v>173162.76</v>
      </c>
      <c r="AZ1157" s="43">
        <v>17695.61</v>
      </c>
      <c r="BA1157" s="43">
        <v>1023.3</v>
      </c>
      <c r="BB1157" s="43">
        <v>11586.03</v>
      </c>
      <c r="BC1157" s="43">
        <v>7633.06</v>
      </c>
      <c r="BD1157" s="43">
        <v>2944.1</v>
      </c>
      <c r="BE1157" s="43">
        <v>22895.39</v>
      </c>
      <c r="BF1157" s="43">
        <v>41272.29</v>
      </c>
      <c r="BG1157" s="43">
        <v>278212.53999999998</v>
      </c>
      <c r="BH1157" s="43">
        <v>2110064.09</v>
      </c>
      <c r="BI1157" s="44">
        <v>0</v>
      </c>
      <c r="BJ1157" s="71">
        <v>2110.1</v>
      </c>
      <c r="BK1157" s="2"/>
      <c r="BL1157" s="2"/>
      <c r="BM1157" s="48">
        <v>175.8</v>
      </c>
      <c r="BN1157" s="48">
        <v>175.8</v>
      </c>
      <c r="BO1157" s="48">
        <v>175.8</v>
      </c>
      <c r="BP1157" s="48">
        <v>175.8</v>
      </c>
      <c r="BQ1157" s="48">
        <v>351.7</v>
      </c>
      <c r="BR1157" s="48">
        <v>351.7</v>
      </c>
      <c r="BS1157" s="48">
        <v>87.9</v>
      </c>
      <c r="BT1157" s="48">
        <v>0</v>
      </c>
      <c r="BU1157" s="48">
        <v>87.9</v>
      </c>
      <c r="BV1157" s="48">
        <f t="shared" si="652"/>
        <v>172.7</v>
      </c>
      <c r="BW1157" s="48">
        <f t="shared" si="653"/>
        <v>172.7</v>
      </c>
      <c r="BX1157" s="49">
        <f t="shared" si="654"/>
        <v>172.8</v>
      </c>
      <c r="BY1157" s="50">
        <f t="shared" si="655"/>
        <v>2100.6</v>
      </c>
      <c r="BZ1157" s="48">
        <f t="shared" si="656"/>
        <v>527.40000000000009</v>
      </c>
      <c r="CA1157" s="48">
        <f t="shared" si="657"/>
        <v>879.2</v>
      </c>
      <c r="CB1157" s="48">
        <f t="shared" si="658"/>
        <v>175.8</v>
      </c>
      <c r="CC1157" s="51">
        <f t="shared" si="659"/>
        <v>518.20000000000005</v>
      </c>
      <c r="CD1157" s="50">
        <f t="shared" si="660"/>
        <v>2100.6000000000004</v>
      </c>
      <c r="CE1157" s="103"/>
      <c r="CF1157" s="73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</row>
    <row r="1158" spans="1:122" ht="21" hidden="1" outlineLevel="1" thickBot="1" x14ac:dyDescent="0.35">
      <c r="A1158" s="161"/>
      <c r="B1158" s="53" t="s">
        <v>2310</v>
      </c>
      <c r="C1158" s="53" t="s">
        <v>45</v>
      </c>
      <c r="D1158" s="24" t="s">
        <v>2311</v>
      </c>
      <c r="E1158" s="35">
        <v>1104205.46</v>
      </c>
      <c r="F1158" s="35">
        <v>14574.93</v>
      </c>
      <c r="G1158" s="35">
        <v>21112.46</v>
      </c>
      <c r="H1158" s="36">
        <v>282</v>
      </c>
      <c r="I1158" s="38">
        <v>271</v>
      </c>
      <c r="J1158" s="38">
        <v>5</v>
      </c>
      <c r="K1158" s="38">
        <v>6</v>
      </c>
      <c r="L1158" s="35">
        <v>1139892.8500000001</v>
      </c>
      <c r="M1158" s="35">
        <v>125424.16</v>
      </c>
      <c r="N1158" s="35">
        <v>9839.51</v>
      </c>
      <c r="O1158" s="36">
        <v>1269</v>
      </c>
      <c r="P1158" s="35">
        <v>2332.14</v>
      </c>
      <c r="Q1158" s="35">
        <v>1773.78</v>
      </c>
      <c r="R1158" s="35">
        <v>1280531.44</v>
      </c>
      <c r="S1158" s="35">
        <v>124686.89</v>
      </c>
      <c r="T1158" s="35">
        <v>12828.18</v>
      </c>
      <c r="U1158" s="35">
        <v>731.7</v>
      </c>
      <c r="V1158" s="35">
        <v>8284.4699999999993</v>
      </c>
      <c r="W1158" s="35">
        <v>5457.94</v>
      </c>
      <c r="X1158" s="35">
        <v>1407.86</v>
      </c>
      <c r="Y1158" s="35">
        <v>16371.11</v>
      </c>
      <c r="Z1158" s="35">
        <v>27357.41</v>
      </c>
      <c r="AA1158" s="35">
        <v>197125.56</v>
      </c>
      <c r="AB1158" s="36">
        <v>1477657</v>
      </c>
      <c r="AC1158" s="39">
        <f t="shared" si="650"/>
        <v>1477.7</v>
      </c>
      <c r="AD1158" s="40">
        <f>+ROUND((AC1158/12*4)+(BH1158/1000/12*8)-(BI1158/1000),1)</f>
        <v>1454.9</v>
      </c>
      <c r="AG1158" s="70" t="s">
        <v>2281</v>
      </c>
      <c r="AH1158" s="24" t="s">
        <v>2310</v>
      </c>
      <c r="AI1158" s="24" t="s">
        <v>45</v>
      </c>
      <c r="AJ1158" s="24" t="s">
        <v>2311</v>
      </c>
      <c r="AK1158" s="43">
        <v>1111009.79</v>
      </c>
      <c r="AL1158" s="43">
        <v>22083.23</v>
      </c>
      <c r="AM1158" s="43">
        <v>21112.46</v>
      </c>
      <c r="AN1158" s="44">
        <v>294</v>
      </c>
      <c r="AO1158" s="46">
        <v>279</v>
      </c>
      <c r="AP1158" s="46">
        <v>7</v>
      </c>
      <c r="AQ1158" s="46">
        <v>8</v>
      </c>
      <c r="AR1158" s="43">
        <v>1154205.48</v>
      </c>
      <c r="AS1158" s="43">
        <v>110971.62</v>
      </c>
      <c r="AT1158" s="43">
        <v>10242.99</v>
      </c>
      <c r="AU1158" s="44">
        <v>1323</v>
      </c>
      <c r="AV1158" s="43">
        <v>2431.38</v>
      </c>
      <c r="AW1158" s="43">
        <v>1849.26</v>
      </c>
      <c r="AX1158" s="43">
        <v>1281023.73</v>
      </c>
      <c r="AY1158" s="43">
        <v>129197.01</v>
      </c>
      <c r="AZ1158" s="43">
        <v>13374.06</v>
      </c>
      <c r="BA1158" s="43">
        <v>753.3</v>
      </c>
      <c r="BB1158" s="43">
        <v>8529.0300000000007</v>
      </c>
      <c r="BC1158" s="43">
        <v>5619.06</v>
      </c>
      <c r="BD1158" s="43">
        <v>2303.46</v>
      </c>
      <c r="BE1158" s="43">
        <v>16854.39</v>
      </c>
      <c r="BF1158" s="43">
        <v>27700.91</v>
      </c>
      <c r="BG1158" s="43">
        <v>204331.22</v>
      </c>
      <c r="BH1158" s="43">
        <v>1485354.95</v>
      </c>
      <c r="BI1158" s="97">
        <v>27896</v>
      </c>
      <c r="BJ1158" s="71">
        <v>1457.5</v>
      </c>
      <c r="BK1158" s="2"/>
      <c r="BL1158" s="2"/>
      <c r="BM1158" s="48">
        <v>121.5</v>
      </c>
      <c r="BN1158" s="48">
        <v>121.5</v>
      </c>
      <c r="BO1158" s="48">
        <v>121.5</v>
      </c>
      <c r="BP1158" s="48">
        <v>121.5</v>
      </c>
      <c r="BQ1158" s="48">
        <v>242.9</v>
      </c>
      <c r="BR1158" s="48">
        <v>242.9</v>
      </c>
      <c r="BS1158" s="48">
        <v>60.7</v>
      </c>
      <c r="BT1158" s="48">
        <v>0</v>
      </c>
      <c r="BU1158" s="48">
        <v>60.7</v>
      </c>
      <c r="BV1158" s="48">
        <f t="shared" si="652"/>
        <v>120.6</v>
      </c>
      <c r="BW1158" s="48">
        <f t="shared" si="653"/>
        <v>120.6</v>
      </c>
      <c r="BX1158" s="49">
        <f t="shared" si="654"/>
        <v>120.5</v>
      </c>
      <c r="BY1158" s="50">
        <f t="shared" si="655"/>
        <v>1454.9</v>
      </c>
      <c r="BZ1158" s="48">
        <f t="shared" si="656"/>
        <v>364.5</v>
      </c>
      <c r="CA1158" s="48">
        <f t="shared" si="657"/>
        <v>607.29999999999995</v>
      </c>
      <c r="CB1158" s="48">
        <f t="shared" si="658"/>
        <v>121.4</v>
      </c>
      <c r="CC1158" s="51">
        <f t="shared" si="659"/>
        <v>361.7</v>
      </c>
      <c r="CD1158" s="50">
        <f t="shared" si="660"/>
        <v>1454.9</v>
      </c>
      <c r="CE1158" s="103"/>
      <c r="CF1158" s="73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</row>
    <row r="1159" spans="1:122" ht="21" hidden="1" outlineLevel="1" thickBot="1" x14ac:dyDescent="0.35">
      <c r="A1159" s="161"/>
      <c r="B1159" s="53" t="s">
        <v>2312</v>
      </c>
      <c r="C1159" s="53" t="s">
        <v>45</v>
      </c>
      <c r="D1159" s="24" t="s">
        <v>2313</v>
      </c>
      <c r="E1159" s="35">
        <v>828062.08</v>
      </c>
      <c r="F1159" s="34"/>
      <c r="G1159" s="34"/>
      <c r="H1159" s="36">
        <v>116</v>
      </c>
      <c r="I1159" s="38">
        <v>116</v>
      </c>
      <c r="J1159" s="37"/>
      <c r="K1159" s="37"/>
      <c r="L1159" s="35">
        <v>828062.08</v>
      </c>
      <c r="M1159" s="35">
        <v>69122.98</v>
      </c>
      <c r="N1159" s="35">
        <v>4066.96</v>
      </c>
      <c r="O1159" s="36">
        <v>522</v>
      </c>
      <c r="P1159" s="35">
        <v>959.32</v>
      </c>
      <c r="Q1159" s="35">
        <v>729.64</v>
      </c>
      <c r="R1159" s="35">
        <v>903462.98</v>
      </c>
      <c r="S1159" s="35">
        <v>52309.04</v>
      </c>
      <c r="T1159" s="35">
        <v>5276.84</v>
      </c>
      <c r="U1159" s="35">
        <v>313.2</v>
      </c>
      <c r="V1159" s="35">
        <v>3546.12</v>
      </c>
      <c r="W1159" s="35">
        <v>2336.2399999999998</v>
      </c>
      <c r="X1159" s="35">
        <v>1919.75</v>
      </c>
      <c r="Y1159" s="35">
        <v>7007.56</v>
      </c>
      <c r="Z1159" s="35">
        <v>19873.5</v>
      </c>
      <c r="AA1159" s="35">
        <v>92582.25</v>
      </c>
      <c r="AB1159" s="35">
        <v>996045.23</v>
      </c>
      <c r="AC1159" s="39">
        <f t="shared" si="650"/>
        <v>996</v>
      </c>
      <c r="AD1159" s="40">
        <f t="shared" ref="AD1159:AD1170" si="661">+ROUND((AC1159/12*4)+(BJ1159/12*8),1)</f>
        <v>908.7</v>
      </c>
      <c r="AG1159" s="70" t="s">
        <v>2281</v>
      </c>
      <c r="AH1159" s="24" t="s">
        <v>2312</v>
      </c>
      <c r="AI1159" s="24" t="s">
        <v>45</v>
      </c>
      <c r="AJ1159" s="24" t="s">
        <v>2313</v>
      </c>
      <c r="AK1159" s="43">
        <v>712369.23</v>
      </c>
      <c r="AL1159" s="42"/>
      <c r="AM1159" s="42"/>
      <c r="AN1159" s="44">
        <v>109</v>
      </c>
      <c r="AO1159" s="46">
        <v>109</v>
      </c>
      <c r="AP1159" s="45"/>
      <c r="AQ1159" s="45"/>
      <c r="AR1159" s="43">
        <v>712369.23</v>
      </c>
      <c r="AS1159" s="43">
        <v>63145.35</v>
      </c>
      <c r="AT1159" s="43">
        <v>3821.54</v>
      </c>
      <c r="AU1159" s="43">
        <v>490.5</v>
      </c>
      <c r="AV1159" s="43">
        <v>901.43</v>
      </c>
      <c r="AW1159" s="43">
        <v>685.61</v>
      </c>
      <c r="AX1159" s="43">
        <v>781413.66</v>
      </c>
      <c r="AY1159" s="43">
        <v>49152.46</v>
      </c>
      <c r="AZ1159" s="43">
        <v>4958.41</v>
      </c>
      <c r="BA1159" s="43">
        <v>294.3</v>
      </c>
      <c r="BB1159" s="43">
        <v>3332.13</v>
      </c>
      <c r="BC1159" s="43">
        <v>2195.2600000000002</v>
      </c>
      <c r="BD1159" s="44">
        <v>0</v>
      </c>
      <c r="BE1159" s="43">
        <v>6584.69</v>
      </c>
      <c r="BF1159" s="43">
        <v>17096.87</v>
      </c>
      <c r="BG1159" s="43">
        <v>83614.12</v>
      </c>
      <c r="BH1159" s="43">
        <v>865027.78</v>
      </c>
      <c r="BI1159" s="44">
        <v>0</v>
      </c>
      <c r="BJ1159" s="71">
        <v>865</v>
      </c>
      <c r="BK1159" s="2"/>
      <c r="BL1159" s="2"/>
      <c r="BM1159" s="48">
        <v>72.099999999999994</v>
      </c>
      <c r="BN1159" s="48">
        <v>72.099999999999994</v>
      </c>
      <c r="BO1159" s="48">
        <v>72.099999999999994</v>
      </c>
      <c r="BP1159" s="48">
        <v>72.099999999999994</v>
      </c>
      <c r="BQ1159" s="48">
        <v>144.19999999999999</v>
      </c>
      <c r="BR1159" s="48">
        <v>144.19999999999999</v>
      </c>
      <c r="BS1159" s="48">
        <v>36</v>
      </c>
      <c r="BT1159" s="48">
        <v>0</v>
      </c>
      <c r="BU1159" s="48">
        <v>36</v>
      </c>
      <c r="BV1159" s="48">
        <f t="shared" si="652"/>
        <v>86.6</v>
      </c>
      <c r="BW1159" s="48">
        <f t="shared" si="653"/>
        <v>86.6</v>
      </c>
      <c r="BX1159" s="49">
        <f t="shared" si="654"/>
        <v>86.7</v>
      </c>
      <c r="BY1159" s="50">
        <f t="shared" si="655"/>
        <v>908.7</v>
      </c>
      <c r="BZ1159" s="48">
        <f t="shared" si="656"/>
        <v>216.29999999999998</v>
      </c>
      <c r="CA1159" s="48">
        <f t="shared" si="657"/>
        <v>360.5</v>
      </c>
      <c r="CB1159" s="48">
        <f t="shared" si="658"/>
        <v>72</v>
      </c>
      <c r="CC1159" s="51">
        <f t="shared" si="659"/>
        <v>259.89999999999998</v>
      </c>
      <c r="CD1159" s="50">
        <f t="shared" si="660"/>
        <v>908.69999999999993</v>
      </c>
      <c r="CE1159" s="103"/>
      <c r="CF1159" s="73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</row>
    <row r="1160" spans="1:122" ht="21" hidden="1" outlineLevel="1" thickBot="1" x14ac:dyDescent="0.35">
      <c r="A1160" s="161"/>
      <c r="B1160" s="53" t="s">
        <v>2314</v>
      </c>
      <c r="C1160" s="53" t="s">
        <v>45</v>
      </c>
      <c r="D1160" s="24" t="s">
        <v>2315</v>
      </c>
      <c r="E1160" s="35">
        <v>338238.3</v>
      </c>
      <c r="F1160" s="34"/>
      <c r="G1160" s="34"/>
      <c r="H1160" s="36">
        <v>39</v>
      </c>
      <c r="I1160" s="38">
        <v>39</v>
      </c>
      <c r="J1160" s="37"/>
      <c r="K1160" s="37"/>
      <c r="L1160" s="35">
        <v>338238.3</v>
      </c>
      <c r="M1160" s="35">
        <v>22638.6</v>
      </c>
      <c r="N1160" s="35">
        <v>1367.34</v>
      </c>
      <c r="O1160" s="35">
        <v>175.5</v>
      </c>
      <c r="P1160" s="35">
        <v>322.52999999999997</v>
      </c>
      <c r="Q1160" s="35">
        <v>245.31</v>
      </c>
      <c r="R1160" s="35">
        <v>362987.58</v>
      </c>
      <c r="S1160" s="35">
        <v>17586.66</v>
      </c>
      <c r="T1160" s="35">
        <v>1774.11</v>
      </c>
      <c r="U1160" s="35">
        <v>105.3</v>
      </c>
      <c r="V1160" s="35">
        <v>1192.23</v>
      </c>
      <c r="W1160" s="35">
        <v>785.46</v>
      </c>
      <c r="X1160" s="35">
        <v>512.08000000000004</v>
      </c>
      <c r="Y1160" s="35">
        <v>2355.9899999999998</v>
      </c>
      <c r="Z1160" s="35">
        <v>8117.71</v>
      </c>
      <c r="AA1160" s="35">
        <v>32429.54</v>
      </c>
      <c r="AB1160" s="35">
        <v>395417.12</v>
      </c>
      <c r="AC1160" s="39">
        <f t="shared" si="650"/>
        <v>395.4</v>
      </c>
      <c r="AD1160" s="40">
        <f t="shared" si="661"/>
        <v>444.1</v>
      </c>
      <c r="AG1160" s="70" t="s">
        <v>2281</v>
      </c>
      <c r="AH1160" s="24" t="s">
        <v>2314</v>
      </c>
      <c r="AI1160" s="24" t="s">
        <v>45</v>
      </c>
      <c r="AJ1160" s="24" t="s">
        <v>2315</v>
      </c>
      <c r="AK1160" s="43">
        <v>401422.07</v>
      </c>
      <c r="AL1160" s="42"/>
      <c r="AM1160" s="42"/>
      <c r="AN1160" s="44">
        <v>43</v>
      </c>
      <c r="AO1160" s="46">
        <v>43</v>
      </c>
      <c r="AP1160" s="45"/>
      <c r="AQ1160" s="45"/>
      <c r="AR1160" s="43">
        <v>401422.07</v>
      </c>
      <c r="AS1160" s="43">
        <v>28412.880000000001</v>
      </c>
      <c r="AT1160" s="43">
        <v>1507.58</v>
      </c>
      <c r="AU1160" s="43">
        <v>193.5</v>
      </c>
      <c r="AV1160" s="43">
        <v>355.61</v>
      </c>
      <c r="AW1160" s="43">
        <v>270.47000000000003</v>
      </c>
      <c r="AX1160" s="43">
        <v>432162.11</v>
      </c>
      <c r="AY1160" s="43">
        <v>19390.419999999998</v>
      </c>
      <c r="AZ1160" s="43">
        <v>1956.07</v>
      </c>
      <c r="BA1160" s="43">
        <v>116.1</v>
      </c>
      <c r="BB1160" s="43">
        <v>1314.51</v>
      </c>
      <c r="BC1160" s="43">
        <v>866.02</v>
      </c>
      <c r="BD1160" s="43">
        <v>384.06</v>
      </c>
      <c r="BE1160" s="43">
        <v>2597.63</v>
      </c>
      <c r="BF1160" s="43">
        <v>9634.1299999999992</v>
      </c>
      <c r="BG1160" s="43">
        <v>36258.94</v>
      </c>
      <c r="BH1160" s="43">
        <v>468421.05</v>
      </c>
      <c r="BI1160" s="44">
        <v>0</v>
      </c>
      <c r="BJ1160" s="71">
        <v>468.4</v>
      </c>
      <c r="BK1160" s="2"/>
      <c r="BL1160" s="2"/>
      <c r="BM1160" s="48">
        <v>39</v>
      </c>
      <c r="BN1160" s="48">
        <v>39</v>
      </c>
      <c r="BO1160" s="48">
        <v>39</v>
      </c>
      <c r="BP1160" s="48">
        <v>39</v>
      </c>
      <c r="BQ1160" s="48">
        <v>78.099999999999994</v>
      </c>
      <c r="BR1160" s="48">
        <v>78.099999999999994</v>
      </c>
      <c r="BS1160" s="48">
        <v>19.5</v>
      </c>
      <c r="BT1160" s="48">
        <v>0</v>
      </c>
      <c r="BU1160" s="48">
        <v>19.5</v>
      </c>
      <c r="BV1160" s="48">
        <f t="shared" si="652"/>
        <v>31</v>
      </c>
      <c r="BW1160" s="48">
        <f t="shared" si="653"/>
        <v>31</v>
      </c>
      <c r="BX1160" s="49">
        <f t="shared" si="654"/>
        <v>30.9</v>
      </c>
      <c r="BY1160" s="50">
        <f t="shared" si="655"/>
        <v>444.1</v>
      </c>
      <c r="BZ1160" s="48">
        <f t="shared" si="656"/>
        <v>117</v>
      </c>
      <c r="CA1160" s="48">
        <f t="shared" si="657"/>
        <v>195.2</v>
      </c>
      <c r="CB1160" s="48">
        <f t="shared" si="658"/>
        <v>39</v>
      </c>
      <c r="CC1160" s="51">
        <f t="shared" si="659"/>
        <v>92.9</v>
      </c>
      <c r="CD1160" s="50">
        <f t="shared" si="660"/>
        <v>444.1</v>
      </c>
      <c r="CE1160" s="103"/>
      <c r="CF1160" s="73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</row>
    <row r="1161" spans="1:122" ht="15" hidden="1" outlineLevel="1" thickBot="1" x14ac:dyDescent="0.35">
      <c r="A1161" s="161"/>
      <c r="B1161" s="53" t="s">
        <v>2316</v>
      </c>
      <c r="C1161" s="53" t="s">
        <v>45</v>
      </c>
      <c r="D1161" s="24" t="s">
        <v>2317</v>
      </c>
      <c r="E1161" s="35">
        <v>496325.32</v>
      </c>
      <c r="F1161" s="34"/>
      <c r="G1161" s="34"/>
      <c r="H1161" s="36">
        <v>67</v>
      </c>
      <c r="I1161" s="38">
        <v>67</v>
      </c>
      <c r="J1161" s="37"/>
      <c r="K1161" s="37"/>
      <c r="L1161" s="35">
        <v>496325.32</v>
      </c>
      <c r="M1161" s="35">
        <v>28327.09</v>
      </c>
      <c r="N1161" s="35">
        <v>2349.02</v>
      </c>
      <c r="O1161" s="35">
        <v>301.5</v>
      </c>
      <c r="P1161" s="35">
        <v>554.09</v>
      </c>
      <c r="Q1161" s="35">
        <v>421.43</v>
      </c>
      <c r="R1161" s="35">
        <v>528278.44999999995</v>
      </c>
      <c r="S1161" s="35">
        <v>30212.98</v>
      </c>
      <c r="T1161" s="35">
        <v>3047.83</v>
      </c>
      <c r="U1161" s="35">
        <v>180.9</v>
      </c>
      <c r="V1161" s="35">
        <v>2048.19</v>
      </c>
      <c r="W1161" s="35">
        <v>1349.38</v>
      </c>
      <c r="X1161" s="35">
        <v>767.94</v>
      </c>
      <c r="Y1161" s="35">
        <v>4047.47</v>
      </c>
      <c r="Z1161" s="35">
        <v>11911.81</v>
      </c>
      <c r="AA1161" s="35">
        <v>53566.5</v>
      </c>
      <c r="AB1161" s="35">
        <v>581844.94999999995</v>
      </c>
      <c r="AC1161" s="39">
        <f t="shared" si="650"/>
        <v>581.79999999999995</v>
      </c>
      <c r="AD1161" s="40">
        <f t="shared" si="661"/>
        <v>544.1</v>
      </c>
      <c r="AG1161" s="70" t="s">
        <v>2281</v>
      </c>
      <c r="AH1161" s="24" t="s">
        <v>2316</v>
      </c>
      <c r="AI1161" s="24" t="s">
        <v>45</v>
      </c>
      <c r="AJ1161" s="24" t="s">
        <v>2317</v>
      </c>
      <c r="AK1161" s="43">
        <v>451014.03</v>
      </c>
      <c r="AL1161" s="42"/>
      <c r="AM1161" s="42"/>
      <c r="AN1161" s="44">
        <v>67</v>
      </c>
      <c r="AO1161" s="46">
        <v>67</v>
      </c>
      <c r="AP1161" s="45"/>
      <c r="AQ1161" s="45"/>
      <c r="AR1161" s="43">
        <v>451014.03</v>
      </c>
      <c r="AS1161" s="43">
        <v>18565.009999999998</v>
      </c>
      <c r="AT1161" s="43">
        <v>2349.02</v>
      </c>
      <c r="AU1161" s="43">
        <v>301.5</v>
      </c>
      <c r="AV1161" s="43">
        <v>554.09</v>
      </c>
      <c r="AW1161" s="43">
        <v>421.43</v>
      </c>
      <c r="AX1161" s="43">
        <v>473205.08</v>
      </c>
      <c r="AY1161" s="43">
        <v>30212.98</v>
      </c>
      <c r="AZ1161" s="43">
        <v>3047.83</v>
      </c>
      <c r="BA1161" s="43">
        <v>180.9</v>
      </c>
      <c r="BB1161" s="43">
        <v>2048.19</v>
      </c>
      <c r="BC1161" s="43">
        <v>1349.38</v>
      </c>
      <c r="BD1161" s="43">
        <v>256.04000000000002</v>
      </c>
      <c r="BE1161" s="43">
        <v>4047.47</v>
      </c>
      <c r="BF1161" s="43">
        <v>10824.34</v>
      </c>
      <c r="BG1161" s="43">
        <v>51967.13</v>
      </c>
      <c r="BH1161" s="43">
        <v>525172.21</v>
      </c>
      <c r="BI1161" s="44">
        <v>0</v>
      </c>
      <c r="BJ1161" s="71">
        <v>525.20000000000005</v>
      </c>
      <c r="BK1161" s="2"/>
      <c r="BL1161" s="2"/>
      <c r="BM1161" s="48">
        <v>43.8</v>
      </c>
      <c r="BN1161" s="48">
        <v>43.8</v>
      </c>
      <c r="BO1161" s="48">
        <v>43.8</v>
      </c>
      <c r="BP1161" s="48">
        <v>43.8</v>
      </c>
      <c r="BQ1161" s="48">
        <v>87.5</v>
      </c>
      <c r="BR1161" s="48">
        <v>87.5</v>
      </c>
      <c r="BS1161" s="48">
        <v>21.9</v>
      </c>
      <c r="BT1161" s="48">
        <v>0</v>
      </c>
      <c r="BU1161" s="48">
        <v>21.9</v>
      </c>
      <c r="BV1161" s="48">
        <f t="shared" si="652"/>
        <v>50</v>
      </c>
      <c r="BW1161" s="48">
        <f t="shared" si="653"/>
        <v>50</v>
      </c>
      <c r="BX1161" s="49">
        <f t="shared" si="654"/>
        <v>50.1</v>
      </c>
      <c r="BY1161" s="50">
        <f t="shared" si="655"/>
        <v>544.1</v>
      </c>
      <c r="BZ1161" s="48">
        <f t="shared" si="656"/>
        <v>131.39999999999998</v>
      </c>
      <c r="CA1161" s="48">
        <f t="shared" si="657"/>
        <v>218.8</v>
      </c>
      <c r="CB1161" s="48">
        <f t="shared" si="658"/>
        <v>43.8</v>
      </c>
      <c r="CC1161" s="51">
        <f t="shared" si="659"/>
        <v>150.1</v>
      </c>
      <c r="CD1161" s="50">
        <f t="shared" si="660"/>
        <v>544.1</v>
      </c>
      <c r="CE1161" s="103"/>
      <c r="CF1161" s="73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</row>
    <row r="1162" spans="1:122" ht="21" hidden="1" outlineLevel="1" thickBot="1" x14ac:dyDescent="0.35">
      <c r="A1162" s="161"/>
      <c r="B1162" s="53" t="s">
        <v>2318</v>
      </c>
      <c r="C1162" s="53" t="s">
        <v>45</v>
      </c>
      <c r="D1162" s="24" t="s">
        <v>2319</v>
      </c>
      <c r="E1162" s="35">
        <v>724286.64</v>
      </c>
      <c r="F1162" s="35">
        <v>30060.79</v>
      </c>
      <c r="G1162" s="35">
        <v>87088.9</v>
      </c>
      <c r="H1162" s="36">
        <v>108</v>
      </c>
      <c r="I1162" s="38">
        <v>85</v>
      </c>
      <c r="J1162" s="38">
        <v>5</v>
      </c>
      <c r="K1162" s="38">
        <v>18</v>
      </c>
      <c r="L1162" s="35">
        <v>841436.33</v>
      </c>
      <c r="M1162" s="35">
        <v>42640.03</v>
      </c>
      <c r="N1162" s="35">
        <v>3689.49</v>
      </c>
      <c r="O1162" s="36">
        <v>486</v>
      </c>
      <c r="P1162" s="35">
        <v>893.16</v>
      </c>
      <c r="Q1162" s="35">
        <v>679.32</v>
      </c>
      <c r="R1162" s="35">
        <v>889824.33</v>
      </c>
      <c r="S1162" s="35">
        <v>43519.85</v>
      </c>
      <c r="T1162" s="35">
        <v>4912.92</v>
      </c>
      <c r="U1162" s="35">
        <v>229.5</v>
      </c>
      <c r="V1162" s="35">
        <v>2598.4499999999998</v>
      </c>
      <c r="W1162" s="35">
        <v>1711.9</v>
      </c>
      <c r="X1162" s="35">
        <v>639.91999999999996</v>
      </c>
      <c r="Y1162" s="35">
        <v>5134.8500000000004</v>
      </c>
      <c r="Z1162" s="35">
        <v>20194.490000000002</v>
      </c>
      <c r="AA1162" s="35">
        <v>78941.88</v>
      </c>
      <c r="AB1162" s="35">
        <v>968766.21</v>
      </c>
      <c r="AC1162" s="39">
        <f t="shared" si="650"/>
        <v>968.8</v>
      </c>
      <c r="AD1162" s="40">
        <f t="shared" si="661"/>
        <v>965.8</v>
      </c>
      <c r="AG1162" s="70" t="s">
        <v>2281</v>
      </c>
      <c r="AH1162" s="24" t="s">
        <v>2318</v>
      </c>
      <c r="AI1162" s="24" t="s">
        <v>45</v>
      </c>
      <c r="AJ1162" s="24" t="s">
        <v>2319</v>
      </c>
      <c r="AK1162" s="43">
        <v>710064.23</v>
      </c>
      <c r="AL1162" s="43">
        <v>38038.36</v>
      </c>
      <c r="AM1162" s="43">
        <v>87088.9</v>
      </c>
      <c r="AN1162" s="44">
        <v>120</v>
      </c>
      <c r="AO1162" s="46">
        <v>91</v>
      </c>
      <c r="AP1162" s="46">
        <v>6</v>
      </c>
      <c r="AQ1162" s="46">
        <v>23</v>
      </c>
      <c r="AR1162" s="43">
        <v>835191.49</v>
      </c>
      <c r="AS1162" s="43">
        <v>38611.769999999997</v>
      </c>
      <c r="AT1162" s="43">
        <v>4086.49</v>
      </c>
      <c r="AU1162" s="44">
        <v>540</v>
      </c>
      <c r="AV1162" s="43">
        <v>992.4</v>
      </c>
      <c r="AW1162" s="43">
        <v>754.8</v>
      </c>
      <c r="AX1162" s="43">
        <v>880176.95</v>
      </c>
      <c r="AY1162" s="43">
        <v>47579.39</v>
      </c>
      <c r="AZ1162" s="43">
        <v>5458.8</v>
      </c>
      <c r="BA1162" s="43">
        <v>245.7</v>
      </c>
      <c r="BB1162" s="43">
        <v>2781.87</v>
      </c>
      <c r="BC1162" s="43">
        <v>1832.74</v>
      </c>
      <c r="BD1162" s="43">
        <v>639.91999999999996</v>
      </c>
      <c r="BE1162" s="43">
        <v>5497.31</v>
      </c>
      <c r="BF1162" s="43">
        <v>20044.599999999999</v>
      </c>
      <c r="BG1162" s="43">
        <v>84080.33</v>
      </c>
      <c r="BH1162" s="43">
        <v>964257.28000000003</v>
      </c>
      <c r="BI1162" s="44">
        <v>0</v>
      </c>
      <c r="BJ1162" s="71">
        <v>964.3</v>
      </c>
      <c r="BK1162" s="2"/>
      <c r="BL1162" s="2"/>
      <c r="BM1162" s="48">
        <v>80.400000000000006</v>
      </c>
      <c r="BN1162" s="48">
        <v>80.400000000000006</v>
      </c>
      <c r="BO1162" s="48">
        <v>80.400000000000006</v>
      </c>
      <c r="BP1162" s="48">
        <v>80.400000000000006</v>
      </c>
      <c r="BQ1162" s="48">
        <v>160.69999999999999</v>
      </c>
      <c r="BR1162" s="48">
        <v>160.69999999999999</v>
      </c>
      <c r="BS1162" s="48">
        <v>40.200000000000003</v>
      </c>
      <c r="BT1162" s="48">
        <v>0</v>
      </c>
      <c r="BU1162" s="48">
        <v>40.200000000000003</v>
      </c>
      <c r="BV1162" s="48">
        <f t="shared" si="652"/>
        <v>80.8</v>
      </c>
      <c r="BW1162" s="48">
        <f t="shared" si="653"/>
        <v>80.8</v>
      </c>
      <c r="BX1162" s="49">
        <f t="shared" si="654"/>
        <v>80.8</v>
      </c>
      <c r="BY1162" s="50">
        <f t="shared" si="655"/>
        <v>965.79999999999984</v>
      </c>
      <c r="BZ1162" s="48">
        <f t="shared" si="656"/>
        <v>241.20000000000002</v>
      </c>
      <c r="CA1162" s="48">
        <f t="shared" si="657"/>
        <v>401.79999999999995</v>
      </c>
      <c r="CB1162" s="48">
        <f t="shared" si="658"/>
        <v>80.400000000000006</v>
      </c>
      <c r="CC1162" s="51">
        <f t="shared" si="659"/>
        <v>242.39999999999998</v>
      </c>
      <c r="CD1162" s="50">
        <f t="shared" si="660"/>
        <v>965.8</v>
      </c>
      <c r="CE1162" s="103"/>
      <c r="CF1162" s="73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</row>
    <row r="1163" spans="1:122" ht="15" hidden="1" outlineLevel="1" thickBot="1" x14ac:dyDescent="0.35">
      <c r="A1163" s="161"/>
      <c r="B1163" s="53" t="s">
        <v>2320</v>
      </c>
      <c r="C1163" s="53" t="s">
        <v>45</v>
      </c>
      <c r="D1163" s="24" t="s">
        <v>2321</v>
      </c>
      <c r="E1163" s="35">
        <v>611427.96</v>
      </c>
      <c r="F1163" s="35">
        <v>23463.43</v>
      </c>
      <c r="G1163" s="35">
        <v>14805.11</v>
      </c>
      <c r="H1163" s="36">
        <v>84</v>
      </c>
      <c r="I1163" s="38">
        <v>74</v>
      </c>
      <c r="J1163" s="38">
        <v>6</v>
      </c>
      <c r="K1163" s="38">
        <v>4</v>
      </c>
      <c r="L1163" s="35">
        <v>649696.5</v>
      </c>
      <c r="M1163" s="35">
        <v>38365.67</v>
      </c>
      <c r="N1163" s="35">
        <v>2908.36</v>
      </c>
      <c r="O1163" s="36">
        <v>378</v>
      </c>
      <c r="P1163" s="35">
        <v>694.68</v>
      </c>
      <c r="Q1163" s="35">
        <v>528.36</v>
      </c>
      <c r="R1163" s="35">
        <v>692571.57</v>
      </c>
      <c r="S1163" s="35">
        <v>35626.06</v>
      </c>
      <c r="T1163" s="35">
        <v>3821.16</v>
      </c>
      <c r="U1163" s="35">
        <v>199.8</v>
      </c>
      <c r="V1163" s="35">
        <v>2262.1799999999998</v>
      </c>
      <c r="W1163" s="35">
        <v>1490.36</v>
      </c>
      <c r="X1163" s="35">
        <v>1408.22</v>
      </c>
      <c r="Y1163" s="35">
        <v>4470.34</v>
      </c>
      <c r="Z1163" s="35">
        <v>15592.73</v>
      </c>
      <c r="AA1163" s="35">
        <v>64870.85</v>
      </c>
      <c r="AB1163" s="35">
        <v>757442.42</v>
      </c>
      <c r="AC1163" s="39">
        <f t="shared" si="650"/>
        <v>757.4</v>
      </c>
      <c r="AD1163" s="40">
        <f t="shared" si="661"/>
        <v>772.8</v>
      </c>
      <c r="AG1163" s="70" t="s">
        <v>2281</v>
      </c>
      <c r="AH1163" s="24" t="s">
        <v>2320</v>
      </c>
      <c r="AI1163" s="24" t="s">
        <v>45</v>
      </c>
      <c r="AJ1163" s="24" t="s">
        <v>2321</v>
      </c>
      <c r="AK1163" s="43">
        <v>643965.28</v>
      </c>
      <c r="AL1163" s="43">
        <v>15485.86</v>
      </c>
      <c r="AM1163" s="43">
        <v>14805.11</v>
      </c>
      <c r="AN1163" s="44">
        <v>85</v>
      </c>
      <c r="AO1163" s="46">
        <v>77</v>
      </c>
      <c r="AP1163" s="46">
        <v>3</v>
      </c>
      <c r="AQ1163" s="46">
        <v>5</v>
      </c>
      <c r="AR1163" s="43">
        <v>674256.25</v>
      </c>
      <c r="AS1163" s="43">
        <v>36294.550000000003</v>
      </c>
      <c r="AT1163" s="43">
        <v>2948.83</v>
      </c>
      <c r="AU1163" s="43">
        <v>382.5</v>
      </c>
      <c r="AV1163" s="43">
        <v>702.95</v>
      </c>
      <c r="AW1163" s="43">
        <v>534.65</v>
      </c>
      <c r="AX1163" s="43">
        <v>715119.73</v>
      </c>
      <c r="AY1163" s="43">
        <v>36527.58</v>
      </c>
      <c r="AZ1163" s="43">
        <v>3866.65</v>
      </c>
      <c r="BA1163" s="43">
        <v>207.9</v>
      </c>
      <c r="BB1163" s="43">
        <v>2353.89</v>
      </c>
      <c r="BC1163" s="43">
        <v>1550.78</v>
      </c>
      <c r="BD1163" s="44">
        <v>0</v>
      </c>
      <c r="BE1163" s="43">
        <v>4651.57</v>
      </c>
      <c r="BF1163" s="43">
        <v>16182.16</v>
      </c>
      <c r="BG1163" s="43">
        <v>65340.53</v>
      </c>
      <c r="BH1163" s="43">
        <v>780460.26</v>
      </c>
      <c r="BI1163" s="44">
        <v>0</v>
      </c>
      <c r="BJ1163" s="71">
        <v>780.5</v>
      </c>
      <c r="BK1163" s="2"/>
      <c r="BL1163" s="2"/>
      <c r="BM1163" s="48">
        <v>65</v>
      </c>
      <c r="BN1163" s="48">
        <v>65</v>
      </c>
      <c r="BO1163" s="48">
        <v>65</v>
      </c>
      <c r="BP1163" s="48">
        <v>65</v>
      </c>
      <c r="BQ1163" s="48">
        <v>130.1</v>
      </c>
      <c r="BR1163" s="48">
        <v>130.1</v>
      </c>
      <c r="BS1163" s="48">
        <v>32.5</v>
      </c>
      <c r="BT1163" s="48">
        <v>0</v>
      </c>
      <c r="BU1163" s="48">
        <v>32.5</v>
      </c>
      <c r="BV1163" s="48">
        <f t="shared" si="652"/>
        <v>62.5</v>
      </c>
      <c r="BW1163" s="48">
        <f t="shared" si="653"/>
        <v>62.5</v>
      </c>
      <c r="BX1163" s="49">
        <f t="shared" si="654"/>
        <v>62.6</v>
      </c>
      <c r="BY1163" s="50">
        <f t="shared" si="655"/>
        <v>772.8</v>
      </c>
      <c r="BZ1163" s="48">
        <f t="shared" si="656"/>
        <v>195</v>
      </c>
      <c r="CA1163" s="48">
        <f t="shared" si="657"/>
        <v>325.2</v>
      </c>
      <c r="CB1163" s="48">
        <f t="shared" si="658"/>
        <v>65</v>
      </c>
      <c r="CC1163" s="51">
        <f t="shared" si="659"/>
        <v>187.6</v>
      </c>
      <c r="CD1163" s="50">
        <f t="shared" si="660"/>
        <v>772.80000000000007</v>
      </c>
      <c r="CE1163" s="103"/>
      <c r="CF1163" s="73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</row>
    <row r="1164" spans="1:122" ht="15" hidden="1" outlineLevel="1" thickBot="1" x14ac:dyDescent="0.35">
      <c r="A1164" s="161"/>
      <c r="B1164" s="53" t="s">
        <v>2322</v>
      </c>
      <c r="C1164" s="53" t="s">
        <v>45</v>
      </c>
      <c r="D1164" s="24" t="s">
        <v>2323</v>
      </c>
      <c r="E1164" s="35">
        <v>859163.09</v>
      </c>
      <c r="F1164" s="35">
        <v>44166.46</v>
      </c>
      <c r="G1164" s="35">
        <v>13934.23</v>
      </c>
      <c r="H1164" s="36">
        <v>203</v>
      </c>
      <c r="I1164" s="38">
        <v>186</v>
      </c>
      <c r="J1164" s="38">
        <v>14</v>
      </c>
      <c r="K1164" s="38">
        <v>3</v>
      </c>
      <c r="L1164" s="35">
        <v>917263.78</v>
      </c>
      <c r="M1164" s="35">
        <v>67466.37</v>
      </c>
      <c r="N1164" s="35">
        <v>7043.91</v>
      </c>
      <c r="O1164" s="35">
        <v>913.5</v>
      </c>
      <c r="P1164" s="35">
        <v>1678.81</v>
      </c>
      <c r="Q1164" s="35">
        <v>1276.8699999999999</v>
      </c>
      <c r="R1164" s="35">
        <v>995643.24</v>
      </c>
      <c r="S1164" s="35">
        <v>87710.89</v>
      </c>
      <c r="T1164" s="35">
        <v>9234.4699999999993</v>
      </c>
      <c r="U1164" s="35">
        <v>502.2</v>
      </c>
      <c r="V1164" s="35">
        <v>5686.02</v>
      </c>
      <c r="W1164" s="35">
        <v>3746.04</v>
      </c>
      <c r="X1164" s="35">
        <v>3200.14</v>
      </c>
      <c r="Y1164" s="35">
        <v>11236.26</v>
      </c>
      <c r="Z1164" s="35">
        <v>22014.34</v>
      </c>
      <c r="AA1164" s="35">
        <v>143330.35999999999</v>
      </c>
      <c r="AB1164" s="35">
        <v>1138973.6000000001</v>
      </c>
      <c r="AC1164" s="39">
        <f t="shared" si="650"/>
        <v>1139</v>
      </c>
      <c r="AD1164" s="40">
        <f t="shared" si="661"/>
        <v>1132.5</v>
      </c>
      <c r="AG1164" s="70" t="s">
        <v>2281</v>
      </c>
      <c r="AH1164" s="24" t="s">
        <v>2322</v>
      </c>
      <c r="AI1164" s="24" t="s">
        <v>45</v>
      </c>
      <c r="AJ1164" s="24" t="s">
        <v>2323</v>
      </c>
      <c r="AK1164" s="43">
        <v>856523.95</v>
      </c>
      <c r="AL1164" s="43">
        <v>44166.46</v>
      </c>
      <c r="AM1164" s="43">
        <v>13934.23</v>
      </c>
      <c r="AN1164" s="44">
        <v>202</v>
      </c>
      <c r="AO1164" s="46">
        <v>187</v>
      </c>
      <c r="AP1164" s="46">
        <v>12</v>
      </c>
      <c r="AQ1164" s="46">
        <v>3</v>
      </c>
      <c r="AR1164" s="43">
        <v>914624.64</v>
      </c>
      <c r="AS1164" s="43">
        <v>63088.06</v>
      </c>
      <c r="AT1164" s="43">
        <v>7017.47</v>
      </c>
      <c r="AU1164" s="44">
        <v>909</v>
      </c>
      <c r="AV1164" s="43">
        <v>1670.54</v>
      </c>
      <c r="AW1164" s="43">
        <v>1270.58</v>
      </c>
      <c r="AX1164" s="43">
        <v>988580.29</v>
      </c>
      <c r="AY1164" s="43">
        <v>87710.53</v>
      </c>
      <c r="AZ1164" s="43">
        <v>9188.98</v>
      </c>
      <c r="BA1164" s="43">
        <v>504.9</v>
      </c>
      <c r="BB1164" s="43">
        <v>5716.59</v>
      </c>
      <c r="BC1164" s="43">
        <v>3766.18</v>
      </c>
      <c r="BD1164" s="43">
        <v>512.08000000000004</v>
      </c>
      <c r="BE1164" s="43">
        <v>11296.67</v>
      </c>
      <c r="BF1164" s="44">
        <v>21951</v>
      </c>
      <c r="BG1164" s="43">
        <v>140646.93</v>
      </c>
      <c r="BH1164" s="43">
        <v>1129227.22</v>
      </c>
      <c r="BI1164" s="44">
        <v>0</v>
      </c>
      <c r="BJ1164" s="71">
        <v>1129.2</v>
      </c>
      <c r="BK1164" s="2"/>
      <c r="BL1164" s="2"/>
      <c r="BM1164" s="48">
        <v>94.1</v>
      </c>
      <c r="BN1164" s="48">
        <v>94.1</v>
      </c>
      <c r="BO1164" s="48">
        <v>94.1</v>
      </c>
      <c r="BP1164" s="48">
        <v>94.1</v>
      </c>
      <c r="BQ1164" s="48">
        <v>188.2</v>
      </c>
      <c r="BR1164" s="48">
        <v>188.2</v>
      </c>
      <c r="BS1164" s="48">
        <v>47.1</v>
      </c>
      <c r="BT1164" s="48">
        <v>0</v>
      </c>
      <c r="BU1164" s="48">
        <v>47.1</v>
      </c>
      <c r="BV1164" s="48">
        <f t="shared" si="652"/>
        <v>95.2</v>
      </c>
      <c r="BW1164" s="48">
        <f t="shared" si="653"/>
        <v>95.2</v>
      </c>
      <c r="BX1164" s="49">
        <f t="shared" si="654"/>
        <v>95.1</v>
      </c>
      <c r="BY1164" s="50">
        <f t="shared" si="655"/>
        <v>1132.5</v>
      </c>
      <c r="BZ1164" s="48">
        <f t="shared" si="656"/>
        <v>282.29999999999995</v>
      </c>
      <c r="CA1164" s="48">
        <f t="shared" si="657"/>
        <v>470.49999999999994</v>
      </c>
      <c r="CB1164" s="48">
        <f t="shared" si="658"/>
        <v>94.2</v>
      </c>
      <c r="CC1164" s="51">
        <f t="shared" si="659"/>
        <v>285.5</v>
      </c>
      <c r="CD1164" s="50">
        <f t="shared" si="660"/>
        <v>1132.5</v>
      </c>
      <c r="CE1164" s="103"/>
      <c r="CF1164" s="73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</row>
    <row r="1165" spans="1:122" ht="15" hidden="1" outlineLevel="1" thickBot="1" x14ac:dyDescent="0.35">
      <c r="A1165" s="161"/>
      <c r="B1165" s="53" t="s">
        <v>2324</v>
      </c>
      <c r="C1165" s="53" t="s">
        <v>45</v>
      </c>
      <c r="D1165" s="24" t="s">
        <v>2325</v>
      </c>
      <c r="E1165" s="34"/>
      <c r="F1165" s="34"/>
      <c r="G1165" s="35">
        <v>583231.80000000005</v>
      </c>
      <c r="H1165" s="36">
        <v>188</v>
      </c>
      <c r="I1165" s="37"/>
      <c r="J1165" s="37"/>
      <c r="K1165" s="38">
        <v>188</v>
      </c>
      <c r="L1165" s="35">
        <v>583231.80000000005</v>
      </c>
      <c r="M1165" s="35">
        <v>48353.440000000002</v>
      </c>
      <c r="N1165" s="36">
        <v>5781</v>
      </c>
      <c r="O1165" s="36">
        <v>846</v>
      </c>
      <c r="P1165" s="35">
        <v>1554.76</v>
      </c>
      <c r="Q1165" s="35">
        <v>1182.52</v>
      </c>
      <c r="R1165" s="35">
        <v>640949.52</v>
      </c>
      <c r="S1165" s="35">
        <v>42422.2</v>
      </c>
      <c r="T1165" s="35">
        <v>8552.1200000000008</v>
      </c>
      <c r="U1165" s="36">
        <v>0</v>
      </c>
      <c r="V1165" s="36">
        <v>0</v>
      </c>
      <c r="W1165" s="36">
        <v>0</v>
      </c>
      <c r="X1165" s="36">
        <v>0</v>
      </c>
      <c r="Y1165" s="36">
        <v>0</v>
      </c>
      <c r="Z1165" s="35">
        <v>13997.56</v>
      </c>
      <c r="AA1165" s="35">
        <v>64971.88</v>
      </c>
      <c r="AB1165" s="35">
        <v>705921.4</v>
      </c>
      <c r="AC1165" s="39">
        <f t="shared" si="650"/>
        <v>705.9</v>
      </c>
      <c r="AD1165" s="40">
        <f t="shared" si="661"/>
        <v>778.4</v>
      </c>
      <c r="AG1165" s="70" t="s">
        <v>2281</v>
      </c>
      <c r="AH1165" s="24" t="s">
        <v>2324</v>
      </c>
      <c r="AI1165" s="24" t="s">
        <v>45</v>
      </c>
      <c r="AJ1165" s="24" t="s">
        <v>2325</v>
      </c>
      <c r="AK1165" s="42"/>
      <c r="AL1165" s="42"/>
      <c r="AM1165" s="43">
        <v>672959.76</v>
      </c>
      <c r="AN1165" s="44">
        <v>203</v>
      </c>
      <c r="AO1165" s="45"/>
      <c r="AP1165" s="45"/>
      <c r="AQ1165" s="46">
        <v>203</v>
      </c>
      <c r="AR1165" s="43">
        <v>672959.76</v>
      </c>
      <c r="AS1165" s="43">
        <v>60378.64</v>
      </c>
      <c r="AT1165" s="43">
        <v>6242.25</v>
      </c>
      <c r="AU1165" s="43">
        <v>913.5</v>
      </c>
      <c r="AV1165" s="43">
        <v>1678.81</v>
      </c>
      <c r="AW1165" s="43">
        <v>1276.8699999999999</v>
      </c>
      <c r="AX1165" s="43">
        <v>743449.83</v>
      </c>
      <c r="AY1165" s="43">
        <v>45806.95</v>
      </c>
      <c r="AZ1165" s="43">
        <v>9234.4699999999993</v>
      </c>
      <c r="BA1165" s="44">
        <v>0</v>
      </c>
      <c r="BB1165" s="44">
        <v>0</v>
      </c>
      <c r="BC1165" s="44">
        <v>0</v>
      </c>
      <c r="BD1165" s="44">
        <v>0</v>
      </c>
      <c r="BE1165" s="44">
        <v>0</v>
      </c>
      <c r="BF1165" s="43">
        <v>16151.04</v>
      </c>
      <c r="BG1165" s="43">
        <v>71192.460000000006</v>
      </c>
      <c r="BH1165" s="43">
        <v>814642.29</v>
      </c>
      <c r="BI1165" s="44">
        <v>0</v>
      </c>
      <c r="BJ1165" s="71">
        <v>814.6</v>
      </c>
      <c r="BK1165" s="2"/>
      <c r="BL1165" s="2"/>
      <c r="BM1165" s="48">
        <v>67.900000000000006</v>
      </c>
      <c r="BN1165" s="48">
        <v>67.900000000000006</v>
      </c>
      <c r="BO1165" s="48">
        <v>67.900000000000006</v>
      </c>
      <c r="BP1165" s="48">
        <v>67.900000000000006</v>
      </c>
      <c r="BQ1165" s="48">
        <v>135.80000000000001</v>
      </c>
      <c r="BR1165" s="48">
        <v>135.80000000000001</v>
      </c>
      <c r="BS1165" s="48">
        <v>33.9</v>
      </c>
      <c r="BT1165" s="48">
        <v>0</v>
      </c>
      <c r="BU1165" s="48">
        <v>33.9</v>
      </c>
      <c r="BV1165" s="48">
        <f t="shared" si="652"/>
        <v>55.8</v>
      </c>
      <c r="BW1165" s="48">
        <f t="shared" si="653"/>
        <v>55.8</v>
      </c>
      <c r="BX1165" s="49">
        <f t="shared" si="654"/>
        <v>55.8</v>
      </c>
      <c r="BY1165" s="50">
        <f t="shared" si="655"/>
        <v>778.4</v>
      </c>
      <c r="BZ1165" s="48">
        <f t="shared" si="656"/>
        <v>203.70000000000002</v>
      </c>
      <c r="CA1165" s="48">
        <f t="shared" si="657"/>
        <v>339.5</v>
      </c>
      <c r="CB1165" s="48">
        <f t="shared" si="658"/>
        <v>67.8</v>
      </c>
      <c r="CC1165" s="51">
        <f t="shared" si="659"/>
        <v>167.39999999999998</v>
      </c>
      <c r="CD1165" s="50">
        <f t="shared" si="660"/>
        <v>778.4</v>
      </c>
      <c r="CE1165" s="103"/>
      <c r="CF1165" s="73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</row>
    <row r="1166" spans="1:122" ht="15" hidden="1" outlineLevel="1" thickBot="1" x14ac:dyDescent="0.35">
      <c r="A1166" s="161"/>
      <c r="B1166" s="53" t="s">
        <v>2326</v>
      </c>
      <c r="C1166" s="53" t="s">
        <v>45</v>
      </c>
      <c r="D1166" s="24" t="s">
        <v>2327</v>
      </c>
      <c r="E1166" s="34"/>
      <c r="F1166" s="35">
        <v>15485.86</v>
      </c>
      <c r="G1166" s="35">
        <v>390580.57</v>
      </c>
      <c r="H1166" s="36">
        <v>112</v>
      </c>
      <c r="I1166" s="37"/>
      <c r="J1166" s="38">
        <v>2</v>
      </c>
      <c r="K1166" s="38">
        <v>110</v>
      </c>
      <c r="L1166" s="35">
        <v>406066.43</v>
      </c>
      <c r="M1166" s="35">
        <v>28854.560000000001</v>
      </c>
      <c r="N1166" s="35">
        <v>3446.14</v>
      </c>
      <c r="O1166" s="36">
        <v>504</v>
      </c>
      <c r="P1166" s="35">
        <v>926.24</v>
      </c>
      <c r="Q1166" s="35">
        <v>704.48</v>
      </c>
      <c r="R1166" s="35">
        <v>440501.85</v>
      </c>
      <c r="S1166" s="35">
        <v>25272.799999999999</v>
      </c>
      <c r="T1166" s="35">
        <v>5094.88</v>
      </c>
      <c r="U1166" s="36">
        <v>0</v>
      </c>
      <c r="V1166" s="36">
        <v>0</v>
      </c>
      <c r="W1166" s="36">
        <v>0</v>
      </c>
      <c r="X1166" s="36">
        <v>0</v>
      </c>
      <c r="Y1166" s="36">
        <v>0</v>
      </c>
      <c r="Z1166" s="35">
        <v>9745.6</v>
      </c>
      <c r="AA1166" s="35">
        <v>40113.279999999999</v>
      </c>
      <c r="AB1166" s="35">
        <v>480615.13</v>
      </c>
      <c r="AC1166" s="39">
        <f t="shared" si="650"/>
        <v>480.6</v>
      </c>
      <c r="AD1166" s="40">
        <f t="shared" si="661"/>
        <v>501.4</v>
      </c>
      <c r="AG1166" s="70" t="s">
        <v>2281</v>
      </c>
      <c r="AH1166" s="24" t="s">
        <v>2326</v>
      </c>
      <c r="AI1166" s="24" t="s">
        <v>45</v>
      </c>
      <c r="AJ1166" s="24" t="s">
        <v>2327</v>
      </c>
      <c r="AK1166" s="42"/>
      <c r="AL1166" s="42"/>
      <c r="AM1166" s="43">
        <v>432805.49</v>
      </c>
      <c r="AN1166" s="44">
        <v>115</v>
      </c>
      <c r="AO1166" s="45"/>
      <c r="AP1166" s="45"/>
      <c r="AQ1166" s="46">
        <v>115</v>
      </c>
      <c r="AR1166" s="43">
        <v>432805.49</v>
      </c>
      <c r="AS1166" s="43">
        <v>31713.200000000001</v>
      </c>
      <c r="AT1166" s="43">
        <v>3536.25</v>
      </c>
      <c r="AU1166" s="43">
        <v>517.5</v>
      </c>
      <c r="AV1166" s="43">
        <v>951.05</v>
      </c>
      <c r="AW1166" s="43">
        <v>723.35</v>
      </c>
      <c r="AX1166" s="43">
        <v>470246.84</v>
      </c>
      <c r="AY1166" s="43">
        <v>25949.75</v>
      </c>
      <c r="AZ1166" s="43">
        <v>5231.3500000000004</v>
      </c>
      <c r="BA1166" s="44">
        <v>0</v>
      </c>
      <c r="BB1166" s="44">
        <v>0</v>
      </c>
      <c r="BC1166" s="44">
        <v>0</v>
      </c>
      <c r="BD1166" s="44">
        <v>0</v>
      </c>
      <c r="BE1166" s="44">
        <v>0</v>
      </c>
      <c r="BF1166" s="43">
        <v>10387.34</v>
      </c>
      <c r="BG1166" s="43">
        <v>41568.44</v>
      </c>
      <c r="BH1166" s="43">
        <v>511815.28</v>
      </c>
      <c r="BI1166" s="44">
        <v>0</v>
      </c>
      <c r="BJ1166" s="71">
        <v>511.8</v>
      </c>
      <c r="BK1166" s="2"/>
      <c r="BL1166" s="2"/>
      <c r="BM1166" s="48">
        <v>42.7</v>
      </c>
      <c r="BN1166" s="48">
        <v>42.7</v>
      </c>
      <c r="BO1166" s="48">
        <v>42.7</v>
      </c>
      <c r="BP1166" s="48">
        <v>42.7</v>
      </c>
      <c r="BQ1166" s="48">
        <v>85.3</v>
      </c>
      <c r="BR1166" s="48">
        <v>85.3</v>
      </c>
      <c r="BS1166" s="48">
        <v>21.3</v>
      </c>
      <c r="BT1166" s="48">
        <v>0</v>
      </c>
      <c r="BU1166" s="48">
        <v>21.3</v>
      </c>
      <c r="BV1166" s="48">
        <f t="shared" si="652"/>
        <v>39.1</v>
      </c>
      <c r="BW1166" s="48">
        <f t="shared" si="653"/>
        <v>39.1</v>
      </c>
      <c r="BX1166" s="49">
        <f t="shared" si="654"/>
        <v>39.200000000000003</v>
      </c>
      <c r="BY1166" s="50">
        <f t="shared" si="655"/>
        <v>501.4</v>
      </c>
      <c r="BZ1166" s="48">
        <f t="shared" si="656"/>
        <v>128.10000000000002</v>
      </c>
      <c r="CA1166" s="48">
        <f t="shared" si="657"/>
        <v>213.3</v>
      </c>
      <c r="CB1166" s="48">
        <f t="shared" si="658"/>
        <v>42.6</v>
      </c>
      <c r="CC1166" s="51">
        <f t="shared" si="659"/>
        <v>117.4</v>
      </c>
      <c r="CD1166" s="50">
        <f t="shared" si="660"/>
        <v>501.40000000000009</v>
      </c>
      <c r="CE1166" s="103"/>
      <c r="CF1166" s="73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</row>
    <row r="1167" spans="1:122" ht="21" hidden="1" outlineLevel="1" thickBot="1" x14ac:dyDescent="0.35">
      <c r="A1167" s="161"/>
      <c r="B1167" s="53" t="s">
        <v>2328</v>
      </c>
      <c r="C1167" s="53" t="s">
        <v>45</v>
      </c>
      <c r="D1167" s="24" t="s">
        <v>2329</v>
      </c>
      <c r="E1167" s="35">
        <v>844796.77</v>
      </c>
      <c r="F1167" s="34"/>
      <c r="G1167" s="34"/>
      <c r="H1167" s="36">
        <v>114</v>
      </c>
      <c r="I1167" s="38">
        <v>114</v>
      </c>
      <c r="J1167" s="37"/>
      <c r="K1167" s="37"/>
      <c r="L1167" s="35">
        <v>844796.77</v>
      </c>
      <c r="M1167" s="35">
        <v>48782.18</v>
      </c>
      <c r="N1167" s="35">
        <v>3996.84</v>
      </c>
      <c r="O1167" s="36">
        <v>513</v>
      </c>
      <c r="P1167" s="35">
        <v>942.78</v>
      </c>
      <c r="Q1167" s="35">
        <v>717.06</v>
      </c>
      <c r="R1167" s="35">
        <v>899748.63</v>
      </c>
      <c r="S1167" s="35">
        <v>51407.16</v>
      </c>
      <c r="T1167" s="35">
        <v>5185.8599999999997</v>
      </c>
      <c r="U1167" s="35">
        <v>307.8</v>
      </c>
      <c r="V1167" s="35">
        <v>3484.98</v>
      </c>
      <c r="W1167" s="35">
        <v>2295.96</v>
      </c>
      <c r="X1167" s="35">
        <v>1280.2</v>
      </c>
      <c r="Y1167" s="35">
        <v>6886.74</v>
      </c>
      <c r="Z1167" s="35">
        <v>20275.13</v>
      </c>
      <c r="AA1167" s="35">
        <v>91123.83</v>
      </c>
      <c r="AB1167" s="35">
        <v>990872.46</v>
      </c>
      <c r="AC1167" s="39">
        <f t="shared" si="650"/>
        <v>990.9</v>
      </c>
      <c r="AD1167" s="40">
        <f t="shared" si="661"/>
        <v>949</v>
      </c>
      <c r="AG1167" s="70" t="s">
        <v>2281</v>
      </c>
      <c r="AH1167" s="24" t="s">
        <v>2328</v>
      </c>
      <c r="AI1167" s="24" t="s">
        <v>45</v>
      </c>
      <c r="AJ1167" s="24" t="s">
        <v>2329</v>
      </c>
      <c r="AK1167" s="43">
        <v>783796.47</v>
      </c>
      <c r="AL1167" s="42"/>
      <c r="AM1167" s="42"/>
      <c r="AN1167" s="44">
        <v>118</v>
      </c>
      <c r="AO1167" s="46">
        <v>118</v>
      </c>
      <c r="AP1167" s="45"/>
      <c r="AQ1167" s="45"/>
      <c r="AR1167" s="43">
        <v>783796.47</v>
      </c>
      <c r="AS1167" s="44">
        <v>45987</v>
      </c>
      <c r="AT1167" s="43">
        <v>4137.08</v>
      </c>
      <c r="AU1167" s="44">
        <v>531</v>
      </c>
      <c r="AV1167" s="43">
        <v>975.86</v>
      </c>
      <c r="AW1167" s="43">
        <v>742.22</v>
      </c>
      <c r="AX1167" s="43">
        <v>836169.63</v>
      </c>
      <c r="AY1167" s="43">
        <v>53210.92</v>
      </c>
      <c r="AZ1167" s="43">
        <v>5367.82</v>
      </c>
      <c r="BA1167" s="43">
        <v>318.60000000000002</v>
      </c>
      <c r="BB1167" s="43">
        <v>3607.26</v>
      </c>
      <c r="BC1167" s="43">
        <v>2376.52</v>
      </c>
      <c r="BD1167" s="43">
        <v>1023.98</v>
      </c>
      <c r="BE1167" s="43">
        <v>7128.38</v>
      </c>
      <c r="BF1167" s="43">
        <v>18811.13</v>
      </c>
      <c r="BG1167" s="43">
        <v>91844.61</v>
      </c>
      <c r="BH1167" s="43">
        <v>928014.24</v>
      </c>
      <c r="BI1167" s="44">
        <v>0</v>
      </c>
      <c r="BJ1167" s="71">
        <v>928</v>
      </c>
      <c r="BK1167" s="2"/>
      <c r="BL1167" s="2"/>
      <c r="BM1167" s="48">
        <v>77.3</v>
      </c>
      <c r="BN1167" s="48">
        <v>77.3</v>
      </c>
      <c r="BO1167" s="48">
        <v>77.3</v>
      </c>
      <c r="BP1167" s="48">
        <v>77.3</v>
      </c>
      <c r="BQ1167" s="48">
        <v>154.69999999999999</v>
      </c>
      <c r="BR1167" s="48">
        <v>154.69999999999999</v>
      </c>
      <c r="BS1167" s="48">
        <v>38.700000000000003</v>
      </c>
      <c r="BT1167" s="48">
        <v>0</v>
      </c>
      <c r="BU1167" s="48">
        <v>38.700000000000003</v>
      </c>
      <c r="BV1167" s="48">
        <f t="shared" si="652"/>
        <v>84.3</v>
      </c>
      <c r="BW1167" s="48">
        <f t="shared" si="653"/>
        <v>84.3</v>
      </c>
      <c r="BX1167" s="49">
        <f t="shared" si="654"/>
        <v>84.4</v>
      </c>
      <c r="BY1167" s="50">
        <f t="shared" si="655"/>
        <v>948.99999999999977</v>
      </c>
      <c r="BZ1167" s="48">
        <f t="shared" si="656"/>
        <v>231.89999999999998</v>
      </c>
      <c r="CA1167" s="48">
        <f t="shared" si="657"/>
        <v>386.7</v>
      </c>
      <c r="CB1167" s="48">
        <f t="shared" si="658"/>
        <v>77.400000000000006</v>
      </c>
      <c r="CC1167" s="51">
        <f t="shared" si="659"/>
        <v>253</v>
      </c>
      <c r="CD1167" s="50">
        <f t="shared" si="660"/>
        <v>948.99999999999989</v>
      </c>
      <c r="CE1167" s="103"/>
      <c r="CF1167" s="73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</row>
    <row r="1168" spans="1:122" ht="21" hidden="1" outlineLevel="1" thickBot="1" x14ac:dyDescent="0.35">
      <c r="A1168" s="161"/>
      <c r="B1168" s="53" t="s">
        <v>2330</v>
      </c>
      <c r="C1168" s="53" t="s">
        <v>45</v>
      </c>
      <c r="D1168" s="24" t="s">
        <v>2331</v>
      </c>
      <c r="E1168" s="35">
        <v>838256.14</v>
      </c>
      <c r="F1168" s="35">
        <v>46926.86</v>
      </c>
      <c r="G1168" s="35">
        <v>74474.2</v>
      </c>
      <c r="H1168" s="36">
        <v>164</v>
      </c>
      <c r="I1168" s="38">
        <v>129</v>
      </c>
      <c r="J1168" s="38">
        <v>13</v>
      </c>
      <c r="K1168" s="38">
        <v>22</v>
      </c>
      <c r="L1168" s="35">
        <v>959657.2</v>
      </c>
      <c r="M1168" s="35">
        <v>51307.95</v>
      </c>
      <c r="N1168" s="35">
        <v>5612.9</v>
      </c>
      <c r="O1168" s="36">
        <v>738</v>
      </c>
      <c r="P1168" s="35">
        <v>1356.28</v>
      </c>
      <c r="Q1168" s="35">
        <v>1031.56</v>
      </c>
      <c r="R1168" s="35">
        <v>1019703.89</v>
      </c>
      <c r="S1168" s="35">
        <v>66069.009999999995</v>
      </c>
      <c r="T1168" s="35">
        <v>7460.36</v>
      </c>
      <c r="U1168" s="35">
        <v>348.3</v>
      </c>
      <c r="V1168" s="35">
        <v>3943.53</v>
      </c>
      <c r="W1168" s="35">
        <v>2598.06</v>
      </c>
      <c r="X1168" s="35">
        <v>1280.02</v>
      </c>
      <c r="Y1168" s="35">
        <v>7792.89</v>
      </c>
      <c r="Z1168" s="35">
        <v>23031.79</v>
      </c>
      <c r="AA1168" s="35">
        <v>112523.96</v>
      </c>
      <c r="AB1168" s="35">
        <v>1132227.8500000001</v>
      </c>
      <c r="AC1168" s="39">
        <f t="shared" si="650"/>
        <v>1132.2</v>
      </c>
      <c r="AD1168" s="40">
        <f t="shared" si="661"/>
        <v>1148.7</v>
      </c>
      <c r="AG1168" s="70" t="s">
        <v>2281</v>
      </c>
      <c r="AH1168" s="24" t="s">
        <v>2330</v>
      </c>
      <c r="AI1168" s="24" t="s">
        <v>45</v>
      </c>
      <c r="AJ1168" s="24" t="s">
        <v>2331</v>
      </c>
      <c r="AK1168" s="43">
        <v>823955.81</v>
      </c>
      <c r="AL1168" s="43">
        <v>23463.43</v>
      </c>
      <c r="AM1168" s="43">
        <v>126965.07</v>
      </c>
      <c r="AN1168" s="44">
        <v>175</v>
      </c>
      <c r="AO1168" s="46">
        <v>137</v>
      </c>
      <c r="AP1168" s="46">
        <v>8</v>
      </c>
      <c r="AQ1168" s="46">
        <v>30</v>
      </c>
      <c r="AR1168" s="43">
        <v>974384.31</v>
      </c>
      <c r="AS1168" s="43">
        <v>55741.63</v>
      </c>
      <c r="AT1168" s="43">
        <v>5980.28</v>
      </c>
      <c r="AU1168" s="43">
        <v>787.5</v>
      </c>
      <c r="AV1168" s="43">
        <v>1447.25</v>
      </c>
      <c r="AW1168" s="43">
        <v>1100.75</v>
      </c>
      <c r="AX1168" s="43">
        <v>1039441.72</v>
      </c>
      <c r="AY1168" s="43">
        <v>70353.48</v>
      </c>
      <c r="AZ1168" s="43">
        <v>7960.75</v>
      </c>
      <c r="BA1168" s="43">
        <v>369.9</v>
      </c>
      <c r="BB1168" s="43">
        <v>4188.09</v>
      </c>
      <c r="BC1168" s="43">
        <v>2759.18</v>
      </c>
      <c r="BD1168" s="43">
        <v>256.04000000000002</v>
      </c>
      <c r="BE1168" s="43">
        <v>8276.17</v>
      </c>
      <c r="BF1168" s="43">
        <v>23385.23</v>
      </c>
      <c r="BG1168" s="43">
        <v>117548.84</v>
      </c>
      <c r="BH1168" s="43">
        <v>1156990.56</v>
      </c>
      <c r="BI1168" s="44">
        <v>0</v>
      </c>
      <c r="BJ1168" s="71">
        <v>1157</v>
      </c>
      <c r="BK1168" s="2"/>
      <c r="BL1168" s="2"/>
      <c r="BM1168" s="48">
        <v>96.4</v>
      </c>
      <c r="BN1168" s="48">
        <v>96.4</v>
      </c>
      <c r="BO1168" s="48">
        <v>96.4</v>
      </c>
      <c r="BP1168" s="48">
        <v>96.4</v>
      </c>
      <c r="BQ1168" s="48">
        <v>192.8</v>
      </c>
      <c r="BR1168" s="48">
        <v>192.8</v>
      </c>
      <c r="BS1168" s="48">
        <v>48.2</v>
      </c>
      <c r="BT1168" s="48">
        <v>0</v>
      </c>
      <c r="BU1168" s="48">
        <v>48.2</v>
      </c>
      <c r="BV1168" s="48">
        <f t="shared" si="652"/>
        <v>93.7</v>
      </c>
      <c r="BW1168" s="48">
        <f t="shared" si="653"/>
        <v>93.7</v>
      </c>
      <c r="BX1168" s="49">
        <f t="shared" si="654"/>
        <v>93.7</v>
      </c>
      <c r="BY1168" s="50">
        <f t="shared" si="655"/>
        <v>1148.7</v>
      </c>
      <c r="BZ1168" s="48">
        <f t="shared" si="656"/>
        <v>289.20000000000005</v>
      </c>
      <c r="CA1168" s="48">
        <f t="shared" si="657"/>
        <v>482.00000000000006</v>
      </c>
      <c r="CB1168" s="48">
        <f t="shared" si="658"/>
        <v>96.4</v>
      </c>
      <c r="CC1168" s="51">
        <f t="shared" si="659"/>
        <v>281.10000000000002</v>
      </c>
      <c r="CD1168" s="50">
        <f t="shared" si="660"/>
        <v>1148.7</v>
      </c>
      <c r="CE1168" s="103"/>
      <c r="CF1168" s="73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</row>
    <row r="1169" spans="1:122" ht="21" hidden="1" outlineLevel="1" thickBot="1" x14ac:dyDescent="0.35">
      <c r="A1169" s="161"/>
      <c r="B1169" s="53" t="s">
        <v>2332</v>
      </c>
      <c r="C1169" s="53" t="s">
        <v>45</v>
      </c>
      <c r="D1169" s="24" t="s">
        <v>2333</v>
      </c>
      <c r="E1169" s="35">
        <v>1015679.37</v>
      </c>
      <c r="F1169" s="35">
        <v>46926.86</v>
      </c>
      <c r="G1169" s="34"/>
      <c r="H1169" s="36">
        <v>259</v>
      </c>
      <c r="I1169" s="38">
        <v>242</v>
      </c>
      <c r="J1169" s="38">
        <v>17</v>
      </c>
      <c r="K1169" s="37"/>
      <c r="L1169" s="35">
        <v>1062606.23</v>
      </c>
      <c r="M1169" s="35">
        <v>76820.41</v>
      </c>
      <c r="N1169" s="35">
        <v>9025.4599999999991</v>
      </c>
      <c r="O1169" s="35">
        <v>1165.5</v>
      </c>
      <c r="P1169" s="35">
        <v>2141.9299999999998</v>
      </c>
      <c r="Q1169" s="35">
        <v>1629.11</v>
      </c>
      <c r="R1169" s="35">
        <v>1153388.6399999999</v>
      </c>
      <c r="S1169" s="35">
        <v>112963.53</v>
      </c>
      <c r="T1169" s="35">
        <v>11781.91</v>
      </c>
      <c r="U1169" s="35">
        <v>653.4</v>
      </c>
      <c r="V1169" s="35">
        <v>7397.94</v>
      </c>
      <c r="W1169" s="35">
        <v>4873.88</v>
      </c>
      <c r="X1169" s="35">
        <v>5376.12</v>
      </c>
      <c r="Y1169" s="35">
        <v>14619.22</v>
      </c>
      <c r="Z1169" s="35">
        <v>25502.54</v>
      </c>
      <c r="AA1169" s="35">
        <v>183168.54</v>
      </c>
      <c r="AB1169" s="35">
        <v>1336557.18</v>
      </c>
      <c r="AC1169" s="39">
        <f t="shared" si="650"/>
        <v>1336.6</v>
      </c>
      <c r="AD1169" s="40">
        <f t="shared" si="661"/>
        <v>1443.7</v>
      </c>
      <c r="AG1169" s="70" t="s">
        <v>2281</v>
      </c>
      <c r="AH1169" s="24" t="s">
        <v>2332</v>
      </c>
      <c r="AI1169" s="24" t="s">
        <v>45</v>
      </c>
      <c r="AJ1169" s="24" t="s">
        <v>2333</v>
      </c>
      <c r="AK1169" s="43">
        <v>1105822.52</v>
      </c>
      <c r="AL1169" s="43">
        <v>93853.72</v>
      </c>
      <c r="AM1169" s="42"/>
      <c r="AN1169" s="44">
        <v>286</v>
      </c>
      <c r="AO1169" s="46">
        <v>264</v>
      </c>
      <c r="AP1169" s="46">
        <v>22</v>
      </c>
      <c r="AQ1169" s="45"/>
      <c r="AR1169" s="43">
        <v>1199676.24</v>
      </c>
      <c r="AS1169" s="43">
        <v>79868.17</v>
      </c>
      <c r="AT1169" s="43">
        <v>9955.8799999999992</v>
      </c>
      <c r="AU1169" s="44">
        <v>1287</v>
      </c>
      <c r="AV1169" s="43">
        <v>2365.2199999999998</v>
      </c>
      <c r="AW1169" s="43">
        <v>1798.94</v>
      </c>
      <c r="AX1169" s="43">
        <v>1294951.45</v>
      </c>
      <c r="AY1169" s="43">
        <v>124012.46</v>
      </c>
      <c r="AZ1169" s="43">
        <v>13010.14</v>
      </c>
      <c r="BA1169" s="43">
        <v>712.8</v>
      </c>
      <c r="BB1169" s="43">
        <v>8070.48</v>
      </c>
      <c r="BC1169" s="43">
        <v>5316.96</v>
      </c>
      <c r="BD1169" s="43">
        <v>6398.64</v>
      </c>
      <c r="BE1169" s="43">
        <v>15948.24</v>
      </c>
      <c r="BF1169" s="43">
        <v>28792.23</v>
      </c>
      <c r="BG1169" s="43">
        <v>202261.95</v>
      </c>
      <c r="BH1169" s="43">
        <v>1497213.4</v>
      </c>
      <c r="BI1169" s="44">
        <v>0</v>
      </c>
      <c r="BJ1169" s="71">
        <v>1497.2</v>
      </c>
      <c r="BK1169" s="2"/>
      <c r="BL1169" s="2"/>
      <c r="BM1169" s="48">
        <v>124.8</v>
      </c>
      <c r="BN1169" s="48">
        <v>124.8</v>
      </c>
      <c r="BO1169" s="48">
        <v>124.8</v>
      </c>
      <c r="BP1169" s="48">
        <v>124.8</v>
      </c>
      <c r="BQ1169" s="48">
        <v>249.5</v>
      </c>
      <c r="BR1169" s="48">
        <v>249.5</v>
      </c>
      <c r="BS1169" s="48">
        <v>62.4</v>
      </c>
      <c r="BT1169" s="48">
        <v>0</v>
      </c>
      <c r="BU1169" s="48">
        <v>62.4</v>
      </c>
      <c r="BV1169" s="48">
        <f t="shared" si="652"/>
        <v>106.9</v>
      </c>
      <c r="BW1169" s="48">
        <f t="shared" si="653"/>
        <v>106.9</v>
      </c>
      <c r="BX1169" s="49">
        <f t="shared" si="654"/>
        <v>106.9</v>
      </c>
      <c r="BY1169" s="50">
        <f t="shared" si="655"/>
        <v>1443.6999999999998</v>
      </c>
      <c r="BZ1169" s="48">
        <f t="shared" si="656"/>
        <v>374.4</v>
      </c>
      <c r="CA1169" s="48">
        <f t="shared" si="657"/>
        <v>623.79999999999995</v>
      </c>
      <c r="CB1169" s="48">
        <f t="shared" si="658"/>
        <v>124.8</v>
      </c>
      <c r="CC1169" s="51">
        <f t="shared" si="659"/>
        <v>320.70000000000005</v>
      </c>
      <c r="CD1169" s="50">
        <f t="shared" si="660"/>
        <v>1443.7</v>
      </c>
      <c r="CE1169" s="103"/>
      <c r="CF1169" s="73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</row>
    <row r="1170" spans="1:122" ht="21" hidden="1" outlineLevel="1" thickBot="1" x14ac:dyDescent="0.35">
      <c r="A1170" s="161"/>
      <c r="B1170" s="90"/>
      <c r="C1170" s="90"/>
      <c r="D1170" s="91"/>
      <c r="E1170" s="92"/>
      <c r="F1170" s="92"/>
      <c r="H1170" s="93"/>
      <c r="I1170" s="94"/>
      <c r="J1170" s="94"/>
      <c r="L1170" s="92"/>
      <c r="M1170" s="92"/>
      <c r="N1170" s="92"/>
      <c r="O1170" s="92"/>
      <c r="P1170" s="92"/>
      <c r="Q1170" s="92"/>
      <c r="R1170" s="92"/>
      <c r="S1170" s="92"/>
      <c r="T1170" s="92"/>
      <c r="U1170" s="92"/>
      <c r="V1170" s="92"/>
      <c r="W1170" s="92"/>
      <c r="X1170" s="92"/>
      <c r="Y1170" s="92"/>
      <c r="Z1170" s="92"/>
      <c r="AA1170" s="92"/>
      <c r="AB1170" s="92"/>
      <c r="AC1170" s="39">
        <f t="shared" si="650"/>
        <v>0</v>
      </c>
      <c r="AD1170" s="40">
        <f t="shared" si="661"/>
        <v>22.1</v>
      </c>
      <c r="AG1170" s="70" t="s">
        <v>2281</v>
      </c>
      <c r="AH1170" s="24" t="s">
        <v>2334</v>
      </c>
      <c r="AI1170" s="24" t="s">
        <v>45</v>
      </c>
      <c r="AJ1170" s="24" t="s">
        <v>2335</v>
      </c>
      <c r="AK1170" s="42"/>
      <c r="AL1170" s="43">
        <v>15485.86</v>
      </c>
      <c r="AM1170" s="43">
        <v>14805.11</v>
      </c>
      <c r="AN1170" s="44">
        <v>4</v>
      </c>
      <c r="AO1170" s="45"/>
      <c r="AP1170" s="46">
        <v>2</v>
      </c>
      <c r="AQ1170" s="46">
        <v>2</v>
      </c>
      <c r="AR1170" s="43">
        <v>30290.97</v>
      </c>
      <c r="AS1170" s="43">
        <v>787.52</v>
      </c>
      <c r="AT1170" s="43">
        <v>125.14</v>
      </c>
      <c r="AU1170" s="44">
        <v>18</v>
      </c>
      <c r="AV1170" s="43">
        <v>33.08</v>
      </c>
      <c r="AW1170" s="43">
        <v>25.16</v>
      </c>
      <c r="AX1170" s="43">
        <v>31279.87</v>
      </c>
      <c r="AY1170" s="43">
        <v>902.6</v>
      </c>
      <c r="AZ1170" s="43">
        <v>181.96</v>
      </c>
      <c r="BA1170" s="44">
        <v>0</v>
      </c>
      <c r="BB1170" s="44">
        <v>0</v>
      </c>
      <c r="BC1170" s="44">
        <v>0</v>
      </c>
      <c r="BD1170" s="44">
        <v>0</v>
      </c>
      <c r="BE1170" s="44">
        <v>0</v>
      </c>
      <c r="BF1170" s="43">
        <v>726.98</v>
      </c>
      <c r="BG1170" s="43">
        <v>1811.54</v>
      </c>
      <c r="BH1170" s="43">
        <v>33091.410000000003</v>
      </c>
      <c r="BI1170" s="44">
        <v>0</v>
      </c>
      <c r="BJ1170" s="71">
        <v>33.1</v>
      </c>
      <c r="BK1170" s="2"/>
      <c r="BL1170" s="2"/>
      <c r="BM1170" s="48">
        <v>2.8</v>
      </c>
      <c r="BN1170" s="48">
        <v>2.8</v>
      </c>
      <c r="BO1170" s="48">
        <v>2.8</v>
      </c>
      <c r="BP1170" s="48">
        <v>2.8</v>
      </c>
      <c r="BQ1170" s="48">
        <v>5.5</v>
      </c>
      <c r="BR1170" s="48">
        <v>5.5</v>
      </c>
      <c r="BS1170" s="48">
        <v>1.4</v>
      </c>
      <c r="BT1170" s="48">
        <v>0</v>
      </c>
      <c r="BU1170" s="48">
        <v>1.4</v>
      </c>
      <c r="BV1170" s="48">
        <f t="shared" si="652"/>
        <v>-1</v>
      </c>
      <c r="BW1170" s="48">
        <f t="shared" si="653"/>
        <v>-1</v>
      </c>
      <c r="BX1170" s="49">
        <f t="shared" si="654"/>
        <v>-0.9</v>
      </c>
      <c r="BY1170" s="50">
        <f t="shared" si="655"/>
        <v>22.1</v>
      </c>
      <c r="BZ1170" s="48">
        <f t="shared" si="656"/>
        <v>8.3999999999999986</v>
      </c>
      <c r="CA1170" s="48">
        <f t="shared" si="657"/>
        <v>13.8</v>
      </c>
      <c r="CB1170" s="48">
        <f t="shared" si="658"/>
        <v>2.8</v>
      </c>
      <c r="CC1170" s="51">
        <f t="shared" si="659"/>
        <v>-2.9</v>
      </c>
      <c r="CD1170" s="50">
        <f t="shared" si="660"/>
        <v>22.1</v>
      </c>
      <c r="CE1170" s="103"/>
      <c r="CF1170" s="73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</row>
    <row r="1171" spans="1:122" ht="18" customHeight="1" collapsed="1" thickBot="1" x14ac:dyDescent="0.35">
      <c r="A1171" s="162"/>
      <c r="B1171" s="163" t="s">
        <v>71</v>
      </c>
      <c r="C1171" s="164"/>
      <c r="D1171" s="165"/>
      <c r="E1171" s="54">
        <f t="shared" ref="E1171:AD1171" si="662">SUM(E1144:E1170)</f>
        <v>14001011.040000001</v>
      </c>
      <c r="F1171" s="54">
        <f t="shared" si="662"/>
        <v>798225.88000000012</v>
      </c>
      <c r="G1171" s="54">
        <f t="shared" si="662"/>
        <v>2761035.0700000003</v>
      </c>
      <c r="H1171" s="54">
        <f t="shared" si="662"/>
        <v>3734</v>
      </c>
      <c r="I1171" s="54">
        <f t="shared" si="662"/>
        <v>2696</v>
      </c>
      <c r="J1171" s="54">
        <f t="shared" si="662"/>
        <v>234</v>
      </c>
      <c r="K1171" s="54">
        <f t="shared" si="662"/>
        <v>804</v>
      </c>
      <c r="L1171" s="54">
        <f t="shared" si="662"/>
        <v>17560271.989999998</v>
      </c>
      <c r="M1171" s="54">
        <f t="shared" si="662"/>
        <v>1399366.6299999997</v>
      </c>
      <c r="N1171" s="54">
        <f t="shared" si="662"/>
        <v>126574.01000000001</v>
      </c>
      <c r="O1171" s="54">
        <f t="shared" si="662"/>
        <v>16803</v>
      </c>
      <c r="P1171" s="54">
        <f t="shared" si="662"/>
        <v>30880.179999999997</v>
      </c>
      <c r="Q1171" s="54">
        <f t="shared" si="662"/>
        <v>23486.860000000004</v>
      </c>
      <c r="R1171" s="54">
        <f t="shared" si="662"/>
        <v>19157382.670000002</v>
      </c>
      <c r="S1171" s="54">
        <f t="shared" si="662"/>
        <v>1449958.94</v>
      </c>
      <c r="T1171" s="54">
        <f t="shared" si="662"/>
        <v>169859.65999999995</v>
      </c>
      <c r="U1171" s="54">
        <f t="shared" si="662"/>
        <v>7279.2</v>
      </c>
      <c r="V1171" s="54">
        <f t="shared" si="662"/>
        <v>82416.72</v>
      </c>
      <c r="W1171" s="54">
        <f t="shared" si="662"/>
        <v>54297.439999999995</v>
      </c>
      <c r="X1171" s="54">
        <f t="shared" si="662"/>
        <v>31744.05</v>
      </c>
      <c r="Y1171" s="54">
        <f t="shared" si="662"/>
        <v>162865.36000000002</v>
      </c>
      <c r="Z1171" s="54">
        <f t="shared" si="662"/>
        <v>421446.62999999995</v>
      </c>
      <c r="AA1171" s="54">
        <f t="shared" si="662"/>
        <v>2379868</v>
      </c>
      <c r="AB1171" s="54">
        <f t="shared" si="662"/>
        <v>21537250.669999998</v>
      </c>
      <c r="AC1171" s="54">
        <f t="shared" si="662"/>
        <v>21537.399999999998</v>
      </c>
      <c r="AD1171" s="54">
        <f t="shared" si="662"/>
        <v>21795.4</v>
      </c>
      <c r="AG1171" s="55" t="s">
        <v>2281</v>
      </c>
      <c r="AH1171" s="55" t="s">
        <v>71</v>
      </c>
      <c r="AI1171" s="56"/>
      <c r="AJ1171" s="57"/>
      <c r="AK1171" s="58">
        <v>13896183.359999999</v>
      </c>
      <c r="AL1171" s="58">
        <v>816472.1399999999</v>
      </c>
      <c r="AM1171" s="58">
        <v>3197667.23</v>
      </c>
      <c r="AN1171" s="58">
        <v>3910</v>
      </c>
      <c r="AO1171" s="58">
        <v>2783</v>
      </c>
      <c r="AP1171" s="58">
        <v>214</v>
      </c>
      <c r="AQ1171" s="58">
        <v>913</v>
      </c>
      <c r="AR1171" s="58">
        <v>17910322.73</v>
      </c>
      <c r="AS1171" s="58">
        <v>1395809.9099999997</v>
      </c>
      <c r="AT1171" s="58">
        <v>132365.26</v>
      </c>
      <c r="AU1171" s="58">
        <v>17595</v>
      </c>
      <c r="AV1171" s="58">
        <v>32335.700000000008</v>
      </c>
      <c r="AW1171" s="58">
        <v>24593.899999999994</v>
      </c>
      <c r="AX1171" s="58">
        <v>19513022.5</v>
      </c>
      <c r="AY1171" s="58">
        <v>1509273.5699999998</v>
      </c>
      <c r="AZ1171" s="58">
        <v>177865.90000000002</v>
      </c>
      <c r="BA1171" s="58">
        <v>7514.0999999999995</v>
      </c>
      <c r="BB1171" s="58">
        <v>85076.309999999983</v>
      </c>
      <c r="BC1171" s="58">
        <v>56049.619999999988</v>
      </c>
      <c r="BD1171" s="58">
        <v>19198.840000000004</v>
      </c>
      <c r="BE1171" s="58">
        <v>168121.03000000003</v>
      </c>
      <c r="BF1171" s="58">
        <v>429847.81999999995</v>
      </c>
      <c r="BG1171" s="58">
        <v>2452947.1899999995</v>
      </c>
      <c r="BH1171" s="58">
        <v>21965969.689999994</v>
      </c>
      <c r="BI1171" s="100">
        <v>27896</v>
      </c>
      <c r="BJ1171" s="59">
        <v>21938.1</v>
      </c>
      <c r="BK1171" s="60"/>
      <c r="BL1171" s="61" t="str">
        <f>+AG1171</f>
        <v>Šalčininkų r. sav.</v>
      </c>
      <c r="BM1171" s="62">
        <f>SUM(BM1144:BM1170)</f>
        <v>1828.3999999999999</v>
      </c>
      <c r="BN1171" s="62">
        <f t="shared" ref="BN1171:CD1171" si="663">SUM(BN1144:BN1170)</f>
        <v>1828.3999999999999</v>
      </c>
      <c r="BO1171" s="62">
        <f t="shared" si="663"/>
        <v>1828.3999999999999</v>
      </c>
      <c r="BP1171" s="62">
        <f t="shared" si="663"/>
        <v>1828.3999999999999</v>
      </c>
      <c r="BQ1171" s="62">
        <f t="shared" si="663"/>
        <v>3656.4</v>
      </c>
      <c r="BR1171" s="62">
        <f t="shared" si="663"/>
        <v>3656.4</v>
      </c>
      <c r="BS1171" s="62">
        <f t="shared" si="663"/>
        <v>914.00000000000011</v>
      </c>
      <c r="BT1171" s="62">
        <f t="shared" si="663"/>
        <v>0</v>
      </c>
      <c r="BU1171" s="62">
        <f t="shared" si="663"/>
        <v>914.00000000000011</v>
      </c>
      <c r="BV1171" s="62">
        <f t="shared" si="663"/>
        <v>1780.2</v>
      </c>
      <c r="BW1171" s="62">
        <f t="shared" si="663"/>
        <v>1780.2</v>
      </c>
      <c r="BX1171" s="62">
        <f t="shared" si="663"/>
        <v>1780.6</v>
      </c>
      <c r="BY1171" s="62">
        <f t="shared" si="663"/>
        <v>21795.4</v>
      </c>
      <c r="BZ1171" s="62">
        <f t="shared" si="663"/>
        <v>5485.1999999999989</v>
      </c>
      <c r="CA1171" s="62">
        <f t="shared" si="663"/>
        <v>9141.1999999999989</v>
      </c>
      <c r="CB1171" s="62">
        <f t="shared" si="663"/>
        <v>1828.0000000000002</v>
      </c>
      <c r="CC1171" s="62">
        <f t="shared" si="663"/>
        <v>5340.9999999999991</v>
      </c>
      <c r="CD1171" s="62">
        <f t="shared" si="663"/>
        <v>21795.4</v>
      </c>
      <c r="CE1171" s="63"/>
      <c r="CF1171" s="64" t="s">
        <v>2281</v>
      </c>
      <c r="CG1171" s="65">
        <v>1828.4</v>
      </c>
      <c r="CH1171" s="65">
        <v>1818.1000000000001</v>
      </c>
      <c r="CI1171" s="65">
        <v>1823.2</v>
      </c>
      <c r="CJ1171" s="65">
        <v>1823.2</v>
      </c>
      <c r="CK1171" s="65">
        <v>3646.0999999999995</v>
      </c>
      <c r="CL1171" s="65">
        <v>3651.2</v>
      </c>
      <c r="CM1171" s="65">
        <v>909.00000000000011</v>
      </c>
      <c r="CN1171" s="65">
        <v>0</v>
      </c>
      <c r="CO1171" s="65">
        <v>914.00000000000011</v>
      </c>
      <c r="CP1171" s="65">
        <f>+BV1171</f>
        <v>1780.2</v>
      </c>
      <c r="CQ1171" s="65">
        <f t="shared" ref="CQ1171:CR1171" si="664">+BW1171</f>
        <v>1780.2</v>
      </c>
      <c r="CR1171" s="65">
        <f t="shared" si="664"/>
        <v>1780.6</v>
      </c>
      <c r="CS1171" s="66">
        <f>+CR1171+CQ1171+CP1171+CO1171+CN1171+CM1171+CL1171+CK1171+CJ1171+CI1171+CH1171+CG1171</f>
        <v>21754.2</v>
      </c>
      <c r="CT1171" s="65">
        <v>5469.7</v>
      </c>
      <c r="CU1171" s="65">
        <v>9120.5</v>
      </c>
      <c r="CV1171" s="65">
        <v>1823.0000000000002</v>
      </c>
      <c r="CW1171" s="65">
        <f>+CP1171+CQ1171+CR1171</f>
        <v>5341</v>
      </c>
      <c r="CX1171" s="67">
        <f>+CW1171+CV1171+CU1171+CT1171</f>
        <v>21754.2</v>
      </c>
      <c r="CY1171" s="48"/>
      <c r="CZ1171" s="64" t="s">
        <v>2281</v>
      </c>
      <c r="DA1171" s="68">
        <v>0</v>
      </c>
      <c r="DB1171" s="68">
        <v>10.3</v>
      </c>
      <c r="DC1171" s="68">
        <v>5.2</v>
      </c>
      <c r="DD1171" s="68">
        <v>5.2</v>
      </c>
      <c r="DE1171" s="68">
        <v>10.3</v>
      </c>
      <c r="DF1171" s="68">
        <v>5.2</v>
      </c>
      <c r="DG1171" s="68">
        <v>5</v>
      </c>
      <c r="DH1171" s="69"/>
      <c r="DI1171" s="69"/>
      <c r="DJ1171" s="69"/>
      <c r="DK1171" s="69"/>
      <c r="DL1171" s="69"/>
      <c r="DM1171" s="66">
        <v>41.2</v>
      </c>
      <c r="DN1171" s="68">
        <v>15.5</v>
      </c>
      <c r="DO1171" s="68">
        <v>20.7</v>
      </c>
      <c r="DP1171" s="68">
        <v>5</v>
      </c>
      <c r="DQ1171" s="68"/>
      <c r="DR1171" s="66">
        <v>41.2</v>
      </c>
    </row>
    <row r="1172" spans="1:122" ht="21" hidden="1" outlineLevel="1" thickBot="1" x14ac:dyDescent="0.35">
      <c r="A1172" s="160" t="s">
        <v>2336</v>
      </c>
      <c r="B1172" s="53" t="s">
        <v>2337</v>
      </c>
      <c r="C1172" s="53" t="s">
        <v>135</v>
      </c>
      <c r="D1172" s="24" t="s">
        <v>2338</v>
      </c>
      <c r="E1172" s="34"/>
      <c r="F1172" s="35">
        <v>14574.93</v>
      </c>
      <c r="G1172" s="35">
        <v>77271.62</v>
      </c>
      <c r="H1172" s="36">
        <v>22</v>
      </c>
      <c r="I1172" s="37"/>
      <c r="J1172" s="38">
        <v>4</v>
      </c>
      <c r="K1172" s="38">
        <v>18</v>
      </c>
      <c r="L1172" s="35">
        <v>91846.55</v>
      </c>
      <c r="M1172" s="35">
        <v>4331.3599999999997</v>
      </c>
      <c r="N1172" s="35">
        <v>676.5</v>
      </c>
      <c r="O1172" s="36">
        <v>99</v>
      </c>
      <c r="P1172" s="35">
        <v>181.94</v>
      </c>
      <c r="Q1172" s="35">
        <v>138.38</v>
      </c>
      <c r="R1172" s="35">
        <v>97273.73</v>
      </c>
      <c r="S1172" s="35">
        <v>4964.3</v>
      </c>
      <c r="T1172" s="35">
        <v>1000.78</v>
      </c>
      <c r="U1172" s="36">
        <v>0</v>
      </c>
      <c r="V1172" s="36">
        <v>0</v>
      </c>
      <c r="W1172" s="36">
        <v>0</v>
      </c>
      <c r="X1172" s="36">
        <v>0</v>
      </c>
      <c r="Y1172" s="36">
        <v>0</v>
      </c>
      <c r="Z1172" s="35">
        <v>2204.3200000000002</v>
      </c>
      <c r="AA1172" s="35">
        <v>8169.4</v>
      </c>
      <c r="AB1172" s="35">
        <v>105443.13</v>
      </c>
      <c r="AC1172" s="39">
        <f t="shared" ref="AC1172:AC1235" si="665">+ROUND(AB1172/1000,1)</f>
        <v>105.4</v>
      </c>
      <c r="AD1172" s="40">
        <f t="shared" ref="AD1172:AD1203" si="666">+ROUND((AC1172/12*4)+(BJ1172/12*8),1)</f>
        <v>98.1</v>
      </c>
      <c r="AG1172" s="70" t="s">
        <v>2336</v>
      </c>
      <c r="AH1172" s="24" t="s">
        <v>2337</v>
      </c>
      <c r="AI1172" s="24" t="s">
        <v>135</v>
      </c>
      <c r="AJ1172" s="24" t="s">
        <v>2338</v>
      </c>
      <c r="AK1172" s="42"/>
      <c r="AL1172" s="43">
        <v>14574.93</v>
      </c>
      <c r="AM1172" s="43">
        <v>70093.39</v>
      </c>
      <c r="AN1172" s="44">
        <v>15</v>
      </c>
      <c r="AO1172" s="45"/>
      <c r="AP1172" s="46">
        <v>3</v>
      </c>
      <c r="AQ1172" s="46">
        <v>12</v>
      </c>
      <c r="AR1172" s="43">
        <v>84668.32</v>
      </c>
      <c r="AS1172" s="43">
        <v>2953.2</v>
      </c>
      <c r="AT1172" s="43">
        <v>461.25</v>
      </c>
      <c r="AU1172" s="43">
        <v>67.5</v>
      </c>
      <c r="AV1172" s="43">
        <v>124.05</v>
      </c>
      <c r="AW1172" s="43">
        <v>94.35</v>
      </c>
      <c r="AX1172" s="43">
        <v>88368.67</v>
      </c>
      <c r="AY1172" s="43">
        <v>3384.75</v>
      </c>
      <c r="AZ1172" s="43">
        <v>682.35</v>
      </c>
      <c r="BA1172" s="44">
        <v>0</v>
      </c>
      <c r="BB1172" s="44">
        <v>0</v>
      </c>
      <c r="BC1172" s="44">
        <v>0</v>
      </c>
      <c r="BD1172" s="44">
        <v>0</v>
      </c>
      <c r="BE1172" s="44">
        <v>0</v>
      </c>
      <c r="BF1172" s="43">
        <v>2032.04</v>
      </c>
      <c r="BG1172" s="43">
        <v>6099.14</v>
      </c>
      <c r="BH1172" s="43">
        <v>94467.81</v>
      </c>
      <c r="BI1172" s="44">
        <v>0</v>
      </c>
      <c r="BJ1172" s="71">
        <v>94.5</v>
      </c>
      <c r="BK1172" s="2"/>
      <c r="BL1172" s="2"/>
      <c r="BM1172" s="48">
        <v>7.9</v>
      </c>
      <c r="BN1172" s="48">
        <v>7.9</v>
      </c>
      <c r="BO1172" s="48">
        <v>7.9</v>
      </c>
      <c r="BP1172" s="48">
        <v>7.9</v>
      </c>
      <c r="BQ1172" s="48">
        <v>15.8</v>
      </c>
      <c r="BR1172" s="48">
        <v>15.8</v>
      </c>
      <c r="BS1172" s="48">
        <v>3.9</v>
      </c>
      <c r="BT1172" s="48">
        <v>0</v>
      </c>
      <c r="BU1172" s="48">
        <v>3.9</v>
      </c>
      <c r="BV1172" s="48">
        <f t="shared" ref="BV1172:BV1203" si="667">+ROUND((AD1172-BM1172-BN1172-BO1172-BP1172-BQ1172-BR1172-BS1172-BT1172-BU1172)/3,1)</f>
        <v>9</v>
      </c>
      <c r="BW1172" s="48">
        <f t="shared" ref="BW1172:BW1235" si="668">+BV1172</f>
        <v>9</v>
      </c>
      <c r="BX1172" s="49">
        <f t="shared" ref="BX1172:BX1203" si="669">+ROUND(AD1172-BM1172-BN1172-BO1172-BP1172-BQ1172-BR1172-BS1172-BT1172-BU1172-BV1172-BW1172,1)</f>
        <v>9.1</v>
      </c>
      <c r="BY1172" s="50">
        <f t="shared" ref="BY1172:BY1235" si="670">+BX1172+BW1172+BV1172+BU1172+BT1172+BS1172+BR1172+BQ1172+BP1172+BO1172+BN1172+BM1172</f>
        <v>98.100000000000023</v>
      </c>
      <c r="BZ1172" s="48">
        <f t="shared" ref="BZ1172:BZ1235" si="671">+BM1172+BN1172+BO1172</f>
        <v>23.700000000000003</v>
      </c>
      <c r="CA1172" s="48">
        <f t="shared" ref="CA1172:CA1235" si="672">+BP1172+BQ1172+BR1172</f>
        <v>39.5</v>
      </c>
      <c r="CB1172" s="48">
        <f t="shared" ref="CB1172:CB1235" si="673">+BS1172+BT1172+BU1172</f>
        <v>7.8</v>
      </c>
      <c r="CC1172" s="51">
        <f t="shared" ref="CC1172:CC1235" si="674">+BV1172+BW1172+BX1172</f>
        <v>27.1</v>
      </c>
      <c r="CD1172" s="50">
        <f t="shared" ref="CD1172:CD1235" si="675">SUM(BZ1172:CC1172)</f>
        <v>98.1</v>
      </c>
      <c r="CE1172" s="103"/>
      <c r="CF1172" s="73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</row>
    <row r="1173" spans="1:122" ht="21" hidden="1" outlineLevel="1" thickBot="1" x14ac:dyDescent="0.35">
      <c r="A1173" s="161"/>
      <c r="B1173" s="53" t="s">
        <v>2339</v>
      </c>
      <c r="C1173" s="53" t="s">
        <v>45</v>
      </c>
      <c r="D1173" s="24" t="s">
        <v>2340</v>
      </c>
      <c r="E1173" s="35">
        <v>405229.61</v>
      </c>
      <c r="F1173" s="34"/>
      <c r="G1173" s="34"/>
      <c r="H1173" s="36">
        <v>176</v>
      </c>
      <c r="I1173" s="38">
        <v>176</v>
      </c>
      <c r="J1173" s="37"/>
      <c r="K1173" s="37"/>
      <c r="L1173" s="35">
        <v>405229.61</v>
      </c>
      <c r="M1173" s="35">
        <v>45011.69</v>
      </c>
      <c r="N1173" s="36">
        <v>5412</v>
      </c>
      <c r="O1173" s="36">
        <v>792</v>
      </c>
      <c r="P1173" s="35">
        <v>1455.52</v>
      </c>
      <c r="Q1173" s="35">
        <v>1107.04</v>
      </c>
      <c r="R1173" s="35">
        <v>459007.86</v>
      </c>
      <c r="S1173" s="35">
        <v>79365.440000000002</v>
      </c>
      <c r="T1173" s="35">
        <v>8006.24</v>
      </c>
      <c r="U1173" s="35">
        <v>475.2</v>
      </c>
      <c r="V1173" s="35">
        <v>5380.32</v>
      </c>
      <c r="W1173" s="35">
        <v>3544.64</v>
      </c>
      <c r="X1173" s="35">
        <v>2047.24</v>
      </c>
      <c r="Y1173" s="35">
        <v>10632.16</v>
      </c>
      <c r="Z1173" s="35">
        <v>9725.51</v>
      </c>
      <c r="AA1173" s="35">
        <v>119176.75</v>
      </c>
      <c r="AB1173" s="35">
        <v>578184.61</v>
      </c>
      <c r="AC1173" s="39">
        <f t="shared" si="665"/>
        <v>578.20000000000005</v>
      </c>
      <c r="AD1173" s="40">
        <f t="shared" si="666"/>
        <v>518.29999999999995</v>
      </c>
      <c r="AG1173" s="70" t="s">
        <v>2336</v>
      </c>
      <c r="AH1173" s="24" t="s">
        <v>2339</v>
      </c>
      <c r="AI1173" s="24" t="s">
        <v>45</v>
      </c>
      <c r="AJ1173" s="24" t="s">
        <v>2340</v>
      </c>
      <c r="AK1173" s="43">
        <v>345396.77</v>
      </c>
      <c r="AL1173" s="42"/>
      <c r="AM1173" s="42"/>
      <c r="AN1173" s="44">
        <v>152</v>
      </c>
      <c r="AO1173" s="46">
        <v>152</v>
      </c>
      <c r="AP1173" s="45"/>
      <c r="AQ1173" s="45"/>
      <c r="AR1173" s="43">
        <v>345396.77</v>
      </c>
      <c r="AS1173" s="43">
        <v>33508.46</v>
      </c>
      <c r="AT1173" s="44">
        <v>4674</v>
      </c>
      <c r="AU1173" s="44">
        <v>684</v>
      </c>
      <c r="AV1173" s="43">
        <v>1257.04</v>
      </c>
      <c r="AW1173" s="43">
        <v>956.08</v>
      </c>
      <c r="AX1173" s="43">
        <v>386476.35</v>
      </c>
      <c r="AY1173" s="43">
        <v>68542.880000000005</v>
      </c>
      <c r="AZ1173" s="43">
        <v>6914.48</v>
      </c>
      <c r="BA1173" s="43">
        <v>410.4</v>
      </c>
      <c r="BB1173" s="43">
        <v>4646.6400000000003</v>
      </c>
      <c r="BC1173" s="43">
        <v>3061.28</v>
      </c>
      <c r="BD1173" s="43">
        <v>895.78</v>
      </c>
      <c r="BE1173" s="43">
        <v>9182.32</v>
      </c>
      <c r="BF1173" s="43">
        <v>8289.52</v>
      </c>
      <c r="BG1173" s="43">
        <v>101943.3</v>
      </c>
      <c r="BH1173" s="43">
        <v>488419.65</v>
      </c>
      <c r="BI1173" s="44">
        <v>0</v>
      </c>
      <c r="BJ1173" s="71">
        <v>488.4</v>
      </c>
      <c r="BK1173" s="2"/>
      <c r="BL1173" s="2"/>
      <c r="BM1173" s="48">
        <v>40.700000000000003</v>
      </c>
      <c r="BN1173" s="48">
        <v>40.700000000000003</v>
      </c>
      <c r="BO1173" s="48">
        <v>40.700000000000003</v>
      </c>
      <c r="BP1173" s="48">
        <v>40.700000000000003</v>
      </c>
      <c r="BQ1173" s="48">
        <v>81.400000000000006</v>
      </c>
      <c r="BR1173" s="48">
        <v>81.400000000000006</v>
      </c>
      <c r="BS1173" s="48">
        <v>20.399999999999999</v>
      </c>
      <c r="BT1173" s="48">
        <v>0</v>
      </c>
      <c r="BU1173" s="48">
        <v>20.399999999999999</v>
      </c>
      <c r="BV1173" s="48">
        <f t="shared" si="667"/>
        <v>50.6</v>
      </c>
      <c r="BW1173" s="48">
        <f t="shared" si="668"/>
        <v>50.6</v>
      </c>
      <c r="BX1173" s="49">
        <f t="shared" si="669"/>
        <v>50.7</v>
      </c>
      <c r="BY1173" s="50">
        <f t="shared" si="670"/>
        <v>518.29999999999995</v>
      </c>
      <c r="BZ1173" s="48">
        <f t="shared" si="671"/>
        <v>122.10000000000001</v>
      </c>
      <c r="CA1173" s="48">
        <f t="shared" si="672"/>
        <v>203.5</v>
      </c>
      <c r="CB1173" s="48">
        <f t="shared" si="673"/>
        <v>40.799999999999997</v>
      </c>
      <c r="CC1173" s="51">
        <f t="shared" si="674"/>
        <v>151.9</v>
      </c>
      <c r="CD1173" s="50">
        <f t="shared" si="675"/>
        <v>518.30000000000007</v>
      </c>
      <c r="CE1173" s="103"/>
      <c r="CF1173" s="73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</row>
    <row r="1174" spans="1:122" ht="21" hidden="1" outlineLevel="1" thickBot="1" x14ac:dyDescent="0.35">
      <c r="A1174" s="161"/>
      <c r="B1174" s="53" t="s">
        <v>2341</v>
      </c>
      <c r="C1174" s="53" t="s">
        <v>135</v>
      </c>
      <c r="D1174" s="24" t="s">
        <v>2342</v>
      </c>
      <c r="E1174" s="34"/>
      <c r="F1174" s="35">
        <v>58741.39</v>
      </c>
      <c r="G1174" s="35">
        <v>154543.25</v>
      </c>
      <c r="H1174" s="36">
        <v>50</v>
      </c>
      <c r="I1174" s="37"/>
      <c r="J1174" s="38">
        <v>11</v>
      </c>
      <c r="K1174" s="38">
        <v>39</v>
      </c>
      <c r="L1174" s="35">
        <v>213284.64</v>
      </c>
      <c r="M1174" s="35">
        <v>10902.13</v>
      </c>
      <c r="N1174" s="35">
        <v>1537.5</v>
      </c>
      <c r="O1174" s="36">
        <v>225</v>
      </c>
      <c r="P1174" s="35">
        <v>413.5</v>
      </c>
      <c r="Q1174" s="35">
        <v>314.5</v>
      </c>
      <c r="R1174" s="35">
        <v>226677.27</v>
      </c>
      <c r="S1174" s="35">
        <v>11282.5</v>
      </c>
      <c r="T1174" s="35">
        <v>2274.5</v>
      </c>
      <c r="U1174" s="36">
        <v>0</v>
      </c>
      <c r="V1174" s="36">
        <v>0</v>
      </c>
      <c r="W1174" s="36">
        <v>0</v>
      </c>
      <c r="X1174" s="36">
        <v>0</v>
      </c>
      <c r="Y1174" s="36">
        <v>0</v>
      </c>
      <c r="Z1174" s="35">
        <v>5118.83</v>
      </c>
      <c r="AA1174" s="35">
        <v>18675.830000000002</v>
      </c>
      <c r="AB1174" s="35">
        <v>245353.1</v>
      </c>
      <c r="AC1174" s="39">
        <f t="shared" si="665"/>
        <v>245.4</v>
      </c>
      <c r="AD1174" s="40">
        <f t="shared" si="666"/>
        <v>279.89999999999998</v>
      </c>
      <c r="AG1174" s="70" t="s">
        <v>2336</v>
      </c>
      <c r="AH1174" s="24" t="s">
        <v>2341</v>
      </c>
      <c r="AI1174" s="24" t="s">
        <v>135</v>
      </c>
      <c r="AJ1174" s="24" t="s">
        <v>2342</v>
      </c>
      <c r="AK1174" s="42"/>
      <c r="AL1174" s="43">
        <v>44166.46</v>
      </c>
      <c r="AM1174" s="43">
        <v>211124.63</v>
      </c>
      <c r="AN1174" s="44">
        <v>67</v>
      </c>
      <c r="AO1174" s="45"/>
      <c r="AP1174" s="46">
        <v>11</v>
      </c>
      <c r="AQ1174" s="46">
        <v>56</v>
      </c>
      <c r="AR1174" s="43">
        <v>255291.09</v>
      </c>
      <c r="AS1174" s="43">
        <v>14249.09</v>
      </c>
      <c r="AT1174" s="43">
        <v>2060.25</v>
      </c>
      <c r="AU1174" s="43">
        <v>301.5</v>
      </c>
      <c r="AV1174" s="43">
        <v>554.09</v>
      </c>
      <c r="AW1174" s="43">
        <v>421.43</v>
      </c>
      <c r="AX1174" s="43">
        <v>272877.45</v>
      </c>
      <c r="AY1174" s="43">
        <v>15118.55</v>
      </c>
      <c r="AZ1174" s="43">
        <v>3047.83</v>
      </c>
      <c r="BA1174" s="44">
        <v>0</v>
      </c>
      <c r="BB1174" s="44">
        <v>0</v>
      </c>
      <c r="BC1174" s="44">
        <v>0</v>
      </c>
      <c r="BD1174" s="44">
        <v>0</v>
      </c>
      <c r="BE1174" s="44">
        <v>0</v>
      </c>
      <c r="BF1174" s="43">
        <v>6126.99</v>
      </c>
      <c r="BG1174" s="43">
        <v>24293.37</v>
      </c>
      <c r="BH1174" s="43">
        <v>297170.82</v>
      </c>
      <c r="BI1174" s="44">
        <v>0</v>
      </c>
      <c r="BJ1174" s="71">
        <v>297.2</v>
      </c>
      <c r="BK1174" s="2"/>
      <c r="BL1174" s="2"/>
      <c r="BM1174" s="48">
        <v>24.8</v>
      </c>
      <c r="BN1174" s="48">
        <v>24.8</v>
      </c>
      <c r="BO1174" s="48">
        <v>24.8</v>
      </c>
      <c r="BP1174" s="48">
        <v>24.8</v>
      </c>
      <c r="BQ1174" s="48">
        <v>49.5</v>
      </c>
      <c r="BR1174" s="48">
        <v>49.5</v>
      </c>
      <c r="BS1174" s="48">
        <v>12.4</v>
      </c>
      <c r="BT1174" s="48">
        <v>0</v>
      </c>
      <c r="BU1174" s="48">
        <v>12.4</v>
      </c>
      <c r="BV1174" s="48">
        <f t="shared" si="667"/>
        <v>19</v>
      </c>
      <c r="BW1174" s="48">
        <f t="shared" si="668"/>
        <v>19</v>
      </c>
      <c r="BX1174" s="49">
        <f t="shared" si="669"/>
        <v>18.899999999999999</v>
      </c>
      <c r="BY1174" s="50">
        <f t="shared" si="670"/>
        <v>279.90000000000003</v>
      </c>
      <c r="BZ1174" s="48">
        <f t="shared" si="671"/>
        <v>74.400000000000006</v>
      </c>
      <c r="CA1174" s="48">
        <f t="shared" si="672"/>
        <v>123.8</v>
      </c>
      <c r="CB1174" s="48">
        <f t="shared" si="673"/>
        <v>24.8</v>
      </c>
      <c r="CC1174" s="51">
        <f t="shared" si="674"/>
        <v>56.9</v>
      </c>
      <c r="CD1174" s="50">
        <f t="shared" si="675"/>
        <v>279.89999999999998</v>
      </c>
      <c r="CE1174" s="103"/>
      <c r="CF1174" s="73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</row>
    <row r="1175" spans="1:122" ht="15" hidden="1" outlineLevel="1" thickBot="1" x14ac:dyDescent="0.35">
      <c r="A1175" s="161"/>
      <c r="B1175" s="53" t="s">
        <v>2343</v>
      </c>
      <c r="C1175" s="53" t="s">
        <v>135</v>
      </c>
      <c r="D1175" s="24" t="s">
        <v>2344</v>
      </c>
      <c r="E1175" s="35">
        <v>179772.29</v>
      </c>
      <c r="F1175" s="35">
        <v>22083.23</v>
      </c>
      <c r="G1175" s="35">
        <v>98384.09</v>
      </c>
      <c r="H1175" s="36">
        <v>74</v>
      </c>
      <c r="I1175" s="38">
        <v>43</v>
      </c>
      <c r="J1175" s="38">
        <v>8</v>
      </c>
      <c r="K1175" s="38">
        <v>23</v>
      </c>
      <c r="L1175" s="35">
        <v>300239.61</v>
      </c>
      <c r="M1175" s="35">
        <v>21166.54</v>
      </c>
      <c r="N1175" s="35">
        <v>2275.5</v>
      </c>
      <c r="O1175" s="36">
        <v>333</v>
      </c>
      <c r="P1175" s="35">
        <v>611.98</v>
      </c>
      <c r="Q1175" s="35">
        <v>465.46</v>
      </c>
      <c r="R1175" s="35">
        <v>325092.09000000003</v>
      </c>
      <c r="S1175" s="35">
        <v>26385.57</v>
      </c>
      <c r="T1175" s="35">
        <v>3366.26</v>
      </c>
      <c r="U1175" s="35">
        <v>116.1</v>
      </c>
      <c r="V1175" s="35">
        <v>1314.51</v>
      </c>
      <c r="W1175" s="35">
        <v>866.02</v>
      </c>
      <c r="X1175" s="36">
        <v>0</v>
      </c>
      <c r="Y1175" s="35">
        <v>2597.63</v>
      </c>
      <c r="Z1175" s="35">
        <v>7205.75</v>
      </c>
      <c r="AA1175" s="35">
        <v>41851.839999999997</v>
      </c>
      <c r="AB1175" s="35">
        <v>366943.93</v>
      </c>
      <c r="AC1175" s="39">
        <f t="shared" si="665"/>
        <v>366.9</v>
      </c>
      <c r="AD1175" s="40">
        <f t="shared" si="666"/>
        <v>371.4</v>
      </c>
      <c r="AG1175" s="70" t="s">
        <v>2336</v>
      </c>
      <c r="AH1175" s="24" t="s">
        <v>2343</v>
      </c>
      <c r="AI1175" s="24" t="s">
        <v>135</v>
      </c>
      <c r="AJ1175" s="24" t="s">
        <v>2344</v>
      </c>
      <c r="AK1175" s="43">
        <v>178222.41</v>
      </c>
      <c r="AL1175" s="43">
        <v>44166.46</v>
      </c>
      <c r="AM1175" s="43">
        <v>77271.62</v>
      </c>
      <c r="AN1175" s="44">
        <v>80</v>
      </c>
      <c r="AO1175" s="46">
        <v>43</v>
      </c>
      <c r="AP1175" s="46">
        <v>11</v>
      </c>
      <c r="AQ1175" s="46">
        <v>26</v>
      </c>
      <c r="AR1175" s="43">
        <v>299660.49</v>
      </c>
      <c r="AS1175" s="43">
        <v>26529.25</v>
      </c>
      <c r="AT1175" s="44">
        <v>2460</v>
      </c>
      <c r="AU1175" s="44">
        <v>360</v>
      </c>
      <c r="AV1175" s="43">
        <v>661.6</v>
      </c>
      <c r="AW1175" s="43">
        <v>503.2</v>
      </c>
      <c r="AX1175" s="43">
        <v>330174.53999999998</v>
      </c>
      <c r="AY1175" s="43">
        <v>27739.47</v>
      </c>
      <c r="AZ1175" s="43">
        <v>3639.2</v>
      </c>
      <c r="BA1175" s="43">
        <v>116.1</v>
      </c>
      <c r="BB1175" s="43">
        <v>1314.51</v>
      </c>
      <c r="BC1175" s="43">
        <v>866.02</v>
      </c>
      <c r="BD1175" s="44">
        <v>0</v>
      </c>
      <c r="BE1175" s="43">
        <v>2597.63</v>
      </c>
      <c r="BF1175" s="43">
        <v>7191.84</v>
      </c>
      <c r="BG1175" s="43">
        <v>43464.77</v>
      </c>
      <c r="BH1175" s="43">
        <v>373639.31</v>
      </c>
      <c r="BI1175" s="44">
        <v>0</v>
      </c>
      <c r="BJ1175" s="71">
        <v>373.6</v>
      </c>
      <c r="BK1175" s="2"/>
      <c r="BL1175" s="2"/>
      <c r="BM1175" s="48">
        <v>31.1</v>
      </c>
      <c r="BN1175" s="48">
        <v>31.1</v>
      </c>
      <c r="BO1175" s="48">
        <v>31.1</v>
      </c>
      <c r="BP1175" s="48">
        <v>31.1</v>
      </c>
      <c r="BQ1175" s="48">
        <v>62.3</v>
      </c>
      <c r="BR1175" s="48">
        <v>62.3</v>
      </c>
      <c r="BS1175" s="48">
        <v>15.6</v>
      </c>
      <c r="BT1175" s="48">
        <v>0</v>
      </c>
      <c r="BU1175" s="48">
        <v>15.6</v>
      </c>
      <c r="BV1175" s="48">
        <f t="shared" si="667"/>
        <v>30.4</v>
      </c>
      <c r="BW1175" s="48">
        <f t="shared" si="668"/>
        <v>30.4</v>
      </c>
      <c r="BX1175" s="49">
        <f t="shared" si="669"/>
        <v>30.4</v>
      </c>
      <c r="BY1175" s="50">
        <f t="shared" si="670"/>
        <v>371.40000000000009</v>
      </c>
      <c r="BZ1175" s="48">
        <f t="shared" si="671"/>
        <v>93.300000000000011</v>
      </c>
      <c r="CA1175" s="48">
        <f t="shared" si="672"/>
        <v>155.69999999999999</v>
      </c>
      <c r="CB1175" s="48">
        <f t="shared" si="673"/>
        <v>31.2</v>
      </c>
      <c r="CC1175" s="51">
        <f t="shared" si="674"/>
        <v>91.199999999999989</v>
      </c>
      <c r="CD1175" s="50">
        <f t="shared" si="675"/>
        <v>371.4</v>
      </c>
      <c r="CE1175" s="103"/>
      <c r="CF1175" s="73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</row>
    <row r="1176" spans="1:122" ht="15" hidden="1" outlineLevel="1" thickBot="1" x14ac:dyDescent="0.35">
      <c r="A1176" s="161"/>
      <c r="B1176" s="53" t="s">
        <v>2345</v>
      </c>
      <c r="C1176" s="53" t="s">
        <v>45</v>
      </c>
      <c r="D1176" s="24" t="s">
        <v>2346</v>
      </c>
      <c r="E1176" s="34"/>
      <c r="F1176" s="35">
        <v>88332.91</v>
      </c>
      <c r="G1176" s="35">
        <v>422249.26</v>
      </c>
      <c r="H1176" s="36">
        <v>159</v>
      </c>
      <c r="I1176" s="37"/>
      <c r="J1176" s="38">
        <v>27</v>
      </c>
      <c r="K1176" s="38">
        <v>132</v>
      </c>
      <c r="L1176" s="35">
        <v>510582.17</v>
      </c>
      <c r="M1176" s="35">
        <v>87396.96</v>
      </c>
      <c r="N1176" s="35">
        <v>4889.25</v>
      </c>
      <c r="O1176" s="35">
        <v>715.5</v>
      </c>
      <c r="P1176" s="35">
        <v>1314.93</v>
      </c>
      <c r="Q1176" s="35">
        <v>1000.11</v>
      </c>
      <c r="R1176" s="35">
        <v>605898.92000000004</v>
      </c>
      <c r="S1176" s="35">
        <v>35878.35</v>
      </c>
      <c r="T1176" s="35">
        <v>7232.91</v>
      </c>
      <c r="U1176" s="36">
        <v>0</v>
      </c>
      <c r="V1176" s="36">
        <v>0</v>
      </c>
      <c r="W1176" s="36">
        <v>0</v>
      </c>
      <c r="X1176" s="36">
        <v>0</v>
      </c>
      <c r="Y1176" s="36">
        <v>0</v>
      </c>
      <c r="Z1176" s="35">
        <v>12253.98</v>
      </c>
      <c r="AA1176" s="35">
        <v>55365.24</v>
      </c>
      <c r="AB1176" s="35">
        <v>661264.16</v>
      </c>
      <c r="AC1176" s="39">
        <f t="shared" si="665"/>
        <v>661.3</v>
      </c>
      <c r="AD1176" s="40">
        <f t="shared" si="666"/>
        <v>731</v>
      </c>
      <c r="AG1176" s="70" t="s">
        <v>2336</v>
      </c>
      <c r="AH1176" s="24" t="s">
        <v>2345</v>
      </c>
      <c r="AI1176" s="24" t="s">
        <v>45</v>
      </c>
      <c r="AJ1176" s="24" t="s">
        <v>2346</v>
      </c>
      <c r="AK1176" s="42"/>
      <c r="AL1176" s="43">
        <v>88332.91</v>
      </c>
      <c r="AM1176" s="43">
        <v>506699.12</v>
      </c>
      <c r="AN1176" s="44">
        <v>181</v>
      </c>
      <c r="AO1176" s="45"/>
      <c r="AP1176" s="46">
        <v>34</v>
      </c>
      <c r="AQ1176" s="46">
        <v>147</v>
      </c>
      <c r="AR1176" s="43">
        <v>595032.03</v>
      </c>
      <c r="AS1176" s="43">
        <v>98380.58</v>
      </c>
      <c r="AT1176" s="43">
        <v>5565.75</v>
      </c>
      <c r="AU1176" s="43">
        <v>814.5</v>
      </c>
      <c r="AV1176" s="43">
        <v>1496.87</v>
      </c>
      <c r="AW1176" s="43">
        <v>1138.49</v>
      </c>
      <c r="AX1176" s="43">
        <v>702428.22</v>
      </c>
      <c r="AY1176" s="43">
        <v>40842.65</v>
      </c>
      <c r="AZ1176" s="43">
        <v>8233.69</v>
      </c>
      <c r="BA1176" s="44">
        <v>0</v>
      </c>
      <c r="BB1176" s="44">
        <v>0</v>
      </c>
      <c r="BC1176" s="44">
        <v>0</v>
      </c>
      <c r="BD1176" s="44">
        <v>0</v>
      </c>
      <c r="BE1176" s="44">
        <v>0</v>
      </c>
      <c r="BF1176" s="43">
        <v>14280.76</v>
      </c>
      <c r="BG1176" s="43">
        <v>63357.1</v>
      </c>
      <c r="BH1176" s="43">
        <v>765785.32</v>
      </c>
      <c r="BI1176" s="44">
        <v>0</v>
      </c>
      <c r="BJ1176" s="71">
        <v>765.8</v>
      </c>
      <c r="BK1176" s="2"/>
      <c r="BL1176" s="2"/>
      <c r="BM1176" s="48">
        <v>63.8</v>
      </c>
      <c r="BN1176" s="48">
        <v>63.8</v>
      </c>
      <c r="BO1176" s="48">
        <v>63.8</v>
      </c>
      <c r="BP1176" s="48">
        <v>63.8</v>
      </c>
      <c r="BQ1176" s="48">
        <v>127.6</v>
      </c>
      <c r="BR1176" s="48">
        <v>127.6</v>
      </c>
      <c r="BS1176" s="48">
        <v>31.9</v>
      </c>
      <c r="BT1176" s="48">
        <v>0</v>
      </c>
      <c r="BU1176" s="48">
        <v>31.9</v>
      </c>
      <c r="BV1176" s="48">
        <f t="shared" si="667"/>
        <v>52.3</v>
      </c>
      <c r="BW1176" s="48">
        <f t="shared" si="668"/>
        <v>52.3</v>
      </c>
      <c r="BX1176" s="49">
        <f t="shared" si="669"/>
        <v>52.2</v>
      </c>
      <c r="BY1176" s="50">
        <f t="shared" si="670"/>
        <v>730.99999999999989</v>
      </c>
      <c r="BZ1176" s="48">
        <f t="shared" si="671"/>
        <v>191.39999999999998</v>
      </c>
      <c r="CA1176" s="48">
        <f t="shared" si="672"/>
        <v>319</v>
      </c>
      <c r="CB1176" s="48">
        <f t="shared" si="673"/>
        <v>63.8</v>
      </c>
      <c r="CC1176" s="51">
        <f t="shared" si="674"/>
        <v>156.80000000000001</v>
      </c>
      <c r="CD1176" s="50">
        <f t="shared" si="675"/>
        <v>731</v>
      </c>
      <c r="CE1176" s="103"/>
      <c r="CF1176" s="73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</row>
    <row r="1177" spans="1:122" ht="15" hidden="1" outlineLevel="1" thickBot="1" x14ac:dyDescent="0.35">
      <c r="A1177" s="161"/>
      <c r="B1177" s="53" t="s">
        <v>2347</v>
      </c>
      <c r="C1177" s="53" t="s">
        <v>45</v>
      </c>
      <c r="D1177" s="24" t="s">
        <v>2348</v>
      </c>
      <c r="E1177" s="34"/>
      <c r="F1177" s="35">
        <v>88332.91</v>
      </c>
      <c r="G1177" s="35">
        <v>464474.19</v>
      </c>
      <c r="H1177" s="36">
        <v>180</v>
      </c>
      <c r="I1177" s="37"/>
      <c r="J1177" s="38">
        <v>34</v>
      </c>
      <c r="K1177" s="38">
        <v>146</v>
      </c>
      <c r="L1177" s="35">
        <v>552807.1</v>
      </c>
      <c r="M1177" s="35">
        <v>85482.09</v>
      </c>
      <c r="N1177" s="36">
        <v>5535</v>
      </c>
      <c r="O1177" s="36">
        <v>810</v>
      </c>
      <c r="P1177" s="35">
        <v>1488.6</v>
      </c>
      <c r="Q1177" s="35">
        <v>1132.2</v>
      </c>
      <c r="R1177" s="35">
        <v>647254.99</v>
      </c>
      <c r="S1177" s="36">
        <v>40617</v>
      </c>
      <c r="T1177" s="35">
        <v>8188.2</v>
      </c>
      <c r="U1177" s="36">
        <v>0</v>
      </c>
      <c r="V1177" s="36">
        <v>0</v>
      </c>
      <c r="W1177" s="36">
        <v>0</v>
      </c>
      <c r="X1177" s="36">
        <v>0</v>
      </c>
      <c r="Y1177" s="36">
        <v>0</v>
      </c>
      <c r="Z1177" s="35">
        <v>13267.37</v>
      </c>
      <c r="AA1177" s="35">
        <v>62072.57</v>
      </c>
      <c r="AB1177" s="35">
        <v>709327.56</v>
      </c>
      <c r="AC1177" s="39">
        <f t="shared" si="665"/>
        <v>709.3</v>
      </c>
      <c r="AD1177" s="40">
        <f t="shared" si="666"/>
        <v>747.6</v>
      </c>
      <c r="AG1177" s="70" t="s">
        <v>2336</v>
      </c>
      <c r="AH1177" s="24" t="s">
        <v>2347</v>
      </c>
      <c r="AI1177" s="24" t="s">
        <v>45</v>
      </c>
      <c r="AJ1177" s="24" t="s">
        <v>2348</v>
      </c>
      <c r="AK1177" s="42"/>
      <c r="AL1177" s="43">
        <v>88332.91</v>
      </c>
      <c r="AM1177" s="43">
        <v>506699.12</v>
      </c>
      <c r="AN1177" s="44">
        <v>197</v>
      </c>
      <c r="AO1177" s="45"/>
      <c r="AP1177" s="46">
        <v>34</v>
      </c>
      <c r="AQ1177" s="46">
        <v>163</v>
      </c>
      <c r="AR1177" s="43">
        <v>595032.03</v>
      </c>
      <c r="AS1177" s="43">
        <v>94271.44</v>
      </c>
      <c r="AT1177" s="43">
        <v>6057.75</v>
      </c>
      <c r="AU1177" s="43">
        <v>886.5</v>
      </c>
      <c r="AV1177" s="43">
        <v>1629.19</v>
      </c>
      <c r="AW1177" s="43">
        <v>1239.1300000000001</v>
      </c>
      <c r="AX1177" s="43">
        <v>699116.04</v>
      </c>
      <c r="AY1177" s="43">
        <v>44453.05</v>
      </c>
      <c r="AZ1177" s="43">
        <v>8961.5300000000007</v>
      </c>
      <c r="BA1177" s="44">
        <v>0</v>
      </c>
      <c r="BB1177" s="44">
        <v>0</v>
      </c>
      <c r="BC1177" s="44">
        <v>0</v>
      </c>
      <c r="BD1177" s="44">
        <v>0</v>
      </c>
      <c r="BE1177" s="44">
        <v>0</v>
      </c>
      <c r="BF1177" s="43">
        <v>14280.77</v>
      </c>
      <c r="BG1177" s="43">
        <v>67695.350000000006</v>
      </c>
      <c r="BH1177" s="43">
        <v>766811.39</v>
      </c>
      <c r="BI1177" s="44">
        <v>0</v>
      </c>
      <c r="BJ1177" s="71">
        <v>766.8</v>
      </c>
      <c r="BK1177" s="2"/>
      <c r="BL1177" s="2"/>
      <c r="BM1177" s="48">
        <v>63.9</v>
      </c>
      <c r="BN1177" s="48">
        <v>63.9</v>
      </c>
      <c r="BO1177" s="48">
        <v>63.9</v>
      </c>
      <c r="BP1177" s="48">
        <v>63.9</v>
      </c>
      <c r="BQ1177" s="48">
        <v>127.8</v>
      </c>
      <c r="BR1177" s="48">
        <v>127.8</v>
      </c>
      <c r="BS1177" s="48">
        <v>32</v>
      </c>
      <c r="BT1177" s="48">
        <v>0</v>
      </c>
      <c r="BU1177" s="48">
        <v>32</v>
      </c>
      <c r="BV1177" s="48">
        <f t="shared" si="667"/>
        <v>57.5</v>
      </c>
      <c r="BW1177" s="48">
        <f t="shared" si="668"/>
        <v>57.5</v>
      </c>
      <c r="BX1177" s="49">
        <f t="shared" si="669"/>
        <v>57.4</v>
      </c>
      <c r="BY1177" s="50">
        <f t="shared" si="670"/>
        <v>747.59999999999991</v>
      </c>
      <c r="BZ1177" s="48">
        <f t="shared" si="671"/>
        <v>191.7</v>
      </c>
      <c r="CA1177" s="48">
        <f t="shared" si="672"/>
        <v>319.5</v>
      </c>
      <c r="CB1177" s="48">
        <f t="shared" si="673"/>
        <v>64</v>
      </c>
      <c r="CC1177" s="51">
        <f t="shared" si="674"/>
        <v>172.4</v>
      </c>
      <c r="CD1177" s="50">
        <f t="shared" si="675"/>
        <v>747.6</v>
      </c>
      <c r="CE1177" s="103"/>
      <c r="CF1177" s="73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</row>
    <row r="1178" spans="1:122" ht="15" hidden="1" outlineLevel="1" thickBot="1" x14ac:dyDescent="0.35">
      <c r="A1178" s="161"/>
      <c r="B1178" s="53" t="s">
        <v>2349</v>
      </c>
      <c r="C1178" s="53" t="s">
        <v>45</v>
      </c>
      <c r="D1178" s="24" t="s">
        <v>2350</v>
      </c>
      <c r="E1178" s="34"/>
      <c r="F1178" s="35">
        <v>88332.91</v>
      </c>
      <c r="G1178" s="35">
        <v>380024.34</v>
      </c>
      <c r="H1178" s="36">
        <v>172</v>
      </c>
      <c r="I1178" s="37"/>
      <c r="J1178" s="38">
        <v>33</v>
      </c>
      <c r="K1178" s="38">
        <v>139</v>
      </c>
      <c r="L1178" s="35">
        <v>468357.25</v>
      </c>
      <c r="M1178" s="35">
        <v>81487.31</v>
      </c>
      <c r="N1178" s="36">
        <v>5289</v>
      </c>
      <c r="O1178" s="36">
        <v>774</v>
      </c>
      <c r="P1178" s="35">
        <v>1422.44</v>
      </c>
      <c r="Q1178" s="35">
        <v>1081.8800000000001</v>
      </c>
      <c r="R1178" s="35">
        <v>558411.88</v>
      </c>
      <c r="S1178" s="35">
        <v>38811.800000000003</v>
      </c>
      <c r="T1178" s="35">
        <v>7824.28</v>
      </c>
      <c r="U1178" s="36">
        <v>0</v>
      </c>
      <c r="V1178" s="36">
        <v>0</v>
      </c>
      <c r="W1178" s="36">
        <v>0</v>
      </c>
      <c r="X1178" s="36">
        <v>0</v>
      </c>
      <c r="Y1178" s="36">
        <v>0</v>
      </c>
      <c r="Z1178" s="35">
        <v>11240.58</v>
      </c>
      <c r="AA1178" s="35">
        <v>57876.66</v>
      </c>
      <c r="AB1178" s="35">
        <v>616288.54</v>
      </c>
      <c r="AC1178" s="39">
        <f t="shared" si="665"/>
        <v>616.29999999999995</v>
      </c>
      <c r="AD1178" s="40">
        <f t="shared" si="666"/>
        <v>612.79999999999995</v>
      </c>
      <c r="AG1178" s="70" t="s">
        <v>2336</v>
      </c>
      <c r="AH1178" s="24" t="s">
        <v>2349</v>
      </c>
      <c r="AI1178" s="24" t="s">
        <v>45</v>
      </c>
      <c r="AJ1178" s="24" t="s">
        <v>2350</v>
      </c>
      <c r="AK1178" s="42"/>
      <c r="AL1178" s="43">
        <v>88332.91</v>
      </c>
      <c r="AM1178" s="43">
        <v>380024.34</v>
      </c>
      <c r="AN1178" s="44">
        <v>175</v>
      </c>
      <c r="AO1178" s="45"/>
      <c r="AP1178" s="46">
        <v>36</v>
      </c>
      <c r="AQ1178" s="46">
        <v>139</v>
      </c>
      <c r="AR1178" s="43">
        <v>468357.25</v>
      </c>
      <c r="AS1178" s="43">
        <v>75273.95</v>
      </c>
      <c r="AT1178" s="43">
        <v>5381.25</v>
      </c>
      <c r="AU1178" s="43">
        <v>787.5</v>
      </c>
      <c r="AV1178" s="43">
        <v>1447.25</v>
      </c>
      <c r="AW1178" s="43">
        <v>1100.75</v>
      </c>
      <c r="AX1178" s="43">
        <v>552347.94999999995</v>
      </c>
      <c r="AY1178" s="43">
        <v>39488.75</v>
      </c>
      <c r="AZ1178" s="43">
        <v>7960.75</v>
      </c>
      <c r="BA1178" s="44">
        <v>0</v>
      </c>
      <c r="BB1178" s="44">
        <v>0</v>
      </c>
      <c r="BC1178" s="44">
        <v>0</v>
      </c>
      <c r="BD1178" s="44">
        <v>0</v>
      </c>
      <c r="BE1178" s="44">
        <v>0</v>
      </c>
      <c r="BF1178" s="43">
        <v>11240.58</v>
      </c>
      <c r="BG1178" s="43">
        <v>58690.080000000002</v>
      </c>
      <c r="BH1178" s="43">
        <v>611038.03</v>
      </c>
      <c r="BI1178" s="44">
        <v>0</v>
      </c>
      <c r="BJ1178" s="71">
        <v>611</v>
      </c>
      <c r="BK1178" s="2"/>
      <c r="BL1178" s="2"/>
      <c r="BM1178" s="48">
        <v>50.9</v>
      </c>
      <c r="BN1178" s="48">
        <v>50.9</v>
      </c>
      <c r="BO1178" s="48">
        <v>50.9</v>
      </c>
      <c r="BP1178" s="48">
        <v>50.9</v>
      </c>
      <c r="BQ1178" s="48">
        <v>101.8</v>
      </c>
      <c r="BR1178" s="48">
        <v>101.8</v>
      </c>
      <c r="BS1178" s="48">
        <v>25.5</v>
      </c>
      <c r="BT1178" s="48">
        <v>0</v>
      </c>
      <c r="BU1178" s="48">
        <v>25.5</v>
      </c>
      <c r="BV1178" s="48">
        <f t="shared" si="667"/>
        <v>51.5</v>
      </c>
      <c r="BW1178" s="48">
        <f t="shared" si="668"/>
        <v>51.5</v>
      </c>
      <c r="BX1178" s="49">
        <f t="shared" si="669"/>
        <v>51.6</v>
      </c>
      <c r="BY1178" s="50">
        <f t="shared" si="670"/>
        <v>612.79999999999995</v>
      </c>
      <c r="BZ1178" s="48">
        <f t="shared" si="671"/>
        <v>152.69999999999999</v>
      </c>
      <c r="CA1178" s="48">
        <f t="shared" si="672"/>
        <v>254.5</v>
      </c>
      <c r="CB1178" s="48">
        <f t="shared" si="673"/>
        <v>51</v>
      </c>
      <c r="CC1178" s="51">
        <f t="shared" si="674"/>
        <v>154.6</v>
      </c>
      <c r="CD1178" s="50">
        <f t="shared" si="675"/>
        <v>612.79999999999995</v>
      </c>
      <c r="CE1178" s="103"/>
      <c r="CF1178" s="73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</row>
    <row r="1179" spans="1:122" ht="15" hidden="1" outlineLevel="1" thickBot="1" x14ac:dyDescent="0.35">
      <c r="A1179" s="161"/>
      <c r="B1179" s="53" t="s">
        <v>2351</v>
      </c>
      <c r="C1179" s="53" t="s">
        <v>45</v>
      </c>
      <c r="D1179" s="24" t="s">
        <v>2352</v>
      </c>
      <c r="E1179" s="34"/>
      <c r="F1179" s="35">
        <v>88332.91</v>
      </c>
      <c r="G1179" s="35">
        <v>380024.33</v>
      </c>
      <c r="H1179" s="36">
        <v>131</v>
      </c>
      <c r="I1179" s="37"/>
      <c r="J1179" s="38">
        <v>28</v>
      </c>
      <c r="K1179" s="38">
        <v>103</v>
      </c>
      <c r="L1179" s="35">
        <v>468357.24</v>
      </c>
      <c r="M1179" s="35">
        <v>83848.84</v>
      </c>
      <c r="N1179" s="35">
        <v>4028.25</v>
      </c>
      <c r="O1179" s="35">
        <v>589.5</v>
      </c>
      <c r="P1179" s="35">
        <v>1083.3699999999999</v>
      </c>
      <c r="Q1179" s="35">
        <v>823.99</v>
      </c>
      <c r="R1179" s="35">
        <v>558731.18999999994</v>
      </c>
      <c r="S1179" s="35">
        <v>29560.15</v>
      </c>
      <c r="T1179" s="35">
        <v>5959.19</v>
      </c>
      <c r="U1179" s="36">
        <v>0</v>
      </c>
      <c r="V1179" s="36">
        <v>0</v>
      </c>
      <c r="W1179" s="36">
        <v>0</v>
      </c>
      <c r="X1179" s="36">
        <v>0</v>
      </c>
      <c r="Y1179" s="36">
        <v>0</v>
      </c>
      <c r="Z1179" s="35">
        <v>11240.58</v>
      </c>
      <c r="AA1179" s="35">
        <v>46759.92</v>
      </c>
      <c r="AB1179" s="35">
        <v>605491.11</v>
      </c>
      <c r="AC1179" s="39">
        <f t="shared" si="665"/>
        <v>605.5</v>
      </c>
      <c r="AD1179" s="40">
        <f t="shared" si="666"/>
        <v>570.70000000000005</v>
      </c>
      <c r="AG1179" s="70" t="s">
        <v>2336</v>
      </c>
      <c r="AH1179" s="24" t="s">
        <v>2351</v>
      </c>
      <c r="AI1179" s="24" t="s">
        <v>45</v>
      </c>
      <c r="AJ1179" s="24" t="s">
        <v>2352</v>
      </c>
      <c r="AK1179" s="42"/>
      <c r="AL1179" s="43">
        <v>88332.91</v>
      </c>
      <c r="AM1179" s="43">
        <v>337799.41</v>
      </c>
      <c r="AN1179" s="44">
        <v>133</v>
      </c>
      <c r="AO1179" s="45"/>
      <c r="AP1179" s="46">
        <v>35</v>
      </c>
      <c r="AQ1179" s="46">
        <v>98</v>
      </c>
      <c r="AR1179" s="43">
        <v>426132.32</v>
      </c>
      <c r="AS1179" s="43">
        <v>74264.210000000006</v>
      </c>
      <c r="AT1179" s="43">
        <v>4089.75</v>
      </c>
      <c r="AU1179" s="43">
        <v>598.5</v>
      </c>
      <c r="AV1179" s="43">
        <v>1099.9100000000001</v>
      </c>
      <c r="AW1179" s="43">
        <v>836.57</v>
      </c>
      <c r="AX1179" s="43">
        <v>507021.26</v>
      </c>
      <c r="AY1179" s="43">
        <v>30011.45</v>
      </c>
      <c r="AZ1179" s="43">
        <v>6050.17</v>
      </c>
      <c r="BA1179" s="44">
        <v>0</v>
      </c>
      <c r="BB1179" s="44">
        <v>0</v>
      </c>
      <c r="BC1179" s="44">
        <v>0</v>
      </c>
      <c r="BD1179" s="44">
        <v>0</v>
      </c>
      <c r="BE1179" s="44">
        <v>0</v>
      </c>
      <c r="BF1179" s="43">
        <v>10227.18</v>
      </c>
      <c r="BG1179" s="43">
        <v>46288.800000000003</v>
      </c>
      <c r="BH1179" s="43">
        <v>553310.06000000006</v>
      </c>
      <c r="BI1179" s="44">
        <v>0</v>
      </c>
      <c r="BJ1179" s="71">
        <v>553.29999999999995</v>
      </c>
      <c r="BK1179" s="2"/>
      <c r="BL1179" s="2"/>
      <c r="BM1179" s="48">
        <v>46.1</v>
      </c>
      <c r="BN1179" s="48">
        <v>46.1</v>
      </c>
      <c r="BO1179" s="48">
        <v>46.1</v>
      </c>
      <c r="BP1179" s="48">
        <v>46.1</v>
      </c>
      <c r="BQ1179" s="48">
        <v>92.2</v>
      </c>
      <c r="BR1179" s="48">
        <v>92.2</v>
      </c>
      <c r="BS1179" s="48">
        <v>23.1</v>
      </c>
      <c r="BT1179" s="48">
        <v>0</v>
      </c>
      <c r="BU1179" s="48">
        <v>23.1</v>
      </c>
      <c r="BV1179" s="48">
        <f t="shared" si="667"/>
        <v>51.9</v>
      </c>
      <c r="BW1179" s="48">
        <f t="shared" si="668"/>
        <v>51.9</v>
      </c>
      <c r="BX1179" s="49">
        <f t="shared" si="669"/>
        <v>51.9</v>
      </c>
      <c r="BY1179" s="50">
        <f t="shared" si="670"/>
        <v>570.70000000000005</v>
      </c>
      <c r="BZ1179" s="48">
        <f t="shared" si="671"/>
        <v>138.30000000000001</v>
      </c>
      <c r="CA1179" s="48">
        <f t="shared" si="672"/>
        <v>230.5</v>
      </c>
      <c r="CB1179" s="48">
        <f t="shared" si="673"/>
        <v>46.2</v>
      </c>
      <c r="CC1179" s="51">
        <f t="shared" si="674"/>
        <v>155.69999999999999</v>
      </c>
      <c r="CD1179" s="50">
        <f t="shared" si="675"/>
        <v>570.70000000000005</v>
      </c>
      <c r="CE1179" s="103"/>
      <c r="CF1179" s="73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</row>
    <row r="1180" spans="1:122" ht="15" hidden="1" outlineLevel="1" thickBot="1" x14ac:dyDescent="0.35">
      <c r="A1180" s="161"/>
      <c r="B1180" s="53" t="s">
        <v>2353</v>
      </c>
      <c r="C1180" s="53" t="s">
        <v>45</v>
      </c>
      <c r="D1180" s="24" t="s">
        <v>2354</v>
      </c>
      <c r="E1180" s="34"/>
      <c r="F1180" s="35">
        <v>88332.91</v>
      </c>
      <c r="G1180" s="35">
        <v>422249.26</v>
      </c>
      <c r="H1180" s="36">
        <v>163</v>
      </c>
      <c r="I1180" s="37"/>
      <c r="J1180" s="38">
        <v>24</v>
      </c>
      <c r="K1180" s="38">
        <v>139</v>
      </c>
      <c r="L1180" s="35">
        <v>510582.17</v>
      </c>
      <c r="M1180" s="35">
        <v>87425.78</v>
      </c>
      <c r="N1180" s="35">
        <v>5012.25</v>
      </c>
      <c r="O1180" s="35">
        <v>733.5</v>
      </c>
      <c r="P1180" s="35">
        <v>1348.01</v>
      </c>
      <c r="Q1180" s="35">
        <v>1025.27</v>
      </c>
      <c r="R1180" s="35">
        <v>606126.98</v>
      </c>
      <c r="S1180" s="35">
        <v>36780.949999999997</v>
      </c>
      <c r="T1180" s="35">
        <v>7414.87</v>
      </c>
      <c r="U1180" s="36">
        <v>0</v>
      </c>
      <c r="V1180" s="36">
        <v>0</v>
      </c>
      <c r="W1180" s="36">
        <v>0</v>
      </c>
      <c r="X1180" s="36">
        <v>0</v>
      </c>
      <c r="Y1180" s="36">
        <v>0</v>
      </c>
      <c r="Z1180" s="35">
        <v>12253.98</v>
      </c>
      <c r="AA1180" s="35">
        <v>56449.8</v>
      </c>
      <c r="AB1180" s="35">
        <v>662576.78</v>
      </c>
      <c r="AC1180" s="39">
        <f t="shared" si="665"/>
        <v>662.6</v>
      </c>
      <c r="AD1180" s="40">
        <f t="shared" si="666"/>
        <v>713.3</v>
      </c>
      <c r="AG1180" s="70" t="s">
        <v>2336</v>
      </c>
      <c r="AH1180" s="24" t="s">
        <v>2353</v>
      </c>
      <c r="AI1180" s="24" t="s">
        <v>45</v>
      </c>
      <c r="AJ1180" s="24" t="s">
        <v>2354</v>
      </c>
      <c r="AK1180" s="42"/>
      <c r="AL1180" s="43">
        <v>88332.91</v>
      </c>
      <c r="AM1180" s="43">
        <v>464474.19</v>
      </c>
      <c r="AN1180" s="44">
        <v>182</v>
      </c>
      <c r="AO1180" s="45"/>
      <c r="AP1180" s="46">
        <v>33</v>
      </c>
      <c r="AQ1180" s="46">
        <v>149</v>
      </c>
      <c r="AR1180" s="43">
        <v>552807.1</v>
      </c>
      <c r="AS1180" s="43">
        <v>114149.98</v>
      </c>
      <c r="AT1180" s="43">
        <v>5596.5</v>
      </c>
      <c r="AU1180" s="44">
        <v>819</v>
      </c>
      <c r="AV1180" s="43">
        <v>1505.14</v>
      </c>
      <c r="AW1180" s="43">
        <v>1144.78</v>
      </c>
      <c r="AX1180" s="43">
        <v>676022.5</v>
      </c>
      <c r="AY1180" s="43">
        <v>41068.300000000003</v>
      </c>
      <c r="AZ1180" s="43">
        <v>8279.18</v>
      </c>
      <c r="BA1180" s="44">
        <v>0</v>
      </c>
      <c r="BB1180" s="44">
        <v>0</v>
      </c>
      <c r="BC1180" s="44">
        <v>0</v>
      </c>
      <c r="BD1180" s="44">
        <v>0</v>
      </c>
      <c r="BE1180" s="44">
        <v>0</v>
      </c>
      <c r="BF1180" s="43">
        <v>13267.38</v>
      </c>
      <c r="BG1180" s="43">
        <v>62614.86</v>
      </c>
      <c r="BH1180" s="43">
        <v>738637.36</v>
      </c>
      <c r="BI1180" s="44">
        <v>0</v>
      </c>
      <c r="BJ1180" s="71">
        <v>738.6</v>
      </c>
      <c r="BK1180" s="2"/>
      <c r="BL1180" s="2"/>
      <c r="BM1180" s="48">
        <v>61.6</v>
      </c>
      <c r="BN1180" s="48">
        <v>61.6</v>
      </c>
      <c r="BO1180" s="48">
        <v>61.6</v>
      </c>
      <c r="BP1180" s="48">
        <v>61.6</v>
      </c>
      <c r="BQ1180" s="48">
        <v>123.1</v>
      </c>
      <c r="BR1180" s="48">
        <v>123.1</v>
      </c>
      <c r="BS1180" s="48">
        <v>30.8</v>
      </c>
      <c r="BT1180" s="48">
        <v>0</v>
      </c>
      <c r="BU1180" s="48">
        <v>30.8</v>
      </c>
      <c r="BV1180" s="48">
        <f t="shared" si="667"/>
        <v>53</v>
      </c>
      <c r="BW1180" s="48">
        <f t="shared" si="668"/>
        <v>53</v>
      </c>
      <c r="BX1180" s="49">
        <f t="shared" si="669"/>
        <v>53.1</v>
      </c>
      <c r="BY1180" s="50">
        <f t="shared" si="670"/>
        <v>713.30000000000007</v>
      </c>
      <c r="BZ1180" s="48">
        <f t="shared" si="671"/>
        <v>184.8</v>
      </c>
      <c r="CA1180" s="48">
        <f t="shared" si="672"/>
        <v>307.79999999999995</v>
      </c>
      <c r="CB1180" s="48">
        <f t="shared" si="673"/>
        <v>61.6</v>
      </c>
      <c r="CC1180" s="51">
        <f t="shared" si="674"/>
        <v>159.1</v>
      </c>
      <c r="CD1180" s="50">
        <f t="shared" si="675"/>
        <v>713.3</v>
      </c>
      <c r="CE1180" s="103"/>
      <c r="CF1180" s="73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</row>
    <row r="1181" spans="1:122" ht="15" hidden="1" outlineLevel="1" thickBot="1" x14ac:dyDescent="0.35">
      <c r="A1181" s="161"/>
      <c r="B1181" s="53" t="s">
        <v>2355</v>
      </c>
      <c r="C1181" s="53" t="s">
        <v>45</v>
      </c>
      <c r="D1181" s="24" t="s">
        <v>2356</v>
      </c>
      <c r="E1181" s="34"/>
      <c r="F1181" s="35">
        <v>44166.46</v>
      </c>
      <c r="G1181" s="35">
        <v>337799.41</v>
      </c>
      <c r="H1181" s="36">
        <v>126</v>
      </c>
      <c r="I1181" s="37"/>
      <c r="J1181" s="38">
        <v>17</v>
      </c>
      <c r="K1181" s="38">
        <v>109</v>
      </c>
      <c r="L1181" s="35">
        <v>381965.87</v>
      </c>
      <c r="M1181" s="35">
        <v>73341.27</v>
      </c>
      <c r="N1181" s="35">
        <v>3874.5</v>
      </c>
      <c r="O1181" s="36">
        <v>567</v>
      </c>
      <c r="P1181" s="35">
        <v>1042.02</v>
      </c>
      <c r="Q1181" s="35">
        <v>792.54</v>
      </c>
      <c r="R1181" s="35">
        <v>461583.2</v>
      </c>
      <c r="S1181" s="35">
        <v>28431.9</v>
      </c>
      <c r="T1181" s="35">
        <v>5731.74</v>
      </c>
      <c r="U1181" s="36">
        <v>0</v>
      </c>
      <c r="V1181" s="36">
        <v>0</v>
      </c>
      <c r="W1181" s="36">
        <v>0</v>
      </c>
      <c r="X1181" s="36">
        <v>0</v>
      </c>
      <c r="Y1181" s="36">
        <v>0</v>
      </c>
      <c r="Z1181" s="35">
        <v>9167.18</v>
      </c>
      <c r="AA1181" s="35">
        <v>43330.82</v>
      </c>
      <c r="AB1181" s="35">
        <v>504914.02</v>
      </c>
      <c r="AC1181" s="39">
        <f t="shared" si="665"/>
        <v>504.9</v>
      </c>
      <c r="AD1181" s="40">
        <f t="shared" si="666"/>
        <v>539</v>
      </c>
      <c r="AG1181" s="70" t="s">
        <v>2336</v>
      </c>
      <c r="AH1181" s="24" t="s">
        <v>2355</v>
      </c>
      <c r="AI1181" s="24" t="s">
        <v>45</v>
      </c>
      <c r="AJ1181" s="24" t="s">
        <v>2356</v>
      </c>
      <c r="AK1181" s="42"/>
      <c r="AL1181" s="42"/>
      <c r="AM1181" s="43">
        <v>422249.26</v>
      </c>
      <c r="AN1181" s="44">
        <v>136</v>
      </c>
      <c r="AO1181" s="45"/>
      <c r="AP1181" s="45"/>
      <c r="AQ1181" s="46">
        <v>136</v>
      </c>
      <c r="AR1181" s="43">
        <v>422249.26</v>
      </c>
      <c r="AS1181" s="43">
        <v>79997.81</v>
      </c>
      <c r="AT1181" s="44">
        <v>4182</v>
      </c>
      <c r="AU1181" s="44">
        <v>612</v>
      </c>
      <c r="AV1181" s="43">
        <v>1124.72</v>
      </c>
      <c r="AW1181" s="43">
        <v>855.44</v>
      </c>
      <c r="AX1181" s="43">
        <v>509021.23</v>
      </c>
      <c r="AY1181" s="43">
        <v>30688.400000000001</v>
      </c>
      <c r="AZ1181" s="43">
        <v>6186.64</v>
      </c>
      <c r="BA1181" s="44">
        <v>0</v>
      </c>
      <c r="BB1181" s="44">
        <v>0</v>
      </c>
      <c r="BC1181" s="44">
        <v>0</v>
      </c>
      <c r="BD1181" s="44">
        <v>0</v>
      </c>
      <c r="BE1181" s="44">
        <v>0</v>
      </c>
      <c r="BF1181" s="43">
        <v>10133.99</v>
      </c>
      <c r="BG1181" s="43">
        <v>47009.03</v>
      </c>
      <c r="BH1181" s="43">
        <v>556030.26</v>
      </c>
      <c r="BI1181" s="44">
        <v>0</v>
      </c>
      <c r="BJ1181" s="71">
        <v>556</v>
      </c>
      <c r="BK1181" s="2"/>
      <c r="BL1181" s="2"/>
      <c r="BM1181" s="48">
        <v>46.3</v>
      </c>
      <c r="BN1181" s="48">
        <v>46.3</v>
      </c>
      <c r="BO1181" s="48">
        <v>46.3</v>
      </c>
      <c r="BP1181" s="48">
        <v>46.3</v>
      </c>
      <c r="BQ1181" s="48">
        <v>92.7</v>
      </c>
      <c r="BR1181" s="48">
        <v>92.7</v>
      </c>
      <c r="BS1181" s="48">
        <v>23.2</v>
      </c>
      <c r="BT1181" s="48">
        <v>0</v>
      </c>
      <c r="BU1181" s="48">
        <v>23.2</v>
      </c>
      <c r="BV1181" s="48">
        <f t="shared" si="667"/>
        <v>40.700000000000003</v>
      </c>
      <c r="BW1181" s="48">
        <f t="shared" si="668"/>
        <v>40.700000000000003</v>
      </c>
      <c r="BX1181" s="49">
        <f t="shared" si="669"/>
        <v>40.6</v>
      </c>
      <c r="BY1181" s="50">
        <f t="shared" si="670"/>
        <v>539</v>
      </c>
      <c r="BZ1181" s="48">
        <f t="shared" si="671"/>
        <v>138.89999999999998</v>
      </c>
      <c r="CA1181" s="48">
        <f t="shared" si="672"/>
        <v>231.7</v>
      </c>
      <c r="CB1181" s="48">
        <f t="shared" si="673"/>
        <v>46.4</v>
      </c>
      <c r="CC1181" s="51">
        <f t="shared" si="674"/>
        <v>122</v>
      </c>
      <c r="CD1181" s="50">
        <f t="shared" si="675"/>
        <v>539</v>
      </c>
      <c r="CE1181" s="103"/>
      <c r="CF1181" s="73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</row>
    <row r="1182" spans="1:122" ht="15" hidden="1" outlineLevel="1" thickBot="1" x14ac:dyDescent="0.35">
      <c r="A1182" s="161"/>
      <c r="B1182" s="53" t="s">
        <v>2357</v>
      </c>
      <c r="C1182" s="53" t="s">
        <v>45</v>
      </c>
      <c r="D1182" s="24" t="s">
        <v>2358</v>
      </c>
      <c r="E1182" s="34"/>
      <c r="F1182" s="35">
        <v>88332.91</v>
      </c>
      <c r="G1182" s="35">
        <v>422249.26</v>
      </c>
      <c r="H1182" s="36">
        <v>169</v>
      </c>
      <c r="I1182" s="37"/>
      <c r="J1182" s="38">
        <v>32</v>
      </c>
      <c r="K1182" s="38">
        <v>137</v>
      </c>
      <c r="L1182" s="35">
        <v>510582.17</v>
      </c>
      <c r="M1182" s="35">
        <v>74092.67</v>
      </c>
      <c r="N1182" s="35">
        <v>5196.75</v>
      </c>
      <c r="O1182" s="35">
        <v>760.5</v>
      </c>
      <c r="P1182" s="35">
        <v>1397.63</v>
      </c>
      <c r="Q1182" s="35">
        <v>1063.01</v>
      </c>
      <c r="R1182" s="35">
        <v>593092.73</v>
      </c>
      <c r="S1182" s="35">
        <v>38134.85</v>
      </c>
      <c r="T1182" s="35">
        <v>7687.81</v>
      </c>
      <c r="U1182" s="36">
        <v>0</v>
      </c>
      <c r="V1182" s="36">
        <v>0</v>
      </c>
      <c r="W1182" s="36">
        <v>0</v>
      </c>
      <c r="X1182" s="36">
        <v>0</v>
      </c>
      <c r="Y1182" s="36">
        <v>0</v>
      </c>
      <c r="Z1182" s="35">
        <v>12253.98</v>
      </c>
      <c r="AA1182" s="35">
        <v>58076.639999999999</v>
      </c>
      <c r="AB1182" s="35">
        <v>651169.37</v>
      </c>
      <c r="AC1182" s="39">
        <f t="shared" si="665"/>
        <v>651.20000000000005</v>
      </c>
      <c r="AD1182" s="40">
        <f t="shared" si="666"/>
        <v>690.1</v>
      </c>
      <c r="AG1182" s="70" t="s">
        <v>2336</v>
      </c>
      <c r="AH1182" s="24" t="s">
        <v>2357</v>
      </c>
      <c r="AI1182" s="24" t="s">
        <v>45</v>
      </c>
      <c r="AJ1182" s="24" t="s">
        <v>2358</v>
      </c>
      <c r="AK1182" s="42"/>
      <c r="AL1182" s="43">
        <v>132499.37</v>
      </c>
      <c r="AM1182" s="43">
        <v>422249.27</v>
      </c>
      <c r="AN1182" s="44">
        <v>204</v>
      </c>
      <c r="AO1182" s="45"/>
      <c r="AP1182" s="46">
        <v>46</v>
      </c>
      <c r="AQ1182" s="46">
        <v>158</v>
      </c>
      <c r="AR1182" s="43">
        <v>554748.64</v>
      </c>
      <c r="AS1182" s="43">
        <v>75996.3</v>
      </c>
      <c r="AT1182" s="44">
        <v>6273</v>
      </c>
      <c r="AU1182" s="44">
        <v>918</v>
      </c>
      <c r="AV1182" s="43">
        <v>1687.08</v>
      </c>
      <c r="AW1182" s="43">
        <v>1283.1600000000001</v>
      </c>
      <c r="AX1182" s="43">
        <v>640906.18000000005</v>
      </c>
      <c r="AY1182" s="43">
        <v>46032.6</v>
      </c>
      <c r="AZ1182" s="43">
        <v>9279.9599999999991</v>
      </c>
      <c r="BA1182" s="44">
        <v>0</v>
      </c>
      <c r="BB1182" s="44">
        <v>0</v>
      </c>
      <c r="BC1182" s="44">
        <v>0</v>
      </c>
      <c r="BD1182" s="44">
        <v>0</v>
      </c>
      <c r="BE1182" s="44">
        <v>0</v>
      </c>
      <c r="BF1182" s="43">
        <v>13313.97</v>
      </c>
      <c r="BG1182" s="43">
        <v>68626.53</v>
      </c>
      <c r="BH1182" s="43">
        <v>709532.71</v>
      </c>
      <c r="BI1182" s="44">
        <v>0</v>
      </c>
      <c r="BJ1182" s="71">
        <v>709.5</v>
      </c>
      <c r="BK1182" s="2"/>
      <c r="BL1182" s="2"/>
      <c r="BM1182" s="48">
        <v>59.1</v>
      </c>
      <c r="BN1182" s="48">
        <v>59.1</v>
      </c>
      <c r="BO1182" s="48">
        <v>59.1</v>
      </c>
      <c r="BP1182" s="48">
        <v>59.1</v>
      </c>
      <c r="BQ1182" s="48">
        <v>118.3</v>
      </c>
      <c r="BR1182" s="48">
        <v>118.3</v>
      </c>
      <c r="BS1182" s="48">
        <v>29.6</v>
      </c>
      <c r="BT1182" s="48">
        <v>0</v>
      </c>
      <c r="BU1182" s="48">
        <v>29.6</v>
      </c>
      <c r="BV1182" s="48">
        <f t="shared" si="667"/>
        <v>52.6</v>
      </c>
      <c r="BW1182" s="48">
        <f t="shared" si="668"/>
        <v>52.6</v>
      </c>
      <c r="BX1182" s="49">
        <f t="shared" si="669"/>
        <v>52.7</v>
      </c>
      <c r="BY1182" s="50">
        <f t="shared" si="670"/>
        <v>690.1</v>
      </c>
      <c r="BZ1182" s="48">
        <f t="shared" si="671"/>
        <v>177.3</v>
      </c>
      <c r="CA1182" s="48">
        <f t="shared" si="672"/>
        <v>295.7</v>
      </c>
      <c r="CB1182" s="48">
        <f t="shared" si="673"/>
        <v>59.2</v>
      </c>
      <c r="CC1182" s="51">
        <f t="shared" si="674"/>
        <v>157.9</v>
      </c>
      <c r="CD1182" s="50">
        <f t="shared" si="675"/>
        <v>690.1</v>
      </c>
      <c r="CE1182" s="103"/>
      <c r="CF1182" s="73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</row>
    <row r="1183" spans="1:122" ht="15" hidden="1" outlineLevel="1" thickBot="1" x14ac:dyDescent="0.35">
      <c r="A1183" s="161"/>
      <c r="B1183" s="53" t="s">
        <v>2359</v>
      </c>
      <c r="C1183" s="53" t="s">
        <v>45</v>
      </c>
      <c r="D1183" s="24" t="s">
        <v>2360</v>
      </c>
      <c r="E1183" s="34"/>
      <c r="F1183" s="35">
        <v>88332.91</v>
      </c>
      <c r="G1183" s="35">
        <v>422249.26</v>
      </c>
      <c r="H1183" s="36">
        <v>159</v>
      </c>
      <c r="I1183" s="37"/>
      <c r="J1183" s="38">
        <v>24</v>
      </c>
      <c r="K1183" s="38">
        <v>135</v>
      </c>
      <c r="L1183" s="35">
        <v>510582.17</v>
      </c>
      <c r="M1183" s="35">
        <v>92987.04</v>
      </c>
      <c r="N1183" s="35">
        <v>4889.25</v>
      </c>
      <c r="O1183" s="35">
        <v>715.5</v>
      </c>
      <c r="P1183" s="35">
        <v>1314.93</v>
      </c>
      <c r="Q1183" s="35">
        <v>1000.11</v>
      </c>
      <c r="R1183" s="36">
        <v>611489</v>
      </c>
      <c r="S1183" s="35">
        <v>35878.35</v>
      </c>
      <c r="T1183" s="35">
        <v>7232.91</v>
      </c>
      <c r="U1183" s="36">
        <v>0</v>
      </c>
      <c r="V1183" s="36">
        <v>0</v>
      </c>
      <c r="W1183" s="36">
        <v>0</v>
      </c>
      <c r="X1183" s="36">
        <v>0</v>
      </c>
      <c r="Y1183" s="36">
        <v>0</v>
      </c>
      <c r="Z1183" s="35">
        <v>12253.98</v>
      </c>
      <c r="AA1183" s="35">
        <v>55365.24</v>
      </c>
      <c r="AB1183" s="35">
        <v>666854.24</v>
      </c>
      <c r="AC1183" s="39">
        <f t="shared" si="665"/>
        <v>666.9</v>
      </c>
      <c r="AD1183" s="40">
        <f t="shared" si="666"/>
        <v>695.1</v>
      </c>
      <c r="AG1183" s="70" t="s">
        <v>2336</v>
      </c>
      <c r="AH1183" s="24" t="s">
        <v>2359</v>
      </c>
      <c r="AI1183" s="24" t="s">
        <v>45</v>
      </c>
      <c r="AJ1183" s="24" t="s">
        <v>2360</v>
      </c>
      <c r="AK1183" s="42"/>
      <c r="AL1183" s="43">
        <v>88332.91</v>
      </c>
      <c r="AM1183" s="43">
        <v>464474.19</v>
      </c>
      <c r="AN1183" s="44">
        <v>169</v>
      </c>
      <c r="AO1183" s="45"/>
      <c r="AP1183" s="46">
        <v>26</v>
      </c>
      <c r="AQ1183" s="46">
        <v>143</v>
      </c>
      <c r="AR1183" s="43">
        <v>552807.1</v>
      </c>
      <c r="AS1183" s="43">
        <v>88910.54</v>
      </c>
      <c r="AT1183" s="43">
        <v>5196.75</v>
      </c>
      <c r="AU1183" s="43">
        <v>760.5</v>
      </c>
      <c r="AV1183" s="43">
        <v>1397.63</v>
      </c>
      <c r="AW1183" s="43">
        <v>1063.01</v>
      </c>
      <c r="AX1183" s="43">
        <v>650135.53</v>
      </c>
      <c r="AY1183" s="43">
        <v>38134.85</v>
      </c>
      <c r="AZ1183" s="43">
        <v>7687.81</v>
      </c>
      <c r="BA1183" s="44">
        <v>0</v>
      </c>
      <c r="BB1183" s="44">
        <v>0</v>
      </c>
      <c r="BC1183" s="44">
        <v>0</v>
      </c>
      <c r="BD1183" s="44">
        <v>0</v>
      </c>
      <c r="BE1183" s="44">
        <v>0</v>
      </c>
      <c r="BF1183" s="43">
        <v>13267.38</v>
      </c>
      <c r="BG1183" s="43">
        <v>59090.04</v>
      </c>
      <c r="BH1183" s="43">
        <v>709225.57</v>
      </c>
      <c r="BI1183" s="44">
        <v>0</v>
      </c>
      <c r="BJ1183" s="71">
        <v>709.2</v>
      </c>
      <c r="BK1183" s="2"/>
      <c r="BL1183" s="2"/>
      <c r="BM1183" s="48">
        <v>59.1</v>
      </c>
      <c r="BN1183" s="48">
        <v>59.1</v>
      </c>
      <c r="BO1183" s="48">
        <v>59.1</v>
      </c>
      <c r="BP1183" s="48">
        <v>59.1</v>
      </c>
      <c r="BQ1183" s="48">
        <v>118.2</v>
      </c>
      <c r="BR1183" s="48">
        <v>118.2</v>
      </c>
      <c r="BS1183" s="48">
        <v>29.6</v>
      </c>
      <c r="BT1183" s="48">
        <v>0</v>
      </c>
      <c r="BU1183" s="48">
        <v>29.6</v>
      </c>
      <c r="BV1183" s="48">
        <f t="shared" si="667"/>
        <v>54.4</v>
      </c>
      <c r="BW1183" s="48">
        <f t="shared" si="668"/>
        <v>54.4</v>
      </c>
      <c r="BX1183" s="49">
        <f t="shared" si="669"/>
        <v>54.3</v>
      </c>
      <c r="BY1183" s="50">
        <f t="shared" si="670"/>
        <v>695.1</v>
      </c>
      <c r="BZ1183" s="48">
        <f t="shared" si="671"/>
        <v>177.3</v>
      </c>
      <c r="CA1183" s="48">
        <f t="shared" si="672"/>
        <v>295.5</v>
      </c>
      <c r="CB1183" s="48">
        <f t="shared" si="673"/>
        <v>59.2</v>
      </c>
      <c r="CC1183" s="51">
        <f t="shared" si="674"/>
        <v>163.1</v>
      </c>
      <c r="CD1183" s="50">
        <f t="shared" si="675"/>
        <v>695.1</v>
      </c>
      <c r="CE1183" s="103"/>
      <c r="CF1183" s="73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</row>
    <row r="1184" spans="1:122" ht="15" hidden="1" outlineLevel="1" thickBot="1" x14ac:dyDescent="0.35">
      <c r="A1184" s="161"/>
      <c r="B1184" s="53" t="s">
        <v>2361</v>
      </c>
      <c r="C1184" s="53" t="s">
        <v>45</v>
      </c>
      <c r="D1184" s="24" t="s">
        <v>2362</v>
      </c>
      <c r="E1184" s="34"/>
      <c r="F1184" s="35">
        <v>88332.91</v>
      </c>
      <c r="G1184" s="35">
        <v>274462.02</v>
      </c>
      <c r="H1184" s="36">
        <v>129</v>
      </c>
      <c r="I1184" s="37"/>
      <c r="J1184" s="38">
        <v>34</v>
      </c>
      <c r="K1184" s="38">
        <v>95</v>
      </c>
      <c r="L1184" s="35">
        <v>362794.93</v>
      </c>
      <c r="M1184" s="35">
        <v>58658.82</v>
      </c>
      <c r="N1184" s="35">
        <v>3966.75</v>
      </c>
      <c r="O1184" s="35">
        <v>580.5</v>
      </c>
      <c r="P1184" s="35">
        <v>1066.83</v>
      </c>
      <c r="Q1184" s="35">
        <v>811.41</v>
      </c>
      <c r="R1184" s="35">
        <v>427879.24</v>
      </c>
      <c r="S1184" s="35">
        <v>29108.85</v>
      </c>
      <c r="T1184" s="35">
        <v>5868.21</v>
      </c>
      <c r="U1184" s="36">
        <v>0</v>
      </c>
      <c r="V1184" s="36">
        <v>0</v>
      </c>
      <c r="W1184" s="36">
        <v>0</v>
      </c>
      <c r="X1184" s="36">
        <v>0</v>
      </c>
      <c r="Y1184" s="36">
        <v>0</v>
      </c>
      <c r="Z1184" s="35">
        <v>8707.08</v>
      </c>
      <c r="AA1184" s="35">
        <v>43684.14</v>
      </c>
      <c r="AB1184" s="35">
        <v>471563.38</v>
      </c>
      <c r="AC1184" s="39">
        <f t="shared" si="665"/>
        <v>471.6</v>
      </c>
      <c r="AD1184" s="40">
        <f t="shared" si="666"/>
        <v>536.1</v>
      </c>
      <c r="AG1184" s="70" t="s">
        <v>2336</v>
      </c>
      <c r="AH1184" s="24" t="s">
        <v>2361</v>
      </c>
      <c r="AI1184" s="24" t="s">
        <v>45</v>
      </c>
      <c r="AJ1184" s="24" t="s">
        <v>2362</v>
      </c>
      <c r="AK1184" s="42"/>
      <c r="AL1184" s="43">
        <v>88332.91</v>
      </c>
      <c r="AM1184" s="43">
        <v>358911.87</v>
      </c>
      <c r="AN1184" s="44">
        <v>148</v>
      </c>
      <c r="AO1184" s="45"/>
      <c r="AP1184" s="46">
        <v>28</v>
      </c>
      <c r="AQ1184" s="46">
        <v>120</v>
      </c>
      <c r="AR1184" s="43">
        <v>447244.78</v>
      </c>
      <c r="AS1184" s="43">
        <v>62854.76</v>
      </c>
      <c r="AT1184" s="44">
        <v>4551</v>
      </c>
      <c r="AU1184" s="44">
        <v>666</v>
      </c>
      <c r="AV1184" s="43">
        <v>1223.96</v>
      </c>
      <c r="AW1184" s="43">
        <v>930.92</v>
      </c>
      <c r="AX1184" s="43">
        <v>517471.42</v>
      </c>
      <c r="AY1184" s="43">
        <v>33396.199999999997</v>
      </c>
      <c r="AZ1184" s="43">
        <v>6732.52</v>
      </c>
      <c r="BA1184" s="44">
        <v>0</v>
      </c>
      <c r="BB1184" s="44">
        <v>0</v>
      </c>
      <c r="BC1184" s="44">
        <v>0</v>
      </c>
      <c r="BD1184" s="44">
        <v>0</v>
      </c>
      <c r="BE1184" s="44">
        <v>0</v>
      </c>
      <c r="BF1184" s="43">
        <v>10733.88</v>
      </c>
      <c r="BG1184" s="43">
        <v>50862.6</v>
      </c>
      <c r="BH1184" s="43">
        <v>568334.02</v>
      </c>
      <c r="BI1184" s="44">
        <v>0</v>
      </c>
      <c r="BJ1184" s="71">
        <v>568.29999999999995</v>
      </c>
      <c r="BK1184" s="2"/>
      <c r="BL1184" s="2"/>
      <c r="BM1184" s="48">
        <v>47.4</v>
      </c>
      <c r="BN1184" s="48">
        <v>47.4</v>
      </c>
      <c r="BO1184" s="48">
        <v>47.4</v>
      </c>
      <c r="BP1184" s="48">
        <v>47.4</v>
      </c>
      <c r="BQ1184" s="48">
        <v>94.7</v>
      </c>
      <c r="BR1184" s="48">
        <v>94.7</v>
      </c>
      <c r="BS1184" s="48">
        <v>23.7</v>
      </c>
      <c r="BT1184" s="48">
        <v>0</v>
      </c>
      <c r="BU1184" s="48">
        <v>23.7</v>
      </c>
      <c r="BV1184" s="48">
        <f t="shared" si="667"/>
        <v>36.6</v>
      </c>
      <c r="BW1184" s="48">
        <f t="shared" si="668"/>
        <v>36.6</v>
      </c>
      <c r="BX1184" s="49">
        <f t="shared" si="669"/>
        <v>36.5</v>
      </c>
      <c r="BY1184" s="50">
        <f t="shared" si="670"/>
        <v>536.09999999999991</v>
      </c>
      <c r="BZ1184" s="48">
        <f t="shared" si="671"/>
        <v>142.19999999999999</v>
      </c>
      <c r="CA1184" s="48">
        <f t="shared" si="672"/>
        <v>236.8</v>
      </c>
      <c r="CB1184" s="48">
        <f t="shared" si="673"/>
        <v>47.4</v>
      </c>
      <c r="CC1184" s="51">
        <f t="shared" si="674"/>
        <v>109.7</v>
      </c>
      <c r="CD1184" s="50">
        <f t="shared" si="675"/>
        <v>536.1</v>
      </c>
      <c r="CE1184" s="103"/>
      <c r="CF1184" s="73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</row>
    <row r="1185" spans="1:122" ht="15" hidden="1" outlineLevel="1" thickBot="1" x14ac:dyDescent="0.35">
      <c r="A1185" s="161"/>
      <c r="B1185" s="53" t="s">
        <v>2363</v>
      </c>
      <c r="C1185" s="53" t="s">
        <v>45</v>
      </c>
      <c r="D1185" s="24" t="s">
        <v>2364</v>
      </c>
      <c r="E1185" s="34"/>
      <c r="F1185" s="35">
        <v>88332.91</v>
      </c>
      <c r="G1185" s="35">
        <v>380024.33</v>
      </c>
      <c r="H1185" s="36">
        <v>157</v>
      </c>
      <c r="I1185" s="37"/>
      <c r="J1185" s="38">
        <v>36</v>
      </c>
      <c r="K1185" s="38">
        <v>121</v>
      </c>
      <c r="L1185" s="35">
        <v>468357.24</v>
      </c>
      <c r="M1185" s="35">
        <v>82163.72</v>
      </c>
      <c r="N1185" s="35">
        <v>4827.75</v>
      </c>
      <c r="O1185" s="35">
        <v>706.5</v>
      </c>
      <c r="P1185" s="35">
        <v>1298.3900000000001</v>
      </c>
      <c r="Q1185" s="35">
        <v>987.53</v>
      </c>
      <c r="R1185" s="35">
        <v>558341.13</v>
      </c>
      <c r="S1185" s="35">
        <v>35427.050000000003</v>
      </c>
      <c r="T1185" s="35">
        <v>7141.93</v>
      </c>
      <c r="U1185" s="36">
        <v>0</v>
      </c>
      <c r="V1185" s="36">
        <v>0</v>
      </c>
      <c r="W1185" s="36">
        <v>0</v>
      </c>
      <c r="X1185" s="36">
        <v>0</v>
      </c>
      <c r="Y1185" s="36">
        <v>0</v>
      </c>
      <c r="Z1185" s="35">
        <v>11240.58</v>
      </c>
      <c r="AA1185" s="35">
        <v>53809.56</v>
      </c>
      <c r="AB1185" s="35">
        <v>612150.68999999994</v>
      </c>
      <c r="AC1185" s="39">
        <f t="shared" si="665"/>
        <v>612.20000000000005</v>
      </c>
      <c r="AD1185" s="40">
        <f t="shared" si="666"/>
        <v>649.1</v>
      </c>
      <c r="AG1185" s="70" t="s">
        <v>2336</v>
      </c>
      <c r="AH1185" s="24" t="s">
        <v>2363</v>
      </c>
      <c r="AI1185" s="24" t="s">
        <v>45</v>
      </c>
      <c r="AJ1185" s="24" t="s">
        <v>2364</v>
      </c>
      <c r="AK1185" s="42"/>
      <c r="AL1185" s="43">
        <v>88332.91</v>
      </c>
      <c r="AM1185" s="43">
        <v>422249.26</v>
      </c>
      <c r="AN1185" s="44">
        <v>181</v>
      </c>
      <c r="AO1185" s="45"/>
      <c r="AP1185" s="46">
        <v>34</v>
      </c>
      <c r="AQ1185" s="46">
        <v>147</v>
      </c>
      <c r="AR1185" s="43">
        <v>510582.17</v>
      </c>
      <c r="AS1185" s="43">
        <v>86585.36</v>
      </c>
      <c r="AT1185" s="43">
        <v>5565.75</v>
      </c>
      <c r="AU1185" s="43">
        <v>814.5</v>
      </c>
      <c r="AV1185" s="43">
        <v>1496.87</v>
      </c>
      <c r="AW1185" s="43">
        <v>1138.49</v>
      </c>
      <c r="AX1185" s="43">
        <v>606183.14</v>
      </c>
      <c r="AY1185" s="43">
        <v>40842.65</v>
      </c>
      <c r="AZ1185" s="43">
        <v>8233.69</v>
      </c>
      <c r="BA1185" s="44">
        <v>0</v>
      </c>
      <c r="BB1185" s="44">
        <v>0</v>
      </c>
      <c r="BC1185" s="44">
        <v>0</v>
      </c>
      <c r="BD1185" s="44">
        <v>0</v>
      </c>
      <c r="BE1185" s="44">
        <v>0</v>
      </c>
      <c r="BF1185" s="43">
        <v>12253.98</v>
      </c>
      <c r="BG1185" s="43">
        <v>61330.32</v>
      </c>
      <c r="BH1185" s="43">
        <v>667513.46</v>
      </c>
      <c r="BI1185" s="44">
        <v>0</v>
      </c>
      <c r="BJ1185" s="71">
        <v>667.5</v>
      </c>
      <c r="BK1185" s="2"/>
      <c r="BL1185" s="2"/>
      <c r="BM1185" s="48">
        <v>55.6</v>
      </c>
      <c r="BN1185" s="48">
        <v>55.6</v>
      </c>
      <c r="BO1185" s="48">
        <v>55.6</v>
      </c>
      <c r="BP1185" s="48">
        <v>55.6</v>
      </c>
      <c r="BQ1185" s="48">
        <v>111.3</v>
      </c>
      <c r="BR1185" s="48">
        <v>111.3</v>
      </c>
      <c r="BS1185" s="48">
        <v>27.8</v>
      </c>
      <c r="BT1185" s="48">
        <v>0</v>
      </c>
      <c r="BU1185" s="48">
        <v>27.8</v>
      </c>
      <c r="BV1185" s="48">
        <f t="shared" si="667"/>
        <v>49.5</v>
      </c>
      <c r="BW1185" s="48">
        <f t="shared" si="668"/>
        <v>49.5</v>
      </c>
      <c r="BX1185" s="49">
        <f t="shared" si="669"/>
        <v>49.5</v>
      </c>
      <c r="BY1185" s="50">
        <f t="shared" si="670"/>
        <v>649.10000000000014</v>
      </c>
      <c r="BZ1185" s="48">
        <f t="shared" si="671"/>
        <v>166.8</v>
      </c>
      <c r="CA1185" s="48">
        <f t="shared" si="672"/>
        <v>278.2</v>
      </c>
      <c r="CB1185" s="48">
        <f t="shared" si="673"/>
        <v>55.6</v>
      </c>
      <c r="CC1185" s="51">
        <f t="shared" si="674"/>
        <v>148.5</v>
      </c>
      <c r="CD1185" s="50">
        <f t="shared" si="675"/>
        <v>649.1</v>
      </c>
      <c r="CE1185" s="103"/>
      <c r="CF1185" s="73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</row>
    <row r="1186" spans="1:122" ht="15" hidden="1" outlineLevel="1" thickBot="1" x14ac:dyDescent="0.35">
      <c r="A1186" s="161"/>
      <c r="B1186" s="53" t="s">
        <v>2365</v>
      </c>
      <c r="C1186" s="53" t="s">
        <v>45</v>
      </c>
      <c r="D1186" s="24" t="s">
        <v>2366</v>
      </c>
      <c r="E1186" s="34"/>
      <c r="F1186" s="35">
        <v>88332.91</v>
      </c>
      <c r="G1186" s="35">
        <v>337799.41</v>
      </c>
      <c r="H1186" s="36">
        <v>145</v>
      </c>
      <c r="I1186" s="37"/>
      <c r="J1186" s="38">
        <v>34</v>
      </c>
      <c r="K1186" s="38">
        <v>111</v>
      </c>
      <c r="L1186" s="35">
        <v>426132.32</v>
      </c>
      <c r="M1186" s="35">
        <v>73300.639999999999</v>
      </c>
      <c r="N1186" s="35">
        <v>4458.75</v>
      </c>
      <c r="O1186" s="35">
        <v>652.5</v>
      </c>
      <c r="P1186" s="35">
        <v>1199.1500000000001</v>
      </c>
      <c r="Q1186" s="35">
        <v>912.05</v>
      </c>
      <c r="R1186" s="35">
        <v>506655.41</v>
      </c>
      <c r="S1186" s="35">
        <v>32719.25</v>
      </c>
      <c r="T1186" s="35">
        <v>6596.05</v>
      </c>
      <c r="U1186" s="36">
        <v>0</v>
      </c>
      <c r="V1186" s="36">
        <v>0</v>
      </c>
      <c r="W1186" s="36">
        <v>0</v>
      </c>
      <c r="X1186" s="36">
        <v>0</v>
      </c>
      <c r="Y1186" s="36">
        <v>0</v>
      </c>
      <c r="Z1186" s="35">
        <v>10227.18</v>
      </c>
      <c r="AA1186" s="35">
        <v>49542.48</v>
      </c>
      <c r="AB1186" s="35">
        <v>556197.89</v>
      </c>
      <c r="AC1186" s="39">
        <f t="shared" si="665"/>
        <v>556.20000000000005</v>
      </c>
      <c r="AD1186" s="40">
        <f t="shared" si="666"/>
        <v>594.1</v>
      </c>
      <c r="AG1186" s="70" t="s">
        <v>2336</v>
      </c>
      <c r="AH1186" s="24" t="s">
        <v>2365</v>
      </c>
      <c r="AI1186" s="24" t="s">
        <v>45</v>
      </c>
      <c r="AJ1186" s="24" t="s">
        <v>2366</v>
      </c>
      <c r="AK1186" s="42"/>
      <c r="AL1186" s="43">
        <v>88332.91</v>
      </c>
      <c r="AM1186" s="43">
        <v>380024.34</v>
      </c>
      <c r="AN1186" s="44">
        <v>156</v>
      </c>
      <c r="AO1186" s="45"/>
      <c r="AP1186" s="46">
        <v>34</v>
      </c>
      <c r="AQ1186" s="46">
        <v>122</v>
      </c>
      <c r="AR1186" s="43">
        <v>468357.25</v>
      </c>
      <c r="AS1186" s="43">
        <v>83480.19</v>
      </c>
      <c r="AT1186" s="44">
        <v>4797</v>
      </c>
      <c r="AU1186" s="44">
        <v>702</v>
      </c>
      <c r="AV1186" s="43">
        <v>1290.1199999999999</v>
      </c>
      <c r="AW1186" s="43">
        <v>981.24</v>
      </c>
      <c r="AX1186" s="43">
        <v>559607.80000000005</v>
      </c>
      <c r="AY1186" s="43">
        <v>35201.4</v>
      </c>
      <c r="AZ1186" s="43">
        <v>7096.44</v>
      </c>
      <c r="BA1186" s="44">
        <v>0</v>
      </c>
      <c r="BB1186" s="44">
        <v>0</v>
      </c>
      <c r="BC1186" s="44">
        <v>0</v>
      </c>
      <c r="BD1186" s="44">
        <v>0</v>
      </c>
      <c r="BE1186" s="44">
        <v>0</v>
      </c>
      <c r="BF1186" s="43">
        <v>11240.57</v>
      </c>
      <c r="BG1186" s="43">
        <v>53538.41</v>
      </c>
      <c r="BH1186" s="43">
        <v>613146.21</v>
      </c>
      <c r="BI1186" s="44">
        <v>0</v>
      </c>
      <c r="BJ1186" s="71">
        <v>613.1</v>
      </c>
      <c r="BK1186" s="2"/>
      <c r="BL1186" s="2"/>
      <c r="BM1186" s="48">
        <v>51.1</v>
      </c>
      <c r="BN1186" s="48">
        <v>51.1</v>
      </c>
      <c r="BO1186" s="48">
        <v>51.1</v>
      </c>
      <c r="BP1186" s="48">
        <v>51.1</v>
      </c>
      <c r="BQ1186" s="48">
        <v>102.2</v>
      </c>
      <c r="BR1186" s="48">
        <v>102.2</v>
      </c>
      <c r="BS1186" s="48">
        <v>25.5</v>
      </c>
      <c r="BT1186" s="48">
        <v>0</v>
      </c>
      <c r="BU1186" s="48">
        <v>25.5</v>
      </c>
      <c r="BV1186" s="48">
        <f t="shared" si="667"/>
        <v>44.8</v>
      </c>
      <c r="BW1186" s="48">
        <f t="shared" si="668"/>
        <v>44.8</v>
      </c>
      <c r="BX1186" s="49">
        <f t="shared" si="669"/>
        <v>44.7</v>
      </c>
      <c r="BY1186" s="50">
        <f t="shared" si="670"/>
        <v>594.1</v>
      </c>
      <c r="BZ1186" s="48">
        <f t="shared" si="671"/>
        <v>153.30000000000001</v>
      </c>
      <c r="CA1186" s="48">
        <f t="shared" si="672"/>
        <v>255.5</v>
      </c>
      <c r="CB1186" s="48">
        <f t="shared" si="673"/>
        <v>51</v>
      </c>
      <c r="CC1186" s="51">
        <f t="shared" si="674"/>
        <v>134.30000000000001</v>
      </c>
      <c r="CD1186" s="50">
        <f t="shared" si="675"/>
        <v>594.1</v>
      </c>
      <c r="CE1186" s="103"/>
      <c r="CF1186" s="73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</row>
    <row r="1187" spans="1:122" ht="15" hidden="1" outlineLevel="1" thickBot="1" x14ac:dyDescent="0.35">
      <c r="A1187" s="161"/>
      <c r="B1187" s="53" t="s">
        <v>2367</v>
      </c>
      <c r="C1187" s="53" t="s">
        <v>45</v>
      </c>
      <c r="D1187" s="24" t="s">
        <v>2368</v>
      </c>
      <c r="E1187" s="35">
        <v>1629335.31</v>
      </c>
      <c r="F1187" s="35">
        <v>44166.46</v>
      </c>
      <c r="G1187" s="35">
        <v>42224.93</v>
      </c>
      <c r="H1187" s="36">
        <v>174</v>
      </c>
      <c r="I1187" s="38">
        <v>159</v>
      </c>
      <c r="J1187" s="38">
        <v>8</v>
      </c>
      <c r="K1187" s="38">
        <v>7</v>
      </c>
      <c r="L1187" s="35">
        <v>1715726.7</v>
      </c>
      <c r="M1187" s="35">
        <v>576347.31000000006</v>
      </c>
      <c r="N1187" s="35">
        <v>5350.5</v>
      </c>
      <c r="O1187" s="36">
        <v>783</v>
      </c>
      <c r="P1187" s="35">
        <v>1438.98</v>
      </c>
      <c r="Q1187" s="35">
        <v>1094.46</v>
      </c>
      <c r="R1187" s="35">
        <v>2300740.9500000002</v>
      </c>
      <c r="S1187" s="35">
        <v>75084.210000000006</v>
      </c>
      <c r="T1187" s="35">
        <v>7915.26</v>
      </c>
      <c r="U1187" s="35">
        <v>429.3</v>
      </c>
      <c r="V1187" s="35">
        <v>4860.63</v>
      </c>
      <c r="W1187" s="35">
        <v>3202.26</v>
      </c>
      <c r="X1187" s="35">
        <v>128.02000000000001</v>
      </c>
      <c r="Y1187" s="35">
        <v>9605.19</v>
      </c>
      <c r="Z1187" s="35">
        <v>41177.43</v>
      </c>
      <c r="AA1187" s="35">
        <v>142402.29999999999</v>
      </c>
      <c r="AB1187" s="35">
        <v>2443143.25</v>
      </c>
      <c r="AC1187" s="39">
        <f t="shared" si="665"/>
        <v>2443.1</v>
      </c>
      <c r="AD1187" s="40">
        <f t="shared" si="666"/>
        <v>2541</v>
      </c>
      <c r="AG1187" s="70" t="s">
        <v>2336</v>
      </c>
      <c r="AH1187" s="24" t="s">
        <v>2367</v>
      </c>
      <c r="AI1187" s="24" t="s">
        <v>45</v>
      </c>
      <c r="AJ1187" s="24" t="s">
        <v>2368</v>
      </c>
      <c r="AK1187" s="43">
        <v>1634050.68</v>
      </c>
      <c r="AL1187" s="43">
        <v>88332.91</v>
      </c>
      <c r="AM1187" s="43">
        <v>112318.3</v>
      </c>
      <c r="AN1187" s="44">
        <v>183</v>
      </c>
      <c r="AO1187" s="46">
        <v>159</v>
      </c>
      <c r="AP1187" s="46">
        <v>12</v>
      </c>
      <c r="AQ1187" s="46">
        <v>12</v>
      </c>
      <c r="AR1187" s="43">
        <v>1834701.89</v>
      </c>
      <c r="AS1187" s="43">
        <v>598531.23</v>
      </c>
      <c r="AT1187" s="43">
        <v>5627.25</v>
      </c>
      <c r="AU1187" s="43">
        <v>823.5</v>
      </c>
      <c r="AV1187" s="43">
        <v>1513.41</v>
      </c>
      <c r="AW1187" s="43">
        <v>1151.07</v>
      </c>
      <c r="AX1187" s="43">
        <v>2442348.35</v>
      </c>
      <c r="AY1187" s="43">
        <v>77115.06</v>
      </c>
      <c r="AZ1187" s="43">
        <v>8324.67</v>
      </c>
      <c r="BA1187" s="43">
        <v>429.3</v>
      </c>
      <c r="BB1187" s="43">
        <v>4860.63</v>
      </c>
      <c r="BC1187" s="43">
        <v>3202.26</v>
      </c>
      <c r="BD1187" s="44">
        <v>0</v>
      </c>
      <c r="BE1187" s="43">
        <v>9605.19</v>
      </c>
      <c r="BF1187" s="43">
        <v>44032.84</v>
      </c>
      <c r="BG1187" s="43">
        <v>147569.95000000001</v>
      </c>
      <c r="BH1187" s="43">
        <v>2589918.2999999998</v>
      </c>
      <c r="BI1187" s="44">
        <v>0</v>
      </c>
      <c r="BJ1187" s="71">
        <v>2589.9</v>
      </c>
      <c r="BK1187" s="2"/>
      <c r="BL1187" s="2"/>
      <c r="BM1187" s="48">
        <v>215.8</v>
      </c>
      <c r="BN1187" s="48">
        <v>215.8</v>
      </c>
      <c r="BO1187" s="48">
        <v>215.8</v>
      </c>
      <c r="BP1187" s="48">
        <v>215.8</v>
      </c>
      <c r="BQ1187" s="48">
        <v>431.7</v>
      </c>
      <c r="BR1187" s="48">
        <v>431.7</v>
      </c>
      <c r="BS1187" s="48">
        <v>107.9</v>
      </c>
      <c r="BT1187" s="48">
        <v>0</v>
      </c>
      <c r="BU1187" s="48">
        <v>107.9</v>
      </c>
      <c r="BV1187" s="48">
        <f t="shared" si="667"/>
        <v>199.5</v>
      </c>
      <c r="BW1187" s="48">
        <f t="shared" si="668"/>
        <v>199.5</v>
      </c>
      <c r="BX1187" s="49">
        <f t="shared" si="669"/>
        <v>199.6</v>
      </c>
      <c r="BY1187" s="50">
        <f t="shared" si="670"/>
        <v>2541.0000000000005</v>
      </c>
      <c r="BZ1187" s="48">
        <f t="shared" si="671"/>
        <v>647.40000000000009</v>
      </c>
      <c r="CA1187" s="48">
        <f t="shared" si="672"/>
        <v>1079.2</v>
      </c>
      <c r="CB1187" s="48">
        <f t="shared" si="673"/>
        <v>215.8</v>
      </c>
      <c r="CC1187" s="51">
        <f t="shared" si="674"/>
        <v>598.6</v>
      </c>
      <c r="CD1187" s="50">
        <f t="shared" si="675"/>
        <v>2541</v>
      </c>
      <c r="CE1187" s="103"/>
      <c r="CF1187" s="73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</row>
    <row r="1188" spans="1:122" ht="15" hidden="1" outlineLevel="1" thickBot="1" x14ac:dyDescent="0.35">
      <c r="A1188" s="161"/>
      <c r="B1188" s="53" t="s">
        <v>2369</v>
      </c>
      <c r="C1188" s="53" t="s">
        <v>45</v>
      </c>
      <c r="D1188" s="24" t="s">
        <v>2370</v>
      </c>
      <c r="E1188" s="34"/>
      <c r="F1188" s="35">
        <v>88332.91</v>
      </c>
      <c r="G1188" s="35">
        <v>380024.34</v>
      </c>
      <c r="H1188" s="36">
        <v>170</v>
      </c>
      <c r="I1188" s="37"/>
      <c r="J1188" s="38">
        <v>28</v>
      </c>
      <c r="K1188" s="38">
        <v>142</v>
      </c>
      <c r="L1188" s="35">
        <v>468357.25</v>
      </c>
      <c r="M1188" s="35">
        <v>87294.64</v>
      </c>
      <c r="N1188" s="35">
        <v>5227.5</v>
      </c>
      <c r="O1188" s="36">
        <v>765</v>
      </c>
      <c r="P1188" s="35">
        <v>1405.9</v>
      </c>
      <c r="Q1188" s="35">
        <v>1069.3</v>
      </c>
      <c r="R1188" s="35">
        <v>564119.59</v>
      </c>
      <c r="S1188" s="35">
        <v>38360.5</v>
      </c>
      <c r="T1188" s="35">
        <v>7733.3</v>
      </c>
      <c r="U1188" s="36">
        <v>0</v>
      </c>
      <c r="V1188" s="36">
        <v>0</v>
      </c>
      <c r="W1188" s="36">
        <v>0</v>
      </c>
      <c r="X1188" s="36">
        <v>0</v>
      </c>
      <c r="Y1188" s="36">
        <v>0</v>
      </c>
      <c r="Z1188" s="35">
        <v>11240.58</v>
      </c>
      <c r="AA1188" s="35">
        <v>57334.38</v>
      </c>
      <c r="AB1188" s="35">
        <v>621453.97</v>
      </c>
      <c r="AC1188" s="39">
        <f t="shared" si="665"/>
        <v>621.5</v>
      </c>
      <c r="AD1188" s="40">
        <f t="shared" si="666"/>
        <v>678.5</v>
      </c>
      <c r="AG1188" s="70" t="s">
        <v>2336</v>
      </c>
      <c r="AH1188" s="24" t="s">
        <v>2369</v>
      </c>
      <c r="AI1188" s="24" t="s">
        <v>45</v>
      </c>
      <c r="AJ1188" s="24" t="s">
        <v>2370</v>
      </c>
      <c r="AK1188" s="42"/>
      <c r="AL1188" s="43">
        <v>88332.91</v>
      </c>
      <c r="AM1188" s="43">
        <v>464474.2</v>
      </c>
      <c r="AN1188" s="44">
        <v>181</v>
      </c>
      <c r="AO1188" s="45"/>
      <c r="AP1188" s="46">
        <v>18</v>
      </c>
      <c r="AQ1188" s="46">
        <v>163</v>
      </c>
      <c r="AR1188" s="43">
        <v>552807.11</v>
      </c>
      <c r="AS1188" s="43">
        <v>82808.06</v>
      </c>
      <c r="AT1188" s="43">
        <v>5565.75</v>
      </c>
      <c r="AU1188" s="43">
        <v>814.5</v>
      </c>
      <c r="AV1188" s="43">
        <v>1496.87</v>
      </c>
      <c r="AW1188" s="43">
        <v>1138.49</v>
      </c>
      <c r="AX1188" s="43">
        <v>644630.78</v>
      </c>
      <c r="AY1188" s="43">
        <v>40842.65</v>
      </c>
      <c r="AZ1188" s="43">
        <v>8233.69</v>
      </c>
      <c r="BA1188" s="44">
        <v>0</v>
      </c>
      <c r="BB1188" s="44">
        <v>0</v>
      </c>
      <c r="BC1188" s="44">
        <v>0</v>
      </c>
      <c r="BD1188" s="44">
        <v>0</v>
      </c>
      <c r="BE1188" s="44">
        <v>0</v>
      </c>
      <c r="BF1188" s="43">
        <v>13267.37</v>
      </c>
      <c r="BG1188" s="43">
        <v>62343.71</v>
      </c>
      <c r="BH1188" s="43">
        <v>706974.49</v>
      </c>
      <c r="BI1188" s="44">
        <v>0</v>
      </c>
      <c r="BJ1188" s="71">
        <v>707</v>
      </c>
      <c r="BK1188" s="2"/>
      <c r="BL1188" s="2"/>
      <c r="BM1188" s="48">
        <v>58.9</v>
      </c>
      <c r="BN1188" s="48">
        <v>58.9</v>
      </c>
      <c r="BO1188" s="48">
        <v>58.9</v>
      </c>
      <c r="BP1188" s="48">
        <v>58.9</v>
      </c>
      <c r="BQ1188" s="48">
        <v>117.8</v>
      </c>
      <c r="BR1188" s="48">
        <v>117.8</v>
      </c>
      <c r="BS1188" s="48">
        <v>29.5</v>
      </c>
      <c r="BT1188" s="48">
        <v>0</v>
      </c>
      <c r="BU1188" s="48">
        <v>29.5</v>
      </c>
      <c r="BV1188" s="48">
        <f t="shared" si="667"/>
        <v>49.4</v>
      </c>
      <c r="BW1188" s="48">
        <f t="shared" si="668"/>
        <v>49.4</v>
      </c>
      <c r="BX1188" s="49">
        <f t="shared" si="669"/>
        <v>49.5</v>
      </c>
      <c r="BY1188" s="50">
        <f t="shared" si="670"/>
        <v>678.5</v>
      </c>
      <c r="BZ1188" s="48">
        <f t="shared" si="671"/>
        <v>176.7</v>
      </c>
      <c r="CA1188" s="48">
        <f t="shared" si="672"/>
        <v>294.5</v>
      </c>
      <c r="CB1188" s="48">
        <f t="shared" si="673"/>
        <v>59</v>
      </c>
      <c r="CC1188" s="51">
        <f t="shared" si="674"/>
        <v>148.30000000000001</v>
      </c>
      <c r="CD1188" s="50">
        <f t="shared" si="675"/>
        <v>678.5</v>
      </c>
      <c r="CE1188" s="103"/>
      <c r="CF1188" s="73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</row>
    <row r="1189" spans="1:122" ht="15" hidden="1" outlineLevel="1" thickBot="1" x14ac:dyDescent="0.35">
      <c r="A1189" s="161"/>
      <c r="B1189" s="53" t="s">
        <v>2371</v>
      </c>
      <c r="C1189" s="53" t="s">
        <v>45</v>
      </c>
      <c r="D1189" s="24" t="s">
        <v>2372</v>
      </c>
      <c r="E1189" s="34"/>
      <c r="F1189" s="35">
        <v>176665.83</v>
      </c>
      <c r="G1189" s="35">
        <v>323442.94</v>
      </c>
      <c r="H1189" s="36">
        <v>90</v>
      </c>
      <c r="I1189" s="37"/>
      <c r="J1189" s="38">
        <v>32</v>
      </c>
      <c r="K1189" s="38">
        <v>58</v>
      </c>
      <c r="L1189" s="35">
        <v>500108.77</v>
      </c>
      <c r="M1189" s="35">
        <v>221839.2</v>
      </c>
      <c r="N1189" s="35">
        <v>2767.5</v>
      </c>
      <c r="O1189" s="36">
        <v>405</v>
      </c>
      <c r="P1189" s="35">
        <v>744.3</v>
      </c>
      <c r="Q1189" s="35">
        <v>566.1</v>
      </c>
      <c r="R1189" s="35">
        <v>726430.87</v>
      </c>
      <c r="S1189" s="35">
        <v>20308.5</v>
      </c>
      <c r="T1189" s="35">
        <v>4094.1</v>
      </c>
      <c r="U1189" s="36">
        <v>0</v>
      </c>
      <c r="V1189" s="36">
        <v>0</v>
      </c>
      <c r="W1189" s="36">
        <v>0</v>
      </c>
      <c r="X1189" s="36">
        <v>0</v>
      </c>
      <c r="Y1189" s="36">
        <v>0</v>
      </c>
      <c r="Z1189" s="35">
        <v>12002.61</v>
      </c>
      <c r="AA1189" s="35">
        <v>36405.21</v>
      </c>
      <c r="AB1189" s="35">
        <v>762836.08</v>
      </c>
      <c r="AC1189" s="39">
        <f t="shared" si="665"/>
        <v>762.8</v>
      </c>
      <c r="AD1189" s="40">
        <f t="shared" si="666"/>
        <v>732.1</v>
      </c>
      <c r="AG1189" s="70" t="s">
        <v>2336</v>
      </c>
      <c r="AH1189" s="24" t="s">
        <v>2371</v>
      </c>
      <c r="AI1189" s="24" t="s">
        <v>45</v>
      </c>
      <c r="AJ1189" s="24" t="s">
        <v>2372</v>
      </c>
      <c r="AK1189" s="42"/>
      <c r="AL1189" s="43">
        <v>176665.83</v>
      </c>
      <c r="AM1189" s="43">
        <v>281218.01</v>
      </c>
      <c r="AN1189" s="44">
        <v>89</v>
      </c>
      <c r="AO1189" s="45"/>
      <c r="AP1189" s="46">
        <v>30</v>
      </c>
      <c r="AQ1189" s="46">
        <v>59</v>
      </c>
      <c r="AR1189" s="43">
        <v>457883.84</v>
      </c>
      <c r="AS1189" s="43">
        <v>219374.32</v>
      </c>
      <c r="AT1189" s="43">
        <v>2736.75</v>
      </c>
      <c r="AU1189" s="43">
        <v>400.5</v>
      </c>
      <c r="AV1189" s="43">
        <v>736.03</v>
      </c>
      <c r="AW1189" s="43">
        <v>559.80999999999995</v>
      </c>
      <c r="AX1189" s="43">
        <v>681691.25</v>
      </c>
      <c r="AY1189" s="43">
        <v>20082.849999999999</v>
      </c>
      <c r="AZ1189" s="43">
        <v>4048.61</v>
      </c>
      <c r="BA1189" s="44">
        <v>0</v>
      </c>
      <c r="BB1189" s="44">
        <v>0</v>
      </c>
      <c r="BC1189" s="44">
        <v>0</v>
      </c>
      <c r="BD1189" s="44">
        <v>0</v>
      </c>
      <c r="BE1189" s="44">
        <v>0</v>
      </c>
      <c r="BF1189" s="43">
        <v>10989.21</v>
      </c>
      <c r="BG1189" s="43">
        <v>35120.67</v>
      </c>
      <c r="BH1189" s="43">
        <v>716811.92</v>
      </c>
      <c r="BI1189" s="44">
        <v>0</v>
      </c>
      <c r="BJ1189" s="71">
        <v>716.8</v>
      </c>
      <c r="BK1189" s="2"/>
      <c r="BL1189" s="2"/>
      <c r="BM1189" s="48">
        <v>59.7</v>
      </c>
      <c r="BN1189" s="48">
        <v>59.7</v>
      </c>
      <c r="BO1189" s="48">
        <v>59.7</v>
      </c>
      <c r="BP1189" s="48">
        <v>59.7</v>
      </c>
      <c r="BQ1189" s="48">
        <v>119.5</v>
      </c>
      <c r="BR1189" s="48">
        <v>119.5</v>
      </c>
      <c r="BS1189" s="48">
        <v>29.9</v>
      </c>
      <c r="BT1189" s="48">
        <v>0</v>
      </c>
      <c r="BU1189" s="48">
        <v>29.9</v>
      </c>
      <c r="BV1189" s="48">
        <f t="shared" si="667"/>
        <v>64.8</v>
      </c>
      <c r="BW1189" s="48">
        <f t="shared" si="668"/>
        <v>64.8</v>
      </c>
      <c r="BX1189" s="49">
        <f t="shared" si="669"/>
        <v>64.900000000000006</v>
      </c>
      <c r="BY1189" s="50">
        <f t="shared" si="670"/>
        <v>732.10000000000014</v>
      </c>
      <c r="BZ1189" s="48">
        <f t="shared" si="671"/>
        <v>179.10000000000002</v>
      </c>
      <c r="CA1189" s="48">
        <f t="shared" si="672"/>
        <v>298.7</v>
      </c>
      <c r="CB1189" s="48">
        <f t="shared" si="673"/>
        <v>59.8</v>
      </c>
      <c r="CC1189" s="51">
        <f t="shared" si="674"/>
        <v>194.5</v>
      </c>
      <c r="CD1189" s="50">
        <f t="shared" si="675"/>
        <v>732.1</v>
      </c>
      <c r="CE1189" s="103"/>
      <c r="CF1189" s="73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</row>
    <row r="1190" spans="1:122" ht="15" hidden="1" outlineLevel="1" thickBot="1" x14ac:dyDescent="0.35">
      <c r="A1190" s="161"/>
      <c r="B1190" s="53" t="s">
        <v>2373</v>
      </c>
      <c r="C1190" s="53" t="s">
        <v>45</v>
      </c>
      <c r="D1190" s="24" t="s">
        <v>2374</v>
      </c>
      <c r="E1190" s="34"/>
      <c r="F1190" s="35">
        <v>132499.37</v>
      </c>
      <c r="G1190" s="35">
        <v>464474.18</v>
      </c>
      <c r="H1190" s="36">
        <v>162</v>
      </c>
      <c r="I1190" s="37"/>
      <c r="J1190" s="38">
        <v>40</v>
      </c>
      <c r="K1190" s="38">
        <v>122</v>
      </c>
      <c r="L1190" s="35">
        <v>596973.55000000005</v>
      </c>
      <c r="M1190" s="35">
        <v>145438.20000000001</v>
      </c>
      <c r="N1190" s="35">
        <v>4981.5</v>
      </c>
      <c r="O1190" s="36">
        <v>729</v>
      </c>
      <c r="P1190" s="35">
        <v>1339.74</v>
      </c>
      <c r="Q1190" s="35">
        <v>1018.98</v>
      </c>
      <c r="R1190" s="35">
        <v>750480.97</v>
      </c>
      <c r="S1190" s="35">
        <v>36555.300000000003</v>
      </c>
      <c r="T1190" s="35">
        <v>7369.38</v>
      </c>
      <c r="U1190" s="36">
        <v>0</v>
      </c>
      <c r="V1190" s="36">
        <v>0</v>
      </c>
      <c r="W1190" s="36">
        <v>0</v>
      </c>
      <c r="X1190" s="36">
        <v>0</v>
      </c>
      <c r="Y1190" s="36">
        <v>0</v>
      </c>
      <c r="Z1190" s="35">
        <v>14327.37</v>
      </c>
      <c r="AA1190" s="35">
        <v>58252.05</v>
      </c>
      <c r="AB1190" s="35">
        <v>808733.02</v>
      </c>
      <c r="AC1190" s="39">
        <f t="shared" si="665"/>
        <v>808.7</v>
      </c>
      <c r="AD1190" s="40">
        <f t="shared" si="666"/>
        <v>781.2</v>
      </c>
      <c r="AG1190" s="70" t="s">
        <v>2336</v>
      </c>
      <c r="AH1190" s="24" t="s">
        <v>2373</v>
      </c>
      <c r="AI1190" s="24" t="s">
        <v>45</v>
      </c>
      <c r="AJ1190" s="24" t="s">
        <v>2374</v>
      </c>
      <c r="AK1190" s="42"/>
      <c r="AL1190" s="43">
        <v>88332.91</v>
      </c>
      <c r="AM1190" s="43">
        <v>464474.19</v>
      </c>
      <c r="AN1190" s="44">
        <v>167</v>
      </c>
      <c r="AO1190" s="45"/>
      <c r="AP1190" s="46">
        <v>32</v>
      </c>
      <c r="AQ1190" s="46">
        <v>135</v>
      </c>
      <c r="AR1190" s="43">
        <v>552807.1</v>
      </c>
      <c r="AS1190" s="43">
        <v>147784.21</v>
      </c>
      <c r="AT1190" s="43">
        <v>5135.25</v>
      </c>
      <c r="AU1190" s="43">
        <v>751.5</v>
      </c>
      <c r="AV1190" s="43">
        <v>1381.09</v>
      </c>
      <c r="AW1190" s="43">
        <v>1050.43</v>
      </c>
      <c r="AX1190" s="43">
        <v>708909.58</v>
      </c>
      <c r="AY1190" s="43">
        <v>37683.550000000003</v>
      </c>
      <c r="AZ1190" s="43">
        <v>7596.83</v>
      </c>
      <c r="BA1190" s="44">
        <v>0</v>
      </c>
      <c r="BB1190" s="44">
        <v>0</v>
      </c>
      <c r="BC1190" s="44">
        <v>0</v>
      </c>
      <c r="BD1190" s="44">
        <v>0</v>
      </c>
      <c r="BE1190" s="44">
        <v>0</v>
      </c>
      <c r="BF1190" s="43">
        <v>13267.38</v>
      </c>
      <c r="BG1190" s="43">
        <v>58547.76</v>
      </c>
      <c r="BH1190" s="43">
        <v>767457.34</v>
      </c>
      <c r="BI1190" s="44">
        <v>0</v>
      </c>
      <c r="BJ1190" s="71">
        <v>767.5</v>
      </c>
      <c r="BK1190" s="2"/>
      <c r="BL1190" s="2"/>
      <c r="BM1190" s="48">
        <v>64</v>
      </c>
      <c r="BN1190" s="48">
        <v>64</v>
      </c>
      <c r="BO1190" s="48">
        <v>64</v>
      </c>
      <c r="BP1190" s="48">
        <v>64</v>
      </c>
      <c r="BQ1190" s="48">
        <v>127.9</v>
      </c>
      <c r="BR1190" s="48">
        <v>127.9</v>
      </c>
      <c r="BS1190" s="48">
        <v>32</v>
      </c>
      <c r="BT1190" s="48">
        <v>0</v>
      </c>
      <c r="BU1190" s="48">
        <v>32</v>
      </c>
      <c r="BV1190" s="48">
        <f t="shared" si="667"/>
        <v>68.5</v>
      </c>
      <c r="BW1190" s="48">
        <f t="shared" si="668"/>
        <v>68.5</v>
      </c>
      <c r="BX1190" s="49">
        <f t="shared" si="669"/>
        <v>68.400000000000006</v>
      </c>
      <c r="BY1190" s="50">
        <f t="shared" si="670"/>
        <v>781.19999999999993</v>
      </c>
      <c r="BZ1190" s="48">
        <f t="shared" si="671"/>
        <v>192</v>
      </c>
      <c r="CA1190" s="48">
        <f t="shared" si="672"/>
        <v>319.8</v>
      </c>
      <c r="CB1190" s="48">
        <f t="shared" si="673"/>
        <v>64</v>
      </c>
      <c r="CC1190" s="51">
        <f t="shared" si="674"/>
        <v>205.4</v>
      </c>
      <c r="CD1190" s="50">
        <f t="shared" si="675"/>
        <v>781.19999999999993</v>
      </c>
      <c r="CE1190" s="103"/>
      <c r="CF1190" s="73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</row>
    <row r="1191" spans="1:122" ht="15" hidden="1" outlineLevel="1" thickBot="1" x14ac:dyDescent="0.35">
      <c r="A1191" s="161"/>
      <c r="B1191" s="53" t="s">
        <v>2375</v>
      </c>
      <c r="C1191" s="53" t="s">
        <v>45</v>
      </c>
      <c r="D1191" s="24" t="s">
        <v>2376</v>
      </c>
      <c r="E1191" s="34"/>
      <c r="F1191" s="35">
        <v>88332.91</v>
      </c>
      <c r="G1191" s="35">
        <v>316686.94</v>
      </c>
      <c r="H1191" s="36">
        <v>143</v>
      </c>
      <c r="I1191" s="37"/>
      <c r="J1191" s="38">
        <v>35</v>
      </c>
      <c r="K1191" s="38">
        <v>108</v>
      </c>
      <c r="L1191" s="35">
        <v>405019.85</v>
      </c>
      <c r="M1191" s="35">
        <v>71848.75</v>
      </c>
      <c r="N1191" s="35">
        <v>4397.25</v>
      </c>
      <c r="O1191" s="35">
        <v>643.5</v>
      </c>
      <c r="P1191" s="35">
        <v>1182.6099999999999</v>
      </c>
      <c r="Q1191" s="35">
        <v>899.47</v>
      </c>
      <c r="R1191" s="35">
        <v>483991.43</v>
      </c>
      <c r="S1191" s="35">
        <v>32267.95</v>
      </c>
      <c r="T1191" s="35">
        <v>6505.07</v>
      </c>
      <c r="U1191" s="36">
        <v>0</v>
      </c>
      <c r="V1191" s="36">
        <v>0</v>
      </c>
      <c r="W1191" s="36">
        <v>0</v>
      </c>
      <c r="X1191" s="36">
        <v>0</v>
      </c>
      <c r="Y1191" s="36">
        <v>0</v>
      </c>
      <c r="Z1191" s="35">
        <v>9720.48</v>
      </c>
      <c r="AA1191" s="35">
        <v>48493.5</v>
      </c>
      <c r="AB1191" s="35">
        <v>532484.93000000005</v>
      </c>
      <c r="AC1191" s="39">
        <f t="shared" si="665"/>
        <v>532.5</v>
      </c>
      <c r="AD1191" s="40">
        <f t="shared" si="666"/>
        <v>587.4</v>
      </c>
      <c r="AG1191" s="70" t="s">
        <v>2336</v>
      </c>
      <c r="AH1191" s="24" t="s">
        <v>2375</v>
      </c>
      <c r="AI1191" s="24" t="s">
        <v>45</v>
      </c>
      <c r="AJ1191" s="24" t="s">
        <v>2376</v>
      </c>
      <c r="AK1191" s="42"/>
      <c r="AL1191" s="43">
        <v>88332.91</v>
      </c>
      <c r="AM1191" s="43">
        <v>380024.34</v>
      </c>
      <c r="AN1191" s="44">
        <v>161</v>
      </c>
      <c r="AO1191" s="45"/>
      <c r="AP1191" s="46">
        <v>36</v>
      </c>
      <c r="AQ1191" s="46">
        <v>125</v>
      </c>
      <c r="AR1191" s="43">
        <v>468357.25</v>
      </c>
      <c r="AS1191" s="43">
        <v>83558.2</v>
      </c>
      <c r="AT1191" s="43">
        <v>4950.75</v>
      </c>
      <c r="AU1191" s="43">
        <v>724.5</v>
      </c>
      <c r="AV1191" s="43">
        <v>1331.47</v>
      </c>
      <c r="AW1191" s="43">
        <v>1012.69</v>
      </c>
      <c r="AX1191" s="43">
        <v>559934.86</v>
      </c>
      <c r="AY1191" s="43">
        <v>36329.65</v>
      </c>
      <c r="AZ1191" s="43">
        <v>7323.89</v>
      </c>
      <c r="BA1191" s="44">
        <v>0</v>
      </c>
      <c r="BB1191" s="44">
        <v>0</v>
      </c>
      <c r="BC1191" s="44">
        <v>0</v>
      </c>
      <c r="BD1191" s="44">
        <v>0</v>
      </c>
      <c r="BE1191" s="44">
        <v>0</v>
      </c>
      <c r="BF1191" s="43">
        <v>11240.58</v>
      </c>
      <c r="BG1191" s="43">
        <v>54894.12</v>
      </c>
      <c r="BH1191" s="43">
        <v>614828.98</v>
      </c>
      <c r="BI1191" s="44">
        <v>0</v>
      </c>
      <c r="BJ1191" s="71">
        <v>614.79999999999995</v>
      </c>
      <c r="BK1191" s="2"/>
      <c r="BL1191" s="2"/>
      <c r="BM1191" s="48">
        <v>51.2</v>
      </c>
      <c r="BN1191" s="48">
        <v>51.2</v>
      </c>
      <c r="BO1191" s="48">
        <v>51.2</v>
      </c>
      <c r="BP1191" s="48">
        <v>51.2</v>
      </c>
      <c r="BQ1191" s="48">
        <v>102.5</v>
      </c>
      <c r="BR1191" s="48">
        <v>102.5</v>
      </c>
      <c r="BS1191" s="48">
        <v>25.6</v>
      </c>
      <c r="BT1191" s="48">
        <v>0</v>
      </c>
      <c r="BU1191" s="48">
        <v>25.6</v>
      </c>
      <c r="BV1191" s="48">
        <f t="shared" si="667"/>
        <v>42.1</v>
      </c>
      <c r="BW1191" s="48">
        <f t="shared" si="668"/>
        <v>42.1</v>
      </c>
      <c r="BX1191" s="49">
        <f t="shared" si="669"/>
        <v>42.2</v>
      </c>
      <c r="BY1191" s="50">
        <f t="shared" si="670"/>
        <v>587.40000000000009</v>
      </c>
      <c r="BZ1191" s="48">
        <f t="shared" si="671"/>
        <v>153.60000000000002</v>
      </c>
      <c r="CA1191" s="48">
        <f t="shared" si="672"/>
        <v>256.2</v>
      </c>
      <c r="CB1191" s="48">
        <f t="shared" si="673"/>
        <v>51.2</v>
      </c>
      <c r="CC1191" s="51">
        <f t="shared" si="674"/>
        <v>126.4</v>
      </c>
      <c r="CD1191" s="50">
        <f t="shared" si="675"/>
        <v>587.4</v>
      </c>
      <c r="CE1191" s="103"/>
      <c r="CF1191" s="73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</row>
    <row r="1192" spans="1:122" ht="15" hidden="1" outlineLevel="1" thickBot="1" x14ac:dyDescent="0.35">
      <c r="A1192" s="161"/>
      <c r="B1192" s="53" t="s">
        <v>2377</v>
      </c>
      <c r="C1192" s="53" t="s">
        <v>45</v>
      </c>
      <c r="D1192" s="24" t="s">
        <v>2378</v>
      </c>
      <c r="E1192" s="34"/>
      <c r="F1192" s="35">
        <v>132499.37</v>
      </c>
      <c r="G1192" s="35">
        <v>619017.42000000004</v>
      </c>
      <c r="H1192" s="36">
        <v>202</v>
      </c>
      <c r="I1192" s="37"/>
      <c r="J1192" s="38">
        <v>27</v>
      </c>
      <c r="K1192" s="38">
        <v>175</v>
      </c>
      <c r="L1192" s="35">
        <v>751516.79</v>
      </c>
      <c r="M1192" s="35">
        <v>174635.84</v>
      </c>
      <c r="N1192" s="35">
        <v>6211.5</v>
      </c>
      <c r="O1192" s="36">
        <v>909</v>
      </c>
      <c r="P1192" s="35">
        <v>1670.54</v>
      </c>
      <c r="Q1192" s="35">
        <v>1270.58</v>
      </c>
      <c r="R1192" s="35">
        <v>936214.25</v>
      </c>
      <c r="S1192" s="35">
        <v>45581.3</v>
      </c>
      <c r="T1192" s="35">
        <v>9188.98</v>
      </c>
      <c r="U1192" s="36">
        <v>0</v>
      </c>
      <c r="V1192" s="36">
        <v>0</v>
      </c>
      <c r="W1192" s="36">
        <v>0</v>
      </c>
      <c r="X1192" s="36">
        <v>0</v>
      </c>
      <c r="Y1192" s="36">
        <v>0</v>
      </c>
      <c r="Z1192" s="35">
        <v>18036.400000000001</v>
      </c>
      <c r="AA1192" s="35">
        <v>72806.679999999993</v>
      </c>
      <c r="AB1192" s="35">
        <v>1009020.93</v>
      </c>
      <c r="AC1192" s="39">
        <f t="shared" si="665"/>
        <v>1009</v>
      </c>
      <c r="AD1192" s="40">
        <f t="shared" si="666"/>
        <v>1033.3</v>
      </c>
      <c r="AG1192" s="70" t="s">
        <v>2336</v>
      </c>
      <c r="AH1192" s="24" t="s">
        <v>2377</v>
      </c>
      <c r="AI1192" s="24" t="s">
        <v>45</v>
      </c>
      <c r="AJ1192" s="24" t="s">
        <v>2378</v>
      </c>
      <c r="AK1192" s="42"/>
      <c r="AL1192" s="43">
        <v>132499.37</v>
      </c>
      <c r="AM1192" s="43">
        <v>633373.9</v>
      </c>
      <c r="AN1192" s="44">
        <v>206</v>
      </c>
      <c r="AO1192" s="45"/>
      <c r="AP1192" s="46">
        <v>27</v>
      </c>
      <c r="AQ1192" s="46">
        <v>179</v>
      </c>
      <c r="AR1192" s="43">
        <v>765873.27</v>
      </c>
      <c r="AS1192" s="43">
        <v>195080.71</v>
      </c>
      <c r="AT1192" s="43">
        <v>6334.5</v>
      </c>
      <c r="AU1192" s="44">
        <v>927</v>
      </c>
      <c r="AV1192" s="43">
        <v>1703.62</v>
      </c>
      <c r="AW1192" s="43">
        <v>1295.74</v>
      </c>
      <c r="AX1192" s="43">
        <v>971214.84</v>
      </c>
      <c r="AY1192" s="43">
        <v>46483.9</v>
      </c>
      <c r="AZ1192" s="43">
        <v>9370.94</v>
      </c>
      <c r="BA1192" s="44">
        <v>0</v>
      </c>
      <c r="BB1192" s="44">
        <v>0</v>
      </c>
      <c r="BC1192" s="44">
        <v>0</v>
      </c>
      <c r="BD1192" s="44">
        <v>0</v>
      </c>
      <c r="BE1192" s="44">
        <v>0</v>
      </c>
      <c r="BF1192" s="43">
        <v>18380.96</v>
      </c>
      <c r="BG1192" s="43">
        <v>74235.8</v>
      </c>
      <c r="BH1192" s="43">
        <v>1045450.64</v>
      </c>
      <c r="BI1192" s="44">
        <v>0</v>
      </c>
      <c r="BJ1192" s="71">
        <v>1045.5</v>
      </c>
      <c r="BK1192" s="2"/>
      <c r="BL1192" s="2"/>
      <c r="BM1192" s="48">
        <v>87.1</v>
      </c>
      <c r="BN1192" s="48">
        <v>87.1</v>
      </c>
      <c r="BO1192" s="48">
        <v>87.1</v>
      </c>
      <c r="BP1192" s="48">
        <v>87.1</v>
      </c>
      <c r="BQ1192" s="48">
        <v>174.3</v>
      </c>
      <c r="BR1192" s="48">
        <v>174.3</v>
      </c>
      <c r="BS1192" s="48">
        <v>43.6</v>
      </c>
      <c r="BT1192" s="48">
        <v>0</v>
      </c>
      <c r="BU1192" s="48">
        <v>43.6</v>
      </c>
      <c r="BV1192" s="48">
        <f t="shared" si="667"/>
        <v>83</v>
      </c>
      <c r="BW1192" s="48">
        <f t="shared" si="668"/>
        <v>83</v>
      </c>
      <c r="BX1192" s="49">
        <f t="shared" si="669"/>
        <v>83.1</v>
      </c>
      <c r="BY1192" s="50">
        <f t="shared" si="670"/>
        <v>1033.3000000000002</v>
      </c>
      <c r="BZ1192" s="48">
        <f t="shared" si="671"/>
        <v>261.29999999999995</v>
      </c>
      <c r="CA1192" s="48">
        <f t="shared" si="672"/>
        <v>435.7</v>
      </c>
      <c r="CB1192" s="48">
        <f t="shared" si="673"/>
        <v>87.2</v>
      </c>
      <c r="CC1192" s="51">
        <f t="shared" si="674"/>
        <v>249.1</v>
      </c>
      <c r="CD1192" s="50">
        <f t="shared" si="675"/>
        <v>1033.3</v>
      </c>
      <c r="CE1192" s="103"/>
      <c r="CF1192" s="73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</row>
    <row r="1193" spans="1:122" ht="15" hidden="1" outlineLevel="1" thickBot="1" x14ac:dyDescent="0.35">
      <c r="A1193" s="161"/>
      <c r="B1193" s="53" t="s">
        <v>2379</v>
      </c>
      <c r="C1193" s="53" t="s">
        <v>45</v>
      </c>
      <c r="D1193" s="24" t="s">
        <v>2380</v>
      </c>
      <c r="E1193" s="35">
        <v>421579.77</v>
      </c>
      <c r="F1193" s="35">
        <v>132499.37</v>
      </c>
      <c r="G1193" s="34"/>
      <c r="H1193" s="36">
        <v>249</v>
      </c>
      <c r="I1193" s="38">
        <v>198</v>
      </c>
      <c r="J1193" s="38">
        <v>51</v>
      </c>
      <c r="K1193" s="37"/>
      <c r="L1193" s="35">
        <v>554079.14</v>
      </c>
      <c r="M1193" s="35">
        <v>135778.07</v>
      </c>
      <c r="N1193" s="35">
        <v>7656.75</v>
      </c>
      <c r="O1193" s="35">
        <v>1120.5</v>
      </c>
      <c r="P1193" s="35">
        <v>2059.23</v>
      </c>
      <c r="Q1193" s="35">
        <v>1566.21</v>
      </c>
      <c r="R1193" s="35">
        <v>702259.9</v>
      </c>
      <c r="S1193" s="35">
        <v>100794.27</v>
      </c>
      <c r="T1193" s="35">
        <v>11327.01</v>
      </c>
      <c r="U1193" s="35">
        <v>534.6</v>
      </c>
      <c r="V1193" s="35">
        <v>6052.86</v>
      </c>
      <c r="W1193" s="35">
        <v>3987.72</v>
      </c>
      <c r="X1193" s="36">
        <v>0</v>
      </c>
      <c r="Y1193" s="35">
        <v>11961.18</v>
      </c>
      <c r="Z1193" s="35">
        <v>13297.9</v>
      </c>
      <c r="AA1193" s="35">
        <v>147955.54</v>
      </c>
      <c r="AB1193" s="35">
        <v>850215.44</v>
      </c>
      <c r="AC1193" s="39">
        <f t="shared" si="665"/>
        <v>850.2</v>
      </c>
      <c r="AD1193" s="40">
        <f t="shared" si="666"/>
        <v>919.3</v>
      </c>
      <c r="AG1193" s="70" t="s">
        <v>2336</v>
      </c>
      <c r="AH1193" s="24" t="s">
        <v>2379</v>
      </c>
      <c r="AI1193" s="24" t="s">
        <v>45</v>
      </c>
      <c r="AJ1193" s="24" t="s">
        <v>2380</v>
      </c>
      <c r="AK1193" s="43">
        <v>528837.6</v>
      </c>
      <c r="AL1193" s="43">
        <v>88332.91</v>
      </c>
      <c r="AM1193" s="42"/>
      <c r="AN1193" s="44">
        <v>258</v>
      </c>
      <c r="AO1193" s="46">
        <v>222</v>
      </c>
      <c r="AP1193" s="46">
        <v>36</v>
      </c>
      <c r="AQ1193" s="45"/>
      <c r="AR1193" s="43">
        <v>617170.51</v>
      </c>
      <c r="AS1193" s="43">
        <v>163840.54999999999</v>
      </c>
      <c r="AT1193" s="43">
        <v>7933.5</v>
      </c>
      <c r="AU1193" s="44">
        <v>1161</v>
      </c>
      <c r="AV1193" s="43">
        <v>2133.66</v>
      </c>
      <c r="AW1193" s="43">
        <v>1622.82</v>
      </c>
      <c r="AX1193" s="43">
        <v>793862.04</v>
      </c>
      <c r="AY1193" s="43">
        <v>108232.08</v>
      </c>
      <c r="AZ1193" s="43">
        <v>11736.42</v>
      </c>
      <c r="BA1193" s="43">
        <v>599.4</v>
      </c>
      <c r="BB1193" s="43">
        <v>6786.54</v>
      </c>
      <c r="BC1193" s="43">
        <v>4471.08</v>
      </c>
      <c r="BD1193" s="44">
        <v>0</v>
      </c>
      <c r="BE1193" s="43">
        <v>13411.02</v>
      </c>
      <c r="BF1193" s="43">
        <v>14812.1</v>
      </c>
      <c r="BG1193" s="43">
        <v>160048.64000000001</v>
      </c>
      <c r="BH1193" s="43">
        <v>953910.68</v>
      </c>
      <c r="BI1193" s="44">
        <v>0</v>
      </c>
      <c r="BJ1193" s="71">
        <v>953.9</v>
      </c>
      <c r="BK1193" s="2"/>
      <c r="BL1193" s="2"/>
      <c r="BM1193" s="48">
        <v>79.5</v>
      </c>
      <c r="BN1193" s="48">
        <v>79.5</v>
      </c>
      <c r="BO1193" s="48">
        <v>79.5</v>
      </c>
      <c r="BP1193" s="48">
        <v>79.5</v>
      </c>
      <c r="BQ1193" s="48">
        <v>159</v>
      </c>
      <c r="BR1193" s="48">
        <v>159</v>
      </c>
      <c r="BS1193" s="48">
        <v>39.700000000000003</v>
      </c>
      <c r="BT1193" s="48">
        <v>0</v>
      </c>
      <c r="BU1193" s="48">
        <v>39.700000000000003</v>
      </c>
      <c r="BV1193" s="48">
        <f t="shared" si="667"/>
        <v>68</v>
      </c>
      <c r="BW1193" s="48">
        <f t="shared" si="668"/>
        <v>68</v>
      </c>
      <c r="BX1193" s="49">
        <f t="shared" si="669"/>
        <v>67.900000000000006</v>
      </c>
      <c r="BY1193" s="50">
        <f t="shared" si="670"/>
        <v>919.3</v>
      </c>
      <c r="BZ1193" s="48">
        <f t="shared" si="671"/>
        <v>238.5</v>
      </c>
      <c r="CA1193" s="48">
        <f t="shared" si="672"/>
        <v>397.5</v>
      </c>
      <c r="CB1193" s="48">
        <f t="shared" si="673"/>
        <v>79.400000000000006</v>
      </c>
      <c r="CC1193" s="51">
        <f t="shared" si="674"/>
        <v>203.9</v>
      </c>
      <c r="CD1193" s="50">
        <f t="shared" si="675"/>
        <v>919.3</v>
      </c>
      <c r="CE1193" s="103"/>
      <c r="CF1193" s="73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</row>
    <row r="1194" spans="1:122" ht="15" hidden="1" outlineLevel="1" thickBot="1" x14ac:dyDescent="0.35">
      <c r="A1194" s="161"/>
      <c r="B1194" s="53" t="s">
        <v>2381</v>
      </c>
      <c r="C1194" s="53" t="s">
        <v>45</v>
      </c>
      <c r="D1194" s="24" t="s">
        <v>2382</v>
      </c>
      <c r="E1194" s="34"/>
      <c r="F1194" s="34"/>
      <c r="G1194" s="35">
        <v>548924.05000000005</v>
      </c>
      <c r="H1194" s="36">
        <v>195</v>
      </c>
      <c r="I1194" s="37"/>
      <c r="J1194" s="37"/>
      <c r="K1194" s="38">
        <v>195</v>
      </c>
      <c r="L1194" s="35">
        <v>548924.05000000005</v>
      </c>
      <c r="M1194" s="35">
        <v>74827.289999999994</v>
      </c>
      <c r="N1194" s="35">
        <v>5996.25</v>
      </c>
      <c r="O1194" s="35">
        <v>877.5</v>
      </c>
      <c r="P1194" s="35">
        <v>1612.65</v>
      </c>
      <c r="Q1194" s="35">
        <v>1226.55</v>
      </c>
      <c r="R1194" s="35">
        <v>633464.29</v>
      </c>
      <c r="S1194" s="35">
        <v>44001.75</v>
      </c>
      <c r="T1194" s="35">
        <v>8870.5499999999993</v>
      </c>
      <c r="U1194" s="36">
        <v>0</v>
      </c>
      <c r="V1194" s="36">
        <v>0</v>
      </c>
      <c r="W1194" s="36">
        <v>0</v>
      </c>
      <c r="X1194" s="36">
        <v>0</v>
      </c>
      <c r="Y1194" s="36">
        <v>0</v>
      </c>
      <c r="Z1194" s="35">
        <v>13174.18</v>
      </c>
      <c r="AA1194" s="35">
        <v>66046.48</v>
      </c>
      <c r="AB1194" s="35">
        <v>699510.77</v>
      </c>
      <c r="AC1194" s="39">
        <f t="shared" si="665"/>
        <v>699.5</v>
      </c>
      <c r="AD1194" s="40">
        <f t="shared" si="666"/>
        <v>763.6</v>
      </c>
      <c r="AG1194" s="70" t="s">
        <v>2336</v>
      </c>
      <c r="AH1194" s="24" t="s">
        <v>2381</v>
      </c>
      <c r="AI1194" s="24" t="s">
        <v>45</v>
      </c>
      <c r="AJ1194" s="24" t="s">
        <v>2382</v>
      </c>
      <c r="AK1194" s="42"/>
      <c r="AL1194" s="42"/>
      <c r="AM1194" s="43">
        <v>633373.9</v>
      </c>
      <c r="AN1194" s="44">
        <v>204</v>
      </c>
      <c r="AO1194" s="45"/>
      <c r="AP1194" s="45"/>
      <c r="AQ1194" s="46">
        <v>204</v>
      </c>
      <c r="AR1194" s="43">
        <v>633373.9</v>
      </c>
      <c r="AS1194" s="43">
        <v>81590.429999999993</v>
      </c>
      <c r="AT1194" s="44">
        <v>6273</v>
      </c>
      <c r="AU1194" s="44">
        <v>918</v>
      </c>
      <c r="AV1194" s="43">
        <v>1687.08</v>
      </c>
      <c r="AW1194" s="43">
        <v>1283.1600000000001</v>
      </c>
      <c r="AX1194" s="43">
        <v>725125.57</v>
      </c>
      <c r="AY1194" s="43">
        <v>46032.6</v>
      </c>
      <c r="AZ1194" s="43">
        <v>9279.9599999999991</v>
      </c>
      <c r="BA1194" s="44">
        <v>0</v>
      </c>
      <c r="BB1194" s="44">
        <v>0</v>
      </c>
      <c r="BC1194" s="44">
        <v>0</v>
      </c>
      <c r="BD1194" s="44">
        <v>0</v>
      </c>
      <c r="BE1194" s="44">
        <v>0</v>
      </c>
      <c r="BF1194" s="43">
        <v>15200.97</v>
      </c>
      <c r="BG1194" s="43">
        <v>70513.53</v>
      </c>
      <c r="BH1194" s="43">
        <v>795639.1</v>
      </c>
      <c r="BI1194" s="44">
        <v>0</v>
      </c>
      <c r="BJ1194" s="71">
        <v>795.6</v>
      </c>
      <c r="BK1194" s="2"/>
      <c r="BL1194" s="2"/>
      <c r="BM1194" s="48">
        <v>66.3</v>
      </c>
      <c r="BN1194" s="48">
        <v>66.3</v>
      </c>
      <c r="BO1194" s="48">
        <v>66.3</v>
      </c>
      <c r="BP1194" s="48">
        <v>66.3</v>
      </c>
      <c r="BQ1194" s="48">
        <v>132.6</v>
      </c>
      <c r="BR1194" s="48">
        <v>132.6</v>
      </c>
      <c r="BS1194" s="48">
        <v>33.200000000000003</v>
      </c>
      <c r="BT1194" s="48">
        <v>0</v>
      </c>
      <c r="BU1194" s="48">
        <v>33.200000000000003</v>
      </c>
      <c r="BV1194" s="48">
        <f t="shared" si="667"/>
        <v>55.6</v>
      </c>
      <c r="BW1194" s="48">
        <f t="shared" si="668"/>
        <v>55.6</v>
      </c>
      <c r="BX1194" s="49">
        <f t="shared" si="669"/>
        <v>55.6</v>
      </c>
      <c r="BY1194" s="50">
        <f t="shared" si="670"/>
        <v>763.5999999999998</v>
      </c>
      <c r="BZ1194" s="48">
        <f t="shared" si="671"/>
        <v>198.89999999999998</v>
      </c>
      <c r="CA1194" s="48">
        <f t="shared" si="672"/>
        <v>331.5</v>
      </c>
      <c r="CB1194" s="48">
        <f t="shared" si="673"/>
        <v>66.400000000000006</v>
      </c>
      <c r="CC1194" s="51">
        <f t="shared" si="674"/>
        <v>166.8</v>
      </c>
      <c r="CD1194" s="50">
        <f t="shared" si="675"/>
        <v>763.59999999999991</v>
      </c>
      <c r="CE1194" s="103"/>
      <c r="CF1194" s="73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</row>
    <row r="1195" spans="1:122" ht="15" hidden="1" outlineLevel="1" thickBot="1" x14ac:dyDescent="0.35">
      <c r="A1195" s="161"/>
      <c r="B1195" s="53" t="s">
        <v>2383</v>
      </c>
      <c r="C1195" s="53" t="s">
        <v>45</v>
      </c>
      <c r="D1195" s="24" t="s">
        <v>2384</v>
      </c>
      <c r="E1195" s="34"/>
      <c r="F1195" s="34"/>
      <c r="G1195" s="35">
        <v>548924.05000000005</v>
      </c>
      <c r="H1195" s="36">
        <v>190</v>
      </c>
      <c r="I1195" s="37"/>
      <c r="J1195" s="37"/>
      <c r="K1195" s="38">
        <v>190</v>
      </c>
      <c r="L1195" s="35">
        <v>548924.05000000005</v>
      </c>
      <c r="M1195" s="35">
        <v>84276.5</v>
      </c>
      <c r="N1195" s="35">
        <v>5842.5</v>
      </c>
      <c r="O1195" s="36">
        <v>855</v>
      </c>
      <c r="P1195" s="35">
        <v>1571.3</v>
      </c>
      <c r="Q1195" s="35">
        <v>1195.0999999999999</v>
      </c>
      <c r="R1195" s="35">
        <v>642664.44999999995</v>
      </c>
      <c r="S1195" s="35">
        <v>42873.5</v>
      </c>
      <c r="T1195" s="35">
        <v>8643.1</v>
      </c>
      <c r="U1195" s="36">
        <v>0</v>
      </c>
      <c r="V1195" s="36">
        <v>0</v>
      </c>
      <c r="W1195" s="36">
        <v>0</v>
      </c>
      <c r="X1195" s="36">
        <v>0</v>
      </c>
      <c r="Y1195" s="36">
        <v>0</v>
      </c>
      <c r="Z1195" s="35">
        <v>13174.18</v>
      </c>
      <c r="AA1195" s="35">
        <v>64690.78</v>
      </c>
      <c r="AB1195" s="35">
        <v>707355.23</v>
      </c>
      <c r="AC1195" s="39">
        <f t="shared" si="665"/>
        <v>707.4</v>
      </c>
      <c r="AD1195" s="40">
        <f t="shared" si="666"/>
        <v>718.1</v>
      </c>
      <c r="AG1195" s="70" t="s">
        <v>2336</v>
      </c>
      <c r="AH1195" s="24" t="s">
        <v>2383</v>
      </c>
      <c r="AI1195" s="24" t="s">
        <v>45</v>
      </c>
      <c r="AJ1195" s="24" t="s">
        <v>2384</v>
      </c>
      <c r="AK1195" s="42"/>
      <c r="AL1195" s="42"/>
      <c r="AM1195" s="43">
        <v>548924.06000000006</v>
      </c>
      <c r="AN1195" s="44">
        <v>193</v>
      </c>
      <c r="AO1195" s="45"/>
      <c r="AP1195" s="45"/>
      <c r="AQ1195" s="46">
        <v>193</v>
      </c>
      <c r="AR1195" s="43">
        <v>548924.06000000006</v>
      </c>
      <c r="AS1195" s="43">
        <v>99381.53</v>
      </c>
      <c r="AT1195" s="43">
        <v>5934.75</v>
      </c>
      <c r="AU1195" s="43">
        <v>868.5</v>
      </c>
      <c r="AV1195" s="43">
        <v>1596.11</v>
      </c>
      <c r="AW1195" s="43">
        <v>1213.97</v>
      </c>
      <c r="AX1195" s="43">
        <v>657918.92000000004</v>
      </c>
      <c r="AY1195" s="43">
        <v>43550.45</v>
      </c>
      <c r="AZ1195" s="43">
        <v>8779.57</v>
      </c>
      <c r="BA1195" s="44">
        <v>0</v>
      </c>
      <c r="BB1195" s="44">
        <v>0</v>
      </c>
      <c r="BC1195" s="44">
        <v>0</v>
      </c>
      <c r="BD1195" s="44">
        <v>0</v>
      </c>
      <c r="BE1195" s="44">
        <v>0</v>
      </c>
      <c r="BF1195" s="43">
        <v>13174.18</v>
      </c>
      <c r="BG1195" s="43">
        <v>65504.2</v>
      </c>
      <c r="BH1195" s="43">
        <v>723423.12</v>
      </c>
      <c r="BI1195" s="44">
        <v>0</v>
      </c>
      <c r="BJ1195" s="71">
        <v>723.4</v>
      </c>
      <c r="BK1195" s="2"/>
      <c r="BL1195" s="2"/>
      <c r="BM1195" s="48">
        <v>60.3</v>
      </c>
      <c r="BN1195" s="48">
        <v>60.3</v>
      </c>
      <c r="BO1195" s="48">
        <v>60.3</v>
      </c>
      <c r="BP1195" s="48">
        <v>60.3</v>
      </c>
      <c r="BQ1195" s="48">
        <v>120.6</v>
      </c>
      <c r="BR1195" s="48">
        <v>120.6</v>
      </c>
      <c r="BS1195" s="48">
        <v>30.1</v>
      </c>
      <c r="BT1195" s="48">
        <v>0</v>
      </c>
      <c r="BU1195" s="48">
        <v>30.1</v>
      </c>
      <c r="BV1195" s="48">
        <f t="shared" si="667"/>
        <v>58.5</v>
      </c>
      <c r="BW1195" s="48">
        <f t="shared" si="668"/>
        <v>58.5</v>
      </c>
      <c r="BX1195" s="49">
        <f t="shared" si="669"/>
        <v>58.5</v>
      </c>
      <c r="BY1195" s="50">
        <f t="shared" si="670"/>
        <v>718.0999999999998</v>
      </c>
      <c r="BZ1195" s="48">
        <f t="shared" si="671"/>
        <v>180.89999999999998</v>
      </c>
      <c r="CA1195" s="48">
        <f t="shared" si="672"/>
        <v>301.5</v>
      </c>
      <c r="CB1195" s="48">
        <f t="shared" si="673"/>
        <v>60.2</v>
      </c>
      <c r="CC1195" s="51">
        <f t="shared" si="674"/>
        <v>175.5</v>
      </c>
      <c r="CD1195" s="50">
        <f t="shared" si="675"/>
        <v>718.1</v>
      </c>
      <c r="CE1195" s="103"/>
      <c r="CF1195" s="73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</row>
    <row r="1196" spans="1:122" ht="15" hidden="1" outlineLevel="1" thickBot="1" x14ac:dyDescent="0.35">
      <c r="A1196" s="161"/>
      <c r="B1196" s="53" t="s">
        <v>2385</v>
      </c>
      <c r="C1196" s="53" t="s">
        <v>45</v>
      </c>
      <c r="D1196" s="24" t="s">
        <v>2386</v>
      </c>
      <c r="E1196" s="34"/>
      <c r="F1196" s="35">
        <v>88332.91</v>
      </c>
      <c r="G1196" s="35">
        <v>422249.27</v>
      </c>
      <c r="H1196" s="36">
        <v>169</v>
      </c>
      <c r="I1196" s="37"/>
      <c r="J1196" s="38">
        <v>17</v>
      </c>
      <c r="K1196" s="38">
        <v>152</v>
      </c>
      <c r="L1196" s="35">
        <v>510582.18</v>
      </c>
      <c r="M1196" s="35">
        <v>78628.67</v>
      </c>
      <c r="N1196" s="35">
        <v>5196.75</v>
      </c>
      <c r="O1196" s="35">
        <v>760.5</v>
      </c>
      <c r="P1196" s="35">
        <v>1397.63</v>
      </c>
      <c r="Q1196" s="35">
        <v>1063.01</v>
      </c>
      <c r="R1196" s="35">
        <v>597628.74</v>
      </c>
      <c r="S1196" s="35">
        <v>38134.85</v>
      </c>
      <c r="T1196" s="35">
        <v>7687.81</v>
      </c>
      <c r="U1196" s="36">
        <v>0</v>
      </c>
      <c r="V1196" s="36">
        <v>0</v>
      </c>
      <c r="W1196" s="36">
        <v>0</v>
      </c>
      <c r="X1196" s="36">
        <v>0</v>
      </c>
      <c r="Y1196" s="36">
        <v>0</v>
      </c>
      <c r="Z1196" s="35">
        <v>12253.98</v>
      </c>
      <c r="AA1196" s="35">
        <v>58076.639999999999</v>
      </c>
      <c r="AB1196" s="35">
        <v>655705.38</v>
      </c>
      <c r="AC1196" s="39">
        <f t="shared" si="665"/>
        <v>655.7</v>
      </c>
      <c r="AD1196" s="40">
        <f t="shared" si="666"/>
        <v>634.1</v>
      </c>
      <c r="AG1196" s="70" t="s">
        <v>2336</v>
      </c>
      <c r="AH1196" s="24" t="s">
        <v>2385</v>
      </c>
      <c r="AI1196" s="24" t="s">
        <v>45</v>
      </c>
      <c r="AJ1196" s="24" t="s">
        <v>2386</v>
      </c>
      <c r="AK1196" s="42"/>
      <c r="AL1196" s="43">
        <v>44166.46</v>
      </c>
      <c r="AM1196" s="43">
        <v>422249.27</v>
      </c>
      <c r="AN1196" s="44">
        <v>185</v>
      </c>
      <c r="AO1196" s="45"/>
      <c r="AP1196" s="46">
        <v>17</v>
      </c>
      <c r="AQ1196" s="46">
        <v>168</v>
      </c>
      <c r="AR1196" s="43">
        <v>466415.73</v>
      </c>
      <c r="AS1196" s="43">
        <v>86314.75</v>
      </c>
      <c r="AT1196" s="43">
        <v>5688.75</v>
      </c>
      <c r="AU1196" s="43">
        <v>832.5</v>
      </c>
      <c r="AV1196" s="43">
        <v>1529.95</v>
      </c>
      <c r="AW1196" s="43">
        <v>1163.6500000000001</v>
      </c>
      <c r="AX1196" s="43">
        <v>561945.32999999996</v>
      </c>
      <c r="AY1196" s="43">
        <v>41745.25</v>
      </c>
      <c r="AZ1196" s="43">
        <v>8415.65</v>
      </c>
      <c r="BA1196" s="44">
        <v>0</v>
      </c>
      <c r="BB1196" s="44">
        <v>0</v>
      </c>
      <c r="BC1196" s="44">
        <v>0</v>
      </c>
      <c r="BD1196" s="44">
        <v>0</v>
      </c>
      <c r="BE1196" s="44">
        <v>0</v>
      </c>
      <c r="BF1196" s="43">
        <v>11193.98</v>
      </c>
      <c r="BG1196" s="43">
        <v>61354.879999999997</v>
      </c>
      <c r="BH1196" s="43">
        <v>623300.21</v>
      </c>
      <c r="BI1196" s="44">
        <v>0</v>
      </c>
      <c r="BJ1196" s="71">
        <v>623.29999999999995</v>
      </c>
      <c r="BK1196" s="2"/>
      <c r="BL1196" s="2"/>
      <c r="BM1196" s="48">
        <v>51.9</v>
      </c>
      <c r="BN1196" s="48">
        <v>51.9</v>
      </c>
      <c r="BO1196" s="48">
        <v>51.9</v>
      </c>
      <c r="BP1196" s="48">
        <v>51.9</v>
      </c>
      <c r="BQ1196" s="48">
        <v>103.9</v>
      </c>
      <c r="BR1196" s="48">
        <v>103.9</v>
      </c>
      <c r="BS1196" s="48">
        <v>26</v>
      </c>
      <c r="BT1196" s="48">
        <v>0</v>
      </c>
      <c r="BU1196" s="48">
        <v>26</v>
      </c>
      <c r="BV1196" s="48">
        <f t="shared" si="667"/>
        <v>55.6</v>
      </c>
      <c r="BW1196" s="48">
        <f t="shared" si="668"/>
        <v>55.6</v>
      </c>
      <c r="BX1196" s="49">
        <f t="shared" si="669"/>
        <v>55.5</v>
      </c>
      <c r="BY1196" s="50">
        <f t="shared" si="670"/>
        <v>634.09999999999991</v>
      </c>
      <c r="BZ1196" s="48">
        <f t="shared" si="671"/>
        <v>155.69999999999999</v>
      </c>
      <c r="CA1196" s="48">
        <f t="shared" si="672"/>
        <v>259.70000000000005</v>
      </c>
      <c r="CB1196" s="48">
        <f t="shared" si="673"/>
        <v>52</v>
      </c>
      <c r="CC1196" s="51">
        <f t="shared" si="674"/>
        <v>166.7</v>
      </c>
      <c r="CD1196" s="50">
        <f t="shared" si="675"/>
        <v>634.1</v>
      </c>
      <c r="CE1196" s="103"/>
      <c r="CF1196" s="73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</row>
    <row r="1197" spans="1:122" ht="15" hidden="1" outlineLevel="1" thickBot="1" x14ac:dyDescent="0.35">
      <c r="A1197" s="161"/>
      <c r="B1197" s="53" t="s">
        <v>2387</v>
      </c>
      <c r="C1197" s="53" t="s">
        <v>45</v>
      </c>
      <c r="D1197" s="24" t="s">
        <v>2388</v>
      </c>
      <c r="E1197" s="34"/>
      <c r="F1197" s="35">
        <v>44166.46</v>
      </c>
      <c r="G1197" s="35">
        <v>323442.94</v>
      </c>
      <c r="H1197" s="36">
        <v>102</v>
      </c>
      <c r="I1197" s="37"/>
      <c r="J1197" s="38">
        <v>16</v>
      </c>
      <c r="K1197" s="38">
        <v>86</v>
      </c>
      <c r="L1197" s="35">
        <v>367609.4</v>
      </c>
      <c r="M1197" s="35">
        <v>58030.8</v>
      </c>
      <c r="N1197" s="35">
        <v>3136.5</v>
      </c>
      <c r="O1197" s="36">
        <v>459</v>
      </c>
      <c r="P1197" s="35">
        <v>843.54</v>
      </c>
      <c r="Q1197" s="35">
        <v>641.58000000000004</v>
      </c>
      <c r="R1197" s="35">
        <v>430720.82</v>
      </c>
      <c r="S1197" s="35">
        <v>23016.3</v>
      </c>
      <c r="T1197" s="35">
        <v>4639.9799999999996</v>
      </c>
      <c r="U1197" s="36">
        <v>0</v>
      </c>
      <c r="V1197" s="36">
        <v>0</v>
      </c>
      <c r="W1197" s="36">
        <v>0</v>
      </c>
      <c r="X1197" s="36">
        <v>0</v>
      </c>
      <c r="Y1197" s="36">
        <v>0</v>
      </c>
      <c r="Z1197" s="35">
        <v>8822.6200000000008</v>
      </c>
      <c r="AA1197" s="35">
        <v>36478.9</v>
      </c>
      <c r="AB1197" s="35">
        <v>467199.72</v>
      </c>
      <c r="AC1197" s="39">
        <f t="shared" si="665"/>
        <v>467.2</v>
      </c>
      <c r="AD1197" s="40">
        <f t="shared" si="666"/>
        <v>455.9</v>
      </c>
      <c r="AG1197" s="70" t="s">
        <v>2336</v>
      </c>
      <c r="AH1197" s="24" t="s">
        <v>2387</v>
      </c>
      <c r="AI1197" s="24" t="s">
        <v>45</v>
      </c>
      <c r="AJ1197" s="24" t="s">
        <v>2388</v>
      </c>
      <c r="AK1197" s="42"/>
      <c r="AL1197" s="43">
        <v>44166.46</v>
      </c>
      <c r="AM1197" s="43">
        <v>295574.5</v>
      </c>
      <c r="AN1197" s="44">
        <v>105</v>
      </c>
      <c r="AO1197" s="45"/>
      <c r="AP1197" s="46">
        <v>17</v>
      </c>
      <c r="AQ1197" s="46">
        <v>88</v>
      </c>
      <c r="AR1197" s="43">
        <v>339740.96</v>
      </c>
      <c r="AS1197" s="43">
        <v>68751.570000000007</v>
      </c>
      <c r="AT1197" s="43">
        <v>3228.75</v>
      </c>
      <c r="AU1197" s="43">
        <v>472.5</v>
      </c>
      <c r="AV1197" s="43">
        <v>868.35</v>
      </c>
      <c r="AW1197" s="43">
        <v>660.45</v>
      </c>
      <c r="AX1197" s="43">
        <v>413722.58</v>
      </c>
      <c r="AY1197" s="43">
        <v>23693.25</v>
      </c>
      <c r="AZ1197" s="43">
        <v>4776.45</v>
      </c>
      <c r="BA1197" s="44">
        <v>0</v>
      </c>
      <c r="BB1197" s="44">
        <v>0</v>
      </c>
      <c r="BC1197" s="44">
        <v>0</v>
      </c>
      <c r="BD1197" s="44">
        <v>0</v>
      </c>
      <c r="BE1197" s="44">
        <v>0</v>
      </c>
      <c r="BF1197" s="43">
        <v>8153.78</v>
      </c>
      <c r="BG1197" s="43">
        <v>36623.480000000003</v>
      </c>
      <c r="BH1197" s="43">
        <v>450346.06</v>
      </c>
      <c r="BI1197" s="44">
        <v>0</v>
      </c>
      <c r="BJ1197" s="71">
        <v>450.3</v>
      </c>
      <c r="BK1197" s="2"/>
      <c r="BL1197" s="2"/>
      <c r="BM1197" s="48">
        <v>37.5</v>
      </c>
      <c r="BN1197" s="48">
        <v>37.5</v>
      </c>
      <c r="BO1197" s="48">
        <v>37.5</v>
      </c>
      <c r="BP1197" s="48">
        <v>37.5</v>
      </c>
      <c r="BQ1197" s="48">
        <v>75.099999999999994</v>
      </c>
      <c r="BR1197" s="48">
        <v>75.099999999999994</v>
      </c>
      <c r="BS1197" s="48">
        <v>18.8</v>
      </c>
      <c r="BT1197" s="48">
        <v>0</v>
      </c>
      <c r="BU1197" s="48">
        <v>18.8</v>
      </c>
      <c r="BV1197" s="48">
        <f t="shared" si="667"/>
        <v>39.4</v>
      </c>
      <c r="BW1197" s="48">
        <f t="shared" si="668"/>
        <v>39.4</v>
      </c>
      <c r="BX1197" s="49">
        <f t="shared" si="669"/>
        <v>39.299999999999997</v>
      </c>
      <c r="BY1197" s="50">
        <f t="shared" si="670"/>
        <v>455.9</v>
      </c>
      <c r="BZ1197" s="48">
        <f t="shared" si="671"/>
        <v>112.5</v>
      </c>
      <c r="CA1197" s="48">
        <f t="shared" si="672"/>
        <v>187.7</v>
      </c>
      <c r="CB1197" s="48">
        <f t="shared" si="673"/>
        <v>37.6</v>
      </c>
      <c r="CC1197" s="51">
        <f t="shared" si="674"/>
        <v>118.1</v>
      </c>
      <c r="CD1197" s="50">
        <f t="shared" si="675"/>
        <v>455.9</v>
      </c>
      <c r="CE1197" s="103"/>
      <c r="CF1197" s="73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</row>
    <row r="1198" spans="1:122" ht="15" hidden="1" outlineLevel="1" thickBot="1" x14ac:dyDescent="0.35">
      <c r="A1198" s="161"/>
      <c r="B1198" s="53" t="s">
        <v>2389</v>
      </c>
      <c r="C1198" s="53" t="s">
        <v>45</v>
      </c>
      <c r="D1198" s="24" t="s">
        <v>2390</v>
      </c>
      <c r="E1198" s="35">
        <v>938933.77</v>
      </c>
      <c r="F1198" s="35">
        <v>88332.91</v>
      </c>
      <c r="G1198" s="35">
        <v>295574.49</v>
      </c>
      <c r="H1198" s="36">
        <v>472</v>
      </c>
      <c r="I1198" s="38">
        <v>339</v>
      </c>
      <c r="J1198" s="38">
        <v>36</v>
      </c>
      <c r="K1198" s="38">
        <v>97</v>
      </c>
      <c r="L1198" s="35">
        <v>1322841.17</v>
      </c>
      <c r="M1198" s="35">
        <v>208595.26</v>
      </c>
      <c r="N1198" s="36">
        <v>14514</v>
      </c>
      <c r="O1198" s="36">
        <v>2124</v>
      </c>
      <c r="P1198" s="35">
        <v>3903.44</v>
      </c>
      <c r="Q1198" s="35">
        <v>2968.88</v>
      </c>
      <c r="R1198" s="35">
        <v>1554946.75</v>
      </c>
      <c r="S1198" s="35">
        <v>182880.11</v>
      </c>
      <c r="T1198" s="35">
        <v>21471.279999999999</v>
      </c>
      <c r="U1198" s="35">
        <v>915.3</v>
      </c>
      <c r="V1198" s="35">
        <v>10363.23</v>
      </c>
      <c r="W1198" s="35">
        <v>6827.46</v>
      </c>
      <c r="X1198" s="36">
        <v>0</v>
      </c>
      <c r="Y1198" s="35">
        <v>20478.990000000002</v>
      </c>
      <c r="Z1198" s="35">
        <v>31748.2</v>
      </c>
      <c r="AA1198" s="35">
        <v>274684.57</v>
      </c>
      <c r="AB1198" s="35">
        <v>1829631.32</v>
      </c>
      <c r="AC1198" s="39">
        <f t="shared" si="665"/>
        <v>1829.6</v>
      </c>
      <c r="AD1198" s="40">
        <f t="shared" si="666"/>
        <v>1846.4</v>
      </c>
      <c r="AG1198" s="70" t="s">
        <v>2336</v>
      </c>
      <c r="AH1198" s="24" t="s">
        <v>2389</v>
      </c>
      <c r="AI1198" s="24" t="s">
        <v>45</v>
      </c>
      <c r="AJ1198" s="24" t="s">
        <v>2390</v>
      </c>
      <c r="AK1198" s="43">
        <v>856415.51</v>
      </c>
      <c r="AL1198" s="43">
        <v>132499.37</v>
      </c>
      <c r="AM1198" s="43">
        <v>316686.94</v>
      </c>
      <c r="AN1198" s="44">
        <v>448</v>
      </c>
      <c r="AO1198" s="46">
        <v>314</v>
      </c>
      <c r="AP1198" s="46">
        <v>36</v>
      </c>
      <c r="AQ1198" s="46">
        <v>98</v>
      </c>
      <c r="AR1198" s="43">
        <v>1305601.82</v>
      </c>
      <c r="AS1198" s="43">
        <v>267639.71000000002</v>
      </c>
      <c r="AT1198" s="44">
        <v>13776</v>
      </c>
      <c r="AU1198" s="44">
        <v>2016</v>
      </c>
      <c r="AV1198" s="43">
        <v>3704.96</v>
      </c>
      <c r="AW1198" s="43">
        <v>2817.92</v>
      </c>
      <c r="AX1198" s="43">
        <v>1595556.41</v>
      </c>
      <c r="AY1198" s="43">
        <v>171832.26</v>
      </c>
      <c r="AZ1198" s="43">
        <v>20379.52</v>
      </c>
      <c r="BA1198" s="43">
        <v>847.8</v>
      </c>
      <c r="BB1198" s="43">
        <v>9598.98</v>
      </c>
      <c r="BC1198" s="43">
        <v>6323.96</v>
      </c>
      <c r="BD1198" s="44">
        <v>0</v>
      </c>
      <c r="BE1198" s="43">
        <v>18968.740000000002</v>
      </c>
      <c r="BF1198" s="43">
        <v>31334.45</v>
      </c>
      <c r="BG1198" s="43">
        <v>259285.71</v>
      </c>
      <c r="BH1198" s="43">
        <v>1854842.12</v>
      </c>
      <c r="BI1198" s="44">
        <v>0</v>
      </c>
      <c r="BJ1198" s="71">
        <v>1854.8</v>
      </c>
      <c r="BK1198" s="2"/>
      <c r="BL1198" s="2"/>
      <c r="BM1198" s="48">
        <v>154.6</v>
      </c>
      <c r="BN1198" s="48">
        <v>154.6</v>
      </c>
      <c r="BO1198" s="48">
        <v>154.6</v>
      </c>
      <c r="BP1198" s="48">
        <v>154.6</v>
      </c>
      <c r="BQ1198" s="48">
        <v>309.10000000000002</v>
      </c>
      <c r="BR1198" s="48">
        <v>309.10000000000002</v>
      </c>
      <c r="BS1198" s="48">
        <v>77.3</v>
      </c>
      <c r="BT1198" s="48">
        <v>0</v>
      </c>
      <c r="BU1198" s="48">
        <v>77.3</v>
      </c>
      <c r="BV1198" s="48">
        <f t="shared" si="667"/>
        <v>151.69999999999999</v>
      </c>
      <c r="BW1198" s="48">
        <f t="shared" si="668"/>
        <v>151.69999999999999</v>
      </c>
      <c r="BX1198" s="49">
        <f t="shared" si="669"/>
        <v>151.80000000000001</v>
      </c>
      <c r="BY1198" s="50">
        <f t="shared" si="670"/>
        <v>1846.3999999999996</v>
      </c>
      <c r="BZ1198" s="48">
        <f t="shared" si="671"/>
        <v>463.79999999999995</v>
      </c>
      <c r="CA1198" s="48">
        <f t="shared" si="672"/>
        <v>772.80000000000007</v>
      </c>
      <c r="CB1198" s="48">
        <f t="shared" si="673"/>
        <v>154.6</v>
      </c>
      <c r="CC1198" s="51">
        <f t="shared" si="674"/>
        <v>455.2</v>
      </c>
      <c r="CD1198" s="50">
        <f t="shared" si="675"/>
        <v>1846.3999999999999</v>
      </c>
      <c r="CE1198" s="103"/>
      <c r="CF1198" s="73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</row>
    <row r="1199" spans="1:122" ht="15" hidden="1" outlineLevel="1" thickBot="1" x14ac:dyDescent="0.35">
      <c r="A1199" s="161"/>
      <c r="B1199" s="53" t="s">
        <v>2391</v>
      </c>
      <c r="C1199" s="53" t="s">
        <v>45</v>
      </c>
      <c r="D1199" s="24" t="s">
        <v>2392</v>
      </c>
      <c r="E1199" s="35">
        <v>1864392.89</v>
      </c>
      <c r="F1199" s="34"/>
      <c r="G1199" s="34"/>
      <c r="H1199" s="36">
        <v>595</v>
      </c>
      <c r="I1199" s="38">
        <v>595</v>
      </c>
      <c r="J1199" s="37"/>
      <c r="K1199" s="37"/>
      <c r="L1199" s="35">
        <v>1864392.89</v>
      </c>
      <c r="M1199" s="36">
        <v>124309</v>
      </c>
      <c r="N1199" s="35">
        <v>18296.25</v>
      </c>
      <c r="O1199" s="35">
        <v>2677.5</v>
      </c>
      <c r="P1199" s="35">
        <v>4920.6499999999996</v>
      </c>
      <c r="Q1199" s="35">
        <v>3742.55</v>
      </c>
      <c r="R1199" s="35">
        <v>2018338.84</v>
      </c>
      <c r="S1199" s="35">
        <v>268309.3</v>
      </c>
      <c r="T1199" s="35">
        <v>27066.55</v>
      </c>
      <c r="U1199" s="35">
        <v>1606.5</v>
      </c>
      <c r="V1199" s="35">
        <v>18189.150000000001</v>
      </c>
      <c r="W1199" s="35">
        <v>11983.3</v>
      </c>
      <c r="X1199" s="36">
        <v>0</v>
      </c>
      <c r="Y1199" s="35">
        <v>35943.949999999997</v>
      </c>
      <c r="Z1199" s="35">
        <v>44745.440000000002</v>
      </c>
      <c r="AA1199" s="35">
        <v>407844.19</v>
      </c>
      <c r="AB1199" s="35">
        <v>2426183.0299999998</v>
      </c>
      <c r="AC1199" s="39">
        <f t="shared" si="665"/>
        <v>2426.1999999999998</v>
      </c>
      <c r="AD1199" s="40">
        <f t="shared" si="666"/>
        <v>2347.1</v>
      </c>
      <c r="AG1199" s="70" t="s">
        <v>2336</v>
      </c>
      <c r="AH1199" s="24" t="s">
        <v>2391</v>
      </c>
      <c r="AI1199" s="24" t="s">
        <v>45</v>
      </c>
      <c r="AJ1199" s="24" t="s">
        <v>2392</v>
      </c>
      <c r="AK1199" s="43">
        <v>1763076.23</v>
      </c>
      <c r="AL1199" s="42"/>
      <c r="AM1199" s="42"/>
      <c r="AN1199" s="44">
        <v>575</v>
      </c>
      <c r="AO1199" s="46">
        <v>575</v>
      </c>
      <c r="AP1199" s="45"/>
      <c r="AQ1199" s="45"/>
      <c r="AR1199" s="43">
        <v>1763076.23</v>
      </c>
      <c r="AS1199" s="43">
        <v>122162.75</v>
      </c>
      <c r="AT1199" s="43">
        <v>17681.25</v>
      </c>
      <c r="AU1199" s="43">
        <v>2587.5</v>
      </c>
      <c r="AV1199" s="43">
        <v>4755.25</v>
      </c>
      <c r="AW1199" s="43">
        <v>3616.75</v>
      </c>
      <c r="AX1199" s="43">
        <v>1913879.73</v>
      </c>
      <c r="AY1199" s="43">
        <v>259290.5</v>
      </c>
      <c r="AZ1199" s="43">
        <v>26156.75</v>
      </c>
      <c r="BA1199" s="43">
        <v>1552.5</v>
      </c>
      <c r="BB1199" s="43">
        <v>17577.75</v>
      </c>
      <c r="BC1199" s="43">
        <v>11580.5</v>
      </c>
      <c r="BD1199" s="43">
        <v>511.9</v>
      </c>
      <c r="BE1199" s="43">
        <v>34735.75</v>
      </c>
      <c r="BF1199" s="43">
        <v>42313.84</v>
      </c>
      <c r="BG1199" s="43">
        <v>393719.49</v>
      </c>
      <c r="BH1199" s="43">
        <v>2307599.2200000002</v>
      </c>
      <c r="BI1199" s="44">
        <v>0</v>
      </c>
      <c r="BJ1199" s="71">
        <v>2307.6</v>
      </c>
      <c r="BK1199" s="2"/>
      <c r="BL1199" s="2"/>
      <c r="BM1199" s="48">
        <v>192.3</v>
      </c>
      <c r="BN1199" s="48">
        <v>192.3</v>
      </c>
      <c r="BO1199" s="48">
        <v>192.3</v>
      </c>
      <c r="BP1199" s="48">
        <v>192.3</v>
      </c>
      <c r="BQ1199" s="48">
        <v>384.6</v>
      </c>
      <c r="BR1199" s="48">
        <v>384.6</v>
      </c>
      <c r="BS1199" s="48">
        <v>96.2</v>
      </c>
      <c r="BT1199" s="48">
        <v>0</v>
      </c>
      <c r="BU1199" s="48">
        <v>96.2</v>
      </c>
      <c r="BV1199" s="48">
        <f t="shared" si="667"/>
        <v>205.4</v>
      </c>
      <c r="BW1199" s="48">
        <f t="shared" si="668"/>
        <v>205.4</v>
      </c>
      <c r="BX1199" s="49">
        <f t="shared" si="669"/>
        <v>205.5</v>
      </c>
      <c r="BY1199" s="50">
        <f t="shared" si="670"/>
        <v>2347.1000000000004</v>
      </c>
      <c r="BZ1199" s="48">
        <f t="shared" si="671"/>
        <v>576.90000000000009</v>
      </c>
      <c r="CA1199" s="48">
        <f t="shared" si="672"/>
        <v>961.50000000000011</v>
      </c>
      <c r="CB1199" s="48">
        <f t="shared" si="673"/>
        <v>192.4</v>
      </c>
      <c r="CC1199" s="51">
        <f t="shared" si="674"/>
        <v>616.29999999999995</v>
      </c>
      <c r="CD1199" s="50">
        <f t="shared" si="675"/>
        <v>2347.1000000000004</v>
      </c>
      <c r="CE1199" s="103"/>
      <c r="CF1199" s="73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</row>
    <row r="1200" spans="1:122" ht="15" hidden="1" outlineLevel="1" thickBot="1" x14ac:dyDescent="0.35">
      <c r="A1200" s="161"/>
      <c r="B1200" s="53" t="s">
        <v>2393</v>
      </c>
      <c r="C1200" s="53" t="s">
        <v>45</v>
      </c>
      <c r="D1200" s="24" t="s">
        <v>2394</v>
      </c>
      <c r="E1200" s="35">
        <v>1658329.2</v>
      </c>
      <c r="F1200" s="35">
        <v>88332.91</v>
      </c>
      <c r="G1200" s="35">
        <v>253349.57</v>
      </c>
      <c r="H1200" s="36">
        <v>784</v>
      </c>
      <c r="I1200" s="38">
        <v>672</v>
      </c>
      <c r="J1200" s="38">
        <v>36</v>
      </c>
      <c r="K1200" s="38">
        <v>76</v>
      </c>
      <c r="L1200" s="35">
        <v>2000011.68</v>
      </c>
      <c r="M1200" s="35">
        <v>486700.07</v>
      </c>
      <c r="N1200" s="36">
        <v>24108</v>
      </c>
      <c r="O1200" s="36">
        <v>3528</v>
      </c>
      <c r="P1200" s="35">
        <v>6483.68</v>
      </c>
      <c r="Q1200" s="35">
        <v>4931.3599999999997</v>
      </c>
      <c r="R1200" s="35">
        <v>2525762.79</v>
      </c>
      <c r="S1200" s="35">
        <v>328304.48</v>
      </c>
      <c r="T1200" s="35">
        <v>35664.160000000003</v>
      </c>
      <c r="U1200" s="35">
        <v>1814.4</v>
      </c>
      <c r="V1200" s="35">
        <v>20543.04</v>
      </c>
      <c r="W1200" s="35">
        <v>13534.08</v>
      </c>
      <c r="X1200" s="35">
        <v>1791.74</v>
      </c>
      <c r="Y1200" s="35">
        <v>40595.519999999997</v>
      </c>
      <c r="Z1200" s="35">
        <v>48000.28</v>
      </c>
      <c r="AA1200" s="35">
        <v>490247.7</v>
      </c>
      <c r="AB1200" s="35">
        <v>3016010.49</v>
      </c>
      <c r="AC1200" s="39">
        <f t="shared" si="665"/>
        <v>3016</v>
      </c>
      <c r="AD1200" s="40">
        <f t="shared" si="666"/>
        <v>3132.3</v>
      </c>
      <c r="AG1200" s="70" t="s">
        <v>2336</v>
      </c>
      <c r="AH1200" s="24" t="s">
        <v>2393</v>
      </c>
      <c r="AI1200" s="24" t="s">
        <v>45</v>
      </c>
      <c r="AJ1200" s="24" t="s">
        <v>2394</v>
      </c>
      <c r="AK1200" s="43">
        <v>1709282.48</v>
      </c>
      <c r="AL1200" s="43">
        <v>132499.37</v>
      </c>
      <c r="AM1200" s="43">
        <v>295574.49</v>
      </c>
      <c r="AN1200" s="44">
        <v>825</v>
      </c>
      <c r="AO1200" s="46">
        <v>696</v>
      </c>
      <c r="AP1200" s="46">
        <v>34</v>
      </c>
      <c r="AQ1200" s="46">
        <v>95</v>
      </c>
      <c r="AR1200" s="43">
        <v>2137356.34</v>
      </c>
      <c r="AS1200" s="43">
        <v>500606.99</v>
      </c>
      <c r="AT1200" s="43">
        <v>25368.75</v>
      </c>
      <c r="AU1200" s="43">
        <v>3712.5</v>
      </c>
      <c r="AV1200" s="43">
        <v>6822.75</v>
      </c>
      <c r="AW1200" s="43">
        <v>5189.25</v>
      </c>
      <c r="AX1200" s="43">
        <v>2679056.58</v>
      </c>
      <c r="AY1200" s="43">
        <v>342963.09</v>
      </c>
      <c r="AZ1200" s="43">
        <v>37529.25</v>
      </c>
      <c r="BA1200" s="43">
        <v>1879.2</v>
      </c>
      <c r="BB1200" s="43">
        <v>21276.720000000001</v>
      </c>
      <c r="BC1200" s="43">
        <v>14017.44</v>
      </c>
      <c r="BD1200" s="43">
        <v>384.06</v>
      </c>
      <c r="BE1200" s="43">
        <v>42045.36</v>
      </c>
      <c r="BF1200" s="43">
        <v>51296.54</v>
      </c>
      <c r="BG1200" s="43">
        <v>511391.66</v>
      </c>
      <c r="BH1200" s="43">
        <v>3190448.24</v>
      </c>
      <c r="BI1200" s="44">
        <v>0</v>
      </c>
      <c r="BJ1200" s="71">
        <v>3190.4</v>
      </c>
      <c r="BK1200" s="2"/>
      <c r="BL1200" s="2"/>
      <c r="BM1200" s="48">
        <v>265.89999999999998</v>
      </c>
      <c r="BN1200" s="48">
        <v>265.89999999999998</v>
      </c>
      <c r="BO1200" s="48">
        <v>265.89999999999998</v>
      </c>
      <c r="BP1200" s="48">
        <v>265.89999999999998</v>
      </c>
      <c r="BQ1200" s="48">
        <v>531.70000000000005</v>
      </c>
      <c r="BR1200" s="48">
        <v>531.70000000000005</v>
      </c>
      <c r="BS1200" s="48">
        <v>132.9</v>
      </c>
      <c r="BT1200" s="48">
        <v>0</v>
      </c>
      <c r="BU1200" s="48">
        <v>132.9</v>
      </c>
      <c r="BV1200" s="48">
        <f t="shared" si="667"/>
        <v>246.5</v>
      </c>
      <c r="BW1200" s="48">
        <f t="shared" si="668"/>
        <v>246.5</v>
      </c>
      <c r="BX1200" s="49">
        <f t="shared" si="669"/>
        <v>246.5</v>
      </c>
      <c r="BY1200" s="50">
        <f t="shared" si="670"/>
        <v>3132.3</v>
      </c>
      <c r="BZ1200" s="48">
        <f t="shared" si="671"/>
        <v>797.69999999999993</v>
      </c>
      <c r="CA1200" s="48">
        <f t="shared" si="672"/>
        <v>1329.3000000000002</v>
      </c>
      <c r="CB1200" s="48">
        <f t="shared" si="673"/>
        <v>265.8</v>
      </c>
      <c r="CC1200" s="51">
        <f t="shared" si="674"/>
        <v>739.5</v>
      </c>
      <c r="CD1200" s="50">
        <f t="shared" si="675"/>
        <v>3132.3</v>
      </c>
      <c r="CE1200" s="103"/>
      <c r="CF1200" s="73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</row>
    <row r="1201" spans="1:122" ht="15" hidden="1" outlineLevel="1" thickBot="1" x14ac:dyDescent="0.35">
      <c r="A1201" s="161"/>
      <c r="B1201" s="53" t="s">
        <v>2395</v>
      </c>
      <c r="C1201" s="53" t="s">
        <v>45</v>
      </c>
      <c r="D1201" s="24" t="s">
        <v>2396</v>
      </c>
      <c r="E1201" s="35">
        <v>1651110.18</v>
      </c>
      <c r="F1201" s="34"/>
      <c r="G1201" s="34"/>
      <c r="H1201" s="36">
        <v>650</v>
      </c>
      <c r="I1201" s="38">
        <v>650</v>
      </c>
      <c r="J1201" s="37"/>
      <c r="K1201" s="37"/>
      <c r="L1201" s="35">
        <v>1651110.18</v>
      </c>
      <c r="M1201" s="35">
        <v>239999.62</v>
      </c>
      <c r="N1201" s="35">
        <v>19987.5</v>
      </c>
      <c r="O1201" s="36">
        <v>2925</v>
      </c>
      <c r="P1201" s="35">
        <v>5375.5</v>
      </c>
      <c r="Q1201" s="35">
        <v>4088.5</v>
      </c>
      <c r="R1201" s="35">
        <v>1923486.3</v>
      </c>
      <c r="S1201" s="36">
        <v>293111</v>
      </c>
      <c r="T1201" s="35">
        <v>29568.5</v>
      </c>
      <c r="U1201" s="36">
        <v>1755</v>
      </c>
      <c r="V1201" s="35">
        <v>19870.5</v>
      </c>
      <c r="W1201" s="36">
        <v>13091</v>
      </c>
      <c r="X1201" s="35">
        <v>1408.04</v>
      </c>
      <c r="Y1201" s="35">
        <v>39266.5</v>
      </c>
      <c r="Z1201" s="35">
        <v>39626.660000000003</v>
      </c>
      <c r="AA1201" s="35">
        <v>437697.2</v>
      </c>
      <c r="AB1201" s="35">
        <v>2361183.5</v>
      </c>
      <c r="AC1201" s="39">
        <f t="shared" si="665"/>
        <v>2361.1999999999998</v>
      </c>
      <c r="AD1201" s="40">
        <f t="shared" si="666"/>
        <v>2444.5</v>
      </c>
      <c r="AG1201" s="70" t="s">
        <v>2336</v>
      </c>
      <c r="AH1201" s="24" t="s">
        <v>2395</v>
      </c>
      <c r="AI1201" s="24" t="s">
        <v>45</v>
      </c>
      <c r="AJ1201" s="24" t="s">
        <v>2396</v>
      </c>
      <c r="AK1201" s="43">
        <v>1721061.46</v>
      </c>
      <c r="AL1201" s="42"/>
      <c r="AM1201" s="42"/>
      <c r="AN1201" s="44">
        <v>697</v>
      </c>
      <c r="AO1201" s="46">
        <v>697</v>
      </c>
      <c r="AP1201" s="45"/>
      <c r="AQ1201" s="45"/>
      <c r="AR1201" s="43">
        <v>1721061.46</v>
      </c>
      <c r="AS1201" s="43">
        <v>263578.94</v>
      </c>
      <c r="AT1201" s="43">
        <v>21432.75</v>
      </c>
      <c r="AU1201" s="43">
        <v>3136.5</v>
      </c>
      <c r="AV1201" s="43">
        <v>5764.19</v>
      </c>
      <c r="AW1201" s="43">
        <v>4384.13</v>
      </c>
      <c r="AX1201" s="43">
        <v>2019357.97</v>
      </c>
      <c r="AY1201" s="43">
        <v>314305.18</v>
      </c>
      <c r="AZ1201" s="43">
        <v>31706.53</v>
      </c>
      <c r="BA1201" s="43">
        <v>1881.9</v>
      </c>
      <c r="BB1201" s="43">
        <v>21307.29</v>
      </c>
      <c r="BC1201" s="43">
        <v>14037.58</v>
      </c>
      <c r="BD1201" s="43">
        <v>128.02000000000001</v>
      </c>
      <c r="BE1201" s="43">
        <v>42105.77</v>
      </c>
      <c r="BF1201" s="43">
        <v>41305.49</v>
      </c>
      <c r="BG1201" s="43">
        <v>466777.76</v>
      </c>
      <c r="BH1201" s="43">
        <v>2486135.73</v>
      </c>
      <c r="BI1201" s="44">
        <v>0</v>
      </c>
      <c r="BJ1201" s="71">
        <v>2486.1</v>
      </c>
      <c r="BK1201" s="2"/>
      <c r="BL1201" s="2"/>
      <c r="BM1201" s="48">
        <v>207.2</v>
      </c>
      <c r="BN1201" s="48">
        <v>207.2</v>
      </c>
      <c r="BO1201" s="48">
        <v>207.2</v>
      </c>
      <c r="BP1201" s="48">
        <v>207.2</v>
      </c>
      <c r="BQ1201" s="48">
        <v>414.4</v>
      </c>
      <c r="BR1201" s="48">
        <v>414.4</v>
      </c>
      <c r="BS1201" s="48">
        <v>103.6</v>
      </c>
      <c r="BT1201" s="48">
        <v>0</v>
      </c>
      <c r="BU1201" s="48">
        <v>103.6</v>
      </c>
      <c r="BV1201" s="48">
        <f t="shared" si="667"/>
        <v>193.2</v>
      </c>
      <c r="BW1201" s="48">
        <f t="shared" si="668"/>
        <v>193.2</v>
      </c>
      <c r="BX1201" s="49">
        <f t="shared" si="669"/>
        <v>193.3</v>
      </c>
      <c r="BY1201" s="50">
        <f t="shared" si="670"/>
        <v>2444.5</v>
      </c>
      <c r="BZ1201" s="48">
        <f t="shared" si="671"/>
        <v>621.59999999999991</v>
      </c>
      <c r="CA1201" s="48">
        <f t="shared" si="672"/>
        <v>1036</v>
      </c>
      <c r="CB1201" s="48">
        <f t="shared" si="673"/>
        <v>207.2</v>
      </c>
      <c r="CC1201" s="51">
        <f t="shared" si="674"/>
        <v>579.70000000000005</v>
      </c>
      <c r="CD1201" s="50">
        <f t="shared" si="675"/>
        <v>2444.5</v>
      </c>
      <c r="CE1201" s="103"/>
      <c r="CF1201" s="73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</row>
    <row r="1202" spans="1:122" ht="15" hidden="1" outlineLevel="1" thickBot="1" x14ac:dyDescent="0.35">
      <c r="A1202" s="161"/>
      <c r="B1202" s="53" t="s">
        <v>2397</v>
      </c>
      <c r="C1202" s="53" t="s">
        <v>45</v>
      </c>
      <c r="D1202" s="24" t="s">
        <v>2398</v>
      </c>
      <c r="E1202" s="35">
        <v>1920255.12</v>
      </c>
      <c r="F1202" s="34"/>
      <c r="G1202" s="34"/>
      <c r="H1202" s="36">
        <v>638</v>
      </c>
      <c r="I1202" s="38">
        <v>638</v>
      </c>
      <c r="J1202" s="37"/>
      <c r="K1202" s="37"/>
      <c r="L1202" s="35">
        <v>1920255.12</v>
      </c>
      <c r="M1202" s="35">
        <v>158870.51</v>
      </c>
      <c r="N1202" s="35">
        <v>19618.5</v>
      </c>
      <c r="O1202" s="36">
        <v>2871</v>
      </c>
      <c r="P1202" s="35">
        <v>5276.26</v>
      </c>
      <c r="Q1202" s="35">
        <v>4013.02</v>
      </c>
      <c r="R1202" s="35">
        <v>2110904.41</v>
      </c>
      <c r="S1202" s="35">
        <v>287699.71999999997</v>
      </c>
      <c r="T1202" s="35">
        <v>29022.62</v>
      </c>
      <c r="U1202" s="35">
        <v>1722.6</v>
      </c>
      <c r="V1202" s="35">
        <v>19503.66</v>
      </c>
      <c r="W1202" s="35">
        <v>12849.32</v>
      </c>
      <c r="X1202" s="35">
        <v>3712.4</v>
      </c>
      <c r="Y1202" s="35">
        <v>38541.58</v>
      </c>
      <c r="Z1202" s="35">
        <v>46086.1</v>
      </c>
      <c r="AA1202" s="36">
        <v>439138</v>
      </c>
      <c r="AB1202" s="35">
        <v>2550042.41</v>
      </c>
      <c r="AC1202" s="39">
        <f t="shared" si="665"/>
        <v>2550</v>
      </c>
      <c r="AD1202" s="40">
        <f t="shared" si="666"/>
        <v>2504</v>
      </c>
      <c r="AG1202" s="70" t="s">
        <v>2336</v>
      </c>
      <c r="AH1202" s="24" t="s">
        <v>2397</v>
      </c>
      <c r="AI1202" s="24" t="s">
        <v>45</v>
      </c>
      <c r="AJ1202" s="24" t="s">
        <v>2398</v>
      </c>
      <c r="AK1202" s="43">
        <v>1873622.5</v>
      </c>
      <c r="AL1202" s="42"/>
      <c r="AM1202" s="42"/>
      <c r="AN1202" s="44">
        <v>620</v>
      </c>
      <c r="AO1202" s="46">
        <v>620</v>
      </c>
      <c r="AP1202" s="45"/>
      <c r="AQ1202" s="45"/>
      <c r="AR1202" s="43">
        <v>1873622.5</v>
      </c>
      <c r="AS1202" s="43">
        <v>151743.97</v>
      </c>
      <c r="AT1202" s="44">
        <v>19065</v>
      </c>
      <c r="AU1202" s="44">
        <v>2790</v>
      </c>
      <c r="AV1202" s="43">
        <v>5127.3999999999996</v>
      </c>
      <c r="AW1202" s="43">
        <v>3899.8</v>
      </c>
      <c r="AX1202" s="43">
        <v>2056248.67</v>
      </c>
      <c r="AY1202" s="43">
        <v>279582.8</v>
      </c>
      <c r="AZ1202" s="43">
        <v>28203.8</v>
      </c>
      <c r="BA1202" s="44">
        <v>1674</v>
      </c>
      <c r="BB1202" s="43">
        <v>18953.400000000001</v>
      </c>
      <c r="BC1202" s="43">
        <v>12486.8</v>
      </c>
      <c r="BD1202" s="43">
        <v>1408.22</v>
      </c>
      <c r="BE1202" s="43">
        <v>37454.199999999997</v>
      </c>
      <c r="BF1202" s="43">
        <v>44966.93</v>
      </c>
      <c r="BG1202" s="43">
        <v>424730.15</v>
      </c>
      <c r="BH1202" s="43">
        <v>2480978.8199999998</v>
      </c>
      <c r="BI1202" s="44">
        <v>0</v>
      </c>
      <c r="BJ1202" s="71">
        <v>2481</v>
      </c>
      <c r="BK1202" s="2"/>
      <c r="BL1202" s="2"/>
      <c r="BM1202" s="48">
        <v>206.8</v>
      </c>
      <c r="BN1202" s="48">
        <v>206.8</v>
      </c>
      <c r="BO1202" s="48">
        <v>206.8</v>
      </c>
      <c r="BP1202" s="48">
        <v>206.8</v>
      </c>
      <c r="BQ1202" s="48">
        <v>413.5</v>
      </c>
      <c r="BR1202" s="48">
        <v>413.5</v>
      </c>
      <c r="BS1202" s="48">
        <v>103.4</v>
      </c>
      <c r="BT1202" s="48">
        <v>0</v>
      </c>
      <c r="BU1202" s="48">
        <v>103.4</v>
      </c>
      <c r="BV1202" s="48">
        <f t="shared" si="667"/>
        <v>214.3</v>
      </c>
      <c r="BW1202" s="48">
        <f t="shared" si="668"/>
        <v>214.3</v>
      </c>
      <c r="BX1202" s="49">
        <f t="shared" si="669"/>
        <v>214.4</v>
      </c>
      <c r="BY1202" s="50">
        <f t="shared" si="670"/>
        <v>2504.0000000000005</v>
      </c>
      <c r="BZ1202" s="48">
        <f t="shared" si="671"/>
        <v>620.40000000000009</v>
      </c>
      <c r="CA1202" s="48">
        <f t="shared" si="672"/>
        <v>1033.8</v>
      </c>
      <c r="CB1202" s="48">
        <f t="shared" si="673"/>
        <v>206.8</v>
      </c>
      <c r="CC1202" s="51">
        <f t="shared" si="674"/>
        <v>643</v>
      </c>
      <c r="CD1202" s="50">
        <f t="shared" si="675"/>
        <v>2504</v>
      </c>
      <c r="CE1202" s="103"/>
      <c r="CF1202" s="73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</row>
    <row r="1203" spans="1:122" ht="15" hidden="1" outlineLevel="1" thickBot="1" x14ac:dyDescent="0.35">
      <c r="A1203" s="161"/>
      <c r="B1203" s="53" t="s">
        <v>2399</v>
      </c>
      <c r="C1203" s="53" t="s">
        <v>45</v>
      </c>
      <c r="D1203" s="24" t="s">
        <v>2400</v>
      </c>
      <c r="E1203" s="35">
        <v>1829117.22</v>
      </c>
      <c r="F1203" s="34"/>
      <c r="G1203" s="34"/>
      <c r="H1203" s="36">
        <v>556</v>
      </c>
      <c r="I1203" s="38">
        <v>556</v>
      </c>
      <c r="J1203" s="37"/>
      <c r="K1203" s="37"/>
      <c r="L1203" s="35">
        <v>1829117.22</v>
      </c>
      <c r="M1203" s="35">
        <v>231162.73</v>
      </c>
      <c r="N1203" s="36">
        <v>17097</v>
      </c>
      <c r="O1203" s="36">
        <v>2502</v>
      </c>
      <c r="P1203" s="35">
        <v>4598.12</v>
      </c>
      <c r="Q1203" s="35">
        <v>3497.24</v>
      </c>
      <c r="R1203" s="35">
        <v>2087974.31</v>
      </c>
      <c r="S1203" s="35">
        <v>250722.64</v>
      </c>
      <c r="T1203" s="35">
        <v>25292.44</v>
      </c>
      <c r="U1203" s="35">
        <v>1501.2</v>
      </c>
      <c r="V1203" s="35">
        <v>16996.919999999998</v>
      </c>
      <c r="W1203" s="35">
        <v>11197.84</v>
      </c>
      <c r="X1203" s="35">
        <v>11264.32</v>
      </c>
      <c r="Y1203" s="35">
        <v>33587.96</v>
      </c>
      <c r="Z1203" s="35">
        <v>43898.81</v>
      </c>
      <c r="AA1203" s="35">
        <v>394462.13</v>
      </c>
      <c r="AB1203" s="35">
        <v>2482436.44</v>
      </c>
      <c r="AC1203" s="39">
        <f t="shared" si="665"/>
        <v>2482.4</v>
      </c>
      <c r="AD1203" s="40">
        <f t="shared" si="666"/>
        <v>2295.8000000000002</v>
      </c>
      <c r="AG1203" s="70" t="s">
        <v>2336</v>
      </c>
      <c r="AH1203" s="24" t="s">
        <v>2399</v>
      </c>
      <c r="AI1203" s="24" t="s">
        <v>45</v>
      </c>
      <c r="AJ1203" s="24" t="s">
        <v>2400</v>
      </c>
      <c r="AK1203" s="43">
        <v>1653708.18</v>
      </c>
      <c r="AL1203" s="42"/>
      <c r="AM1203" s="42"/>
      <c r="AN1203" s="44">
        <v>502</v>
      </c>
      <c r="AO1203" s="46">
        <v>502</v>
      </c>
      <c r="AP1203" s="45"/>
      <c r="AQ1203" s="45"/>
      <c r="AR1203" s="43">
        <v>1653708.18</v>
      </c>
      <c r="AS1203" s="43">
        <v>170729.95</v>
      </c>
      <c r="AT1203" s="43">
        <v>15436.5</v>
      </c>
      <c r="AU1203" s="44">
        <v>2259</v>
      </c>
      <c r="AV1203" s="43">
        <v>4151.54</v>
      </c>
      <c r="AW1203" s="43">
        <v>3157.58</v>
      </c>
      <c r="AX1203" s="43">
        <v>1849442.75</v>
      </c>
      <c r="AY1203" s="43">
        <v>226371.88</v>
      </c>
      <c r="AZ1203" s="43">
        <v>22835.98</v>
      </c>
      <c r="BA1203" s="43">
        <v>1355.4</v>
      </c>
      <c r="BB1203" s="43">
        <v>15346.14</v>
      </c>
      <c r="BC1203" s="43">
        <v>10110.280000000001</v>
      </c>
      <c r="BD1203" s="43">
        <v>7040.56</v>
      </c>
      <c r="BE1203" s="43">
        <v>30325.82</v>
      </c>
      <c r="BF1203" s="43">
        <v>39688.980000000003</v>
      </c>
      <c r="BG1203" s="43">
        <v>353075.04</v>
      </c>
      <c r="BH1203" s="43">
        <v>2202517.79</v>
      </c>
      <c r="BI1203" s="44">
        <v>0</v>
      </c>
      <c r="BJ1203" s="71">
        <v>2202.5</v>
      </c>
      <c r="BK1203" s="2"/>
      <c r="BL1203" s="2"/>
      <c r="BM1203" s="48">
        <v>183.5</v>
      </c>
      <c r="BN1203" s="48">
        <v>183.5</v>
      </c>
      <c r="BO1203" s="48">
        <v>183.5</v>
      </c>
      <c r="BP1203" s="48">
        <v>183.5</v>
      </c>
      <c r="BQ1203" s="48">
        <v>367.1</v>
      </c>
      <c r="BR1203" s="48">
        <v>367.1</v>
      </c>
      <c r="BS1203" s="48">
        <v>91.8</v>
      </c>
      <c r="BT1203" s="48">
        <v>0</v>
      </c>
      <c r="BU1203" s="48">
        <v>91.8</v>
      </c>
      <c r="BV1203" s="48">
        <f t="shared" si="667"/>
        <v>214.7</v>
      </c>
      <c r="BW1203" s="48">
        <f t="shared" si="668"/>
        <v>214.7</v>
      </c>
      <c r="BX1203" s="49">
        <f t="shared" si="669"/>
        <v>214.6</v>
      </c>
      <c r="BY1203" s="50">
        <f t="shared" si="670"/>
        <v>2295.7999999999997</v>
      </c>
      <c r="BZ1203" s="48">
        <f t="shared" si="671"/>
        <v>550.5</v>
      </c>
      <c r="CA1203" s="48">
        <f t="shared" si="672"/>
        <v>917.7</v>
      </c>
      <c r="CB1203" s="48">
        <f t="shared" si="673"/>
        <v>183.6</v>
      </c>
      <c r="CC1203" s="51">
        <f t="shared" si="674"/>
        <v>644</v>
      </c>
      <c r="CD1203" s="50">
        <f t="shared" si="675"/>
        <v>2295.8000000000002</v>
      </c>
      <c r="CE1203" s="103"/>
      <c r="CF1203" s="73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</row>
    <row r="1204" spans="1:122" ht="15" hidden="1" outlineLevel="1" thickBot="1" x14ac:dyDescent="0.35">
      <c r="A1204" s="161"/>
      <c r="B1204" s="53" t="s">
        <v>2401</v>
      </c>
      <c r="C1204" s="53" t="s">
        <v>45</v>
      </c>
      <c r="D1204" s="24" t="s">
        <v>2402</v>
      </c>
      <c r="E1204" s="35">
        <v>1430706.18</v>
      </c>
      <c r="F1204" s="34"/>
      <c r="G1204" s="34"/>
      <c r="H1204" s="36">
        <v>545</v>
      </c>
      <c r="I1204" s="38">
        <v>545</v>
      </c>
      <c r="J1204" s="37"/>
      <c r="K1204" s="37"/>
      <c r="L1204" s="35">
        <v>1430706.18</v>
      </c>
      <c r="M1204" s="35">
        <v>254198.95</v>
      </c>
      <c r="N1204" s="35">
        <v>16758.75</v>
      </c>
      <c r="O1204" s="35">
        <v>2452.5</v>
      </c>
      <c r="P1204" s="35">
        <v>4507.1499999999996</v>
      </c>
      <c r="Q1204" s="35">
        <v>3428.05</v>
      </c>
      <c r="R1204" s="35">
        <v>1712051.58</v>
      </c>
      <c r="S1204" s="35">
        <v>245762.3</v>
      </c>
      <c r="T1204" s="35">
        <v>24792.05</v>
      </c>
      <c r="U1204" s="35">
        <v>1471.5</v>
      </c>
      <c r="V1204" s="35">
        <v>16660.650000000001</v>
      </c>
      <c r="W1204" s="35">
        <v>10976.3</v>
      </c>
      <c r="X1204" s="35">
        <v>1407.86</v>
      </c>
      <c r="Y1204" s="35">
        <v>32923.449999999997</v>
      </c>
      <c r="Z1204" s="35">
        <v>34336.949999999997</v>
      </c>
      <c r="AA1204" s="35">
        <v>368331.06</v>
      </c>
      <c r="AB1204" s="35">
        <v>2080382.64</v>
      </c>
      <c r="AC1204" s="39">
        <f t="shared" si="665"/>
        <v>2080.4</v>
      </c>
      <c r="AD1204" s="40">
        <f t="shared" ref="AD1204:AD1235" si="676">+ROUND((AC1204/12*4)+(BJ1204/12*8),1)</f>
        <v>2066.1999999999998</v>
      </c>
      <c r="AG1204" s="70" t="s">
        <v>2336</v>
      </c>
      <c r="AH1204" s="24" t="s">
        <v>2401</v>
      </c>
      <c r="AI1204" s="24" t="s">
        <v>45</v>
      </c>
      <c r="AJ1204" s="24" t="s">
        <v>2402</v>
      </c>
      <c r="AK1204" s="43">
        <v>1412375.69</v>
      </c>
      <c r="AL1204" s="42"/>
      <c r="AM1204" s="42"/>
      <c r="AN1204" s="44">
        <v>554</v>
      </c>
      <c r="AO1204" s="46">
        <v>554</v>
      </c>
      <c r="AP1204" s="45"/>
      <c r="AQ1204" s="45"/>
      <c r="AR1204" s="43">
        <v>1412375.69</v>
      </c>
      <c r="AS1204" s="43">
        <v>246771.93</v>
      </c>
      <c r="AT1204" s="43">
        <v>17035.5</v>
      </c>
      <c r="AU1204" s="44">
        <v>2493</v>
      </c>
      <c r="AV1204" s="43">
        <v>4581.58</v>
      </c>
      <c r="AW1204" s="43">
        <v>3484.66</v>
      </c>
      <c r="AX1204" s="43">
        <v>1686742.36</v>
      </c>
      <c r="AY1204" s="43">
        <v>249820.76</v>
      </c>
      <c r="AZ1204" s="43">
        <v>25201.46</v>
      </c>
      <c r="BA1204" s="43">
        <v>1495.8</v>
      </c>
      <c r="BB1204" s="43">
        <v>16935.78</v>
      </c>
      <c r="BC1204" s="43">
        <v>11157.56</v>
      </c>
      <c r="BD1204" s="43">
        <v>384.06</v>
      </c>
      <c r="BE1204" s="43">
        <v>33467.14</v>
      </c>
      <c r="BF1204" s="43">
        <v>33897.01</v>
      </c>
      <c r="BG1204" s="43">
        <v>372359.57</v>
      </c>
      <c r="BH1204" s="43">
        <v>2059101.93</v>
      </c>
      <c r="BI1204" s="44">
        <v>0</v>
      </c>
      <c r="BJ1204" s="71">
        <v>2059.1</v>
      </c>
      <c r="BK1204" s="2"/>
      <c r="BL1204" s="2"/>
      <c r="BM1204" s="48">
        <v>171.6</v>
      </c>
      <c r="BN1204" s="48">
        <v>171.6</v>
      </c>
      <c r="BO1204" s="48">
        <v>171.6</v>
      </c>
      <c r="BP1204" s="48">
        <v>171.6</v>
      </c>
      <c r="BQ1204" s="48">
        <v>343.2</v>
      </c>
      <c r="BR1204" s="48">
        <v>343.2</v>
      </c>
      <c r="BS1204" s="48">
        <v>85.8</v>
      </c>
      <c r="BT1204" s="48">
        <v>0</v>
      </c>
      <c r="BU1204" s="48">
        <v>85.8</v>
      </c>
      <c r="BV1204" s="48">
        <f t="shared" ref="BV1204:BV1235" si="677">+ROUND((AD1204-BM1204-BN1204-BO1204-BP1204-BQ1204-BR1204-BS1204-BT1204-BU1204)/3,1)</f>
        <v>173.9</v>
      </c>
      <c r="BW1204" s="48">
        <f t="shared" si="668"/>
        <v>173.9</v>
      </c>
      <c r="BX1204" s="49">
        <f t="shared" ref="BX1204:BX1235" si="678">+ROUND(AD1204-BM1204-BN1204-BO1204-BP1204-BQ1204-BR1204-BS1204-BT1204-BU1204-BV1204-BW1204,1)</f>
        <v>174</v>
      </c>
      <c r="BY1204" s="50">
        <f t="shared" si="670"/>
        <v>2066.1999999999998</v>
      </c>
      <c r="BZ1204" s="48">
        <f t="shared" si="671"/>
        <v>514.79999999999995</v>
      </c>
      <c r="CA1204" s="48">
        <f t="shared" si="672"/>
        <v>858</v>
      </c>
      <c r="CB1204" s="48">
        <f t="shared" si="673"/>
        <v>171.6</v>
      </c>
      <c r="CC1204" s="51">
        <f t="shared" si="674"/>
        <v>521.79999999999995</v>
      </c>
      <c r="CD1204" s="50">
        <f t="shared" si="675"/>
        <v>2066.1999999999998</v>
      </c>
      <c r="CE1204" s="103"/>
      <c r="CF1204" s="73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</row>
    <row r="1205" spans="1:122" ht="15" hidden="1" outlineLevel="1" thickBot="1" x14ac:dyDescent="0.35">
      <c r="A1205" s="161"/>
      <c r="B1205" s="53" t="s">
        <v>2403</v>
      </c>
      <c r="C1205" s="53" t="s">
        <v>45</v>
      </c>
      <c r="D1205" s="24" t="s">
        <v>2404</v>
      </c>
      <c r="E1205" s="35">
        <v>940185.88</v>
      </c>
      <c r="F1205" s="35">
        <v>44166.46</v>
      </c>
      <c r="G1205" s="34"/>
      <c r="H1205" s="36">
        <v>378</v>
      </c>
      <c r="I1205" s="38">
        <v>361</v>
      </c>
      <c r="J1205" s="38">
        <v>17</v>
      </c>
      <c r="K1205" s="37"/>
      <c r="L1205" s="35">
        <v>984352.34</v>
      </c>
      <c r="M1205" s="35">
        <v>201792.06</v>
      </c>
      <c r="N1205" s="35">
        <v>11623.5</v>
      </c>
      <c r="O1205" s="36">
        <v>1701</v>
      </c>
      <c r="P1205" s="35">
        <v>3126.06</v>
      </c>
      <c r="Q1205" s="35">
        <v>2377.62</v>
      </c>
      <c r="R1205" s="35">
        <v>1204972.58</v>
      </c>
      <c r="S1205" s="35">
        <v>166625.39000000001</v>
      </c>
      <c r="T1205" s="35">
        <v>17195.22</v>
      </c>
      <c r="U1205" s="35">
        <v>974.7</v>
      </c>
      <c r="V1205" s="35">
        <v>11035.77</v>
      </c>
      <c r="W1205" s="35">
        <v>7270.54</v>
      </c>
      <c r="X1205" s="35">
        <v>256.04000000000002</v>
      </c>
      <c r="Y1205" s="35">
        <v>21808.01</v>
      </c>
      <c r="Z1205" s="35">
        <v>23624.46</v>
      </c>
      <c r="AA1205" s="35">
        <v>248790.13</v>
      </c>
      <c r="AB1205" s="35">
        <v>1453762.71</v>
      </c>
      <c r="AC1205" s="39">
        <f t="shared" si="665"/>
        <v>1453.8</v>
      </c>
      <c r="AD1205" s="40">
        <f t="shared" si="676"/>
        <v>1483.7</v>
      </c>
      <c r="AG1205" s="70" t="s">
        <v>2336</v>
      </c>
      <c r="AH1205" s="24" t="s">
        <v>2403</v>
      </c>
      <c r="AI1205" s="24" t="s">
        <v>45</v>
      </c>
      <c r="AJ1205" s="24" t="s">
        <v>2404</v>
      </c>
      <c r="AK1205" s="43">
        <v>926710.63</v>
      </c>
      <c r="AL1205" s="43">
        <v>88332.91</v>
      </c>
      <c r="AM1205" s="42"/>
      <c r="AN1205" s="44">
        <v>397</v>
      </c>
      <c r="AO1205" s="46">
        <v>379</v>
      </c>
      <c r="AP1205" s="46">
        <v>18</v>
      </c>
      <c r="AQ1205" s="45"/>
      <c r="AR1205" s="43">
        <v>1015043.54</v>
      </c>
      <c r="AS1205" s="43">
        <v>203124.34</v>
      </c>
      <c r="AT1205" s="43">
        <v>12207.75</v>
      </c>
      <c r="AU1205" s="43">
        <v>1786.5</v>
      </c>
      <c r="AV1205" s="43">
        <v>3283.19</v>
      </c>
      <c r="AW1205" s="43">
        <v>2497.13</v>
      </c>
      <c r="AX1205" s="43">
        <v>1237942.45</v>
      </c>
      <c r="AY1205" s="43">
        <v>174967.96</v>
      </c>
      <c r="AZ1205" s="43">
        <v>18059.53</v>
      </c>
      <c r="BA1205" s="43">
        <v>1023.3</v>
      </c>
      <c r="BB1205" s="43">
        <v>11586.03</v>
      </c>
      <c r="BC1205" s="43">
        <v>7633.06</v>
      </c>
      <c r="BD1205" s="43">
        <v>256.04000000000002</v>
      </c>
      <c r="BE1205" s="43">
        <v>22895.39</v>
      </c>
      <c r="BF1205" s="43">
        <v>24361.06</v>
      </c>
      <c r="BG1205" s="43">
        <v>260782.37</v>
      </c>
      <c r="BH1205" s="43">
        <v>1498724.82</v>
      </c>
      <c r="BI1205" s="44">
        <v>0</v>
      </c>
      <c r="BJ1205" s="71">
        <v>1498.7</v>
      </c>
      <c r="BK1205" s="2"/>
      <c r="BL1205" s="2"/>
      <c r="BM1205" s="48">
        <v>124.9</v>
      </c>
      <c r="BN1205" s="48">
        <v>124.9</v>
      </c>
      <c r="BO1205" s="48">
        <v>124.9</v>
      </c>
      <c r="BP1205" s="48">
        <v>124.9</v>
      </c>
      <c r="BQ1205" s="48">
        <v>249.8</v>
      </c>
      <c r="BR1205" s="48">
        <v>249.8</v>
      </c>
      <c r="BS1205" s="48">
        <v>62.4</v>
      </c>
      <c r="BT1205" s="48">
        <v>0</v>
      </c>
      <c r="BU1205" s="48">
        <v>62.4</v>
      </c>
      <c r="BV1205" s="48">
        <f t="shared" si="677"/>
        <v>119.9</v>
      </c>
      <c r="BW1205" s="48">
        <f t="shared" si="668"/>
        <v>119.9</v>
      </c>
      <c r="BX1205" s="49">
        <f t="shared" si="678"/>
        <v>119.9</v>
      </c>
      <c r="BY1205" s="50">
        <f t="shared" si="670"/>
        <v>1483.7000000000003</v>
      </c>
      <c r="BZ1205" s="48">
        <f t="shared" si="671"/>
        <v>374.70000000000005</v>
      </c>
      <c r="CA1205" s="48">
        <f t="shared" si="672"/>
        <v>624.5</v>
      </c>
      <c r="CB1205" s="48">
        <f t="shared" si="673"/>
        <v>124.8</v>
      </c>
      <c r="CC1205" s="51">
        <f t="shared" si="674"/>
        <v>359.70000000000005</v>
      </c>
      <c r="CD1205" s="50">
        <f t="shared" si="675"/>
        <v>1483.7</v>
      </c>
      <c r="CE1205" s="103"/>
      <c r="CF1205" s="73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</row>
    <row r="1206" spans="1:122" ht="15" hidden="1" outlineLevel="1" thickBot="1" x14ac:dyDescent="0.35">
      <c r="A1206" s="161"/>
      <c r="B1206" s="53" t="s">
        <v>2405</v>
      </c>
      <c r="C1206" s="53" t="s">
        <v>45</v>
      </c>
      <c r="D1206" s="24" t="s">
        <v>2406</v>
      </c>
      <c r="E1206" s="35">
        <v>1401165.28</v>
      </c>
      <c r="F1206" s="35">
        <v>88332.91</v>
      </c>
      <c r="G1206" s="35">
        <v>316686.94</v>
      </c>
      <c r="H1206" s="36">
        <v>665</v>
      </c>
      <c r="I1206" s="38">
        <v>525</v>
      </c>
      <c r="J1206" s="38">
        <v>35</v>
      </c>
      <c r="K1206" s="38">
        <v>105</v>
      </c>
      <c r="L1206" s="35">
        <v>1806185.13</v>
      </c>
      <c r="M1206" s="35">
        <v>426167.33</v>
      </c>
      <c r="N1206" s="35">
        <v>20448.75</v>
      </c>
      <c r="O1206" s="35">
        <v>2992.5</v>
      </c>
      <c r="P1206" s="35">
        <v>5499.55</v>
      </c>
      <c r="Q1206" s="35">
        <v>4182.8500000000004</v>
      </c>
      <c r="R1206" s="35">
        <v>2265476.11</v>
      </c>
      <c r="S1206" s="35">
        <v>268334.5</v>
      </c>
      <c r="T1206" s="35">
        <v>30250.85</v>
      </c>
      <c r="U1206" s="35">
        <v>1417.5</v>
      </c>
      <c r="V1206" s="35">
        <v>16049.25</v>
      </c>
      <c r="W1206" s="35">
        <v>10573.5</v>
      </c>
      <c r="X1206" s="35">
        <v>3455.82</v>
      </c>
      <c r="Y1206" s="35">
        <v>31715.25</v>
      </c>
      <c r="Z1206" s="35">
        <v>43348.44</v>
      </c>
      <c r="AA1206" s="35">
        <v>405145.11</v>
      </c>
      <c r="AB1206" s="35">
        <v>2670621.2200000002</v>
      </c>
      <c r="AC1206" s="39">
        <f t="shared" si="665"/>
        <v>2670.6</v>
      </c>
      <c r="AD1206" s="40">
        <f t="shared" si="676"/>
        <v>2784.5</v>
      </c>
      <c r="AG1206" s="70" t="s">
        <v>2336</v>
      </c>
      <c r="AH1206" s="24" t="s">
        <v>2405</v>
      </c>
      <c r="AI1206" s="24" t="s">
        <v>45</v>
      </c>
      <c r="AJ1206" s="24" t="s">
        <v>2406</v>
      </c>
      <c r="AK1206" s="43">
        <v>1382854.65</v>
      </c>
      <c r="AL1206" s="43">
        <v>132499.37</v>
      </c>
      <c r="AM1206" s="43">
        <v>422249.27</v>
      </c>
      <c r="AN1206" s="44">
        <v>694</v>
      </c>
      <c r="AO1206" s="46">
        <v>524</v>
      </c>
      <c r="AP1206" s="46">
        <v>37</v>
      </c>
      <c r="AQ1206" s="46">
        <v>133</v>
      </c>
      <c r="AR1206" s="43">
        <v>1937603.29</v>
      </c>
      <c r="AS1206" s="43">
        <v>453876.71</v>
      </c>
      <c r="AT1206" s="43">
        <v>21340.5</v>
      </c>
      <c r="AU1206" s="44">
        <v>3123</v>
      </c>
      <c r="AV1206" s="43">
        <v>5739.38</v>
      </c>
      <c r="AW1206" s="43">
        <v>4365.26</v>
      </c>
      <c r="AX1206" s="43">
        <v>2426048.14</v>
      </c>
      <c r="AY1206" s="43">
        <v>274653.06</v>
      </c>
      <c r="AZ1206" s="43">
        <v>31570.06</v>
      </c>
      <c r="BA1206" s="43">
        <v>1414.8</v>
      </c>
      <c r="BB1206" s="43">
        <v>16018.68</v>
      </c>
      <c r="BC1206" s="43">
        <v>10553.36</v>
      </c>
      <c r="BD1206" s="43">
        <v>2943.74</v>
      </c>
      <c r="BE1206" s="43">
        <v>31654.84</v>
      </c>
      <c r="BF1206" s="43">
        <v>46502.46</v>
      </c>
      <c r="BG1206" s="44">
        <v>415311</v>
      </c>
      <c r="BH1206" s="43">
        <v>2841359.14</v>
      </c>
      <c r="BI1206" s="44">
        <v>0</v>
      </c>
      <c r="BJ1206" s="71">
        <v>2841.4</v>
      </c>
      <c r="BK1206" s="2"/>
      <c r="BL1206" s="2"/>
      <c r="BM1206" s="48">
        <v>236.8</v>
      </c>
      <c r="BN1206" s="48">
        <v>236.8</v>
      </c>
      <c r="BO1206" s="48">
        <v>236.8</v>
      </c>
      <c r="BP1206" s="48">
        <v>236.8</v>
      </c>
      <c r="BQ1206" s="48">
        <v>473.6</v>
      </c>
      <c r="BR1206" s="48">
        <v>473.6</v>
      </c>
      <c r="BS1206" s="48">
        <v>118.4</v>
      </c>
      <c r="BT1206" s="48">
        <v>0</v>
      </c>
      <c r="BU1206" s="48">
        <v>118.4</v>
      </c>
      <c r="BV1206" s="48">
        <f t="shared" si="677"/>
        <v>217.8</v>
      </c>
      <c r="BW1206" s="48">
        <f t="shared" si="668"/>
        <v>217.8</v>
      </c>
      <c r="BX1206" s="49">
        <f t="shared" si="678"/>
        <v>217.7</v>
      </c>
      <c r="BY1206" s="50">
        <f t="shared" si="670"/>
        <v>2784.5000000000005</v>
      </c>
      <c r="BZ1206" s="48">
        <f t="shared" si="671"/>
        <v>710.40000000000009</v>
      </c>
      <c r="CA1206" s="48">
        <f t="shared" si="672"/>
        <v>1184</v>
      </c>
      <c r="CB1206" s="48">
        <f t="shared" si="673"/>
        <v>236.8</v>
      </c>
      <c r="CC1206" s="51">
        <f t="shared" si="674"/>
        <v>653.29999999999995</v>
      </c>
      <c r="CD1206" s="50">
        <f t="shared" si="675"/>
        <v>2784.5</v>
      </c>
      <c r="CE1206" s="103"/>
      <c r="CF1206" s="73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</row>
    <row r="1207" spans="1:122" ht="15" hidden="1" outlineLevel="1" thickBot="1" x14ac:dyDescent="0.35">
      <c r="A1207" s="161"/>
      <c r="B1207" s="53" t="s">
        <v>2407</v>
      </c>
      <c r="C1207" s="53" t="s">
        <v>45</v>
      </c>
      <c r="D1207" s="24" t="s">
        <v>2408</v>
      </c>
      <c r="E1207" s="35">
        <v>1750426.42</v>
      </c>
      <c r="F1207" s="34"/>
      <c r="G1207" s="34"/>
      <c r="H1207" s="36">
        <v>709</v>
      </c>
      <c r="I1207" s="38">
        <v>709</v>
      </c>
      <c r="J1207" s="37"/>
      <c r="K1207" s="37"/>
      <c r="L1207" s="35">
        <v>1750426.42</v>
      </c>
      <c r="M1207" s="35">
        <v>328793.53000000003</v>
      </c>
      <c r="N1207" s="35">
        <v>21801.75</v>
      </c>
      <c r="O1207" s="35">
        <v>3190.5</v>
      </c>
      <c r="P1207" s="35">
        <v>5863.43</v>
      </c>
      <c r="Q1207" s="35">
        <v>4459.6099999999997</v>
      </c>
      <c r="R1207" s="35">
        <v>2114535.2400000002</v>
      </c>
      <c r="S1207" s="35">
        <v>319716.46000000002</v>
      </c>
      <c r="T1207" s="35">
        <v>32252.41</v>
      </c>
      <c r="U1207" s="35">
        <v>1914.3</v>
      </c>
      <c r="V1207" s="35">
        <v>21674.13</v>
      </c>
      <c r="W1207" s="35">
        <v>14279.26</v>
      </c>
      <c r="X1207" s="35">
        <v>1023.98</v>
      </c>
      <c r="Y1207" s="35">
        <v>42830.69</v>
      </c>
      <c r="Z1207" s="35">
        <v>42010.23</v>
      </c>
      <c r="AA1207" s="35">
        <v>475701.46</v>
      </c>
      <c r="AB1207" s="35">
        <v>2590236.7000000002</v>
      </c>
      <c r="AC1207" s="39">
        <f t="shared" si="665"/>
        <v>2590.1999999999998</v>
      </c>
      <c r="AD1207" s="40">
        <f t="shared" si="676"/>
        <v>2592.3000000000002</v>
      </c>
      <c r="AG1207" s="70" t="s">
        <v>2336</v>
      </c>
      <c r="AH1207" s="24" t="s">
        <v>2407</v>
      </c>
      <c r="AI1207" s="24" t="s">
        <v>45</v>
      </c>
      <c r="AJ1207" s="24" t="s">
        <v>2408</v>
      </c>
      <c r="AK1207" s="43">
        <v>1751601.38</v>
      </c>
      <c r="AL1207" s="42"/>
      <c r="AM1207" s="42"/>
      <c r="AN1207" s="44">
        <v>735</v>
      </c>
      <c r="AO1207" s="46">
        <v>735</v>
      </c>
      <c r="AP1207" s="45"/>
      <c r="AQ1207" s="45"/>
      <c r="AR1207" s="43">
        <v>1751601.38</v>
      </c>
      <c r="AS1207" s="43">
        <v>314383.40999999997</v>
      </c>
      <c r="AT1207" s="43">
        <v>22601.25</v>
      </c>
      <c r="AU1207" s="43">
        <v>3307.5</v>
      </c>
      <c r="AV1207" s="43">
        <v>6078.45</v>
      </c>
      <c r="AW1207" s="43">
        <v>4623.1499999999996</v>
      </c>
      <c r="AX1207" s="43">
        <v>2102595.14</v>
      </c>
      <c r="AY1207" s="43">
        <v>331440.90000000002</v>
      </c>
      <c r="AZ1207" s="43">
        <v>33435.15</v>
      </c>
      <c r="BA1207" s="43">
        <v>1984.5</v>
      </c>
      <c r="BB1207" s="43">
        <v>22468.95</v>
      </c>
      <c r="BC1207" s="43">
        <v>14802.9</v>
      </c>
      <c r="BD1207" s="43">
        <v>128.02000000000001</v>
      </c>
      <c r="BE1207" s="43">
        <v>44401.35</v>
      </c>
      <c r="BF1207" s="43">
        <v>42038.43</v>
      </c>
      <c r="BG1207" s="43">
        <v>490700.2</v>
      </c>
      <c r="BH1207" s="43">
        <v>2593295.34</v>
      </c>
      <c r="BI1207" s="44">
        <v>0</v>
      </c>
      <c r="BJ1207" s="71">
        <v>2593.3000000000002</v>
      </c>
      <c r="BK1207" s="2"/>
      <c r="BL1207" s="2"/>
      <c r="BM1207" s="48">
        <v>216.1</v>
      </c>
      <c r="BN1207" s="48">
        <v>216.1</v>
      </c>
      <c r="BO1207" s="48">
        <v>216.1</v>
      </c>
      <c r="BP1207" s="48">
        <v>216.1</v>
      </c>
      <c r="BQ1207" s="48">
        <v>432.2</v>
      </c>
      <c r="BR1207" s="48">
        <v>432.2</v>
      </c>
      <c r="BS1207" s="48">
        <v>108.1</v>
      </c>
      <c r="BT1207" s="48">
        <v>0</v>
      </c>
      <c r="BU1207" s="48">
        <v>108.1</v>
      </c>
      <c r="BV1207" s="48">
        <f t="shared" si="677"/>
        <v>215.8</v>
      </c>
      <c r="BW1207" s="48">
        <f t="shared" si="668"/>
        <v>215.8</v>
      </c>
      <c r="BX1207" s="49">
        <f t="shared" si="678"/>
        <v>215.7</v>
      </c>
      <c r="BY1207" s="50">
        <f t="shared" si="670"/>
        <v>2592.2999999999997</v>
      </c>
      <c r="BZ1207" s="48">
        <f t="shared" si="671"/>
        <v>648.29999999999995</v>
      </c>
      <c r="CA1207" s="48">
        <f t="shared" si="672"/>
        <v>1080.5</v>
      </c>
      <c r="CB1207" s="48">
        <f t="shared" si="673"/>
        <v>216.2</v>
      </c>
      <c r="CC1207" s="51">
        <f t="shared" si="674"/>
        <v>647.29999999999995</v>
      </c>
      <c r="CD1207" s="50">
        <f t="shared" si="675"/>
        <v>2592.3000000000002</v>
      </c>
      <c r="CE1207" s="103"/>
      <c r="CF1207" s="73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</row>
    <row r="1208" spans="1:122" ht="15" hidden="1" outlineLevel="1" thickBot="1" x14ac:dyDescent="0.35">
      <c r="A1208" s="161"/>
      <c r="B1208" s="53" t="s">
        <v>2409</v>
      </c>
      <c r="C1208" s="53" t="s">
        <v>45</v>
      </c>
      <c r="D1208" s="24" t="s">
        <v>2410</v>
      </c>
      <c r="E1208" s="35">
        <v>1969039.93</v>
      </c>
      <c r="F1208" s="34"/>
      <c r="G1208" s="34"/>
      <c r="H1208" s="36">
        <v>781</v>
      </c>
      <c r="I1208" s="38">
        <v>781</v>
      </c>
      <c r="J1208" s="37"/>
      <c r="K1208" s="37"/>
      <c r="L1208" s="35">
        <v>1969039.93</v>
      </c>
      <c r="M1208" s="35">
        <v>431594.61</v>
      </c>
      <c r="N1208" s="35">
        <v>24015.75</v>
      </c>
      <c r="O1208" s="35">
        <v>3514.5</v>
      </c>
      <c r="P1208" s="35">
        <v>6458.87</v>
      </c>
      <c r="Q1208" s="35">
        <v>4912.49</v>
      </c>
      <c r="R1208" s="35">
        <v>2439536.15</v>
      </c>
      <c r="S1208" s="35">
        <v>352184.14</v>
      </c>
      <c r="T1208" s="35">
        <v>35527.69</v>
      </c>
      <c r="U1208" s="35">
        <v>2108.6999999999998</v>
      </c>
      <c r="V1208" s="35">
        <v>23875.17</v>
      </c>
      <c r="W1208" s="35">
        <v>15729.34</v>
      </c>
      <c r="X1208" s="35">
        <v>896.14</v>
      </c>
      <c r="Y1208" s="35">
        <v>47180.21</v>
      </c>
      <c r="Z1208" s="35">
        <v>47256.959999999999</v>
      </c>
      <c r="AA1208" s="35">
        <v>524758.35</v>
      </c>
      <c r="AB1208" s="35">
        <v>2964294.5</v>
      </c>
      <c r="AC1208" s="39">
        <f t="shared" si="665"/>
        <v>2964.3</v>
      </c>
      <c r="AD1208" s="40">
        <f t="shared" si="676"/>
        <v>2920.8</v>
      </c>
      <c r="AG1208" s="70" t="s">
        <v>2336</v>
      </c>
      <c r="AH1208" s="24" t="s">
        <v>2409</v>
      </c>
      <c r="AI1208" s="24" t="s">
        <v>45</v>
      </c>
      <c r="AJ1208" s="24" t="s">
        <v>2410</v>
      </c>
      <c r="AK1208" s="43">
        <v>1933895.55</v>
      </c>
      <c r="AL1208" s="42"/>
      <c r="AM1208" s="42"/>
      <c r="AN1208" s="44">
        <v>794</v>
      </c>
      <c r="AO1208" s="46">
        <v>794</v>
      </c>
      <c r="AP1208" s="45"/>
      <c r="AQ1208" s="45"/>
      <c r="AR1208" s="43">
        <v>1933895.55</v>
      </c>
      <c r="AS1208" s="43">
        <v>394647.26</v>
      </c>
      <c r="AT1208" s="43">
        <v>24415.5</v>
      </c>
      <c r="AU1208" s="44">
        <v>3573</v>
      </c>
      <c r="AV1208" s="43">
        <v>6566.38</v>
      </c>
      <c r="AW1208" s="43">
        <v>4994.26</v>
      </c>
      <c r="AX1208" s="43">
        <v>2368091.9500000002</v>
      </c>
      <c r="AY1208" s="43">
        <v>358046.36</v>
      </c>
      <c r="AZ1208" s="43">
        <v>36119.06</v>
      </c>
      <c r="BA1208" s="43">
        <v>2143.8000000000002</v>
      </c>
      <c r="BB1208" s="43">
        <v>24272.58</v>
      </c>
      <c r="BC1208" s="43">
        <v>15991.16</v>
      </c>
      <c r="BD1208" s="44">
        <v>0</v>
      </c>
      <c r="BE1208" s="43">
        <v>47965.54</v>
      </c>
      <c r="BF1208" s="43">
        <v>46413.5</v>
      </c>
      <c r="BG1208" s="44">
        <v>530952</v>
      </c>
      <c r="BH1208" s="43">
        <v>2899043.95</v>
      </c>
      <c r="BI1208" s="44">
        <v>0</v>
      </c>
      <c r="BJ1208" s="71">
        <v>2899</v>
      </c>
      <c r="BK1208" s="2"/>
      <c r="BL1208" s="2"/>
      <c r="BM1208" s="48">
        <v>241.6</v>
      </c>
      <c r="BN1208" s="48">
        <v>241.6</v>
      </c>
      <c r="BO1208" s="48">
        <v>241.6</v>
      </c>
      <c r="BP1208" s="48">
        <v>241.6</v>
      </c>
      <c r="BQ1208" s="48">
        <v>483.2</v>
      </c>
      <c r="BR1208" s="48">
        <v>483.2</v>
      </c>
      <c r="BS1208" s="48">
        <v>120.8</v>
      </c>
      <c r="BT1208" s="48">
        <v>0</v>
      </c>
      <c r="BU1208" s="48">
        <v>120.8</v>
      </c>
      <c r="BV1208" s="48">
        <f t="shared" si="677"/>
        <v>248.8</v>
      </c>
      <c r="BW1208" s="48">
        <f t="shared" si="668"/>
        <v>248.8</v>
      </c>
      <c r="BX1208" s="49">
        <f t="shared" si="678"/>
        <v>248.8</v>
      </c>
      <c r="BY1208" s="50">
        <f t="shared" si="670"/>
        <v>2920.7999999999997</v>
      </c>
      <c r="BZ1208" s="48">
        <f t="shared" si="671"/>
        <v>724.8</v>
      </c>
      <c r="CA1208" s="48">
        <f t="shared" si="672"/>
        <v>1208</v>
      </c>
      <c r="CB1208" s="48">
        <f t="shared" si="673"/>
        <v>241.6</v>
      </c>
      <c r="CC1208" s="51">
        <f t="shared" si="674"/>
        <v>746.40000000000009</v>
      </c>
      <c r="CD1208" s="50">
        <f t="shared" si="675"/>
        <v>2920.8</v>
      </c>
      <c r="CE1208" s="103"/>
      <c r="CF1208" s="73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</row>
    <row r="1209" spans="1:122" ht="15" hidden="1" outlineLevel="1" thickBot="1" x14ac:dyDescent="0.35">
      <c r="A1209" s="161"/>
      <c r="B1209" s="53" t="s">
        <v>2411</v>
      </c>
      <c r="C1209" s="53" t="s">
        <v>45</v>
      </c>
      <c r="D1209" s="24" t="s">
        <v>2412</v>
      </c>
      <c r="E1209" s="35">
        <v>1884796.08</v>
      </c>
      <c r="F1209" s="34"/>
      <c r="G1209" s="34"/>
      <c r="H1209" s="36">
        <v>620</v>
      </c>
      <c r="I1209" s="38">
        <v>620</v>
      </c>
      <c r="J1209" s="37"/>
      <c r="K1209" s="37"/>
      <c r="L1209" s="35">
        <v>1884796.08</v>
      </c>
      <c r="M1209" s="35">
        <v>189604.51</v>
      </c>
      <c r="N1209" s="36">
        <v>19065</v>
      </c>
      <c r="O1209" s="36">
        <v>2790</v>
      </c>
      <c r="P1209" s="35">
        <v>5127.3999999999996</v>
      </c>
      <c r="Q1209" s="35">
        <v>3899.8</v>
      </c>
      <c r="R1209" s="35">
        <v>2105282.79</v>
      </c>
      <c r="S1209" s="35">
        <v>279582.8</v>
      </c>
      <c r="T1209" s="35">
        <v>28203.8</v>
      </c>
      <c r="U1209" s="36">
        <v>1674</v>
      </c>
      <c r="V1209" s="35">
        <v>18953.400000000001</v>
      </c>
      <c r="W1209" s="35">
        <v>12486.8</v>
      </c>
      <c r="X1209" s="35">
        <v>8576.08</v>
      </c>
      <c r="Y1209" s="35">
        <v>37454.199999999997</v>
      </c>
      <c r="Z1209" s="35">
        <v>45235.11</v>
      </c>
      <c r="AA1209" s="35">
        <v>432166.19</v>
      </c>
      <c r="AB1209" s="35">
        <v>2537448.98</v>
      </c>
      <c r="AC1209" s="39">
        <f t="shared" si="665"/>
        <v>2537.4</v>
      </c>
      <c r="AD1209" s="40">
        <f t="shared" si="676"/>
        <v>2448.9</v>
      </c>
      <c r="AG1209" s="70" t="s">
        <v>2336</v>
      </c>
      <c r="AH1209" s="24" t="s">
        <v>2411</v>
      </c>
      <c r="AI1209" s="24" t="s">
        <v>45</v>
      </c>
      <c r="AJ1209" s="24" t="s">
        <v>2412</v>
      </c>
      <c r="AK1209" s="44">
        <v>1811092</v>
      </c>
      <c r="AL1209" s="42"/>
      <c r="AM1209" s="42"/>
      <c r="AN1209" s="44">
        <v>586</v>
      </c>
      <c r="AO1209" s="46">
        <v>586</v>
      </c>
      <c r="AP1209" s="45"/>
      <c r="AQ1209" s="45"/>
      <c r="AR1209" s="44">
        <v>1811092</v>
      </c>
      <c r="AS1209" s="43">
        <v>157589.5</v>
      </c>
      <c r="AT1209" s="43">
        <v>18019.5</v>
      </c>
      <c r="AU1209" s="44">
        <v>2637</v>
      </c>
      <c r="AV1209" s="43">
        <v>4846.22</v>
      </c>
      <c r="AW1209" s="43">
        <v>3685.94</v>
      </c>
      <c r="AX1209" s="43">
        <v>1997870.16</v>
      </c>
      <c r="AY1209" s="43">
        <v>264250.84000000003</v>
      </c>
      <c r="AZ1209" s="43">
        <v>26657.14</v>
      </c>
      <c r="BA1209" s="43">
        <v>1582.2</v>
      </c>
      <c r="BB1209" s="43">
        <v>17914.02</v>
      </c>
      <c r="BC1209" s="43">
        <v>11802.04</v>
      </c>
      <c r="BD1209" s="43">
        <v>5631.62</v>
      </c>
      <c r="BE1209" s="43">
        <v>35400.26</v>
      </c>
      <c r="BF1209" s="43">
        <v>43466.21</v>
      </c>
      <c r="BG1209" s="43">
        <v>406704.33</v>
      </c>
      <c r="BH1209" s="43">
        <v>2404574.4900000002</v>
      </c>
      <c r="BI1209" s="44">
        <v>0</v>
      </c>
      <c r="BJ1209" s="71">
        <v>2404.6</v>
      </c>
      <c r="BK1209" s="2"/>
      <c r="BL1209" s="2"/>
      <c r="BM1209" s="48">
        <v>200.4</v>
      </c>
      <c r="BN1209" s="48">
        <v>200.4</v>
      </c>
      <c r="BO1209" s="48">
        <v>200.4</v>
      </c>
      <c r="BP1209" s="48">
        <v>200.4</v>
      </c>
      <c r="BQ1209" s="48">
        <v>400.8</v>
      </c>
      <c r="BR1209" s="48">
        <v>400.8</v>
      </c>
      <c r="BS1209" s="48">
        <v>100.2</v>
      </c>
      <c r="BT1209" s="48">
        <v>0</v>
      </c>
      <c r="BU1209" s="48">
        <v>100.2</v>
      </c>
      <c r="BV1209" s="48">
        <f t="shared" si="677"/>
        <v>215.1</v>
      </c>
      <c r="BW1209" s="48">
        <f t="shared" si="668"/>
        <v>215.1</v>
      </c>
      <c r="BX1209" s="49">
        <f t="shared" si="678"/>
        <v>215.1</v>
      </c>
      <c r="BY1209" s="50">
        <f t="shared" si="670"/>
        <v>2448.9</v>
      </c>
      <c r="BZ1209" s="48">
        <f t="shared" si="671"/>
        <v>601.20000000000005</v>
      </c>
      <c r="CA1209" s="48">
        <f t="shared" si="672"/>
        <v>1002</v>
      </c>
      <c r="CB1209" s="48">
        <f t="shared" si="673"/>
        <v>200.4</v>
      </c>
      <c r="CC1209" s="51">
        <f t="shared" si="674"/>
        <v>645.29999999999995</v>
      </c>
      <c r="CD1209" s="50">
        <f t="shared" si="675"/>
        <v>2448.9</v>
      </c>
      <c r="CE1209" s="103"/>
      <c r="CF1209" s="73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</row>
    <row r="1210" spans="1:122" ht="15" hidden="1" outlineLevel="1" thickBot="1" x14ac:dyDescent="0.35">
      <c r="A1210" s="161"/>
      <c r="B1210" s="53" t="s">
        <v>2413</v>
      </c>
      <c r="C1210" s="53" t="s">
        <v>45</v>
      </c>
      <c r="D1210" s="24" t="s">
        <v>2414</v>
      </c>
      <c r="E1210" s="35">
        <v>2080846.07</v>
      </c>
      <c r="F1210" s="35">
        <v>88332.91</v>
      </c>
      <c r="G1210" s="34"/>
      <c r="H1210" s="36">
        <v>857</v>
      </c>
      <c r="I1210" s="38">
        <v>823</v>
      </c>
      <c r="J1210" s="38">
        <v>34</v>
      </c>
      <c r="K1210" s="37"/>
      <c r="L1210" s="35">
        <v>2169178.98</v>
      </c>
      <c r="M1210" s="35">
        <v>324516.11</v>
      </c>
      <c r="N1210" s="35">
        <v>26352.75</v>
      </c>
      <c r="O1210" s="35">
        <v>3856.5</v>
      </c>
      <c r="P1210" s="35">
        <v>7087.39</v>
      </c>
      <c r="Q1210" s="35">
        <v>5390.53</v>
      </c>
      <c r="R1210" s="35">
        <v>2536382.2599999998</v>
      </c>
      <c r="S1210" s="35">
        <v>378795.72</v>
      </c>
      <c r="T1210" s="35">
        <v>38984.93</v>
      </c>
      <c r="U1210" s="35">
        <v>2222.1</v>
      </c>
      <c r="V1210" s="35">
        <v>25159.11</v>
      </c>
      <c r="W1210" s="35">
        <v>16575.22</v>
      </c>
      <c r="X1210" s="35">
        <v>895.78</v>
      </c>
      <c r="Y1210" s="35">
        <v>49717.43</v>
      </c>
      <c r="Z1210" s="35">
        <v>52060.3</v>
      </c>
      <c r="AA1210" s="35">
        <v>564410.59</v>
      </c>
      <c r="AB1210" s="35">
        <v>3100792.85</v>
      </c>
      <c r="AC1210" s="39">
        <f t="shared" si="665"/>
        <v>3100.8</v>
      </c>
      <c r="AD1210" s="40">
        <f t="shared" si="676"/>
        <v>3137.9</v>
      </c>
      <c r="AG1210" s="70" t="s">
        <v>2336</v>
      </c>
      <c r="AH1210" s="24" t="s">
        <v>2413</v>
      </c>
      <c r="AI1210" s="24" t="s">
        <v>45</v>
      </c>
      <c r="AJ1210" s="24" t="s">
        <v>2414</v>
      </c>
      <c r="AK1210" s="43">
        <v>2063110.92</v>
      </c>
      <c r="AL1210" s="43">
        <v>88332.91</v>
      </c>
      <c r="AM1210" s="42"/>
      <c r="AN1210" s="44">
        <v>876</v>
      </c>
      <c r="AO1210" s="46">
        <v>840</v>
      </c>
      <c r="AP1210" s="46">
        <v>36</v>
      </c>
      <c r="AQ1210" s="45"/>
      <c r="AR1210" s="43">
        <v>2151443.83</v>
      </c>
      <c r="AS1210" s="43">
        <v>387278.25</v>
      </c>
      <c r="AT1210" s="44">
        <v>26937</v>
      </c>
      <c r="AU1210" s="44">
        <v>3942</v>
      </c>
      <c r="AV1210" s="43">
        <v>7244.52</v>
      </c>
      <c r="AW1210" s="43">
        <v>5510.04</v>
      </c>
      <c r="AX1210" s="43">
        <v>2582355.64</v>
      </c>
      <c r="AY1210" s="44">
        <v>386913</v>
      </c>
      <c r="AZ1210" s="43">
        <v>39849.24</v>
      </c>
      <c r="BA1210" s="44">
        <v>2268</v>
      </c>
      <c r="BB1210" s="43">
        <v>25678.799999999999</v>
      </c>
      <c r="BC1210" s="43">
        <v>16917.599999999999</v>
      </c>
      <c r="BD1210" s="44">
        <v>0</v>
      </c>
      <c r="BE1210" s="43">
        <v>50744.4</v>
      </c>
      <c r="BF1210" s="43">
        <v>51634.66</v>
      </c>
      <c r="BG1210" s="43">
        <v>574005.69999999995</v>
      </c>
      <c r="BH1210" s="43">
        <v>3156361.34</v>
      </c>
      <c r="BI1210" s="44">
        <v>0</v>
      </c>
      <c r="BJ1210" s="71">
        <v>3156.4</v>
      </c>
      <c r="BK1210" s="2"/>
      <c r="BL1210" s="2"/>
      <c r="BM1210" s="48">
        <v>263</v>
      </c>
      <c r="BN1210" s="48">
        <v>263</v>
      </c>
      <c r="BO1210" s="48">
        <v>263</v>
      </c>
      <c r="BP1210" s="48">
        <v>263</v>
      </c>
      <c r="BQ1210" s="48">
        <v>526.1</v>
      </c>
      <c r="BR1210" s="48">
        <v>526.1</v>
      </c>
      <c r="BS1210" s="48">
        <v>131.5</v>
      </c>
      <c r="BT1210" s="48">
        <v>0</v>
      </c>
      <c r="BU1210" s="48">
        <v>131.5</v>
      </c>
      <c r="BV1210" s="48">
        <f t="shared" si="677"/>
        <v>256.89999999999998</v>
      </c>
      <c r="BW1210" s="48">
        <f t="shared" si="668"/>
        <v>256.89999999999998</v>
      </c>
      <c r="BX1210" s="49">
        <f t="shared" si="678"/>
        <v>256.89999999999998</v>
      </c>
      <c r="BY1210" s="50">
        <f t="shared" si="670"/>
        <v>3137.8999999999996</v>
      </c>
      <c r="BZ1210" s="48">
        <f t="shared" si="671"/>
        <v>789</v>
      </c>
      <c r="CA1210" s="48">
        <f t="shared" si="672"/>
        <v>1315.2</v>
      </c>
      <c r="CB1210" s="48">
        <f t="shared" si="673"/>
        <v>263</v>
      </c>
      <c r="CC1210" s="51">
        <f t="shared" si="674"/>
        <v>770.69999999999993</v>
      </c>
      <c r="CD1210" s="50">
        <f t="shared" si="675"/>
        <v>3137.8999999999996</v>
      </c>
      <c r="CE1210" s="103"/>
      <c r="CF1210" s="73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</row>
    <row r="1211" spans="1:122" ht="15" hidden="1" outlineLevel="1" thickBot="1" x14ac:dyDescent="0.35">
      <c r="A1211" s="161"/>
      <c r="B1211" s="53" t="s">
        <v>2415</v>
      </c>
      <c r="C1211" s="53" t="s">
        <v>45</v>
      </c>
      <c r="D1211" s="24" t="s">
        <v>2416</v>
      </c>
      <c r="E1211" s="35">
        <v>649772.25</v>
      </c>
      <c r="F1211" s="35">
        <v>44166.46</v>
      </c>
      <c r="G1211" s="35">
        <v>295574.49</v>
      </c>
      <c r="H1211" s="36">
        <v>266</v>
      </c>
      <c r="I1211" s="38">
        <v>166</v>
      </c>
      <c r="J1211" s="38">
        <v>15</v>
      </c>
      <c r="K1211" s="38">
        <v>85</v>
      </c>
      <c r="L1211" s="35">
        <v>989513.2</v>
      </c>
      <c r="M1211" s="35">
        <v>190606.85</v>
      </c>
      <c r="N1211" s="35">
        <v>8179.5</v>
      </c>
      <c r="O1211" s="36">
        <v>1197</v>
      </c>
      <c r="P1211" s="35">
        <v>2199.8200000000002</v>
      </c>
      <c r="Q1211" s="35">
        <v>1673.14</v>
      </c>
      <c r="R1211" s="35">
        <v>1193369.51</v>
      </c>
      <c r="S1211" s="35">
        <v>97421.04</v>
      </c>
      <c r="T1211" s="35">
        <v>12100.34</v>
      </c>
      <c r="U1211" s="35">
        <v>448.2</v>
      </c>
      <c r="V1211" s="35">
        <v>5074.62</v>
      </c>
      <c r="W1211" s="35">
        <v>3343.24</v>
      </c>
      <c r="X1211" s="35">
        <v>639.74</v>
      </c>
      <c r="Y1211" s="35">
        <v>10028.06</v>
      </c>
      <c r="Z1211" s="35">
        <v>23748.31</v>
      </c>
      <c r="AA1211" s="35">
        <v>152803.54999999999</v>
      </c>
      <c r="AB1211" s="35">
        <v>1346173.06</v>
      </c>
      <c r="AC1211" s="39">
        <f t="shared" si="665"/>
        <v>1346.2</v>
      </c>
      <c r="AD1211" s="40">
        <f t="shared" si="676"/>
        <v>1351.9</v>
      </c>
      <c r="AG1211" s="70" t="s">
        <v>2336</v>
      </c>
      <c r="AH1211" s="24" t="s">
        <v>2415</v>
      </c>
      <c r="AI1211" s="24" t="s">
        <v>45</v>
      </c>
      <c r="AJ1211" s="24" t="s">
        <v>2416</v>
      </c>
      <c r="AK1211" s="43">
        <v>604265.62</v>
      </c>
      <c r="AL1211" s="43">
        <v>88332.91</v>
      </c>
      <c r="AM1211" s="43">
        <v>295574.49</v>
      </c>
      <c r="AN1211" s="44">
        <v>284</v>
      </c>
      <c r="AO1211" s="46">
        <v>178</v>
      </c>
      <c r="AP1211" s="46">
        <v>18</v>
      </c>
      <c r="AQ1211" s="46">
        <v>88</v>
      </c>
      <c r="AR1211" s="43">
        <v>988173.02</v>
      </c>
      <c r="AS1211" s="43">
        <v>191221.59</v>
      </c>
      <c r="AT1211" s="44">
        <v>8733</v>
      </c>
      <c r="AU1211" s="44">
        <v>1278</v>
      </c>
      <c r="AV1211" s="43">
        <v>2348.6799999999998</v>
      </c>
      <c r="AW1211" s="43">
        <v>1786.36</v>
      </c>
      <c r="AX1211" s="43">
        <v>1193540.6499999999</v>
      </c>
      <c r="AY1211" s="43">
        <v>104186.22</v>
      </c>
      <c r="AZ1211" s="43">
        <v>12919.16</v>
      </c>
      <c r="BA1211" s="43">
        <v>480.6</v>
      </c>
      <c r="BB1211" s="43">
        <v>5441.46</v>
      </c>
      <c r="BC1211" s="43">
        <v>3584.92</v>
      </c>
      <c r="BD1211" s="43">
        <v>128.02000000000001</v>
      </c>
      <c r="BE1211" s="43">
        <v>10752.98</v>
      </c>
      <c r="BF1211" s="43">
        <v>23716.18</v>
      </c>
      <c r="BG1211" s="43">
        <v>161209.54</v>
      </c>
      <c r="BH1211" s="43">
        <v>1354750.19</v>
      </c>
      <c r="BI1211" s="44">
        <v>0</v>
      </c>
      <c r="BJ1211" s="71">
        <v>1354.8</v>
      </c>
      <c r="BK1211" s="2"/>
      <c r="BL1211" s="2"/>
      <c r="BM1211" s="48">
        <v>112.9</v>
      </c>
      <c r="BN1211" s="48">
        <v>112.9</v>
      </c>
      <c r="BO1211" s="48">
        <v>112.9</v>
      </c>
      <c r="BP1211" s="48">
        <v>112.9</v>
      </c>
      <c r="BQ1211" s="48">
        <v>225.8</v>
      </c>
      <c r="BR1211" s="48">
        <v>225.8</v>
      </c>
      <c r="BS1211" s="48">
        <v>56.5</v>
      </c>
      <c r="BT1211" s="48">
        <v>0</v>
      </c>
      <c r="BU1211" s="48">
        <v>56.5</v>
      </c>
      <c r="BV1211" s="48">
        <f t="shared" si="677"/>
        <v>111.9</v>
      </c>
      <c r="BW1211" s="48">
        <f t="shared" si="668"/>
        <v>111.9</v>
      </c>
      <c r="BX1211" s="49">
        <f t="shared" si="678"/>
        <v>111.9</v>
      </c>
      <c r="BY1211" s="50">
        <f t="shared" si="670"/>
        <v>1351.9</v>
      </c>
      <c r="BZ1211" s="48">
        <f t="shared" si="671"/>
        <v>338.70000000000005</v>
      </c>
      <c r="CA1211" s="48">
        <f t="shared" si="672"/>
        <v>564.5</v>
      </c>
      <c r="CB1211" s="48">
        <f t="shared" si="673"/>
        <v>113</v>
      </c>
      <c r="CC1211" s="51">
        <f t="shared" si="674"/>
        <v>335.70000000000005</v>
      </c>
      <c r="CD1211" s="50">
        <f t="shared" si="675"/>
        <v>1351.9</v>
      </c>
      <c r="CE1211" s="103"/>
      <c r="CF1211" s="73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</row>
    <row r="1212" spans="1:122" ht="15" hidden="1" outlineLevel="1" thickBot="1" x14ac:dyDescent="0.35">
      <c r="A1212" s="161"/>
      <c r="B1212" s="53" t="s">
        <v>2417</v>
      </c>
      <c r="C1212" s="53" t="s">
        <v>45</v>
      </c>
      <c r="D1212" s="24" t="s">
        <v>2418</v>
      </c>
      <c r="E1212" s="35">
        <v>1673001.88</v>
      </c>
      <c r="F1212" s="34"/>
      <c r="G1212" s="34"/>
      <c r="H1212" s="36">
        <v>516</v>
      </c>
      <c r="I1212" s="38">
        <v>516</v>
      </c>
      <c r="J1212" s="37"/>
      <c r="K1212" s="37"/>
      <c r="L1212" s="35">
        <v>1673001.88</v>
      </c>
      <c r="M1212" s="35">
        <v>132043.03</v>
      </c>
      <c r="N1212" s="36">
        <v>15867</v>
      </c>
      <c r="O1212" s="36">
        <v>2322</v>
      </c>
      <c r="P1212" s="35">
        <v>4267.32</v>
      </c>
      <c r="Q1212" s="35">
        <v>3245.64</v>
      </c>
      <c r="R1212" s="35">
        <v>1830746.87</v>
      </c>
      <c r="S1212" s="35">
        <v>232685.04</v>
      </c>
      <c r="T1212" s="35">
        <v>23472.84</v>
      </c>
      <c r="U1212" s="35">
        <v>1393.2</v>
      </c>
      <c r="V1212" s="35">
        <v>15774.12</v>
      </c>
      <c r="W1212" s="35">
        <v>10392.24</v>
      </c>
      <c r="X1212" s="35">
        <v>6656.32</v>
      </c>
      <c r="Y1212" s="35">
        <v>31171.56</v>
      </c>
      <c r="Z1212" s="35">
        <v>40152.050000000003</v>
      </c>
      <c r="AA1212" s="35">
        <v>361697.37</v>
      </c>
      <c r="AB1212" s="35">
        <v>2192444.2400000002</v>
      </c>
      <c r="AC1212" s="39">
        <f t="shared" si="665"/>
        <v>2192.4</v>
      </c>
      <c r="AD1212" s="40">
        <f t="shared" si="676"/>
        <v>2028.4</v>
      </c>
      <c r="AG1212" s="70" t="s">
        <v>2336</v>
      </c>
      <c r="AH1212" s="24" t="s">
        <v>2417</v>
      </c>
      <c r="AI1212" s="24" t="s">
        <v>45</v>
      </c>
      <c r="AJ1212" s="24" t="s">
        <v>2418</v>
      </c>
      <c r="AK1212" s="43">
        <v>1449901.02</v>
      </c>
      <c r="AL1212" s="42"/>
      <c r="AM1212" s="42"/>
      <c r="AN1212" s="44">
        <v>500</v>
      </c>
      <c r="AO1212" s="46">
        <v>500</v>
      </c>
      <c r="AP1212" s="45"/>
      <c r="AQ1212" s="45"/>
      <c r="AR1212" s="43">
        <v>1449901.02</v>
      </c>
      <c r="AS1212" s="43">
        <v>127101.6</v>
      </c>
      <c r="AT1212" s="44">
        <v>15375</v>
      </c>
      <c r="AU1212" s="44">
        <v>2250</v>
      </c>
      <c r="AV1212" s="44">
        <v>4135</v>
      </c>
      <c r="AW1212" s="44">
        <v>3145</v>
      </c>
      <c r="AX1212" s="43">
        <v>1601907.62</v>
      </c>
      <c r="AY1212" s="44">
        <v>225470</v>
      </c>
      <c r="AZ1212" s="44">
        <v>22745</v>
      </c>
      <c r="BA1212" s="44">
        <v>1350</v>
      </c>
      <c r="BB1212" s="44">
        <v>15285</v>
      </c>
      <c r="BC1212" s="44">
        <v>10070</v>
      </c>
      <c r="BD1212" s="43">
        <v>4608.18</v>
      </c>
      <c r="BE1212" s="44">
        <v>30205</v>
      </c>
      <c r="BF1212" s="43">
        <v>34797.61</v>
      </c>
      <c r="BG1212" s="43">
        <v>344530.79</v>
      </c>
      <c r="BH1212" s="43">
        <v>1946438.41</v>
      </c>
      <c r="BI1212" s="44">
        <v>0</v>
      </c>
      <c r="BJ1212" s="71">
        <v>1946.4</v>
      </c>
      <c r="BK1212" s="2"/>
      <c r="BL1212" s="2"/>
      <c r="BM1212" s="48">
        <v>162.19999999999999</v>
      </c>
      <c r="BN1212" s="48">
        <v>162.19999999999999</v>
      </c>
      <c r="BO1212" s="48">
        <v>162.19999999999999</v>
      </c>
      <c r="BP1212" s="48">
        <v>162.19999999999999</v>
      </c>
      <c r="BQ1212" s="48">
        <v>324.39999999999998</v>
      </c>
      <c r="BR1212" s="48">
        <v>324.39999999999998</v>
      </c>
      <c r="BS1212" s="48">
        <v>81.099999999999994</v>
      </c>
      <c r="BT1212" s="48">
        <v>0</v>
      </c>
      <c r="BU1212" s="48">
        <v>81.099999999999994</v>
      </c>
      <c r="BV1212" s="48">
        <f t="shared" si="677"/>
        <v>189.5</v>
      </c>
      <c r="BW1212" s="48">
        <f t="shared" si="668"/>
        <v>189.5</v>
      </c>
      <c r="BX1212" s="49">
        <f t="shared" si="678"/>
        <v>189.6</v>
      </c>
      <c r="BY1212" s="50">
        <f t="shared" si="670"/>
        <v>2028.4</v>
      </c>
      <c r="BZ1212" s="48">
        <f t="shared" si="671"/>
        <v>486.59999999999997</v>
      </c>
      <c r="CA1212" s="48">
        <f t="shared" si="672"/>
        <v>811</v>
      </c>
      <c r="CB1212" s="48">
        <f t="shared" si="673"/>
        <v>162.19999999999999</v>
      </c>
      <c r="CC1212" s="51">
        <f t="shared" si="674"/>
        <v>568.6</v>
      </c>
      <c r="CD1212" s="50">
        <f t="shared" si="675"/>
        <v>2028.4</v>
      </c>
      <c r="CE1212" s="103"/>
      <c r="CF1212" s="73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</row>
    <row r="1213" spans="1:122" ht="15" hidden="1" outlineLevel="1" thickBot="1" x14ac:dyDescent="0.35">
      <c r="A1213" s="161"/>
      <c r="B1213" s="53" t="s">
        <v>2419</v>
      </c>
      <c r="C1213" s="53" t="s">
        <v>45</v>
      </c>
      <c r="D1213" s="24" t="s">
        <v>2420</v>
      </c>
      <c r="E1213" s="35">
        <v>858881.71</v>
      </c>
      <c r="F1213" s="34"/>
      <c r="G1213" s="34"/>
      <c r="H1213" s="36">
        <v>91</v>
      </c>
      <c r="I1213" s="38">
        <v>91</v>
      </c>
      <c r="J1213" s="37"/>
      <c r="K1213" s="37"/>
      <c r="L1213" s="35">
        <v>858881.71</v>
      </c>
      <c r="M1213" s="35">
        <v>308698.39</v>
      </c>
      <c r="N1213" s="35">
        <v>2798.25</v>
      </c>
      <c r="O1213" s="35">
        <v>409.5</v>
      </c>
      <c r="P1213" s="35">
        <v>752.57</v>
      </c>
      <c r="Q1213" s="35">
        <v>572.39</v>
      </c>
      <c r="R1213" s="35">
        <v>1172112.81</v>
      </c>
      <c r="S1213" s="35">
        <v>41035.54</v>
      </c>
      <c r="T1213" s="35">
        <v>4139.59</v>
      </c>
      <c r="U1213" s="35">
        <v>245.7</v>
      </c>
      <c r="V1213" s="35">
        <v>2781.87</v>
      </c>
      <c r="W1213" s="35">
        <v>1832.74</v>
      </c>
      <c r="X1213" s="36">
        <v>0</v>
      </c>
      <c r="Y1213" s="35">
        <v>5497.31</v>
      </c>
      <c r="Z1213" s="35">
        <v>20613.16</v>
      </c>
      <c r="AA1213" s="35">
        <v>76145.91</v>
      </c>
      <c r="AB1213" s="35">
        <v>1248258.72</v>
      </c>
      <c r="AC1213" s="39">
        <f t="shared" si="665"/>
        <v>1248.3</v>
      </c>
      <c r="AD1213" s="40">
        <f t="shared" si="676"/>
        <v>1254.4000000000001</v>
      </c>
      <c r="AG1213" s="70" t="s">
        <v>2336</v>
      </c>
      <c r="AH1213" s="24" t="s">
        <v>2419</v>
      </c>
      <c r="AI1213" s="24" t="s">
        <v>45</v>
      </c>
      <c r="AJ1213" s="24" t="s">
        <v>2420</v>
      </c>
      <c r="AK1213" s="43">
        <v>867827.08</v>
      </c>
      <c r="AL1213" s="42"/>
      <c r="AM1213" s="42"/>
      <c r="AN1213" s="44">
        <v>91</v>
      </c>
      <c r="AO1213" s="46">
        <v>91</v>
      </c>
      <c r="AP1213" s="45"/>
      <c r="AQ1213" s="45"/>
      <c r="AR1213" s="43">
        <v>867827.08</v>
      </c>
      <c r="AS1213" s="43">
        <v>308698.39</v>
      </c>
      <c r="AT1213" s="43">
        <v>2798.25</v>
      </c>
      <c r="AU1213" s="43">
        <v>409.5</v>
      </c>
      <c r="AV1213" s="43">
        <v>752.57</v>
      </c>
      <c r="AW1213" s="43">
        <v>572.39</v>
      </c>
      <c r="AX1213" s="43">
        <v>1181058.18</v>
      </c>
      <c r="AY1213" s="43">
        <v>41035.54</v>
      </c>
      <c r="AZ1213" s="43">
        <v>4139.59</v>
      </c>
      <c r="BA1213" s="43">
        <v>245.7</v>
      </c>
      <c r="BB1213" s="43">
        <v>2781.87</v>
      </c>
      <c r="BC1213" s="43">
        <v>1832.74</v>
      </c>
      <c r="BD1213" s="44">
        <v>0</v>
      </c>
      <c r="BE1213" s="43">
        <v>5497.31</v>
      </c>
      <c r="BF1213" s="43">
        <v>20827.849999999999</v>
      </c>
      <c r="BG1213" s="43">
        <v>76360.600000000006</v>
      </c>
      <c r="BH1213" s="43">
        <v>1257418.78</v>
      </c>
      <c r="BI1213" s="44">
        <v>0</v>
      </c>
      <c r="BJ1213" s="71">
        <v>1257.4000000000001</v>
      </c>
      <c r="BK1213" s="2"/>
      <c r="BL1213" s="2"/>
      <c r="BM1213" s="48">
        <v>104.8</v>
      </c>
      <c r="BN1213" s="48">
        <v>104.8</v>
      </c>
      <c r="BO1213" s="48">
        <v>104.8</v>
      </c>
      <c r="BP1213" s="48">
        <v>104.8</v>
      </c>
      <c r="BQ1213" s="48">
        <v>209.6</v>
      </c>
      <c r="BR1213" s="48">
        <v>209.6</v>
      </c>
      <c r="BS1213" s="48">
        <v>52.4</v>
      </c>
      <c r="BT1213" s="48">
        <v>0</v>
      </c>
      <c r="BU1213" s="48">
        <v>52.4</v>
      </c>
      <c r="BV1213" s="48">
        <f t="shared" si="677"/>
        <v>103.7</v>
      </c>
      <c r="BW1213" s="48">
        <f t="shared" si="668"/>
        <v>103.7</v>
      </c>
      <c r="BX1213" s="49">
        <f t="shared" si="678"/>
        <v>103.8</v>
      </c>
      <c r="BY1213" s="50">
        <f t="shared" si="670"/>
        <v>1254.3999999999999</v>
      </c>
      <c r="BZ1213" s="48">
        <f t="shared" si="671"/>
        <v>314.39999999999998</v>
      </c>
      <c r="CA1213" s="48">
        <f t="shared" si="672"/>
        <v>524</v>
      </c>
      <c r="CB1213" s="48">
        <f t="shared" si="673"/>
        <v>104.8</v>
      </c>
      <c r="CC1213" s="51">
        <f t="shared" si="674"/>
        <v>311.2</v>
      </c>
      <c r="CD1213" s="50">
        <f t="shared" si="675"/>
        <v>1254.3999999999999</v>
      </c>
      <c r="CE1213" s="103"/>
      <c r="CF1213" s="73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</row>
    <row r="1214" spans="1:122" ht="15" hidden="1" outlineLevel="1" thickBot="1" x14ac:dyDescent="0.35">
      <c r="A1214" s="161"/>
      <c r="B1214" s="53" t="s">
        <v>2421</v>
      </c>
      <c r="C1214" s="53" t="s">
        <v>45</v>
      </c>
      <c r="D1214" s="24" t="s">
        <v>2422</v>
      </c>
      <c r="E1214" s="35">
        <v>1617919.33</v>
      </c>
      <c r="F1214" s="35">
        <v>88332.91</v>
      </c>
      <c r="G1214" s="35">
        <v>196768.16</v>
      </c>
      <c r="H1214" s="36">
        <v>285</v>
      </c>
      <c r="I1214" s="38">
        <v>249</v>
      </c>
      <c r="J1214" s="38">
        <v>14</v>
      </c>
      <c r="K1214" s="38">
        <v>22</v>
      </c>
      <c r="L1214" s="35">
        <v>1903020.4</v>
      </c>
      <c r="M1214" s="35">
        <v>933415.89</v>
      </c>
      <c r="N1214" s="35">
        <v>8763.75</v>
      </c>
      <c r="O1214" s="35">
        <v>1282.5</v>
      </c>
      <c r="P1214" s="35">
        <v>2356.9499999999998</v>
      </c>
      <c r="Q1214" s="35">
        <v>1792.65</v>
      </c>
      <c r="R1214" s="35">
        <v>2850632.14</v>
      </c>
      <c r="S1214" s="35">
        <v>120407.46</v>
      </c>
      <c r="T1214" s="35">
        <v>12964.65</v>
      </c>
      <c r="U1214" s="35">
        <v>672.3</v>
      </c>
      <c r="V1214" s="35">
        <v>7611.93</v>
      </c>
      <c r="W1214" s="35">
        <v>5014.8599999999997</v>
      </c>
      <c r="X1214" s="35">
        <v>1536.24</v>
      </c>
      <c r="Y1214" s="35">
        <v>15042.09</v>
      </c>
      <c r="Z1214" s="35">
        <v>45672.480000000003</v>
      </c>
      <c r="AA1214" s="35">
        <v>208922.01</v>
      </c>
      <c r="AB1214" s="35">
        <v>3059554.15</v>
      </c>
      <c r="AC1214" s="39">
        <f t="shared" si="665"/>
        <v>3059.6</v>
      </c>
      <c r="AD1214" s="40">
        <f t="shared" si="676"/>
        <v>3076.2</v>
      </c>
      <c r="AG1214" s="70" t="s">
        <v>2336</v>
      </c>
      <c r="AH1214" s="24" t="s">
        <v>2421</v>
      </c>
      <c r="AI1214" s="24" t="s">
        <v>45</v>
      </c>
      <c r="AJ1214" s="24" t="s">
        <v>2422</v>
      </c>
      <c r="AK1214" s="43">
        <v>1609677.44</v>
      </c>
      <c r="AL1214" s="43">
        <v>88332.91</v>
      </c>
      <c r="AM1214" s="43">
        <v>196768.16</v>
      </c>
      <c r="AN1214" s="44">
        <v>298</v>
      </c>
      <c r="AO1214" s="46">
        <v>248</v>
      </c>
      <c r="AP1214" s="46">
        <v>20</v>
      </c>
      <c r="AQ1214" s="46">
        <v>30</v>
      </c>
      <c r="AR1214" s="43">
        <v>1894778.51</v>
      </c>
      <c r="AS1214" s="43">
        <v>964531.92</v>
      </c>
      <c r="AT1214" s="43">
        <v>9163.5</v>
      </c>
      <c r="AU1214" s="44">
        <v>1341</v>
      </c>
      <c r="AV1214" s="43">
        <v>2464.46</v>
      </c>
      <c r="AW1214" s="43">
        <v>1874.42</v>
      </c>
      <c r="AX1214" s="43">
        <v>2874153.81</v>
      </c>
      <c r="AY1214" s="43">
        <v>123115.62</v>
      </c>
      <c r="AZ1214" s="43">
        <v>13556.02</v>
      </c>
      <c r="BA1214" s="43">
        <v>669.6</v>
      </c>
      <c r="BB1214" s="43">
        <v>7581.36</v>
      </c>
      <c r="BC1214" s="43">
        <v>4994.72</v>
      </c>
      <c r="BD1214" s="44">
        <v>0</v>
      </c>
      <c r="BE1214" s="43">
        <v>14981.68</v>
      </c>
      <c r="BF1214" s="43">
        <v>45474.68</v>
      </c>
      <c r="BG1214" s="43">
        <v>210373.68</v>
      </c>
      <c r="BH1214" s="43">
        <v>3084527.49</v>
      </c>
      <c r="BI1214" s="44">
        <v>0</v>
      </c>
      <c r="BJ1214" s="71">
        <v>3084.5</v>
      </c>
      <c r="BK1214" s="2"/>
      <c r="BL1214" s="2"/>
      <c r="BM1214" s="48">
        <v>257</v>
      </c>
      <c r="BN1214" s="48">
        <v>257</v>
      </c>
      <c r="BO1214" s="48">
        <v>257</v>
      </c>
      <c r="BP1214" s="48">
        <v>257</v>
      </c>
      <c r="BQ1214" s="48">
        <v>514.1</v>
      </c>
      <c r="BR1214" s="48">
        <v>514.1</v>
      </c>
      <c r="BS1214" s="48">
        <v>128.5</v>
      </c>
      <c r="BT1214" s="48">
        <v>0</v>
      </c>
      <c r="BU1214" s="48">
        <v>128.5</v>
      </c>
      <c r="BV1214" s="48">
        <f t="shared" si="677"/>
        <v>254.3</v>
      </c>
      <c r="BW1214" s="48">
        <f t="shared" si="668"/>
        <v>254.3</v>
      </c>
      <c r="BX1214" s="49">
        <f t="shared" si="678"/>
        <v>254.4</v>
      </c>
      <c r="BY1214" s="50">
        <f t="shared" si="670"/>
        <v>3076.2</v>
      </c>
      <c r="BZ1214" s="48">
        <f t="shared" si="671"/>
        <v>771</v>
      </c>
      <c r="CA1214" s="48">
        <f t="shared" si="672"/>
        <v>1285.2</v>
      </c>
      <c r="CB1214" s="48">
        <f t="shared" si="673"/>
        <v>257</v>
      </c>
      <c r="CC1214" s="51">
        <f t="shared" si="674"/>
        <v>763</v>
      </c>
      <c r="CD1214" s="50">
        <f t="shared" si="675"/>
        <v>3076.2</v>
      </c>
      <c r="CE1214" s="103"/>
      <c r="CF1214" s="73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</row>
    <row r="1215" spans="1:122" ht="15" hidden="1" outlineLevel="1" thickBot="1" x14ac:dyDescent="0.35">
      <c r="A1215" s="161"/>
      <c r="B1215" s="53" t="s">
        <v>2423</v>
      </c>
      <c r="C1215" s="53" t="s">
        <v>45</v>
      </c>
      <c r="D1215" s="24" t="s">
        <v>2424</v>
      </c>
      <c r="E1215" s="35">
        <v>952810.77</v>
      </c>
      <c r="F1215" s="34"/>
      <c r="G1215" s="34"/>
      <c r="H1215" s="36">
        <v>122</v>
      </c>
      <c r="I1215" s="38">
        <v>122</v>
      </c>
      <c r="J1215" s="37"/>
      <c r="K1215" s="37"/>
      <c r="L1215" s="35">
        <v>952810.77</v>
      </c>
      <c r="M1215" s="35">
        <v>413859.38</v>
      </c>
      <c r="N1215" s="35">
        <v>3751.5</v>
      </c>
      <c r="O1215" s="36">
        <v>549</v>
      </c>
      <c r="P1215" s="35">
        <v>1008.94</v>
      </c>
      <c r="Q1215" s="35">
        <v>767.38</v>
      </c>
      <c r="R1215" s="35">
        <v>1372746.97</v>
      </c>
      <c r="S1215" s="35">
        <v>55014.68</v>
      </c>
      <c r="T1215" s="35">
        <v>5549.78</v>
      </c>
      <c r="U1215" s="35">
        <v>329.4</v>
      </c>
      <c r="V1215" s="35">
        <v>3729.54</v>
      </c>
      <c r="W1215" s="35">
        <v>2457.08</v>
      </c>
      <c r="X1215" s="36">
        <v>1152</v>
      </c>
      <c r="Y1215" s="35">
        <v>7370.02</v>
      </c>
      <c r="Z1215" s="35">
        <v>22867.47</v>
      </c>
      <c r="AA1215" s="35">
        <v>98469.97</v>
      </c>
      <c r="AB1215" s="35">
        <v>1471216.94</v>
      </c>
      <c r="AC1215" s="39">
        <f t="shared" si="665"/>
        <v>1471.2</v>
      </c>
      <c r="AD1215" s="40">
        <f t="shared" si="676"/>
        <v>1432.3</v>
      </c>
      <c r="AG1215" s="70" t="s">
        <v>2336</v>
      </c>
      <c r="AH1215" s="24" t="s">
        <v>2423</v>
      </c>
      <c r="AI1215" s="24" t="s">
        <v>45</v>
      </c>
      <c r="AJ1215" s="24" t="s">
        <v>2424</v>
      </c>
      <c r="AK1215" s="43">
        <v>896692.81</v>
      </c>
      <c r="AL1215" s="42"/>
      <c r="AM1215" s="42"/>
      <c r="AN1215" s="44">
        <v>122</v>
      </c>
      <c r="AO1215" s="46">
        <v>122</v>
      </c>
      <c r="AP1215" s="45"/>
      <c r="AQ1215" s="45"/>
      <c r="AR1215" s="43">
        <v>896692.81</v>
      </c>
      <c r="AS1215" s="43">
        <v>413859.38</v>
      </c>
      <c r="AT1215" s="43">
        <v>3751.5</v>
      </c>
      <c r="AU1215" s="44">
        <v>549</v>
      </c>
      <c r="AV1215" s="43">
        <v>1008.94</v>
      </c>
      <c r="AW1215" s="43">
        <v>767.38</v>
      </c>
      <c r="AX1215" s="43">
        <v>1316629.01</v>
      </c>
      <c r="AY1215" s="43">
        <v>55014.68</v>
      </c>
      <c r="AZ1215" s="43">
        <v>5549.78</v>
      </c>
      <c r="BA1215" s="43">
        <v>329.4</v>
      </c>
      <c r="BB1215" s="43">
        <v>3729.54</v>
      </c>
      <c r="BC1215" s="43">
        <v>2457.08</v>
      </c>
      <c r="BD1215" s="43">
        <v>256.04000000000002</v>
      </c>
      <c r="BE1215" s="43">
        <v>7370.02</v>
      </c>
      <c r="BF1215" s="43">
        <v>21520.639999999999</v>
      </c>
      <c r="BG1215" s="43">
        <v>96227.18</v>
      </c>
      <c r="BH1215" s="43">
        <v>1412856.19</v>
      </c>
      <c r="BI1215" s="44">
        <v>0</v>
      </c>
      <c r="BJ1215" s="71">
        <v>1412.9</v>
      </c>
      <c r="BK1215" s="2"/>
      <c r="BL1215" s="2"/>
      <c r="BM1215" s="48">
        <v>117.7</v>
      </c>
      <c r="BN1215" s="48">
        <v>117.7</v>
      </c>
      <c r="BO1215" s="48">
        <v>117.7</v>
      </c>
      <c r="BP1215" s="48">
        <v>117.7</v>
      </c>
      <c r="BQ1215" s="48">
        <v>235.5</v>
      </c>
      <c r="BR1215" s="48">
        <v>235.5</v>
      </c>
      <c r="BS1215" s="48">
        <v>58.9</v>
      </c>
      <c r="BT1215" s="48">
        <v>0</v>
      </c>
      <c r="BU1215" s="48">
        <v>58.9</v>
      </c>
      <c r="BV1215" s="48">
        <f t="shared" si="677"/>
        <v>124.2</v>
      </c>
      <c r="BW1215" s="48">
        <f t="shared" si="668"/>
        <v>124.2</v>
      </c>
      <c r="BX1215" s="49">
        <f t="shared" si="678"/>
        <v>124.3</v>
      </c>
      <c r="BY1215" s="50">
        <f t="shared" si="670"/>
        <v>1432.3000000000002</v>
      </c>
      <c r="BZ1215" s="48">
        <f t="shared" si="671"/>
        <v>353.1</v>
      </c>
      <c r="CA1215" s="48">
        <f t="shared" si="672"/>
        <v>588.70000000000005</v>
      </c>
      <c r="CB1215" s="48">
        <f t="shared" si="673"/>
        <v>117.8</v>
      </c>
      <c r="CC1215" s="51">
        <f t="shared" si="674"/>
        <v>372.7</v>
      </c>
      <c r="CD1215" s="50">
        <f t="shared" si="675"/>
        <v>1432.3000000000002</v>
      </c>
      <c r="CE1215" s="103"/>
      <c r="CF1215" s="73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</row>
    <row r="1216" spans="1:122" ht="15" hidden="1" outlineLevel="1" thickBot="1" x14ac:dyDescent="0.35">
      <c r="A1216" s="161"/>
      <c r="B1216" s="53" t="s">
        <v>2425</v>
      </c>
      <c r="C1216" s="53" t="s">
        <v>45</v>
      </c>
      <c r="D1216" s="24" t="s">
        <v>2426</v>
      </c>
      <c r="E1216" s="35">
        <v>415380.27</v>
      </c>
      <c r="F1216" s="35">
        <v>88332.91</v>
      </c>
      <c r="G1216" s="34"/>
      <c r="H1216" s="36">
        <v>208</v>
      </c>
      <c r="I1216" s="38">
        <v>175</v>
      </c>
      <c r="J1216" s="38">
        <v>33</v>
      </c>
      <c r="K1216" s="37"/>
      <c r="L1216" s="35">
        <v>503713.18</v>
      </c>
      <c r="M1216" s="35">
        <v>138677.93</v>
      </c>
      <c r="N1216" s="36">
        <v>6396</v>
      </c>
      <c r="O1216" s="36">
        <v>936</v>
      </c>
      <c r="P1216" s="35">
        <v>1720.16</v>
      </c>
      <c r="Q1216" s="35">
        <v>1308.32</v>
      </c>
      <c r="R1216" s="35">
        <v>652751.59</v>
      </c>
      <c r="S1216" s="35">
        <v>86360.95</v>
      </c>
      <c r="T1216" s="35">
        <v>9461.92</v>
      </c>
      <c r="U1216" s="35">
        <v>472.5</v>
      </c>
      <c r="V1216" s="35">
        <v>5349.75</v>
      </c>
      <c r="W1216" s="35">
        <v>3524.5</v>
      </c>
      <c r="X1216" s="36">
        <v>0</v>
      </c>
      <c r="Y1216" s="35">
        <v>10571.75</v>
      </c>
      <c r="Z1216" s="35">
        <v>12089.13</v>
      </c>
      <c r="AA1216" s="35">
        <v>127830.5</v>
      </c>
      <c r="AB1216" s="35">
        <v>780582.09</v>
      </c>
      <c r="AC1216" s="39">
        <f t="shared" si="665"/>
        <v>780.6</v>
      </c>
      <c r="AD1216" s="40">
        <f t="shared" si="676"/>
        <v>772.5</v>
      </c>
      <c r="AG1216" s="70" t="s">
        <v>2336</v>
      </c>
      <c r="AH1216" s="24" t="s">
        <v>2425</v>
      </c>
      <c r="AI1216" s="24" t="s">
        <v>45</v>
      </c>
      <c r="AJ1216" s="24" t="s">
        <v>2426</v>
      </c>
      <c r="AK1216" s="43">
        <v>415336.75</v>
      </c>
      <c r="AL1216" s="43">
        <v>88332.91</v>
      </c>
      <c r="AM1216" s="42"/>
      <c r="AN1216" s="44">
        <v>217</v>
      </c>
      <c r="AO1216" s="46">
        <v>181</v>
      </c>
      <c r="AP1216" s="46">
        <v>36</v>
      </c>
      <c r="AQ1216" s="45"/>
      <c r="AR1216" s="43">
        <v>503669.66</v>
      </c>
      <c r="AS1216" s="43">
        <v>121761.56</v>
      </c>
      <c r="AT1216" s="43">
        <v>6672.75</v>
      </c>
      <c r="AU1216" s="43">
        <v>976.5</v>
      </c>
      <c r="AV1216" s="43">
        <v>1794.59</v>
      </c>
      <c r="AW1216" s="43">
        <v>1364.93</v>
      </c>
      <c r="AX1216" s="43">
        <v>636239.99</v>
      </c>
      <c r="AY1216" s="43">
        <v>89743.54</v>
      </c>
      <c r="AZ1216" s="43">
        <v>9871.33</v>
      </c>
      <c r="BA1216" s="43">
        <v>488.7</v>
      </c>
      <c r="BB1216" s="43">
        <v>5533.17</v>
      </c>
      <c r="BC1216" s="43">
        <v>3645.34</v>
      </c>
      <c r="BD1216" s="44">
        <v>0</v>
      </c>
      <c r="BE1216" s="43">
        <v>10934.21</v>
      </c>
      <c r="BF1216" s="43">
        <v>12088.08</v>
      </c>
      <c r="BG1216" s="43">
        <v>132304.37</v>
      </c>
      <c r="BH1216" s="43">
        <v>768544.36</v>
      </c>
      <c r="BI1216" s="44">
        <v>0</v>
      </c>
      <c r="BJ1216" s="71">
        <v>768.5</v>
      </c>
      <c r="BK1216" s="2"/>
      <c r="BL1216" s="2"/>
      <c r="BM1216" s="48">
        <v>64</v>
      </c>
      <c r="BN1216" s="48">
        <v>64</v>
      </c>
      <c r="BO1216" s="48">
        <v>64</v>
      </c>
      <c r="BP1216" s="48">
        <v>64</v>
      </c>
      <c r="BQ1216" s="48">
        <v>128.1</v>
      </c>
      <c r="BR1216" s="48">
        <v>128.1</v>
      </c>
      <c r="BS1216" s="48">
        <v>32</v>
      </c>
      <c r="BT1216" s="48">
        <v>0</v>
      </c>
      <c r="BU1216" s="48">
        <v>32</v>
      </c>
      <c r="BV1216" s="48">
        <f t="shared" si="677"/>
        <v>65.400000000000006</v>
      </c>
      <c r="BW1216" s="48">
        <f t="shared" si="668"/>
        <v>65.400000000000006</v>
      </c>
      <c r="BX1216" s="49">
        <f t="shared" si="678"/>
        <v>65.5</v>
      </c>
      <c r="BY1216" s="50">
        <f t="shared" si="670"/>
        <v>772.5</v>
      </c>
      <c r="BZ1216" s="48">
        <f t="shared" si="671"/>
        <v>192</v>
      </c>
      <c r="CA1216" s="48">
        <f t="shared" si="672"/>
        <v>320.2</v>
      </c>
      <c r="CB1216" s="48">
        <f t="shared" si="673"/>
        <v>64</v>
      </c>
      <c r="CC1216" s="51">
        <f t="shared" si="674"/>
        <v>196.3</v>
      </c>
      <c r="CD1216" s="50">
        <f t="shared" si="675"/>
        <v>772.5</v>
      </c>
      <c r="CE1216" s="103"/>
      <c r="CF1216" s="73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</row>
    <row r="1217" spans="1:122" ht="15" hidden="1" outlineLevel="1" thickBot="1" x14ac:dyDescent="0.35">
      <c r="A1217" s="161"/>
      <c r="B1217" s="53" t="s">
        <v>2427</v>
      </c>
      <c r="C1217" s="53" t="s">
        <v>45</v>
      </c>
      <c r="D1217" s="24" t="s">
        <v>2428</v>
      </c>
      <c r="E1217" s="35">
        <v>1378905.84</v>
      </c>
      <c r="F1217" s="35">
        <v>132499.37</v>
      </c>
      <c r="G1217" s="34"/>
      <c r="H1217" s="36">
        <v>549</v>
      </c>
      <c r="I1217" s="38">
        <v>498</v>
      </c>
      <c r="J1217" s="38">
        <v>51</v>
      </c>
      <c r="K1217" s="37"/>
      <c r="L1217" s="35">
        <v>1511405.21</v>
      </c>
      <c r="M1217" s="35">
        <v>363282.73</v>
      </c>
      <c r="N1217" s="35">
        <v>16881.75</v>
      </c>
      <c r="O1217" s="35">
        <v>2470.5</v>
      </c>
      <c r="P1217" s="35">
        <v>4540.2299999999996</v>
      </c>
      <c r="Q1217" s="35">
        <v>3453.21</v>
      </c>
      <c r="R1217" s="35">
        <v>1902033.63</v>
      </c>
      <c r="S1217" s="35">
        <v>236076.27</v>
      </c>
      <c r="T1217" s="35">
        <v>24974.01</v>
      </c>
      <c r="U1217" s="35">
        <v>1344.6</v>
      </c>
      <c r="V1217" s="35">
        <v>15223.86</v>
      </c>
      <c r="W1217" s="35">
        <v>10029.719999999999</v>
      </c>
      <c r="X1217" s="35">
        <v>1152.18</v>
      </c>
      <c r="Y1217" s="35">
        <v>30084.18</v>
      </c>
      <c r="Z1217" s="35">
        <v>36273.730000000003</v>
      </c>
      <c r="AA1217" s="35">
        <v>355158.55</v>
      </c>
      <c r="AB1217" s="35">
        <v>2257192.1800000002</v>
      </c>
      <c r="AC1217" s="39">
        <f t="shared" si="665"/>
        <v>2257.1999999999998</v>
      </c>
      <c r="AD1217" s="40">
        <f t="shared" si="676"/>
        <v>2217.3000000000002</v>
      </c>
      <c r="AG1217" s="70" t="s">
        <v>2336</v>
      </c>
      <c r="AH1217" s="24" t="s">
        <v>2427</v>
      </c>
      <c r="AI1217" s="24" t="s">
        <v>45</v>
      </c>
      <c r="AJ1217" s="24" t="s">
        <v>2428</v>
      </c>
      <c r="AK1217" s="43">
        <v>1311468.32</v>
      </c>
      <c r="AL1217" s="43">
        <v>176665.83</v>
      </c>
      <c r="AM1217" s="42"/>
      <c r="AN1217" s="44">
        <v>554</v>
      </c>
      <c r="AO1217" s="46">
        <v>498</v>
      </c>
      <c r="AP1217" s="46">
        <v>56</v>
      </c>
      <c r="AQ1217" s="45"/>
      <c r="AR1217" s="43">
        <v>1488134.15</v>
      </c>
      <c r="AS1217" s="43">
        <v>326368.32</v>
      </c>
      <c r="AT1217" s="43">
        <v>17035.5</v>
      </c>
      <c r="AU1217" s="44">
        <v>2493</v>
      </c>
      <c r="AV1217" s="43">
        <v>4581.58</v>
      </c>
      <c r="AW1217" s="43">
        <v>3484.66</v>
      </c>
      <c r="AX1217" s="43">
        <v>1842097.21</v>
      </c>
      <c r="AY1217" s="43">
        <v>237204.52</v>
      </c>
      <c r="AZ1217" s="43">
        <v>25201.46</v>
      </c>
      <c r="BA1217" s="43">
        <v>1344.6</v>
      </c>
      <c r="BB1217" s="43">
        <v>15223.86</v>
      </c>
      <c r="BC1217" s="43">
        <v>10029.719999999999</v>
      </c>
      <c r="BD1217" s="43">
        <v>384.06</v>
      </c>
      <c r="BE1217" s="43">
        <v>30084.18</v>
      </c>
      <c r="BF1217" s="43">
        <v>35715.230000000003</v>
      </c>
      <c r="BG1217" s="43">
        <v>355187.63</v>
      </c>
      <c r="BH1217" s="43">
        <v>2197284.84</v>
      </c>
      <c r="BI1217" s="44">
        <v>0</v>
      </c>
      <c r="BJ1217" s="71">
        <v>2197.3000000000002</v>
      </c>
      <c r="BK1217" s="2"/>
      <c r="BL1217" s="2"/>
      <c r="BM1217" s="48">
        <v>183.1</v>
      </c>
      <c r="BN1217" s="48">
        <v>183.1</v>
      </c>
      <c r="BO1217" s="48">
        <v>183.1</v>
      </c>
      <c r="BP1217" s="48">
        <v>183.1</v>
      </c>
      <c r="BQ1217" s="48">
        <v>366.2</v>
      </c>
      <c r="BR1217" s="48">
        <v>366.2</v>
      </c>
      <c r="BS1217" s="48">
        <v>91.6</v>
      </c>
      <c r="BT1217" s="48">
        <v>0</v>
      </c>
      <c r="BU1217" s="48">
        <v>91.6</v>
      </c>
      <c r="BV1217" s="48">
        <f t="shared" si="677"/>
        <v>189.8</v>
      </c>
      <c r="BW1217" s="48">
        <f t="shared" si="668"/>
        <v>189.8</v>
      </c>
      <c r="BX1217" s="49">
        <f t="shared" si="678"/>
        <v>189.7</v>
      </c>
      <c r="BY1217" s="50">
        <f t="shared" si="670"/>
        <v>2217.2999999999997</v>
      </c>
      <c r="BZ1217" s="48">
        <f t="shared" si="671"/>
        <v>549.29999999999995</v>
      </c>
      <c r="CA1217" s="48">
        <f t="shared" si="672"/>
        <v>915.5</v>
      </c>
      <c r="CB1217" s="48">
        <f t="shared" si="673"/>
        <v>183.2</v>
      </c>
      <c r="CC1217" s="51">
        <f t="shared" si="674"/>
        <v>569.29999999999995</v>
      </c>
      <c r="CD1217" s="50">
        <f t="shared" si="675"/>
        <v>2217.3000000000002</v>
      </c>
      <c r="CE1217" s="103"/>
      <c r="CF1217" s="73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</row>
    <row r="1218" spans="1:122" ht="15" hidden="1" outlineLevel="1" thickBot="1" x14ac:dyDescent="0.35">
      <c r="A1218" s="161"/>
      <c r="B1218" s="53" t="s">
        <v>2429</v>
      </c>
      <c r="C1218" s="53" t="s">
        <v>45</v>
      </c>
      <c r="D1218" s="24" t="s">
        <v>2430</v>
      </c>
      <c r="E1218" s="35">
        <v>1487360.52</v>
      </c>
      <c r="F1218" s="34"/>
      <c r="G1218" s="34"/>
      <c r="H1218" s="36">
        <v>234</v>
      </c>
      <c r="I1218" s="38">
        <v>234</v>
      </c>
      <c r="J1218" s="37"/>
      <c r="K1218" s="37"/>
      <c r="L1218" s="35">
        <v>1487360.52</v>
      </c>
      <c r="M1218" s="35">
        <v>59414.7</v>
      </c>
      <c r="N1218" s="35">
        <v>7195.5</v>
      </c>
      <c r="O1218" s="36">
        <v>1053</v>
      </c>
      <c r="P1218" s="35">
        <v>1935.18</v>
      </c>
      <c r="Q1218" s="35">
        <v>1471.86</v>
      </c>
      <c r="R1218" s="35">
        <v>1558430.76</v>
      </c>
      <c r="S1218" s="35">
        <v>105519.96</v>
      </c>
      <c r="T1218" s="35">
        <v>10644.66</v>
      </c>
      <c r="U1218" s="35">
        <v>631.79999999999995</v>
      </c>
      <c r="V1218" s="35">
        <v>7153.38</v>
      </c>
      <c r="W1218" s="35">
        <v>4712.76</v>
      </c>
      <c r="X1218" s="35">
        <v>2431.84</v>
      </c>
      <c r="Y1218" s="35">
        <v>14135.94</v>
      </c>
      <c r="Z1218" s="35">
        <v>35696.65</v>
      </c>
      <c r="AA1218" s="35">
        <v>180926.99</v>
      </c>
      <c r="AB1218" s="35">
        <v>1739357.75</v>
      </c>
      <c r="AC1218" s="39">
        <f t="shared" si="665"/>
        <v>1739.4</v>
      </c>
      <c r="AD1218" s="40">
        <f t="shared" si="676"/>
        <v>1771.7</v>
      </c>
      <c r="AG1218" s="70" t="s">
        <v>2336</v>
      </c>
      <c r="AH1218" s="24" t="s">
        <v>2429</v>
      </c>
      <c r="AI1218" s="24" t="s">
        <v>45</v>
      </c>
      <c r="AJ1218" s="24" t="s">
        <v>2430</v>
      </c>
      <c r="AK1218" s="43">
        <v>1523304.31</v>
      </c>
      <c r="AL1218" s="42"/>
      <c r="AM1218" s="42"/>
      <c r="AN1218" s="44">
        <v>239</v>
      </c>
      <c r="AO1218" s="46">
        <v>239</v>
      </c>
      <c r="AP1218" s="45"/>
      <c r="AQ1218" s="45"/>
      <c r="AR1218" s="43">
        <v>1523304.31</v>
      </c>
      <c r="AS1218" s="43">
        <v>67203.12</v>
      </c>
      <c r="AT1218" s="43">
        <v>7349.25</v>
      </c>
      <c r="AU1218" s="43">
        <v>1075.5</v>
      </c>
      <c r="AV1218" s="43">
        <v>1976.53</v>
      </c>
      <c r="AW1218" s="43">
        <v>1503.31</v>
      </c>
      <c r="AX1218" s="43">
        <v>1602412.02</v>
      </c>
      <c r="AY1218" s="43">
        <v>107774.66</v>
      </c>
      <c r="AZ1218" s="43">
        <v>10872.11</v>
      </c>
      <c r="BA1218" s="43">
        <v>645.29999999999995</v>
      </c>
      <c r="BB1218" s="43">
        <v>7306.23</v>
      </c>
      <c r="BC1218" s="43">
        <v>4813.46</v>
      </c>
      <c r="BD1218" s="43">
        <v>2944.1</v>
      </c>
      <c r="BE1218" s="43">
        <v>14437.99</v>
      </c>
      <c r="BF1218" s="43">
        <v>36559.31</v>
      </c>
      <c r="BG1218" s="43">
        <v>185353.16</v>
      </c>
      <c r="BH1218" s="43">
        <v>1787765.18</v>
      </c>
      <c r="BI1218" s="44">
        <v>0</v>
      </c>
      <c r="BJ1218" s="71">
        <v>1787.8</v>
      </c>
      <c r="BK1218" s="2"/>
      <c r="BL1218" s="2"/>
      <c r="BM1218" s="48">
        <v>149</v>
      </c>
      <c r="BN1218" s="48">
        <v>149</v>
      </c>
      <c r="BO1218" s="48">
        <v>149</v>
      </c>
      <c r="BP1218" s="48">
        <v>149</v>
      </c>
      <c r="BQ1218" s="48">
        <v>298</v>
      </c>
      <c r="BR1218" s="48">
        <v>298</v>
      </c>
      <c r="BS1218" s="48">
        <v>74.5</v>
      </c>
      <c r="BT1218" s="48">
        <v>0</v>
      </c>
      <c r="BU1218" s="48">
        <v>74.5</v>
      </c>
      <c r="BV1218" s="48">
        <f t="shared" si="677"/>
        <v>143.6</v>
      </c>
      <c r="BW1218" s="48">
        <f t="shared" si="668"/>
        <v>143.6</v>
      </c>
      <c r="BX1218" s="49">
        <f t="shared" si="678"/>
        <v>143.5</v>
      </c>
      <c r="BY1218" s="50">
        <f t="shared" si="670"/>
        <v>1771.7</v>
      </c>
      <c r="BZ1218" s="48">
        <f t="shared" si="671"/>
        <v>447</v>
      </c>
      <c r="CA1218" s="48">
        <f t="shared" si="672"/>
        <v>745</v>
      </c>
      <c r="CB1218" s="48">
        <f t="shared" si="673"/>
        <v>149</v>
      </c>
      <c r="CC1218" s="51">
        <f t="shared" si="674"/>
        <v>430.7</v>
      </c>
      <c r="CD1218" s="50">
        <f t="shared" si="675"/>
        <v>1771.7</v>
      </c>
      <c r="CE1218" s="103"/>
      <c r="CF1218" s="73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</row>
    <row r="1219" spans="1:122" ht="15" hidden="1" outlineLevel="1" thickBot="1" x14ac:dyDescent="0.35">
      <c r="A1219" s="161"/>
      <c r="B1219" s="53" t="s">
        <v>2431</v>
      </c>
      <c r="C1219" s="53" t="s">
        <v>45</v>
      </c>
      <c r="D1219" s="24" t="s">
        <v>2432</v>
      </c>
      <c r="E1219" s="35">
        <v>1486990.87</v>
      </c>
      <c r="F1219" s="34"/>
      <c r="G1219" s="34"/>
      <c r="H1219" s="36">
        <v>626</v>
      </c>
      <c r="I1219" s="38">
        <v>626</v>
      </c>
      <c r="J1219" s="37"/>
      <c r="K1219" s="37"/>
      <c r="L1219" s="35">
        <v>1486990.87</v>
      </c>
      <c r="M1219" s="35">
        <v>304321.44</v>
      </c>
      <c r="N1219" s="35">
        <v>19249.5</v>
      </c>
      <c r="O1219" s="36">
        <v>2817</v>
      </c>
      <c r="P1219" s="35">
        <v>5177.0200000000004</v>
      </c>
      <c r="Q1219" s="35">
        <v>3937.54</v>
      </c>
      <c r="R1219" s="35">
        <v>1822493.37</v>
      </c>
      <c r="S1219" s="35">
        <v>282288.44</v>
      </c>
      <c r="T1219" s="35">
        <v>28476.74</v>
      </c>
      <c r="U1219" s="35">
        <v>1690.2</v>
      </c>
      <c r="V1219" s="35">
        <v>19136.82</v>
      </c>
      <c r="W1219" s="35">
        <v>12607.64</v>
      </c>
      <c r="X1219" s="35">
        <v>256.04000000000002</v>
      </c>
      <c r="Y1219" s="35">
        <v>37816.660000000003</v>
      </c>
      <c r="Z1219" s="35">
        <v>35687.79</v>
      </c>
      <c r="AA1219" s="35">
        <v>417960.33</v>
      </c>
      <c r="AB1219" s="35">
        <v>2240453.7000000002</v>
      </c>
      <c r="AC1219" s="39">
        <f t="shared" si="665"/>
        <v>2240.5</v>
      </c>
      <c r="AD1219" s="40">
        <f t="shared" si="676"/>
        <v>2240</v>
      </c>
      <c r="AG1219" s="70" t="s">
        <v>2336</v>
      </c>
      <c r="AH1219" s="24" t="s">
        <v>2431</v>
      </c>
      <c r="AI1219" s="24" t="s">
        <v>45</v>
      </c>
      <c r="AJ1219" s="24" t="s">
        <v>2432</v>
      </c>
      <c r="AK1219" s="43">
        <v>1519488.31</v>
      </c>
      <c r="AL1219" s="42"/>
      <c r="AM1219" s="42"/>
      <c r="AN1219" s="44">
        <v>620</v>
      </c>
      <c r="AO1219" s="46">
        <v>620</v>
      </c>
      <c r="AP1219" s="45"/>
      <c r="AQ1219" s="45"/>
      <c r="AR1219" s="43">
        <v>1519488.31</v>
      </c>
      <c r="AS1219" s="43">
        <v>274458.52</v>
      </c>
      <c r="AT1219" s="44">
        <v>19065</v>
      </c>
      <c r="AU1219" s="44">
        <v>2790</v>
      </c>
      <c r="AV1219" s="43">
        <v>5127.3999999999996</v>
      </c>
      <c r="AW1219" s="43">
        <v>3899.8</v>
      </c>
      <c r="AX1219" s="43">
        <v>1824829.03</v>
      </c>
      <c r="AY1219" s="43">
        <v>279582.8</v>
      </c>
      <c r="AZ1219" s="43">
        <v>28203.8</v>
      </c>
      <c r="BA1219" s="44">
        <v>1674</v>
      </c>
      <c r="BB1219" s="43">
        <v>18953.400000000001</v>
      </c>
      <c r="BC1219" s="43">
        <v>12486.8</v>
      </c>
      <c r="BD1219" s="43">
        <v>128.02000000000001</v>
      </c>
      <c r="BE1219" s="43">
        <v>37454.199999999997</v>
      </c>
      <c r="BF1219" s="43">
        <v>36467.730000000003</v>
      </c>
      <c r="BG1219" s="43">
        <v>414950.75</v>
      </c>
      <c r="BH1219" s="43">
        <v>2239779.7799999998</v>
      </c>
      <c r="BI1219" s="44">
        <v>0</v>
      </c>
      <c r="BJ1219" s="71">
        <v>2239.8000000000002</v>
      </c>
      <c r="BK1219" s="2"/>
      <c r="BL1219" s="2"/>
      <c r="BM1219" s="48">
        <v>186.7</v>
      </c>
      <c r="BN1219" s="48">
        <v>186.7</v>
      </c>
      <c r="BO1219" s="48">
        <v>186.7</v>
      </c>
      <c r="BP1219" s="48">
        <v>186.7</v>
      </c>
      <c r="BQ1219" s="48">
        <v>373.3</v>
      </c>
      <c r="BR1219" s="48">
        <v>373.3</v>
      </c>
      <c r="BS1219" s="48">
        <v>93.3</v>
      </c>
      <c r="BT1219" s="48">
        <v>0</v>
      </c>
      <c r="BU1219" s="48">
        <v>93.3</v>
      </c>
      <c r="BV1219" s="48">
        <f t="shared" si="677"/>
        <v>186.7</v>
      </c>
      <c r="BW1219" s="48">
        <f t="shared" si="668"/>
        <v>186.7</v>
      </c>
      <c r="BX1219" s="49">
        <f t="shared" si="678"/>
        <v>186.6</v>
      </c>
      <c r="BY1219" s="50">
        <f t="shared" si="670"/>
        <v>2239.9999999999995</v>
      </c>
      <c r="BZ1219" s="48">
        <f t="shared" si="671"/>
        <v>560.09999999999991</v>
      </c>
      <c r="CA1219" s="48">
        <f t="shared" si="672"/>
        <v>933.3</v>
      </c>
      <c r="CB1219" s="48">
        <f t="shared" si="673"/>
        <v>186.6</v>
      </c>
      <c r="CC1219" s="51">
        <f t="shared" si="674"/>
        <v>560</v>
      </c>
      <c r="CD1219" s="50">
        <f t="shared" si="675"/>
        <v>2240</v>
      </c>
      <c r="CE1219" s="103"/>
      <c r="CF1219" s="73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</row>
    <row r="1220" spans="1:122" ht="15" hidden="1" outlineLevel="1" thickBot="1" x14ac:dyDescent="0.35">
      <c r="A1220" s="161"/>
      <c r="B1220" s="53" t="s">
        <v>2433</v>
      </c>
      <c r="C1220" s="53" t="s">
        <v>45</v>
      </c>
      <c r="D1220" s="24" t="s">
        <v>2434</v>
      </c>
      <c r="E1220" s="35">
        <v>1475797.57</v>
      </c>
      <c r="F1220" s="34"/>
      <c r="G1220" s="34"/>
      <c r="H1220" s="36">
        <v>483</v>
      </c>
      <c r="I1220" s="38">
        <v>483</v>
      </c>
      <c r="J1220" s="37"/>
      <c r="K1220" s="37"/>
      <c r="L1220" s="35">
        <v>1475797.57</v>
      </c>
      <c r="M1220" s="35">
        <v>171408.01</v>
      </c>
      <c r="N1220" s="35">
        <v>14852.25</v>
      </c>
      <c r="O1220" s="35">
        <v>2173.5</v>
      </c>
      <c r="P1220" s="35">
        <v>3994.41</v>
      </c>
      <c r="Q1220" s="35">
        <v>3038.07</v>
      </c>
      <c r="R1220" s="35">
        <v>1671263.81</v>
      </c>
      <c r="S1220" s="35">
        <v>217804.02</v>
      </c>
      <c r="T1220" s="35">
        <v>21971.67</v>
      </c>
      <c r="U1220" s="35">
        <v>1304.0999999999999</v>
      </c>
      <c r="V1220" s="35">
        <v>14765.31</v>
      </c>
      <c r="W1220" s="35">
        <v>9727.6200000000008</v>
      </c>
      <c r="X1220" s="35">
        <v>8192.92</v>
      </c>
      <c r="Y1220" s="35">
        <v>29178.03</v>
      </c>
      <c r="Z1220" s="35">
        <v>35419.14</v>
      </c>
      <c r="AA1220" s="35">
        <v>338362.81</v>
      </c>
      <c r="AB1220" s="35">
        <v>2009626.62</v>
      </c>
      <c r="AC1220" s="39">
        <f t="shared" si="665"/>
        <v>2009.6</v>
      </c>
      <c r="AD1220" s="40">
        <f t="shared" si="676"/>
        <v>1979.9</v>
      </c>
      <c r="AG1220" s="70" t="s">
        <v>2336</v>
      </c>
      <c r="AH1220" s="24" t="s">
        <v>2433</v>
      </c>
      <c r="AI1220" s="24" t="s">
        <v>45</v>
      </c>
      <c r="AJ1220" s="24" t="s">
        <v>2434</v>
      </c>
      <c r="AK1220" s="43">
        <v>1449556.02</v>
      </c>
      <c r="AL1220" s="42"/>
      <c r="AM1220" s="42"/>
      <c r="AN1220" s="44">
        <v>480</v>
      </c>
      <c r="AO1220" s="46">
        <v>480</v>
      </c>
      <c r="AP1220" s="45"/>
      <c r="AQ1220" s="45"/>
      <c r="AR1220" s="43">
        <v>1449556.02</v>
      </c>
      <c r="AS1220" s="43">
        <v>158247.17000000001</v>
      </c>
      <c r="AT1220" s="44">
        <v>14760</v>
      </c>
      <c r="AU1220" s="44">
        <v>2160</v>
      </c>
      <c r="AV1220" s="43">
        <v>3969.6</v>
      </c>
      <c r="AW1220" s="43">
        <v>3019.2</v>
      </c>
      <c r="AX1220" s="43">
        <v>1631711.99</v>
      </c>
      <c r="AY1220" s="43">
        <v>216451.20000000001</v>
      </c>
      <c r="AZ1220" s="43">
        <v>21835.200000000001</v>
      </c>
      <c r="BA1220" s="44">
        <v>1296</v>
      </c>
      <c r="BB1220" s="43">
        <v>14673.6</v>
      </c>
      <c r="BC1220" s="43">
        <v>9667.2000000000007</v>
      </c>
      <c r="BD1220" s="43">
        <v>5632.16</v>
      </c>
      <c r="BE1220" s="43">
        <v>28996.799999999999</v>
      </c>
      <c r="BF1220" s="43">
        <v>34789.339999999997</v>
      </c>
      <c r="BG1220" s="43">
        <v>333341.5</v>
      </c>
      <c r="BH1220" s="43">
        <v>1965053.49</v>
      </c>
      <c r="BI1220" s="44">
        <v>0</v>
      </c>
      <c r="BJ1220" s="71">
        <v>1965.1</v>
      </c>
      <c r="BK1220" s="2"/>
      <c r="BL1220" s="2"/>
      <c r="BM1220" s="48">
        <v>163.80000000000001</v>
      </c>
      <c r="BN1220" s="48">
        <v>163.80000000000001</v>
      </c>
      <c r="BO1220" s="48">
        <v>163.80000000000001</v>
      </c>
      <c r="BP1220" s="48">
        <v>163.80000000000001</v>
      </c>
      <c r="BQ1220" s="48">
        <v>327.5</v>
      </c>
      <c r="BR1220" s="48">
        <v>327.5</v>
      </c>
      <c r="BS1220" s="48">
        <v>81.900000000000006</v>
      </c>
      <c r="BT1220" s="48">
        <v>0</v>
      </c>
      <c r="BU1220" s="48">
        <v>81.900000000000006</v>
      </c>
      <c r="BV1220" s="48">
        <f t="shared" si="677"/>
        <v>168.6</v>
      </c>
      <c r="BW1220" s="48">
        <f t="shared" si="668"/>
        <v>168.6</v>
      </c>
      <c r="BX1220" s="49">
        <f t="shared" si="678"/>
        <v>168.7</v>
      </c>
      <c r="BY1220" s="50">
        <f t="shared" si="670"/>
        <v>1979.8999999999996</v>
      </c>
      <c r="BZ1220" s="48">
        <f t="shared" si="671"/>
        <v>491.40000000000003</v>
      </c>
      <c r="CA1220" s="48">
        <f t="shared" si="672"/>
        <v>818.8</v>
      </c>
      <c r="CB1220" s="48">
        <f t="shared" si="673"/>
        <v>163.80000000000001</v>
      </c>
      <c r="CC1220" s="51">
        <f t="shared" si="674"/>
        <v>505.9</v>
      </c>
      <c r="CD1220" s="50">
        <f t="shared" si="675"/>
        <v>1979.9</v>
      </c>
      <c r="CE1220" s="103"/>
      <c r="CF1220" s="73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</row>
    <row r="1221" spans="1:122" ht="15" hidden="1" outlineLevel="1" thickBot="1" x14ac:dyDescent="0.35">
      <c r="A1221" s="161"/>
      <c r="B1221" s="53" t="s">
        <v>2435</v>
      </c>
      <c r="C1221" s="53" t="s">
        <v>45</v>
      </c>
      <c r="D1221" s="24" t="s">
        <v>2436</v>
      </c>
      <c r="E1221" s="34"/>
      <c r="F1221" s="35">
        <v>88332.91</v>
      </c>
      <c r="G1221" s="35">
        <v>337799.41</v>
      </c>
      <c r="H1221" s="36">
        <v>148</v>
      </c>
      <c r="I1221" s="37"/>
      <c r="J1221" s="38">
        <v>31</v>
      </c>
      <c r="K1221" s="38">
        <v>117</v>
      </c>
      <c r="L1221" s="35">
        <v>426132.32</v>
      </c>
      <c r="M1221" s="35">
        <v>66783.8</v>
      </c>
      <c r="N1221" s="36">
        <v>4551</v>
      </c>
      <c r="O1221" s="36">
        <v>666</v>
      </c>
      <c r="P1221" s="35">
        <v>1223.96</v>
      </c>
      <c r="Q1221" s="35">
        <v>930.92</v>
      </c>
      <c r="R1221" s="36">
        <v>500288</v>
      </c>
      <c r="S1221" s="35">
        <v>33396.199999999997</v>
      </c>
      <c r="T1221" s="35">
        <v>6732.52</v>
      </c>
      <c r="U1221" s="36">
        <v>0</v>
      </c>
      <c r="V1221" s="36">
        <v>0</v>
      </c>
      <c r="W1221" s="36">
        <v>0</v>
      </c>
      <c r="X1221" s="36">
        <v>0</v>
      </c>
      <c r="Y1221" s="36">
        <v>0</v>
      </c>
      <c r="Z1221" s="35">
        <v>10227.18</v>
      </c>
      <c r="AA1221" s="35">
        <v>50355.9</v>
      </c>
      <c r="AB1221" s="35">
        <v>550643.9</v>
      </c>
      <c r="AC1221" s="39">
        <f t="shared" si="665"/>
        <v>550.6</v>
      </c>
      <c r="AD1221" s="40">
        <f t="shared" si="676"/>
        <v>581.5</v>
      </c>
      <c r="AG1221" s="70" t="s">
        <v>2336</v>
      </c>
      <c r="AH1221" s="24" t="s">
        <v>2435</v>
      </c>
      <c r="AI1221" s="24" t="s">
        <v>45</v>
      </c>
      <c r="AJ1221" s="24" t="s">
        <v>2436</v>
      </c>
      <c r="AK1221" s="42"/>
      <c r="AL1221" s="43">
        <v>88332.91</v>
      </c>
      <c r="AM1221" s="43">
        <v>380024.33</v>
      </c>
      <c r="AN1221" s="44">
        <v>147</v>
      </c>
      <c r="AO1221" s="45"/>
      <c r="AP1221" s="46">
        <v>34</v>
      </c>
      <c r="AQ1221" s="46">
        <v>113</v>
      </c>
      <c r="AR1221" s="43">
        <v>468357.24</v>
      </c>
      <c r="AS1221" s="43">
        <v>70216.53</v>
      </c>
      <c r="AT1221" s="43">
        <v>4520.25</v>
      </c>
      <c r="AU1221" s="43">
        <v>661.5</v>
      </c>
      <c r="AV1221" s="43">
        <v>1215.69</v>
      </c>
      <c r="AW1221" s="43">
        <v>924.63</v>
      </c>
      <c r="AX1221" s="43">
        <v>545895.84</v>
      </c>
      <c r="AY1221" s="43">
        <v>33170.550000000003</v>
      </c>
      <c r="AZ1221" s="43">
        <v>6687.03</v>
      </c>
      <c r="BA1221" s="44">
        <v>0</v>
      </c>
      <c r="BB1221" s="44">
        <v>0</v>
      </c>
      <c r="BC1221" s="44">
        <v>0</v>
      </c>
      <c r="BD1221" s="44">
        <v>0</v>
      </c>
      <c r="BE1221" s="44">
        <v>0</v>
      </c>
      <c r="BF1221" s="43">
        <v>11240.58</v>
      </c>
      <c r="BG1221" s="43">
        <v>51098.16</v>
      </c>
      <c r="BH1221" s="44">
        <v>596994</v>
      </c>
      <c r="BI1221" s="44">
        <v>0</v>
      </c>
      <c r="BJ1221" s="71">
        <v>597</v>
      </c>
      <c r="BK1221" s="2"/>
      <c r="BL1221" s="2"/>
      <c r="BM1221" s="48">
        <v>49.8</v>
      </c>
      <c r="BN1221" s="48">
        <v>49.8</v>
      </c>
      <c r="BO1221" s="48">
        <v>49.8</v>
      </c>
      <c r="BP1221" s="48">
        <v>49.8</v>
      </c>
      <c r="BQ1221" s="48">
        <v>99.5</v>
      </c>
      <c r="BR1221" s="48">
        <v>99.5</v>
      </c>
      <c r="BS1221" s="48">
        <v>24.9</v>
      </c>
      <c r="BT1221" s="48">
        <v>0</v>
      </c>
      <c r="BU1221" s="48">
        <v>24.9</v>
      </c>
      <c r="BV1221" s="48">
        <f t="shared" si="677"/>
        <v>44.5</v>
      </c>
      <c r="BW1221" s="48">
        <f t="shared" si="668"/>
        <v>44.5</v>
      </c>
      <c r="BX1221" s="49">
        <f t="shared" si="678"/>
        <v>44.5</v>
      </c>
      <c r="BY1221" s="50">
        <f t="shared" si="670"/>
        <v>581.5</v>
      </c>
      <c r="BZ1221" s="48">
        <f t="shared" si="671"/>
        <v>149.39999999999998</v>
      </c>
      <c r="CA1221" s="48">
        <f t="shared" si="672"/>
        <v>248.8</v>
      </c>
      <c r="CB1221" s="48">
        <f t="shared" si="673"/>
        <v>49.8</v>
      </c>
      <c r="CC1221" s="51">
        <f t="shared" si="674"/>
        <v>133.5</v>
      </c>
      <c r="CD1221" s="50">
        <f t="shared" si="675"/>
        <v>581.5</v>
      </c>
      <c r="CE1221" s="103"/>
      <c r="CF1221" s="73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</row>
    <row r="1222" spans="1:122" ht="15" hidden="1" outlineLevel="1" thickBot="1" x14ac:dyDescent="0.35">
      <c r="A1222" s="161"/>
      <c r="B1222" s="53" t="s">
        <v>2437</v>
      </c>
      <c r="C1222" s="53" t="s">
        <v>45</v>
      </c>
      <c r="D1222" s="24" t="s">
        <v>2438</v>
      </c>
      <c r="E1222" s="34"/>
      <c r="F1222" s="35">
        <v>44166.46</v>
      </c>
      <c r="G1222" s="35">
        <v>422249.26</v>
      </c>
      <c r="H1222" s="36">
        <v>166</v>
      </c>
      <c r="I1222" s="37"/>
      <c r="J1222" s="38">
        <v>18</v>
      </c>
      <c r="K1222" s="38">
        <v>148</v>
      </c>
      <c r="L1222" s="35">
        <v>466415.72</v>
      </c>
      <c r="M1222" s="35">
        <v>68666.600000000006</v>
      </c>
      <c r="N1222" s="35">
        <v>5104.5</v>
      </c>
      <c r="O1222" s="36">
        <v>747</v>
      </c>
      <c r="P1222" s="35">
        <v>1372.82</v>
      </c>
      <c r="Q1222" s="35">
        <v>1044.1400000000001</v>
      </c>
      <c r="R1222" s="35">
        <v>543350.78</v>
      </c>
      <c r="S1222" s="35">
        <v>37457.9</v>
      </c>
      <c r="T1222" s="35">
        <v>7551.34</v>
      </c>
      <c r="U1222" s="36">
        <v>0</v>
      </c>
      <c r="V1222" s="36">
        <v>0</v>
      </c>
      <c r="W1222" s="36">
        <v>0</v>
      </c>
      <c r="X1222" s="36">
        <v>0</v>
      </c>
      <c r="Y1222" s="36">
        <v>0</v>
      </c>
      <c r="Z1222" s="35">
        <v>11193.98</v>
      </c>
      <c r="AA1222" s="35">
        <v>56203.22</v>
      </c>
      <c r="AB1222" s="36">
        <v>599554</v>
      </c>
      <c r="AC1222" s="39">
        <f t="shared" si="665"/>
        <v>599.6</v>
      </c>
      <c r="AD1222" s="40">
        <f t="shared" si="676"/>
        <v>638.9</v>
      </c>
      <c r="AG1222" s="70" t="s">
        <v>2336</v>
      </c>
      <c r="AH1222" s="24" t="s">
        <v>2437</v>
      </c>
      <c r="AI1222" s="24" t="s">
        <v>45</v>
      </c>
      <c r="AJ1222" s="24" t="s">
        <v>2438</v>
      </c>
      <c r="AK1222" s="42"/>
      <c r="AL1222" s="43">
        <v>44166.46</v>
      </c>
      <c r="AM1222" s="43">
        <v>464474.19</v>
      </c>
      <c r="AN1222" s="44">
        <v>175</v>
      </c>
      <c r="AO1222" s="45"/>
      <c r="AP1222" s="46">
        <v>17</v>
      </c>
      <c r="AQ1222" s="46">
        <v>158</v>
      </c>
      <c r="AR1222" s="43">
        <v>508640.65</v>
      </c>
      <c r="AS1222" s="43">
        <v>81475.039999999994</v>
      </c>
      <c r="AT1222" s="43">
        <v>5381.25</v>
      </c>
      <c r="AU1222" s="43">
        <v>787.5</v>
      </c>
      <c r="AV1222" s="43">
        <v>1447.25</v>
      </c>
      <c r="AW1222" s="43">
        <v>1100.75</v>
      </c>
      <c r="AX1222" s="43">
        <v>598832.43999999994</v>
      </c>
      <c r="AY1222" s="43">
        <v>39488.75</v>
      </c>
      <c r="AZ1222" s="43">
        <v>7960.75</v>
      </c>
      <c r="BA1222" s="44">
        <v>0</v>
      </c>
      <c r="BB1222" s="44">
        <v>0</v>
      </c>
      <c r="BC1222" s="44">
        <v>0</v>
      </c>
      <c r="BD1222" s="44">
        <v>0</v>
      </c>
      <c r="BE1222" s="44">
        <v>0</v>
      </c>
      <c r="BF1222" s="43">
        <v>12207.38</v>
      </c>
      <c r="BG1222" s="43">
        <v>59656.88</v>
      </c>
      <c r="BH1222" s="43">
        <v>658489.31999999995</v>
      </c>
      <c r="BI1222" s="44">
        <v>0</v>
      </c>
      <c r="BJ1222" s="71">
        <v>658.5</v>
      </c>
      <c r="BK1222" s="2"/>
      <c r="BL1222" s="2"/>
      <c r="BM1222" s="48">
        <v>54.9</v>
      </c>
      <c r="BN1222" s="48">
        <v>54.9</v>
      </c>
      <c r="BO1222" s="48">
        <v>54.9</v>
      </c>
      <c r="BP1222" s="48">
        <v>54.9</v>
      </c>
      <c r="BQ1222" s="48">
        <v>109.8</v>
      </c>
      <c r="BR1222" s="48">
        <v>109.8</v>
      </c>
      <c r="BS1222" s="48">
        <v>27.4</v>
      </c>
      <c r="BT1222" s="48">
        <v>0</v>
      </c>
      <c r="BU1222" s="48">
        <v>27.4</v>
      </c>
      <c r="BV1222" s="48">
        <f t="shared" si="677"/>
        <v>48.3</v>
      </c>
      <c r="BW1222" s="48">
        <f t="shared" si="668"/>
        <v>48.3</v>
      </c>
      <c r="BX1222" s="49">
        <f t="shared" si="678"/>
        <v>48.3</v>
      </c>
      <c r="BY1222" s="50">
        <f t="shared" si="670"/>
        <v>638.9</v>
      </c>
      <c r="BZ1222" s="48">
        <f t="shared" si="671"/>
        <v>164.7</v>
      </c>
      <c r="CA1222" s="48">
        <f t="shared" si="672"/>
        <v>274.5</v>
      </c>
      <c r="CB1222" s="48">
        <f t="shared" si="673"/>
        <v>54.8</v>
      </c>
      <c r="CC1222" s="51">
        <f t="shared" si="674"/>
        <v>144.89999999999998</v>
      </c>
      <c r="CD1222" s="50">
        <f t="shared" si="675"/>
        <v>638.9</v>
      </c>
      <c r="CE1222" s="103"/>
      <c r="CF1222" s="73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</row>
    <row r="1223" spans="1:122" ht="15" hidden="1" outlineLevel="1" thickBot="1" x14ac:dyDescent="0.35">
      <c r="A1223" s="161"/>
      <c r="B1223" s="53" t="s">
        <v>2439</v>
      </c>
      <c r="C1223" s="53" t="s">
        <v>45</v>
      </c>
      <c r="D1223" s="24" t="s">
        <v>2440</v>
      </c>
      <c r="E1223" s="35">
        <v>1347418.93</v>
      </c>
      <c r="F1223" s="35">
        <v>44166.46</v>
      </c>
      <c r="G1223" s="34"/>
      <c r="H1223" s="36">
        <v>497</v>
      </c>
      <c r="I1223" s="38">
        <v>480</v>
      </c>
      <c r="J1223" s="38">
        <v>17</v>
      </c>
      <c r="K1223" s="37"/>
      <c r="L1223" s="35">
        <v>1391585.39</v>
      </c>
      <c r="M1223" s="35">
        <v>320829.25</v>
      </c>
      <c r="N1223" s="35">
        <v>15282.75</v>
      </c>
      <c r="O1223" s="35">
        <v>2236.5</v>
      </c>
      <c r="P1223" s="35">
        <v>4110.1899999999996</v>
      </c>
      <c r="Q1223" s="35">
        <v>3126.13</v>
      </c>
      <c r="R1223" s="35">
        <v>1737170.21</v>
      </c>
      <c r="S1223" s="35">
        <v>220287.25</v>
      </c>
      <c r="T1223" s="35">
        <v>22608.53</v>
      </c>
      <c r="U1223" s="36">
        <v>1296</v>
      </c>
      <c r="V1223" s="35">
        <v>14673.6</v>
      </c>
      <c r="W1223" s="35">
        <v>9667.2000000000007</v>
      </c>
      <c r="X1223" s="35">
        <v>384.06</v>
      </c>
      <c r="Y1223" s="35">
        <v>28996.799999999999</v>
      </c>
      <c r="Z1223" s="35">
        <v>33398.04</v>
      </c>
      <c r="AA1223" s="35">
        <v>331311.48</v>
      </c>
      <c r="AB1223" s="35">
        <v>2068481.69</v>
      </c>
      <c r="AC1223" s="39">
        <f t="shared" si="665"/>
        <v>2068.5</v>
      </c>
      <c r="AD1223" s="40">
        <f t="shared" si="676"/>
        <v>2049.8000000000002</v>
      </c>
      <c r="AG1223" s="70" t="s">
        <v>2336</v>
      </c>
      <c r="AH1223" s="24" t="s">
        <v>2439</v>
      </c>
      <c r="AI1223" s="24" t="s">
        <v>45</v>
      </c>
      <c r="AJ1223" s="24" t="s">
        <v>2440</v>
      </c>
      <c r="AK1223" s="43">
        <v>1265894.2</v>
      </c>
      <c r="AL1223" s="43">
        <v>88332.91</v>
      </c>
      <c r="AM1223" s="42"/>
      <c r="AN1223" s="44">
        <v>517</v>
      </c>
      <c r="AO1223" s="46">
        <v>483</v>
      </c>
      <c r="AP1223" s="46">
        <v>34</v>
      </c>
      <c r="AQ1223" s="45"/>
      <c r="AR1223" s="43">
        <v>1354227.11</v>
      </c>
      <c r="AS1223" s="43">
        <v>323788.38</v>
      </c>
      <c r="AT1223" s="43">
        <v>15897.75</v>
      </c>
      <c r="AU1223" s="43">
        <v>2326.5</v>
      </c>
      <c r="AV1223" s="43">
        <v>4275.59</v>
      </c>
      <c r="AW1223" s="43">
        <v>3251.93</v>
      </c>
      <c r="AX1223" s="43">
        <v>1703767.26</v>
      </c>
      <c r="AY1223" s="43">
        <v>225476.12</v>
      </c>
      <c r="AZ1223" s="43">
        <v>23518.33</v>
      </c>
      <c r="BA1223" s="43">
        <v>1304.0999999999999</v>
      </c>
      <c r="BB1223" s="43">
        <v>14765.31</v>
      </c>
      <c r="BC1223" s="43">
        <v>9727.6200000000008</v>
      </c>
      <c r="BD1223" s="43">
        <v>256.04000000000002</v>
      </c>
      <c r="BE1223" s="43">
        <v>29178.03</v>
      </c>
      <c r="BF1223" s="43">
        <v>32501.46</v>
      </c>
      <c r="BG1223" s="43">
        <v>336727.01</v>
      </c>
      <c r="BH1223" s="43">
        <v>2040494.27</v>
      </c>
      <c r="BI1223" s="44">
        <v>0</v>
      </c>
      <c r="BJ1223" s="71">
        <v>2040.5</v>
      </c>
      <c r="BK1223" s="2"/>
      <c r="BL1223" s="2"/>
      <c r="BM1223" s="48">
        <v>170</v>
      </c>
      <c r="BN1223" s="48">
        <v>170</v>
      </c>
      <c r="BO1223" s="48">
        <v>170</v>
      </c>
      <c r="BP1223" s="48">
        <v>170</v>
      </c>
      <c r="BQ1223" s="48">
        <v>340.1</v>
      </c>
      <c r="BR1223" s="48">
        <v>340.1</v>
      </c>
      <c r="BS1223" s="48">
        <v>85</v>
      </c>
      <c r="BT1223" s="48">
        <v>0</v>
      </c>
      <c r="BU1223" s="48">
        <v>85</v>
      </c>
      <c r="BV1223" s="48">
        <f t="shared" si="677"/>
        <v>173.2</v>
      </c>
      <c r="BW1223" s="48">
        <f t="shared" si="668"/>
        <v>173.2</v>
      </c>
      <c r="BX1223" s="49">
        <f t="shared" si="678"/>
        <v>173.2</v>
      </c>
      <c r="BY1223" s="50">
        <f t="shared" si="670"/>
        <v>2049.7999999999997</v>
      </c>
      <c r="BZ1223" s="48">
        <f t="shared" si="671"/>
        <v>510</v>
      </c>
      <c r="CA1223" s="48">
        <f t="shared" si="672"/>
        <v>850.2</v>
      </c>
      <c r="CB1223" s="48">
        <f t="shared" si="673"/>
        <v>170</v>
      </c>
      <c r="CC1223" s="51">
        <f t="shared" si="674"/>
        <v>519.59999999999991</v>
      </c>
      <c r="CD1223" s="50">
        <f t="shared" si="675"/>
        <v>2049.8000000000002</v>
      </c>
      <c r="CE1223" s="103"/>
      <c r="CF1223" s="73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</row>
    <row r="1224" spans="1:122" ht="15" hidden="1" outlineLevel="1" thickBot="1" x14ac:dyDescent="0.35">
      <c r="A1224" s="161"/>
      <c r="B1224" s="53" t="s">
        <v>2441</v>
      </c>
      <c r="C1224" s="53" t="s">
        <v>45</v>
      </c>
      <c r="D1224" s="24" t="s">
        <v>2442</v>
      </c>
      <c r="E1224" s="35">
        <v>955287.04000000004</v>
      </c>
      <c r="F1224" s="34"/>
      <c r="G1224" s="34"/>
      <c r="H1224" s="36">
        <v>260</v>
      </c>
      <c r="I1224" s="38">
        <v>260</v>
      </c>
      <c r="J1224" s="37"/>
      <c r="K1224" s="37"/>
      <c r="L1224" s="35">
        <v>955287.04000000004</v>
      </c>
      <c r="M1224" s="35">
        <v>275168.02</v>
      </c>
      <c r="N1224" s="35">
        <v>9115.6</v>
      </c>
      <c r="O1224" s="36">
        <v>1170</v>
      </c>
      <c r="P1224" s="35">
        <v>2150.1999999999998</v>
      </c>
      <c r="Q1224" s="35">
        <v>1635.4</v>
      </c>
      <c r="R1224" s="35">
        <v>1244526.26</v>
      </c>
      <c r="S1224" s="35">
        <v>117244.4</v>
      </c>
      <c r="T1224" s="35">
        <v>11827.4</v>
      </c>
      <c r="U1224" s="36">
        <v>702</v>
      </c>
      <c r="V1224" s="35">
        <v>7948.2</v>
      </c>
      <c r="W1224" s="35">
        <v>5236.3999999999996</v>
      </c>
      <c r="X1224" s="35">
        <v>7294.26</v>
      </c>
      <c r="Y1224" s="35">
        <v>15706.6</v>
      </c>
      <c r="Z1224" s="35">
        <v>22926.89</v>
      </c>
      <c r="AA1224" s="35">
        <v>188886.15</v>
      </c>
      <c r="AB1224" s="35">
        <v>1433412.41</v>
      </c>
      <c r="AC1224" s="39">
        <f t="shared" si="665"/>
        <v>1433.4</v>
      </c>
      <c r="AD1224" s="40">
        <f t="shared" si="676"/>
        <v>1464.4</v>
      </c>
      <c r="AG1224" s="70" t="s">
        <v>2336</v>
      </c>
      <c r="AH1224" s="24" t="s">
        <v>2441</v>
      </c>
      <c r="AI1224" s="24" t="s">
        <v>45</v>
      </c>
      <c r="AJ1224" s="24" t="s">
        <v>2442</v>
      </c>
      <c r="AK1224" s="43">
        <v>980475.43</v>
      </c>
      <c r="AL1224" s="43">
        <v>22083.23</v>
      </c>
      <c r="AM1224" s="42"/>
      <c r="AN1224" s="44">
        <v>264</v>
      </c>
      <c r="AO1224" s="46">
        <v>256</v>
      </c>
      <c r="AP1224" s="46">
        <v>8</v>
      </c>
      <c r="AQ1224" s="45"/>
      <c r="AR1224" s="43">
        <v>1002558.66</v>
      </c>
      <c r="AS1224" s="43">
        <v>276937.94</v>
      </c>
      <c r="AT1224" s="43">
        <v>9221.36</v>
      </c>
      <c r="AU1224" s="44">
        <v>1188</v>
      </c>
      <c r="AV1224" s="43">
        <v>2183.2800000000002</v>
      </c>
      <c r="AW1224" s="43">
        <v>1660.56</v>
      </c>
      <c r="AX1224" s="43">
        <v>1293749.8</v>
      </c>
      <c r="AY1224" s="43">
        <v>117245.84</v>
      </c>
      <c r="AZ1224" s="43">
        <v>12009.36</v>
      </c>
      <c r="BA1224" s="43">
        <v>691.2</v>
      </c>
      <c r="BB1224" s="43">
        <v>7825.92</v>
      </c>
      <c r="BC1224" s="43">
        <v>5155.84</v>
      </c>
      <c r="BD1224" s="43">
        <v>3711.32</v>
      </c>
      <c r="BE1224" s="43">
        <v>15464.96</v>
      </c>
      <c r="BF1224" s="43">
        <v>24061.4</v>
      </c>
      <c r="BG1224" s="43">
        <v>186165.84</v>
      </c>
      <c r="BH1224" s="43">
        <v>1479915.64</v>
      </c>
      <c r="BI1224" s="44">
        <v>0</v>
      </c>
      <c r="BJ1224" s="71">
        <v>1479.9</v>
      </c>
      <c r="BK1224" s="2"/>
      <c r="BL1224" s="2"/>
      <c r="BM1224" s="48">
        <v>123.3</v>
      </c>
      <c r="BN1224" s="48">
        <v>123.3</v>
      </c>
      <c r="BO1224" s="48">
        <v>123.3</v>
      </c>
      <c r="BP1224" s="48">
        <v>123.3</v>
      </c>
      <c r="BQ1224" s="48">
        <v>246.7</v>
      </c>
      <c r="BR1224" s="48">
        <v>246.7</v>
      </c>
      <c r="BS1224" s="48">
        <v>61.7</v>
      </c>
      <c r="BT1224" s="48">
        <v>0</v>
      </c>
      <c r="BU1224" s="48">
        <v>61.7</v>
      </c>
      <c r="BV1224" s="48">
        <f t="shared" si="677"/>
        <v>118.1</v>
      </c>
      <c r="BW1224" s="48">
        <f t="shared" si="668"/>
        <v>118.1</v>
      </c>
      <c r="BX1224" s="49">
        <f t="shared" si="678"/>
        <v>118.2</v>
      </c>
      <c r="BY1224" s="50">
        <f t="shared" si="670"/>
        <v>1464.3999999999999</v>
      </c>
      <c r="BZ1224" s="48">
        <f t="shared" si="671"/>
        <v>369.9</v>
      </c>
      <c r="CA1224" s="48">
        <f t="shared" si="672"/>
        <v>616.70000000000005</v>
      </c>
      <c r="CB1224" s="48">
        <f t="shared" si="673"/>
        <v>123.4</v>
      </c>
      <c r="CC1224" s="51">
        <f t="shared" si="674"/>
        <v>354.4</v>
      </c>
      <c r="CD1224" s="50">
        <f t="shared" si="675"/>
        <v>1464.4</v>
      </c>
      <c r="CE1224" s="103"/>
      <c r="CF1224" s="73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</row>
    <row r="1225" spans="1:122" ht="15" hidden="1" outlineLevel="1" thickBot="1" x14ac:dyDescent="0.35">
      <c r="A1225" s="161"/>
      <c r="B1225" s="53" t="s">
        <v>2443</v>
      </c>
      <c r="C1225" s="53" t="s">
        <v>45</v>
      </c>
      <c r="D1225" s="24" t="s">
        <v>2444</v>
      </c>
      <c r="E1225" s="35">
        <v>1403447.14</v>
      </c>
      <c r="F1225" s="34"/>
      <c r="G1225" s="34"/>
      <c r="H1225" s="36">
        <v>452</v>
      </c>
      <c r="I1225" s="38">
        <v>452</v>
      </c>
      <c r="J1225" s="37"/>
      <c r="K1225" s="37"/>
      <c r="L1225" s="35">
        <v>1403447.14</v>
      </c>
      <c r="M1225" s="35">
        <v>281865.48</v>
      </c>
      <c r="N1225" s="36">
        <v>13899</v>
      </c>
      <c r="O1225" s="36">
        <v>2034</v>
      </c>
      <c r="P1225" s="35">
        <v>3738.04</v>
      </c>
      <c r="Q1225" s="35">
        <v>2843.08</v>
      </c>
      <c r="R1225" s="35">
        <v>1707826.74</v>
      </c>
      <c r="S1225" s="35">
        <v>203824.88</v>
      </c>
      <c r="T1225" s="35">
        <v>20561.48</v>
      </c>
      <c r="U1225" s="35">
        <v>1220.4000000000001</v>
      </c>
      <c r="V1225" s="35">
        <v>13817.64</v>
      </c>
      <c r="W1225" s="35">
        <v>9103.2800000000007</v>
      </c>
      <c r="X1225" s="35">
        <v>15486.82</v>
      </c>
      <c r="Y1225" s="35">
        <v>27305.32</v>
      </c>
      <c r="Z1225" s="35">
        <v>33682.730000000003</v>
      </c>
      <c r="AA1225" s="35">
        <v>325002.55</v>
      </c>
      <c r="AB1225" s="35">
        <v>2032829.29</v>
      </c>
      <c r="AC1225" s="39">
        <f t="shared" si="665"/>
        <v>2032.8</v>
      </c>
      <c r="AD1225" s="40">
        <f t="shared" si="676"/>
        <v>1925.7</v>
      </c>
      <c r="AG1225" s="70" t="s">
        <v>2336</v>
      </c>
      <c r="AH1225" s="24" t="s">
        <v>2443</v>
      </c>
      <c r="AI1225" s="24" t="s">
        <v>45</v>
      </c>
      <c r="AJ1225" s="24" t="s">
        <v>2444</v>
      </c>
      <c r="AK1225" s="43">
        <v>1322530.8899999999</v>
      </c>
      <c r="AL1225" s="42"/>
      <c r="AM1225" s="42"/>
      <c r="AN1225" s="44">
        <v>426</v>
      </c>
      <c r="AO1225" s="46">
        <v>426</v>
      </c>
      <c r="AP1225" s="45"/>
      <c r="AQ1225" s="45"/>
      <c r="AR1225" s="43">
        <v>1322530.8899999999</v>
      </c>
      <c r="AS1225" s="43">
        <v>224189.04</v>
      </c>
      <c r="AT1225" s="43">
        <v>13099.5</v>
      </c>
      <c r="AU1225" s="44">
        <v>1917</v>
      </c>
      <c r="AV1225" s="43">
        <v>3523.02</v>
      </c>
      <c r="AW1225" s="43">
        <v>2679.54</v>
      </c>
      <c r="AX1225" s="43">
        <v>1567938.99</v>
      </c>
      <c r="AY1225" s="43">
        <v>192100.44</v>
      </c>
      <c r="AZ1225" s="43">
        <v>19378.740000000002</v>
      </c>
      <c r="BA1225" s="43">
        <v>1150.2</v>
      </c>
      <c r="BB1225" s="43">
        <v>13022.82</v>
      </c>
      <c r="BC1225" s="43">
        <v>8579.64</v>
      </c>
      <c r="BD1225" s="43">
        <v>12415.24</v>
      </c>
      <c r="BE1225" s="43">
        <v>25734.66</v>
      </c>
      <c r="BF1225" s="43">
        <v>31740.74</v>
      </c>
      <c r="BG1225" s="43">
        <v>304122.48</v>
      </c>
      <c r="BH1225" s="43">
        <v>1872061.47</v>
      </c>
      <c r="BI1225" s="44">
        <v>0</v>
      </c>
      <c r="BJ1225" s="71">
        <v>1872.1</v>
      </c>
      <c r="BK1225" s="2"/>
      <c r="BL1225" s="2"/>
      <c r="BM1225" s="48">
        <v>156</v>
      </c>
      <c r="BN1225" s="48">
        <v>156</v>
      </c>
      <c r="BO1225" s="48">
        <v>156</v>
      </c>
      <c r="BP1225" s="48">
        <v>156</v>
      </c>
      <c r="BQ1225" s="48">
        <v>312</v>
      </c>
      <c r="BR1225" s="48">
        <v>312</v>
      </c>
      <c r="BS1225" s="48">
        <v>78</v>
      </c>
      <c r="BT1225" s="48">
        <v>0</v>
      </c>
      <c r="BU1225" s="48">
        <v>78</v>
      </c>
      <c r="BV1225" s="48">
        <f t="shared" si="677"/>
        <v>173.9</v>
      </c>
      <c r="BW1225" s="48">
        <f t="shared" si="668"/>
        <v>173.9</v>
      </c>
      <c r="BX1225" s="49">
        <f t="shared" si="678"/>
        <v>173.9</v>
      </c>
      <c r="BY1225" s="50">
        <f t="shared" si="670"/>
        <v>1925.7</v>
      </c>
      <c r="BZ1225" s="48">
        <f t="shared" si="671"/>
        <v>468</v>
      </c>
      <c r="CA1225" s="48">
        <f t="shared" si="672"/>
        <v>780</v>
      </c>
      <c r="CB1225" s="48">
        <f t="shared" si="673"/>
        <v>156</v>
      </c>
      <c r="CC1225" s="51">
        <f t="shared" si="674"/>
        <v>521.70000000000005</v>
      </c>
      <c r="CD1225" s="50">
        <f t="shared" si="675"/>
        <v>1925.7</v>
      </c>
      <c r="CE1225" s="103"/>
      <c r="CF1225" s="73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</row>
    <row r="1226" spans="1:122" ht="15" hidden="1" outlineLevel="1" thickBot="1" x14ac:dyDescent="0.35">
      <c r="A1226" s="161"/>
      <c r="B1226" s="53" t="s">
        <v>2445</v>
      </c>
      <c r="C1226" s="53" t="s">
        <v>45</v>
      </c>
      <c r="D1226" s="24" t="s">
        <v>2446</v>
      </c>
      <c r="E1226" s="35">
        <v>1966097.85</v>
      </c>
      <c r="F1226" s="34"/>
      <c r="G1226" s="34"/>
      <c r="H1226" s="36">
        <v>619</v>
      </c>
      <c r="I1226" s="38">
        <v>619</v>
      </c>
      <c r="J1226" s="37"/>
      <c r="K1226" s="37"/>
      <c r="L1226" s="35">
        <v>1966097.85</v>
      </c>
      <c r="M1226" s="35">
        <v>196150.15</v>
      </c>
      <c r="N1226" s="35">
        <v>19034.25</v>
      </c>
      <c r="O1226" s="35">
        <v>2785.5</v>
      </c>
      <c r="P1226" s="35">
        <v>5119.13</v>
      </c>
      <c r="Q1226" s="35">
        <v>3893.51</v>
      </c>
      <c r="R1226" s="35">
        <v>2193080.39</v>
      </c>
      <c r="S1226" s="35">
        <v>279131.86</v>
      </c>
      <c r="T1226" s="35">
        <v>28158.31</v>
      </c>
      <c r="U1226" s="35">
        <v>1671.3</v>
      </c>
      <c r="V1226" s="35">
        <v>18922.830000000002</v>
      </c>
      <c r="W1226" s="35">
        <v>12466.66</v>
      </c>
      <c r="X1226" s="35">
        <v>4864.3999999999996</v>
      </c>
      <c r="Y1226" s="35">
        <v>37393.79</v>
      </c>
      <c r="Z1226" s="35">
        <v>47186.36</v>
      </c>
      <c r="AA1226" s="35">
        <v>429795.51</v>
      </c>
      <c r="AB1226" s="35">
        <v>2622875.9</v>
      </c>
      <c r="AC1226" s="39">
        <f t="shared" si="665"/>
        <v>2622.9</v>
      </c>
      <c r="AD1226" s="40">
        <f t="shared" si="676"/>
        <v>2462.1999999999998</v>
      </c>
      <c r="AG1226" s="70" t="s">
        <v>2336</v>
      </c>
      <c r="AH1226" s="24" t="s">
        <v>2445</v>
      </c>
      <c r="AI1226" s="24" t="s">
        <v>45</v>
      </c>
      <c r="AJ1226" s="24" t="s">
        <v>2446</v>
      </c>
      <c r="AK1226" s="43">
        <v>1786991.34</v>
      </c>
      <c r="AL1226" s="42"/>
      <c r="AM1226" s="42"/>
      <c r="AN1226" s="44">
        <v>592</v>
      </c>
      <c r="AO1226" s="46">
        <v>592</v>
      </c>
      <c r="AP1226" s="45"/>
      <c r="AQ1226" s="45"/>
      <c r="AR1226" s="43">
        <v>1786991.34</v>
      </c>
      <c r="AS1226" s="43">
        <v>158172.04999999999</v>
      </c>
      <c r="AT1226" s="44">
        <v>18204</v>
      </c>
      <c r="AU1226" s="44">
        <v>2664</v>
      </c>
      <c r="AV1226" s="43">
        <v>4895.84</v>
      </c>
      <c r="AW1226" s="43">
        <v>3723.68</v>
      </c>
      <c r="AX1226" s="43">
        <v>1974650.91</v>
      </c>
      <c r="AY1226" s="43">
        <v>266956.48</v>
      </c>
      <c r="AZ1226" s="43">
        <v>26930.080000000002</v>
      </c>
      <c r="BA1226" s="43">
        <v>1598.4</v>
      </c>
      <c r="BB1226" s="43">
        <v>18097.439999999999</v>
      </c>
      <c r="BC1226" s="43">
        <v>11922.88</v>
      </c>
      <c r="BD1226" s="43">
        <v>3072.3</v>
      </c>
      <c r="BE1226" s="43">
        <v>35762.720000000001</v>
      </c>
      <c r="BF1226" s="43">
        <v>42887.79</v>
      </c>
      <c r="BG1226" s="43">
        <v>407228.09</v>
      </c>
      <c r="BH1226" s="44">
        <v>2381879</v>
      </c>
      <c r="BI1226" s="44">
        <v>0</v>
      </c>
      <c r="BJ1226" s="71">
        <v>2381.9</v>
      </c>
      <c r="BK1226" s="2"/>
      <c r="BL1226" s="2"/>
      <c r="BM1226" s="48">
        <v>198.5</v>
      </c>
      <c r="BN1226" s="48">
        <v>198.5</v>
      </c>
      <c r="BO1226" s="48">
        <v>198.5</v>
      </c>
      <c r="BP1226" s="48">
        <v>198.5</v>
      </c>
      <c r="BQ1226" s="48">
        <v>397</v>
      </c>
      <c r="BR1226" s="48">
        <v>397</v>
      </c>
      <c r="BS1226" s="48">
        <v>99.2</v>
      </c>
      <c r="BT1226" s="48">
        <v>0</v>
      </c>
      <c r="BU1226" s="48">
        <v>99.2</v>
      </c>
      <c r="BV1226" s="48">
        <f t="shared" si="677"/>
        <v>225.3</v>
      </c>
      <c r="BW1226" s="48">
        <f t="shared" si="668"/>
        <v>225.3</v>
      </c>
      <c r="BX1226" s="49">
        <f t="shared" si="678"/>
        <v>225.2</v>
      </c>
      <c r="BY1226" s="50">
        <f t="shared" si="670"/>
        <v>2462.1999999999998</v>
      </c>
      <c r="BZ1226" s="48">
        <f t="shared" si="671"/>
        <v>595.5</v>
      </c>
      <c r="CA1226" s="48">
        <f t="shared" si="672"/>
        <v>992.5</v>
      </c>
      <c r="CB1226" s="48">
        <f t="shared" si="673"/>
        <v>198.4</v>
      </c>
      <c r="CC1226" s="51">
        <f t="shared" si="674"/>
        <v>675.8</v>
      </c>
      <c r="CD1226" s="50">
        <f t="shared" si="675"/>
        <v>2462.1999999999998</v>
      </c>
      <c r="CE1226" s="103"/>
      <c r="CF1226" s="73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</row>
    <row r="1227" spans="1:122" ht="15" hidden="1" outlineLevel="1" thickBot="1" x14ac:dyDescent="0.35">
      <c r="A1227" s="161"/>
      <c r="B1227" s="53" t="s">
        <v>2447</v>
      </c>
      <c r="C1227" s="53" t="s">
        <v>45</v>
      </c>
      <c r="D1227" s="24" t="s">
        <v>2448</v>
      </c>
      <c r="E1227" s="35">
        <v>1743888.81</v>
      </c>
      <c r="F1227" s="35">
        <v>88332.91</v>
      </c>
      <c r="G1227" s="34"/>
      <c r="H1227" s="36">
        <v>748</v>
      </c>
      <c r="I1227" s="38">
        <v>713</v>
      </c>
      <c r="J1227" s="38">
        <v>35</v>
      </c>
      <c r="K1227" s="37"/>
      <c r="L1227" s="35">
        <v>1832221.72</v>
      </c>
      <c r="M1227" s="35">
        <v>304881.36</v>
      </c>
      <c r="N1227" s="36">
        <v>23001</v>
      </c>
      <c r="O1227" s="36">
        <v>3366</v>
      </c>
      <c r="P1227" s="35">
        <v>6185.96</v>
      </c>
      <c r="Q1227" s="35">
        <v>4704.92</v>
      </c>
      <c r="R1227" s="35">
        <v>2174360.96</v>
      </c>
      <c r="S1227" s="35">
        <v>329417.96999999997</v>
      </c>
      <c r="T1227" s="35">
        <v>34026.519999999997</v>
      </c>
      <c r="U1227" s="35">
        <v>1925.1</v>
      </c>
      <c r="V1227" s="35">
        <v>21796.41</v>
      </c>
      <c r="W1227" s="35">
        <v>14359.82</v>
      </c>
      <c r="X1227" s="35">
        <v>639.91999999999996</v>
      </c>
      <c r="Y1227" s="35">
        <v>43072.33</v>
      </c>
      <c r="Z1227" s="35">
        <v>43973.31</v>
      </c>
      <c r="AA1227" s="35">
        <v>489211.38</v>
      </c>
      <c r="AB1227" s="35">
        <v>2663572.34</v>
      </c>
      <c r="AC1227" s="39">
        <f t="shared" si="665"/>
        <v>2663.6</v>
      </c>
      <c r="AD1227" s="40">
        <f t="shared" si="676"/>
        <v>2672.9</v>
      </c>
      <c r="AG1227" s="70" t="s">
        <v>2336</v>
      </c>
      <c r="AH1227" s="24" t="s">
        <v>2447</v>
      </c>
      <c r="AI1227" s="24" t="s">
        <v>45</v>
      </c>
      <c r="AJ1227" s="24" t="s">
        <v>2448</v>
      </c>
      <c r="AK1227" s="43">
        <v>1745190.97</v>
      </c>
      <c r="AL1227" s="43">
        <v>88332.91</v>
      </c>
      <c r="AM1227" s="42"/>
      <c r="AN1227" s="44">
        <v>759</v>
      </c>
      <c r="AO1227" s="46">
        <v>721</v>
      </c>
      <c r="AP1227" s="46">
        <v>38</v>
      </c>
      <c r="AQ1227" s="45"/>
      <c r="AR1227" s="43">
        <v>1833523.88</v>
      </c>
      <c r="AS1227" s="43">
        <v>311958.82</v>
      </c>
      <c r="AT1227" s="43">
        <v>23339.25</v>
      </c>
      <c r="AU1227" s="43">
        <v>3415.5</v>
      </c>
      <c r="AV1227" s="43">
        <v>6276.93</v>
      </c>
      <c r="AW1227" s="43">
        <v>4774.1099999999997</v>
      </c>
      <c r="AX1227" s="43">
        <v>2183288.4900000002</v>
      </c>
      <c r="AY1227" s="43">
        <v>333702.44</v>
      </c>
      <c r="AZ1227" s="43">
        <v>34526.910000000003</v>
      </c>
      <c r="BA1227" s="43">
        <v>1946.7</v>
      </c>
      <c r="BB1227" s="43">
        <v>22040.97</v>
      </c>
      <c r="BC1227" s="43">
        <v>14520.94</v>
      </c>
      <c r="BD1227" s="44">
        <v>0</v>
      </c>
      <c r="BE1227" s="43">
        <v>43555.61</v>
      </c>
      <c r="BF1227" s="43">
        <v>44004.57</v>
      </c>
      <c r="BG1227" s="43">
        <v>494298.14</v>
      </c>
      <c r="BH1227" s="43">
        <v>2677586.63</v>
      </c>
      <c r="BI1227" s="44">
        <v>0</v>
      </c>
      <c r="BJ1227" s="71">
        <v>2677.6</v>
      </c>
      <c r="BK1227" s="2"/>
      <c r="BL1227" s="2"/>
      <c r="BM1227" s="48">
        <v>223.1</v>
      </c>
      <c r="BN1227" s="48">
        <v>223.1</v>
      </c>
      <c r="BO1227" s="48">
        <v>223.1</v>
      </c>
      <c r="BP1227" s="48">
        <v>223.1</v>
      </c>
      <c r="BQ1227" s="48">
        <v>446.3</v>
      </c>
      <c r="BR1227" s="48">
        <v>446.3</v>
      </c>
      <c r="BS1227" s="48">
        <v>111.6</v>
      </c>
      <c r="BT1227" s="48">
        <v>0</v>
      </c>
      <c r="BU1227" s="48">
        <v>111.6</v>
      </c>
      <c r="BV1227" s="48">
        <f t="shared" si="677"/>
        <v>221.6</v>
      </c>
      <c r="BW1227" s="48">
        <f t="shared" si="668"/>
        <v>221.6</v>
      </c>
      <c r="BX1227" s="49">
        <f t="shared" si="678"/>
        <v>221.5</v>
      </c>
      <c r="BY1227" s="50">
        <f t="shared" si="670"/>
        <v>2672.8999999999996</v>
      </c>
      <c r="BZ1227" s="48">
        <f t="shared" si="671"/>
        <v>669.3</v>
      </c>
      <c r="CA1227" s="48">
        <f t="shared" si="672"/>
        <v>1115.7</v>
      </c>
      <c r="CB1227" s="48">
        <f t="shared" si="673"/>
        <v>223.2</v>
      </c>
      <c r="CC1227" s="51">
        <f t="shared" si="674"/>
        <v>664.7</v>
      </c>
      <c r="CD1227" s="50">
        <f t="shared" si="675"/>
        <v>2672.9</v>
      </c>
      <c r="CE1227" s="103"/>
      <c r="CF1227" s="73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</row>
    <row r="1228" spans="1:122" ht="15" hidden="1" outlineLevel="1" thickBot="1" x14ac:dyDescent="0.35">
      <c r="A1228" s="161"/>
      <c r="B1228" s="53" t="s">
        <v>2449</v>
      </c>
      <c r="C1228" s="53" t="s">
        <v>135</v>
      </c>
      <c r="D1228" s="24" t="s">
        <v>2450</v>
      </c>
      <c r="E1228" s="34"/>
      <c r="F1228" s="35">
        <v>44166.46</v>
      </c>
      <c r="G1228" s="35">
        <v>295574.49</v>
      </c>
      <c r="H1228" s="36">
        <v>110</v>
      </c>
      <c r="I1228" s="37"/>
      <c r="J1228" s="38">
        <v>12</v>
      </c>
      <c r="K1228" s="38">
        <v>98</v>
      </c>
      <c r="L1228" s="35">
        <v>339740.95</v>
      </c>
      <c r="M1228" s="35">
        <v>21656.799999999999</v>
      </c>
      <c r="N1228" s="35">
        <v>3382.5</v>
      </c>
      <c r="O1228" s="36">
        <v>495</v>
      </c>
      <c r="P1228" s="35">
        <v>909.7</v>
      </c>
      <c r="Q1228" s="35">
        <v>691.9</v>
      </c>
      <c r="R1228" s="35">
        <v>366876.85</v>
      </c>
      <c r="S1228" s="35">
        <v>24821.5</v>
      </c>
      <c r="T1228" s="35">
        <v>5003.8999999999996</v>
      </c>
      <c r="U1228" s="36">
        <v>0</v>
      </c>
      <c r="V1228" s="36">
        <v>0</v>
      </c>
      <c r="W1228" s="36">
        <v>0</v>
      </c>
      <c r="X1228" s="36">
        <v>0</v>
      </c>
      <c r="Y1228" s="36">
        <v>0</v>
      </c>
      <c r="Z1228" s="35">
        <v>8153.78</v>
      </c>
      <c r="AA1228" s="35">
        <v>37979.18</v>
      </c>
      <c r="AB1228" s="35">
        <v>404856.03</v>
      </c>
      <c r="AC1228" s="39">
        <f t="shared" si="665"/>
        <v>404.9</v>
      </c>
      <c r="AD1228" s="40">
        <f t="shared" si="676"/>
        <v>421.7</v>
      </c>
      <c r="AG1228" s="70" t="s">
        <v>2336</v>
      </c>
      <c r="AH1228" s="24" t="s">
        <v>2449</v>
      </c>
      <c r="AI1228" s="24" t="s">
        <v>135</v>
      </c>
      <c r="AJ1228" s="24" t="s">
        <v>2450</v>
      </c>
      <c r="AK1228" s="42"/>
      <c r="AL1228" s="43">
        <v>22083.23</v>
      </c>
      <c r="AM1228" s="43">
        <v>337799.41</v>
      </c>
      <c r="AN1228" s="44">
        <v>119</v>
      </c>
      <c r="AO1228" s="45"/>
      <c r="AP1228" s="46">
        <v>9</v>
      </c>
      <c r="AQ1228" s="46">
        <v>110</v>
      </c>
      <c r="AR1228" s="43">
        <v>359882.64</v>
      </c>
      <c r="AS1228" s="43">
        <v>23428.720000000001</v>
      </c>
      <c r="AT1228" s="43">
        <v>3659.25</v>
      </c>
      <c r="AU1228" s="43">
        <v>535.5</v>
      </c>
      <c r="AV1228" s="43">
        <v>984.13</v>
      </c>
      <c r="AW1228" s="43">
        <v>748.51</v>
      </c>
      <c r="AX1228" s="43">
        <v>389238.75</v>
      </c>
      <c r="AY1228" s="43">
        <v>26852.35</v>
      </c>
      <c r="AZ1228" s="43">
        <v>5413.31</v>
      </c>
      <c r="BA1228" s="44">
        <v>0</v>
      </c>
      <c r="BB1228" s="44">
        <v>0</v>
      </c>
      <c r="BC1228" s="44">
        <v>0</v>
      </c>
      <c r="BD1228" s="44">
        <v>0</v>
      </c>
      <c r="BE1228" s="44">
        <v>0</v>
      </c>
      <c r="BF1228" s="43">
        <v>8637.19</v>
      </c>
      <c r="BG1228" s="43">
        <v>40902.85</v>
      </c>
      <c r="BH1228" s="43">
        <v>430141.6</v>
      </c>
      <c r="BI1228" s="44">
        <v>0</v>
      </c>
      <c r="BJ1228" s="71">
        <v>430.1</v>
      </c>
      <c r="BK1228" s="2"/>
      <c r="BL1228" s="2"/>
      <c r="BM1228" s="48">
        <v>35.799999999999997</v>
      </c>
      <c r="BN1228" s="48">
        <v>35.799999999999997</v>
      </c>
      <c r="BO1228" s="48">
        <v>35.799999999999997</v>
      </c>
      <c r="BP1228" s="48">
        <v>35.799999999999997</v>
      </c>
      <c r="BQ1228" s="48">
        <v>71.7</v>
      </c>
      <c r="BR1228" s="48">
        <v>71.7</v>
      </c>
      <c r="BS1228" s="48">
        <v>17.899999999999999</v>
      </c>
      <c r="BT1228" s="48">
        <v>0</v>
      </c>
      <c r="BU1228" s="48">
        <v>17.899999999999999</v>
      </c>
      <c r="BV1228" s="48">
        <f t="shared" si="677"/>
        <v>33.1</v>
      </c>
      <c r="BW1228" s="48">
        <f t="shared" si="668"/>
        <v>33.1</v>
      </c>
      <c r="BX1228" s="49">
        <f t="shared" si="678"/>
        <v>33.1</v>
      </c>
      <c r="BY1228" s="50">
        <f t="shared" si="670"/>
        <v>421.70000000000005</v>
      </c>
      <c r="BZ1228" s="48">
        <f t="shared" si="671"/>
        <v>107.39999999999999</v>
      </c>
      <c r="CA1228" s="48">
        <f t="shared" si="672"/>
        <v>179.2</v>
      </c>
      <c r="CB1228" s="48">
        <f t="shared" si="673"/>
        <v>35.799999999999997</v>
      </c>
      <c r="CC1228" s="51">
        <f t="shared" si="674"/>
        <v>99.300000000000011</v>
      </c>
      <c r="CD1228" s="50">
        <f t="shared" si="675"/>
        <v>421.7</v>
      </c>
      <c r="CE1228" s="103"/>
      <c r="CF1228" s="73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</row>
    <row r="1229" spans="1:122" ht="21" hidden="1" outlineLevel="1" thickBot="1" x14ac:dyDescent="0.35">
      <c r="A1229" s="161"/>
      <c r="B1229" s="53" t="s">
        <v>2451</v>
      </c>
      <c r="C1229" s="53" t="s">
        <v>135</v>
      </c>
      <c r="D1229" s="24" t="s">
        <v>2452</v>
      </c>
      <c r="E1229" s="34"/>
      <c r="F1229" s="35">
        <v>14574.93</v>
      </c>
      <c r="G1229" s="35">
        <v>48980.92</v>
      </c>
      <c r="H1229" s="36">
        <v>14</v>
      </c>
      <c r="I1229" s="37"/>
      <c r="J1229" s="38">
        <v>2</v>
      </c>
      <c r="K1229" s="38">
        <v>12</v>
      </c>
      <c r="L1229" s="35">
        <v>63555.85</v>
      </c>
      <c r="M1229" s="35">
        <v>2756.32</v>
      </c>
      <c r="N1229" s="35">
        <v>430.5</v>
      </c>
      <c r="O1229" s="36">
        <v>63</v>
      </c>
      <c r="P1229" s="35">
        <v>115.78</v>
      </c>
      <c r="Q1229" s="35">
        <v>88.06</v>
      </c>
      <c r="R1229" s="35">
        <v>67009.509999999995</v>
      </c>
      <c r="S1229" s="35">
        <v>3159.1</v>
      </c>
      <c r="T1229" s="35">
        <v>636.86</v>
      </c>
      <c r="U1229" s="36">
        <v>0</v>
      </c>
      <c r="V1229" s="36">
        <v>0</v>
      </c>
      <c r="W1229" s="36">
        <v>0</v>
      </c>
      <c r="X1229" s="36">
        <v>0</v>
      </c>
      <c r="Y1229" s="36">
        <v>0</v>
      </c>
      <c r="Z1229" s="35">
        <v>1525.34</v>
      </c>
      <c r="AA1229" s="35">
        <v>5321.3</v>
      </c>
      <c r="AB1229" s="35">
        <v>72330.81</v>
      </c>
      <c r="AC1229" s="39">
        <f t="shared" si="665"/>
        <v>72.3</v>
      </c>
      <c r="AD1229" s="40">
        <f t="shared" si="676"/>
        <v>61.7</v>
      </c>
      <c r="AG1229" s="70" t="s">
        <v>2336</v>
      </c>
      <c r="AH1229" s="24" t="s">
        <v>2451</v>
      </c>
      <c r="AI1229" s="24" t="s">
        <v>135</v>
      </c>
      <c r="AJ1229" s="24" t="s">
        <v>2453</v>
      </c>
      <c r="AK1229" s="42"/>
      <c r="AL1229" s="42"/>
      <c r="AM1229" s="43">
        <v>48980.92</v>
      </c>
      <c r="AN1229" s="44">
        <v>12</v>
      </c>
      <c r="AO1229" s="45"/>
      <c r="AP1229" s="45"/>
      <c r="AQ1229" s="46">
        <v>12</v>
      </c>
      <c r="AR1229" s="43">
        <v>48980.92</v>
      </c>
      <c r="AS1229" s="43">
        <v>2362.56</v>
      </c>
      <c r="AT1229" s="44">
        <v>369</v>
      </c>
      <c r="AU1229" s="44">
        <v>54</v>
      </c>
      <c r="AV1229" s="43">
        <v>99.24</v>
      </c>
      <c r="AW1229" s="43">
        <v>75.48</v>
      </c>
      <c r="AX1229" s="43">
        <v>51941.2</v>
      </c>
      <c r="AY1229" s="43">
        <v>2707.8</v>
      </c>
      <c r="AZ1229" s="43">
        <v>545.88</v>
      </c>
      <c r="BA1229" s="44">
        <v>0</v>
      </c>
      <c r="BB1229" s="44">
        <v>0</v>
      </c>
      <c r="BC1229" s="44">
        <v>0</v>
      </c>
      <c r="BD1229" s="44">
        <v>0</v>
      </c>
      <c r="BE1229" s="44">
        <v>0</v>
      </c>
      <c r="BF1229" s="43">
        <v>1175.54</v>
      </c>
      <c r="BG1229" s="43">
        <v>4429.22</v>
      </c>
      <c r="BH1229" s="43">
        <v>56370.42</v>
      </c>
      <c r="BI1229" s="44">
        <v>0</v>
      </c>
      <c r="BJ1229" s="71">
        <v>56.4</v>
      </c>
      <c r="BK1229" s="2"/>
      <c r="BL1229" s="2"/>
      <c r="BM1229" s="48">
        <v>4.7</v>
      </c>
      <c r="BN1229" s="48">
        <v>4.7</v>
      </c>
      <c r="BO1229" s="48">
        <v>4.7</v>
      </c>
      <c r="BP1229" s="48">
        <v>4.7</v>
      </c>
      <c r="BQ1229" s="48">
        <v>9.4</v>
      </c>
      <c r="BR1229" s="48">
        <v>9.4</v>
      </c>
      <c r="BS1229" s="48">
        <v>2.4</v>
      </c>
      <c r="BT1229" s="48">
        <v>0</v>
      </c>
      <c r="BU1229" s="48">
        <v>2.4</v>
      </c>
      <c r="BV1229" s="48">
        <f t="shared" si="677"/>
        <v>6.4</v>
      </c>
      <c r="BW1229" s="48">
        <f t="shared" si="668"/>
        <v>6.4</v>
      </c>
      <c r="BX1229" s="49">
        <f t="shared" si="678"/>
        <v>6.5</v>
      </c>
      <c r="BY1229" s="50">
        <f t="shared" si="670"/>
        <v>61.70000000000001</v>
      </c>
      <c r="BZ1229" s="48">
        <f t="shared" si="671"/>
        <v>14.100000000000001</v>
      </c>
      <c r="CA1229" s="48">
        <f t="shared" si="672"/>
        <v>23.5</v>
      </c>
      <c r="CB1229" s="48">
        <f t="shared" si="673"/>
        <v>4.8</v>
      </c>
      <c r="CC1229" s="51">
        <f t="shared" si="674"/>
        <v>19.3</v>
      </c>
      <c r="CD1229" s="50">
        <f t="shared" si="675"/>
        <v>61.7</v>
      </c>
      <c r="CE1229" s="103"/>
      <c r="CF1229" s="73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</row>
    <row r="1230" spans="1:122" ht="15" hidden="1" outlineLevel="1" thickBot="1" x14ac:dyDescent="0.35">
      <c r="A1230" s="161"/>
      <c r="B1230" s="53" t="s">
        <v>2454</v>
      </c>
      <c r="C1230" s="53" t="s">
        <v>135</v>
      </c>
      <c r="D1230" s="24" t="s">
        <v>2455</v>
      </c>
      <c r="E1230" s="34"/>
      <c r="F1230" s="35">
        <v>44166.46</v>
      </c>
      <c r="G1230" s="35">
        <v>168899.71</v>
      </c>
      <c r="H1230" s="36">
        <v>63</v>
      </c>
      <c r="I1230" s="37"/>
      <c r="J1230" s="38">
        <v>13</v>
      </c>
      <c r="K1230" s="38">
        <v>50</v>
      </c>
      <c r="L1230" s="35">
        <v>213066.17</v>
      </c>
      <c r="M1230" s="35">
        <v>12403.44</v>
      </c>
      <c r="N1230" s="35">
        <v>1937.25</v>
      </c>
      <c r="O1230" s="35">
        <v>283.5</v>
      </c>
      <c r="P1230" s="35">
        <v>521.01</v>
      </c>
      <c r="Q1230" s="35">
        <v>396.27</v>
      </c>
      <c r="R1230" s="35">
        <v>228607.64</v>
      </c>
      <c r="S1230" s="35">
        <v>14215.95</v>
      </c>
      <c r="T1230" s="35">
        <v>2865.87</v>
      </c>
      <c r="U1230" s="36">
        <v>0</v>
      </c>
      <c r="V1230" s="36">
        <v>0</v>
      </c>
      <c r="W1230" s="36">
        <v>0</v>
      </c>
      <c r="X1230" s="36">
        <v>0</v>
      </c>
      <c r="Y1230" s="36">
        <v>0</v>
      </c>
      <c r="Z1230" s="35">
        <v>5113.59</v>
      </c>
      <c r="AA1230" s="35">
        <v>22195.41</v>
      </c>
      <c r="AB1230" s="35">
        <v>250803.05</v>
      </c>
      <c r="AC1230" s="39">
        <f t="shared" si="665"/>
        <v>250.8</v>
      </c>
      <c r="AD1230" s="40">
        <f t="shared" si="676"/>
        <v>265.89999999999998</v>
      </c>
      <c r="AG1230" s="70" t="s">
        <v>2336</v>
      </c>
      <c r="AH1230" s="24" t="s">
        <v>2454</v>
      </c>
      <c r="AI1230" s="24" t="s">
        <v>135</v>
      </c>
      <c r="AJ1230" s="24" t="s">
        <v>2455</v>
      </c>
      <c r="AK1230" s="42"/>
      <c r="AL1230" s="43">
        <v>22083.23</v>
      </c>
      <c r="AM1230" s="43">
        <v>211124.64</v>
      </c>
      <c r="AN1230" s="44">
        <v>67</v>
      </c>
      <c r="AO1230" s="45"/>
      <c r="AP1230" s="46">
        <v>8</v>
      </c>
      <c r="AQ1230" s="46">
        <v>59</v>
      </c>
      <c r="AR1230" s="43">
        <v>233207.87</v>
      </c>
      <c r="AS1230" s="43">
        <v>13190.96</v>
      </c>
      <c r="AT1230" s="43">
        <v>2060.25</v>
      </c>
      <c r="AU1230" s="43">
        <v>301.5</v>
      </c>
      <c r="AV1230" s="43">
        <v>554.09</v>
      </c>
      <c r="AW1230" s="43">
        <v>421.43</v>
      </c>
      <c r="AX1230" s="43">
        <v>249736.1</v>
      </c>
      <c r="AY1230" s="43">
        <v>15118.55</v>
      </c>
      <c r="AZ1230" s="43">
        <v>3047.83</v>
      </c>
      <c r="BA1230" s="44">
        <v>0</v>
      </c>
      <c r="BB1230" s="44">
        <v>0</v>
      </c>
      <c r="BC1230" s="44">
        <v>0</v>
      </c>
      <c r="BD1230" s="44">
        <v>0</v>
      </c>
      <c r="BE1230" s="44">
        <v>0</v>
      </c>
      <c r="BF1230" s="43">
        <v>5596.99</v>
      </c>
      <c r="BG1230" s="43">
        <v>23763.37</v>
      </c>
      <c r="BH1230" s="43">
        <v>273499.46999999997</v>
      </c>
      <c r="BI1230" s="44">
        <v>0</v>
      </c>
      <c r="BJ1230" s="71">
        <v>273.5</v>
      </c>
      <c r="BK1230" s="2"/>
      <c r="BL1230" s="2"/>
      <c r="BM1230" s="48">
        <v>22.8</v>
      </c>
      <c r="BN1230" s="48">
        <v>22.8</v>
      </c>
      <c r="BO1230" s="48">
        <v>22.8</v>
      </c>
      <c r="BP1230" s="48">
        <v>22.8</v>
      </c>
      <c r="BQ1230" s="48">
        <v>45.6</v>
      </c>
      <c r="BR1230" s="48">
        <v>45.6</v>
      </c>
      <c r="BS1230" s="48">
        <v>11.4</v>
      </c>
      <c r="BT1230" s="48">
        <v>0</v>
      </c>
      <c r="BU1230" s="48">
        <v>11.4</v>
      </c>
      <c r="BV1230" s="48">
        <f t="shared" si="677"/>
        <v>20.2</v>
      </c>
      <c r="BW1230" s="48">
        <f t="shared" si="668"/>
        <v>20.2</v>
      </c>
      <c r="BX1230" s="49">
        <f t="shared" si="678"/>
        <v>20.3</v>
      </c>
      <c r="BY1230" s="50">
        <f t="shared" si="670"/>
        <v>265.90000000000003</v>
      </c>
      <c r="BZ1230" s="48">
        <f t="shared" si="671"/>
        <v>68.400000000000006</v>
      </c>
      <c r="CA1230" s="48">
        <f t="shared" si="672"/>
        <v>114</v>
      </c>
      <c r="CB1230" s="48">
        <f t="shared" si="673"/>
        <v>22.8</v>
      </c>
      <c r="CC1230" s="51">
        <f t="shared" si="674"/>
        <v>60.7</v>
      </c>
      <c r="CD1230" s="50">
        <f t="shared" si="675"/>
        <v>265.90000000000003</v>
      </c>
      <c r="CE1230" s="103"/>
      <c r="CF1230" s="73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</row>
    <row r="1231" spans="1:122" ht="15" hidden="1" outlineLevel="1" thickBot="1" x14ac:dyDescent="0.35">
      <c r="A1231" s="161"/>
      <c r="B1231" s="53" t="s">
        <v>2456</v>
      </c>
      <c r="C1231" s="53" t="s">
        <v>135</v>
      </c>
      <c r="D1231" s="24" t="s">
        <v>2457</v>
      </c>
      <c r="E1231" s="35">
        <v>785238.37</v>
      </c>
      <c r="F1231" s="35">
        <v>132499.37</v>
      </c>
      <c r="G1231" s="35">
        <v>84449.85</v>
      </c>
      <c r="H1231" s="36">
        <v>361</v>
      </c>
      <c r="I1231" s="38">
        <v>283</v>
      </c>
      <c r="J1231" s="38">
        <v>40</v>
      </c>
      <c r="K1231" s="38">
        <v>38</v>
      </c>
      <c r="L1231" s="35">
        <v>1002187.59</v>
      </c>
      <c r="M1231" s="35">
        <v>90418.22</v>
      </c>
      <c r="N1231" s="35">
        <v>11100.75</v>
      </c>
      <c r="O1231" s="35">
        <v>1624.5</v>
      </c>
      <c r="P1231" s="35">
        <v>2985.47</v>
      </c>
      <c r="Q1231" s="35">
        <v>2270.69</v>
      </c>
      <c r="R1231" s="35">
        <v>1110587.22</v>
      </c>
      <c r="S1231" s="35">
        <v>145216.72</v>
      </c>
      <c r="T1231" s="35">
        <v>16421.89</v>
      </c>
      <c r="U1231" s="35">
        <v>764.1</v>
      </c>
      <c r="V1231" s="35">
        <v>8651.31</v>
      </c>
      <c r="W1231" s="35">
        <v>5699.62</v>
      </c>
      <c r="X1231" s="35">
        <v>639.74</v>
      </c>
      <c r="Y1231" s="35">
        <v>17096.03</v>
      </c>
      <c r="Z1231" s="35">
        <v>24052.5</v>
      </c>
      <c r="AA1231" s="35">
        <v>218541.91</v>
      </c>
      <c r="AB1231" s="35">
        <v>1329129.1299999999</v>
      </c>
      <c r="AC1231" s="39">
        <f t="shared" si="665"/>
        <v>1329.1</v>
      </c>
      <c r="AD1231" s="40">
        <f t="shared" si="676"/>
        <v>1197</v>
      </c>
      <c r="AG1231" s="70" t="s">
        <v>2336</v>
      </c>
      <c r="AH1231" s="24" t="s">
        <v>2456</v>
      </c>
      <c r="AI1231" s="24" t="s">
        <v>135</v>
      </c>
      <c r="AJ1231" s="24" t="s">
        <v>2457</v>
      </c>
      <c r="AK1231" s="43">
        <v>661670.04</v>
      </c>
      <c r="AL1231" s="43">
        <v>88332.91</v>
      </c>
      <c r="AM1231" s="43">
        <v>84449.85</v>
      </c>
      <c r="AN1231" s="44">
        <v>328</v>
      </c>
      <c r="AO1231" s="46">
        <v>248</v>
      </c>
      <c r="AP1231" s="46">
        <v>40</v>
      </c>
      <c r="AQ1231" s="46">
        <v>40</v>
      </c>
      <c r="AR1231" s="43">
        <v>834452.8</v>
      </c>
      <c r="AS1231" s="43">
        <v>87027.23</v>
      </c>
      <c r="AT1231" s="44">
        <v>10086</v>
      </c>
      <c r="AU1231" s="44">
        <v>1476</v>
      </c>
      <c r="AV1231" s="43">
        <v>2712.56</v>
      </c>
      <c r="AW1231" s="43">
        <v>2063.12</v>
      </c>
      <c r="AX1231" s="43">
        <v>937817.71</v>
      </c>
      <c r="AY1231" s="43">
        <v>129885.12</v>
      </c>
      <c r="AZ1231" s="43">
        <v>14920.72</v>
      </c>
      <c r="BA1231" s="43">
        <v>669.6</v>
      </c>
      <c r="BB1231" s="43">
        <v>7581.36</v>
      </c>
      <c r="BC1231" s="43">
        <v>4994.72</v>
      </c>
      <c r="BD1231" s="43">
        <v>128.02000000000001</v>
      </c>
      <c r="BE1231" s="43">
        <v>14981.68</v>
      </c>
      <c r="BF1231" s="43">
        <v>20026.87</v>
      </c>
      <c r="BG1231" s="43">
        <v>193188.09</v>
      </c>
      <c r="BH1231" s="43">
        <v>1131005.8</v>
      </c>
      <c r="BI1231" s="44">
        <v>0</v>
      </c>
      <c r="BJ1231" s="71">
        <v>1131</v>
      </c>
      <c r="BK1231" s="2"/>
      <c r="BL1231" s="2"/>
      <c r="BM1231" s="48">
        <v>94.3</v>
      </c>
      <c r="BN1231" s="48">
        <v>94.3</v>
      </c>
      <c r="BO1231" s="48">
        <v>94.3</v>
      </c>
      <c r="BP1231" s="48">
        <v>94.3</v>
      </c>
      <c r="BQ1231" s="48">
        <v>188.5</v>
      </c>
      <c r="BR1231" s="48">
        <v>188.5</v>
      </c>
      <c r="BS1231" s="48">
        <v>47.1</v>
      </c>
      <c r="BT1231" s="48">
        <v>0</v>
      </c>
      <c r="BU1231" s="48">
        <v>47.1</v>
      </c>
      <c r="BV1231" s="48">
        <f t="shared" si="677"/>
        <v>116.2</v>
      </c>
      <c r="BW1231" s="48">
        <f t="shared" si="668"/>
        <v>116.2</v>
      </c>
      <c r="BX1231" s="49">
        <f t="shared" si="678"/>
        <v>116.2</v>
      </c>
      <c r="BY1231" s="50">
        <f t="shared" si="670"/>
        <v>1197</v>
      </c>
      <c r="BZ1231" s="48">
        <f t="shared" si="671"/>
        <v>282.89999999999998</v>
      </c>
      <c r="CA1231" s="48">
        <f t="shared" si="672"/>
        <v>471.3</v>
      </c>
      <c r="CB1231" s="48">
        <f t="shared" si="673"/>
        <v>94.2</v>
      </c>
      <c r="CC1231" s="51">
        <f t="shared" si="674"/>
        <v>348.6</v>
      </c>
      <c r="CD1231" s="50">
        <f t="shared" si="675"/>
        <v>1197</v>
      </c>
      <c r="CE1231" s="103"/>
      <c r="CF1231" s="73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</row>
    <row r="1232" spans="1:122" ht="15" hidden="1" outlineLevel="1" thickBot="1" x14ac:dyDescent="0.35">
      <c r="A1232" s="161"/>
      <c r="B1232" s="53" t="s">
        <v>2458</v>
      </c>
      <c r="C1232" s="53" t="s">
        <v>135</v>
      </c>
      <c r="D1232" s="24" t="s">
        <v>2459</v>
      </c>
      <c r="E1232" s="34"/>
      <c r="F1232" s="34"/>
      <c r="G1232" s="35">
        <v>56159.15</v>
      </c>
      <c r="H1232" s="36">
        <v>14</v>
      </c>
      <c r="I1232" s="37"/>
      <c r="J1232" s="37"/>
      <c r="K1232" s="38">
        <v>14</v>
      </c>
      <c r="L1232" s="35">
        <v>56159.15</v>
      </c>
      <c r="M1232" s="35">
        <v>2756.32</v>
      </c>
      <c r="N1232" s="35">
        <v>430.5</v>
      </c>
      <c r="O1232" s="36">
        <v>63</v>
      </c>
      <c r="P1232" s="35">
        <v>115.78</v>
      </c>
      <c r="Q1232" s="35">
        <v>88.06</v>
      </c>
      <c r="R1232" s="35">
        <v>59612.81</v>
      </c>
      <c r="S1232" s="35">
        <v>3159.1</v>
      </c>
      <c r="T1232" s="35">
        <v>636.86</v>
      </c>
      <c r="U1232" s="36">
        <v>0</v>
      </c>
      <c r="V1232" s="36">
        <v>0</v>
      </c>
      <c r="W1232" s="36">
        <v>0</v>
      </c>
      <c r="X1232" s="36">
        <v>0</v>
      </c>
      <c r="Y1232" s="36">
        <v>0</v>
      </c>
      <c r="Z1232" s="35">
        <v>1347.82</v>
      </c>
      <c r="AA1232" s="35">
        <v>5143.78</v>
      </c>
      <c r="AB1232" s="35">
        <v>64756.59</v>
      </c>
      <c r="AC1232" s="39">
        <f t="shared" si="665"/>
        <v>64.8</v>
      </c>
      <c r="AD1232" s="40">
        <f t="shared" si="676"/>
        <v>95.3</v>
      </c>
      <c r="AG1232" s="70" t="s">
        <v>2336</v>
      </c>
      <c r="AH1232" s="24" t="s">
        <v>2458</v>
      </c>
      <c r="AI1232" s="24" t="s">
        <v>135</v>
      </c>
      <c r="AJ1232" s="24" t="s">
        <v>2459</v>
      </c>
      <c r="AK1232" s="42"/>
      <c r="AL1232" s="42"/>
      <c r="AM1232" s="43">
        <v>98384.09</v>
      </c>
      <c r="AN1232" s="44">
        <v>19</v>
      </c>
      <c r="AO1232" s="45"/>
      <c r="AP1232" s="45"/>
      <c r="AQ1232" s="46">
        <v>19</v>
      </c>
      <c r="AR1232" s="43">
        <v>98384.09</v>
      </c>
      <c r="AS1232" s="43">
        <v>3740.72</v>
      </c>
      <c r="AT1232" s="43">
        <v>584.25</v>
      </c>
      <c r="AU1232" s="43">
        <v>85.5</v>
      </c>
      <c r="AV1232" s="43">
        <v>157.13</v>
      </c>
      <c r="AW1232" s="43">
        <v>119.51</v>
      </c>
      <c r="AX1232" s="43">
        <v>103071.2</v>
      </c>
      <c r="AY1232" s="43">
        <v>4287.3500000000004</v>
      </c>
      <c r="AZ1232" s="43">
        <v>864.31</v>
      </c>
      <c r="BA1232" s="44">
        <v>0</v>
      </c>
      <c r="BB1232" s="44">
        <v>0</v>
      </c>
      <c r="BC1232" s="44">
        <v>0</v>
      </c>
      <c r="BD1232" s="44">
        <v>0</v>
      </c>
      <c r="BE1232" s="44">
        <v>0</v>
      </c>
      <c r="BF1232" s="43">
        <v>2361.2199999999998</v>
      </c>
      <c r="BG1232" s="43">
        <v>7512.88</v>
      </c>
      <c r="BH1232" s="43">
        <v>110584.08</v>
      </c>
      <c r="BI1232" s="44">
        <v>0</v>
      </c>
      <c r="BJ1232" s="71">
        <v>110.6</v>
      </c>
      <c r="BK1232" s="2"/>
      <c r="BL1232" s="2"/>
      <c r="BM1232" s="48">
        <v>9.1999999999999993</v>
      </c>
      <c r="BN1232" s="48">
        <v>9.1999999999999993</v>
      </c>
      <c r="BO1232" s="48">
        <v>9.1999999999999993</v>
      </c>
      <c r="BP1232" s="48">
        <v>9.1999999999999993</v>
      </c>
      <c r="BQ1232" s="48">
        <v>18.399999999999999</v>
      </c>
      <c r="BR1232" s="48">
        <v>18.399999999999999</v>
      </c>
      <c r="BS1232" s="48">
        <v>4.5999999999999996</v>
      </c>
      <c r="BT1232" s="48">
        <v>0</v>
      </c>
      <c r="BU1232" s="48">
        <v>4.5999999999999996</v>
      </c>
      <c r="BV1232" s="48">
        <f t="shared" si="677"/>
        <v>4.2</v>
      </c>
      <c r="BW1232" s="48">
        <f t="shared" si="668"/>
        <v>4.2</v>
      </c>
      <c r="BX1232" s="49">
        <f t="shared" si="678"/>
        <v>4.0999999999999996</v>
      </c>
      <c r="BY1232" s="50">
        <f t="shared" si="670"/>
        <v>95.300000000000011</v>
      </c>
      <c r="BZ1232" s="48">
        <f t="shared" si="671"/>
        <v>27.599999999999998</v>
      </c>
      <c r="CA1232" s="48">
        <f t="shared" si="672"/>
        <v>46</v>
      </c>
      <c r="CB1232" s="48">
        <f t="shared" si="673"/>
        <v>9.1999999999999993</v>
      </c>
      <c r="CC1232" s="51">
        <f t="shared" si="674"/>
        <v>12.5</v>
      </c>
      <c r="CD1232" s="50">
        <f t="shared" si="675"/>
        <v>95.3</v>
      </c>
      <c r="CE1232" s="103"/>
      <c r="CF1232" s="73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</row>
    <row r="1233" spans="1:122" ht="15" hidden="1" outlineLevel="1" thickBot="1" x14ac:dyDescent="0.35">
      <c r="A1233" s="161"/>
      <c r="B1233" s="75" t="s">
        <v>2460</v>
      </c>
      <c r="C1233" s="75" t="s">
        <v>135</v>
      </c>
      <c r="D1233" s="76" t="s">
        <v>2461</v>
      </c>
      <c r="E1233" s="78">
        <v>239434.51</v>
      </c>
      <c r="F1233" s="77"/>
      <c r="G1233" s="77"/>
      <c r="H1233" s="79">
        <v>54</v>
      </c>
      <c r="I1233" s="81">
        <v>54</v>
      </c>
      <c r="J1233" s="80"/>
      <c r="K1233" s="80"/>
      <c r="L1233" s="78">
        <v>239434.51</v>
      </c>
      <c r="M1233" s="78">
        <v>21616.97</v>
      </c>
      <c r="N1233" s="78">
        <v>1660.5</v>
      </c>
      <c r="O1233" s="79">
        <v>243</v>
      </c>
      <c r="P1233" s="78">
        <v>446.58</v>
      </c>
      <c r="Q1233" s="78">
        <v>339.66</v>
      </c>
      <c r="R1233" s="78">
        <v>263741.21999999997</v>
      </c>
      <c r="S1233" s="78">
        <v>24350.76</v>
      </c>
      <c r="T1233" s="78">
        <v>2456.46</v>
      </c>
      <c r="U1233" s="78">
        <v>145.80000000000001</v>
      </c>
      <c r="V1233" s="78">
        <v>1650.78</v>
      </c>
      <c r="W1233" s="78">
        <v>1087.56</v>
      </c>
      <c r="X1233" s="79">
        <v>0</v>
      </c>
      <c r="Y1233" s="78">
        <v>3262.14</v>
      </c>
      <c r="Z1233" s="78">
        <v>5746.42</v>
      </c>
      <c r="AA1233" s="78">
        <v>38699.919999999998</v>
      </c>
      <c r="AB1233" s="78">
        <v>302441.14</v>
      </c>
      <c r="AC1233" s="39">
        <f t="shared" si="665"/>
        <v>302.39999999999998</v>
      </c>
      <c r="AD1233" s="40">
        <f t="shared" si="676"/>
        <v>245.1</v>
      </c>
      <c r="AG1233" s="70" t="s">
        <v>2336</v>
      </c>
      <c r="AH1233" s="24" t="s">
        <v>2460</v>
      </c>
      <c r="AI1233" s="24" t="s">
        <v>135</v>
      </c>
      <c r="AJ1233" s="24" t="s">
        <v>2461</v>
      </c>
      <c r="AK1233" s="43">
        <v>159258.56</v>
      </c>
      <c r="AL1233" s="43">
        <v>22083.23</v>
      </c>
      <c r="AM1233" s="42"/>
      <c r="AN1233" s="44">
        <v>36</v>
      </c>
      <c r="AO1233" s="46">
        <v>28</v>
      </c>
      <c r="AP1233" s="46">
        <v>8</v>
      </c>
      <c r="AQ1233" s="45"/>
      <c r="AR1233" s="43">
        <v>181341.79</v>
      </c>
      <c r="AS1233" s="43">
        <v>9684.36</v>
      </c>
      <c r="AT1233" s="44">
        <v>1107</v>
      </c>
      <c r="AU1233" s="44">
        <v>162</v>
      </c>
      <c r="AV1233" s="43">
        <v>297.72000000000003</v>
      </c>
      <c r="AW1233" s="43">
        <v>226.44</v>
      </c>
      <c r="AX1233" s="43">
        <v>192819.31</v>
      </c>
      <c r="AY1233" s="43">
        <v>14431.52</v>
      </c>
      <c r="AZ1233" s="43">
        <v>1637.64</v>
      </c>
      <c r="BA1233" s="43">
        <v>75.599999999999994</v>
      </c>
      <c r="BB1233" s="43">
        <v>855.96</v>
      </c>
      <c r="BC1233" s="43">
        <v>563.91999999999996</v>
      </c>
      <c r="BD1233" s="44">
        <v>0</v>
      </c>
      <c r="BE1233" s="43">
        <v>1691.48</v>
      </c>
      <c r="BF1233" s="43">
        <v>4352.2</v>
      </c>
      <c r="BG1233" s="43">
        <v>23608.32</v>
      </c>
      <c r="BH1233" s="43">
        <v>216427.63</v>
      </c>
      <c r="BI1233" s="44">
        <v>0</v>
      </c>
      <c r="BJ1233" s="71">
        <v>216.4</v>
      </c>
      <c r="BK1233" s="2"/>
      <c r="BL1233" s="2"/>
      <c r="BM1233" s="48">
        <v>18</v>
      </c>
      <c r="BN1233" s="48">
        <v>18</v>
      </c>
      <c r="BO1233" s="48">
        <v>18</v>
      </c>
      <c r="BP1233" s="48">
        <v>18</v>
      </c>
      <c r="BQ1233" s="48">
        <v>36.1</v>
      </c>
      <c r="BR1233" s="48">
        <v>36.1</v>
      </c>
      <c r="BS1233" s="48">
        <v>9</v>
      </c>
      <c r="BT1233" s="48">
        <v>0</v>
      </c>
      <c r="BU1233" s="48">
        <v>9</v>
      </c>
      <c r="BV1233" s="48">
        <f t="shared" si="677"/>
        <v>27.6</v>
      </c>
      <c r="BW1233" s="48">
        <f t="shared" si="668"/>
        <v>27.6</v>
      </c>
      <c r="BX1233" s="49">
        <f t="shared" si="678"/>
        <v>27.7</v>
      </c>
      <c r="BY1233" s="50">
        <f t="shared" si="670"/>
        <v>245.1</v>
      </c>
      <c r="BZ1233" s="48">
        <f t="shared" si="671"/>
        <v>54</v>
      </c>
      <c r="CA1233" s="48">
        <f t="shared" si="672"/>
        <v>90.2</v>
      </c>
      <c r="CB1233" s="48">
        <f t="shared" si="673"/>
        <v>18</v>
      </c>
      <c r="CC1233" s="51">
        <f t="shared" si="674"/>
        <v>82.9</v>
      </c>
      <c r="CD1233" s="50">
        <f t="shared" si="675"/>
        <v>245.1</v>
      </c>
      <c r="CE1233" s="103"/>
      <c r="CF1233" s="73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</row>
    <row r="1234" spans="1:122" s="10" customFormat="1" ht="21" hidden="1" outlineLevel="1" thickBot="1" x14ac:dyDescent="0.35">
      <c r="A1234" s="169"/>
      <c r="B1234" s="53" t="s">
        <v>2462</v>
      </c>
      <c r="C1234" s="53" t="s">
        <v>45</v>
      </c>
      <c r="D1234" s="82" t="s">
        <v>2463</v>
      </c>
      <c r="E1234" s="96">
        <v>139298.17000000001</v>
      </c>
      <c r="F1234" s="83"/>
      <c r="G1234" s="84"/>
      <c r="H1234" s="85">
        <f t="shared" ref="H1234:H1236" si="679">+I1234+J1234+K1234</f>
        <v>61</v>
      </c>
      <c r="I1234" s="85">
        <v>61</v>
      </c>
      <c r="J1234" s="85"/>
      <c r="K1234" s="84"/>
      <c r="L1234" s="86">
        <v>139298.17000000001</v>
      </c>
      <c r="M1234" s="86">
        <v>11823.28</v>
      </c>
      <c r="N1234" s="86">
        <v>1875.5</v>
      </c>
      <c r="O1234" s="86">
        <v>274.20999999999998</v>
      </c>
      <c r="P1234" s="86">
        <v>504.52</v>
      </c>
      <c r="Q1234" s="86">
        <v>383.89</v>
      </c>
      <c r="R1234" s="86">
        <v>154159.57</v>
      </c>
      <c r="S1234" s="86">
        <v>27507.25</v>
      </c>
      <c r="T1234" s="86">
        <v>2774.85</v>
      </c>
      <c r="U1234" s="86">
        <v>164.51</v>
      </c>
      <c r="V1234" s="86">
        <v>1864.52</v>
      </c>
      <c r="W1234" s="86">
        <v>1228.42</v>
      </c>
      <c r="X1234" s="86"/>
      <c r="Y1234" s="86">
        <v>3685.2</v>
      </c>
      <c r="Z1234" s="86">
        <v>3343.15</v>
      </c>
      <c r="AA1234" s="86">
        <v>40567.9</v>
      </c>
      <c r="AB1234" s="86">
        <v>194727.47</v>
      </c>
      <c r="AC1234" s="87">
        <f t="shared" si="665"/>
        <v>194.7</v>
      </c>
      <c r="AD1234" s="40">
        <f t="shared" si="676"/>
        <v>192.8</v>
      </c>
      <c r="AE1234" s="4"/>
      <c r="AG1234" s="70" t="s">
        <v>2336</v>
      </c>
      <c r="AH1234" s="24" t="s">
        <v>2462</v>
      </c>
      <c r="AI1234" s="24" t="s">
        <v>45</v>
      </c>
      <c r="AJ1234" s="82" t="s">
        <v>2463</v>
      </c>
      <c r="AK1234" s="43">
        <v>136533.20000000001</v>
      </c>
      <c r="AL1234" s="42"/>
      <c r="AM1234" s="42"/>
      <c r="AN1234" s="44">
        <v>61</v>
      </c>
      <c r="AO1234" s="46">
        <v>61</v>
      </c>
      <c r="AP1234" s="45"/>
      <c r="AQ1234" s="45"/>
      <c r="AR1234" s="43">
        <v>136533.20000000001</v>
      </c>
      <c r="AS1234" s="43">
        <v>11823.27</v>
      </c>
      <c r="AT1234" s="43">
        <v>1875.5</v>
      </c>
      <c r="AU1234" s="44">
        <v>274.22000000000003</v>
      </c>
      <c r="AV1234" s="43">
        <v>504.5</v>
      </c>
      <c r="AW1234" s="43">
        <v>383.88</v>
      </c>
      <c r="AX1234" s="43">
        <v>151394.57</v>
      </c>
      <c r="AY1234" s="43">
        <v>27507.25</v>
      </c>
      <c r="AZ1234" s="43">
        <v>2774.86</v>
      </c>
      <c r="BA1234" s="43">
        <v>164.52</v>
      </c>
      <c r="BB1234" s="43">
        <v>1864.53</v>
      </c>
      <c r="BC1234" s="43">
        <v>1228.4100000000001</v>
      </c>
      <c r="BD1234" s="43"/>
      <c r="BE1234" s="43">
        <v>3685.19</v>
      </c>
      <c r="BF1234" s="43">
        <v>3276.8</v>
      </c>
      <c r="BG1234" s="43">
        <v>40501.56</v>
      </c>
      <c r="BH1234" s="43">
        <v>191896.13</v>
      </c>
      <c r="BI1234" s="44">
        <v>0</v>
      </c>
      <c r="BJ1234" s="71">
        <v>191.9</v>
      </c>
      <c r="BK1234" s="2"/>
      <c r="BL1234" s="2"/>
      <c r="BM1234" s="48">
        <v>16</v>
      </c>
      <c r="BN1234" s="48">
        <v>16</v>
      </c>
      <c r="BO1234" s="48">
        <v>16</v>
      </c>
      <c r="BP1234" s="48">
        <v>16</v>
      </c>
      <c r="BQ1234" s="48">
        <v>32</v>
      </c>
      <c r="BR1234" s="48">
        <v>32</v>
      </c>
      <c r="BS1234" s="48">
        <v>8</v>
      </c>
      <c r="BT1234" s="48">
        <v>0</v>
      </c>
      <c r="BU1234" s="48">
        <v>8</v>
      </c>
      <c r="BV1234" s="48">
        <f t="shared" si="677"/>
        <v>16.3</v>
      </c>
      <c r="BW1234" s="48">
        <f t="shared" si="668"/>
        <v>16.3</v>
      </c>
      <c r="BX1234" s="49">
        <f t="shared" si="678"/>
        <v>16.2</v>
      </c>
      <c r="BY1234" s="50">
        <f t="shared" si="670"/>
        <v>192.8</v>
      </c>
      <c r="BZ1234" s="48">
        <f t="shared" si="671"/>
        <v>48</v>
      </c>
      <c r="CA1234" s="48">
        <f t="shared" si="672"/>
        <v>80</v>
      </c>
      <c r="CB1234" s="48">
        <f t="shared" si="673"/>
        <v>16</v>
      </c>
      <c r="CC1234" s="51">
        <f t="shared" si="674"/>
        <v>48.8</v>
      </c>
      <c r="CD1234" s="50">
        <f t="shared" si="675"/>
        <v>192.8</v>
      </c>
      <c r="CE1234" s="103"/>
      <c r="CF1234" s="73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</row>
    <row r="1235" spans="1:122" s="10" customFormat="1" ht="21" hidden="1" outlineLevel="1" thickBot="1" x14ac:dyDescent="0.35">
      <c r="A1235" s="169"/>
      <c r="B1235" s="53" t="s">
        <v>2339</v>
      </c>
      <c r="C1235" s="53" t="s">
        <v>45</v>
      </c>
      <c r="D1235" s="82" t="s">
        <v>2340</v>
      </c>
      <c r="E1235" s="96">
        <v>174745.9</v>
      </c>
      <c r="F1235" s="83"/>
      <c r="G1235" s="84"/>
      <c r="H1235" s="85">
        <f t="shared" si="679"/>
        <v>40</v>
      </c>
      <c r="I1235" s="85">
        <v>40</v>
      </c>
      <c r="J1235" s="85"/>
      <c r="K1235" s="84"/>
      <c r="L1235" s="86">
        <v>174745.9</v>
      </c>
      <c r="M1235" s="86">
        <v>39965.94</v>
      </c>
      <c r="N1235" s="86">
        <v>1229.83</v>
      </c>
      <c r="O1235" s="86">
        <v>179.8</v>
      </c>
      <c r="P1235" s="86">
        <v>330.83</v>
      </c>
      <c r="Q1235" s="86">
        <v>251.72</v>
      </c>
      <c r="R1235" s="86">
        <v>216704.02</v>
      </c>
      <c r="S1235" s="86">
        <v>18037.54</v>
      </c>
      <c r="T1235" s="86">
        <v>1819.58</v>
      </c>
      <c r="U1235" s="86">
        <v>107.88</v>
      </c>
      <c r="V1235" s="86">
        <v>1222.6400000000001</v>
      </c>
      <c r="W1235" s="86">
        <v>805.5</v>
      </c>
      <c r="X1235" s="86"/>
      <c r="Y1235" s="86">
        <v>2416.5100000000002</v>
      </c>
      <c r="Z1235" s="86">
        <v>4193.8999999999996</v>
      </c>
      <c r="AA1235" s="86">
        <v>28603.55</v>
      </c>
      <c r="AB1235" s="86">
        <v>245307.57</v>
      </c>
      <c r="AC1235" s="87">
        <f t="shared" si="665"/>
        <v>245.3</v>
      </c>
      <c r="AD1235" s="40">
        <f t="shared" si="676"/>
        <v>270.10000000000002</v>
      </c>
      <c r="AE1235" s="4"/>
      <c r="AG1235" s="70" t="s">
        <v>2336</v>
      </c>
      <c r="AH1235" s="24" t="s">
        <v>2339</v>
      </c>
      <c r="AI1235" s="24" t="s">
        <v>45</v>
      </c>
      <c r="AJ1235" s="82" t="s">
        <v>2340</v>
      </c>
      <c r="AK1235" s="43">
        <v>201358.09</v>
      </c>
      <c r="AL1235" s="42"/>
      <c r="AM1235" s="42"/>
      <c r="AN1235" s="44">
        <v>46</v>
      </c>
      <c r="AO1235" s="46">
        <v>46</v>
      </c>
      <c r="AP1235" s="45"/>
      <c r="AQ1235" s="45"/>
      <c r="AR1235" s="43">
        <v>201358.09</v>
      </c>
      <c r="AS1235" s="43">
        <v>45960.84</v>
      </c>
      <c r="AT1235" s="43">
        <v>1414.31</v>
      </c>
      <c r="AU1235" s="44">
        <v>206.77</v>
      </c>
      <c r="AV1235" s="43">
        <v>380.46</v>
      </c>
      <c r="AW1235" s="43">
        <v>289.48</v>
      </c>
      <c r="AX1235" s="43">
        <v>249609.95</v>
      </c>
      <c r="AY1235" s="43">
        <v>20743.169999999998</v>
      </c>
      <c r="AZ1235" s="43">
        <v>2092.5100000000002</v>
      </c>
      <c r="BA1235" s="43">
        <v>124.06</v>
      </c>
      <c r="BB1235" s="43">
        <v>1406.04</v>
      </c>
      <c r="BC1235" s="43">
        <v>926.33</v>
      </c>
      <c r="BD1235" s="43"/>
      <c r="BE1235" s="43">
        <v>2778.99</v>
      </c>
      <c r="BF1235" s="43">
        <v>4832.59</v>
      </c>
      <c r="BG1235" s="43">
        <v>32903.69</v>
      </c>
      <c r="BH1235" s="43">
        <v>282513.64</v>
      </c>
      <c r="BI1235" s="44">
        <v>0</v>
      </c>
      <c r="BJ1235" s="71">
        <v>282.5</v>
      </c>
      <c r="BK1235" s="2"/>
      <c r="BL1235" s="2"/>
      <c r="BM1235" s="48">
        <v>23.5</v>
      </c>
      <c r="BN1235" s="48">
        <v>23.5</v>
      </c>
      <c r="BO1235" s="48">
        <v>23.5</v>
      </c>
      <c r="BP1235" s="48">
        <v>23.5</v>
      </c>
      <c r="BQ1235" s="48">
        <v>47.1</v>
      </c>
      <c r="BR1235" s="48">
        <v>47.1</v>
      </c>
      <c r="BS1235" s="48">
        <v>11.8</v>
      </c>
      <c r="BT1235" s="48">
        <v>0</v>
      </c>
      <c r="BU1235" s="48">
        <v>11.8</v>
      </c>
      <c r="BV1235" s="48">
        <f t="shared" si="677"/>
        <v>19.399999999999999</v>
      </c>
      <c r="BW1235" s="48">
        <f t="shared" si="668"/>
        <v>19.399999999999999</v>
      </c>
      <c r="BX1235" s="49">
        <f t="shared" si="678"/>
        <v>19.5</v>
      </c>
      <c r="BY1235" s="50">
        <f t="shared" si="670"/>
        <v>270.10000000000002</v>
      </c>
      <c r="BZ1235" s="48">
        <f t="shared" si="671"/>
        <v>70.5</v>
      </c>
      <c r="CA1235" s="48">
        <f t="shared" si="672"/>
        <v>117.69999999999999</v>
      </c>
      <c r="CB1235" s="48">
        <f t="shared" si="673"/>
        <v>23.6</v>
      </c>
      <c r="CC1235" s="51">
        <f t="shared" si="674"/>
        <v>58.3</v>
      </c>
      <c r="CD1235" s="50">
        <f t="shared" si="675"/>
        <v>270.09999999999997</v>
      </c>
      <c r="CE1235" s="103"/>
      <c r="CF1235" s="73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</row>
    <row r="1236" spans="1:122" s="10" customFormat="1" ht="15" hidden="1" outlineLevel="1" thickBot="1" x14ac:dyDescent="0.35">
      <c r="A1236" s="169"/>
      <c r="B1236" s="53" t="s">
        <v>2393</v>
      </c>
      <c r="C1236" s="53" t="s">
        <v>45</v>
      </c>
      <c r="D1236" s="101" t="s">
        <v>2394</v>
      </c>
      <c r="E1236" s="96">
        <v>155140.95000000001</v>
      </c>
      <c r="F1236" s="83"/>
      <c r="G1236" s="84"/>
      <c r="H1236" s="85">
        <f t="shared" si="679"/>
        <v>35</v>
      </c>
      <c r="I1236" s="85">
        <v>35</v>
      </c>
      <c r="J1236" s="85"/>
      <c r="K1236" s="84"/>
      <c r="L1236" s="86">
        <v>155140.95000000001</v>
      </c>
      <c r="M1236" s="109">
        <v>69481</v>
      </c>
      <c r="N1236" s="86">
        <v>1076.0899999999999</v>
      </c>
      <c r="O1236" s="86">
        <v>157.34</v>
      </c>
      <c r="P1236" s="86">
        <v>289.45</v>
      </c>
      <c r="Q1236" s="86">
        <v>220.28</v>
      </c>
      <c r="R1236" s="86">
        <v>226365.11</v>
      </c>
      <c r="S1236" s="86">
        <v>15782.85</v>
      </c>
      <c r="T1236" s="86">
        <v>1592.15</v>
      </c>
      <c r="U1236" s="86">
        <v>94.39</v>
      </c>
      <c r="V1236" s="86">
        <v>1069.81</v>
      </c>
      <c r="W1236" s="86">
        <v>704.85</v>
      </c>
      <c r="X1236" s="86"/>
      <c r="Y1236" s="86">
        <v>2114.46</v>
      </c>
      <c r="Z1236" s="86">
        <v>3723.37</v>
      </c>
      <c r="AA1236" s="86">
        <v>25081.88</v>
      </c>
      <c r="AB1236" s="86">
        <v>251446.99</v>
      </c>
      <c r="AC1236" s="87">
        <f t="shared" ref="AC1236" si="680">+ROUND(AB1236/1000,1)</f>
        <v>251.4</v>
      </c>
      <c r="AD1236" s="40">
        <f t="shared" ref="AD1236:AD1267" si="681">+ROUND((AC1236/12*4)+(BJ1236/12*8),1)</f>
        <v>250</v>
      </c>
      <c r="AE1236" s="4"/>
      <c r="AG1236" s="70" t="s">
        <v>2336</v>
      </c>
      <c r="AH1236" s="24" t="s">
        <v>2393</v>
      </c>
      <c r="AI1236" s="24" t="s">
        <v>45</v>
      </c>
      <c r="AJ1236" s="82" t="s">
        <v>2394</v>
      </c>
      <c r="AK1236" s="43">
        <v>150508.35</v>
      </c>
      <c r="AL1236" s="42"/>
      <c r="AM1236" s="42"/>
      <c r="AN1236" s="44">
        <v>36</v>
      </c>
      <c r="AO1236" s="46">
        <v>36</v>
      </c>
      <c r="AP1236" s="45"/>
      <c r="AQ1236" s="45"/>
      <c r="AR1236" s="43">
        <v>150508.35</v>
      </c>
      <c r="AS1236" s="43">
        <v>71466.179999999993</v>
      </c>
      <c r="AT1236" s="43">
        <v>1106.8599999999999</v>
      </c>
      <c r="AU1236" s="44">
        <v>161.86000000000001</v>
      </c>
      <c r="AV1236" s="43">
        <v>297.72000000000003</v>
      </c>
      <c r="AW1236" s="43">
        <v>226.58</v>
      </c>
      <c r="AX1236" s="43">
        <v>223767.55</v>
      </c>
      <c r="AY1236" s="43">
        <v>16233.8</v>
      </c>
      <c r="AZ1236" s="43">
        <v>1637.64</v>
      </c>
      <c r="BA1236" s="43">
        <v>97.1</v>
      </c>
      <c r="BB1236" s="43">
        <v>1100.3800000000001</v>
      </c>
      <c r="BC1236" s="43">
        <v>724.98</v>
      </c>
      <c r="BD1236" s="43"/>
      <c r="BE1236" s="43">
        <v>2174.86</v>
      </c>
      <c r="BF1236" s="43">
        <v>3612.21</v>
      </c>
      <c r="BG1236" s="43">
        <v>25580.97</v>
      </c>
      <c r="BH1236" s="43">
        <v>249348.52</v>
      </c>
      <c r="BI1236" s="44">
        <v>0</v>
      </c>
      <c r="BJ1236" s="71">
        <v>249.3</v>
      </c>
      <c r="BK1236" s="2"/>
      <c r="BL1236" s="2"/>
      <c r="BM1236" s="48">
        <v>20.8</v>
      </c>
      <c r="BN1236" s="48">
        <v>20.8</v>
      </c>
      <c r="BO1236" s="48">
        <v>20.8</v>
      </c>
      <c r="BP1236" s="48">
        <v>20.8</v>
      </c>
      <c r="BQ1236" s="48">
        <v>41.6</v>
      </c>
      <c r="BR1236" s="48">
        <v>41.6</v>
      </c>
      <c r="BS1236" s="48">
        <v>10.4</v>
      </c>
      <c r="BT1236" s="48">
        <v>0</v>
      </c>
      <c r="BU1236" s="48">
        <v>10.4</v>
      </c>
      <c r="BV1236" s="48">
        <f t="shared" ref="BV1236:BV1267" si="682">+ROUND((AD1236-BM1236-BN1236-BO1236-BP1236-BQ1236-BR1236-BS1236-BT1236-BU1236)/3,1)</f>
        <v>20.9</v>
      </c>
      <c r="BW1236" s="48">
        <f t="shared" ref="BW1236" si="683">+BV1236</f>
        <v>20.9</v>
      </c>
      <c r="BX1236" s="49">
        <f t="shared" ref="BX1236:BX1267" si="684">+ROUND(AD1236-BM1236-BN1236-BO1236-BP1236-BQ1236-BR1236-BS1236-BT1236-BU1236-BV1236-BW1236,1)</f>
        <v>21</v>
      </c>
      <c r="BY1236" s="50">
        <f t="shared" ref="BY1236" si="685">+BX1236+BW1236+BV1236+BU1236+BT1236+BS1236+BR1236+BQ1236+BP1236+BO1236+BN1236+BM1236</f>
        <v>250.00000000000006</v>
      </c>
      <c r="BZ1236" s="48">
        <f t="shared" ref="BZ1236" si="686">+BM1236+BN1236+BO1236</f>
        <v>62.400000000000006</v>
      </c>
      <c r="CA1236" s="48">
        <f t="shared" ref="CA1236" si="687">+BP1236+BQ1236+BR1236</f>
        <v>104</v>
      </c>
      <c r="CB1236" s="48">
        <f t="shared" ref="CB1236" si="688">+BS1236+BT1236+BU1236</f>
        <v>20.8</v>
      </c>
      <c r="CC1236" s="51">
        <f t="shared" ref="CC1236" si="689">+BV1236+BW1236+BX1236</f>
        <v>62.8</v>
      </c>
      <c r="CD1236" s="50">
        <f t="shared" ref="CD1236" si="690">SUM(BZ1236:CC1236)</f>
        <v>250</v>
      </c>
      <c r="CE1236" s="103"/>
      <c r="CF1236" s="73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</row>
    <row r="1237" spans="1:122" ht="18" customHeight="1" collapsed="1" thickBot="1" x14ac:dyDescent="0.35">
      <c r="A1237" s="162"/>
      <c r="B1237" s="163" t="s">
        <v>71</v>
      </c>
      <c r="C1237" s="164"/>
      <c r="D1237" s="165"/>
      <c r="E1237" s="54">
        <f>SUM(E1172:E1236)</f>
        <v>44862039.880000003</v>
      </c>
      <c r="F1237" s="54">
        <f t="shared" ref="F1237:AD1237" si="691">SUM(F1172:F1236)</f>
        <v>3201626.4100000011</v>
      </c>
      <c r="G1237" s="54">
        <f t="shared" si="691"/>
        <v>11335281.529999999</v>
      </c>
      <c r="H1237" s="54">
        <f t="shared" si="691"/>
        <v>19130</v>
      </c>
      <c r="I1237" s="54">
        <f t="shared" si="691"/>
        <v>14547</v>
      </c>
      <c r="J1237" s="54">
        <f t="shared" si="691"/>
        <v>1039</v>
      </c>
      <c r="K1237" s="54">
        <f t="shared" si="691"/>
        <v>3544</v>
      </c>
      <c r="L1237" s="54">
        <f t="shared" si="691"/>
        <v>59398947.820000015</v>
      </c>
      <c r="M1237" s="54">
        <f t="shared" si="691"/>
        <v>11079797.719999999</v>
      </c>
      <c r="N1237" s="54">
        <f t="shared" si="691"/>
        <v>589367.5199999999</v>
      </c>
      <c r="O1237" s="54">
        <f t="shared" si="691"/>
        <v>86084.35</v>
      </c>
      <c r="P1237" s="54">
        <f t="shared" si="691"/>
        <v>158205.18000000002</v>
      </c>
      <c r="Q1237" s="54">
        <f t="shared" si="691"/>
        <v>120328.15000000001</v>
      </c>
      <c r="R1237" s="54">
        <f t="shared" si="691"/>
        <v>71432730.73999998</v>
      </c>
      <c r="S1237" s="54">
        <f t="shared" si="691"/>
        <v>7593977.9299999988</v>
      </c>
      <c r="T1237" s="54">
        <f t="shared" si="691"/>
        <v>870223.64</v>
      </c>
      <c r="U1237" s="54">
        <f t="shared" si="691"/>
        <v>39276.480000000003</v>
      </c>
      <c r="V1237" s="54">
        <f t="shared" si="691"/>
        <v>444701.24</v>
      </c>
      <c r="W1237" s="54">
        <f t="shared" si="691"/>
        <v>292976.30999999988</v>
      </c>
      <c r="X1237" s="54">
        <f t="shared" si="691"/>
        <v>88189.94</v>
      </c>
      <c r="Y1237" s="54">
        <f t="shared" si="691"/>
        <v>878784.68</v>
      </c>
      <c r="Z1237" s="54">
        <f t="shared" si="691"/>
        <v>1425574.8199999998</v>
      </c>
      <c r="AA1237" s="54">
        <f t="shared" si="691"/>
        <v>11633705.040000007</v>
      </c>
      <c r="AB1237" s="54">
        <f t="shared" si="691"/>
        <v>83066435.780000016</v>
      </c>
      <c r="AC1237" s="54">
        <f t="shared" si="691"/>
        <v>83066.500000000015</v>
      </c>
      <c r="AD1237" s="54">
        <f t="shared" si="691"/>
        <v>83115.099999999991</v>
      </c>
      <c r="AG1237" s="55" t="s">
        <v>2336</v>
      </c>
      <c r="AH1237" s="55" t="s">
        <v>71</v>
      </c>
      <c r="AI1237" s="56"/>
      <c r="AJ1237" s="57"/>
      <c r="AK1237" s="58">
        <v>43603243.390000015</v>
      </c>
      <c r="AL1237" s="58">
        <v>3371225.5900000012</v>
      </c>
      <c r="AM1237" s="58">
        <v>12412439.459999999</v>
      </c>
      <c r="AN1237" s="58">
        <v>19420</v>
      </c>
      <c r="AO1237" s="58">
        <v>14446</v>
      </c>
      <c r="AP1237" s="58">
        <v>1077</v>
      </c>
      <c r="AQ1237" s="58">
        <v>3897</v>
      </c>
      <c r="AR1237" s="58">
        <v>59386908.44000002</v>
      </c>
      <c r="AS1237" s="58">
        <v>11141428.6</v>
      </c>
      <c r="AT1237" s="58">
        <v>598267.78</v>
      </c>
      <c r="AU1237" s="58">
        <v>87389.35</v>
      </c>
      <c r="AV1237" s="58">
        <v>160603.46999999997</v>
      </c>
      <c r="AW1237" s="58">
        <v>122152.26999999996</v>
      </c>
      <c r="AX1237" s="58">
        <v>71496749.909999982</v>
      </c>
      <c r="AY1237" s="58">
        <v>7636662.1399999978</v>
      </c>
      <c r="AZ1237" s="58">
        <v>883415.74000000011</v>
      </c>
      <c r="BA1237" s="58">
        <v>39003.779999999977</v>
      </c>
      <c r="BB1237" s="58">
        <v>441613.65999999992</v>
      </c>
      <c r="BC1237" s="58">
        <v>290942.1399999999</v>
      </c>
      <c r="BD1237" s="58">
        <v>53375.520000000004</v>
      </c>
      <c r="BE1237" s="58">
        <v>872683.27</v>
      </c>
      <c r="BF1237" s="58">
        <v>1425285.9200000002</v>
      </c>
      <c r="BG1237" s="58">
        <v>11642982.170000002</v>
      </c>
      <c r="BH1237" s="58">
        <v>83139732.079999954</v>
      </c>
      <c r="BI1237" s="58">
        <v>0</v>
      </c>
      <c r="BJ1237" s="59">
        <v>83139.400000000009</v>
      </c>
      <c r="BK1237" s="60"/>
      <c r="BL1237" s="61" t="str">
        <f>+AG1237</f>
        <v>Šiaulių m. sav.</v>
      </c>
      <c r="BM1237" s="62">
        <f t="shared" ref="BM1237:CD1237" si="692">SUM(BM1172:BM1236)</f>
        <v>6928.2</v>
      </c>
      <c r="BN1237" s="62">
        <f t="shared" si="692"/>
        <v>6928.2</v>
      </c>
      <c r="BO1237" s="62">
        <f t="shared" si="692"/>
        <v>6928.2</v>
      </c>
      <c r="BP1237" s="62">
        <f t="shared" si="692"/>
        <v>6928.2</v>
      </c>
      <c r="BQ1237" s="62">
        <f t="shared" si="692"/>
        <v>13857.400000000001</v>
      </c>
      <c r="BR1237" s="62">
        <f t="shared" si="692"/>
        <v>13857.400000000001</v>
      </c>
      <c r="BS1237" s="62">
        <f t="shared" si="692"/>
        <v>3464.8</v>
      </c>
      <c r="BT1237" s="62">
        <f t="shared" si="692"/>
        <v>0</v>
      </c>
      <c r="BU1237" s="62">
        <f t="shared" si="692"/>
        <v>3464.8</v>
      </c>
      <c r="BV1237" s="62">
        <f t="shared" si="692"/>
        <v>6919.1</v>
      </c>
      <c r="BW1237" s="62">
        <f t="shared" si="692"/>
        <v>6919.1</v>
      </c>
      <c r="BX1237" s="62">
        <f t="shared" si="692"/>
        <v>6919.6999999999989</v>
      </c>
      <c r="BY1237" s="62">
        <f t="shared" si="692"/>
        <v>83115.099999999977</v>
      </c>
      <c r="BZ1237" s="62">
        <f t="shared" si="692"/>
        <v>20784.600000000002</v>
      </c>
      <c r="CA1237" s="62">
        <f t="shared" si="692"/>
        <v>34642.999999999993</v>
      </c>
      <c r="CB1237" s="62">
        <f t="shared" si="692"/>
        <v>6929.6</v>
      </c>
      <c r="CC1237" s="62">
        <f t="shared" si="692"/>
        <v>20757.900000000001</v>
      </c>
      <c r="CD1237" s="62">
        <f t="shared" si="692"/>
        <v>83115.099999999991</v>
      </c>
      <c r="CE1237" s="63"/>
      <c r="CF1237" s="64" t="s">
        <v>2336</v>
      </c>
      <c r="CG1237" s="65">
        <v>6928.2</v>
      </c>
      <c r="CH1237" s="65">
        <v>6687.4</v>
      </c>
      <c r="CI1237" s="65">
        <v>6807.8</v>
      </c>
      <c r="CJ1237" s="65">
        <v>6807.8</v>
      </c>
      <c r="CK1237" s="65">
        <v>13616.600000000002</v>
      </c>
      <c r="CL1237" s="65">
        <v>13737.000000000002</v>
      </c>
      <c r="CM1237" s="65">
        <v>3344.6000000000004</v>
      </c>
      <c r="CN1237" s="65">
        <v>0</v>
      </c>
      <c r="CO1237" s="65">
        <v>3464.8</v>
      </c>
      <c r="CP1237" s="65">
        <f>+BV1237</f>
        <v>6919.1</v>
      </c>
      <c r="CQ1237" s="65">
        <f t="shared" ref="CQ1237:CR1237" si="693">+BW1237</f>
        <v>6919.1</v>
      </c>
      <c r="CR1237" s="65">
        <f t="shared" si="693"/>
        <v>6919.6999999999989</v>
      </c>
      <c r="CS1237" s="66">
        <f>+CR1237+CQ1237+CP1237+CO1237+CN1237+CM1237+CL1237+CK1237+CJ1237+CI1237+CH1237+CG1237</f>
        <v>82152.100000000006</v>
      </c>
      <c r="CT1237" s="65">
        <v>20423.399999999998</v>
      </c>
      <c r="CU1237" s="65">
        <v>34161.4</v>
      </c>
      <c r="CV1237" s="65">
        <v>6809.4000000000005</v>
      </c>
      <c r="CW1237" s="65">
        <f>+CP1237+CQ1237+CR1237</f>
        <v>20757.900000000001</v>
      </c>
      <c r="CX1237" s="67">
        <f>+CW1237+CV1237+CU1237+CT1237</f>
        <v>82152.100000000006</v>
      </c>
      <c r="CY1237" s="48"/>
      <c r="CZ1237" s="64" t="s">
        <v>2336</v>
      </c>
      <c r="DA1237" s="68">
        <v>0</v>
      </c>
      <c r="DB1237" s="68">
        <v>240.8</v>
      </c>
      <c r="DC1237" s="68">
        <v>120.4</v>
      </c>
      <c r="DD1237" s="68">
        <v>120.4</v>
      </c>
      <c r="DE1237" s="68">
        <v>240.8</v>
      </c>
      <c r="DF1237" s="68">
        <v>120.4</v>
      </c>
      <c r="DG1237" s="68">
        <v>120.19999999999999</v>
      </c>
      <c r="DH1237" s="69"/>
      <c r="DI1237" s="69"/>
      <c r="DJ1237" s="69"/>
      <c r="DK1237" s="69"/>
      <c r="DL1237" s="69"/>
      <c r="DM1237" s="66">
        <v>963</v>
      </c>
      <c r="DN1237" s="68">
        <v>361.20000000000005</v>
      </c>
      <c r="DO1237" s="68">
        <v>481.6</v>
      </c>
      <c r="DP1237" s="68">
        <v>120.19999999999999</v>
      </c>
      <c r="DQ1237" s="68"/>
      <c r="DR1237" s="66">
        <v>963</v>
      </c>
    </row>
    <row r="1238" spans="1:122" ht="21" hidden="1" outlineLevel="1" thickBot="1" x14ac:dyDescent="0.35">
      <c r="A1238" s="160" t="s">
        <v>2464</v>
      </c>
      <c r="B1238" s="53" t="s">
        <v>2465</v>
      </c>
      <c r="C1238" s="53" t="s">
        <v>45</v>
      </c>
      <c r="D1238" s="24" t="s">
        <v>2466</v>
      </c>
      <c r="E1238" s="35">
        <v>337375.99</v>
      </c>
      <c r="F1238" s="35">
        <v>88332.91</v>
      </c>
      <c r="G1238" s="35">
        <v>211124.63</v>
      </c>
      <c r="H1238" s="36">
        <v>219</v>
      </c>
      <c r="I1238" s="38">
        <v>117</v>
      </c>
      <c r="J1238" s="38">
        <v>33</v>
      </c>
      <c r="K1238" s="38">
        <v>69</v>
      </c>
      <c r="L1238" s="35">
        <v>636833.53</v>
      </c>
      <c r="M1238" s="35">
        <v>95888.67</v>
      </c>
      <c r="N1238" s="35">
        <v>6734.25</v>
      </c>
      <c r="O1238" s="35">
        <v>985.5</v>
      </c>
      <c r="P1238" s="35">
        <v>1811.13</v>
      </c>
      <c r="Q1238" s="35">
        <v>1377.51</v>
      </c>
      <c r="R1238" s="35">
        <v>743630.59</v>
      </c>
      <c r="S1238" s="35">
        <v>75776.28</v>
      </c>
      <c r="T1238" s="35">
        <v>9962.31</v>
      </c>
      <c r="U1238" s="35">
        <v>315.89999999999998</v>
      </c>
      <c r="V1238" s="35">
        <v>3576.69</v>
      </c>
      <c r="W1238" s="35">
        <v>2356.38</v>
      </c>
      <c r="X1238" s="36">
        <v>0</v>
      </c>
      <c r="Y1238" s="35">
        <v>7067.97</v>
      </c>
      <c r="Z1238" s="36">
        <v>15284</v>
      </c>
      <c r="AA1238" s="35">
        <v>114339.53</v>
      </c>
      <c r="AB1238" s="35">
        <v>857970.12</v>
      </c>
      <c r="AC1238" s="39">
        <f t="shared" ref="AC1238:AC1261" si="694">+ROUND(AB1238/1000,1)</f>
        <v>858</v>
      </c>
      <c r="AD1238" s="40">
        <f t="shared" ref="AD1238:AD1261" si="695">+ROUND((AC1238/12*4)+(BJ1238/12*8),1)</f>
        <v>826.7</v>
      </c>
      <c r="AG1238" s="70" t="s">
        <v>2464</v>
      </c>
      <c r="AH1238" s="24" t="s">
        <v>2465</v>
      </c>
      <c r="AI1238" s="24" t="s">
        <v>45</v>
      </c>
      <c r="AJ1238" s="24" t="s">
        <v>2466</v>
      </c>
      <c r="AK1238" s="43">
        <v>333364.56</v>
      </c>
      <c r="AL1238" s="43">
        <v>88332.91</v>
      </c>
      <c r="AM1238" s="43">
        <v>182833.94</v>
      </c>
      <c r="AN1238" s="44">
        <v>211</v>
      </c>
      <c r="AO1238" s="46">
        <v>114</v>
      </c>
      <c r="AP1238" s="46">
        <v>24</v>
      </c>
      <c r="AQ1238" s="46">
        <v>73</v>
      </c>
      <c r="AR1238" s="43">
        <v>604531.41</v>
      </c>
      <c r="AS1238" s="43">
        <v>85655.9</v>
      </c>
      <c r="AT1238" s="43">
        <v>6488.25</v>
      </c>
      <c r="AU1238" s="43">
        <v>949.5</v>
      </c>
      <c r="AV1238" s="43">
        <v>1744.97</v>
      </c>
      <c r="AW1238" s="43">
        <v>1327.19</v>
      </c>
      <c r="AX1238" s="43">
        <v>700697.22</v>
      </c>
      <c r="AY1238" s="43">
        <v>73295.210000000006</v>
      </c>
      <c r="AZ1238" s="43">
        <v>9598.39</v>
      </c>
      <c r="BA1238" s="43">
        <v>307.8</v>
      </c>
      <c r="BB1238" s="43">
        <v>3484.98</v>
      </c>
      <c r="BC1238" s="43">
        <v>2295.96</v>
      </c>
      <c r="BD1238" s="44">
        <v>0</v>
      </c>
      <c r="BE1238" s="43">
        <v>6886.74</v>
      </c>
      <c r="BF1238" s="43">
        <v>14508.75</v>
      </c>
      <c r="BG1238" s="43">
        <v>110377.83</v>
      </c>
      <c r="BH1238" s="43">
        <v>811075.05</v>
      </c>
      <c r="BI1238" s="44">
        <v>0</v>
      </c>
      <c r="BJ1238" s="71">
        <v>811.1</v>
      </c>
      <c r="BK1238" s="2"/>
      <c r="BL1238" s="2"/>
      <c r="BM1238" s="48">
        <v>67.599999999999994</v>
      </c>
      <c r="BN1238" s="48">
        <v>67.599999999999994</v>
      </c>
      <c r="BO1238" s="48">
        <v>67.599999999999994</v>
      </c>
      <c r="BP1238" s="48">
        <v>67.599999999999994</v>
      </c>
      <c r="BQ1238" s="48">
        <v>135.19999999999999</v>
      </c>
      <c r="BR1238" s="48">
        <v>135.19999999999999</v>
      </c>
      <c r="BS1238" s="48">
        <v>33.799999999999997</v>
      </c>
      <c r="BT1238" s="48">
        <v>0</v>
      </c>
      <c r="BU1238" s="48">
        <v>33.799999999999997</v>
      </c>
      <c r="BV1238" s="48">
        <f t="shared" ref="BV1238:BV1261" si="696">+ROUND((AD1238-BM1238-BN1238-BO1238-BP1238-BQ1238-BR1238-BS1238-BT1238-BU1238)/3,1)</f>
        <v>72.8</v>
      </c>
      <c r="BW1238" s="48">
        <f t="shared" ref="BW1238:BW1261" si="697">+BV1238</f>
        <v>72.8</v>
      </c>
      <c r="BX1238" s="49">
        <f t="shared" ref="BX1238:BX1261" si="698">+ROUND(AD1238-BM1238-BN1238-BO1238-BP1238-BQ1238-BR1238-BS1238-BT1238-BU1238-BV1238-BW1238,1)</f>
        <v>72.7</v>
      </c>
      <c r="BY1238" s="50">
        <f t="shared" ref="BY1238:BY1261" si="699">+BX1238+BW1238+BV1238+BU1238+BT1238+BS1238+BR1238+BQ1238+BP1238+BO1238+BN1238+BM1238</f>
        <v>826.7</v>
      </c>
      <c r="BZ1238" s="48">
        <f t="shared" ref="BZ1238:BZ1261" si="700">+BM1238+BN1238+BO1238</f>
        <v>202.79999999999998</v>
      </c>
      <c r="CA1238" s="48">
        <f t="shared" ref="CA1238:CA1261" si="701">+BP1238+BQ1238+BR1238</f>
        <v>338</v>
      </c>
      <c r="CB1238" s="48">
        <f t="shared" ref="CB1238:CB1261" si="702">+BS1238+BT1238+BU1238</f>
        <v>67.599999999999994</v>
      </c>
      <c r="CC1238" s="51">
        <f t="shared" ref="CC1238:CC1261" si="703">+BV1238+BW1238+BX1238</f>
        <v>218.3</v>
      </c>
      <c r="CD1238" s="50">
        <f t="shared" ref="CD1238:CD1261" si="704">SUM(BZ1238:CC1238)</f>
        <v>826.7</v>
      </c>
      <c r="CE1238" s="103"/>
      <c r="CF1238" s="73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</row>
    <row r="1239" spans="1:122" ht="21" hidden="1" outlineLevel="1" thickBot="1" x14ac:dyDescent="0.35">
      <c r="A1239" s="161"/>
      <c r="B1239" s="53" t="s">
        <v>2467</v>
      </c>
      <c r="C1239" s="53" t="s">
        <v>45</v>
      </c>
      <c r="D1239" s="24" t="s">
        <v>2468</v>
      </c>
      <c r="E1239" s="35">
        <v>791209.22</v>
      </c>
      <c r="F1239" s="35">
        <v>44166.46</v>
      </c>
      <c r="G1239" s="35">
        <v>140609.01</v>
      </c>
      <c r="H1239" s="36">
        <v>307</v>
      </c>
      <c r="I1239" s="38">
        <v>246</v>
      </c>
      <c r="J1239" s="38">
        <v>17</v>
      </c>
      <c r="K1239" s="38">
        <v>44</v>
      </c>
      <c r="L1239" s="35">
        <v>975984.69</v>
      </c>
      <c r="M1239" s="35">
        <v>163159.56</v>
      </c>
      <c r="N1239" s="35">
        <v>9440.25</v>
      </c>
      <c r="O1239" s="35">
        <v>1381.5</v>
      </c>
      <c r="P1239" s="35">
        <v>2538.89</v>
      </c>
      <c r="Q1239" s="35">
        <v>1931.03</v>
      </c>
      <c r="R1239" s="35">
        <v>1154435.92</v>
      </c>
      <c r="S1239" s="35">
        <v>124695.89</v>
      </c>
      <c r="T1239" s="35">
        <v>13965.43</v>
      </c>
      <c r="U1239" s="35">
        <v>664.2</v>
      </c>
      <c r="V1239" s="35">
        <v>7520.22</v>
      </c>
      <c r="W1239" s="35">
        <v>4954.4399999999996</v>
      </c>
      <c r="X1239" s="35">
        <v>2687.34</v>
      </c>
      <c r="Y1239" s="35">
        <v>14860.86</v>
      </c>
      <c r="Z1239" s="35">
        <v>23423.63</v>
      </c>
      <c r="AA1239" s="35">
        <v>192772.01</v>
      </c>
      <c r="AB1239" s="35">
        <v>1347207.93</v>
      </c>
      <c r="AC1239" s="39">
        <f t="shared" si="694"/>
        <v>1347.2</v>
      </c>
      <c r="AD1239" s="40">
        <f t="shared" si="695"/>
        <v>1311.9</v>
      </c>
      <c r="AG1239" s="70" t="s">
        <v>2464</v>
      </c>
      <c r="AH1239" s="24" t="s">
        <v>2467</v>
      </c>
      <c r="AI1239" s="24" t="s">
        <v>45</v>
      </c>
      <c r="AJ1239" s="24" t="s">
        <v>2468</v>
      </c>
      <c r="AK1239" s="43">
        <v>752181.19</v>
      </c>
      <c r="AL1239" s="43">
        <v>44166.46</v>
      </c>
      <c r="AM1239" s="43">
        <v>140609.01</v>
      </c>
      <c r="AN1239" s="44">
        <v>311</v>
      </c>
      <c r="AO1239" s="46">
        <v>246</v>
      </c>
      <c r="AP1239" s="46">
        <v>18</v>
      </c>
      <c r="AQ1239" s="46">
        <v>47</v>
      </c>
      <c r="AR1239" s="43">
        <v>936956.66</v>
      </c>
      <c r="AS1239" s="43">
        <v>151485.51</v>
      </c>
      <c r="AT1239" s="43">
        <v>9563.25</v>
      </c>
      <c r="AU1239" s="43">
        <v>1399.5</v>
      </c>
      <c r="AV1239" s="43">
        <v>2571.9699999999998</v>
      </c>
      <c r="AW1239" s="43">
        <v>1956.19</v>
      </c>
      <c r="AX1239" s="43">
        <v>1103933.08</v>
      </c>
      <c r="AY1239" s="43">
        <v>125598.49</v>
      </c>
      <c r="AZ1239" s="43">
        <v>14147.39</v>
      </c>
      <c r="BA1239" s="43">
        <v>664.2</v>
      </c>
      <c r="BB1239" s="43">
        <v>7520.22</v>
      </c>
      <c r="BC1239" s="43">
        <v>4954.4399999999996</v>
      </c>
      <c r="BD1239" s="43">
        <v>128.02000000000001</v>
      </c>
      <c r="BE1239" s="43">
        <v>14860.86</v>
      </c>
      <c r="BF1239" s="43">
        <v>22486.959999999999</v>
      </c>
      <c r="BG1239" s="43">
        <v>190360.58</v>
      </c>
      <c r="BH1239" s="43">
        <v>1294293.6599999999</v>
      </c>
      <c r="BI1239" s="44">
        <v>0</v>
      </c>
      <c r="BJ1239" s="71">
        <v>1294.3</v>
      </c>
      <c r="BK1239" s="2"/>
      <c r="BL1239" s="2"/>
      <c r="BM1239" s="48">
        <v>107.9</v>
      </c>
      <c r="BN1239" s="48">
        <v>107.9</v>
      </c>
      <c r="BO1239" s="48">
        <v>107.9</v>
      </c>
      <c r="BP1239" s="48">
        <v>107.9</v>
      </c>
      <c r="BQ1239" s="48">
        <v>215.7</v>
      </c>
      <c r="BR1239" s="48">
        <v>215.7</v>
      </c>
      <c r="BS1239" s="48">
        <v>53.9</v>
      </c>
      <c r="BT1239" s="48">
        <v>0</v>
      </c>
      <c r="BU1239" s="48">
        <v>53.9</v>
      </c>
      <c r="BV1239" s="48">
        <f t="shared" si="696"/>
        <v>113.7</v>
      </c>
      <c r="BW1239" s="48">
        <f t="shared" si="697"/>
        <v>113.7</v>
      </c>
      <c r="BX1239" s="49">
        <f t="shared" si="698"/>
        <v>113.7</v>
      </c>
      <c r="BY1239" s="50">
        <f t="shared" si="699"/>
        <v>1311.9</v>
      </c>
      <c r="BZ1239" s="48">
        <f t="shared" si="700"/>
        <v>323.70000000000005</v>
      </c>
      <c r="CA1239" s="48">
        <f t="shared" si="701"/>
        <v>539.29999999999995</v>
      </c>
      <c r="CB1239" s="48">
        <f t="shared" si="702"/>
        <v>107.8</v>
      </c>
      <c r="CC1239" s="51">
        <f t="shared" si="703"/>
        <v>341.1</v>
      </c>
      <c r="CD1239" s="50">
        <f t="shared" si="704"/>
        <v>1311.9</v>
      </c>
      <c r="CE1239" s="103"/>
      <c r="CF1239" s="73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</row>
    <row r="1240" spans="1:122" ht="21" hidden="1" outlineLevel="1" thickBot="1" x14ac:dyDescent="0.35">
      <c r="A1240" s="161"/>
      <c r="B1240" s="53" t="s">
        <v>2469</v>
      </c>
      <c r="C1240" s="53" t="s">
        <v>45</v>
      </c>
      <c r="D1240" s="24" t="s">
        <v>2470</v>
      </c>
      <c r="E1240" s="35">
        <v>105549.47</v>
      </c>
      <c r="F1240" s="35">
        <v>14574.93</v>
      </c>
      <c r="G1240" s="35">
        <v>84449.86</v>
      </c>
      <c r="H1240" s="36">
        <v>47</v>
      </c>
      <c r="I1240" s="38">
        <v>22</v>
      </c>
      <c r="J1240" s="38">
        <v>3</v>
      </c>
      <c r="K1240" s="38">
        <v>22</v>
      </c>
      <c r="L1240" s="35">
        <v>204574.26</v>
      </c>
      <c r="M1240" s="35">
        <v>27152.48</v>
      </c>
      <c r="N1240" s="35">
        <v>1445.25</v>
      </c>
      <c r="O1240" s="35">
        <v>211.5</v>
      </c>
      <c r="P1240" s="35">
        <v>388.69</v>
      </c>
      <c r="Q1240" s="35">
        <v>295.63</v>
      </c>
      <c r="R1240" s="35">
        <v>234067.81</v>
      </c>
      <c r="S1240" s="35">
        <v>15561.93</v>
      </c>
      <c r="T1240" s="35">
        <v>2138.0300000000002</v>
      </c>
      <c r="U1240" s="35">
        <v>59.4</v>
      </c>
      <c r="V1240" s="35">
        <v>672.54</v>
      </c>
      <c r="W1240" s="35">
        <v>443.08</v>
      </c>
      <c r="X1240" s="36">
        <v>0</v>
      </c>
      <c r="Y1240" s="35">
        <v>1329.02</v>
      </c>
      <c r="Z1240" s="35">
        <v>4909.79</v>
      </c>
      <c r="AA1240" s="35">
        <v>25113.79</v>
      </c>
      <c r="AB1240" s="35">
        <v>259181.6</v>
      </c>
      <c r="AC1240" s="39">
        <f t="shared" si="694"/>
        <v>259.2</v>
      </c>
      <c r="AD1240" s="40">
        <f t="shared" si="695"/>
        <v>248.7</v>
      </c>
      <c r="AG1240" s="70" t="s">
        <v>2464</v>
      </c>
      <c r="AH1240" s="24" t="s">
        <v>2469</v>
      </c>
      <c r="AI1240" s="24" t="s">
        <v>45</v>
      </c>
      <c r="AJ1240" s="24" t="s">
        <v>2470</v>
      </c>
      <c r="AK1240" s="43">
        <v>103361.39</v>
      </c>
      <c r="AL1240" s="43">
        <v>14574.93</v>
      </c>
      <c r="AM1240" s="43">
        <v>70093.39</v>
      </c>
      <c r="AN1240" s="44">
        <v>44</v>
      </c>
      <c r="AO1240" s="46">
        <v>21</v>
      </c>
      <c r="AP1240" s="46">
        <v>5</v>
      </c>
      <c r="AQ1240" s="46">
        <v>18</v>
      </c>
      <c r="AR1240" s="43">
        <v>188029.71</v>
      </c>
      <c r="AS1240" s="43">
        <v>29667.89</v>
      </c>
      <c r="AT1240" s="44">
        <v>1353</v>
      </c>
      <c r="AU1240" s="44">
        <v>198</v>
      </c>
      <c r="AV1240" s="43">
        <v>363.88</v>
      </c>
      <c r="AW1240" s="43">
        <v>276.76</v>
      </c>
      <c r="AX1240" s="43">
        <v>219889.24</v>
      </c>
      <c r="AY1240" s="43">
        <v>14659.69</v>
      </c>
      <c r="AZ1240" s="43">
        <v>2001.56</v>
      </c>
      <c r="BA1240" s="43">
        <v>56.7</v>
      </c>
      <c r="BB1240" s="43">
        <v>641.97</v>
      </c>
      <c r="BC1240" s="43">
        <v>422.94</v>
      </c>
      <c r="BD1240" s="44">
        <v>0</v>
      </c>
      <c r="BE1240" s="43">
        <v>1268.6099999999999</v>
      </c>
      <c r="BF1240" s="43">
        <v>4512.71</v>
      </c>
      <c r="BG1240" s="43">
        <v>23564.18</v>
      </c>
      <c r="BH1240" s="43">
        <v>243453.42</v>
      </c>
      <c r="BI1240" s="44">
        <v>0</v>
      </c>
      <c r="BJ1240" s="71">
        <v>243.5</v>
      </c>
      <c r="BK1240" s="2"/>
      <c r="BL1240" s="2"/>
      <c r="BM1240" s="48">
        <v>20.3</v>
      </c>
      <c r="BN1240" s="48">
        <v>20.3</v>
      </c>
      <c r="BO1240" s="48">
        <v>20.3</v>
      </c>
      <c r="BP1240" s="48">
        <v>20.3</v>
      </c>
      <c r="BQ1240" s="48">
        <v>40.6</v>
      </c>
      <c r="BR1240" s="48">
        <v>40.6</v>
      </c>
      <c r="BS1240" s="48">
        <v>10.1</v>
      </c>
      <c r="BT1240" s="48">
        <v>0</v>
      </c>
      <c r="BU1240" s="48">
        <v>10.1</v>
      </c>
      <c r="BV1240" s="48">
        <f t="shared" si="696"/>
        <v>22</v>
      </c>
      <c r="BW1240" s="48">
        <f t="shared" si="697"/>
        <v>22</v>
      </c>
      <c r="BX1240" s="49">
        <f t="shared" si="698"/>
        <v>22.1</v>
      </c>
      <c r="BY1240" s="50">
        <f t="shared" si="699"/>
        <v>248.70000000000002</v>
      </c>
      <c r="BZ1240" s="48">
        <f t="shared" si="700"/>
        <v>60.900000000000006</v>
      </c>
      <c r="CA1240" s="48">
        <f t="shared" si="701"/>
        <v>101.5</v>
      </c>
      <c r="CB1240" s="48">
        <f t="shared" si="702"/>
        <v>20.2</v>
      </c>
      <c r="CC1240" s="51">
        <f t="shared" si="703"/>
        <v>66.099999999999994</v>
      </c>
      <c r="CD1240" s="50">
        <f t="shared" si="704"/>
        <v>248.7</v>
      </c>
      <c r="CE1240" s="103"/>
      <c r="CF1240" s="73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</row>
    <row r="1241" spans="1:122" ht="21" hidden="1" outlineLevel="1" thickBot="1" x14ac:dyDescent="0.35">
      <c r="A1241" s="161"/>
      <c r="B1241" s="53" t="s">
        <v>2471</v>
      </c>
      <c r="C1241" s="53" t="s">
        <v>45</v>
      </c>
      <c r="D1241" s="24" t="s">
        <v>2472</v>
      </c>
      <c r="E1241" s="34"/>
      <c r="F1241" s="35">
        <v>14574.93</v>
      </c>
      <c r="G1241" s="35">
        <v>63337.39</v>
      </c>
      <c r="H1241" s="36">
        <v>16</v>
      </c>
      <c r="I1241" s="37"/>
      <c r="J1241" s="38">
        <v>1</v>
      </c>
      <c r="K1241" s="38">
        <v>15</v>
      </c>
      <c r="L1241" s="35">
        <v>77912.320000000007</v>
      </c>
      <c r="M1241" s="35">
        <v>10860.47</v>
      </c>
      <c r="N1241" s="36">
        <v>492</v>
      </c>
      <c r="O1241" s="36">
        <v>72</v>
      </c>
      <c r="P1241" s="35">
        <v>132.32</v>
      </c>
      <c r="Q1241" s="35">
        <v>100.64</v>
      </c>
      <c r="R1241" s="35">
        <v>89569.75</v>
      </c>
      <c r="S1241" s="35">
        <v>3610.4</v>
      </c>
      <c r="T1241" s="35">
        <v>727.84</v>
      </c>
      <c r="U1241" s="36">
        <v>0</v>
      </c>
      <c r="V1241" s="36">
        <v>0</v>
      </c>
      <c r="W1241" s="36">
        <v>0</v>
      </c>
      <c r="X1241" s="36">
        <v>0</v>
      </c>
      <c r="Y1241" s="36">
        <v>0</v>
      </c>
      <c r="Z1241" s="35">
        <v>1869.9</v>
      </c>
      <c r="AA1241" s="35">
        <v>6208.14</v>
      </c>
      <c r="AB1241" s="35">
        <v>95777.89</v>
      </c>
      <c r="AC1241" s="39">
        <f t="shared" si="694"/>
        <v>95.8</v>
      </c>
      <c r="AD1241" s="40">
        <f t="shared" si="695"/>
        <v>74.599999999999994</v>
      </c>
      <c r="AG1241" s="70" t="s">
        <v>2464</v>
      </c>
      <c r="AH1241" s="24" t="s">
        <v>2471</v>
      </c>
      <c r="AI1241" s="24" t="s">
        <v>45</v>
      </c>
      <c r="AJ1241" s="24" t="s">
        <v>2472</v>
      </c>
      <c r="AK1241" s="42"/>
      <c r="AL1241" s="43">
        <v>14574.93</v>
      </c>
      <c r="AM1241" s="43">
        <v>35046.69</v>
      </c>
      <c r="AN1241" s="44">
        <v>15</v>
      </c>
      <c r="AO1241" s="45"/>
      <c r="AP1241" s="46">
        <v>3</v>
      </c>
      <c r="AQ1241" s="46">
        <v>12</v>
      </c>
      <c r="AR1241" s="43">
        <v>49621.62</v>
      </c>
      <c r="AS1241" s="43">
        <v>8395.59</v>
      </c>
      <c r="AT1241" s="43">
        <v>461.25</v>
      </c>
      <c r="AU1241" s="43">
        <v>67.5</v>
      </c>
      <c r="AV1241" s="43">
        <v>124.05</v>
      </c>
      <c r="AW1241" s="43">
        <v>94.35</v>
      </c>
      <c r="AX1241" s="43">
        <v>58764.36</v>
      </c>
      <c r="AY1241" s="43">
        <v>3384.75</v>
      </c>
      <c r="AZ1241" s="43">
        <v>682.35</v>
      </c>
      <c r="BA1241" s="44">
        <v>0</v>
      </c>
      <c r="BB1241" s="44">
        <v>0</v>
      </c>
      <c r="BC1241" s="44">
        <v>0</v>
      </c>
      <c r="BD1241" s="44">
        <v>0</v>
      </c>
      <c r="BE1241" s="44">
        <v>0</v>
      </c>
      <c r="BF1241" s="43">
        <v>1190.92</v>
      </c>
      <c r="BG1241" s="43">
        <v>5258.02</v>
      </c>
      <c r="BH1241" s="43">
        <v>64022.38</v>
      </c>
      <c r="BI1241" s="44">
        <v>0</v>
      </c>
      <c r="BJ1241" s="71">
        <v>64</v>
      </c>
      <c r="BK1241" s="2"/>
      <c r="BL1241" s="2"/>
      <c r="BM1241" s="48">
        <v>5.3</v>
      </c>
      <c r="BN1241" s="48">
        <v>5.3</v>
      </c>
      <c r="BO1241" s="48">
        <v>5.3</v>
      </c>
      <c r="BP1241" s="48">
        <v>5.3</v>
      </c>
      <c r="BQ1241" s="48">
        <v>10.7</v>
      </c>
      <c r="BR1241" s="48">
        <v>10.7</v>
      </c>
      <c r="BS1241" s="48">
        <v>2.7</v>
      </c>
      <c r="BT1241" s="48">
        <v>0</v>
      </c>
      <c r="BU1241" s="48">
        <v>2.7</v>
      </c>
      <c r="BV1241" s="48">
        <f t="shared" si="696"/>
        <v>8.9</v>
      </c>
      <c r="BW1241" s="48">
        <f t="shared" si="697"/>
        <v>8.9</v>
      </c>
      <c r="BX1241" s="49">
        <f t="shared" si="698"/>
        <v>8.8000000000000007</v>
      </c>
      <c r="BY1241" s="50">
        <f t="shared" si="699"/>
        <v>74.599999999999994</v>
      </c>
      <c r="BZ1241" s="48">
        <f t="shared" si="700"/>
        <v>15.899999999999999</v>
      </c>
      <c r="CA1241" s="48">
        <f t="shared" si="701"/>
        <v>26.7</v>
      </c>
      <c r="CB1241" s="48">
        <f t="shared" si="702"/>
        <v>5.4</v>
      </c>
      <c r="CC1241" s="51">
        <f t="shared" si="703"/>
        <v>26.6</v>
      </c>
      <c r="CD1241" s="50">
        <f t="shared" si="704"/>
        <v>74.599999999999994</v>
      </c>
      <c r="CE1241" s="103"/>
      <c r="CF1241" s="73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</row>
    <row r="1242" spans="1:122" ht="21" hidden="1" outlineLevel="1" thickBot="1" x14ac:dyDescent="0.35">
      <c r="A1242" s="161"/>
      <c r="B1242" s="53" t="s">
        <v>2473</v>
      </c>
      <c r="C1242" s="53" t="s">
        <v>45</v>
      </c>
      <c r="D1242" s="24" t="s">
        <v>2474</v>
      </c>
      <c r="E1242" s="36">
        <v>429761</v>
      </c>
      <c r="F1242" s="35">
        <v>88332.91</v>
      </c>
      <c r="G1242" s="34"/>
      <c r="H1242" s="36">
        <v>152</v>
      </c>
      <c r="I1242" s="38">
        <v>133</v>
      </c>
      <c r="J1242" s="38">
        <v>19</v>
      </c>
      <c r="K1242" s="37"/>
      <c r="L1242" s="35">
        <v>518093.91</v>
      </c>
      <c r="M1242" s="35">
        <v>95598.56</v>
      </c>
      <c r="N1242" s="36">
        <v>4674</v>
      </c>
      <c r="O1242" s="36">
        <v>684</v>
      </c>
      <c r="P1242" s="35">
        <v>1257.04</v>
      </c>
      <c r="Q1242" s="35">
        <v>956.08</v>
      </c>
      <c r="R1242" s="35">
        <v>621263.59</v>
      </c>
      <c r="S1242" s="35">
        <v>64262.37</v>
      </c>
      <c r="T1242" s="35">
        <v>6914.48</v>
      </c>
      <c r="U1242" s="35">
        <v>359.1</v>
      </c>
      <c r="V1242" s="35">
        <v>4065.81</v>
      </c>
      <c r="W1242" s="35">
        <v>2678.62</v>
      </c>
      <c r="X1242" s="35">
        <v>128.02000000000001</v>
      </c>
      <c r="Y1242" s="35">
        <v>8034.53</v>
      </c>
      <c r="Z1242" s="35">
        <v>12434.26</v>
      </c>
      <c r="AA1242" s="35">
        <v>98877.19</v>
      </c>
      <c r="AB1242" s="35">
        <v>720140.78</v>
      </c>
      <c r="AC1242" s="39">
        <f t="shared" si="694"/>
        <v>720.1</v>
      </c>
      <c r="AD1242" s="40">
        <f t="shared" si="695"/>
        <v>699.7</v>
      </c>
      <c r="AG1242" s="70" t="s">
        <v>2464</v>
      </c>
      <c r="AH1242" s="24" t="s">
        <v>2473</v>
      </c>
      <c r="AI1242" s="24" t="s">
        <v>45</v>
      </c>
      <c r="AJ1242" s="24" t="s">
        <v>2474</v>
      </c>
      <c r="AK1242" s="43">
        <v>427973.45</v>
      </c>
      <c r="AL1242" s="43">
        <v>88332.91</v>
      </c>
      <c r="AM1242" s="42"/>
      <c r="AN1242" s="44">
        <v>138</v>
      </c>
      <c r="AO1242" s="46">
        <v>119</v>
      </c>
      <c r="AP1242" s="46">
        <v>19</v>
      </c>
      <c r="AQ1242" s="45"/>
      <c r="AR1242" s="43">
        <v>516306.36</v>
      </c>
      <c r="AS1242" s="43">
        <v>76111.63</v>
      </c>
      <c r="AT1242" s="43">
        <v>4243.5</v>
      </c>
      <c r="AU1242" s="43">
        <v>621</v>
      </c>
      <c r="AV1242" s="43">
        <v>1141.26</v>
      </c>
      <c r="AW1242" s="43">
        <v>868.02</v>
      </c>
      <c r="AX1242" s="43">
        <v>599291.77</v>
      </c>
      <c r="AY1242" s="43">
        <v>57949.21</v>
      </c>
      <c r="AZ1242" s="43">
        <v>6277.62</v>
      </c>
      <c r="BA1242" s="43">
        <v>321.3</v>
      </c>
      <c r="BB1242" s="43">
        <v>3637.83</v>
      </c>
      <c r="BC1242" s="43">
        <v>2396.66</v>
      </c>
      <c r="BD1242" s="44">
        <v>0</v>
      </c>
      <c r="BE1242" s="43">
        <v>7188.79</v>
      </c>
      <c r="BF1242" s="43">
        <v>12391.35</v>
      </c>
      <c r="BG1242" s="43">
        <v>90162.76</v>
      </c>
      <c r="BH1242" s="43">
        <v>689454.53</v>
      </c>
      <c r="BI1242" s="44">
        <v>0</v>
      </c>
      <c r="BJ1242" s="71">
        <v>689.5</v>
      </c>
      <c r="BK1242" s="2"/>
      <c r="BL1242" s="2"/>
      <c r="BM1242" s="48">
        <v>57.5</v>
      </c>
      <c r="BN1242" s="48">
        <v>57.5</v>
      </c>
      <c r="BO1242" s="48">
        <v>57.5</v>
      </c>
      <c r="BP1242" s="48">
        <v>57.5</v>
      </c>
      <c r="BQ1242" s="48">
        <v>114.9</v>
      </c>
      <c r="BR1242" s="48">
        <v>114.9</v>
      </c>
      <c r="BS1242" s="48">
        <v>28.7</v>
      </c>
      <c r="BT1242" s="48">
        <v>0</v>
      </c>
      <c r="BU1242" s="48">
        <v>28.7</v>
      </c>
      <c r="BV1242" s="48">
        <f t="shared" si="696"/>
        <v>60.8</v>
      </c>
      <c r="BW1242" s="48">
        <f t="shared" si="697"/>
        <v>60.8</v>
      </c>
      <c r="BX1242" s="49">
        <f t="shared" si="698"/>
        <v>60.9</v>
      </c>
      <c r="BY1242" s="50">
        <f t="shared" si="699"/>
        <v>699.69999999999993</v>
      </c>
      <c r="BZ1242" s="48">
        <f t="shared" si="700"/>
        <v>172.5</v>
      </c>
      <c r="CA1242" s="48">
        <f t="shared" si="701"/>
        <v>287.3</v>
      </c>
      <c r="CB1242" s="48">
        <f t="shared" si="702"/>
        <v>57.4</v>
      </c>
      <c r="CC1242" s="51">
        <f t="shared" si="703"/>
        <v>182.5</v>
      </c>
      <c r="CD1242" s="50">
        <f t="shared" si="704"/>
        <v>699.7</v>
      </c>
      <c r="CE1242" s="103"/>
      <c r="CF1242" s="73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</row>
    <row r="1243" spans="1:122" ht="21" hidden="1" outlineLevel="1" thickBot="1" x14ac:dyDescent="0.35">
      <c r="A1243" s="161"/>
      <c r="B1243" s="53" t="s">
        <v>2475</v>
      </c>
      <c r="C1243" s="53" t="s">
        <v>45</v>
      </c>
      <c r="D1243" s="24" t="s">
        <v>2476</v>
      </c>
      <c r="E1243" s="35">
        <v>238121.95</v>
      </c>
      <c r="F1243" s="35">
        <v>22083.23</v>
      </c>
      <c r="G1243" s="35">
        <v>35046.69</v>
      </c>
      <c r="H1243" s="36">
        <v>57</v>
      </c>
      <c r="I1243" s="38">
        <v>43</v>
      </c>
      <c r="J1243" s="38">
        <v>5</v>
      </c>
      <c r="K1243" s="38">
        <v>9</v>
      </c>
      <c r="L1243" s="35">
        <v>295251.87</v>
      </c>
      <c r="M1243" s="35">
        <v>37019.9</v>
      </c>
      <c r="N1243" s="35">
        <v>1752.75</v>
      </c>
      <c r="O1243" s="35">
        <v>256.5</v>
      </c>
      <c r="P1243" s="35">
        <v>471.39</v>
      </c>
      <c r="Q1243" s="35">
        <v>358.53</v>
      </c>
      <c r="R1243" s="35">
        <v>335110.94</v>
      </c>
      <c r="S1243" s="35">
        <v>22549.52</v>
      </c>
      <c r="T1243" s="35">
        <v>2592.9299999999998</v>
      </c>
      <c r="U1243" s="35">
        <v>116.1</v>
      </c>
      <c r="V1243" s="35">
        <v>1314.51</v>
      </c>
      <c r="W1243" s="35">
        <v>866.02</v>
      </c>
      <c r="X1243" s="36">
        <v>0</v>
      </c>
      <c r="Y1243" s="35">
        <v>2597.63</v>
      </c>
      <c r="Z1243" s="35">
        <v>7086.06</v>
      </c>
      <c r="AA1243" s="35">
        <v>37122.769999999997</v>
      </c>
      <c r="AB1243" s="35">
        <v>372233.71</v>
      </c>
      <c r="AC1243" s="39">
        <f t="shared" si="694"/>
        <v>372.2</v>
      </c>
      <c r="AD1243" s="40">
        <f t="shared" si="695"/>
        <v>442.3</v>
      </c>
      <c r="AG1243" s="70" t="s">
        <v>2464</v>
      </c>
      <c r="AH1243" s="24" t="s">
        <v>2475</v>
      </c>
      <c r="AI1243" s="24" t="s">
        <v>45</v>
      </c>
      <c r="AJ1243" s="24" t="s">
        <v>2476</v>
      </c>
      <c r="AK1243" s="43">
        <v>294181.95</v>
      </c>
      <c r="AL1243" s="43">
        <v>22083.23</v>
      </c>
      <c r="AM1243" s="43">
        <v>63337.39</v>
      </c>
      <c r="AN1243" s="44">
        <v>76</v>
      </c>
      <c r="AO1243" s="46">
        <v>52</v>
      </c>
      <c r="AP1243" s="46">
        <v>7</v>
      </c>
      <c r="AQ1243" s="46">
        <v>17</v>
      </c>
      <c r="AR1243" s="43">
        <v>379602.57</v>
      </c>
      <c r="AS1243" s="43">
        <v>46563.32</v>
      </c>
      <c r="AT1243" s="44">
        <v>2337</v>
      </c>
      <c r="AU1243" s="44">
        <v>342</v>
      </c>
      <c r="AV1243" s="43">
        <v>628.52</v>
      </c>
      <c r="AW1243" s="43">
        <v>478.04</v>
      </c>
      <c r="AX1243" s="43">
        <v>429951.45</v>
      </c>
      <c r="AY1243" s="43">
        <v>28864.48</v>
      </c>
      <c r="AZ1243" s="43">
        <v>3457.24</v>
      </c>
      <c r="BA1243" s="43">
        <v>140.4</v>
      </c>
      <c r="BB1243" s="43">
        <v>1589.64</v>
      </c>
      <c r="BC1243" s="43">
        <v>1047.28</v>
      </c>
      <c r="BD1243" s="44">
        <v>0</v>
      </c>
      <c r="BE1243" s="43">
        <v>3141.32</v>
      </c>
      <c r="BF1243" s="43">
        <v>9110.48</v>
      </c>
      <c r="BG1243" s="43">
        <v>47350.84</v>
      </c>
      <c r="BH1243" s="43">
        <v>477302.29</v>
      </c>
      <c r="BI1243" s="44">
        <v>0</v>
      </c>
      <c r="BJ1243" s="71">
        <v>477.3</v>
      </c>
      <c r="BK1243" s="2"/>
      <c r="BL1243" s="2"/>
      <c r="BM1243" s="48">
        <v>39.799999999999997</v>
      </c>
      <c r="BN1243" s="48">
        <v>39.799999999999997</v>
      </c>
      <c r="BO1243" s="48">
        <v>39.799999999999997</v>
      </c>
      <c r="BP1243" s="48">
        <v>39.799999999999997</v>
      </c>
      <c r="BQ1243" s="48">
        <v>79.599999999999994</v>
      </c>
      <c r="BR1243" s="48">
        <v>79.599999999999994</v>
      </c>
      <c r="BS1243" s="48">
        <v>19.899999999999999</v>
      </c>
      <c r="BT1243" s="48">
        <v>0</v>
      </c>
      <c r="BU1243" s="48">
        <v>19.899999999999999</v>
      </c>
      <c r="BV1243" s="48">
        <f t="shared" si="696"/>
        <v>28</v>
      </c>
      <c r="BW1243" s="48">
        <f t="shared" si="697"/>
        <v>28</v>
      </c>
      <c r="BX1243" s="49">
        <f t="shared" si="698"/>
        <v>28.1</v>
      </c>
      <c r="BY1243" s="50">
        <f t="shared" si="699"/>
        <v>442.30000000000007</v>
      </c>
      <c r="BZ1243" s="48">
        <f t="shared" si="700"/>
        <v>119.39999999999999</v>
      </c>
      <c r="CA1243" s="48">
        <f t="shared" si="701"/>
        <v>199</v>
      </c>
      <c r="CB1243" s="48">
        <f t="shared" si="702"/>
        <v>39.799999999999997</v>
      </c>
      <c r="CC1243" s="51">
        <f t="shared" si="703"/>
        <v>84.1</v>
      </c>
      <c r="CD1243" s="50">
        <f t="shared" si="704"/>
        <v>442.29999999999995</v>
      </c>
      <c r="CE1243" s="103"/>
      <c r="CF1243" s="73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</row>
    <row r="1244" spans="1:122" ht="21" hidden="1" outlineLevel="1" thickBot="1" x14ac:dyDescent="0.35">
      <c r="A1244" s="161"/>
      <c r="B1244" s="53" t="s">
        <v>2477</v>
      </c>
      <c r="C1244" s="53" t="s">
        <v>45</v>
      </c>
      <c r="D1244" s="24" t="s">
        <v>2478</v>
      </c>
      <c r="E1244" s="34"/>
      <c r="F1244" s="35">
        <v>44166.46</v>
      </c>
      <c r="G1244" s="35">
        <v>48980.92</v>
      </c>
      <c r="H1244" s="36">
        <v>15</v>
      </c>
      <c r="I1244" s="37"/>
      <c r="J1244" s="38">
        <v>7</v>
      </c>
      <c r="K1244" s="38">
        <v>8</v>
      </c>
      <c r="L1244" s="35">
        <v>93147.38</v>
      </c>
      <c r="M1244" s="35">
        <v>10815.33</v>
      </c>
      <c r="N1244" s="35">
        <v>461.25</v>
      </c>
      <c r="O1244" s="35">
        <v>67.5</v>
      </c>
      <c r="P1244" s="35">
        <v>124.05</v>
      </c>
      <c r="Q1244" s="35">
        <v>94.35</v>
      </c>
      <c r="R1244" s="35">
        <v>104709.86</v>
      </c>
      <c r="S1244" s="35">
        <v>3384.75</v>
      </c>
      <c r="T1244" s="35">
        <v>682.35</v>
      </c>
      <c r="U1244" s="36">
        <v>0</v>
      </c>
      <c r="V1244" s="36">
        <v>0</v>
      </c>
      <c r="W1244" s="36">
        <v>0</v>
      </c>
      <c r="X1244" s="36">
        <v>0</v>
      </c>
      <c r="Y1244" s="36">
        <v>0</v>
      </c>
      <c r="Z1244" s="35">
        <v>2235.5300000000002</v>
      </c>
      <c r="AA1244" s="35">
        <v>6302.63</v>
      </c>
      <c r="AB1244" s="35">
        <v>111012.49</v>
      </c>
      <c r="AC1244" s="39">
        <f t="shared" si="694"/>
        <v>111</v>
      </c>
      <c r="AD1244" s="40">
        <f t="shared" si="695"/>
        <v>96.1</v>
      </c>
      <c r="AG1244" s="70" t="s">
        <v>2464</v>
      </c>
      <c r="AH1244" s="24" t="s">
        <v>2477</v>
      </c>
      <c r="AI1244" s="24" t="s">
        <v>45</v>
      </c>
      <c r="AJ1244" s="24" t="s">
        <v>2478</v>
      </c>
      <c r="AK1244" s="42"/>
      <c r="AL1244" s="43">
        <v>14574.93</v>
      </c>
      <c r="AM1244" s="43">
        <v>56159.16</v>
      </c>
      <c r="AN1244" s="44">
        <v>16</v>
      </c>
      <c r="AO1244" s="45"/>
      <c r="AP1244" s="46">
        <v>1</v>
      </c>
      <c r="AQ1244" s="46">
        <v>15</v>
      </c>
      <c r="AR1244" s="43">
        <v>70734.09</v>
      </c>
      <c r="AS1244" s="43">
        <v>11012.21</v>
      </c>
      <c r="AT1244" s="44">
        <v>492</v>
      </c>
      <c r="AU1244" s="44">
        <v>72</v>
      </c>
      <c r="AV1244" s="43">
        <v>132.32</v>
      </c>
      <c r="AW1244" s="43">
        <v>100.64</v>
      </c>
      <c r="AX1244" s="43">
        <v>82543.259999999995</v>
      </c>
      <c r="AY1244" s="43">
        <v>3610.4</v>
      </c>
      <c r="AZ1244" s="43">
        <v>727.84</v>
      </c>
      <c r="BA1244" s="44">
        <v>0</v>
      </c>
      <c r="BB1244" s="44">
        <v>0</v>
      </c>
      <c r="BC1244" s="44">
        <v>0</v>
      </c>
      <c r="BD1244" s="44">
        <v>0</v>
      </c>
      <c r="BE1244" s="44">
        <v>0</v>
      </c>
      <c r="BF1244" s="43">
        <v>1697.62</v>
      </c>
      <c r="BG1244" s="43">
        <v>6035.86</v>
      </c>
      <c r="BH1244" s="43">
        <v>88579.12</v>
      </c>
      <c r="BI1244" s="44">
        <v>0</v>
      </c>
      <c r="BJ1244" s="71">
        <v>88.6</v>
      </c>
      <c r="BK1244" s="2"/>
      <c r="BL1244" s="2"/>
      <c r="BM1244" s="48">
        <v>7.4</v>
      </c>
      <c r="BN1244" s="48">
        <v>7.4</v>
      </c>
      <c r="BO1244" s="48">
        <v>7.4</v>
      </c>
      <c r="BP1244" s="48">
        <v>7.4</v>
      </c>
      <c r="BQ1244" s="48">
        <v>14.8</v>
      </c>
      <c r="BR1244" s="48">
        <v>14.8</v>
      </c>
      <c r="BS1244" s="48">
        <v>3.7</v>
      </c>
      <c r="BT1244" s="48">
        <v>0</v>
      </c>
      <c r="BU1244" s="48">
        <v>3.7</v>
      </c>
      <c r="BV1244" s="48">
        <f t="shared" si="696"/>
        <v>9.8000000000000007</v>
      </c>
      <c r="BW1244" s="48">
        <f t="shared" si="697"/>
        <v>9.8000000000000007</v>
      </c>
      <c r="BX1244" s="49">
        <f t="shared" si="698"/>
        <v>9.9</v>
      </c>
      <c r="BY1244" s="50">
        <f t="shared" si="699"/>
        <v>96.100000000000023</v>
      </c>
      <c r="BZ1244" s="48">
        <f>+BM1244+BN1244+BO1244</f>
        <v>22.200000000000003</v>
      </c>
      <c r="CA1244" s="48">
        <f>+BP1244+BQ1244+BR1244</f>
        <v>37</v>
      </c>
      <c r="CB1244" s="48">
        <f>+BS1244+BT1244+BU1244</f>
        <v>7.4</v>
      </c>
      <c r="CC1244" s="51">
        <f t="shared" si="703"/>
        <v>29.5</v>
      </c>
      <c r="CD1244" s="50">
        <f t="shared" si="704"/>
        <v>96.100000000000009</v>
      </c>
      <c r="CE1244" s="103"/>
      <c r="CF1244" s="73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</row>
    <row r="1245" spans="1:122" ht="21" hidden="1" outlineLevel="1" thickBot="1" x14ac:dyDescent="0.35">
      <c r="A1245" s="161"/>
      <c r="B1245" s="53" t="s">
        <v>2479</v>
      </c>
      <c r="C1245" s="53" t="s">
        <v>45</v>
      </c>
      <c r="D1245" s="24" t="s">
        <v>2480</v>
      </c>
      <c r="E1245" s="35">
        <v>1463555.88</v>
      </c>
      <c r="F1245" s="34"/>
      <c r="G1245" s="34"/>
      <c r="H1245" s="36">
        <v>526</v>
      </c>
      <c r="I1245" s="38">
        <v>526</v>
      </c>
      <c r="J1245" s="37"/>
      <c r="K1245" s="37"/>
      <c r="L1245" s="35">
        <v>1463555.88</v>
      </c>
      <c r="M1245" s="35">
        <v>241170.85</v>
      </c>
      <c r="N1245" s="35">
        <v>16174.5</v>
      </c>
      <c r="O1245" s="36">
        <v>2367</v>
      </c>
      <c r="P1245" s="35">
        <v>4350.0200000000004</v>
      </c>
      <c r="Q1245" s="35">
        <v>3308.54</v>
      </c>
      <c r="R1245" s="35">
        <v>1730926.79</v>
      </c>
      <c r="S1245" s="35">
        <v>237194.44</v>
      </c>
      <c r="T1245" s="35">
        <v>23927.74</v>
      </c>
      <c r="U1245" s="35">
        <v>1420.2</v>
      </c>
      <c r="V1245" s="35">
        <v>16079.82</v>
      </c>
      <c r="W1245" s="35">
        <v>10593.64</v>
      </c>
      <c r="X1245" s="35">
        <v>2303.2800000000002</v>
      </c>
      <c r="Y1245" s="35">
        <v>31775.66</v>
      </c>
      <c r="Z1245" s="35">
        <v>35125.339999999997</v>
      </c>
      <c r="AA1245" s="35">
        <v>358420.12</v>
      </c>
      <c r="AB1245" s="35">
        <v>2089346.91</v>
      </c>
      <c r="AC1245" s="39">
        <f t="shared" si="694"/>
        <v>2089.3000000000002</v>
      </c>
      <c r="AD1245" s="40">
        <f t="shared" si="695"/>
        <v>2032.2</v>
      </c>
      <c r="AG1245" s="70" t="s">
        <v>2464</v>
      </c>
      <c r="AH1245" s="24" t="s">
        <v>2479</v>
      </c>
      <c r="AI1245" s="24" t="s">
        <v>45</v>
      </c>
      <c r="AJ1245" s="24" t="s">
        <v>2480</v>
      </c>
      <c r="AK1245" s="43">
        <v>1379642.34</v>
      </c>
      <c r="AL1245" s="42"/>
      <c r="AM1245" s="42"/>
      <c r="AN1245" s="44">
        <v>531</v>
      </c>
      <c r="AO1245" s="46">
        <v>531</v>
      </c>
      <c r="AP1245" s="45"/>
      <c r="AQ1245" s="45"/>
      <c r="AR1245" s="43">
        <v>1379642.34</v>
      </c>
      <c r="AS1245" s="43">
        <v>239228.97</v>
      </c>
      <c r="AT1245" s="43">
        <v>16328.25</v>
      </c>
      <c r="AU1245" s="43">
        <v>2389.5</v>
      </c>
      <c r="AV1245" s="43">
        <v>4391.37</v>
      </c>
      <c r="AW1245" s="43">
        <v>3339.99</v>
      </c>
      <c r="AX1245" s="43">
        <v>1645320.42</v>
      </c>
      <c r="AY1245" s="43">
        <v>239449.14</v>
      </c>
      <c r="AZ1245" s="43">
        <v>24155.19</v>
      </c>
      <c r="BA1245" s="43">
        <v>1433.7</v>
      </c>
      <c r="BB1245" s="43">
        <v>16232.67</v>
      </c>
      <c r="BC1245" s="43">
        <v>10694.34</v>
      </c>
      <c r="BD1245" s="44">
        <v>1152</v>
      </c>
      <c r="BE1245" s="43">
        <v>32077.71</v>
      </c>
      <c r="BF1245" s="43">
        <v>33111.42</v>
      </c>
      <c r="BG1245" s="43">
        <v>358306.17</v>
      </c>
      <c r="BH1245" s="43">
        <v>2003626.59</v>
      </c>
      <c r="BI1245" s="44">
        <v>0</v>
      </c>
      <c r="BJ1245" s="71">
        <v>2003.6</v>
      </c>
      <c r="BK1245" s="2"/>
      <c r="BL1245" s="2"/>
      <c r="BM1245" s="48">
        <v>167</v>
      </c>
      <c r="BN1245" s="48">
        <v>167</v>
      </c>
      <c r="BO1245" s="48">
        <v>167</v>
      </c>
      <c r="BP1245" s="48">
        <v>167</v>
      </c>
      <c r="BQ1245" s="48">
        <v>333.9</v>
      </c>
      <c r="BR1245" s="48">
        <v>333.9</v>
      </c>
      <c r="BS1245" s="48">
        <v>83.5</v>
      </c>
      <c r="BT1245" s="48">
        <v>0</v>
      </c>
      <c r="BU1245" s="48">
        <v>83.5</v>
      </c>
      <c r="BV1245" s="48">
        <f t="shared" si="696"/>
        <v>176.5</v>
      </c>
      <c r="BW1245" s="48">
        <f t="shared" si="697"/>
        <v>176.5</v>
      </c>
      <c r="BX1245" s="49">
        <f t="shared" si="698"/>
        <v>176.4</v>
      </c>
      <c r="BY1245" s="50">
        <f t="shared" si="699"/>
        <v>2032.1999999999998</v>
      </c>
      <c r="BZ1245" s="48">
        <f t="shared" si="700"/>
        <v>501</v>
      </c>
      <c r="CA1245" s="48">
        <f t="shared" si="701"/>
        <v>834.8</v>
      </c>
      <c r="CB1245" s="48">
        <f t="shared" si="702"/>
        <v>167</v>
      </c>
      <c r="CC1245" s="51">
        <f t="shared" si="703"/>
        <v>529.4</v>
      </c>
      <c r="CD1245" s="50">
        <f t="shared" si="704"/>
        <v>2032.1999999999998</v>
      </c>
      <c r="CE1245" s="103"/>
      <c r="CF1245" s="73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</row>
    <row r="1246" spans="1:122" ht="15" hidden="1" outlineLevel="1" thickBot="1" x14ac:dyDescent="0.35">
      <c r="A1246" s="161"/>
      <c r="B1246" s="53" t="s">
        <v>2481</v>
      </c>
      <c r="C1246" s="53" t="s">
        <v>45</v>
      </c>
      <c r="D1246" s="24" t="s">
        <v>2482</v>
      </c>
      <c r="E1246" s="35">
        <v>742859.45</v>
      </c>
      <c r="F1246" s="34"/>
      <c r="G1246" s="34"/>
      <c r="H1246" s="36">
        <v>221</v>
      </c>
      <c r="I1246" s="38">
        <v>221</v>
      </c>
      <c r="J1246" s="37"/>
      <c r="K1246" s="37"/>
      <c r="L1246" s="35">
        <v>742859.45</v>
      </c>
      <c r="M1246" s="35">
        <v>162589.15</v>
      </c>
      <c r="N1246" s="35">
        <v>6795.75</v>
      </c>
      <c r="O1246" s="35">
        <v>994.5</v>
      </c>
      <c r="P1246" s="35">
        <v>1827.67</v>
      </c>
      <c r="Q1246" s="35">
        <v>1390.09</v>
      </c>
      <c r="R1246" s="35">
        <v>916456.61</v>
      </c>
      <c r="S1246" s="35">
        <v>99657.74</v>
      </c>
      <c r="T1246" s="35">
        <v>10053.290000000001</v>
      </c>
      <c r="U1246" s="35">
        <v>596.70000000000005</v>
      </c>
      <c r="V1246" s="35">
        <v>6755.97</v>
      </c>
      <c r="W1246" s="35">
        <v>4450.9399999999996</v>
      </c>
      <c r="X1246" s="35">
        <v>128.02000000000001</v>
      </c>
      <c r="Y1246" s="35">
        <v>13350.61</v>
      </c>
      <c r="Z1246" s="35">
        <v>17828.62</v>
      </c>
      <c r="AA1246" s="35">
        <v>152821.89000000001</v>
      </c>
      <c r="AB1246" s="35">
        <v>1069278.5</v>
      </c>
      <c r="AC1246" s="39">
        <f t="shared" si="694"/>
        <v>1069.3</v>
      </c>
      <c r="AD1246" s="40">
        <f t="shared" si="695"/>
        <v>1029.2</v>
      </c>
      <c r="AG1246" s="70" t="s">
        <v>2464</v>
      </c>
      <c r="AH1246" s="24" t="s">
        <v>2481</v>
      </c>
      <c r="AI1246" s="24" t="s">
        <v>45</v>
      </c>
      <c r="AJ1246" s="24" t="s">
        <v>2482</v>
      </c>
      <c r="AK1246" s="43">
        <v>691455.77</v>
      </c>
      <c r="AL1246" s="42"/>
      <c r="AM1246" s="42"/>
      <c r="AN1246" s="44">
        <v>220</v>
      </c>
      <c r="AO1246" s="46">
        <v>220</v>
      </c>
      <c r="AP1246" s="45"/>
      <c r="AQ1246" s="45"/>
      <c r="AR1246" s="43">
        <v>691455.77</v>
      </c>
      <c r="AS1246" s="43">
        <v>155790.01</v>
      </c>
      <c r="AT1246" s="44">
        <v>6765</v>
      </c>
      <c r="AU1246" s="44">
        <v>990</v>
      </c>
      <c r="AV1246" s="43">
        <v>1819.4</v>
      </c>
      <c r="AW1246" s="43">
        <v>1383.8</v>
      </c>
      <c r="AX1246" s="43">
        <v>858203.98</v>
      </c>
      <c r="AY1246" s="43">
        <v>99206.8</v>
      </c>
      <c r="AZ1246" s="43">
        <v>10007.799999999999</v>
      </c>
      <c r="BA1246" s="44">
        <v>594</v>
      </c>
      <c r="BB1246" s="43">
        <v>6725.4</v>
      </c>
      <c r="BC1246" s="43">
        <v>4430.8</v>
      </c>
      <c r="BD1246" s="44">
        <v>0</v>
      </c>
      <c r="BE1246" s="43">
        <v>13290.2</v>
      </c>
      <c r="BF1246" s="43">
        <v>16594.939999999999</v>
      </c>
      <c r="BG1246" s="43">
        <v>150849.94</v>
      </c>
      <c r="BH1246" s="43">
        <v>1009053.92</v>
      </c>
      <c r="BI1246" s="44">
        <v>0</v>
      </c>
      <c r="BJ1246" s="71">
        <v>1009.1</v>
      </c>
      <c r="BK1246" s="2"/>
      <c r="BL1246" s="2"/>
      <c r="BM1246" s="48">
        <v>84.1</v>
      </c>
      <c r="BN1246" s="48">
        <v>84.1</v>
      </c>
      <c r="BO1246" s="48">
        <v>84.1</v>
      </c>
      <c r="BP1246" s="48">
        <v>84.1</v>
      </c>
      <c r="BQ1246" s="48">
        <v>168.2</v>
      </c>
      <c r="BR1246" s="48">
        <v>168.2</v>
      </c>
      <c r="BS1246" s="48">
        <v>42</v>
      </c>
      <c r="BT1246" s="48">
        <v>0</v>
      </c>
      <c r="BU1246" s="48">
        <v>42</v>
      </c>
      <c r="BV1246" s="48">
        <f t="shared" si="696"/>
        <v>90.8</v>
      </c>
      <c r="BW1246" s="48">
        <f t="shared" si="697"/>
        <v>90.8</v>
      </c>
      <c r="BX1246" s="49">
        <f t="shared" si="698"/>
        <v>90.8</v>
      </c>
      <c r="BY1246" s="50">
        <f t="shared" si="699"/>
        <v>1029.2</v>
      </c>
      <c r="BZ1246" s="48">
        <f t="shared" si="700"/>
        <v>252.29999999999998</v>
      </c>
      <c r="CA1246" s="48">
        <f t="shared" si="701"/>
        <v>420.5</v>
      </c>
      <c r="CB1246" s="48">
        <f t="shared" si="702"/>
        <v>84</v>
      </c>
      <c r="CC1246" s="51">
        <f t="shared" si="703"/>
        <v>272.39999999999998</v>
      </c>
      <c r="CD1246" s="50">
        <f t="shared" si="704"/>
        <v>1029.1999999999998</v>
      </c>
      <c r="CE1246" s="103"/>
      <c r="CF1246" s="73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</row>
    <row r="1247" spans="1:122" ht="21" hidden="1" outlineLevel="1" thickBot="1" x14ac:dyDescent="0.35">
      <c r="A1247" s="161"/>
      <c r="B1247" s="53" t="s">
        <v>2483</v>
      </c>
      <c r="C1247" s="53" t="s">
        <v>45</v>
      </c>
      <c r="D1247" s="24" t="s">
        <v>2484</v>
      </c>
      <c r="E1247" s="35">
        <v>1456958.49</v>
      </c>
      <c r="F1247" s="35">
        <v>88332.91</v>
      </c>
      <c r="G1247" s="35">
        <v>147787.24</v>
      </c>
      <c r="H1247" s="36">
        <v>533</v>
      </c>
      <c r="I1247" s="38">
        <v>465</v>
      </c>
      <c r="J1247" s="38">
        <v>17</v>
      </c>
      <c r="K1247" s="38">
        <v>51</v>
      </c>
      <c r="L1247" s="35">
        <v>1693078.64</v>
      </c>
      <c r="M1247" s="35">
        <v>385757.19</v>
      </c>
      <c r="N1247" s="35">
        <v>16389.75</v>
      </c>
      <c r="O1247" s="35">
        <v>2398.5</v>
      </c>
      <c r="P1247" s="35">
        <v>4407.91</v>
      </c>
      <c r="Q1247" s="35">
        <v>3352.57</v>
      </c>
      <c r="R1247" s="35">
        <v>2105384.56</v>
      </c>
      <c r="S1247" s="35">
        <v>225031.3</v>
      </c>
      <c r="T1247" s="35">
        <v>24246.17</v>
      </c>
      <c r="U1247" s="35">
        <v>1255.5</v>
      </c>
      <c r="V1247" s="35">
        <v>14215.05</v>
      </c>
      <c r="W1247" s="35">
        <v>9365.1</v>
      </c>
      <c r="X1247" s="36">
        <v>2304</v>
      </c>
      <c r="Y1247" s="35">
        <v>28090.65</v>
      </c>
      <c r="Z1247" s="35">
        <v>40633.89</v>
      </c>
      <c r="AA1247" s="35">
        <v>345141.66</v>
      </c>
      <c r="AB1247" s="35">
        <v>2450526.2200000002</v>
      </c>
      <c r="AC1247" s="39">
        <f t="shared" si="694"/>
        <v>2450.5</v>
      </c>
      <c r="AD1247" s="40">
        <f t="shared" si="695"/>
        <v>2393.1999999999998</v>
      </c>
      <c r="AG1247" s="70" t="s">
        <v>2464</v>
      </c>
      <c r="AH1247" s="24" t="s">
        <v>2483</v>
      </c>
      <c r="AI1247" s="24" t="s">
        <v>45</v>
      </c>
      <c r="AJ1247" s="24" t="s">
        <v>2484</v>
      </c>
      <c r="AK1247" s="43">
        <v>1378780.46</v>
      </c>
      <c r="AL1247" s="43">
        <v>88332.91</v>
      </c>
      <c r="AM1247" s="43">
        <v>168899.71</v>
      </c>
      <c r="AN1247" s="44">
        <v>533</v>
      </c>
      <c r="AO1247" s="46">
        <v>454</v>
      </c>
      <c r="AP1247" s="46">
        <v>23</v>
      </c>
      <c r="AQ1247" s="46">
        <v>56</v>
      </c>
      <c r="AR1247" s="43">
        <v>1636013.08</v>
      </c>
      <c r="AS1247" s="43">
        <v>363633.48</v>
      </c>
      <c r="AT1247" s="43">
        <v>16389.75</v>
      </c>
      <c r="AU1247" s="43">
        <v>2398.5</v>
      </c>
      <c r="AV1247" s="43">
        <v>4407.91</v>
      </c>
      <c r="AW1247" s="43">
        <v>3352.57</v>
      </c>
      <c r="AX1247" s="43">
        <v>2026195.29</v>
      </c>
      <c r="AY1247" s="43">
        <v>222553.11</v>
      </c>
      <c r="AZ1247" s="43">
        <v>24246.17</v>
      </c>
      <c r="BA1247" s="43">
        <v>1225.8</v>
      </c>
      <c r="BB1247" s="43">
        <v>13878.78</v>
      </c>
      <c r="BC1247" s="43">
        <v>9143.56</v>
      </c>
      <c r="BD1247" s="43">
        <v>639.91999999999996</v>
      </c>
      <c r="BE1247" s="43">
        <v>27426.14</v>
      </c>
      <c r="BF1247" s="43">
        <v>39264.31</v>
      </c>
      <c r="BG1247" s="43">
        <v>338377.79</v>
      </c>
      <c r="BH1247" s="43">
        <v>2364573.08</v>
      </c>
      <c r="BI1247" s="44">
        <v>0</v>
      </c>
      <c r="BJ1247" s="71">
        <v>2364.6</v>
      </c>
      <c r="BK1247" s="2"/>
      <c r="BL1247" s="2"/>
      <c r="BM1247" s="48">
        <v>197.1</v>
      </c>
      <c r="BN1247" s="48">
        <v>197.1</v>
      </c>
      <c r="BO1247" s="48">
        <v>197.1</v>
      </c>
      <c r="BP1247" s="48">
        <v>197.1</v>
      </c>
      <c r="BQ1247" s="48">
        <v>394.1</v>
      </c>
      <c r="BR1247" s="48">
        <v>394.1</v>
      </c>
      <c r="BS1247" s="48">
        <v>98.5</v>
      </c>
      <c r="BT1247" s="48">
        <v>0</v>
      </c>
      <c r="BU1247" s="48">
        <v>98.5</v>
      </c>
      <c r="BV1247" s="48">
        <f t="shared" si="696"/>
        <v>206.5</v>
      </c>
      <c r="BW1247" s="48">
        <f t="shared" si="697"/>
        <v>206.5</v>
      </c>
      <c r="BX1247" s="49">
        <f t="shared" si="698"/>
        <v>206.6</v>
      </c>
      <c r="BY1247" s="50">
        <f t="shared" si="699"/>
        <v>2393.1999999999998</v>
      </c>
      <c r="BZ1247" s="48">
        <f t="shared" si="700"/>
        <v>591.29999999999995</v>
      </c>
      <c r="CA1247" s="48">
        <f t="shared" si="701"/>
        <v>985.30000000000007</v>
      </c>
      <c r="CB1247" s="48">
        <f t="shared" si="702"/>
        <v>197</v>
      </c>
      <c r="CC1247" s="51">
        <f t="shared" si="703"/>
        <v>619.6</v>
      </c>
      <c r="CD1247" s="50">
        <f t="shared" si="704"/>
        <v>2393.1999999999998</v>
      </c>
      <c r="CE1247" s="103"/>
      <c r="CF1247" s="73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</row>
    <row r="1248" spans="1:122" ht="15" hidden="1" outlineLevel="1" thickBot="1" x14ac:dyDescent="0.35">
      <c r="A1248" s="161"/>
      <c r="B1248" s="53" t="s">
        <v>2485</v>
      </c>
      <c r="C1248" s="53" t="s">
        <v>45</v>
      </c>
      <c r="D1248" s="24" t="s">
        <v>2486</v>
      </c>
      <c r="E1248" s="35">
        <v>1244775.04</v>
      </c>
      <c r="F1248" s="34"/>
      <c r="G1248" s="34"/>
      <c r="H1248" s="36">
        <v>419</v>
      </c>
      <c r="I1248" s="38">
        <v>419</v>
      </c>
      <c r="J1248" s="37"/>
      <c r="K1248" s="37"/>
      <c r="L1248" s="35">
        <v>1244775.04</v>
      </c>
      <c r="M1248" s="35">
        <v>105392.98</v>
      </c>
      <c r="N1248" s="35">
        <v>12884.25</v>
      </c>
      <c r="O1248" s="35">
        <v>1885.5</v>
      </c>
      <c r="P1248" s="35">
        <v>3465.13</v>
      </c>
      <c r="Q1248" s="35">
        <v>2635.51</v>
      </c>
      <c r="R1248" s="35">
        <v>1371038.41</v>
      </c>
      <c r="S1248" s="35">
        <v>188943.86</v>
      </c>
      <c r="T1248" s="35">
        <v>19060.310000000001</v>
      </c>
      <c r="U1248" s="35">
        <v>1131.3</v>
      </c>
      <c r="V1248" s="35">
        <v>12808.83</v>
      </c>
      <c r="W1248" s="35">
        <v>8438.66</v>
      </c>
      <c r="X1248" s="35">
        <v>5888.74</v>
      </c>
      <c r="Y1248" s="35">
        <v>25311.79</v>
      </c>
      <c r="Z1248" s="35">
        <v>29874.59</v>
      </c>
      <c r="AA1248" s="35">
        <v>291458.08</v>
      </c>
      <c r="AB1248" s="35">
        <v>1662496.49</v>
      </c>
      <c r="AC1248" s="39">
        <f t="shared" si="694"/>
        <v>1662.5</v>
      </c>
      <c r="AD1248" s="40">
        <f t="shared" si="695"/>
        <v>1641.6</v>
      </c>
      <c r="AG1248" s="70" t="s">
        <v>2464</v>
      </c>
      <c r="AH1248" s="24" t="s">
        <v>2485</v>
      </c>
      <c r="AI1248" s="24" t="s">
        <v>45</v>
      </c>
      <c r="AJ1248" s="24" t="s">
        <v>2486</v>
      </c>
      <c r="AK1248" s="43">
        <v>1244775.04</v>
      </c>
      <c r="AL1248" s="42"/>
      <c r="AM1248" s="42"/>
      <c r="AN1248" s="44">
        <v>399</v>
      </c>
      <c r="AO1248" s="46">
        <v>399</v>
      </c>
      <c r="AP1248" s="45"/>
      <c r="AQ1248" s="45"/>
      <c r="AR1248" s="43">
        <v>1244775.04</v>
      </c>
      <c r="AS1248" s="43">
        <v>89721.26</v>
      </c>
      <c r="AT1248" s="43">
        <v>12269.25</v>
      </c>
      <c r="AU1248" s="43">
        <v>1795.5</v>
      </c>
      <c r="AV1248" s="43">
        <v>3299.73</v>
      </c>
      <c r="AW1248" s="43">
        <v>2509.71</v>
      </c>
      <c r="AX1248" s="43">
        <v>1354370.49</v>
      </c>
      <c r="AY1248" s="43">
        <v>179925.06</v>
      </c>
      <c r="AZ1248" s="43">
        <v>18150.509999999998</v>
      </c>
      <c r="BA1248" s="43">
        <v>1077.3</v>
      </c>
      <c r="BB1248" s="43">
        <v>12197.43</v>
      </c>
      <c r="BC1248" s="43">
        <v>8035.86</v>
      </c>
      <c r="BD1248" s="44">
        <v>3456</v>
      </c>
      <c r="BE1248" s="43">
        <v>24103.59</v>
      </c>
      <c r="BF1248" s="43">
        <v>29874.59</v>
      </c>
      <c r="BG1248" s="43">
        <v>276820.34000000003</v>
      </c>
      <c r="BH1248" s="43">
        <v>1631190.83</v>
      </c>
      <c r="BI1248" s="44">
        <v>0</v>
      </c>
      <c r="BJ1248" s="71">
        <v>1631.2</v>
      </c>
      <c r="BK1248" s="2"/>
      <c r="BL1248" s="2"/>
      <c r="BM1248" s="48">
        <v>135.9</v>
      </c>
      <c r="BN1248" s="48">
        <v>135.9</v>
      </c>
      <c r="BO1248" s="48">
        <v>135.9</v>
      </c>
      <c r="BP1248" s="48">
        <v>135.9</v>
      </c>
      <c r="BQ1248" s="48">
        <v>271.89999999999998</v>
      </c>
      <c r="BR1248" s="48">
        <v>271.89999999999998</v>
      </c>
      <c r="BS1248" s="48">
        <v>68</v>
      </c>
      <c r="BT1248" s="48">
        <v>0</v>
      </c>
      <c r="BU1248" s="48">
        <v>68</v>
      </c>
      <c r="BV1248" s="48">
        <f t="shared" si="696"/>
        <v>139.4</v>
      </c>
      <c r="BW1248" s="48">
        <f t="shared" si="697"/>
        <v>139.4</v>
      </c>
      <c r="BX1248" s="49">
        <f t="shared" si="698"/>
        <v>139.4</v>
      </c>
      <c r="BY1248" s="50">
        <f t="shared" si="699"/>
        <v>1641.6000000000004</v>
      </c>
      <c r="BZ1248" s="48">
        <f t="shared" si="700"/>
        <v>407.70000000000005</v>
      </c>
      <c r="CA1248" s="48">
        <f t="shared" si="701"/>
        <v>679.69999999999993</v>
      </c>
      <c r="CB1248" s="48">
        <f t="shared" si="702"/>
        <v>136</v>
      </c>
      <c r="CC1248" s="51">
        <f t="shared" si="703"/>
        <v>418.20000000000005</v>
      </c>
      <c r="CD1248" s="50">
        <f t="shared" si="704"/>
        <v>1641.6000000000001</v>
      </c>
      <c r="CE1248" s="103"/>
      <c r="CF1248" s="73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</row>
    <row r="1249" spans="1:122" ht="15" hidden="1" outlineLevel="1" thickBot="1" x14ac:dyDescent="0.35">
      <c r="A1249" s="161"/>
      <c r="B1249" s="53" t="s">
        <v>2487</v>
      </c>
      <c r="C1249" s="53" t="s">
        <v>45</v>
      </c>
      <c r="D1249" s="24" t="s">
        <v>2488</v>
      </c>
      <c r="E1249" s="35">
        <v>777011.97</v>
      </c>
      <c r="F1249" s="34"/>
      <c r="G1249" s="34"/>
      <c r="H1249" s="36">
        <v>260</v>
      </c>
      <c r="I1249" s="38">
        <v>260</v>
      </c>
      <c r="J1249" s="37"/>
      <c r="K1249" s="37"/>
      <c r="L1249" s="35">
        <v>777011.97</v>
      </c>
      <c r="M1249" s="35">
        <v>160263.20000000001</v>
      </c>
      <c r="N1249" s="36">
        <v>7995</v>
      </c>
      <c r="O1249" s="36">
        <v>1170</v>
      </c>
      <c r="P1249" s="35">
        <v>2150.1999999999998</v>
      </c>
      <c r="Q1249" s="35">
        <v>1635.4</v>
      </c>
      <c r="R1249" s="35">
        <v>950225.77</v>
      </c>
      <c r="S1249" s="35">
        <v>117244.4</v>
      </c>
      <c r="T1249" s="35">
        <v>11827.4</v>
      </c>
      <c r="U1249" s="36">
        <v>702</v>
      </c>
      <c r="V1249" s="35">
        <v>7948.2</v>
      </c>
      <c r="W1249" s="35">
        <v>5236.3999999999996</v>
      </c>
      <c r="X1249" s="35">
        <v>2175.98</v>
      </c>
      <c r="Y1249" s="35">
        <v>15706.6</v>
      </c>
      <c r="Z1249" s="35">
        <v>18648.3</v>
      </c>
      <c r="AA1249" s="35">
        <v>179489.28</v>
      </c>
      <c r="AB1249" s="35">
        <v>1129715.05</v>
      </c>
      <c r="AC1249" s="39">
        <f t="shared" si="694"/>
        <v>1129.7</v>
      </c>
      <c r="AD1249" s="40">
        <f t="shared" si="695"/>
        <v>1211.2</v>
      </c>
      <c r="AG1249" s="70" t="s">
        <v>2464</v>
      </c>
      <c r="AH1249" s="24" t="s">
        <v>2487</v>
      </c>
      <c r="AI1249" s="24" t="s">
        <v>45</v>
      </c>
      <c r="AJ1249" s="24" t="s">
        <v>2488</v>
      </c>
      <c r="AK1249" s="43">
        <v>878085.34</v>
      </c>
      <c r="AL1249" s="42"/>
      <c r="AM1249" s="42"/>
      <c r="AN1249" s="44">
        <v>276</v>
      </c>
      <c r="AO1249" s="46">
        <v>276</v>
      </c>
      <c r="AP1249" s="45"/>
      <c r="AQ1249" s="45"/>
      <c r="AR1249" s="43">
        <v>878085.34</v>
      </c>
      <c r="AS1249" s="43">
        <v>168012.75</v>
      </c>
      <c r="AT1249" s="44">
        <v>8487</v>
      </c>
      <c r="AU1249" s="44">
        <v>1242</v>
      </c>
      <c r="AV1249" s="43">
        <v>2282.52</v>
      </c>
      <c r="AW1249" s="43">
        <v>1736.04</v>
      </c>
      <c r="AX1249" s="43">
        <v>1059845.6499999999</v>
      </c>
      <c r="AY1249" s="43">
        <v>124459.44</v>
      </c>
      <c r="AZ1249" s="43">
        <v>12555.24</v>
      </c>
      <c r="BA1249" s="43">
        <v>745.2</v>
      </c>
      <c r="BB1249" s="43">
        <v>8437.32</v>
      </c>
      <c r="BC1249" s="43">
        <v>5558.64</v>
      </c>
      <c r="BD1249" s="43">
        <v>2687.88</v>
      </c>
      <c r="BE1249" s="43">
        <v>16673.16</v>
      </c>
      <c r="BF1249" s="43">
        <v>21074.04</v>
      </c>
      <c r="BG1249" s="43">
        <v>192190.92</v>
      </c>
      <c r="BH1249" s="43">
        <v>1252036.57</v>
      </c>
      <c r="BI1249" s="44">
        <v>0</v>
      </c>
      <c r="BJ1249" s="71">
        <v>1252</v>
      </c>
      <c r="BK1249" s="2"/>
      <c r="BL1249" s="2"/>
      <c r="BM1249" s="48">
        <v>104.3</v>
      </c>
      <c r="BN1249" s="48">
        <v>104.3</v>
      </c>
      <c r="BO1249" s="48">
        <v>104.3</v>
      </c>
      <c r="BP1249" s="48">
        <v>104.3</v>
      </c>
      <c r="BQ1249" s="48">
        <v>208.7</v>
      </c>
      <c r="BR1249" s="48">
        <v>208.7</v>
      </c>
      <c r="BS1249" s="48">
        <v>52.2</v>
      </c>
      <c r="BT1249" s="48">
        <v>0</v>
      </c>
      <c r="BU1249" s="48">
        <v>52.2</v>
      </c>
      <c r="BV1249" s="48">
        <f t="shared" si="696"/>
        <v>90.7</v>
      </c>
      <c r="BW1249" s="48">
        <f t="shared" si="697"/>
        <v>90.7</v>
      </c>
      <c r="BX1249" s="49">
        <f t="shared" si="698"/>
        <v>90.8</v>
      </c>
      <c r="BY1249" s="50">
        <f t="shared" si="699"/>
        <v>1211.1999999999998</v>
      </c>
      <c r="BZ1249" s="48">
        <f t="shared" si="700"/>
        <v>312.89999999999998</v>
      </c>
      <c r="CA1249" s="48">
        <f t="shared" si="701"/>
        <v>521.70000000000005</v>
      </c>
      <c r="CB1249" s="48">
        <f t="shared" si="702"/>
        <v>104.4</v>
      </c>
      <c r="CC1249" s="51">
        <f t="shared" si="703"/>
        <v>272.2</v>
      </c>
      <c r="CD1249" s="50">
        <f t="shared" si="704"/>
        <v>1211.2</v>
      </c>
      <c r="CE1249" s="103"/>
      <c r="CF1249" s="73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</row>
    <row r="1250" spans="1:122" ht="15" hidden="1" outlineLevel="1" thickBot="1" x14ac:dyDescent="0.35">
      <c r="A1250" s="161"/>
      <c r="B1250" s="53" t="s">
        <v>2489</v>
      </c>
      <c r="C1250" s="53" t="s">
        <v>45</v>
      </c>
      <c r="D1250" s="24" t="s">
        <v>2490</v>
      </c>
      <c r="E1250" s="35">
        <v>573089.42000000004</v>
      </c>
      <c r="F1250" s="34"/>
      <c r="G1250" s="34"/>
      <c r="H1250" s="36">
        <v>128</v>
      </c>
      <c r="I1250" s="38">
        <v>128</v>
      </c>
      <c r="J1250" s="37"/>
      <c r="K1250" s="37"/>
      <c r="L1250" s="35">
        <v>573089.42000000004</v>
      </c>
      <c r="M1250" s="35">
        <v>96801.79</v>
      </c>
      <c r="N1250" s="36">
        <v>3936</v>
      </c>
      <c r="O1250" s="36">
        <v>576</v>
      </c>
      <c r="P1250" s="35">
        <v>1058.56</v>
      </c>
      <c r="Q1250" s="35">
        <v>805.12</v>
      </c>
      <c r="R1250" s="35">
        <v>676266.89</v>
      </c>
      <c r="S1250" s="35">
        <v>57720.32</v>
      </c>
      <c r="T1250" s="35">
        <v>5822.72</v>
      </c>
      <c r="U1250" s="35">
        <v>345.6</v>
      </c>
      <c r="V1250" s="35">
        <v>3912.96</v>
      </c>
      <c r="W1250" s="35">
        <v>2577.92</v>
      </c>
      <c r="X1250" s="35">
        <v>639.91999999999996</v>
      </c>
      <c r="Y1250" s="35">
        <v>7732.48</v>
      </c>
      <c r="Z1250" s="35">
        <v>13754.14</v>
      </c>
      <c r="AA1250" s="35">
        <v>92506.06</v>
      </c>
      <c r="AB1250" s="35">
        <v>768772.95</v>
      </c>
      <c r="AC1250" s="39">
        <f t="shared" si="694"/>
        <v>768.8</v>
      </c>
      <c r="AD1250" s="40">
        <f t="shared" si="695"/>
        <v>762.3</v>
      </c>
      <c r="AG1250" s="70" t="s">
        <v>2464</v>
      </c>
      <c r="AH1250" s="24" t="s">
        <v>2489</v>
      </c>
      <c r="AI1250" s="24" t="s">
        <v>45</v>
      </c>
      <c r="AJ1250" s="24" t="s">
        <v>2490</v>
      </c>
      <c r="AK1250" s="43">
        <v>573089.42000000004</v>
      </c>
      <c r="AL1250" s="42"/>
      <c r="AM1250" s="42"/>
      <c r="AN1250" s="44">
        <v>130</v>
      </c>
      <c r="AO1250" s="46">
        <v>130</v>
      </c>
      <c r="AP1250" s="45"/>
      <c r="AQ1250" s="45"/>
      <c r="AR1250" s="43">
        <v>573089.42000000004</v>
      </c>
      <c r="AS1250" s="43">
        <v>85580.62</v>
      </c>
      <c r="AT1250" s="43">
        <v>3997.5</v>
      </c>
      <c r="AU1250" s="44">
        <v>585</v>
      </c>
      <c r="AV1250" s="43">
        <v>1075.0999999999999</v>
      </c>
      <c r="AW1250" s="43">
        <v>817.7</v>
      </c>
      <c r="AX1250" s="43">
        <v>665145.34</v>
      </c>
      <c r="AY1250" s="43">
        <v>58622.2</v>
      </c>
      <c r="AZ1250" s="43">
        <v>5913.7</v>
      </c>
      <c r="BA1250" s="44">
        <v>351</v>
      </c>
      <c r="BB1250" s="43">
        <v>3974.1</v>
      </c>
      <c r="BC1250" s="43">
        <v>2618.1999999999998</v>
      </c>
      <c r="BD1250" s="43">
        <v>767.94</v>
      </c>
      <c r="BE1250" s="43">
        <v>7853.3</v>
      </c>
      <c r="BF1250" s="43">
        <v>13754.14</v>
      </c>
      <c r="BG1250" s="43">
        <v>93854.58</v>
      </c>
      <c r="BH1250" s="43">
        <v>758999.92</v>
      </c>
      <c r="BI1250" s="44">
        <v>0</v>
      </c>
      <c r="BJ1250" s="71">
        <v>759</v>
      </c>
      <c r="BK1250" s="2"/>
      <c r="BL1250" s="2"/>
      <c r="BM1250" s="48">
        <v>63.3</v>
      </c>
      <c r="BN1250" s="48">
        <v>63.3</v>
      </c>
      <c r="BO1250" s="48">
        <v>63.3</v>
      </c>
      <c r="BP1250" s="48">
        <v>63.3</v>
      </c>
      <c r="BQ1250" s="48">
        <v>126.5</v>
      </c>
      <c r="BR1250" s="48">
        <v>126.5</v>
      </c>
      <c r="BS1250" s="48">
        <v>31.6</v>
      </c>
      <c r="BT1250" s="48">
        <v>0</v>
      </c>
      <c r="BU1250" s="48">
        <v>31.6</v>
      </c>
      <c r="BV1250" s="48">
        <f t="shared" si="696"/>
        <v>64.3</v>
      </c>
      <c r="BW1250" s="48">
        <f t="shared" si="697"/>
        <v>64.3</v>
      </c>
      <c r="BX1250" s="49">
        <f t="shared" si="698"/>
        <v>64.3</v>
      </c>
      <c r="BY1250" s="50">
        <f t="shared" si="699"/>
        <v>762.29999999999984</v>
      </c>
      <c r="BZ1250" s="48">
        <f t="shared" si="700"/>
        <v>189.89999999999998</v>
      </c>
      <c r="CA1250" s="48">
        <f t="shared" si="701"/>
        <v>316.3</v>
      </c>
      <c r="CB1250" s="48">
        <f t="shared" si="702"/>
        <v>63.2</v>
      </c>
      <c r="CC1250" s="51">
        <f t="shared" si="703"/>
        <v>192.89999999999998</v>
      </c>
      <c r="CD1250" s="50">
        <f t="shared" si="704"/>
        <v>762.3</v>
      </c>
      <c r="CE1250" s="103"/>
      <c r="CF1250" s="73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</row>
    <row r="1251" spans="1:122" ht="21" hidden="1" outlineLevel="1" thickBot="1" x14ac:dyDescent="0.35">
      <c r="A1251" s="161"/>
      <c r="B1251" s="53" t="s">
        <v>2491</v>
      </c>
      <c r="C1251" s="53" t="s">
        <v>45</v>
      </c>
      <c r="D1251" s="24" t="s">
        <v>2492</v>
      </c>
      <c r="E1251" s="35">
        <v>1142516.67</v>
      </c>
      <c r="F1251" s="35">
        <v>132499.37</v>
      </c>
      <c r="G1251" s="35">
        <v>380024.34</v>
      </c>
      <c r="H1251" s="36">
        <v>651</v>
      </c>
      <c r="I1251" s="38">
        <v>463</v>
      </c>
      <c r="J1251" s="38">
        <v>38</v>
      </c>
      <c r="K1251" s="38">
        <v>150</v>
      </c>
      <c r="L1251" s="35">
        <v>1655040.38</v>
      </c>
      <c r="M1251" s="35">
        <v>247454.16</v>
      </c>
      <c r="N1251" s="35">
        <v>20018.25</v>
      </c>
      <c r="O1251" s="35">
        <v>2929.5</v>
      </c>
      <c r="P1251" s="35">
        <v>5383.77</v>
      </c>
      <c r="Q1251" s="35">
        <v>4094.79</v>
      </c>
      <c r="R1251" s="35">
        <v>1934920.85</v>
      </c>
      <c r="S1251" s="35">
        <v>251207.42</v>
      </c>
      <c r="T1251" s="35">
        <v>29613.99</v>
      </c>
      <c r="U1251" s="35">
        <v>1250.0999999999999</v>
      </c>
      <c r="V1251" s="35">
        <v>14153.91</v>
      </c>
      <c r="W1251" s="35">
        <v>9324.82</v>
      </c>
      <c r="X1251" s="35">
        <v>256.04000000000002</v>
      </c>
      <c r="Y1251" s="35">
        <v>27969.83</v>
      </c>
      <c r="Z1251" s="35">
        <v>39720.97</v>
      </c>
      <c r="AA1251" s="35">
        <v>373497.08</v>
      </c>
      <c r="AB1251" s="35">
        <v>2308417.9300000002</v>
      </c>
      <c r="AC1251" s="39">
        <f t="shared" si="694"/>
        <v>2308.4</v>
      </c>
      <c r="AD1251" s="40">
        <f t="shared" si="695"/>
        <v>2247.1999999999998</v>
      </c>
      <c r="AG1251" s="70" t="s">
        <v>2464</v>
      </c>
      <c r="AH1251" s="24" t="s">
        <v>2491</v>
      </c>
      <c r="AI1251" s="24" t="s">
        <v>45</v>
      </c>
      <c r="AJ1251" s="24" t="s">
        <v>2492</v>
      </c>
      <c r="AK1251" s="43">
        <v>1050411.1599999999</v>
      </c>
      <c r="AL1251" s="43">
        <v>132499.37</v>
      </c>
      <c r="AM1251" s="43">
        <v>401136.8</v>
      </c>
      <c r="AN1251" s="44">
        <v>630</v>
      </c>
      <c r="AO1251" s="46">
        <v>425</v>
      </c>
      <c r="AP1251" s="46">
        <v>56</v>
      </c>
      <c r="AQ1251" s="46">
        <v>149</v>
      </c>
      <c r="AR1251" s="43">
        <v>1584047.33</v>
      </c>
      <c r="AS1251" s="43">
        <v>247962.9</v>
      </c>
      <c r="AT1251" s="43">
        <v>19372.5</v>
      </c>
      <c r="AU1251" s="44">
        <v>2835</v>
      </c>
      <c r="AV1251" s="43">
        <v>5210.1000000000004</v>
      </c>
      <c r="AW1251" s="43">
        <v>3962.7</v>
      </c>
      <c r="AX1251" s="43">
        <v>1863390.53</v>
      </c>
      <c r="AY1251" s="43">
        <v>237907.75</v>
      </c>
      <c r="AZ1251" s="43">
        <v>28658.7</v>
      </c>
      <c r="BA1251" s="43">
        <v>1147.5</v>
      </c>
      <c r="BB1251" s="43">
        <v>12992.25</v>
      </c>
      <c r="BC1251" s="43">
        <v>8559.5</v>
      </c>
      <c r="BD1251" s="43">
        <v>256.04000000000002</v>
      </c>
      <c r="BE1251" s="43">
        <v>25674.25</v>
      </c>
      <c r="BF1251" s="43">
        <v>38017.129999999997</v>
      </c>
      <c r="BG1251" s="43">
        <v>353213.12</v>
      </c>
      <c r="BH1251" s="43">
        <v>2216603.65</v>
      </c>
      <c r="BI1251" s="44">
        <v>0</v>
      </c>
      <c r="BJ1251" s="71">
        <v>2216.6</v>
      </c>
      <c r="BK1251" s="2"/>
      <c r="BL1251" s="2"/>
      <c r="BM1251" s="48">
        <v>184.7</v>
      </c>
      <c r="BN1251" s="48">
        <v>184.7</v>
      </c>
      <c r="BO1251" s="48">
        <v>184.7</v>
      </c>
      <c r="BP1251" s="48">
        <v>184.7</v>
      </c>
      <c r="BQ1251" s="48">
        <v>369.4</v>
      </c>
      <c r="BR1251" s="48">
        <v>369.4</v>
      </c>
      <c r="BS1251" s="48">
        <v>92.4</v>
      </c>
      <c r="BT1251" s="48">
        <v>0</v>
      </c>
      <c r="BU1251" s="48">
        <v>92.4</v>
      </c>
      <c r="BV1251" s="48">
        <f t="shared" si="696"/>
        <v>194.9</v>
      </c>
      <c r="BW1251" s="48">
        <f t="shared" si="697"/>
        <v>194.9</v>
      </c>
      <c r="BX1251" s="49">
        <f t="shared" si="698"/>
        <v>195</v>
      </c>
      <c r="BY1251" s="50">
        <f t="shared" si="699"/>
        <v>2247.1999999999998</v>
      </c>
      <c r="BZ1251" s="48">
        <f t="shared" si="700"/>
        <v>554.09999999999991</v>
      </c>
      <c r="CA1251" s="48">
        <f t="shared" si="701"/>
        <v>923.49999999999989</v>
      </c>
      <c r="CB1251" s="48">
        <f t="shared" si="702"/>
        <v>184.8</v>
      </c>
      <c r="CC1251" s="51">
        <f t="shared" si="703"/>
        <v>584.79999999999995</v>
      </c>
      <c r="CD1251" s="50">
        <f t="shared" si="704"/>
        <v>2247.1999999999998</v>
      </c>
      <c r="CE1251" s="103"/>
      <c r="CF1251" s="73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</row>
    <row r="1252" spans="1:122" ht="15" hidden="1" outlineLevel="1" thickBot="1" x14ac:dyDescent="0.35">
      <c r="A1252" s="161"/>
      <c r="B1252" s="53" t="s">
        <v>2493</v>
      </c>
      <c r="C1252" s="53" t="s">
        <v>45</v>
      </c>
      <c r="D1252" s="24" t="s">
        <v>2494</v>
      </c>
      <c r="E1252" s="35">
        <v>521361.57</v>
      </c>
      <c r="F1252" s="35">
        <v>88332.91</v>
      </c>
      <c r="G1252" s="35">
        <v>147787.24</v>
      </c>
      <c r="H1252" s="36">
        <v>205</v>
      </c>
      <c r="I1252" s="38">
        <v>139</v>
      </c>
      <c r="J1252" s="38">
        <v>21</v>
      </c>
      <c r="K1252" s="38">
        <v>45</v>
      </c>
      <c r="L1252" s="35">
        <v>757481.72</v>
      </c>
      <c r="M1252" s="35">
        <v>123345.98</v>
      </c>
      <c r="N1252" s="35">
        <v>6303.75</v>
      </c>
      <c r="O1252" s="35">
        <v>922.5</v>
      </c>
      <c r="P1252" s="35">
        <v>1695.35</v>
      </c>
      <c r="Q1252" s="35">
        <v>1289.45</v>
      </c>
      <c r="R1252" s="35">
        <v>891038.75</v>
      </c>
      <c r="S1252" s="35">
        <v>77573.56</v>
      </c>
      <c r="T1252" s="35">
        <v>9325.4500000000007</v>
      </c>
      <c r="U1252" s="35">
        <v>375.3</v>
      </c>
      <c r="V1252" s="35">
        <v>4249.2299999999996</v>
      </c>
      <c r="W1252" s="35">
        <v>2799.46</v>
      </c>
      <c r="X1252" s="35">
        <v>896.14</v>
      </c>
      <c r="Y1252" s="35">
        <v>8396.99</v>
      </c>
      <c r="Z1252" s="35">
        <v>18179.580000000002</v>
      </c>
      <c r="AA1252" s="35">
        <v>121795.71</v>
      </c>
      <c r="AB1252" s="35">
        <v>1012834.46</v>
      </c>
      <c r="AC1252" s="39">
        <f t="shared" si="694"/>
        <v>1012.8</v>
      </c>
      <c r="AD1252" s="40">
        <f t="shared" si="695"/>
        <v>1008.9</v>
      </c>
      <c r="AG1252" s="70" t="s">
        <v>2464</v>
      </c>
      <c r="AH1252" s="24" t="s">
        <v>2493</v>
      </c>
      <c r="AI1252" s="24" t="s">
        <v>45</v>
      </c>
      <c r="AJ1252" s="24" t="s">
        <v>2494</v>
      </c>
      <c r="AK1252" s="43">
        <v>505065.57</v>
      </c>
      <c r="AL1252" s="43">
        <v>44166.46</v>
      </c>
      <c r="AM1252" s="43">
        <v>190012.17</v>
      </c>
      <c r="AN1252" s="44">
        <v>215</v>
      </c>
      <c r="AO1252" s="46">
        <v>150</v>
      </c>
      <c r="AP1252" s="46">
        <v>9</v>
      </c>
      <c r="AQ1252" s="46">
        <v>56</v>
      </c>
      <c r="AR1252" s="43">
        <v>739244.2</v>
      </c>
      <c r="AS1252" s="43">
        <v>130011.56</v>
      </c>
      <c r="AT1252" s="43">
        <v>6611.25</v>
      </c>
      <c r="AU1252" s="43">
        <v>967.5</v>
      </c>
      <c r="AV1252" s="43">
        <v>1778.05</v>
      </c>
      <c r="AW1252" s="43">
        <v>1352.35</v>
      </c>
      <c r="AX1252" s="43">
        <v>879964.91</v>
      </c>
      <c r="AY1252" s="43">
        <v>82308.25</v>
      </c>
      <c r="AZ1252" s="43">
        <v>9780.35</v>
      </c>
      <c r="BA1252" s="44">
        <v>405</v>
      </c>
      <c r="BB1252" s="43">
        <v>4585.5</v>
      </c>
      <c r="BC1252" s="44">
        <v>3021</v>
      </c>
      <c r="BD1252" s="44">
        <v>0</v>
      </c>
      <c r="BE1252" s="43">
        <v>9061.5</v>
      </c>
      <c r="BF1252" s="43">
        <v>17741.849999999999</v>
      </c>
      <c r="BG1252" s="43">
        <v>126903.45</v>
      </c>
      <c r="BH1252" s="43">
        <v>1006868.36</v>
      </c>
      <c r="BI1252" s="44">
        <v>0</v>
      </c>
      <c r="BJ1252" s="71">
        <v>1006.9</v>
      </c>
      <c r="BK1252" s="2"/>
      <c r="BL1252" s="2"/>
      <c r="BM1252" s="48">
        <v>83.9</v>
      </c>
      <c r="BN1252" s="48">
        <v>83.9</v>
      </c>
      <c r="BO1252" s="48">
        <v>83.9</v>
      </c>
      <c r="BP1252" s="48">
        <v>83.9</v>
      </c>
      <c r="BQ1252" s="48">
        <v>167.8</v>
      </c>
      <c r="BR1252" s="48">
        <v>167.8</v>
      </c>
      <c r="BS1252" s="48">
        <v>42</v>
      </c>
      <c r="BT1252" s="48">
        <v>0</v>
      </c>
      <c r="BU1252" s="48">
        <v>42</v>
      </c>
      <c r="BV1252" s="48">
        <f t="shared" si="696"/>
        <v>84.6</v>
      </c>
      <c r="BW1252" s="48">
        <f t="shared" si="697"/>
        <v>84.6</v>
      </c>
      <c r="BX1252" s="49">
        <f t="shared" si="698"/>
        <v>84.5</v>
      </c>
      <c r="BY1252" s="50">
        <f t="shared" si="699"/>
        <v>1008.8999999999999</v>
      </c>
      <c r="BZ1252" s="48">
        <f t="shared" si="700"/>
        <v>251.70000000000002</v>
      </c>
      <c r="CA1252" s="48">
        <f t="shared" si="701"/>
        <v>419.5</v>
      </c>
      <c r="CB1252" s="48">
        <f t="shared" si="702"/>
        <v>84</v>
      </c>
      <c r="CC1252" s="51">
        <f t="shared" si="703"/>
        <v>253.7</v>
      </c>
      <c r="CD1252" s="50">
        <f t="shared" si="704"/>
        <v>1008.9000000000001</v>
      </c>
      <c r="CE1252" s="103"/>
      <c r="CF1252" s="73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</row>
    <row r="1253" spans="1:122" ht="15" hidden="1" outlineLevel="1" thickBot="1" x14ac:dyDescent="0.35">
      <c r="A1253" s="161"/>
      <c r="B1253" s="53" t="s">
        <v>2495</v>
      </c>
      <c r="C1253" s="53" t="s">
        <v>45</v>
      </c>
      <c r="D1253" s="24" t="s">
        <v>2496</v>
      </c>
      <c r="E1253" s="36">
        <v>566756</v>
      </c>
      <c r="F1253" s="35">
        <v>88332.91</v>
      </c>
      <c r="G1253" s="35">
        <v>147787.24</v>
      </c>
      <c r="H1253" s="36">
        <v>229</v>
      </c>
      <c r="I1253" s="38">
        <v>161</v>
      </c>
      <c r="J1253" s="38">
        <v>24</v>
      </c>
      <c r="K1253" s="38">
        <v>44</v>
      </c>
      <c r="L1253" s="35">
        <v>802876.15</v>
      </c>
      <c r="M1253" s="35">
        <v>113769.95</v>
      </c>
      <c r="N1253" s="35">
        <v>7041.75</v>
      </c>
      <c r="O1253" s="35">
        <v>1030.5</v>
      </c>
      <c r="P1253" s="35">
        <v>1893.83</v>
      </c>
      <c r="Q1253" s="35">
        <v>1440.41</v>
      </c>
      <c r="R1253" s="35">
        <v>928052.59</v>
      </c>
      <c r="S1253" s="35">
        <v>87945.54</v>
      </c>
      <c r="T1253" s="35">
        <v>10417.209999999999</v>
      </c>
      <c r="U1253" s="35">
        <v>434.7</v>
      </c>
      <c r="V1253" s="35">
        <v>4921.7700000000004</v>
      </c>
      <c r="W1253" s="35">
        <v>3242.54</v>
      </c>
      <c r="X1253" s="35">
        <v>511.9</v>
      </c>
      <c r="Y1253" s="35">
        <v>9726.01</v>
      </c>
      <c r="Z1253" s="35">
        <v>19269.03</v>
      </c>
      <c r="AA1253" s="35">
        <v>136468.70000000001</v>
      </c>
      <c r="AB1253" s="35">
        <v>1064521.29</v>
      </c>
      <c r="AC1253" s="39">
        <f t="shared" si="694"/>
        <v>1064.5</v>
      </c>
      <c r="AD1253" s="40">
        <f t="shared" si="695"/>
        <v>997.2</v>
      </c>
      <c r="AG1253" s="70" t="s">
        <v>2464</v>
      </c>
      <c r="AH1253" s="24" t="s">
        <v>2495</v>
      </c>
      <c r="AI1253" s="24" t="s">
        <v>45</v>
      </c>
      <c r="AJ1253" s="24" t="s">
        <v>2496</v>
      </c>
      <c r="AK1253" s="43">
        <v>474704.05</v>
      </c>
      <c r="AL1253" s="43">
        <v>88332.91</v>
      </c>
      <c r="AM1253" s="43">
        <v>147787.24</v>
      </c>
      <c r="AN1253" s="44">
        <v>228</v>
      </c>
      <c r="AO1253" s="46">
        <v>150</v>
      </c>
      <c r="AP1253" s="46">
        <v>26</v>
      </c>
      <c r="AQ1253" s="46">
        <v>52</v>
      </c>
      <c r="AR1253" s="43">
        <v>710824.2</v>
      </c>
      <c r="AS1253" s="43">
        <v>111558.99</v>
      </c>
      <c r="AT1253" s="44">
        <v>7011</v>
      </c>
      <c r="AU1253" s="44">
        <v>1026</v>
      </c>
      <c r="AV1253" s="43">
        <v>1885.56</v>
      </c>
      <c r="AW1253" s="43">
        <v>1434.12</v>
      </c>
      <c r="AX1253" s="43">
        <v>833739.87</v>
      </c>
      <c r="AY1253" s="43">
        <v>85241.7</v>
      </c>
      <c r="AZ1253" s="43">
        <v>10371.719999999999</v>
      </c>
      <c r="BA1253" s="44">
        <v>405</v>
      </c>
      <c r="BB1253" s="43">
        <v>4585.5</v>
      </c>
      <c r="BC1253" s="44">
        <v>3021</v>
      </c>
      <c r="BD1253" s="44">
        <v>0</v>
      </c>
      <c r="BE1253" s="43">
        <v>9061.5</v>
      </c>
      <c r="BF1253" s="43">
        <v>17059.8</v>
      </c>
      <c r="BG1253" s="43">
        <v>129746.22</v>
      </c>
      <c r="BH1253" s="43">
        <v>963486.09</v>
      </c>
      <c r="BI1253" s="44">
        <v>0</v>
      </c>
      <c r="BJ1253" s="71">
        <v>963.5</v>
      </c>
      <c r="BK1253" s="2"/>
      <c r="BL1253" s="2"/>
      <c r="BM1253" s="48">
        <v>80.3</v>
      </c>
      <c r="BN1253" s="48">
        <v>80.3</v>
      </c>
      <c r="BO1253" s="48">
        <v>80.3</v>
      </c>
      <c r="BP1253" s="48">
        <v>80.3</v>
      </c>
      <c r="BQ1253" s="48">
        <v>160.6</v>
      </c>
      <c r="BR1253" s="48">
        <v>160.6</v>
      </c>
      <c r="BS1253" s="48">
        <v>40.1</v>
      </c>
      <c r="BT1253" s="48">
        <v>0</v>
      </c>
      <c r="BU1253" s="48">
        <v>40.1</v>
      </c>
      <c r="BV1253" s="48">
        <f t="shared" si="696"/>
        <v>91.5</v>
      </c>
      <c r="BW1253" s="48">
        <f t="shared" si="697"/>
        <v>91.5</v>
      </c>
      <c r="BX1253" s="49">
        <f t="shared" si="698"/>
        <v>91.6</v>
      </c>
      <c r="BY1253" s="50">
        <f t="shared" si="699"/>
        <v>997.19999999999993</v>
      </c>
      <c r="BZ1253" s="48">
        <f t="shared" si="700"/>
        <v>240.89999999999998</v>
      </c>
      <c r="CA1253" s="48">
        <f t="shared" si="701"/>
        <v>401.5</v>
      </c>
      <c r="CB1253" s="48">
        <f t="shared" si="702"/>
        <v>80.2</v>
      </c>
      <c r="CC1253" s="51">
        <f t="shared" si="703"/>
        <v>274.60000000000002</v>
      </c>
      <c r="CD1253" s="50">
        <f t="shared" si="704"/>
        <v>997.2</v>
      </c>
      <c r="CE1253" s="103"/>
      <c r="CF1253" s="73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</row>
    <row r="1254" spans="1:122" ht="21" hidden="1" outlineLevel="1" thickBot="1" x14ac:dyDescent="0.35">
      <c r="A1254" s="161"/>
      <c r="B1254" s="53" t="s">
        <v>2497</v>
      </c>
      <c r="C1254" s="53" t="s">
        <v>45</v>
      </c>
      <c r="D1254" s="24" t="s">
        <v>2498</v>
      </c>
      <c r="E1254" s="34"/>
      <c r="F1254" s="35">
        <v>88332.91</v>
      </c>
      <c r="G1254" s="35">
        <v>380024.34</v>
      </c>
      <c r="H1254" s="36">
        <v>159</v>
      </c>
      <c r="I1254" s="37"/>
      <c r="J1254" s="38">
        <v>31</v>
      </c>
      <c r="K1254" s="38">
        <v>128</v>
      </c>
      <c r="L1254" s="35">
        <v>468357.25</v>
      </c>
      <c r="M1254" s="35">
        <v>86486.52</v>
      </c>
      <c r="N1254" s="35">
        <v>4889.25</v>
      </c>
      <c r="O1254" s="35">
        <v>715.5</v>
      </c>
      <c r="P1254" s="35">
        <v>1314.93</v>
      </c>
      <c r="Q1254" s="35">
        <v>1000.11</v>
      </c>
      <c r="R1254" s="35">
        <v>562763.56000000006</v>
      </c>
      <c r="S1254" s="35">
        <v>35878.35</v>
      </c>
      <c r="T1254" s="35">
        <v>7232.91</v>
      </c>
      <c r="U1254" s="36">
        <v>0</v>
      </c>
      <c r="V1254" s="36">
        <v>0</v>
      </c>
      <c r="W1254" s="36">
        <v>0</v>
      </c>
      <c r="X1254" s="36">
        <v>0</v>
      </c>
      <c r="Y1254" s="36">
        <v>0</v>
      </c>
      <c r="Z1254" s="35">
        <v>11240.58</v>
      </c>
      <c r="AA1254" s="35">
        <v>54351.839999999997</v>
      </c>
      <c r="AB1254" s="35">
        <v>617115.4</v>
      </c>
      <c r="AC1254" s="39">
        <f t="shared" si="694"/>
        <v>617.1</v>
      </c>
      <c r="AD1254" s="40">
        <f t="shared" si="695"/>
        <v>643.70000000000005</v>
      </c>
      <c r="AG1254" s="70" t="s">
        <v>2464</v>
      </c>
      <c r="AH1254" s="24" t="s">
        <v>2497</v>
      </c>
      <c r="AI1254" s="24" t="s">
        <v>45</v>
      </c>
      <c r="AJ1254" s="24" t="s">
        <v>2498</v>
      </c>
      <c r="AK1254" s="42"/>
      <c r="AL1254" s="43">
        <v>88332.91</v>
      </c>
      <c r="AM1254" s="43">
        <v>422249.26</v>
      </c>
      <c r="AN1254" s="44">
        <v>168</v>
      </c>
      <c r="AO1254" s="45"/>
      <c r="AP1254" s="46">
        <v>35</v>
      </c>
      <c r="AQ1254" s="46">
        <v>133</v>
      </c>
      <c r="AR1254" s="43">
        <v>510582.17</v>
      </c>
      <c r="AS1254" s="43">
        <v>80244.570000000007</v>
      </c>
      <c r="AT1254" s="44">
        <v>5166</v>
      </c>
      <c r="AU1254" s="44">
        <v>756</v>
      </c>
      <c r="AV1254" s="43">
        <v>1389.36</v>
      </c>
      <c r="AW1254" s="43">
        <v>1056.72</v>
      </c>
      <c r="AX1254" s="43">
        <v>599194.81999999995</v>
      </c>
      <c r="AY1254" s="43">
        <v>37909.199999999997</v>
      </c>
      <c r="AZ1254" s="43">
        <v>7642.32</v>
      </c>
      <c r="BA1254" s="44">
        <v>0</v>
      </c>
      <c r="BB1254" s="44">
        <v>0</v>
      </c>
      <c r="BC1254" s="44">
        <v>0</v>
      </c>
      <c r="BD1254" s="44">
        <v>0</v>
      </c>
      <c r="BE1254" s="44">
        <v>0</v>
      </c>
      <c r="BF1254" s="43">
        <v>12253.98</v>
      </c>
      <c r="BG1254" s="43">
        <v>57805.5</v>
      </c>
      <c r="BH1254" s="43">
        <v>657000.31999999995</v>
      </c>
      <c r="BI1254" s="44">
        <v>0</v>
      </c>
      <c r="BJ1254" s="71">
        <v>657</v>
      </c>
      <c r="BK1254" s="2"/>
      <c r="BL1254" s="2"/>
      <c r="BM1254" s="48">
        <v>54.8</v>
      </c>
      <c r="BN1254" s="48">
        <v>54.8</v>
      </c>
      <c r="BO1254" s="48">
        <v>54.8</v>
      </c>
      <c r="BP1254" s="48">
        <v>54.8</v>
      </c>
      <c r="BQ1254" s="48">
        <v>109.5</v>
      </c>
      <c r="BR1254" s="48">
        <v>109.5</v>
      </c>
      <c r="BS1254" s="48">
        <v>27.4</v>
      </c>
      <c r="BT1254" s="48">
        <v>0</v>
      </c>
      <c r="BU1254" s="48">
        <v>27.4</v>
      </c>
      <c r="BV1254" s="48">
        <f t="shared" si="696"/>
        <v>50.2</v>
      </c>
      <c r="BW1254" s="48">
        <f t="shared" si="697"/>
        <v>50.2</v>
      </c>
      <c r="BX1254" s="49">
        <f t="shared" si="698"/>
        <v>50.3</v>
      </c>
      <c r="BY1254" s="50">
        <f t="shared" si="699"/>
        <v>643.69999999999993</v>
      </c>
      <c r="BZ1254" s="48">
        <f t="shared" si="700"/>
        <v>164.39999999999998</v>
      </c>
      <c r="CA1254" s="48">
        <f t="shared" si="701"/>
        <v>273.8</v>
      </c>
      <c r="CB1254" s="48">
        <f t="shared" si="702"/>
        <v>54.8</v>
      </c>
      <c r="CC1254" s="51">
        <f t="shared" si="703"/>
        <v>150.69999999999999</v>
      </c>
      <c r="CD1254" s="50">
        <f t="shared" si="704"/>
        <v>643.70000000000005</v>
      </c>
      <c r="CE1254" s="103"/>
      <c r="CF1254" s="73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</row>
    <row r="1255" spans="1:122" ht="15" hidden="1" outlineLevel="1" thickBot="1" x14ac:dyDescent="0.35">
      <c r="A1255" s="161"/>
      <c r="B1255" s="53" t="s">
        <v>2499</v>
      </c>
      <c r="C1255" s="53" t="s">
        <v>45</v>
      </c>
      <c r="D1255" s="24" t="s">
        <v>2500</v>
      </c>
      <c r="E1255" s="34"/>
      <c r="F1255" s="35">
        <v>44166.46</v>
      </c>
      <c r="G1255" s="35">
        <v>140609.01</v>
      </c>
      <c r="H1255" s="36">
        <v>64</v>
      </c>
      <c r="I1255" s="37"/>
      <c r="J1255" s="38">
        <v>17</v>
      </c>
      <c r="K1255" s="38">
        <v>47</v>
      </c>
      <c r="L1255" s="35">
        <v>184775.47</v>
      </c>
      <c r="M1255" s="35">
        <v>34521.620000000003</v>
      </c>
      <c r="N1255" s="36">
        <v>1968</v>
      </c>
      <c r="O1255" s="36">
        <v>288</v>
      </c>
      <c r="P1255" s="35">
        <v>529.28</v>
      </c>
      <c r="Q1255" s="35">
        <v>402.56</v>
      </c>
      <c r="R1255" s="35">
        <v>222484.93</v>
      </c>
      <c r="S1255" s="35">
        <v>14441.6</v>
      </c>
      <c r="T1255" s="35">
        <v>2911.36</v>
      </c>
      <c r="U1255" s="36">
        <v>0</v>
      </c>
      <c r="V1255" s="36">
        <v>0</v>
      </c>
      <c r="W1255" s="36">
        <v>0</v>
      </c>
      <c r="X1255" s="36">
        <v>0</v>
      </c>
      <c r="Y1255" s="36">
        <v>0</v>
      </c>
      <c r="Z1255" s="35">
        <v>4434.6099999999997</v>
      </c>
      <c r="AA1255" s="35">
        <v>21787.57</v>
      </c>
      <c r="AB1255" s="35">
        <v>244272.5</v>
      </c>
      <c r="AC1255" s="39">
        <f t="shared" si="694"/>
        <v>244.3</v>
      </c>
      <c r="AD1255" s="40">
        <f t="shared" si="695"/>
        <v>263.5</v>
      </c>
      <c r="AG1255" s="70" t="s">
        <v>2464</v>
      </c>
      <c r="AH1255" s="24" t="s">
        <v>2499</v>
      </c>
      <c r="AI1255" s="24" t="s">
        <v>45</v>
      </c>
      <c r="AJ1255" s="24" t="s">
        <v>2500</v>
      </c>
      <c r="AK1255" s="42"/>
      <c r="AL1255" s="43">
        <v>44166.46</v>
      </c>
      <c r="AM1255" s="43">
        <v>168899.71</v>
      </c>
      <c r="AN1255" s="44">
        <v>64</v>
      </c>
      <c r="AO1255" s="45"/>
      <c r="AP1255" s="46">
        <v>12</v>
      </c>
      <c r="AQ1255" s="46">
        <v>52</v>
      </c>
      <c r="AR1255" s="43">
        <v>213066.17</v>
      </c>
      <c r="AS1255" s="43">
        <v>34369.879999999997</v>
      </c>
      <c r="AT1255" s="44">
        <v>1968</v>
      </c>
      <c r="AU1255" s="44">
        <v>288</v>
      </c>
      <c r="AV1255" s="43">
        <v>529.28</v>
      </c>
      <c r="AW1255" s="43">
        <v>402.56</v>
      </c>
      <c r="AX1255" s="43">
        <v>250623.89</v>
      </c>
      <c r="AY1255" s="43">
        <v>14441.6</v>
      </c>
      <c r="AZ1255" s="43">
        <v>2911.36</v>
      </c>
      <c r="BA1255" s="44">
        <v>0</v>
      </c>
      <c r="BB1255" s="44">
        <v>0</v>
      </c>
      <c r="BC1255" s="44">
        <v>0</v>
      </c>
      <c r="BD1255" s="44">
        <v>0</v>
      </c>
      <c r="BE1255" s="44">
        <v>0</v>
      </c>
      <c r="BF1255" s="43">
        <v>5113.59</v>
      </c>
      <c r="BG1255" s="43">
        <v>22466.55</v>
      </c>
      <c r="BH1255" s="43">
        <v>273090.44</v>
      </c>
      <c r="BI1255" s="44">
        <v>0</v>
      </c>
      <c r="BJ1255" s="71">
        <v>273.10000000000002</v>
      </c>
      <c r="BK1255" s="2"/>
      <c r="BL1255" s="2"/>
      <c r="BM1255" s="48">
        <v>22.8</v>
      </c>
      <c r="BN1255" s="48">
        <v>22.8</v>
      </c>
      <c r="BO1255" s="48">
        <v>22.8</v>
      </c>
      <c r="BP1255" s="48">
        <v>22.8</v>
      </c>
      <c r="BQ1255" s="48">
        <v>45.5</v>
      </c>
      <c r="BR1255" s="48">
        <v>45.5</v>
      </c>
      <c r="BS1255" s="48">
        <v>11.4</v>
      </c>
      <c r="BT1255" s="48">
        <v>0</v>
      </c>
      <c r="BU1255" s="48">
        <v>11.4</v>
      </c>
      <c r="BV1255" s="48">
        <f t="shared" si="696"/>
        <v>19.5</v>
      </c>
      <c r="BW1255" s="48">
        <f t="shared" si="697"/>
        <v>19.5</v>
      </c>
      <c r="BX1255" s="49">
        <f t="shared" si="698"/>
        <v>19.5</v>
      </c>
      <c r="BY1255" s="50">
        <f t="shared" si="699"/>
        <v>263.50000000000006</v>
      </c>
      <c r="BZ1255" s="48">
        <f t="shared" si="700"/>
        <v>68.400000000000006</v>
      </c>
      <c r="CA1255" s="48">
        <f t="shared" si="701"/>
        <v>113.8</v>
      </c>
      <c r="CB1255" s="48">
        <f t="shared" si="702"/>
        <v>22.8</v>
      </c>
      <c r="CC1255" s="51">
        <f t="shared" si="703"/>
        <v>58.5</v>
      </c>
      <c r="CD1255" s="50">
        <f t="shared" si="704"/>
        <v>263.5</v>
      </c>
      <c r="CE1255" s="103"/>
      <c r="CF1255" s="73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</row>
    <row r="1256" spans="1:122" ht="15" hidden="1" outlineLevel="1" thickBot="1" x14ac:dyDescent="0.35">
      <c r="A1256" s="161"/>
      <c r="B1256" s="53" t="s">
        <v>2501</v>
      </c>
      <c r="C1256" s="53" t="s">
        <v>45</v>
      </c>
      <c r="D1256" s="24" t="s">
        <v>2502</v>
      </c>
      <c r="E1256" s="34"/>
      <c r="F1256" s="35">
        <v>44166.46</v>
      </c>
      <c r="G1256" s="35">
        <v>190012.17</v>
      </c>
      <c r="H1256" s="36">
        <v>65</v>
      </c>
      <c r="I1256" s="37"/>
      <c r="J1256" s="38">
        <v>12</v>
      </c>
      <c r="K1256" s="38">
        <v>53</v>
      </c>
      <c r="L1256" s="35">
        <v>234178.63</v>
      </c>
      <c r="M1256" s="35">
        <v>35021.980000000003</v>
      </c>
      <c r="N1256" s="35">
        <v>1998.75</v>
      </c>
      <c r="O1256" s="35">
        <v>292.5</v>
      </c>
      <c r="P1256" s="35">
        <v>537.54999999999995</v>
      </c>
      <c r="Q1256" s="35">
        <v>408.85</v>
      </c>
      <c r="R1256" s="35">
        <v>272438.26</v>
      </c>
      <c r="S1256" s="35">
        <v>14667.25</v>
      </c>
      <c r="T1256" s="35">
        <v>2956.85</v>
      </c>
      <c r="U1256" s="36">
        <v>0</v>
      </c>
      <c r="V1256" s="36">
        <v>0</v>
      </c>
      <c r="W1256" s="36">
        <v>0</v>
      </c>
      <c r="X1256" s="36">
        <v>0</v>
      </c>
      <c r="Y1256" s="36">
        <v>0</v>
      </c>
      <c r="Z1256" s="35">
        <v>5620.28</v>
      </c>
      <c r="AA1256" s="35">
        <v>23244.38</v>
      </c>
      <c r="AB1256" s="35">
        <v>295682.64</v>
      </c>
      <c r="AC1256" s="39">
        <f t="shared" si="694"/>
        <v>295.7</v>
      </c>
      <c r="AD1256" s="40">
        <f t="shared" si="695"/>
        <v>274.8</v>
      </c>
      <c r="AG1256" s="70" t="s">
        <v>2464</v>
      </c>
      <c r="AH1256" s="24" t="s">
        <v>2501</v>
      </c>
      <c r="AI1256" s="24" t="s">
        <v>45</v>
      </c>
      <c r="AJ1256" s="24" t="s">
        <v>2502</v>
      </c>
      <c r="AK1256" s="42"/>
      <c r="AL1256" s="43">
        <v>44166.46</v>
      </c>
      <c r="AM1256" s="43">
        <v>147787.24</v>
      </c>
      <c r="AN1256" s="44">
        <v>67</v>
      </c>
      <c r="AO1256" s="45"/>
      <c r="AP1256" s="46">
        <v>16</v>
      </c>
      <c r="AQ1256" s="46">
        <v>51</v>
      </c>
      <c r="AR1256" s="43">
        <v>191953.7</v>
      </c>
      <c r="AS1256" s="43">
        <v>46300.52</v>
      </c>
      <c r="AT1256" s="43">
        <v>2060.25</v>
      </c>
      <c r="AU1256" s="43">
        <v>301.5</v>
      </c>
      <c r="AV1256" s="43">
        <v>554.09</v>
      </c>
      <c r="AW1256" s="43">
        <v>421.43</v>
      </c>
      <c r="AX1256" s="43">
        <v>241591.49</v>
      </c>
      <c r="AY1256" s="43">
        <v>15118.55</v>
      </c>
      <c r="AZ1256" s="43">
        <v>3047.83</v>
      </c>
      <c r="BA1256" s="44">
        <v>0</v>
      </c>
      <c r="BB1256" s="44">
        <v>0</v>
      </c>
      <c r="BC1256" s="44">
        <v>0</v>
      </c>
      <c r="BD1256" s="44">
        <v>0</v>
      </c>
      <c r="BE1256" s="44">
        <v>0</v>
      </c>
      <c r="BF1256" s="43">
        <v>4606.8900000000003</v>
      </c>
      <c r="BG1256" s="43">
        <v>22773.27</v>
      </c>
      <c r="BH1256" s="43">
        <v>264364.76</v>
      </c>
      <c r="BI1256" s="44">
        <v>0</v>
      </c>
      <c r="BJ1256" s="71">
        <v>264.39999999999998</v>
      </c>
      <c r="BK1256" s="2"/>
      <c r="BL1256" s="2"/>
      <c r="BM1256" s="48">
        <v>22</v>
      </c>
      <c r="BN1256" s="48">
        <v>22</v>
      </c>
      <c r="BO1256" s="48">
        <v>22</v>
      </c>
      <c r="BP1256" s="48">
        <v>22</v>
      </c>
      <c r="BQ1256" s="48">
        <v>44.1</v>
      </c>
      <c r="BR1256" s="48">
        <v>44.1</v>
      </c>
      <c r="BS1256" s="48">
        <v>11</v>
      </c>
      <c r="BT1256" s="48">
        <v>0</v>
      </c>
      <c r="BU1256" s="48">
        <v>11</v>
      </c>
      <c r="BV1256" s="48">
        <f t="shared" si="696"/>
        <v>25.5</v>
      </c>
      <c r="BW1256" s="48">
        <f t="shared" si="697"/>
        <v>25.5</v>
      </c>
      <c r="BX1256" s="49">
        <f t="shared" si="698"/>
        <v>25.6</v>
      </c>
      <c r="BY1256" s="50">
        <f t="shared" si="699"/>
        <v>274.79999999999995</v>
      </c>
      <c r="BZ1256" s="48">
        <f t="shared" si="700"/>
        <v>66</v>
      </c>
      <c r="CA1256" s="48">
        <f t="shared" si="701"/>
        <v>110.19999999999999</v>
      </c>
      <c r="CB1256" s="48">
        <f t="shared" si="702"/>
        <v>22</v>
      </c>
      <c r="CC1256" s="51">
        <f t="shared" si="703"/>
        <v>76.599999999999994</v>
      </c>
      <c r="CD1256" s="50">
        <f t="shared" si="704"/>
        <v>274.79999999999995</v>
      </c>
      <c r="CE1256" s="103"/>
      <c r="CF1256" s="73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</row>
    <row r="1257" spans="1:122" ht="15" hidden="1" outlineLevel="1" thickBot="1" x14ac:dyDescent="0.35">
      <c r="A1257" s="161"/>
      <c r="B1257" s="53" t="s">
        <v>2503</v>
      </c>
      <c r="C1257" s="53" t="s">
        <v>45</v>
      </c>
      <c r="D1257" s="24" t="s">
        <v>2504</v>
      </c>
      <c r="E1257" s="34"/>
      <c r="F1257" s="34"/>
      <c r="G1257" s="35">
        <v>190012.17</v>
      </c>
      <c r="H1257" s="36">
        <v>56</v>
      </c>
      <c r="I1257" s="37"/>
      <c r="J1257" s="37"/>
      <c r="K1257" s="38">
        <v>56</v>
      </c>
      <c r="L1257" s="35">
        <v>190012.17</v>
      </c>
      <c r="M1257" s="35">
        <v>19793.8</v>
      </c>
      <c r="N1257" s="36">
        <v>1722</v>
      </c>
      <c r="O1257" s="36">
        <v>252</v>
      </c>
      <c r="P1257" s="35">
        <v>463.12</v>
      </c>
      <c r="Q1257" s="35">
        <v>352.24</v>
      </c>
      <c r="R1257" s="35">
        <v>212595.33</v>
      </c>
      <c r="S1257" s="35">
        <v>12636.4</v>
      </c>
      <c r="T1257" s="35">
        <v>2547.44</v>
      </c>
      <c r="U1257" s="36">
        <v>0</v>
      </c>
      <c r="V1257" s="36">
        <v>0</v>
      </c>
      <c r="W1257" s="36">
        <v>0</v>
      </c>
      <c r="X1257" s="36">
        <v>0</v>
      </c>
      <c r="Y1257" s="36">
        <v>0</v>
      </c>
      <c r="Z1257" s="35">
        <v>4560.29</v>
      </c>
      <c r="AA1257" s="35">
        <v>19744.13</v>
      </c>
      <c r="AB1257" s="35">
        <v>232339.46</v>
      </c>
      <c r="AC1257" s="39">
        <f t="shared" si="694"/>
        <v>232.3</v>
      </c>
      <c r="AD1257" s="40">
        <f t="shared" si="695"/>
        <v>236.8</v>
      </c>
      <c r="AG1257" s="70" t="s">
        <v>2464</v>
      </c>
      <c r="AH1257" s="24" t="s">
        <v>2503</v>
      </c>
      <c r="AI1257" s="24" t="s">
        <v>45</v>
      </c>
      <c r="AJ1257" s="24" t="s">
        <v>2504</v>
      </c>
      <c r="AK1257" s="42"/>
      <c r="AL1257" s="42"/>
      <c r="AM1257" s="43">
        <v>190012.17</v>
      </c>
      <c r="AN1257" s="44">
        <v>65</v>
      </c>
      <c r="AO1257" s="45"/>
      <c r="AP1257" s="45"/>
      <c r="AQ1257" s="46">
        <v>65</v>
      </c>
      <c r="AR1257" s="43">
        <v>190012.17</v>
      </c>
      <c r="AS1257" s="43">
        <v>23530.240000000002</v>
      </c>
      <c r="AT1257" s="43">
        <v>1998.75</v>
      </c>
      <c r="AU1257" s="43">
        <v>292.5</v>
      </c>
      <c r="AV1257" s="43">
        <v>537.54999999999995</v>
      </c>
      <c r="AW1257" s="43">
        <v>408.85</v>
      </c>
      <c r="AX1257" s="43">
        <v>216780.06</v>
      </c>
      <c r="AY1257" s="43">
        <v>14667.25</v>
      </c>
      <c r="AZ1257" s="43">
        <v>2956.85</v>
      </c>
      <c r="BA1257" s="44">
        <v>0</v>
      </c>
      <c r="BB1257" s="44">
        <v>0</v>
      </c>
      <c r="BC1257" s="44">
        <v>0</v>
      </c>
      <c r="BD1257" s="44">
        <v>0</v>
      </c>
      <c r="BE1257" s="44">
        <v>0</v>
      </c>
      <c r="BF1257" s="43">
        <v>4560.29</v>
      </c>
      <c r="BG1257" s="43">
        <v>22184.39</v>
      </c>
      <c r="BH1257" s="43">
        <v>238964.45</v>
      </c>
      <c r="BI1257" s="44">
        <v>0</v>
      </c>
      <c r="BJ1257" s="71">
        <v>239</v>
      </c>
      <c r="BK1257" s="2"/>
      <c r="BL1257" s="2"/>
      <c r="BM1257" s="48">
        <v>19.899999999999999</v>
      </c>
      <c r="BN1257" s="48">
        <v>19.899999999999999</v>
      </c>
      <c r="BO1257" s="48">
        <v>19.899999999999999</v>
      </c>
      <c r="BP1257" s="48">
        <v>19.899999999999999</v>
      </c>
      <c r="BQ1257" s="48">
        <v>39.799999999999997</v>
      </c>
      <c r="BR1257" s="48">
        <v>39.799999999999997</v>
      </c>
      <c r="BS1257" s="48">
        <v>10</v>
      </c>
      <c r="BT1257" s="48">
        <v>0</v>
      </c>
      <c r="BU1257" s="48">
        <v>10</v>
      </c>
      <c r="BV1257" s="48">
        <f t="shared" si="696"/>
        <v>19.2</v>
      </c>
      <c r="BW1257" s="48">
        <f t="shared" si="697"/>
        <v>19.2</v>
      </c>
      <c r="BX1257" s="49">
        <f t="shared" si="698"/>
        <v>19.2</v>
      </c>
      <c r="BY1257" s="50">
        <f t="shared" si="699"/>
        <v>236.8</v>
      </c>
      <c r="BZ1257" s="48">
        <f t="shared" si="700"/>
        <v>59.699999999999996</v>
      </c>
      <c r="CA1257" s="48">
        <f t="shared" si="701"/>
        <v>99.5</v>
      </c>
      <c r="CB1257" s="48">
        <f t="shared" si="702"/>
        <v>20</v>
      </c>
      <c r="CC1257" s="51">
        <f t="shared" si="703"/>
        <v>57.599999999999994</v>
      </c>
      <c r="CD1257" s="50">
        <f t="shared" si="704"/>
        <v>236.79999999999998</v>
      </c>
      <c r="CE1257" s="103"/>
      <c r="CF1257" s="73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</row>
    <row r="1258" spans="1:122" ht="15" hidden="1" outlineLevel="1" thickBot="1" x14ac:dyDescent="0.35">
      <c r="A1258" s="161"/>
      <c r="B1258" s="53" t="s">
        <v>2505</v>
      </c>
      <c r="C1258" s="53" t="s">
        <v>45</v>
      </c>
      <c r="D1258" s="24" t="s">
        <v>2506</v>
      </c>
      <c r="E1258" s="34"/>
      <c r="F1258" s="35">
        <v>132499.37</v>
      </c>
      <c r="G1258" s="35">
        <v>337799.41</v>
      </c>
      <c r="H1258" s="36">
        <v>156</v>
      </c>
      <c r="I1258" s="37"/>
      <c r="J1258" s="38">
        <v>33</v>
      </c>
      <c r="K1258" s="38">
        <v>123</v>
      </c>
      <c r="L1258" s="35">
        <v>470298.78</v>
      </c>
      <c r="M1258" s="35">
        <v>93610.32</v>
      </c>
      <c r="N1258" s="36">
        <v>4797</v>
      </c>
      <c r="O1258" s="36">
        <v>702</v>
      </c>
      <c r="P1258" s="35">
        <v>1290.1199999999999</v>
      </c>
      <c r="Q1258" s="35">
        <v>981.24</v>
      </c>
      <c r="R1258" s="35">
        <v>571679.46</v>
      </c>
      <c r="S1258" s="35">
        <v>35201.4</v>
      </c>
      <c r="T1258" s="35">
        <v>7096.44</v>
      </c>
      <c r="U1258" s="36">
        <v>0</v>
      </c>
      <c r="V1258" s="36">
        <v>0</v>
      </c>
      <c r="W1258" s="36">
        <v>0</v>
      </c>
      <c r="X1258" s="36">
        <v>0</v>
      </c>
      <c r="Y1258" s="36">
        <v>0</v>
      </c>
      <c r="Z1258" s="35">
        <v>11287.17</v>
      </c>
      <c r="AA1258" s="35">
        <v>53585.01</v>
      </c>
      <c r="AB1258" s="35">
        <v>625264.47</v>
      </c>
      <c r="AC1258" s="39">
        <f t="shared" si="694"/>
        <v>625.29999999999995</v>
      </c>
      <c r="AD1258" s="40">
        <f t="shared" si="695"/>
        <v>651.9</v>
      </c>
      <c r="AG1258" s="70" t="s">
        <v>2464</v>
      </c>
      <c r="AH1258" s="24" t="s">
        <v>2505</v>
      </c>
      <c r="AI1258" s="24" t="s">
        <v>45</v>
      </c>
      <c r="AJ1258" s="24" t="s">
        <v>2506</v>
      </c>
      <c r="AK1258" s="42"/>
      <c r="AL1258" s="43">
        <v>88332.91</v>
      </c>
      <c r="AM1258" s="43">
        <v>422249.26</v>
      </c>
      <c r="AN1258" s="44">
        <v>154</v>
      </c>
      <c r="AO1258" s="45"/>
      <c r="AP1258" s="46">
        <v>26</v>
      </c>
      <c r="AQ1258" s="46">
        <v>128</v>
      </c>
      <c r="AR1258" s="43">
        <v>510582.17</v>
      </c>
      <c r="AS1258" s="43">
        <v>92913.08</v>
      </c>
      <c r="AT1258" s="43">
        <v>4735.5</v>
      </c>
      <c r="AU1258" s="44">
        <v>693</v>
      </c>
      <c r="AV1258" s="43">
        <v>1273.58</v>
      </c>
      <c r="AW1258" s="43">
        <v>968.66</v>
      </c>
      <c r="AX1258" s="43">
        <v>611165.99</v>
      </c>
      <c r="AY1258" s="43">
        <v>34750.1</v>
      </c>
      <c r="AZ1258" s="43">
        <v>7005.46</v>
      </c>
      <c r="BA1258" s="44">
        <v>0</v>
      </c>
      <c r="BB1258" s="44">
        <v>0</v>
      </c>
      <c r="BC1258" s="44">
        <v>0</v>
      </c>
      <c r="BD1258" s="44">
        <v>0</v>
      </c>
      <c r="BE1258" s="44">
        <v>0</v>
      </c>
      <c r="BF1258" s="43">
        <v>12253.98</v>
      </c>
      <c r="BG1258" s="43">
        <v>54009.54</v>
      </c>
      <c r="BH1258" s="43">
        <v>665175.53</v>
      </c>
      <c r="BI1258" s="44">
        <v>0</v>
      </c>
      <c r="BJ1258" s="71">
        <v>665.2</v>
      </c>
      <c r="BK1258" s="2"/>
      <c r="BL1258" s="2"/>
      <c r="BM1258" s="48">
        <v>55.4</v>
      </c>
      <c r="BN1258" s="48">
        <v>55.4</v>
      </c>
      <c r="BO1258" s="48">
        <v>55.4</v>
      </c>
      <c r="BP1258" s="48">
        <v>55.4</v>
      </c>
      <c r="BQ1258" s="48">
        <v>110.9</v>
      </c>
      <c r="BR1258" s="48">
        <v>110.9</v>
      </c>
      <c r="BS1258" s="48">
        <v>27.7</v>
      </c>
      <c r="BT1258" s="48">
        <v>0</v>
      </c>
      <c r="BU1258" s="48">
        <v>27.7</v>
      </c>
      <c r="BV1258" s="48">
        <f t="shared" si="696"/>
        <v>51</v>
      </c>
      <c r="BW1258" s="48">
        <f t="shared" si="697"/>
        <v>51</v>
      </c>
      <c r="BX1258" s="49">
        <f t="shared" si="698"/>
        <v>51.1</v>
      </c>
      <c r="BY1258" s="50">
        <f t="shared" si="699"/>
        <v>651.89999999999986</v>
      </c>
      <c r="BZ1258" s="48">
        <f t="shared" si="700"/>
        <v>166.2</v>
      </c>
      <c r="CA1258" s="48">
        <f t="shared" si="701"/>
        <v>277.20000000000005</v>
      </c>
      <c r="CB1258" s="48">
        <f t="shared" si="702"/>
        <v>55.4</v>
      </c>
      <c r="CC1258" s="51">
        <f t="shared" si="703"/>
        <v>153.1</v>
      </c>
      <c r="CD1258" s="50">
        <f t="shared" si="704"/>
        <v>651.9</v>
      </c>
      <c r="CE1258" s="103"/>
      <c r="CF1258" s="73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</row>
    <row r="1259" spans="1:122" ht="15" hidden="1" outlineLevel="1" thickBot="1" x14ac:dyDescent="0.35">
      <c r="A1259" s="161"/>
      <c r="B1259" s="53" t="s">
        <v>2507</v>
      </c>
      <c r="C1259" s="53" t="s">
        <v>45</v>
      </c>
      <c r="D1259" s="24" t="s">
        <v>2508</v>
      </c>
      <c r="E1259" s="34"/>
      <c r="F1259" s="35">
        <v>132499.37</v>
      </c>
      <c r="G1259" s="35">
        <v>422249.26</v>
      </c>
      <c r="H1259" s="36">
        <v>161</v>
      </c>
      <c r="I1259" s="37"/>
      <c r="J1259" s="38">
        <v>38</v>
      </c>
      <c r="K1259" s="38">
        <v>123</v>
      </c>
      <c r="L1259" s="35">
        <v>554748.63</v>
      </c>
      <c r="M1259" s="35">
        <v>80986.720000000001</v>
      </c>
      <c r="N1259" s="35">
        <v>4950.75</v>
      </c>
      <c r="O1259" s="35">
        <v>724.5</v>
      </c>
      <c r="P1259" s="35">
        <v>1331.47</v>
      </c>
      <c r="Q1259" s="35">
        <v>1012.69</v>
      </c>
      <c r="R1259" s="35">
        <v>643754.76</v>
      </c>
      <c r="S1259" s="35">
        <v>36329.65</v>
      </c>
      <c r="T1259" s="35">
        <v>7323.89</v>
      </c>
      <c r="U1259" s="36">
        <v>0</v>
      </c>
      <c r="V1259" s="36">
        <v>0</v>
      </c>
      <c r="W1259" s="36">
        <v>0</v>
      </c>
      <c r="X1259" s="36">
        <v>0</v>
      </c>
      <c r="Y1259" s="36">
        <v>0</v>
      </c>
      <c r="Z1259" s="35">
        <v>13313.97</v>
      </c>
      <c r="AA1259" s="35">
        <v>56967.51</v>
      </c>
      <c r="AB1259" s="35">
        <v>700722.27</v>
      </c>
      <c r="AC1259" s="39">
        <f t="shared" si="694"/>
        <v>700.7</v>
      </c>
      <c r="AD1259" s="40">
        <f t="shared" si="695"/>
        <v>675.8</v>
      </c>
      <c r="AG1259" s="70" t="s">
        <v>2464</v>
      </c>
      <c r="AH1259" s="24" t="s">
        <v>2507</v>
      </c>
      <c r="AI1259" s="24" t="s">
        <v>45</v>
      </c>
      <c r="AJ1259" s="24" t="s">
        <v>2508</v>
      </c>
      <c r="AK1259" s="42"/>
      <c r="AL1259" s="43">
        <v>132499.37</v>
      </c>
      <c r="AM1259" s="43">
        <v>380024.33</v>
      </c>
      <c r="AN1259" s="44">
        <v>171</v>
      </c>
      <c r="AO1259" s="45"/>
      <c r="AP1259" s="46">
        <v>39</v>
      </c>
      <c r="AQ1259" s="46">
        <v>132</v>
      </c>
      <c r="AR1259" s="43">
        <v>512523.7</v>
      </c>
      <c r="AS1259" s="43">
        <v>83558.429999999993</v>
      </c>
      <c r="AT1259" s="43">
        <v>5258.25</v>
      </c>
      <c r="AU1259" s="43">
        <v>769.5</v>
      </c>
      <c r="AV1259" s="43">
        <v>1414.17</v>
      </c>
      <c r="AW1259" s="43">
        <v>1075.5899999999999</v>
      </c>
      <c r="AX1259" s="43">
        <v>604599.64</v>
      </c>
      <c r="AY1259" s="43">
        <v>38586.15</v>
      </c>
      <c r="AZ1259" s="43">
        <v>7778.79</v>
      </c>
      <c r="BA1259" s="44">
        <v>0</v>
      </c>
      <c r="BB1259" s="44">
        <v>0</v>
      </c>
      <c r="BC1259" s="44">
        <v>0</v>
      </c>
      <c r="BD1259" s="44">
        <v>0</v>
      </c>
      <c r="BE1259" s="44">
        <v>0</v>
      </c>
      <c r="BF1259" s="43">
        <v>12300.57</v>
      </c>
      <c r="BG1259" s="43">
        <v>58665.51</v>
      </c>
      <c r="BH1259" s="43">
        <v>663265.15</v>
      </c>
      <c r="BI1259" s="44">
        <v>0</v>
      </c>
      <c r="BJ1259" s="71">
        <v>663.3</v>
      </c>
      <c r="BK1259" s="2"/>
      <c r="BL1259" s="2"/>
      <c r="BM1259" s="48">
        <v>55.3</v>
      </c>
      <c r="BN1259" s="48">
        <v>55.3</v>
      </c>
      <c r="BO1259" s="48">
        <v>55.3</v>
      </c>
      <c r="BP1259" s="48">
        <v>55.3</v>
      </c>
      <c r="BQ1259" s="48">
        <v>110.6</v>
      </c>
      <c r="BR1259" s="48">
        <v>110.6</v>
      </c>
      <c r="BS1259" s="48">
        <v>27.6</v>
      </c>
      <c r="BT1259" s="48">
        <v>0</v>
      </c>
      <c r="BU1259" s="48">
        <v>27.6</v>
      </c>
      <c r="BV1259" s="48">
        <f t="shared" si="696"/>
        <v>59.4</v>
      </c>
      <c r="BW1259" s="48">
        <f t="shared" si="697"/>
        <v>59.4</v>
      </c>
      <c r="BX1259" s="49">
        <f t="shared" si="698"/>
        <v>59.4</v>
      </c>
      <c r="BY1259" s="50">
        <f t="shared" si="699"/>
        <v>675.8</v>
      </c>
      <c r="BZ1259" s="48">
        <f t="shared" si="700"/>
        <v>165.89999999999998</v>
      </c>
      <c r="CA1259" s="48">
        <f t="shared" si="701"/>
        <v>276.5</v>
      </c>
      <c r="CB1259" s="48">
        <f t="shared" si="702"/>
        <v>55.2</v>
      </c>
      <c r="CC1259" s="51">
        <f t="shared" si="703"/>
        <v>178.2</v>
      </c>
      <c r="CD1259" s="50">
        <f t="shared" si="704"/>
        <v>675.8</v>
      </c>
      <c r="CE1259" s="103"/>
      <c r="CF1259" s="73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</row>
    <row r="1260" spans="1:122" ht="21" hidden="1" outlineLevel="1" thickBot="1" x14ac:dyDescent="0.35">
      <c r="A1260" s="161"/>
      <c r="B1260" s="53" t="s">
        <v>2509</v>
      </c>
      <c r="C1260" s="53" t="s">
        <v>135</v>
      </c>
      <c r="D1260" s="24" t="s">
        <v>2510</v>
      </c>
      <c r="E1260" s="35">
        <v>73582.559999999998</v>
      </c>
      <c r="F1260" s="34"/>
      <c r="G1260" s="34"/>
      <c r="H1260" s="36">
        <v>18</v>
      </c>
      <c r="I1260" s="38">
        <v>18</v>
      </c>
      <c r="J1260" s="37"/>
      <c r="K1260" s="37"/>
      <c r="L1260" s="35">
        <v>73582.559999999998</v>
      </c>
      <c r="M1260" s="35">
        <v>11726.01</v>
      </c>
      <c r="N1260" s="35">
        <v>553.5</v>
      </c>
      <c r="O1260" s="36">
        <v>81</v>
      </c>
      <c r="P1260" s="35">
        <v>148.86000000000001</v>
      </c>
      <c r="Q1260" s="35">
        <v>113.22</v>
      </c>
      <c r="R1260" s="35">
        <v>86205.15</v>
      </c>
      <c r="S1260" s="35">
        <v>8116.92</v>
      </c>
      <c r="T1260" s="35">
        <v>818.82</v>
      </c>
      <c r="U1260" s="35">
        <v>48.6</v>
      </c>
      <c r="V1260" s="35">
        <v>550.26</v>
      </c>
      <c r="W1260" s="35">
        <v>362.52</v>
      </c>
      <c r="X1260" s="36">
        <v>0</v>
      </c>
      <c r="Y1260" s="35">
        <v>1087.3800000000001</v>
      </c>
      <c r="Z1260" s="35">
        <v>1765.99</v>
      </c>
      <c r="AA1260" s="35">
        <v>12750.49</v>
      </c>
      <c r="AB1260" s="35">
        <v>98955.64</v>
      </c>
      <c r="AC1260" s="39">
        <f t="shared" si="694"/>
        <v>99</v>
      </c>
      <c r="AD1260" s="40">
        <f t="shared" si="695"/>
        <v>80.7</v>
      </c>
      <c r="AG1260" s="70" t="s">
        <v>2464</v>
      </c>
      <c r="AH1260" s="24" t="s">
        <v>2509</v>
      </c>
      <c r="AI1260" s="24" t="s">
        <v>135</v>
      </c>
      <c r="AJ1260" s="24" t="s">
        <v>2510</v>
      </c>
      <c r="AK1260" s="43">
        <v>50584.08</v>
      </c>
      <c r="AL1260" s="42"/>
      <c r="AM1260" s="42"/>
      <c r="AN1260" s="44">
        <v>11</v>
      </c>
      <c r="AO1260" s="46">
        <v>11</v>
      </c>
      <c r="AP1260" s="45"/>
      <c r="AQ1260" s="45"/>
      <c r="AR1260" s="43">
        <v>50584.08</v>
      </c>
      <c r="AS1260" s="43">
        <v>12557.24</v>
      </c>
      <c r="AT1260" s="43">
        <v>338.25</v>
      </c>
      <c r="AU1260" s="43">
        <v>49.5</v>
      </c>
      <c r="AV1260" s="43">
        <v>90.97</v>
      </c>
      <c r="AW1260" s="43">
        <v>69.19</v>
      </c>
      <c r="AX1260" s="43">
        <v>63689.23</v>
      </c>
      <c r="AY1260" s="43">
        <v>4960.34</v>
      </c>
      <c r="AZ1260" s="43">
        <v>500.39</v>
      </c>
      <c r="BA1260" s="43">
        <v>29.7</v>
      </c>
      <c r="BB1260" s="43">
        <v>336.27</v>
      </c>
      <c r="BC1260" s="43">
        <v>221.54</v>
      </c>
      <c r="BD1260" s="44">
        <v>0</v>
      </c>
      <c r="BE1260" s="43">
        <v>664.51</v>
      </c>
      <c r="BF1260" s="43">
        <v>1214.02</v>
      </c>
      <c r="BG1260" s="43">
        <v>7926.77</v>
      </c>
      <c r="BH1260" s="44">
        <v>71616</v>
      </c>
      <c r="BI1260" s="44">
        <v>0</v>
      </c>
      <c r="BJ1260" s="71">
        <v>71.599999999999994</v>
      </c>
      <c r="BK1260" s="2"/>
      <c r="BL1260" s="2"/>
      <c r="BM1260" s="48">
        <v>6</v>
      </c>
      <c r="BN1260" s="48">
        <v>6</v>
      </c>
      <c r="BO1260" s="48">
        <v>6</v>
      </c>
      <c r="BP1260" s="48">
        <v>6</v>
      </c>
      <c r="BQ1260" s="48">
        <v>11.9</v>
      </c>
      <c r="BR1260" s="48">
        <v>11.9</v>
      </c>
      <c r="BS1260" s="48">
        <v>3</v>
      </c>
      <c r="BT1260" s="48">
        <v>0</v>
      </c>
      <c r="BU1260" s="48">
        <v>3</v>
      </c>
      <c r="BV1260" s="48">
        <f t="shared" si="696"/>
        <v>9</v>
      </c>
      <c r="BW1260" s="48">
        <f t="shared" si="697"/>
        <v>9</v>
      </c>
      <c r="BX1260" s="49">
        <f t="shared" si="698"/>
        <v>8.9</v>
      </c>
      <c r="BY1260" s="50">
        <f t="shared" si="699"/>
        <v>80.699999999999989</v>
      </c>
      <c r="BZ1260" s="48">
        <f t="shared" si="700"/>
        <v>18</v>
      </c>
      <c r="CA1260" s="48">
        <f t="shared" si="701"/>
        <v>29.799999999999997</v>
      </c>
      <c r="CB1260" s="48">
        <f t="shared" si="702"/>
        <v>6</v>
      </c>
      <c r="CC1260" s="51">
        <f t="shared" si="703"/>
        <v>26.9</v>
      </c>
      <c r="CD1260" s="50">
        <f t="shared" si="704"/>
        <v>80.699999999999989</v>
      </c>
      <c r="CE1260" s="103"/>
      <c r="CF1260" s="73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</row>
    <row r="1261" spans="1:122" ht="21" hidden="1" outlineLevel="1" thickBot="1" x14ac:dyDescent="0.35">
      <c r="A1261" s="161"/>
      <c r="B1261" s="90"/>
      <c r="C1261" s="90"/>
      <c r="D1261" s="91"/>
      <c r="E1261" s="92"/>
      <c r="H1261" s="93"/>
      <c r="I1261" s="94"/>
      <c r="L1261" s="92"/>
      <c r="M1261" s="92"/>
      <c r="N1261" s="92"/>
      <c r="O1261" s="93"/>
      <c r="P1261" s="92"/>
      <c r="Q1261" s="92"/>
      <c r="R1261" s="92"/>
      <c r="S1261" s="92"/>
      <c r="T1261" s="92"/>
      <c r="U1261" s="92"/>
      <c r="V1261" s="92"/>
      <c r="W1261" s="92"/>
      <c r="X1261" s="93"/>
      <c r="Y1261" s="92"/>
      <c r="Z1261" s="92"/>
      <c r="AA1261" s="92"/>
      <c r="AB1261" s="92"/>
      <c r="AC1261" s="39">
        <f t="shared" si="694"/>
        <v>0</v>
      </c>
      <c r="AD1261" s="40">
        <f t="shared" si="695"/>
        <v>140.80000000000001</v>
      </c>
      <c r="AG1261" s="70" t="s">
        <v>2464</v>
      </c>
      <c r="AH1261" s="24" t="s">
        <v>2511</v>
      </c>
      <c r="AI1261" s="24" t="s">
        <v>45</v>
      </c>
      <c r="AJ1261" s="24" t="s">
        <v>2512</v>
      </c>
      <c r="AK1261" s="43">
        <v>108484.66</v>
      </c>
      <c r="AL1261" s="43">
        <v>22083.23</v>
      </c>
      <c r="AM1261" s="43">
        <v>35046.69</v>
      </c>
      <c r="AN1261" s="44">
        <v>32</v>
      </c>
      <c r="AO1261" s="46">
        <v>18</v>
      </c>
      <c r="AP1261" s="46">
        <v>5</v>
      </c>
      <c r="AQ1261" s="46">
        <v>9</v>
      </c>
      <c r="AR1261" s="43">
        <v>165614.57999999999</v>
      </c>
      <c r="AS1261" s="43">
        <v>25197.71</v>
      </c>
      <c r="AT1261" s="44">
        <v>984</v>
      </c>
      <c r="AU1261" s="44">
        <v>144</v>
      </c>
      <c r="AV1261" s="43">
        <v>264.64</v>
      </c>
      <c r="AW1261" s="43">
        <v>201.28</v>
      </c>
      <c r="AX1261" s="43">
        <v>192406.21</v>
      </c>
      <c r="AY1261" s="43">
        <v>11276.02</v>
      </c>
      <c r="AZ1261" s="43">
        <v>1455.68</v>
      </c>
      <c r="BA1261" s="43">
        <v>48.6</v>
      </c>
      <c r="BB1261" s="43">
        <v>550.26</v>
      </c>
      <c r="BC1261" s="43">
        <v>362.52</v>
      </c>
      <c r="BD1261" s="44">
        <v>0</v>
      </c>
      <c r="BE1261" s="43">
        <v>1087.3800000000001</v>
      </c>
      <c r="BF1261" s="43">
        <v>3974.76</v>
      </c>
      <c r="BG1261" s="43">
        <v>18755.22</v>
      </c>
      <c r="BH1261" s="43">
        <v>211161.43</v>
      </c>
      <c r="BI1261" s="44">
        <v>0</v>
      </c>
      <c r="BJ1261" s="71">
        <v>211.2</v>
      </c>
      <c r="BK1261" s="2"/>
      <c r="BL1261" s="2"/>
      <c r="BM1261" s="48">
        <v>17.600000000000001</v>
      </c>
      <c r="BN1261" s="48">
        <v>17.600000000000001</v>
      </c>
      <c r="BO1261" s="48">
        <v>17.600000000000001</v>
      </c>
      <c r="BP1261" s="48">
        <v>17.600000000000001</v>
      </c>
      <c r="BQ1261" s="48">
        <v>35.200000000000003</v>
      </c>
      <c r="BR1261" s="48">
        <v>35.200000000000003</v>
      </c>
      <c r="BS1261" s="48">
        <v>8.8000000000000007</v>
      </c>
      <c r="BT1261" s="48">
        <v>0</v>
      </c>
      <c r="BU1261" s="48">
        <v>8.8000000000000007</v>
      </c>
      <c r="BV1261" s="48">
        <f t="shared" si="696"/>
        <v>-5.9</v>
      </c>
      <c r="BW1261" s="48">
        <f t="shared" si="697"/>
        <v>-5.9</v>
      </c>
      <c r="BX1261" s="49">
        <f t="shared" si="698"/>
        <v>-5.8</v>
      </c>
      <c r="BY1261" s="50">
        <f t="shared" si="699"/>
        <v>140.79999999999998</v>
      </c>
      <c r="BZ1261" s="48">
        <f t="shared" si="700"/>
        <v>52.800000000000004</v>
      </c>
      <c r="CA1261" s="48">
        <f t="shared" si="701"/>
        <v>88</v>
      </c>
      <c r="CB1261" s="48">
        <f t="shared" si="702"/>
        <v>17.600000000000001</v>
      </c>
      <c r="CC1261" s="51">
        <f t="shared" si="703"/>
        <v>-17.600000000000001</v>
      </c>
      <c r="CD1261" s="50">
        <f t="shared" si="704"/>
        <v>140.80000000000001</v>
      </c>
      <c r="CE1261" s="103"/>
      <c r="CF1261" s="73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</row>
    <row r="1262" spans="1:122" ht="18" customHeight="1" collapsed="1" thickBot="1" x14ac:dyDescent="0.35">
      <c r="A1262" s="162"/>
      <c r="B1262" s="163" t="s">
        <v>71</v>
      </c>
      <c r="C1262" s="164"/>
      <c r="D1262" s="165"/>
      <c r="E1262" s="54">
        <f t="shared" ref="E1262:AD1262" si="705">SUM(E1238:E1261)</f>
        <v>10464484.680000002</v>
      </c>
      <c r="F1262" s="54">
        <f t="shared" si="705"/>
        <v>1155394.5</v>
      </c>
      <c r="G1262" s="54">
        <f t="shared" si="705"/>
        <v>3067640.92</v>
      </c>
      <c r="H1262" s="54">
        <f t="shared" si="705"/>
        <v>4664</v>
      </c>
      <c r="I1262" s="54">
        <f t="shared" si="705"/>
        <v>3361</v>
      </c>
      <c r="J1262" s="54">
        <f t="shared" si="705"/>
        <v>316</v>
      </c>
      <c r="K1262" s="54">
        <f t="shared" si="705"/>
        <v>987</v>
      </c>
      <c r="L1262" s="54">
        <f t="shared" si="705"/>
        <v>14687520.100000001</v>
      </c>
      <c r="M1262" s="54">
        <f t="shared" si="705"/>
        <v>2439187.1899999995</v>
      </c>
      <c r="N1262" s="54">
        <f t="shared" si="705"/>
        <v>143418</v>
      </c>
      <c r="O1262" s="54">
        <f t="shared" si="705"/>
        <v>20988</v>
      </c>
      <c r="P1262" s="54">
        <f t="shared" si="705"/>
        <v>38571.280000000013</v>
      </c>
      <c r="Q1262" s="54">
        <f t="shared" si="705"/>
        <v>29336.560000000005</v>
      </c>
      <c r="R1262" s="54">
        <f t="shared" si="705"/>
        <v>17359021.129999999</v>
      </c>
      <c r="S1262" s="54">
        <f t="shared" si="705"/>
        <v>1809631.2899999998</v>
      </c>
      <c r="T1262" s="54">
        <f t="shared" si="705"/>
        <v>212165.36</v>
      </c>
      <c r="U1262" s="54">
        <f t="shared" si="705"/>
        <v>9074.7000000000007</v>
      </c>
      <c r="V1262" s="54">
        <f t="shared" si="705"/>
        <v>102745.77</v>
      </c>
      <c r="W1262" s="54">
        <f t="shared" si="705"/>
        <v>67690.540000000008</v>
      </c>
      <c r="X1262" s="54">
        <f t="shared" si="705"/>
        <v>17919.38</v>
      </c>
      <c r="Y1262" s="54">
        <f t="shared" si="705"/>
        <v>203038.01</v>
      </c>
      <c r="Z1262" s="54">
        <f t="shared" si="705"/>
        <v>352500.51999999996</v>
      </c>
      <c r="AA1262" s="54">
        <f t="shared" si="705"/>
        <v>2774765.5699999994</v>
      </c>
      <c r="AB1262" s="54">
        <f t="shared" si="705"/>
        <v>20133786.699999999</v>
      </c>
      <c r="AC1262" s="54">
        <f t="shared" si="705"/>
        <v>20133.699999999993</v>
      </c>
      <c r="AD1262" s="54">
        <f t="shared" si="705"/>
        <v>19991</v>
      </c>
      <c r="AG1262" s="55" t="s">
        <v>2464</v>
      </c>
      <c r="AH1262" s="55" t="s">
        <v>71</v>
      </c>
      <c r="AI1262" s="56"/>
      <c r="AJ1262" s="57"/>
      <c r="AK1262" s="58">
        <v>10246140.43</v>
      </c>
      <c r="AL1262" s="58">
        <v>1059553.29</v>
      </c>
      <c r="AM1262" s="58">
        <v>3222184.16</v>
      </c>
      <c r="AN1262" s="58">
        <v>4705</v>
      </c>
      <c r="AO1262" s="58">
        <v>3316</v>
      </c>
      <c r="AP1262" s="58">
        <v>324</v>
      </c>
      <c r="AQ1262" s="58">
        <v>1065</v>
      </c>
      <c r="AR1262" s="58">
        <v>14527877.879999997</v>
      </c>
      <c r="AS1262" s="58">
        <v>2399064.2600000007</v>
      </c>
      <c r="AT1262" s="58">
        <v>144678.75</v>
      </c>
      <c r="AU1262" s="58">
        <v>21172.5</v>
      </c>
      <c r="AV1262" s="58">
        <v>38910.35</v>
      </c>
      <c r="AW1262" s="58">
        <v>29594.449999999997</v>
      </c>
      <c r="AX1262" s="58">
        <v>17161298.190000001</v>
      </c>
      <c r="AY1262" s="58">
        <v>1808744.8900000001</v>
      </c>
      <c r="AZ1262" s="58">
        <v>214030.45</v>
      </c>
      <c r="BA1262" s="58">
        <v>8953.2000000000007</v>
      </c>
      <c r="BB1262" s="58">
        <v>101370.12000000001</v>
      </c>
      <c r="BC1262" s="58">
        <v>66784.239999999991</v>
      </c>
      <c r="BD1262" s="58">
        <v>9087.8000000000011</v>
      </c>
      <c r="BE1262" s="58">
        <v>200319.56</v>
      </c>
      <c r="BF1262" s="58">
        <v>348669.08999999997</v>
      </c>
      <c r="BG1262" s="58">
        <v>2757959.35</v>
      </c>
      <c r="BH1262" s="58">
        <v>19919257.540000003</v>
      </c>
      <c r="BI1262" s="58">
        <v>0</v>
      </c>
      <c r="BJ1262" s="59">
        <v>19919.599999999999</v>
      </c>
      <c r="BK1262" s="60"/>
      <c r="BL1262" s="61" t="str">
        <f>+AG1262</f>
        <v>Šiaulių r. sav.</v>
      </c>
      <c r="BM1262" s="62">
        <f t="shared" ref="BM1262:CD1262" si="706">SUM(BM1238:BM1261)</f>
        <v>1660.2</v>
      </c>
      <c r="BN1262" s="62">
        <f t="shared" si="706"/>
        <v>1660.2</v>
      </c>
      <c r="BO1262" s="62">
        <f t="shared" si="706"/>
        <v>1660.2</v>
      </c>
      <c r="BP1262" s="62">
        <f t="shared" si="706"/>
        <v>1660.2</v>
      </c>
      <c r="BQ1262" s="62">
        <f t="shared" si="706"/>
        <v>3320.1000000000004</v>
      </c>
      <c r="BR1262" s="62">
        <f t="shared" si="706"/>
        <v>3320.1000000000004</v>
      </c>
      <c r="BS1262" s="62">
        <f t="shared" si="706"/>
        <v>829.99999999999989</v>
      </c>
      <c r="BT1262" s="62">
        <f t="shared" si="706"/>
        <v>0</v>
      </c>
      <c r="BU1262" s="62">
        <f t="shared" si="706"/>
        <v>829.99999999999989</v>
      </c>
      <c r="BV1262" s="62">
        <f t="shared" si="706"/>
        <v>1683.1000000000001</v>
      </c>
      <c r="BW1262" s="62">
        <f t="shared" si="706"/>
        <v>1683.1000000000001</v>
      </c>
      <c r="BX1262" s="62">
        <f t="shared" si="706"/>
        <v>1683.8</v>
      </c>
      <c r="BY1262" s="62">
        <f t="shared" si="706"/>
        <v>19990.999999999996</v>
      </c>
      <c r="BZ1262" s="62">
        <f t="shared" si="706"/>
        <v>4980.5999999999985</v>
      </c>
      <c r="CA1262" s="62">
        <f t="shared" si="706"/>
        <v>8300.4</v>
      </c>
      <c r="CB1262" s="62">
        <f t="shared" si="706"/>
        <v>1659.9999999999998</v>
      </c>
      <c r="CC1262" s="62">
        <f t="shared" si="706"/>
        <v>5050</v>
      </c>
      <c r="CD1262" s="110">
        <f t="shared" si="706"/>
        <v>19991</v>
      </c>
      <c r="CE1262" s="63"/>
      <c r="CF1262" s="64" t="s">
        <v>2464</v>
      </c>
      <c r="CG1262" s="65">
        <v>1660.2</v>
      </c>
      <c r="CH1262" s="65">
        <v>1647.9</v>
      </c>
      <c r="CI1262" s="65">
        <v>1654.1000000000001</v>
      </c>
      <c r="CJ1262" s="65">
        <v>1654.1000000000001</v>
      </c>
      <c r="CK1262" s="65">
        <v>3307.8</v>
      </c>
      <c r="CL1262" s="65">
        <v>3314.0000000000005</v>
      </c>
      <c r="CM1262" s="65">
        <v>823.8</v>
      </c>
      <c r="CN1262" s="65">
        <v>0</v>
      </c>
      <c r="CO1262" s="65">
        <v>830</v>
      </c>
      <c r="CP1262" s="65">
        <f>+BV1262</f>
        <v>1683.1000000000001</v>
      </c>
      <c r="CQ1262" s="65">
        <f t="shared" ref="CQ1262:CR1262" si="707">+BW1262</f>
        <v>1683.1000000000001</v>
      </c>
      <c r="CR1262" s="65">
        <f t="shared" si="707"/>
        <v>1683.8</v>
      </c>
      <c r="CS1262" s="66">
        <f>+CR1262+CQ1262+CP1262+CO1262+CN1262+CM1262+CL1262+CK1262+CJ1262+CI1262+CH1262+CG1262</f>
        <v>19941.900000000005</v>
      </c>
      <c r="CT1262" s="65">
        <v>4962.2000000000007</v>
      </c>
      <c r="CU1262" s="65">
        <v>8275.9000000000015</v>
      </c>
      <c r="CV1262" s="65">
        <v>1653.8</v>
      </c>
      <c r="CW1262" s="65">
        <f>+CP1262+CQ1262+CR1262</f>
        <v>5050</v>
      </c>
      <c r="CX1262" s="67">
        <f>+CW1262+CV1262+CU1262+CT1262</f>
        <v>19941.900000000001</v>
      </c>
      <c r="CY1262" s="48"/>
      <c r="CZ1262" s="64" t="s">
        <v>2464</v>
      </c>
      <c r="DA1262" s="68">
        <v>0</v>
      </c>
      <c r="DB1262" s="68">
        <v>12.3</v>
      </c>
      <c r="DC1262" s="68">
        <v>6.1</v>
      </c>
      <c r="DD1262" s="68">
        <v>6.1</v>
      </c>
      <c r="DE1262" s="68">
        <v>12.3</v>
      </c>
      <c r="DF1262" s="68">
        <v>6.1</v>
      </c>
      <c r="DG1262" s="68">
        <v>6.1999999999999993</v>
      </c>
      <c r="DH1262" s="69"/>
      <c r="DI1262" s="69"/>
      <c r="DJ1262" s="69"/>
      <c r="DK1262" s="69"/>
      <c r="DL1262" s="69"/>
      <c r="DM1262" s="66">
        <v>49.099999999999994</v>
      </c>
      <c r="DN1262" s="68">
        <v>18.399999999999999</v>
      </c>
      <c r="DO1262" s="68">
        <v>24.5</v>
      </c>
      <c r="DP1262" s="68">
        <v>6.1999999999999993</v>
      </c>
      <c r="DQ1262" s="68"/>
      <c r="DR1262" s="66">
        <v>49.099999999999994</v>
      </c>
    </row>
    <row r="1263" spans="1:122" ht="21" hidden="1" outlineLevel="1" thickBot="1" x14ac:dyDescent="0.35">
      <c r="A1263" s="160" t="s">
        <v>2513</v>
      </c>
      <c r="B1263" s="53" t="s">
        <v>2514</v>
      </c>
      <c r="C1263" s="53" t="s">
        <v>45</v>
      </c>
      <c r="D1263" s="24" t="s">
        <v>2515</v>
      </c>
      <c r="E1263" s="35">
        <v>108484.66</v>
      </c>
      <c r="F1263" s="35">
        <v>22083.23</v>
      </c>
      <c r="G1263" s="35">
        <v>56159.16</v>
      </c>
      <c r="H1263" s="36">
        <v>42</v>
      </c>
      <c r="I1263" s="38">
        <v>18</v>
      </c>
      <c r="J1263" s="38">
        <v>7</v>
      </c>
      <c r="K1263" s="38">
        <v>17</v>
      </c>
      <c r="L1263" s="35">
        <v>186727.05</v>
      </c>
      <c r="M1263" s="35">
        <v>21091.96</v>
      </c>
      <c r="N1263" s="35">
        <v>1291.5</v>
      </c>
      <c r="O1263" s="36">
        <v>189</v>
      </c>
      <c r="P1263" s="35">
        <v>347.34</v>
      </c>
      <c r="Q1263" s="35">
        <v>264.18</v>
      </c>
      <c r="R1263" s="35">
        <v>209911.03</v>
      </c>
      <c r="S1263" s="35">
        <v>13532.52</v>
      </c>
      <c r="T1263" s="35">
        <v>1910.58</v>
      </c>
      <c r="U1263" s="35">
        <v>48.6</v>
      </c>
      <c r="V1263" s="35">
        <v>550.26</v>
      </c>
      <c r="W1263" s="35">
        <v>362.52</v>
      </c>
      <c r="X1263" s="36">
        <v>0</v>
      </c>
      <c r="Y1263" s="35">
        <v>1087.3800000000001</v>
      </c>
      <c r="Z1263" s="35">
        <v>4481.46</v>
      </c>
      <c r="AA1263" s="35">
        <v>21973.32</v>
      </c>
      <c r="AB1263" s="35">
        <v>231884.35</v>
      </c>
      <c r="AC1263" s="39">
        <f t="shared" ref="AC1263:AC1273" si="708">+ROUND(AB1263/1000,1)</f>
        <v>231.9</v>
      </c>
      <c r="AD1263" s="40">
        <f t="shared" ref="AD1263:AD1273" si="709">+ROUND((AC1263/12*4)+(BJ1263/12*8),1)</f>
        <v>239.7</v>
      </c>
      <c r="AG1263" s="70" t="s">
        <v>2513</v>
      </c>
      <c r="AH1263" s="24" t="s">
        <v>2514</v>
      </c>
      <c r="AI1263" s="24" t="s">
        <v>45</v>
      </c>
      <c r="AJ1263" s="24" t="s">
        <v>2515</v>
      </c>
      <c r="AK1263" s="43">
        <v>108484.66</v>
      </c>
      <c r="AL1263" s="43">
        <v>22083.23</v>
      </c>
      <c r="AM1263" s="43">
        <v>56159.16</v>
      </c>
      <c r="AN1263" s="44">
        <v>49</v>
      </c>
      <c r="AO1263" s="46">
        <v>25</v>
      </c>
      <c r="AP1263" s="46">
        <v>7</v>
      </c>
      <c r="AQ1263" s="46">
        <v>17</v>
      </c>
      <c r="AR1263" s="43">
        <v>186727.05</v>
      </c>
      <c r="AS1263" s="43">
        <v>28190.1</v>
      </c>
      <c r="AT1263" s="43">
        <v>1506.75</v>
      </c>
      <c r="AU1263" s="43">
        <v>220.5</v>
      </c>
      <c r="AV1263" s="43">
        <v>405.23</v>
      </c>
      <c r="AW1263" s="43">
        <v>308.20999999999998</v>
      </c>
      <c r="AX1263" s="43">
        <v>217357.84</v>
      </c>
      <c r="AY1263" s="43">
        <v>16689.099999999999</v>
      </c>
      <c r="AZ1263" s="43">
        <v>2229.0100000000002</v>
      </c>
      <c r="BA1263" s="43">
        <v>67.5</v>
      </c>
      <c r="BB1263" s="43">
        <v>764.25</v>
      </c>
      <c r="BC1263" s="43">
        <v>503.5</v>
      </c>
      <c r="BD1263" s="44">
        <v>0</v>
      </c>
      <c r="BE1263" s="43">
        <v>1510.25</v>
      </c>
      <c r="BF1263" s="43">
        <v>4481.46</v>
      </c>
      <c r="BG1263" s="43">
        <v>26245.07</v>
      </c>
      <c r="BH1263" s="43">
        <v>243602.91</v>
      </c>
      <c r="BI1263" s="44">
        <v>0</v>
      </c>
      <c r="BJ1263" s="71">
        <v>243.6</v>
      </c>
      <c r="BK1263" s="2"/>
      <c r="BL1263" s="2"/>
      <c r="BM1263" s="48">
        <v>20.3</v>
      </c>
      <c r="BN1263" s="48">
        <v>20.3</v>
      </c>
      <c r="BO1263" s="48">
        <v>20.3</v>
      </c>
      <c r="BP1263" s="48">
        <v>20.3</v>
      </c>
      <c r="BQ1263" s="48">
        <v>40.6</v>
      </c>
      <c r="BR1263" s="48">
        <v>40.6</v>
      </c>
      <c r="BS1263" s="48">
        <v>10.199999999999999</v>
      </c>
      <c r="BT1263" s="48">
        <v>0</v>
      </c>
      <c r="BU1263" s="48">
        <v>10.199999999999999</v>
      </c>
      <c r="BV1263" s="48">
        <f t="shared" ref="BV1263:BV1273" si="710">+ROUND((AD1263-BM1263-BN1263-BO1263-BP1263-BQ1263-BR1263-BS1263-BT1263-BU1263)/3,1)</f>
        <v>19</v>
      </c>
      <c r="BW1263" s="48">
        <f>+BV1263</f>
        <v>19</v>
      </c>
      <c r="BX1263" s="49">
        <f t="shared" ref="BX1263:BX1273" si="711">+ROUND(AD1263-BM1263-BN1263-BO1263-BP1263-BQ1263-BR1263-BS1263-BT1263-BU1263-BV1263-BW1263,1)</f>
        <v>18.899999999999999</v>
      </c>
      <c r="BY1263" s="50">
        <f>+BX1263+BW1263+BV1263+BU1263+BT1263+BS1263+BR1263+BQ1263+BP1263+BO1263+BN1263+BM1263</f>
        <v>239.70000000000005</v>
      </c>
      <c r="BZ1263" s="48">
        <f>+BM1263+BN1263+BO1263</f>
        <v>60.900000000000006</v>
      </c>
      <c r="CA1263" s="48">
        <f>+BP1263+BQ1263+BR1263</f>
        <v>101.5</v>
      </c>
      <c r="CB1263" s="48">
        <f>+BS1263+BT1263+BU1263</f>
        <v>20.399999999999999</v>
      </c>
      <c r="CC1263" s="51">
        <f>+BV1263+BW1263+BX1263</f>
        <v>56.9</v>
      </c>
      <c r="CD1263" s="50">
        <f>SUM(BZ1263:CC1263)</f>
        <v>239.70000000000002</v>
      </c>
      <c r="CE1263" s="103"/>
      <c r="CF1263" s="73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</row>
    <row r="1264" spans="1:122" ht="15" hidden="1" outlineLevel="1" thickBot="1" x14ac:dyDescent="0.35">
      <c r="A1264" s="161"/>
      <c r="B1264" s="53" t="s">
        <v>2516</v>
      </c>
      <c r="C1264" s="53" t="s">
        <v>45</v>
      </c>
      <c r="D1264" s="24" t="s">
        <v>2517</v>
      </c>
      <c r="E1264" s="34"/>
      <c r="F1264" s="35">
        <v>88332.91</v>
      </c>
      <c r="G1264" s="35">
        <v>225058.86</v>
      </c>
      <c r="H1264" s="36">
        <v>100</v>
      </c>
      <c r="I1264" s="37"/>
      <c r="J1264" s="38">
        <v>28</v>
      </c>
      <c r="K1264" s="38">
        <v>72</v>
      </c>
      <c r="L1264" s="35">
        <v>313391.77</v>
      </c>
      <c r="M1264" s="35">
        <v>28608.26</v>
      </c>
      <c r="N1264" s="36">
        <v>3075</v>
      </c>
      <c r="O1264" s="36">
        <v>450</v>
      </c>
      <c r="P1264" s="36">
        <v>827</v>
      </c>
      <c r="Q1264" s="36">
        <v>629</v>
      </c>
      <c r="R1264" s="35">
        <v>346981.03</v>
      </c>
      <c r="S1264" s="36">
        <v>22565</v>
      </c>
      <c r="T1264" s="36">
        <v>4549</v>
      </c>
      <c r="U1264" s="36">
        <v>0</v>
      </c>
      <c r="V1264" s="36">
        <v>0</v>
      </c>
      <c r="W1264" s="36">
        <v>0</v>
      </c>
      <c r="X1264" s="36">
        <v>0</v>
      </c>
      <c r="Y1264" s="36">
        <v>0</v>
      </c>
      <c r="Z1264" s="35">
        <v>7521.4</v>
      </c>
      <c r="AA1264" s="35">
        <v>34635.4</v>
      </c>
      <c r="AB1264" s="35">
        <v>381616.43</v>
      </c>
      <c r="AC1264" s="39">
        <f t="shared" si="708"/>
        <v>381.6</v>
      </c>
      <c r="AD1264" s="40">
        <f t="shared" si="709"/>
        <v>382.5</v>
      </c>
      <c r="AG1264" s="70" t="s">
        <v>2513</v>
      </c>
      <c r="AH1264" s="24" t="s">
        <v>2516</v>
      </c>
      <c r="AI1264" s="24" t="s">
        <v>45</v>
      </c>
      <c r="AJ1264" s="24" t="s">
        <v>2517</v>
      </c>
      <c r="AK1264" s="42"/>
      <c r="AL1264" s="43">
        <v>88332.91</v>
      </c>
      <c r="AM1264" s="43">
        <v>232237.09</v>
      </c>
      <c r="AN1264" s="44">
        <v>99</v>
      </c>
      <c r="AO1264" s="45"/>
      <c r="AP1264" s="46">
        <v>22</v>
      </c>
      <c r="AQ1264" s="46">
        <v>77</v>
      </c>
      <c r="AR1264" s="44">
        <v>320570</v>
      </c>
      <c r="AS1264" s="43">
        <v>22817.25</v>
      </c>
      <c r="AT1264" s="43">
        <v>3044.25</v>
      </c>
      <c r="AU1264" s="43">
        <v>445.5</v>
      </c>
      <c r="AV1264" s="43">
        <v>818.73</v>
      </c>
      <c r="AW1264" s="43">
        <v>622.71</v>
      </c>
      <c r="AX1264" s="43">
        <v>348318.44</v>
      </c>
      <c r="AY1264" s="43">
        <v>22339.35</v>
      </c>
      <c r="AZ1264" s="43">
        <v>4503.51</v>
      </c>
      <c r="BA1264" s="44">
        <v>0</v>
      </c>
      <c r="BB1264" s="44">
        <v>0</v>
      </c>
      <c r="BC1264" s="44">
        <v>0</v>
      </c>
      <c r="BD1264" s="44">
        <v>0</v>
      </c>
      <c r="BE1264" s="44">
        <v>0</v>
      </c>
      <c r="BF1264" s="43">
        <v>7693.68</v>
      </c>
      <c r="BG1264" s="43">
        <v>34536.54</v>
      </c>
      <c r="BH1264" s="43">
        <v>382854.98</v>
      </c>
      <c r="BI1264" s="44">
        <v>0</v>
      </c>
      <c r="BJ1264" s="71">
        <v>382.9</v>
      </c>
      <c r="BK1264" s="2"/>
      <c r="BL1264" s="2"/>
      <c r="BM1264" s="48">
        <v>31.9</v>
      </c>
      <c r="BN1264" s="48">
        <v>31.9</v>
      </c>
      <c r="BO1264" s="48">
        <v>31.9</v>
      </c>
      <c r="BP1264" s="48">
        <v>31.9</v>
      </c>
      <c r="BQ1264" s="48">
        <v>63.8</v>
      </c>
      <c r="BR1264" s="48">
        <v>63.8</v>
      </c>
      <c r="BS1264" s="48">
        <v>16</v>
      </c>
      <c r="BT1264" s="48">
        <v>0</v>
      </c>
      <c r="BU1264" s="48">
        <v>16</v>
      </c>
      <c r="BV1264" s="48">
        <f t="shared" si="710"/>
        <v>31.8</v>
      </c>
      <c r="BW1264" s="48">
        <f t="shared" ref="BW1264:BW1273" si="712">+BV1264</f>
        <v>31.8</v>
      </c>
      <c r="BX1264" s="49">
        <f t="shared" si="711"/>
        <v>31.7</v>
      </c>
      <c r="BY1264" s="50">
        <f t="shared" ref="BY1264:BY1273" si="713">+BX1264+BW1264+BV1264+BU1264+BT1264+BS1264+BR1264+BQ1264+BP1264+BO1264+BN1264+BM1264</f>
        <v>382.49999999999989</v>
      </c>
      <c r="BZ1264" s="48">
        <f t="shared" ref="BZ1264:BZ1273" si="714">+BM1264+BN1264+BO1264</f>
        <v>95.699999999999989</v>
      </c>
      <c r="CA1264" s="48">
        <f t="shared" ref="CA1264:CA1273" si="715">+BP1264+BQ1264+BR1264</f>
        <v>159.5</v>
      </c>
      <c r="CB1264" s="48">
        <f t="shared" ref="CB1264:CB1273" si="716">+BS1264+BT1264+BU1264</f>
        <v>32</v>
      </c>
      <c r="CC1264" s="51">
        <f t="shared" ref="CC1264:CC1273" si="717">+BV1264+BW1264+BX1264</f>
        <v>95.3</v>
      </c>
      <c r="CD1264" s="50">
        <f t="shared" ref="CD1264:CD1273" si="718">SUM(BZ1264:CC1264)</f>
        <v>382.5</v>
      </c>
      <c r="CE1264" s="103"/>
      <c r="CF1264" s="73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</row>
    <row r="1265" spans="1:122" ht="15" hidden="1" outlineLevel="1" thickBot="1" x14ac:dyDescent="0.35">
      <c r="A1265" s="161"/>
      <c r="B1265" s="53" t="s">
        <v>2518</v>
      </c>
      <c r="C1265" s="53" t="s">
        <v>45</v>
      </c>
      <c r="D1265" s="24" t="s">
        <v>2519</v>
      </c>
      <c r="E1265" s="35">
        <v>1320001.3400000001</v>
      </c>
      <c r="F1265" s="34"/>
      <c r="G1265" s="34"/>
      <c r="H1265" s="36">
        <v>410</v>
      </c>
      <c r="I1265" s="38">
        <v>410</v>
      </c>
      <c r="J1265" s="37"/>
      <c r="K1265" s="37"/>
      <c r="L1265" s="35">
        <v>1320001.3400000001</v>
      </c>
      <c r="M1265" s="35">
        <v>125922.59</v>
      </c>
      <c r="N1265" s="35">
        <v>12607.5</v>
      </c>
      <c r="O1265" s="36">
        <v>1845</v>
      </c>
      <c r="P1265" s="35">
        <v>3390.7</v>
      </c>
      <c r="Q1265" s="35">
        <v>2578.9</v>
      </c>
      <c r="R1265" s="35">
        <v>1466346.03</v>
      </c>
      <c r="S1265" s="35">
        <v>184885.4</v>
      </c>
      <c r="T1265" s="35">
        <v>18650.900000000001</v>
      </c>
      <c r="U1265" s="36">
        <v>1107</v>
      </c>
      <c r="V1265" s="35">
        <v>12533.7</v>
      </c>
      <c r="W1265" s="35">
        <v>8257.4</v>
      </c>
      <c r="X1265" s="35">
        <v>9470.9599999999991</v>
      </c>
      <c r="Y1265" s="35">
        <v>24768.1</v>
      </c>
      <c r="Z1265" s="35">
        <v>31680.03</v>
      </c>
      <c r="AA1265" s="35">
        <v>291353.49</v>
      </c>
      <c r="AB1265" s="35">
        <v>1757699.52</v>
      </c>
      <c r="AC1265" s="39">
        <f t="shared" si="708"/>
        <v>1757.7</v>
      </c>
      <c r="AD1265" s="40">
        <f t="shared" si="709"/>
        <v>1705.3</v>
      </c>
      <c r="AG1265" s="70" t="s">
        <v>2513</v>
      </c>
      <c r="AH1265" s="24" t="s">
        <v>2518</v>
      </c>
      <c r="AI1265" s="24" t="s">
        <v>45</v>
      </c>
      <c r="AJ1265" s="24" t="s">
        <v>2519</v>
      </c>
      <c r="AK1265" s="43">
        <v>1270243.3799999999</v>
      </c>
      <c r="AL1265" s="42"/>
      <c r="AM1265" s="42"/>
      <c r="AN1265" s="44">
        <v>394</v>
      </c>
      <c r="AO1265" s="46">
        <v>394</v>
      </c>
      <c r="AP1265" s="45"/>
      <c r="AQ1265" s="45"/>
      <c r="AR1265" s="43">
        <v>1270243.3799999999</v>
      </c>
      <c r="AS1265" s="43">
        <v>113815.76</v>
      </c>
      <c r="AT1265" s="43">
        <v>12115.5</v>
      </c>
      <c r="AU1265" s="44">
        <v>1773</v>
      </c>
      <c r="AV1265" s="43">
        <v>3258.38</v>
      </c>
      <c r="AW1265" s="43">
        <v>2478.2600000000002</v>
      </c>
      <c r="AX1265" s="43">
        <v>1403684.28</v>
      </c>
      <c r="AY1265" s="43">
        <v>177670.36</v>
      </c>
      <c r="AZ1265" s="43">
        <v>17923.060000000001</v>
      </c>
      <c r="BA1265" s="43">
        <v>1063.8</v>
      </c>
      <c r="BB1265" s="43">
        <v>12044.58</v>
      </c>
      <c r="BC1265" s="43">
        <v>7935.16</v>
      </c>
      <c r="BD1265" s="43">
        <v>4480.16</v>
      </c>
      <c r="BE1265" s="43">
        <v>23801.54</v>
      </c>
      <c r="BF1265" s="43">
        <v>30485.83</v>
      </c>
      <c r="BG1265" s="43">
        <v>275404.49</v>
      </c>
      <c r="BH1265" s="43">
        <v>1679088.77</v>
      </c>
      <c r="BI1265" s="44">
        <v>0</v>
      </c>
      <c r="BJ1265" s="71">
        <v>1679.1</v>
      </c>
      <c r="BK1265" s="2"/>
      <c r="BL1265" s="2"/>
      <c r="BM1265" s="48">
        <v>139.9</v>
      </c>
      <c r="BN1265" s="48">
        <v>139.9</v>
      </c>
      <c r="BO1265" s="48">
        <v>139.9</v>
      </c>
      <c r="BP1265" s="48">
        <v>139.9</v>
      </c>
      <c r="BQ1265" s="48">
        <v>279.89999999999998</v>
      </c>
      <c r="BR1265" s="48">
        <v>279.89999999999998</v>
      </c>
      <c r="BS1265" s="48">
        <v>70</v>
      </c>
      <c r="BT1265" s="48">
        <v>0</v>
      </c>
      <c r="BU1265" s="48">
        <v>70</v>
      </c>
      <c r="BV1265" s="48">
        <f t="shared" si="710"/>
        <v>148.6</v>
      </c>
      <c r="BW1265" s="48">
        <f t="shared" si="712"/>
        <v>148.6</v>
      </c>
      <c r="BX1265" s="49">
        <f t="shared" si="711"/>
        <v>148.69999999999999</v>
      </c>
      <c r="BY1265" s="50">
        <f t="shared" si="713"/>
        <v>1705.3000000000002</v>
      </c>
      <c r="BZ1265" s="48">
        <f t="shared" si="714"/>
        <v>419.70000000000005</v>
      </c>
      <c r="CA1265" s="48">
        <f t="shared" si="715"/>
        <v>699.69999999999993</v>
      </c>
      <c r="CB1265" s="48">
        <f t="shared" si="716"/>
        <v>140</v>
      </c>
      <c r="CC1265" s="51">
        <f t="shared" si="717"/>
        <v>445.9</v>
      </c>
      <c r="CD1265" s="50">
        <f t="shared" si="718"/>
        <v>1705.3000000000002</v>
      </c>
      <c r="CE1265" s="103"/>
      <c r="CF1265" s="73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</row>
    <row r="1266" spans="1:122" ht="15" hidden="1" outlineLevel="1" thickBot="1" x14ac:dyDescent="0.35">
      <c r="A1266" s="161"/>
      <c r="B1266" s="53" t="s">
        <v>2520</v>
      </c>
      <c r="C1266" s="53" t="s">
        <v>45</v>
      </c>
      <c r="D1266" s="24" t="s">
        <v>2521</v>
      </c>
      <c r="E1266" s="35">
        <v>1926847.88</v>
      </c>
      <c r="F1266" s="35">
        <v>176665.83</v>
      </c>
      <c r="G1266" s="34"/>
      <c r="H1266" s="36">
        <v>845</v>
      </c>
      <c r="I1266" s="38">
        <v>774</v>
      </c>
      <c r="J1266" s="38">
        <v>71</v>
      </c>
      <c r="K1266" s="37"/>
      <c r="L1266" s="35">
        <v>2103513.71</v>
      </c>
      <c r="M1266" s="35">
        <v>311574.44</v>
      </c>
      <c r="N1266" s="35">
        <v>25983.75</v>
      </c>
      <c r="O1266" s="35">
        <v>3802.5</v>
      </c>
      <c r="P1266" s="35">
        <v>6988.15</v>
      </c>
      <c r="Q1266" s="35">
        <v>5315.05</v>
      </c>
      <c r="R1266" s="35">
        <v>2457177.6</v>
      </c>
      <c r="S1266" s="35">
        <v>365048.71</v>
      </c>
      <c r="T1266" s="35">
        <v>38439.050000000003</v>
      </c>
      <c r="U1266" s="35">
        <v>2089.8000000000002</v>
      </c>
      <c r="V1266" s="35">
        <v>23661.18</v>
      </c>
      <c r="W1266" s="35">
        <v>15588.36</v>
      </c>
      <c r="X1266" s="35">
        <v>4607.1000000000004</v>
      </c>
      <c r="Y1266" s="35">
        <v>46757.34</v>
      </c>
      <c r="Z1266" s="35">
        <v>50484.32</v>
      </c>
      <c r="AA1266" s="35">
        <v>546675.86</v>
      </c>
      <c r="AB1266" s="35">
        <v>3003853.46</v>
      </c>
      <c r="AC1266" s="39">
        <f t="shared" si="708"/>
        <v>3003.9</v>
      </c>
      <c r="AD1266" s="40">
        <f t="shared" si="709"/>
        <v>3053.6</v>
      </c>
      <c r="AG1266" s="70" t="s">
        <v>2513</v>
      </c>
      <c r="AH1266" s="24" t="s">
        <v>2520</v>
      </c>
      <c r="AI1266" s="24" t="s">
        <v>45</v>
      </c>
      <c r="AJ1266" s="24" t="s">
        <v>2521</v>
      </c>
      <c r="AK1266" s="43">
        <v>1950808.92</v>
      </c>
      <c r="AL1266" s="43">
        <v>220832.28</v>
      </c>
      <c r="AM1266" s="42"/>
      <c r="AN1266" s="44">
        <v>872</v>
      </c>
      <c r="AO1266" s="46">
        <v>782</v>
      </c>
      <c r="AP1266" s="46">
        <v>90</v>
      </c>
      <c r="AQ1266" s="45"/>
      <c r="AR1266" s="43">
        <v>2171641.2000000002</v>
      </c>
      <c r="AS1266" s="43">
        <v>307974.81</v>
      </c>
      <c r="AT1266" s="44">
        <v>26814</v>
      </c>
      <c r="AU1266" s="44">
        <v>3924</v>
      </c>
      <c r="AV1266" s="43">
        <v>7211.44</v>
      </c>
      <c r="AW1266" s="43">
        <v>5484.88</v>
      </c>
      <c r="AX1266" s="43">
        <v>2523050.33</v>
      </c>
      <c r="AY1266" s="43">
        <v>372943.58</v>
      </c>
      <c r="AZ1266" s="43">
        <v>39667.279999999999</v>
      </c>
      <c r="BA1266" s="43">
        <v>2111.4</v>
      </c>
      <c r="BB1266" s="43">
        <v>23905.74</v>
      </c>
      <c r="BC1266" s="43">
        <v>15749.48</v>
      </c>
      <c r="BD1266" s="43">
        <v>1663.9</v>
      </c>
      <c r="BE1266" s="43">
        <v>47240.62</v>
      </c>
      <c r="BF1266" s="43">
        <v>52119.38</v>
      </c>
      <c r="BG1266" s="43">
        <v>555401.38</v>
      </c>
      <c r="BH1266" s="43">
        <v>3078451.71</v>
      </c>
      <c r="BI1266" s="44">
        <v>0</v>
      </c>
      <c r="BJ1266" s="71">
        <v>3078.5</v>
      </c>
      <c r="BK1266" s="2"/>
      <c r="BL1266" s="2"/>
      <c r="BM1266" s="48">
        <v>256.5</v>
      </c>
      <c r="BN1266" s="48">
        <v>256.5</v>
      </c>
      <c r="BO1266" s="48">
        <v>256.5</v>
      </c>
      <c r="BP1266" s="48">
        <v>256.5</v>
      </c>
      <c r="BQ1266" s="48">
        <v>513.1</v>
      </c>
      <c r="BR1266" s="48">
        <v>513.1</v>
      </c>
      <c r="BS1266" s="48">
        <v>128.30000000000001</v>
      </c>
      <c r="BT1266" s="48">
        <v>0</v>
      </c>
      <c r="BU1266" s="48">
        <v>128.30000000000001</v>
      </c>
      <c r="BV1266" s="48">
        <f t="shared" si="710"/>
        <v>248.3</v>
      </c>
      <c r="BW1266" s="48">
        <f t="shared" si="712"/>
        <v>248.3</v>
      </c>
      <c r="BX1266" s="49">
        <f t="shared" si="711"/>
        <v>248.2</v>
      </c>
      <c r="BY1266" s="50">
        <f t="shared" si="713"/>
        <v>3053.6</v>
      </c>
      <c r="BZ1266" s="48">
        <f t="shared" si="714"/>
        <v>769.5</v>
      </c>
      <c r="CA1266" s="48">
        <f t="shared" si="715"/>
        <v>1282.7</v>
      </c>
      <c r="CB1266" s="48">
        <f t="shared" si="716"/>
        <v>256.60000000000002</v>
      </c>
      <c r="CC1266" s="51">
        <f t="shared" si="717"/>
        <v>744.8</v>
      </c>
      <c r="CD1266" s="50">
        <f t="shared" si="718"/>
        <v>3053.5999999999995</v>
      </c>
      <c r="CE1266" s="103"/>
      <c r="CF1266" s="73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</row>
    <row r="1267" spans="1:122" ht="21" hidden="1" outlineLevel="1" thickBot="1" x14ac:dyDescent="0.35">
      <c r="A1267" s="161"/>
      <c r="B1267" s="53" t="s">
        <v>2522</v>
      </c>
      <c r="C1267" s="53" t="s">
        <v>45</v>
      </c>
      <c r="D1267" s="24" t="s">
        <v>2523</v>
      </c>
      <c r="E1267" s="35">
        <v>697683.75</v>
      </c>
      <c r="F1267" s="35">
        <v>44166.46</v>
      </c>
      <c r="G1267" s="35">
        <v>56159.16</v>
      </c>
      <c r="H1267" s="36">
        <v>228</v>
      </c>
      <c r="I1267" s="38">
        <v>197</v>
      </c>
      <c r="J1267" s="38">
        <v>11</v>
      </c>
      <c r="K1267" s="38">
        <v>20</v>
      </c>
      <c r="L1267" s="35">
        <v>798009.37</v>
      </c>
      <c r="M1267" s="35">
        <v>86574.07</v>
      </c>
      <c r="N1267" s="36">
        <v>7011</v>
      </c>
      <c r="O1267" s="36">
        <v>1026</v>
      </c>
      <c r="P1267" s="35">
        <v>1885.56</v>
      </c>
      <c r="Q1267" s="35">
        <v>1434.12</v>
      </c>
      <c r="R1267" s="35">
        <v>895940.12</v>
      </c>
      <c r="S1267" s="35">
        <v>95830.33</v>
      </c>
      <c r="T1267" s="35">
        <v>10371.719999999999</v>
      </c>
      <c r="U1267" s="35">
        <v>531.9</v>
      </c>
      <c r="V1267" s="35">
        <v>6022.29</v>
      </c>
      <c r="W1267" s="35">
        <v>3967.58</v>
      </c>
      <c r="X1267" s="35">
        <v>1152.18</v>
      </c>
      <c r="Y1267" s="35">
        <v>11900.77</v>
      </c>
      <c r="Z1267" s="35">
        <v>19152.22</v>
      </c>
      <c r="AA1267" s="35">
        <v>148928.99</v>
      </c>
      <c r="AB1267" s="35">
        <v>1044869.11</v>
      </c>
      <c r="AC1267" s="39">
        <f t="shared" si="708"/>
        <v>1044.9000000000001</v>
      </c>
      <c r="AD1267" s="40">
        <f t="shared" si="709"/>
        <v>1073.5999999999999</v>
      </c>
      <c r="AG1267" s="70" t="s">
        <v>2513</v>
      </c>
      <c r="AH1267" s="24" t="s">
        <v>2522</v>
      </c>
      <c r="AI1267" s="24" t="s">
        <v>45</v>
      </c>
      <c r="AJ1267" s="24" t="s">
        <v>2523</v>
      </c>
      <c r="AK1267" s="43">
        <v>738762.17</v>
      </c>
      <c r="AL1267" s="43">
        <v>44166.46</v>
      </c>
      <c r="AM1267" s="43">
        <v>56159.16</v>
      </c>
      <c r="AN1267" s="44">
        <v>232</v>
      </c>
      <c r="AO1267" s="46">
        <v>204</v>
      </c>
      <c r="AP1267" s="46">
        <v>10</v>
      </c>
      <c r="AQ1267" s="46">
        <v>18</v>
      </c>
      <c r="AR1267" s="43">
        <v>839087.79</v>
      </c>
      <c r="AS1267" s="43">
        <v>84166.18</v>
      </c>
      <c r="AT1267" s="44">
        <v>7134</v>
      </c>
      <c r="AU1267" s="44">
        <v>1044</v>
      </c>
      <c r="AV1267" s="43">
        <v>1918.64</v>
      </c>
      <c r="AW1267" s="43">
        <v>1459.28</v>
      </c>
      <c r="AX1267" s="43">
        <v>934809.89</v>
      </c>
      <c r="AY1267" s="43">
        <v>98309.96</v>
      </c>
      <c r="AZ1267" s="43">
        <v>10553.68</v>
      </c>
      <c r="BA1267" s="43">
        <v>550.79999999999995</v>
      </c>
      <c r="BB1267" s="43">
        <v>6236.28</v>
      </c>
      <c r="BC1267" s="43">
        <v>4108.5600000000004</v>
      </c>
      <c r="BD1267" s="43">
        <v>895.96</v>
      </c>
      <c r="BE1267" s="43">
        <v>12323.64</v>
      </c>
      <c r="BF1267" s="43">
        <v>20138.099999999999</v>
      </c>
      <c r="BG1267" s="43">
        <v>153116.98000000001</v>
      </c>
      <c r="BH1267" s="43">
        <v>1087926.8700000001</v>
      </c>
      <c r="BI1267" s="44">
        <v>0</v>
      </c>
      <c r="BJ1267" s="71">
        <v>1087.9000000000001</v>
      </c>
      <c r="BK1267" s="2"/>
      <c r="BL1267" s="2"/>
      <c r="BM1267" s="48">
        <v>90.7</v>
      </c>
      <c r="BN1267" s="48">
        <v>90.7</v>
      </c>
      <c r="BO1267" s="48">
        <v>90.7</v>
      </c>
      <c r="BP1267" s="48">
        <v>90.7</v>
      </c>
      <c r="BQ1267" s="48">
        <v>181.3</v>
      </c>
      <c r="BR1267" s="48">
        <v>181.3</v>
      </c>
      <c r="BS1267" s="48">
        <v>45.3</v>
      </c>
      <c r="BT1267" s="48">
        <v>0</v>
      </c>
      <c r="BU1267" s="48">
        <v>45.3</v>
      </c>
      <c r="BV1267" s="48">
        <f t="shared" si="710"/>
        <v>85.9</v>
      </c>
      <c r="BW1267" s="48">
        <f t="shared" si="712"/>
        <v>85.9</v>
      </c>
      <c r="BX1267" s="49">
        <f t="shared" si="711"/>
        <v>85.8</v>
      </c>
      <c r="BY1267" s="50">
        <f t="shared" si="713"/>
        <v>1073.6000000000001</v>
      </c>
      <c r="BZ1267" s="48">
        <f t="shared" si="714"/>
        <v>272.10000000000002</v>
      </c>
      <c r="CA1267" s="48">
        <f t="shared" si="715"/>
        <v>453.3</v>
      </c>
      <c r="CB1267" s="48">
        <f t="shared" si="716"/>
        <v>90.6</v>
      </c>
      <c r="CC1267" s="51">
        <f t="shared" si="717"/>
        <v>257.60000000000002</v>
      </c>
      <c r="CD1267" s="50">
        <f t="shared" si="718"/>
        <v>1073.6000000000001</v>
      </c>
      <c r="CE1267" s="103"/>
      <c r="CF1267" s="73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</row>
    <row r="1268" spans="1:122" ht="21" hidden="1" outlineLevel="1" thickBot="1" x14ac:dyDescent="0.35">
      <c r="A1268" s="161"/>
      <c r="B1268" s="53" t="s">
        <v>2524</v>
      </c>
      <c r="C1268" s="53" t="s">
        <v>45</v>
      </c>
      <c r="D1268" s="24" t="s">
        <v>2525</v>
      </c>
      <c r="E1268" s="35">
        <v>1082446.42</v>
      </c>
      <c r="F1268" s="34"/>
      <c r="G1268" s="34"/>
      <c r="H1268" s="36">
        <v>354</v>
      </c>
      <c r="I1268" s="38">
        <v>354</v>
      </c>
      <c r="J1268" s="37"/>
      <c r="K1268" s="37"/>
      <c r="L1268" s="35">
        <v>1082446.42</v>
      </c>
      <c r="M1268" s="35">
        <v>119708.22</v>
      </c>
      <c r="N1268" s="35">
        <v>10885.5</v>
      </c>
      <c r="O1268" s="36">
        <v>1593</v>
      </c>
      <c r="P1268" s="35">
        <v>2927.58</v>
      </c>
      <c r="Q1268" s="35">
        <v>2226.66</v>
      </c>
      <c r="R1268" s="35">
        <v>1219787.3799999999</v>
      </c>
      <c r="S1268" s="35">
        <v>159632.76</v>
      </c>
      <c r="T1268" s="35">
        <v>16103.46</v>
      </c>
      <c r="U1268" s="35">
        <v>955.8</v>
      </c>
      <c r="V1268" s="35">
        <v>10821.78</v>
      </c>
      <c r="W1268" s="35">
        <v>7129.56</v>
      </c>
      <c r="X1268" s="36">
        <v>5119</v>
      </c>
      <c r="Y1268" s="35">
        <v>21385.14</v>
      </c>
      <c r="Z1268" s="35">
        <v>25978.71</v>
      </c>
      <c r="AA1268" s="35">
        <v>247126.21</v>
      </c>
      <c r="AB1268" s="35">
        <v>1466913.59</v>
      </c>
      <c r="AC1268" s="39">
        <f t="shared" si="708"/>
        <v>1466.9</v>
      </c>
      <c r="AD1268" s="40">
        <f t="shared" si="709"/>
        <v>1488</v>
      </c>
      <c r="AG1268" s="70" t="s">
        <v>2513</v>
      </c>
      <c r="AH1268" s="24" t="s">
        <v>2524</v>
      </c>
      <c r="AI1268" s="24" t="s">
        <v>45</v>
      </c>
      <c r="AJ1268" s="24" t="s">
        <v>2525</v>
      </c>
      <c r="AK1268" s="43">
        <v>1106636.8799999999</v>
      </c>
      <c r="AL1268" s="42"/>
      <c r="AM1268" s="42"/>
      <c r="AN1268" s="44">
        <v>354</v>
      </c>
      <c r="AO1268" s="46">
        <v>354</v>
      </c>
      <c r="AP1268" s="45"/>
      <c r="AQ1268" s="45"/>
      <c r="AR1268" s="43">
        <v>1106636.8799999999</v>
      </c>
      <c r="AS1268" s="43">
        <v>128664.97</v>
      </c>
      <c r="AT1268" s="43">
        <v>10885.5</v>
      </c>
      <c r="AU1268" s="44">
        <v>1593</v>
      </c>
      <c r="AV1268" s="43">
        <v>2927.58</v>
      </c>
      <c r="AW1268" s="43">
        <v>2226.66</v>
      </c>
      <c r="AX1268" s="43">
        <v>1252934.5900000001</v>
      </c>
      <c r="AY1268" s="43">
        <v>159632.76</v>
      </c>
      <c r="AZ1268" s="43">
        <v>16103.46</v>
      </c>
      <c r="BA1268" s="43">
        <v>955.8</v>
      </c>
      <c r="BB1268" s="43">
        <v>10821.78</v>
      </c>
      <c r="BC1268" s="43">
        <v>7129.56</v>
      </c>
      <c r="BD1268" s="43">
        <v>2943.92</v>
      </c>
      <c r="BE1268" s="43">
        <v>21385.14</v>
      </c>
      <c r="BF1268" s="43">
        <v>26559.279999999999</v>
      </c>
      <c r="BG1268" s="43">
        <v>245531.7</v>
      </c>
      <c r="BH1268" s="43">
        <v>1498466.29</v>
      </c>
      <c r="BI1268" s="44">
        <v>0</v>
      </c>
      <c r="BJ1268" s="71">
        <v>1498.5</v>
      </c>
      <c r="BK1268" s="2"/>
      <c r="BL1268" s="2"/>
      <c r="BM1268" s="48">
        <v>124.9</v>
      </c>
      <c r="BN1268" s="48">
        <v>124.9</v>
      </c>
      <c r="BO1268" s="48">
        <v>124.9</v>
      </c>
      <c r="BP1268" s="48">
        <v>124.9</v>
      </c>
      <c r="BQ1268" s="48">
        <v>249.8</v>
      </c>
      <c r="BR1268" s="48">
        <v>249.8</v>
      </c>
      <c r="BS1268" s="48">
        <v>62.4</v>
      </c>
      <c r="BT1268" s="48">
        <v>0</v>
      </c>
      <c r="BU1268" s="48">
        <v>62.4</v>
      </c>
      <c r="BV1268" s="48">
        <f t="shared" si="710"/>
        <v>121.3</v>
      </c>
      <c r="BW1268" s="48">
        <f t="shared" si="712"/>
        <v>121.3</v>
      </c>
      <c r="BX1268" s="49">
        <f t="shared" si="711"/>
        <v>121.4</v>
      </c>
      <c r="BY1268" s="50">
        <f t="shared" si="713"/>
        <v>1488.0000000000002</v>
      </c>
      <c r="BZ1268" s="48">
        <f t="shared" si="714"/>
        <v>374.70000000000005</v>
      </c>
      <c r="CA1268" s="48">
        <f t="shared" si="715"/>
        <v>624.5</v>
      </c>
      <c r="CB1268" s="48">
        <f t="shared" si="716"/>
        <v>124.8</v>
      </c>
      <c r="CC1268" s="51">
        <f t="shared" si="717"/>
        <v>364</v>
      </c>
      <c r="CD1268" s="50">
        <f t="shared" si="718"/>
        <v>1488</v>
      </c>
      <c r="CE1268" s="103"/>
      <c r="CF1268" s="73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</row>
    <row r="1269" spans="1:122" ht="21" hidden="1" outlineLevel="1" thickBot="1" x14ac:dyDescent="0.35">
      <c r="A1269" s="161"/>
      <c r="B1269" s="53" t="s">
        <v>2526</v>
      </c>
      <c r="C1269" s="53" t="s">
        <v>45</v>
      </c>
      <c r="D1269" s="24" t="s">
        <v>2527</v>
      </c>
      <c r="E1269" s="35">
        <v>877789.96</v>
      </c>
      <c r="F1269" s="35">
        <v>44166.46</v>
      </c>
      <c r="G1269" s="35">
        <v>105562.31</v>
      </c>
      <c r="H1269" s="36">
        <v>303</v>
      </c>
      <c r="I1269" s="38">
        <v>238</v>
      </c>
      <c r="J1269" s="38">
        <v>18</v>
      </c>
      <c r="K1269" s="38">
        <v>47</v>
      </c>
      <c r="L1269" s="35">
        <v>1027518.73</v>
      </c>
      <c r="M1269" s="35">
        <v>109023.48</v>
      </c>
      <c r="N1269" s="35">
        <v>9317.25</v>
      </c>
      <c r="O1269" s="35">
        <v>1363.5</v>
      </c>
      <c r="P1269" s="35">
        <v>2505.81</v>
      </c>
      <c r="Q1269" s="35">
        <v>1905.87</v>
      </c>
      <c r="R1269" s="35">
        <v>1151634.6399999999</v>
      </c>
      <c r="S1269" s="35">
        <v>121990.97</v>
      </c>
      <c r="T1269" s="35">
        <v>13783.47</v>
      </c>
      <c r="U1269" s="35">
        <v>642.6</v>
      </c>
      <c r="V1269" s="35">
        <v>7275.66</v>
      </c>
      <c r="W1269" s="35">
        <v>4793.32</v>
      </c>
      <c r="X1269" s="35">
        <v>2175.8000000000002</v>
      </c>
      <c r="Y1269" s="35">
        <v>14377.58</v>
      </c>
      <c r="Z1269" s="35">
        <v>24660.45</v>
      </c>
      <c r="AA1269" s="35">
        <v>189699.85</v>
      </c>
      <c r="AB1269" s="35">
        <v>1341334.49</v>
      </c>
      <c r="AC1269" s="39">
        <f t="shared" si="708"/>
        <v>1341.3</v>
      </c>
      <c r="AD1269" s="40">
        <f t="shared" si="709"/>
        <v>1343</v>
      </c>
      <c r="AG1269" s="70" t="s">
        <v>2513</v>
      </c>
      <c r="AH1269" s="24" t="s">
        <v>2526</v>
      </c>
      <c r="AI1269" s="24" t="s">
        <v>45</v>
      </c>
      <c r="AJ1269" s="24" t="s">
        <v>2527</v>
      </c>
      <c r="AK1269" s="43">
        <v>815343.81</v>
      </c>
      <c r="AL1269" s="43">
        <v>44166.46</v>
      </c>
      <c r="AM1269" s="43">
        <v>168899.7</v>
      </c>
      <c r="AN1269" s="44">
        <v>304</v>
      </c>
      <c r="AO1269" s="46">
        <v>237</v>
      </c>
      <c r="AP1269" s="46">
        <v>18</v>
      </c>
      <c r="AQ1269" s="46">
        <v>49</v>
      </c>
      <c r="AR1269" s="43">
        <v>1028409.97</v>
      </c>
      <c r="AS1269" s="43">
        <v>112352.3</v>
      </c>
      <c r="AT1269" s="44">
        <v>9348</v>
      </c>
      <c r="AU1269" s="44">
        <v>1368</v>
      </c>
      <c r="AV1269" s="43">
        <v>2514.08</v>
      </c>
      <c r="AW1269" s="43">
        <v>1912.16</v>
      </c>
      <c r="AX1269" s="43">
        <v>1155904.51</v>
      </c>
      <c r="AY1269" s="43">
        <v>121991.33</v>
      </c>
      <c r="AZ1269" s="43">
        <v>13828.96</v>
      </c>
      <c r="BA1269" s="43">
        <v>639.9</v>
      </c>
      <c r="BB1269" s="43">
        <v>7245.09</v>
      </c>
      <c r="BC1269" s="43">
        <v>4773.18</v>
      </c>
      <c r="BD1269" s="43">
        <v>511.9</v>
      </c>
      <c r="BE1269" s="43">
        <v>14317.17</v>
      </c>
      <c r="BF1269" s="43">
        <v>24681.83</v>
      </c>
      <c r="BG1269" s="43">
        <v>187989.36</v>
      </c>
      <c r="BH1269" s="43">
        <v>1343893.87</v>
      </c>
      <c r="BI1269" s="44">
        <v>0</v>
      </c>
      <c r="BJ1269" s="71">
        <v>1343.9</v>
      </c>
      <c r="BK1269" s="2"/>
      <c r="BL1269" s="2"/>
      <c r="BM1269" s="48">
        <v>112</v>
      </c>
      <c r="BN1269" s="48">
        <v>112</v>
      </c>
      <c r="BO1269" s="48">
        <v>112</v>
      </c>
      <c r="BP1269" s="48">
        <v>112</v>
      </c>
      <c r="BQ1269" s="48">
        <v>224</v>
      </c>
      <c r="BR1269" s="48">
        <v>224</v>
      </c>
      <c r="BS1269" s="48">
        <v>56</v>
      </c>
      <c r="BT1269" s="48">
        <v>0</v>
      </c>
      <c r="BU1269" s="48">
        <v>56</v>
      </c>
      <c r="BV1269" s="48">
        <f t="shared" si="710"/>
        <v>111.7</v>
      </c>
      <c r="BW1269" s="48">
        <f t="shared" si="712"/>
        <v>111.7</v>
      </c>
      <c r="BX1269" s="49">
        <f t="shared" si="711"/>
        <v>111.6</v>
      </c>
      <c r="BY1269" s="50">
        <f t="shared" si="713"/>
        <v>1343</v>
      </c>
      <c r="BZ1269" s="48">
        <f t="shared" si="714"/>
        <v>336</v>
      </c>
      <c r="CA1269" s="48">
        <f t="shared" si="715"/>
        <v>560</v>
      </c>
      <c r="CB1269" s="48">
        <f t="shared" si="716"/>
        <v>112</v>
      </c>
      <c r="CC1269" s="51">
        <f t="shared" si="717"/>
        <v>335</v>
      </c>
      <c r="CD1269" s="50">
        <f t="shared" si="718"/>
        <v>1343</v>
      </c>
      <c r="CE1269" s="103"/>
      <c r="CF1269" s="73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</row>
    <row r="1270" spans="1:122" ht="15" hidden="1" outlineLevel="1" thickBot="1" x14ac:dyDescent="0.35">
      <c r="A1270" s="161"/>
      <c r="B1270" s="53" t="s">
        <v>2528</v>
      </c>
      <c r="C1270" s="53" t="s">
        <v>45</v>
      </c>
      <c r="D1270" s="24" t="s">
        <v>2529</v>
      </c>
      <c r="E1270" s="34"/>
      <c r="F1270" s="34"/>
      <c r="G1270" s="35">
        <v>760048.68</v>
      </c>
      <c r="H1270" s="36">
        <v>287</v>
      </c>
      <c r="I1270" s="37"/>
      <c r="J1270" s="37"/>
      <c r="K1270" s="38">
        <v>287</v>
      </c>
      <c r="L1270" s="35">
        <v>760048.68</v>
      </c>
      <c r="M1270" s="35">
        <v>66331.210000000006</v>
      </c>
      <c r="N1270" s="35">
        <v>8825.25</v>
      </c>
      <c r="O1270" s="35">
        <v>1291.5</v>
      </c>
      <c r="P1270" s="35">
        <v>2373.4899999999998</v>
      </c>
      <c r="Q1270" s="35">
        <v>1805.23</v>
      </c>
      <c r="R1270" s="35">
        <v>840675.36</v>
      </c>
      <c r="S1270" s="35">
        <v>64761.55</v>
      </c>
      <c r="T1270" s="35">
        <v>13055.63</v>
      </c>
      <c r="U1270" s="36">
        <v>0</v>
      </c>
      <c r="V1270" s="36">
        <v>0</v>
      </c>
      <c r="W1270" s="36">
        <v>0</v>
      </c>
      <c r="X1270" s="36">
        <v>0</v>
      </c>
      <c r="Y1270" s="36">
        <v>0</v>
      </c>
      <c r="Z1270" s="35">
        <v>18241.169999999998</v>
      </c>
      <c r="AA1270" s="35">
        <v>96058.35</v>
      </c>
      <c r="AB1270" s="35">
        <v>936733.71</v>
      </c>
      <c r="AC1270" s="39">
        <f t="shared" si="708"/>
        <v>936.7</v>
      </c>
      <c r="AD1270" s="40">
        <f t="shared" si="709"/>
        <v>909.7</v>
      </c>
      <c r="AG1270" s="70" t="s">
        <v>2513</v>
      </c>
      <c r="AH1270" s="24" t="s">
        <v>2528</v>
      </c>
      <c r="AI1270" s="24" t="s">
        <v>45</v>
      </c>
      <c r="AJ1270" s="24" t="s">
        <v>2529</v>
      </c>
      <c r="AK1270" s="42"/>
      <c r="AL1270" s="42"/>
      <c r="AM1270" s="43">
        <v>717823.75</v>
      </c>
      <c r="AN1270" s="44">
        <v>294</v>
      </c>
      <c r="AO1270" s="45"/>
      <c r="AP1270" s="45"/>
      <c r="AQ1270" s="46">
        <v>294</v>
      </c>
      <c r="AR1270" s="43">
        <v>717823.75</v>
      </c>
      <c r="AS1270" s="43">
        <v>66802.98</v>
      </c>
      <c r="AT1270" s="43">
        <v>9040.5</v>
      </c>
      <c r="AU1270" s="44">
        <v>1323</v>
      </c>
      <c r="AV1270" s="43">
        <v>2431.38</v>
      </c>
      <c r="AW1270" s="43">
        <v>1849.26</v>
      </c>
      <c r="AX1270" s="43">
        <v>799270.87</v>
      </c>
      <c r="AY1270" s="43">
        <v>66341.100000000006</v>
      </c>
      <c r="AZ1270" s="43">
        <v>13374.06</v>
      </c>
      <c r="BA1270" s="44">
        <v>0</v>
      </c>
      <c r="BB1270" s="44">
        <v>0</v>
      </c>
      <c r="BC1270" s="44">
        <v>0</v>
      </c>
      <c r="BD1270" s="44">
        <v>0</v>
      </c>
      <c r="BE1270" s="44">
        <v>0</v>
      </c>
      <c r="BF1270" s="43">
        <v>17227.77</v>
      </c>
      <c r="BG1270" s="43">
        <v>96942.93</v>
      </c>
      <c r="BH1270" s="43">
        <v>896213.8</v>
      </c>
      <c r="BI1270" s="44">
        <v>0</v>
      </c>
      <c r="BJ1270" s="71">
        <v>896.2</v>
      </c>
      <c r="BK1270" s="2"/>
      <c r="BL1270" s="2"/>
      <c r="BM1270" s="48">
        <v>74.7</v>
      </c>
      <c r="BN1270" s="48">
        <v>74.7</v>
      </c>
      <c r="BO1270" s="48">
        <v>74.7</v>
      </c>
      <c r="BP1270" s="48">
        <v>74.7</v>
      </c>
      <c r="BQ1270" s="48">
        <v>149.4</v>
      </c>
      <c r="BR1270" s="48">
        <v>149.4</v>
      </c>
      <c r="BS1270" s="48">
        <v>37.299999999999997</v>
      </c>
      <c r="BT1270" s="48">
        <v>0</v>
      </c>
      <c r="BU1270" s="48">
        <v>37.299999999999997</v>
      </c>
      <c r="BV1270" s="48">
        <f t="shared" si="710"/>
        <v>79.2</v>
      </c>
      <c r="BW1270" s="48">
        <f t="shared" si="712"/>
        <v>79.2</v>
      </c>
      <c r="BX1270" s="49">
        <f t="shared" si="711"/>
        <v>79.099999999999994</v>
      </c>
      <c r="BY1270" s="50">
        <f t="shared" si="713"/>
        <v>909.70000000000016</v>
      </c>
      <c r="BZ1270" s="48">
        <f t="shared" si="714"/>
        <v>224.10000000000002</v>
      </c>
      <c r="CA1270" s="48">
        <f t="shared" si="715"/>
        <v>373.5</v>
      </c>
      <c r="CB1270" s="48">
        <f t="shared" si="716"/>
        <v>74.599999999999994</v>
      </c>
      <c r="CC1270" s="51">
        <f t="shared" si="717"/>
        <v>237.5</v>
      </c>
      <c r="CD1270" s="50">
        <f t="shared" si="718"/>
        <v>909.7</v>
      </c>
      <c r="CE1270" s="103"/>
      <c r="CF1270" s="73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</row>
    <row r="1271" spans="1:122" ht="15" hidden="1" outlineLevel="1" thickBot="1" x14ac:dyDescent="0.35">
      <c r="A1271" s="161"/>
      <c r="B1271" s="53" t="s">
        <v>2530</v>
      </c>
      <c r="C1271" s="53" t="s">
        <v>45</v>
      </c>
      <c r="D1271" s="24" t="s">
        <v>2531</v>
      </c>
      <c r="E1271" s="35">
        <v>812662.48</v>
      </c>
      <c r="F1271" s="35">
        <v>44166.46</v>
      </c>
      <c r="G1271" s="35">
        <v>168899.71</v>
      </c>
      <c r="H1271" s="36">
        <v>321</v>
      </c>
      <c r="I1271" s="38">
        <v>252</v>
      </c>
      <c r="J1271" s="38">
        <v>19</v>
      </c>
      <c r="K1271" s="38">
        <v>50</v>
      </c>
      <c r="L1271" s="35">
        <v>1025728.65</v>
      </c>
      <c r="M1271" s="35">
        <v>105789.21</v>
      </c>
      <c r="N1271" s="35">
        <v>9870.75</v>
      </c>
      <c r="O1271" s="35">
        <v>1444.5</v>
      </c>
      <c r="P1271" s="35">
        <v>2654.67</v>
      </c>
      <c r="Q1271" s="35">
        <v>2019.09</v>
      </c>
      <c r="R1271" s="35">
        <v>1147506.8700000001</v>
      </c>
      <c r="S1271" s="35">
        <v>129206.73</v>
      </c>
      <c r="T1271" s="35">
        <v>14602.29</v>
      </c>
      <c r="U1271" s="35">
        <v>680.4</v>
      </c>
      <c r="V1271" s="35">
        <v>7703.64</v>
      </c>
      <c r="W1271" s="35">
        <v>5075.28</v>
      </c>
      <c r="X1271" s="35">
        <v>2559.6799999999998</v>
      </c>
      <c r="Y1271" s="35">
        <v>15223.32</v>
      </c>
      <c r="Z1271" s="35">
        <v>24617.47</v>
      </c>
      <c r="AA1271" s="35">
        <v>199668.81</v>
      </c>
      <c r="AB1271" s="35">
        <v>1347175.68</v>
      </c>
      <c r="AC1271" s="39">
        <f t="shared" si="708"/>
        <v>1347.2</v>
      </c>
      <c r="AD1271" s="40">
        <f t="shared" si="709"/>
        <v>1374.3</v>
      </c>
      <c r="AG1271" s="70" t="s">
        <v>2513</v>
      </c>
      <c r="AH1271" s="24" t="s">
        <v>2530</v>
      </c>
      <c r="AI1271" s="24" t="s">
        <v>45</v>
      </c>
      <c r="AJ1271" s="24" t="s">
        <v>2531</v>
      </c>
      <c r="AK1271" s="43">
        <v>869314.98</v>
      </c>
      <c r="AL1271" s="43">
        <v>44166.46</v>
      </c>
      <c r="AM1271" s="43">
        <v>140609.01</v>
      </c>
      <c r="AN1271" s="44">
        <v>327</v>
      </c>
      <c r="AO1271" s="46">
        <v>270</v>
      </c>
      <c r="AP1271" s="46">
        <v>10</v>
      </c>
      <c r="AQ1271" s="46">
        <v>47</v>
      </c>
      <c r="AR1271" s="43">
        <v>1054090.45</v>
      </c>
      <c r="AS1271" s="43">
        <v>110035.18</v>
      </c>
      <c r="AT1271" s="43">
        <v>10055.25</v>
      </c>
      <c r="AU1271" s="43">
        <v>1471.5</v>
      </c>
      <c r="AV1271" s="43">
        <v>2704.29</v>
      </c>
      <c r="AW1271" s="43">
        <v>2056.83</v>
      </c>
      <c r="AX1271" s="43">
        <v>1180413.5</v>
      </c>
      <c r="AY1271" s="43">
        <v>134615.85</v>
      </c>
      <c r="AZ1271" s="43">
        <v>14875.23</v>
      </c>
      <c r="BA1271" s="44">
        <v>729</v>
      </c>
      <c r="BB1271" s="43">
        <v>8253.9</v>
      </c>
      <c r="BC1271" s="43">
        <v>5437.8</v>
      </c>
      <c r="BD1271" s="43">
        <v>1919.94</v>
      </c>
      <c r="BE1271" s="43">
        <v>16310.7</v>
      </c>
      <c r="BF1271" s="43">
        <v>25298.16</v>
      </c>
      <c r="BG1271" s="43">
        <v>207440.58</v>
      </c>
      <c r="BH1271" s="43">
        <v>1387854.08</v>
      </c>
      <c r="BI1271" s="44">
        <v>0</v>
      </c>
      <c r="BJ1271" s="71">
        <v>1387.9</v>
      </c>
      <c r="BK1271" s="2"/>
      <c r="BL1271" s="2"/>
      <c r="BM1271" s="48">
        <v>115.7</v>
      </c>
      <c r="BN1271" s="48">
        <v>115.7</v>
      </c>
      <c r="BO1271" s="48">
        <v>115.7</v>
      </c>
      <c r="BP1271" s="48">
        <v>115.7</v>
      </c>
      <c r="BQ1271" s="48">
        <v>231.3</v>
      </c>
      <c r="BR1271" s="48">
        <v>231.3</v>
      </c>
      <c r="BS1271" s="48">
        <v>57.8</v>
      </c>
      <c r="BT1271" s="48">
        <v>0</v>
      </c>
      <c r="BU1271" s="48">
        <v>57.8</v>
      </c>
      <c r="BV1271" s="48">
        <f t="shared" si="710"/>
        <v>111.1</v>
      </c>
      <c r="BW1271" s="48">
        <f t="shared" si="712"/>
        <v>111.1</v>
      </c>
      <c r="BX1271" s="49">
        <f t="shared" si="711"/>
        <v>111.1</v>
      </c>
      <c r="BY1271" s="50">
        <f t="shared" si="713"/>
        <v>1374.3000000000002</v>
      </c>
      <c r="BZ1271" s="48">
        <f t="shared" si="714"/>
        <v>347.1</v>
      </c>
      <c r="CA1271" s="48">
        <f t="shared" si="715"/>
        <v>578.29999999999995</v>
      </c>
      <c r="CB1271" s="48">
        <f t="shared" si="716"/>
        <v>115.6</v>
      </c>
      <c r="CC1271" s="51">
        <f t="shared" si="717"/>
        <v>333.29999999999995</v>
      </c>
      <c r="CD1271" s="50">
        <f t="shared" si="718"/>
        <v>1374.3</v>
      </c>
      <c r="CE1271" s="103"/>
      <c r="CF1271" s="73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</row>
    <row r="1272" spans="1:122" ht="15" hidden="1" outlineLevel="1" thickBot="1" x14ac:dyDescent="0.35">
      <c r="A1272" s="161"/>
      <c r="B1272" s="53" t="s">
        <v>2532</v>
      </c>
      <c r="C1272" s="53" t="s">
        <v>45</v>
      </c>
      <c r="D1272" s="24" t="s">
        <v>2533</v>
      </c>
      <c r="E1272" s="35">
        <v>601650.23</v>
      </c>
      <c r="F1272" s="34"/>
      <c r="G1272" s="34"/>
      <c r="H1272" s="36">
        <v>175</v>
      </c>
      <c r="I1272" s="38">
        <v>175</v>
      </c>
      <c r="J1272" s="37"/>
      <c r="K1272" s="37"/>
      <c r="L1272" s="35">
        <v>601650.23</v>
      </c>
      <c r="M1272" s="35">
        <v>109739.78</v>
      </c>
      <c r="N1272" s="35">
        <v>5381.25</v>
      </c>
      <c r="O1272" s="35">
        <v>787.5</v>
      </c>
      <c r="P1272" s="35">
        <v>1447.25</v>
      </c>
      <c r="Q1272" s="35">
        <v>1100.75</v>
      </c>
      <c r="R1272" s="35">
        <v>720106.76</v>
      </c>
      <c r="S1272" s="35">
        <v>78914.5</v>
      </c>
      <c r="T1272" s="35">
        <v>7960.75</v>
      </c>
      <c r="U1272" s="35">
        <v>472.5</v>
      </c>
      <c r="V1272" s="35">
        <v>5349.75</v>
      </c>
      <c r="W1272" s="35">
        <v>3524.5</v>
      </c>
      <c r="X1272" s="35">
        <v>767.58</v>
      </c>
      <c r="Y1272" s="35">
        <v>10571.75</v>
      </c>
      <c r="Z1272" s="35">
        <v>14439.61</v>
      </c>
      <c r="AA1272" s="35">
        <v>122000.94</v>
      </c>
      <c r="AB1272" s="35">
        <v>842107.7</v>
      </c>
      <c r="AC1272" s="39">
        <f t="shared" si="708"/>
        <v>842.1</v>
      </c>
      <c r="AD1272" s="40">
        <f t="shared" si="709"/>
        <v>819.5</v>
      </c>
      <c r="AG1272" s="70" t="s">
        <v>2513</v>
      </c>
      <c r="AH1272" s="24" t="s">
        <v>2532</v>
      </c>
      <c r="AI1272" s="24" t="s">
        <v>45</v>
      </c>
      <c r="AJ1272" s="24" t="s">
        <v>2533</v>
      </c>
      <c r="AK1272" s="43">
        <v>575599.66</v>
      </c>
      <c r="AL1272" s="42"/>
      <c r="AM1272" s="42"/>
      <c r="AN1272" s="44">
        <v>157</v>
      </c>
      <c r="AO1272" s="46">
        <v>157</v>
      </c>
      <c r="AP1272" s="45"/>
      <c r="AQ1272" s="45"/>
      <c r="AR1272" s="43">
        <v>575599.66</v>
      </c>
      <c r="AS1272" s="43">
        <v>113990.82</v>
      </c>
      <c r="AT1272" s="43">
        <v>4827.75</v>
      </c>
      <c r="AU1272" s="43">
        <v>706.5</v>
      </c>
      <c r="AV1272" s="43">
        <v>1298.3900000000001</v>
      </c>
      <c r="AW1272" s="43">
        <v>987.53</v>
      </c>
      <c r="AX1272" s="43">
        <v>697410.65</v>
      </c>
      <c r="AY1272" s="43">
        <v>70797.58</v>
      </c>
      <c r="AZ1272" s="43">
        <v>7141.93</v>
      </c>
      <c r="BA1272" s="43">
        <v>423.9</v>
      </c>
      <c r="BB1272" s="43">
        <v>4799.49</v>
      </c>
      <c r="BC1272" s="43">
        <v>3161.98</v>
      </c>
      <c r="BD1272" s="43">
        <v>1151.6400000000001</v>
      </c>
      <c r="BE1272" s="43">
        <v>9484.3700000000008</v>
      </c>
      <c r="BF1272" s="43">
        <v>13814.39</v>
      </c>
      <c r="BG1272" s="43">
        <v>110775.28</v>
      </c>
      <c r="BH1272" s="43">
        <v>808185.93</v>
      </c>
      <c r="BI1272" s="44">
        <v>0</v>
      </c>
      <c r="BJ1272" s="71">
        <v>808.2</v>
      </c>
      <c r="BK1272" s="2"/>
      <c r="BL1272" s="2"/>
      <c r="BM1272" s="48">
        <v>67.400000000000006</v>
      </c>
      <c r="BN1272" s="48">
        <v>67.400000000000006</v>
      </c>
      <c r="BO1272" s="48">
        <v>67.400000000000006</v>
      </c>
      <c r="BP1272" s="48">
        <v>67.400000000000006</v>
      </c>
      <c r="BQ1272" s="48">
        <v>134.69999999999999</v>
      </c>
      <c r="BR1272" s="48">
        <v>134.69999999999999</v>
      </c>
      <c r="BS1272" s="48">
        <v>33.700000000000003</v>
      </c>
      <c r="BT1272" s="48">
        <v>0</v>
      </c>
      <c r="BU1272" s="48">
        <v>33.700000000000003</v>
      </c>
      <c r="BV1272" s="48">
        <f t="shared" si="710"/>
        <v>71</v>
      </c>
      <c r="BW1272" s="48">
        <f t="shared" si="712"/>
        <v>71</v>
      </c>
      <c r="BX1272" s="49">
        <f t="shared" si="711"/>
        <v>71.099999999999994</v>
      </c>
      <c r="BY1272" s="50">
        <f t="shared" si="713"/>
        <v>819.49999999999989</v>
      </c>
      <c r="BZ1272" s="48">
        <f t="shared" si="714"/>
        <v>202.20000000000002</v>
      </c>
      <c r="CA1272" s="48">
        <f t="shared" si="715"/>
        <v>336.79999999999995</v>
      </c>
      <c r="CB1272" s="48">
        <f t="shared" si="716"/>
        <v>67.400000000000006</v>
      </c>
      <c r="CC1272" s="51">
        <f t="shared" si="717"/>
        <v>213.1</v>
      </c>
      <c r="CD1272" s="50">
        <f t="shared" si="718"/>
        <v>819.5</v>
      </c>
      <c r="CE1272" s="103"/>
      <c r="CF1272" s="73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</row>
    <row r="1273" spans="1:122" ht="21" hidden="1" outlineLevel="1" thickBot="1" x14ac:dyDescent="0.35">
      <c r="A1273" s="161"/>
      <c r="B1273" s="90"/>
      <c r="C1273" s="90"/>
      <c r="D1273" s="91"/>
      <c r="E1273" s="92"/>
      <c r="H1273" s="93"/>
      <c r="I1273" s="94"/>
      <c r="L1273" s="92"/>
      <c r="M1273" s="92"/>
      <c r="N1273" s="92"/>
      <c r="O1273" s="92"/>
      <c r="P1273" s="92"/>
      <c r="Q1273" s="92"/>
      <c r="R1273" s="92"/>
      <c r="S1273" s="92"/>
      <c r="T1273" s="92"/>
      <c r="U1273" s="92"/>
      <c r="V1273" s="92"/>
      <c r="W1273" s="92"/>
      <c r="X1273" s="92"/>
      <c r="Y1273" s="92"/>
      <c r="Z1273" s="92"/>
      <c r="AA1273" s="92"/>
      <c r="AB1273" s="92"/>
      <c r="AC1273" s="39">
        <f t="shared" si="708"/>
        <v>0</v>
      </c>
      <c r="AD1273" s="40">
        <f t="shared" si="709"/>
        <v>41.9</v>
      </c>
      <c r="AG1273" s="70" t="s">
        <v>2513</v>
      </c>
      <c r="AH1273" s="24" t="s">
        <v>2534</v>
      </c>
      <c r="AI1273" s="24" t="s">
        <v>45</v>
      </c>
      <c r="AJ1273" s="24" t="s">
        <v>2535</v>
      </c>
      <c r="AK1273" s="42"/>
      <c r="AL1273" s="43">
        <v>14574.93</v>
      </c>
      <c r="AM1273" s="43">
        <v>41802.69</v>
      </c>
      <c r="AN1273" s="44">
        <v>10</v>
      </c>
      <c r="AO1273" s="45"/>
      <c r="AP1273" s="46">
        <v>4</v>
      </c>
      <c r="AQ1273" s="46">
        <v>6</v>
      </c>
      <c r="AR1273" s="43">
        <v>56377.62</v>
      </c>
      <c r="AS1273" s="43">
        <v>1968.8</v>
      </c>
      <c r="AT1273" s="43">
        <v>307.5</v>
      </c>
      <c r="AU1273" s="44">
        <v>45</v>
      </c>
      <c r="AV1273" s="43">
        <v>82.7</v>
      </c>
      <c r="AW1273" s="43">
        <v>62.9</v>
      </c>
      <c r="AX1273" s="43">
        <v>58844.52</v>
      </c>
      <c r="AY1273" s="43">
        <v>2256.5</v>
      </c>
      <c r="AZ1273" s="43">
        <v>454.9</v>
      </c>
      <c r="BA1273" s="44">
        <v>0</v>
      </c>
      <c r="BB1273" s="44">
        <v>0</v>
      </c>
      <c r="BC1273" s="44">
        <v>0</v>
      </c>
      <c r="BD1273" s="44">
        <v>0</v>
      </c>
      <c r="BE1273" s="44">
        <v>0</v>
      </c>
      <c r="BF1273" s="43">
        <v>1353.06</v>
      </c>
      <c r="BG1273" s="43">
        <v>4064.46</v>
      </c>
      <c r="BH1273" s="43">
        <v>62908.98</v>
      </c>
      <c r="BI1273" s="44">
        <v>0</v>
      </c>
      <c r="BJ1273" s="71">
        <v>62.9</v>
      </c>
      <c r="BK1273" s="2"/>
      <c r="BL1273" s="2"/>
      <c r="BM1273" s="48">
        <v>5.2</v>
      </c>
      <c r="BN1273" s="48">
        <v>5.2</v>
      </c>
      <c r="BO1273" s="48">
        <v>5.2</v>
      </c>
      <c r="BP1273" s="48">
        <v>5.2</v>
      </c>
      <c r="BQ1273" s="48">
        <v>10.5</v>
      </c>
      <c r="BR1273" s="48">
        <v>10.5</v>
      </c>
      <c r="BS1273" s="48">
        <v>2.6</v>
      </c>
      <c r="BT1273" s="48">
        <v>0</v>
      </c>
      <c r="BU1273" s="48">
        <v>2.6</v>
      </c>
      <c r="BV1273" s="48">
        <f t="shared" si="710"/>
        <v>-1.7</v>
      </c>
      <c r="BW1273" s="48">
        <f t="shared" si="712"/>
        <v>-1.7</v>
      </c>
      <c r="BX1273" s="49">
        <f t="shared" si="711"/>
        <v>-1.7</v>
      </c>
      <c r="BY1273" s="50">
        <f t="shared" si="713"/>
        <v>41.900000000000006</v>
      </c>
      <c r="BZ1273" s="48">
        <f t="shared" si="714"/>
        <v>15.600000000000001</v>
      </c>
      <c r="CA1273" s="48">
        <f t="shared" si="715"/>
        <v>26.2</v>
      </c>
      <c r="CB1273" s="48">
        <f t="shared" si="716"/>
        <v>5.2</v>
      </c>
      <c r="CC1273" s="51">
        <f t="shared" si="717"/>
        <v>-5.0999999999999996</v>
      </c>
      <c r="CD1273" s="50">
        <f t="shared" si="718"/>
        <v>41.9</v>
      </c>
      <c r="CE1273" s="103"/>
      <c r="CF1273" s="73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</row>
    <row r="1274" spans="1:122" ht="18" customHeight="1" collapsed="1" thickBot="1" x14ac:dyDescent="0.35">
      <c r="A1274" s="162"/>
      <c r="B1274" s="163" t="s">
        <v>71</v>
      </c>
      <c r="C1274" s="164"/>
      <c r="D1274" s="165"/>
      <c r="E1274" s="54">
        <f t="shared" ref="E1274:AD1274" si="719">SUM(E1263:E1273)</f>
        <v>7427566.7200000007</v>
      </c>
      <c r="F1274" s="54">
        <f t="shared" si="719"/>
        <v>419581.35000000003</v>
      </c>
      <c r="G1274" s="54">
        <f t="shared" si="719"/>
        <v>1371887.8800000001</v>
      </c>
      <c r="H1274" s="54">
        <f t="shared" si="719"/>
        <v>3065</v>
      </c>
      <c r="I1274" s="54">
        <f t="shared" si="719"/>
        <v>2418</v>
      </c>
      <c r="J1274" s="54">
        <f t="shared" si="719"/>
        <v>154</v>
      </c>
      <c r="K1274" s="54">
        <f t="shared" si="719"/>
        <v>493</v>
      </c>
      <c r="L1274" s="54">
        <f t="shared" si="719"/>
        <v>9219035.9500000011</v>
      </c>
      <c r="M1274" s="54">
        <f t="shared" si="719"/>
        <v>1084363.22</v>
      </c>
      <c r="N1274" s="54">
        <f t="shared" si="719"/>
        <v>94248.75</v>
      </c>
      <c r="O1274" s="54">
        <f t="shared" si="719"/>
        <v>13792.5</v>
      </c>
      <c r="P1274" s="54">
        <f t="shared" si="719"/>
        <v>25347.549999999996</v>
      </c>
      <c r="Q1274" s="54">
        <f t="shared" si="719"/>
        <v>19278.849999999999</v>
      </c>
      <c r="R1274" s="54">
        <f t="shared" si="719"/>
        <v>10456066.819999998</v>
      </c>
      <c r="S1274" s="54">
        <f t="shared" si="719"/>
        <v>1236368.47</v>
      </c>
      <c r="T1274" s="54">
        <f t="shared" si="719"/>
        <v>139426.85</v>
      </c>
      <c r="U1274" s="54">
        <f t="shared" si="719"/>
        <v>6528.6</v>
      </c>
      <c r="V1274" s="54">
        <f t="shared" si="719"/>
        <v>73918.259999999995</v>
      </c>
      <c r="W1274" s="54">
        <f t="shared" si="719"/>
        <v>48698.52</v>
      </c>
      <c r="X1274" s="54">
        <f t="shared" si="719"/>
        <v>25852.3</v>
      </c>
      <c r="Y1274" s="54">
        <f t="shared" si="719"/>
        <v>146071.38</v>
      </c>
      <c r="Z1274" s="54">
        <f t="shared" si="719"/>
        <v>221256.84000000003</v>
      </c>
      <c r="AA1274" s="54">
        <f t="shared" si="719"/>
        <v>1898121.2200000002</v>
      </c>
      <c r="AB1274" s="54">
        <f t="shared" si="719"/>
        <v>12354188.039999999</v>
      </c>
      <c r="AC1274" s="54">
        <f t="shared" si="719"/>
        <v>12354.2</v>
      </c>
      <c r="AD1274" s="54">
        <f t="shared" si="719"/>
        <v>12431.1</v>
      </c>
      <c r="AG1274" s="55" t="s">
        <v>2513</v>
      </c>
      <c r="AH1274" s="55" t="s">
        <v>71</v>
      </c>
      <c r="AI1274" s="56"/>
      <c r="AJ1274" s="57"/>
      <c r="AK1274" s="58">
        <v>7435194.46</v>
      </c>
      <c r="AL1274" s="58">
        <v>478322.73000000004</v>
      </c>
      <c r="AM1274" s="58">
        <v>1413690.56</v>
      </c>
      <c r="AN1274" s="58">
        <v>3092</v>
      </c>
      <c r="AO1274" s="58">
        <v>2423</v>
      </c>
      <c r="AP1274" s="58">
        <v>161</v>
      </c>
      <c r="AQ1274" s="58">
        <v>508</v>
      </c>
      <c r="AR1274" s="58">
        <v>9327207.75</v>
      </c>
      <c r="AS1274" s="58">
        <v>1090779.1499999999</v>
      </c>
      <c r="AT1274" s="58">
        <v>95079</v>
      </c>
      <c r="AU1274" s="58">
        <v>13914</v>
      </c>
      <c r="AV1274" s="58">
        <v>25570.84</v>
      </c>
      <c r="AW1274" s="58">
        <v>19448.68</v>
      </c>
      <c r="AX1274" s="58">
        <v>10571999.42</v>
      </c>
      <c r="AY1274" s="58">
        <v>1243587.47</v>
      </c>
      <c r="AZ1274" s="58">
        <v>140655.07999999999</v>
      </c>
      <c r="BA1274" s="58">
        <v>6542.0999999999995</v>
      </c>
      <c r="BB1274" s="58">
        <v>74071.11</v>
      </c>
      <c r="BC1274" s="58">
        <v>48799.220000000008</v>
      </c>
      <c r="BD1274" s="58">
        <v>13567.419999999998</v>
      </c>
      <c r="BE1274" s="58">
        <v>146373.43</v>
      </c>
      <c r="BF1274" s="58">
        <v>223852.94</v>
      </c>
      <c r="BG1274" s="58">
        <v>1897448.77</v>
      </c>
      <c r="BH1274" s="58">
        <v>12469448.189999999</v>
      </c>
      <c r="BI1274" s="58">
        <v>0</v>
      </c>
      <c r="BJ1274" s="59">
        <v>12469.6</v>
      </c>
      <c r="BK1274" s="60"/>
      <c r="BL1274" s="61" t="str">
        <f>+AG1274</f>
        <v>Šilalės r. sav.</v>
      </c>
      <c r="BM1274" s="62">
        <f t="shared" ref="BM1274:CD1274" si="720">SUM(BM1263:BM1273)</f>
        <v>1039.2000000000003</v>
      </c>
      <c r="BN1274" s="62">
        <f t="shared" si="720"/>
        <v>1039.2000000000003</v>
      </c>
      <c r="BO1274" s="62">
        <f t="shared" si="720"/>
        <v>1039.2000000000003</v>
      </c>
      <c r="BP1274" s="62">
        <f t="shared" si="720"/>
        <v>1039.2000000000003</v>
      </c>
      <c r="BQ1274" s="62">
        <f t="shared" si="720"/>
        <v>2078.4</v>
      </c>
      <c r="BR1274" s="62">
        <f t="shared" si="720"/>
        <v>2078.4</v>
      </c>
      <c r="BS1274" s="62">
        <f t="shared" si="720"/>
        <v>519.6</v>
      </c>
      <c r="BT1274" s="62">
        <f t="shared" si="720"/>
        <v>0</v>
      </c>
      <c r="BU1274" s="62">
        <f t="shared" si="720"/>
        <v>519.6</v>
      </c>
      <c r="BV1274" s="62">
        <f t="shared" si="720"/>
        <v>1026.2</v>
      </c>
      <c r="BW1274" s="62">
        <f t="shared" si="720"/>
        <v>1026.2</v>
      </c>
      <c r="BX1274" s="62">
        <f t="shared" si="720"/>
        <v>1025.8999999999999</v>
      </c>
      <c r="BY1274" s="62">
        <f t="shared" si="720"/>
        <v>12431.1</v>
      </c>
      <c r="BZ1274" s="62">
        <f t="shared" si="720"/>
        <v>3117.6</v>
      </c>
      <c r="CA1274" s="62">
        <f t="shared" si="720"/>
        <v>5196.0000000000009</v>
      </c>
      <c r="CB1274" s="62">
        <f t="shared" si="720"/>
        <v>1039.2</v>
      </c>
      <c r="CC1274" s="62">
        <f t="shared" si="720"/>
        <v>3078.3</v>
      </c>
      <c r="CD1274" s="62">
        <f t="shared" si="720"/>
        <v>12431.1</v>
      </c>
      <c r="CE1274" s="63"/>
      <c r="CF1274" s="64" t="s">
        <v>2513</v>
      </c>
      <c r="CG1274" s="65">
        <v>1039.2</v>
      </c>
      <c r="CH1274" s="65">
        <v>1033.1000000000001</v>
      </c>
      <c r="CI1274" s="65">
        <v>1036.2</v>
      </c>
      <c r="CJ1274" s="65">
        <v>1036.2</v>
      </c>
      <c r="CK1274" s="65">
        <v>2072.3000000000002</v>
      </c>
      <c r="CL1274" s="65">
        <v>2075.4</v>
      </c>
      <c r="CM1274" s="65">
        <v>516.6</v>
      </c>
      <c r="CN1274" s="65">
        <v>0</v>
      </c>
      <c r="CO1274" s="65">
        <v>519.6</v>
      </c>
      <c r="CP1274" s="65">
        <f>+BV1274</f>
        <v>1026.2</v>
      </c>
      <c r="CQ1274" s="65">
        <f t="shared" ref="CQ1274:CR1274" si="721">+BW1274</f>
        <v>1026.2</v>
      </c>
      <c r="CR1274" s="65">
        <f t="shared" si="721"/>
        <v>1025.8999999999999</v>
      </c>
      <c r="CS1274" s="66">
        <f>+CR1274+CQ1274+CP1274+CO1274+CN1274+CM1274+CL1274+CK1274+CJ1274+CI1274+CH1274+CG1274</f>
        <v>12406.900000000003</v>
      </c>
      <c r="CT1274" s="65">
        <v>3108.5</v>
      </c>
      <c r="CU1274" s="65">
        <v>5183.8999999999996</v>
      </c>
      <c r="CV1274" s="65">
        <v>1036.2</v>
      </c>
      <c r="CW1274" s="65">
        <f>+CP1274+CQ1274+CR1274</f>
        <v>3078.3</v>
      </c>
      <c r="CX1274" s="67">
        <f>+CW1274+CV1274+CU1274+CT1274</f>
        <v>12406.9</v>
      </c>
      <c r="CY1274" s="48"/>
      <c r="CZ1274" s="64" t="s">
        <v>2513</v>
      </c>
      <c r="DA1274" s="68">
        <v>0</v>
      </c>
      <c r="DB1274" s="68">
        <v>6.1</v>
      </c>
      <c r="DC1274" s="68">
        <v>3</v>
      </c>
      <c r="DD1274" s="68">
        <v>3</v>
      </c>
      <c r="DE1274" s="68">
        <v>6.1</v>
      </c>
      <c r="DF1274" s="68">
        <v>3</v>
      </c>
      <c r="DG1274" s="68">
        <v>3</v>
      </c>
      <c r="DH1274" s="69"/>
      <c r="DI1274" s="69"/>
      <c r="DJ1274" s="69"/>
      <c r="DK1274" s="69"/>
      <c r="DL1274" s="69"/>
      <c r="DM1274" s="66">
        <v>24.2</v>
      </c>
      <c r="DN1274" s="68">
        <v>9.1</v>
      </c>
      <c r="DO1274" s="68">
        <v>12.1</v>
      </c>
      <c r="DP1274" s="68">
        <v>3</v>
      </c>
      <c r="DQ1274" s="68"/>
      <c r="DR1274" s="66">
        <v>24.2</v>
      </c>
    </row>
    <row r="1275" spans="1:122" ht="21" hidden="1" outlineLevel="1" thickBot="1" x14ac:dyDescent="0.35">
      <c r="A1275" s="160" t="s">
        <v>2536</v>
      </c>
      <c r="B1275" s="53" t="s">
        <v>2537</v>
      </c>
      <c r="C1275" s="53" t="s">
        <v>45</v>
      </c>
      <c r="D1275" s="24" t="s">
        <v>2538</v>
      </c>
      <c r="E1275" s="35">
        <v>99185.4</v>
      </c>
      <c r="F1275" s="35">
        <v>14574.93</v>
      </c>
      <c r="G1275" s="35">
        <v>42224.93</v>
      </c>
      <c r="H1275" s="36">
        <v>33</v>
      </c>
      <c r="I1275" s="38">
        <v>21</v>
      </c>
      <c r="J1275" s="38">
        <v>2</v>
      </c>
      <c r="K1275" s="38">
        <v>10</v>
      </c>
      <c r="L1275" s="35">
        <v>155985.26</v>
      </c>
      <c r="M1275" s="35">
        <v>9692.4500000000007</v>
      </c>
      <c r="N1275" s="35">
        <v>1014.75</v>
      </c>
      <c r="O1275" s="35">
        <v>148.5</v>
      </c>
      <c r="P1275" s="35">
        <v>272.91000000000003</v>
      </c>
      <c r="Q1275" s="35">
        <v>207.57</v>
      </c>
      <c r="R1275" s="35">
        <v>167321.44</v>
      </c>
      <c r="S1275" s="35">
        <v>12177.54</v>
      </c>
      <c r="T1275" s="35">
        <v>1501.17</v>
      </c>
      <c r="U1275" s="35">
        <v>56.7</v>
      </c>
      <c r="V1275" s="35">
        <v>641.97</v>
      </c>
      <c r="W1275" s="35">
        <v>422.94</v>
      </c>
      <c r="X1275" s="36">
        <v>0</v>
      </c>
      <c r="Y1275" s="35">
        <v>1268.6099999999999</v>
      </c>
      <c r="Z1275" s="35">
        <v>3743.65</v>
      </c>
      <c r="AA1275" s="35">
        <v>19812.580000000002</v>
      </c>
      <c r="AB1275" s="35">
        <v>187134.02</v>
      </c>
      <c r="AC1275" s="39">
        <f t="shared" ref="AC1275:AC1301" si="722">+ROUND(AB1275/1000,1)</f>
        <v>187.1</v>
      </c>
      <c r="AD1275" s="40">
        <f t="shared" ref="AD1275:AD1301" si="723">+ROUND((AC1275/12*4)+(BJ1275/12*8),1)</f>
        <v>223.2</v>
      </c>
      <c r="AG1275" s="70" t="s">
        <v>2536</v>
      </c>
      <c r="AH1275" s="24" t="s">
        <v>2537</v>
      </c>
      <c r="AI1275" s="24" t="s">
        <v>45</v>
      </c>
      <c r="AJ1275" s="24" t="s">
        <v>2538</v>
      </c>
      <c r="AK1275" s="43">
        <v>141028.72</v>
      </c>
      <c r="AL1275" s="42"/>
      <c r="AM1275" s="43">
        <v>56159.16</v>
      </c>
      <c r="AN1275" s="44">
        <v>43</v>
      </c>
      <c r="AO1275" s="46">
        <v>31</v>
      </c>
      <c r="AP1275" s="45"/>
      <c r="AQ1275" s="46">
        <v>12</v>
      </c>
      <c r="AR1275" s="43">
        <v>197187.88</v>
      </c>
      <c r="AS1275" s="43">
        <v>14856.66</v>
      </c>
      <c r="AT1275" s="43">
        <v>1322.25</v>
      </c>
      <c r="AU1275" s="43">
        <v>193.5</v>
      </c>
      <c r="AV1275" s="43">
        <v>355.61</v>
      </c>
      <c r="AW1275" s="43">
        <v>270.47000000000003</v>
      </c>
      <c r="AX1275" s="43">
        <v>214186.37</v>
      </c>
      <c r="AY1275" s="43">
        <v>16686.939999999999</v>
      </c>
      <c r="AZ1275" s="43">
        <v>1956.07</v>
      </c>
      <c r="BA1275" s="43">
        <v>83.7</v>
      </c>
      <c r="BB1275" s="43">
        <v>947.67</v>
      </c>
      <c r="BC1275" s="43">
        <v>624.34</v>
      </c>
      <c r="BD1275" s="43">
        <v>128.02000000000001</v>
      </c>
      <c r="BE1275" s="43">
        <v>1872.71</v>
      </c>
      <c r="BF1275" s="43">
        <v>4732.51</v>
      </c>
      <c r="BG1275" s="43">
        <v>27031.96</v>
      </c>
      <c r="BH1275" s="43">
        <v>241218.33</v>
      </c>
      <c r="BI1275" s="44">
        <v>0</v>
      </c>
      <c r="BJ1275" s="71">
        <v>241.2</v>
      </c>
      <c r="BK1275" s="2"/>
      <c r="BL1275" s="2"/>
      <c r="BM1275" s="48">
        <v>20.100000000000001</v>
      </c>
      <c r="BN1275" s="48">
        <v>20.100000000000001</v>
      </c>
      <c r="BO1275" s="48">
        <v>20.100000000000001</v>
      </c>
      <c r="BP1275" s="48">
        <v>20.100000000000001</v>
      </c>
      <c r="BQ1275" s="48">
        <v>40.200000000000003</v>
      </c>
      <c r="BR1275" s="48">
        <v>40.200000000000003</v>
      </c>
      <c r="BS1275" s="48">
        <v>10.1</v>
      </c>
      <c r="BT1275" s="48">
        <v>0</v>
      </c>
      <c r="BU1275" s="48">
        <v>10.1</v>
      </c>
      <c r="BV1275" s="48">
        <f t="shared" ref="BV1275:BV1301" si="724">+ROUND((AD1275-BM1275-BN1275-BO1275-BP1275-BQ1275-BR1275-BS1275-BT1275-BU1275)/3,1)</f>
        <v>14.1</v>
      </c>
      <c r="BW1275" s="48">
        <f t="shared" ref="BW1275:BW1301" si="725">+BV1275</f>
        <v>14.1</v>
      </c>
      <c r="BX1275" s="49">
        <f t="shared" ref="BX1275:BX1301" si="726">+ROUND(AD1275-BM1275-BN1275-BO1275-BP1275-BQ1275-BR1275-BS1275-BT1275-BU1275-BV1275-BW1275,1)</f>
        <v>14</v>
      </c>
      <c r="BY1275" s="50">
        <f t="shared" ref="BY1275:BY1301" si="727">+BX1275+BW1275+BV1275+BU1275+BT1275+BS1275+BR1275+BQ1275+BP1275+BO1275+BN1275+BM1275</f>
        <v>223.2</v>
      </c>
      <c r="BZ1275" s="48">
        <f t="shared" ref="BZ1275:BZ1301" si="728">+BM1275+BN1275+BO1275</f>
        <v>60.300000000000004</v>
      </c>
      <c r="CA1275" s="48">
        <f t="shared" ref="CA1275:CA1301" si="729">+BP1275+BQ1275+BR1275</f>
        <v>100.5</v>
      </c>
      <c r="CB1275" s="48">
        <f t="shared" ref="CB1275:CB1301" si="730">+BS1275+BT1275+BU1275</f>
        <v>20.2</v>
      </c>
      <c r="CC1275" s="51">
        <f t="shared" ref="CC1275:CC1301" si="731">+BV1275+BW1275+BX1275</f>
        <v>42.2</v>
      </c>
      <c r="CD1275" s="50">
        <f t="shared" ref="CD1275:CD1301" si="732">SUM(BZ1275:CC1275)</f>
        <v>223.2</v>
      </c>
      <c r="CE1275" s="103"/>
      <c r="CF1275" s="73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</row>
    <row r="1276" spans="1:122" ht="21" hidden="1" outlineLevel="1" thickBot="1" x14ac:dyDescent="0.35">
      <c r="A1276" s="161"/>
      <c r="B1276" s="53" t="s">
        <v>2539</v>
      </c>
      <c r="C1276" s="53" t="s">
        <v>45</v>
      </c>
      <c r="D1276" s="24" t="s">
        <v>2540</v>
      </c>
      <c r="E1276" s="34"/>
      <c r="F1276" s="35">
        <v>22083.23</v>
      </c>
      <c r="G1276" s="35">
        <v>56159.16</v>
      </c>
      <c r="H1276" s="36">
        <v>18</v>
      </c>
      <c r="I1276" s="37"/>
      <c r="J1276" s="38">
        <v>4</v>
      </c>
      <c r="K1276" s="38">
        <v>14</v>
      </c>
      <c r="L1276" s="35">
        <v>78242.39</v>
      </c>
      <c r="M1276" s="35">
        <v>14883.84</v>
      </c>
      <c r="N1276" s="35">
        <v>553.5</v>
      </c>
      <c r="O1276" s="36">
        <v>81</v>
      </c>
      <c r="P1276" s="35">
        <v>148.86000000000001</v>
      </c>
      <c r="Q1276" s="35">
        <v>113.22</v>
      </c>
      <c r="R1276" s="35">
        <v>94022.81</v>
      </c>
      <c r="S1276" s="35">
        <v>4061.7</v>
      </c>
      <c r="T1276" s="35">
        <v>818.82</v>
      </c>
      <c r="U1276" s="36">
        <v>0</v>
      </c>
      <c r="V1276" s="36">
        <v>0</v>
      </c>
      <c r="W1276" s="36">
        <v>0</v>
      </c>
      <c r="X1276" s="36">
        <v>0</v>
      </c>
      <c r="Y1276" s="36">
        <v>0</v>
      </c>
      <c r="Z1276" s="35">
        <v>1877.82</v>
      </c>
      <c r="AA1276" s="35">
        <v>6758.34</v>
      </c>
      <c r="AB1276" s="35">
        <v>100781.15</v>
      </c>
      <c r="AC1276" s="39">
        <f t="shared" si="722"/>
        <v>100.8</v>
      </c>
      <c r="AD1276" s="40">
        <f t="shared" si="723"/>
        <v>128.80000000000001</v>
      </c>
      <c r="AG1276" s="70" t="s">
        <v>2536</v>
      </c>
      <c r="AH1276" s="24" t="s">
        <v>2539</v>
      </c>
      <c r="AI1276" s="24" t="s">
        <v>45</v>
      </c>
      <c r="AJ1276" s="24" t="s">
        <v>2540</v>
      </c>
      <c r="AK1276" s="42"/>
      <c r="AL1276" s="43">
        <v>44166.46</v>
      </c>
      <c r="AM1276" s="43">
        <v>70093.39</v>
      </c>
      <c r="AN1276" s="44">
        <v>28</v>
      </c>
      <c r="AO1276" s="45"/>
      <c r="AP1276" s="46">
        <v>11</v>
      </c>
      <c r="AQ1276" s="46">
        <v>17</v>
      </c>
      <c r="AR1276" s="43">
        <v>114259.85</v>
      </c>
      <c r="AS1276" s="43">
        <v>16852.64</v>
      </c>
      <c r="AT1276" s="44">
        <v>861</v>
      </c>
      <c r="AU1276" s="44">
        <v>126</v>
      </c>
      <c r="AV1276" s="43">
        <v>231.56</v>
      </c>
      <c r="AW1276" s="43">
        <v>176.12</v>
      </c>
      <c r="AX1276" s="43">
        <v>132507.17000000001</v>
      </c>
      <c r="AY1276" s="43">
        <v>6318.2</v>
      </c>
      <c r="AZ1276" s="43">
        <v>1273.72</v>
      </c>
      <c r="BA1276" s="44">
        <v>0</v>
      </c>
      <c r="BB1276" s="44">
        <v>0</v>
      </c>
      <c r="BC1276" s="44">
        <v>0</v>
      </c>
      <c r="BD1276" s="44">
        <v>0</v>
      </c>
      <c r="BE1276" s="44">
        <v>0</v>
      </c>
      <c r="BF1276" s="43">
        <v>2742.23</v>
      </c>
      <c r="BG1276" s="43">
        <v>10334.15</v>
      </c>
      <c r="BH1276" s="43">
        <v>142841.32</v>
      </c>
      <c r="BI1276" s="44">
        <v>0</v>
      </c>
      <c r="BJ1276" s="71">
        <v>142.80000000000001</v>
      </c>
      <c r="BK1276" s="2"/>
      <c r="BL1276" s="2"/>
      <c r="BM1276" s="48">
        <v>11.9</v>
      </c>
      <c r="BN1276" s="48">
        <v>11.9</v>
      </c>
      <c r="BO1276" s="48">
        <v>11.9</v>
      </c>
      <c r="BP1276" s="48">
        <v>11.9</v>
      </c>
      <c r="BQ1276" s="48">
        <v>23.8</v>
      </c>
      <c r="BR1276" s="48">
        <v>23.8</v>
      </c>
      <c r="BS1276" s="48">
        <v>6</v>
      </c>
      <c r="BT1276" s="48">
        <v>0</v>
      </c>
      <c r="BU1276" s="48">
        <v>6</v>
      </c>
      <c r="BV1276" s="48">
        <f t="shared" si="724"/>
        <v>7.2</v>
      </c>
      <c r="BW1276" s="48">
        <f t="shared" si="725"/>
        <v>7.2</v>
      </c>
      <c r="BX1276" s="49">
        <f t="shared" si="726"/>
        <v>7.2</v>
      </c>
      <c r="BY1276" s="50">
        <f t="shared" si="727"/>
        <v>128.80000000000001</v>
      </c>
      <c r="BZ1276" s="48">
        <f t="shared" si="728"/>
        <v>35.700000000000003</v>
      </c>
      <c r="CA1276" s="48">
        <f t="shared" si="729"/>
        <v>59.5</v>
      </c>
      <c r="CB1276" s="48">
        <f t="shared" si="730"/>
        <v>12</v>
      </c>
      <c r="CC1276" s="51">
        <f t="shared" si="731"/>
        <v>21.6</v>
      </c>
      <c r="CD1276" s="50">
        <f t="shared" si="732"/>
        <v>128.80000000000001</v>
      </c>
      <c r="CE1276" s="103"/>
      <c r="CF1276" s="73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</row>
    <row r="1277" spans="1:122" ht="17.399999999999999" hidden="1" customHeight="1" outlineLevel="1" thickBot="1" x14ac:dyDescent="0.35">
      <c r="A1277" s="161"/>
      <c r="B1277" s="53" t="s">
        <v>2541</v>
      </c>
      <c r="C1277" s="53" t="s">
        <v>45</v>
      </c>
      <c r="D1277" s="24" t="s">
        <v>2542</v>
      </c>
      <c r="E1277" s="35">
        <v>144128.47</v>
      </c>
      <c r="F1277" s="35">
        <v>22083.23</v>
      </c>
      <c r="G1277" s="35">
        <v>41802.69</v>
      </c>
      <c r="H1277" s="36">
        <v>41</v>
      </c>
      <c r="I1277" s="38">
        <v>25</v>
      </c>
      <c r="J1277" s="38">
        <v>8</v>
      </c>
      <c r="K1277" s="38">
        <v>8</v>
      </c>
      <c r="L1277" s="35">
        <v>208014.39</v>
      </c>
      <c r="M1277" s="35">
        <v>25241.75</v>
      </c>
      <c r="N1277" s="35">
        <v>1260.75</v>
      </c>
      <c r="O1277" s="35">
        <v>184.5</v>
      </c>
      <c r="P1277" s="35">
        <v>339.07</v>
      </c>
      <c r="Q1277" s="35">
        <v>257.89</v>
      </c>
      <c r="R1277" s="35">
        <v>235298.35</v>
      </c>
      <c r="S1277" s="35">
        <v>14883.9</v>
      </c>
      <c r="T1277" s="35">
        <v>1865.09</v>
      </c>
      <c r="U1277" s="35">
        <v>67.5</v>
      </c>
      <c r="V1277" s="35">
        <v>764.25</v>
      </c>
      <c r="W1277" s="35">
        <v>503.5</v>
      </c>
      <c r="X1277" s="36">
        <v>0</v>
      </c>
      <c r="Y1277" s="35">
        <v>1510.25</v>
      </c>
      <c r="Z1277" s="35">
        <v>4992.34</v>
      </c>
      <c r="AA1277" s="35">
        <v>24586.83</v>
      </c>
      <c r="AB1277" s="35">
        <v>259885.18</v>
      </c>
      <c r="AC1277" s="39">
        <f t="shared" si="722"/>
        <v>259.89999999999998</v>
      </c>
      <c r="AD1277" s="40">
        <f t="shared" si="723"/>
        <v>310.8</v>
      </c>
      <c r="AG1277" s="70" t="s">
        <v>2536</v>
      </c>
      <c r="AH1277" s="24" t="s">
        <v>2541</v>
      </c>
      <c r="AI1277" s="24" t="s">
        <v>45</v>
      </c>
      <c r="AJ1277" s="24" t="s">
        <v>2542</v>
      </c>
      <c r="AK1277" s="43">
        <v>176672.53</v>
      </c>
      <c r="AL1277" s="43">
        <v>22083.23</v>
      </c>
      <c r="AM1277" s="43">
        <v>70093.39</v>
      </c>
      <c r="AN1277" s="44">
        <v>53</v>
      </c>
      <c r="AO1277" s="46">
        <v>33</v>
      </c>
      <c r="AP1277" s="46">
        <v>5</v>
      </c>
      <c r="AQ1277" s="46">
        <v>15</v>
      </c>
      <c r="AR1277" s="43">
        <v>268849.15000000002</v>
      </c>
      <c r="AS1277" s="43">
        <v>32680.43</v>
      </c>
      <c r="AT1277" s="43">
        <v>1629.75</v>
      </c>
      <c r="AU1277" s="43">
        <v>238.5</v>
      </c>
      <c r="AV1277" s="43">
        <v>438.31</v>
      </c>
      <c r="AW1277" s="43">
        <v>333.37</v>
      </c>
      <c r="AX1277" s="43">
        <v>304169.51</v>
      </c>
      <c r="AY1277" s="43">
        <v>19394.02</v>
      </c>
      <c r="AZ1277" s="43">
        <v>2410.9699999999998</v>
      </c>
      <c r="BA1277" s="43">
        <v>89.1</v>
      </c>
      <c r="BB1277" s="43">
        <v>1008.81</v>
      </c>
      <c r="BC1277" s="43">
        <v>664.62</v>
      </c>
      <c r="BD1277" s="44">
        <v>0</v>
      </c>
      <c r="BE1277" s="43">
        <v>1993.53</v>
      </c>
      <c r="BF1277" s="43">
        <v>6452.37</v>
      </c>
      <c r="BG1277" s="43">
        <v>32013.42</v>
      </c>
      <c r="BH1277" s="43">
        <v>336182.93</v>
      </c>
      <c r="BI1277" s="44">
        <v>0</v>
      </c>
      <c r="BJ1277" s="71">
        <v>336.2</v>
      </c>
      <c r="BK1277" s="2"/>
      <c r="BL1277" s="2"/>
      <c r="BM1277" s="48">
        <v>28</v>
      </c>
      <c r="BN1277" s="48">
        <v>28</v>
      </c>
      <c r="BO1277" s="48">
        <v>28</v>
      </c>
      <c r="BP1277" s="48">
        <v>28</v>
      </c>
      <c r="BQ1277" s="48">
        <v>56</v>
      </c>
      <c r="BR1277" s="48">
        <v>56</v>
      </c>
      <c r="BS1277" s="48">
        <v>14</v>
      </c>
      <c r="BT1277" s="48">
        <v>0</v>
      </c>
      <c r="BU1277" s="48">
        <v>14</v>
      </c>
      <c r="BV1277" s="48">
        <f t="shared" si="724"/>
        <v>19.600000000000001</v>
      </c>
      <c r="BW1277" s="48">
        <f t="shared" si="725"/>
        <v>19.600000000000001</v>
      </c>
      <c r="BX1277" s="49">
        <f t="shared" si="726"/>
        <v>19.600000000000001</v>
      </c>
      <c r="BY1277" s="50">
        <f t="shared" si="727"/>
        <v>310.8</v>
      </c>
      <c r="BZ1277" s="48">
        <f t="shared" si="728"/>
        <v>84</v>
      </c>
      <c r="CA1277" s="48">
        <f t="shared" si="729"/>
        <v>140</v>
      </c>
      <c r="CB1277" s="48">
        <f t="shared" si="730"/>
        <v>28</v>
      </c>
      <c r="CC1277" s="51">
        <f t="shared" si="731"/>
        <v>58.800000000000004</v>
      </c>
      <c r="CD1277" s="50">
        <f t="shared" si="732"/>
        <v>310.8</v>
      </c>
      <c r="CE1277" s="103"/>
      <c r="CF1277" s="73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</row>
    <row r="1278" spans="1:122" ht="15" hidden="1" outlineLevel="1" thickBot="1" x14ac:dyDescent="0.35">
      <c r="A1278" s="161"/>
      <c r="B1278" s="53" t="s">
        <v>2543</v>
      </c>
      <c r="C1278" s="53" t="s">
        <v>45</v>
      </c>
      <c r="D1278" s="24" t="s">
        <v>2544</v>
      </c>
      <c r="E1278" s="35">
        <v>501463.7</v>
      </c>
      <c r="F1278" s="35">
        <v>22083.23</v>
      </c>
      <c r="G1278" s="35">
        <v>56159.16</v>
      </c>
      <c r="H1278" s="36">
        <v>102</v>
      </c>
      <c r="I1278" s="38">
        <v>78</v>
      </c>
      <c r="J1278" s="38">
        <v>5</v>
      </c>
      <c r="K1278" s="38">
        <v>19</v>
      </c>
      <c r="L1278" s="35">
        <v>579706.09</v>
      </c>
      <c r="M1278" s="35">
        <v>72661.289999999994</v>
      </c>
      <c r="N1278" s="35">
        <v>3136.5</v>
      </c>
      <c r="O1278" s="36">
        <v>459</v>
      </c>
      <c r="P1278" s="35">
        <v>843.54</v>
      </c>
      <c r="Q1278" s="35">
        <v>641.58000000000004</v>
      </c>
      <c r="R1278" s="36">
        <v>657448</v>
      </c>
      <c r="S1278" s="35">
        <v>40588.92</v>
      </c>
      <c r="T1278" s="35">
        <v>4639.9799999999996</v>
      </c>
      <c r="U1278" s="35">
        <v>210.6</v>
      </c>
      <c r="V1278" s="35">
        <v>2384.46</v>
      </c>
      <c r="W1278" s="35">
        <v>1570.92</v>
      </c>
      <c r="X1278" s="36">
        <v>0</v>
      </c>
      <c r="Y1278" s="35">
        <v>4711.9799999999996</v>
      </c>
      <c r="Z1278" s="35">
        <v>13912.95</v>
      </c>
      <c r="AA1278" s="35">
        <v>68019.81</v>
      </c>
      <c r="AB1278" s="35">
        <v>725467.81</v>
      </c>
      <c r="AC1278" s="39">
        <f t="shared" si="722"/>
        <v>725.5</v>
      </c>
      <c r="AD1278" s="40">
        <f t="shared" si="723"/>
        <v>769.9</v>
      </c>
      <c r="AG1278" s="70" t="s">
        <v>2536</v>
      </c>
      <c r="AH1278" s="24" t="s">
        <v>2543</v>
      </c>
      <c r="AI1278" s="24" t="s">
        <v>45</v>
      </c>
      <c r="AJ1278" s="24" t="s">
        <v>2544</v>
      </c>
      <c r="AK1278" s="43">
        <v>573491.11</v>
      </c>
      <c r="AL1278" s="43">
        <v>22083.23</v>
      </c>
      <c r="AM1278" s="43">
        <v>56159.16</v>
      </c>
      <c r="AN1278" s="44">
        <v>110</v>
      </c>
      <c r="AO1278" s="46">
        <v>83</v>
      </c>
      <c r="AP1278" s="46">
        <v>5</v>
      </c>
      <c r="AQ1278" s="46">
        <v>22</v>
      </c>
      <c r="AR1278" s="43">
        <v>651733.5</v>
      </c>
      <c r="AS1278" s="43">
        <v>61189.48</v>
      </c>
      <c r="AT1278" s="43">
        <v>3382.5</v>
      </c>
      <c r="AU1278" s="44">
        <v>495</v>
      </c>
      <c r="AV1278" s="43">
        <v>909.7</v>
      </c>
      <c r="AW1278" s="43">
        <v>691.9</v>
      </c>
      <c r="AX1278" s="43">
        <v>718402.08</v>
      </c>
      <c r="AY1278" s="43">
        <v>43520.57</v>
      </c>
      <c r="AZ1278" s="43">
        <v>5003.8999999999996</v>
      </c>
      <c r="BA1278" s="43">
        <v>224.1</v>
      </c>
      <c r="BB1278" s="43">
        <v>2537.31</v>
      </c>
      <c r="BC1278" s="43">
        <v>1671.62</v>
      </c>
      <c r="BD1278" s="43">
        <v>128.02000000000001</v>
      </c>
      <c r="BE1278" s="43">
        <v>5014.03</v>
      </c>
      <c r="BF1278" s="43">
        <v>15641.6</v>
      </c>
      <c r="BG1278" s="43">
        <v>73741.149999999994</v>
      </c>
      <c r="BH1278" s="43">
        <v>792143.23</v>
      </c>
      <c r="BI1278" s="44">
        <v>0</v>
      </c>
      <c r="BJ1278" s="71">
        <v>792.1</v>
      </c>
      <c r="BK1278" s="2"/>
      <c r="BL1278" s="2"/>
      <c r="BM1278" s="48">
        <v>66</v>
      </c>
      <c r="BN1278" s="48">
        <v>66</v>
      </c>
      <c r="BO1278" s="48">
        <v>66</v>
      </c>
      <c r="BP1278" s="48">
        <v>66</v>
      </c>
      <c r="BQ1278" s="48">
        <v>132</v>
      </c>
      <c r="BR1278" s="48">
        <v>132</v>
      </c>
      <c r="BS1278" s="48">
        <v>33</v>
      </c>
      <c r="BT1278" s="48">
        <v>0</v>
      </c>
      <c r="BU1278" s="48">
        <v>33</v>
      </c>
      <c r="BV1278" s="48">
        <f t="shared" si="724"/>
        <v>58.6</v>
      </c>
      <c r="BW1278" s="48">
        <f t="shared" si="725"/>
        <v>58.6</v>
      </c>
      <c r="BX1278" s="49">
        <f t="shared" si="726"/>
        <v>58.7</v>
      </c>
      <c r="BY1278" s="50">
        <f t="shared" si="727"/>
        <v>769.9</v>
      </c>
      <c r="BZ1278" s="48">
        <f t="shared" si="728"/>
        <v>198</v>
      </c>
      <c r="CA1278" s="48">
        <f t="shared" si="729"/>
        <v>330</v>
      </c>
      <c r="CB1278" s="48">
        <f t="shared" si="730"/>
        <v>66</v>
      </c>
      <c r="CC1278" s="51">
        <f t="shared" si="731"/>
        <v>175.9</v>
      </c>
      <c r="CD1278" s="50">
        <f t="shared" si="732"/>
        <v>769.9</v>
      </c>
      <c r="CE1278" s="103"/>
      <c r="CF1278" s="73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</row>
    <row r="1279" spans="1:122" ht="15" hidden="1" outlineLevel="1" thickBot="1" x14ac:dyDescent="0.35">
      <c r="A1279" s="161"/>
      <c r="B1279" s="53" t="s">
        <v>2545</v>
      </c>
      <c r="C1279" s="53" t="s">
        <v>45</v>
      </c>
      <c r="D1279" s="24" t="s">
        <v>2546</v>
      </c>
      <c r="E1279" s="35">
        <v>536078.88</v>
      </c>
      <c r="F1279" s="34"/>
      <c r="G1279" s="34"/>
      <c r="H1279" s="36">
        <v>60</v>
      </c>
      <c r="I1279" s="38">
        <v>60</v>
      </c>
      <c r="J1279" s="37"/>
      <c r="K1279" s="37"/>
      <c r="L1279" s="35">
        <v>536078.88</v>
      </c>
      <c r="M1279" s="35">
        <v>202133.34</v>
      </c>
      <c r="N1279" s="36">
        <v>1845</v>
      </c>
      <c r="O1279" s="36">
        <v>270</v>
      </c>
      <c r="P1279" s="35">
        <v>496.2</v>
      </c>
      <c r="Q1279" s="35">
        <v>377.4</v>
      </c>
      <c r="R1279" s="35">
        <v>741200.82</v>
      </c>
      <c r="S1279" s="35">
        <v>27056.400000000001</v>
      </c>
      <c r="T1279" s="35">
        <v>2729.4</v>
      </c>
      <c r="U1279" s="36">
        <v>162</v>
      </c>
      <c r="V1279" s="35">
        <v>1834.2</v>
      </c>
      <c r="W1279" s="35">
        <v>1208.4000000000001</v>
      </c>
      <c r="X1279" s="36">
        <v>0</v>
      </c>
      <c r="Y1279" s="35">
        <v>3624.6</v>
      </c>
      <c r="Z1279" s="35">
        <v>12865.89</v>
      </c>
      <c r="AA1279" s="35">
        <v>49480.89</v>
      </c>
      <c r="AB1279" s="35">
        <v>790681.71</v>
      </c>
      <c r="AC1279" s="39">
        <f t="shared" si="722"/>
        <v>790.7</v>
      </c>
      <c r="AD1279" s="40">
        <f t="shared" si="723"/>
        <v>767.1</v>
      </c>
      <c r="AG1279" s="70" t="s">
        <v>2536</v>
      </c>
      <c r="AH1279" s="24" t="s">
        <v>2545</v>
      </c>
      <c r="AI1279" s="24" t="s">
        <v>45</v>
      </c>
      <c r="AJ1279" s="24" t="s">
        <v>2546</v>
      </c>
      <c r="AK1279" s="43">
        <v>505511.85</v>
      </c>
      <c r="AL1279" s="42"/>
      <c r="AM1279" s="42"/>
      <c r="AN1279" s="44">
        <v>59</v>
      </c>
      <c r="AO1279" s="46">
        <v>59</v>
      </c>
      <c r="AP1279" s="45"/>
      <c r="AQ1279" s="45"/>
      <c r="AR1279" s="43">
        <v>505511.85</v>
      </c>
      <c r="AS1279" s="43">
        <v>198741.05</v>
      </c>
      <c r="AT1279" s="43">
        <v>1814.25</v>
      </c>
      <c r="AU1279" s="43">
        <v>265.5</v>
      </c>
      <c r="AV1279" s="43">
        <v>487.93</v>
      </c>
      <c r="AW1279" s="43">
        <v>371.11</v>
      </c>
      <c r="AX1279" s="43">
        <v>707191.69</v>
      </c>
      <c r="AY1279" s="43">
        <v>26605.46</v>
      </c>
      <c r="AZ1279" s="43">
        <v>2683.91</v>
      </c>
      <c r="BA1279" s="43">
        <v>159.30000000000001</v>
      </c>
      <c r="BB1279" s="43">
        <v>1803.63</v>
      </c>
      <c r="BC1279" s="43">
        <v>1188.26</v>
      </c>
      <c r="BD1279" s="44">
        <v>0</v>
      </c>
      <c r="BE1279" s="43">
        <v>3564.19</v>
      </c>
      <c r="BF1279" s="43">
        <v>12132.29</v>
      </c>
      <c r="BG1279" s="43">
        <v>48137.04</v>
      </c>
      <c r="BH1279" s="43">
        <v>755328.73</v>
      </c>
      <c r="BI1279" s="44">
        <v>0</v>
      </c>
      <c r="BJ1279" s="71">
        <v>755.3</v>
      </c>
      <c r="BK1279" s="2"/>
      <c r="BL1279" s="2"/>
      <c r="BM1279" s="48">
        <v>62.9</v>
      </c>
      <c r="BN1279" s="48">
        <v>62.9</v>
      </c>
      <c r="BO1279" s="48">
        <v>62.9</v>
      </c>
      <c r="BP1279" s="48">
        <v>62.9</v>
      </c>
      <c r="BQ1279" s="48">
        <v>125.9</v>
      </c>
      <c r="BR1279" s="48">
        <v>125.9</v>
      </c>
      <c r="BS1279" s="48">
        <v>31.5</v>
      </c>
      <c r="BT1279" s="48">
        <v>0</v>
      </c>
      <c r="BU1279" s="48">
        <v>31.5</v>
      </c>
      <c r="BV1279" s="48">
        <f t="shared" si="724"/>
        <v>66.900000000000006</v>
      </c>
      <c r="BW1279" s="48">
        <f t="shared" si="725"/>
        <v>66.900000000000006</v>
      </c>
      <c r="BX1279" s="49">
        <f t="shared" si="726"/>
        <v>66.900000000000006</v>
      </c>
      <c r="BY1279" s="50">
        <f t="shared" si="727"/>
        <v>767.09999999999991</v>
      </c>
      <c r="BZ1279" s="48">
        <f t="shared" si="728"/>
        <v>188.7</v>
      </c>
      <c r="CA1279" s="48">
        <f t="shared" si="729"/>
        <v>314.70000000000005</v>
      </c>
      <c r="CB1279" s="48">
        <f t="shared" si="730"/>
        <v>63</v>
      </c>
      <c r="CC1279" s="51">
        <f t="shared" si="731"/>
        <v>200.70000000000002</v>
      </c>
      <c r="CD1279" s="50">
        <f t="shared" si="732"/>
        <v>767.10000000000014</v>
      </c>
      <c r="CE1279" s="103"/>
      <c r="CF1279" s="73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</row>
    <row r="1280" spans="1:122" ht="15" hidden="1" outlineLevel="1" thickBot="1" x14ac:dyDescent="0.35">
      <c r="A1280" s="161"/>
      <c r="B1280" s="53" t="s">
        <v>2547</v>
      </c>
      <c r="C1280" s="53" t="s">
        <v>45</v>
      </c>
      <c r="D1280" s="24" t="s">
        <v>2548</v>
      </c>
      <c r="E1280" s="34"/>
      <c r="F1280" s="35">
        <v>88332.91</v>
      </c>
      <c r="G1280" s="35">
        <v>393536.31</v>
      </c>
      <c r="H1280" s="36">
        <v>141</v>
      </c>
      <c r="I1280" s="37"/>
      <c r="J1280" s="38">
        <v>26</v>
      </c>
      <c r="K1280" s="38">
        <v>115</v>
      </c>
      <c r="L1280" s="35">
        <v>481869.22</v>
      </c>
      <c r="M1280" s="35">
        <v>72816.600000000006</v>
      </c>
      <c r="N1280" s="35">
        <v>4335.75</v>
      </c>
      <c r="O1280" s="35">
        <v>634.5</v>
      </c>
      <c r="P1280" s="35">
        <v>1166.07</v>
      </c>
      <c r="Q1280" s="35">
        <v>886.89</v>
      </c>
      <c r="R1280" s="35">
        <v>561709.03</v>
      </c>
      <c r="S1280" s="35">
        <v>31816.65</v>
      </c>
      <c r="T1280" s="35">
        <v>6414.09</v>
      </c>
      <c r="U1280" s="36">
        <v>0</v>
      </c>
      <c r="V1280" s="36">
        <v>0</v>
      </c>
      <c r="W1280" s="36">
        <v>0</v>
      </c>
      <c r="X1280" s="36">
        <v>0</v>
      </c>
      <c r="Y1280" s="36">
        <v>0</v>
      </c>
      <c r="Z1280" s="35">
        <v>11564.86</v>
      </c>
      <c r="AA1280" s="35">
        <v>49795.6</v>
      </c>
      <c r="AB1280" s="35">
        <v>611504.63</v>
      </c>
      <c r="AC1280" s="39">
        <f t="shared" si="722"/>
        <v>611.5</v>
      </c>
      <c r="AD1280" s="40">
        <f t="shared" si="723"/>
        <v>660.8</v>
      </c>
      <c r="AG1280" s="70" t="s">
        <v>2536</v>
      </c>
      <c r="AH1280" s="24" t="s">
        <v>2547</v>
      </c>
      <c r="AI1280" s="24" t="s">
        <v>45</v>
      </c>
      <c r="AJ1280" s="24" t="s">
        <v>2548</v>
      </c>
      <c r="AK1280" s="42"/>
      <c r="AL1280" s="43">
        <v>132499.37</v>
      </c>
      <c r="AM1280" s="43">
        <v>407892.78</v>
      </c>
      <c r="AN1280" s="44">
        <v>151</v>
      </c>
      <c r="AO1280" s="45"/>
      <c r="AP1280" s="46">
        <v>37</v>
      </c>
      <c r="AQ1280" s="46">
        <v>114</v>
      </c>
      <c r="AR1280" s="43">
        <v>540392.15</v>
      </c>
      <c r="AS1280" s="43">
        <v>83705.66</v>
      </c>
      <c r="AT1280" s="43">
        <v>4643.25</v>
      </c>
      <c r="AU1280" s="43">
        <v>679.5</v>
      </c>
      <c r="AV1280" s="43">
        <v>1248.77</v>
      </c>
      <c r="AW1280" s="43">
        <v>949.79</v>
      </c>
      <c r="AX1280" s="43">
        <v>631619.12</v>
      </c>
      <c r="AY1280" s="43">
        <v>34073.15</v>
      </c>
      <c r="AZ1280" s="43">
        <v>6868.99</v>
      </c>
      <c r="BA1280" s="44">
        <v>0</v>
      </c>
      <c r="BB1280" s="44">
        <v>0</v>
      </c>
      <c r="BC1280" s="44">
        <v>0</v>
      </c>
      <c r="BD1280" s="44">
        <v>0</v>
      </c>
      <c r="BE1280" s="44">
        <v>0</v>
      </c>
      <c r="BF1280" s="43">
        <v>12969.41</v>
      </c>
      <c r="BG1280" s="43">
        <v>53911.55</v>
      </c>
      <c r="BH1280" s="43">
        <v>685530.67</v>
      </c>
      <c r="BI1280" s="44">
        <v>0</v>
      </c>
      <c r="BJ1280" s="71">
        <v>685.5</v>
      </c>
      <c r="BK1280" s="2"/>
      <c r="BL1280" s="2"/>
      <c r="BM1280" s="48">
        <v>57.1</v>
      </c>
      <c r="BN1280" s="48">
        <v>57.1</v>
      </c>
      <c r="BO1280" s="48">
        <v>57.1</v>
      </c>
      <c r="BP1280" s="48">
        <v>57.1</v>
      </c>
      <c r="BQ1280" s="48">
        <v>114.3</v>
      </c>
      <c r="BR1280" s="48">
        <v>114.3</v>
      </c>
      <c r="BS1280" s="48">
        <v>28.6</v>
      </c>
      <c r="BT1280" s="48">
        <v>0</v>
      </c>
      <c r="BU1280" s="48">
        <v>28.6</v>
      </c>
      <c r="BV1280" s="48">
        <f t="shared" si="724"/>
        <v>48.9</v>
      </c>
      <c r="BW1280" s="48">
        <f t="shared" si="725"/>
        <v>48.9</v>
      </c>
      <c r="BX1280" s="49">
        <f t="shared" si="726"/>
        <v>48.8</v>
      </c>
      <c r="BY1280" s="50">
        <f t="shared" si="727"/>
        <v>660.80000000000007</v>
      </c>
      <c r="BZ1280" s="48">
        <f t="shared" si="728"/>
        <v>171.3</v>
      </c>
      <c r="CA1280" s="48">
        <f t="shared" si="729"/>
        <v>285.7</v>
      </c>
      <c r="CB1280" s="48">
        <f t="shared" si="730"/>
        <v>57.2</v>
      </c>
      <c r="CC1280" s="51">
        <f t="shared" si="731"/>
        <v>146.6</v>
      </c>
      <c r="CD1280" s="50">
        <f t="shared" si="732"/>
        <v>660.80000000000007</v>
      </c>
      <c r="CE1280" s="103"/>
      <c r="CF1280" s="73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</row>
    <row r="1281" spans="1:122" ht="15" hidden="1" outlineLevel="1" thickBot="1" x14ac:dyDescent="0.35">
      <c r="A1281" s="161"/>
      <c r="B1281" s="53" t="s">
        <v>2549</v>
      </c>
      <c r="C1281" s="53" t="s">
        <v>45</v>
      </c>
      <c r="D1281" s="24" t="s">
        <v>2550</v>
      </c>
      <c r="E1281" s="34"/>
      <c r="F1281" s="35">
        <v>88332.91</v>
      </c>
      <c r="G1281" s="35">
        <v>464474.19</v>
      </c>
      <c r="H1281" s="36">
        <v>192</v>
      </c>
      <c r="I1281" s="37"/>
      <c r="J1281" s="38">
        <v>33</v>
      </c>
      <c r="K1281" s="38">
        <v>159</v>
      </c>
      <c r="L1281" s="35">
        <v>552807.1</v>
      </c>
      <c r="M1281" s="35">
        <v>55944.959999999999</v>
      </c>
      <c r="N1281" s="36">
        <v>5904</v>
      </c>
      <c r="O1281" s="36">
        <v>864</v>
      </c>
      <c r="P1281" s="35">
        <v>1587.84</v>
      </c>
      <c r="Q1281" s="35">
        <v>1207.68</v>
      </c>
      <c r="R1281" s="35">
        <v>618315.57999999996</v>
      </c>
      <c r="S1281" s="35">
        <v>43324.800000000003</v>
      </c>
      <c r="T1281" s="35">
        <v>8734.08</v>
      </c>
      <c r="U1281" s="36">
        <v>0</v>
      </c>
      <c r="V1281" s="36">
        <v>0</v>
      </c>
      <c r="W1281" s="36">
        <v>0</v>
      </c>
      <c r="X1281" s="36">
        <v>0</v>
      </c>
      <c r="Y1281" s="36">
        <v>0</v>
      </c>
      <c r="Z1281" s="35">
        <v>13267.37</v>
      </c>
      <c r="AA1281" s="35">
        <v>65326.25</v>
      </c>
      <c r="AB1281" s="35">
        <v>683641.83</v>
      </c>
      <c r="AC1281" s="39">
        <f t="shared" si="722"/>
        <v>683.6</v>
      </c>
      <c r="AD1281" s="40">
        <f t="shared" si="723"/>
        <v>715.8</v>
      </c>
      <c r="AG1281" s="70" t="s">
        <v>2536</v>
      </c>
      <c r="AH1281" s="24" t="s">
        <v>2549</v>
      </c>
      <c r="AI1281" s="24" t="s">
        <v>45</v>
      </c>
      <c r="AJ1281" s="24" t="s">
        <v>2550</v>
      </c>
      <c r="AK1281" s="42"/>
      <c r="AL1281" s="43">
        <v>132499.37</v>
      </c>
      <c r="AM1281" s="43">
        <v>464474.19</v>
      </c>
      <c r="AN1281" s="44">
        <v>189</v>
      </c>
      <c r="AO1281" s="45"/>
      <c r="AP1281" s="46">
        <v>43</v>
      </c>
      <c r="AQ1281" s="46">
        <v>146</v>
      </c>
      <c r="AR1281" s="43">
        <v>596973.56000000006</v>
      </c>
      <c r="AS1281" s="43">
        <v>59890.32</v>
      </c>
      <c r="AT1281" s="43">
        <v>5811.75</v>
      </c>
      <c r="AU1281" s="43">
        <v>850.5</v>
      </c>
      <c r="AV1281" s="43">
        <v>1563.03</v>
      </c>
      <c r="AW1281" s="43">
        <v>1188.81</v>
      </c>
      <c r="AX1281" s="43">
        <v>666277.97</v>
      </c>
      <c r="AY1281" s="43">
        <v>42647.85</v>
      </c>
      <c r="AZ1281" s="43">
        <v>8597.61</v>
      </c>
      <c r="BA1281" s="44">
        <v>0</v>
      </c>
      <c r="BB1281" s="44">
        <v>0</v>
      </c>
      <c r="BC1281" s="44">
        <v>0</v>
      </c>
      <c r="BD1281" s="44">
        <v>0</v>
      </c>
      <c r="BE1281" s="44">
        <v>0</v>
      </c>
      <c r="BF1281" s="43">
        <v>14327.36</v>
      </c>
      <c r="BG1281" s="43">
        <v>65572.820000000007</v>
      </c>
      <c r="BH1281" s="43">
        <v>731850.79</v>
      </c>
      <c r="BI1281" s="44">
        <v>0</v>
      </c>
      <c r="BJ1281" s="71">
        <v>731.9</v>
      </c>
      <c r="BK1281" s="2"/>
      <c r="BL1281" s="2"/>
      <c r="BM1281" s="48">
        <v>61</v>
      </c>
      <c r="BN1281" s="48">
        <v>61</v>
      </c>
      <c r="BO1281" s="48">
        <v>61</v>
      </c>
      <c r="BP1281" s="48">
        <v>61</v>
      </c>
      <c r="BQ1281" s="48">
        <v>122</v>
      </c>
      <c r="BR1281" s="48">
        <v>122</v>
      </c>
      <c r="BS1281" s="48">
        <v>30.5</v>
      </c>
      <c r="BT1281" s="48">
        <v>0</v>
      </c>
      <c r="BU1281" s="48">
        <v>30.5</v>
      </c>
      <c r="BV1281" s="48">
        <f t="shared" si="724"/>
        <v>55.6</v>
      </c>
      <c r="BW1281" s="48">
        <f t="shared" si="725"/>
        <v>55.6</v>
      </c>
      <c r="BX1281" s="49">
        <f t="shared" si="726"/>
        <v>55.6</v>
      </c>
      <c r="BY1281" s="50">
        <f t="shared" si="727"/>
        <v>715.8</v>
      </c>
      <c r="BZ1281" s="48">
        <f t="shared" si="728"/>
        <v>183</v>
      </c>
      <c r="CA1281" s="48">
        <f t="shared" si="729"/>
        <v>305</v>
      </c>
      <c r="CB1281" s="48">
        <f t="shared" si="730"/>
        <v>61</v>
      </c>
      <c r="CC1281" s="51">
        <f t="shared" si="731"/>
        <v>166.8</v>
      </c>
      <c r="CD1281" s="50">
        <f t="shared" si="732"/>
        <v>715.8</v>
      </c>
      <c r="CE1281" s="103"/>
      <c r="CF1281" s="73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</row>
    <row r="1282" spans="1:122" ht="15" hidden="1" outlineLevel="1" thickBot="1" x14ac:dyDescent="0.35">
      <c r="A1282" s="161"/>
      <c r="B1282" s="53" t="s">
        <v>2551</v>
      </c>
      <c r="C1282" s="53" t="s">
        <v>45</v>
      </c>
      <c r="D1282" s="24" t="s">
        <v>2552</v>
      </c>
      <c r="E1282" s="34"/>
      <c r="F1282" s="35">
        <v>88332.91</v>
      </c>
      <c r="G1282" s="35">
        <v>358911.87</v>
      </c>
      <c r="H1282" s="36">
        <v>157</v>
      </c>
      <c r="I1282" s="37"/>
      <c r="J1282" s="38">
        <v>29</v>
      </c>
      <c r="K1282" s="38">
        <v>128</v>
      </c>
      <c r="L1282" s="35">
        <v>447244.78</v>
      </c>
      <c r="M1282" s="35">
        <v>48902.42</v>
      </c>
      <c r="N1282" s="35">
        <v>4827.75</v>
      </c>
      <c r="O1282" s="35">
        <v>706.5</v>
      </c>
      <c r="P1282" s="35">
        <v>1298.3900000000001</v>
      </c>
      <c r="Q1282" s="35">
        <v>987.53</v>
      </c>
      <c r="R1282" s="35">
        <v>503967.37</v>
      </c>
      <c r="S1282" s="35">
        <v>35427.050000000003</v>
      </c>
      <c r="T1282" s="35">
        <v>7141.93</v>
      </c>
      <c r="U1282" s="36">
        <v>0</v>
      </c>
      <c r="V1282" s="36">
        <v>0</v>
      </c>
      <c r="W1282" s="36">
        <v>0</v>
      </c>
      <c r="X1282" s="36">
        <v>0</v>
      </c>
      <c r="Y1282" s="36">
        <v>0</v>
      </c>
      <c r="Z1282" s="35">
        <v>10733.88</v>
      </c>
      <c r="AA1282" s="35">
        <v>53302.86</v>
      </c>
      <c r="AB1282" s="35">
        <v>557270.23</v>
      </c>
      <c r="AC1282" s="39">
        <f t="shared" si="722"/>
        <v>557.29999999999995</v>
      </c>
      <c r="AD1282" s="40">
        <f t="shared" si="723"/>
        <v>575.29999999999995</v>
      </c>
      <c r="AG1282" s="70" t="s">
        <v>2536</v>
      </c>
      <c r="AH1282" s="24" t="s">
        <v>2551</v>
      </c>
      <c r="AI1282" s="24" t="s">
        <v>45</v>
      </c>
      <c r="AJ1282" s="24" t="s">
        <v>2552</v>
      </c>
      <c r="AK1282" s="42"/>
      <c r="AL1282" s="43">
        <v>88332.91</v>
      </c>
      <c r="AM1282" s="43">
        <v>380024.33</v>
      </c>
      <c r="AN1282" s="44">
        <v>163</v>
      </c>
      <c r="AO1282" s="45"/>
      <c r="AP1282" s="46">
        <v>37</v>
      </c>
      <c r="AQ1282" s="46">
        <v>126</v>
      </c>
      <c r="AR1282" s="43">
        <v>468357.24</v>
      </c>
      <c r="AS1282" s="43">
        <v>52351.7</v>
      </c>
      <c r="AT1282" s="43">
        <v>5012.25</v>
      </c>
      <c r="AU1282" s="43">
        <v>733.5</v>
      </c>
      <c r="AV1282" s="43">
        <v>1348.01</v>
      </c>
      <c r="AW1282" s="43">
        <v>1025.27</v>
      </c>
      <c r="AX1282" s="43">
        <v>528827.97</v>
      </c>
      <c r="AY1282" s="43">
        <v>36780.949999999997</v>
      </c>
      <c r="AZ1282" s="43">
        <v>7414.87</v>
      </c>
      <c r="BA1282" s="44">
        <v>0</v>
      </c>
      <c r="BB1282" s="44">
        <v>0</v>
      </c>
      <c r="BC1282" s="44">
        <v>0</v>
      </c>
      <c r="BD1282" s="44">
        <v>0</v>
      </c>
      <c r="BE1282" s="44">
        <v>0</v>
      </c>
      <c r="BF1282" s="43">
        <v>11240.58</v>
      </c>
      <c r="BG1282" s="43">
        <v>55436.4</v>
      </c>
      <c r="BH1282" s="43">
        <v>584264.37</v>
      </c>
      <c r="BI1282" s="44">
        <v>0</v>
      </c>
      <c r="BJ1282" s="71">
        <v>584.29999999999995</v>
      </c>
      <c r="BK1282" s="2"/>
      <c r="BL1282" s="2"/>
      <c r="BM1282" s="48">
        <v>48.7</v>
      </c>
      <c r="BN1282" s="48">
        <v>48.7</v>
      </c>
      <c r="BO1282" s="48">
        <v>48.7</v>
      </c>
      <c r="BP1282" s="48">
        <v>48.7</v>
      </c>
      <c r="BQ1282" s="48">
        <v>97.4</v>
      </c>
      <c r="BR1282" s="48">
        <v>97.4</v>
      </c>
      <c r="BS1282" s="48">
        <v>24.3</v>
      </c>
      <c r="BT1282" s="48">
        <v>0</v>
      </c>
      <c r="BU1282" s="48">
        <v>24.3</v>
      </c>
      <c r="BV1282" s="48">
        <f t="shared" si="724"/>
        <v>45.7</v>
      </c>
      <c r="BW1282" s="48">
        <f t="shared" si="725"/>
        <v>45.7</v>
      </c>
      <c r="BX1282" s="49">
        <f t="shared" si="726"/>
        <v>45.7</v>
      </c>
      <c r="BY1282" s="50">
        <f t="shared" si="727"/>
        <v>575.30000000000007</v>
      </c>
      <c r="BZ1282" s="48">
        <f t="shared" si="728"/>
        <v>146.10000000000002</v>
      </c>
      <c r="CA1282" s="48">
        <f t="shared" si="729"/>
        <v>243.50000000000003</v>
      </c>
      <c r="CB1282" s="48">
        <f t="shared" si="730"/>
        <v>48.6</v>
      </c>
      <c r="CC1282" s="51">
        <f t="shared" si="731"/>
        <v>137.10000000000002</v>
      </c>
      <c r="CD1282" s="50">
        <f t="shared" si="732"/>
        <v>575.30000000000007</v>
      </c>
      <c r="CE1282" s="103"/>
      <c r="CF1282" s="73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</row>
    <row r="1283" spans="1:122" ht="15" hidden="1" outlineLevel="1" thickBot="1" x14ac:dyDescent="0.35">
      <c r="A1283" s="161"/>
      <c r="B1283" s="53" t="s">
        <v>2553</v>
      </c>
      <c r="C1283" s="53" t="s">
        <v>45</v>
      </c>
      <c r="D1283" s="24" t="s">
        <v>2554</v>
      </c>
      <c r="E1283" s="34"/>
      <c r="F1283" s="35">
        <v>132499.37</v>
      </c>
      <c r="G1283" s="35">
        <v>295574.49</v>
      </c>
      <c r="H1283" s="36">
        <v>126</v>
      </c>
      <c r="I1283" s="37"/>
      <c r="J1283" s="38">
        <v>37</v>
      </c>
      <c r="K1283" s="38">
        <v>89</v>
      </c>
      <c r="L1283" s="35">
        <v>428073.86</v>
      </c>
      <c r="M1283" s="35">
        <v>50813.01</v>
      </c>
      <c r="N1283" s="35">
        <v>3874.5</v>
      </c>
      <c r="O1283" s="36">
        <v>567</v>
      </c>
      <c r="P1283" s="35">
        <v>1042.02</v>
      </c>
      <c r="Q1283" s="35">
        <v>792.54</v>
      </c>
      <c r="R1283" s="35">
        <v>485162.93</v>
      </c>
      <c r="S1283" s="35">
        <v>28431.9</v>
      </c>
      <c r="T1283" s="35">
        <v>5731.74</v>
      </c>
      <c r="U1283" s="36">
        <v>0</v>
      </c>
      <c r="V1283" s="36">
        <v>0</v>
      </c>
      <c r="W1283" s="36">
        <v>0</v>
      </c>
      <c r="X1283" s="36">
        <v>0</v>
      </c>
      <c r="Y1283" s="36">
        <v>0</v>
      </c>
      <c r="Z1283" s="35">
        <v>10273.77</v>
      </c>
      <c r="AA1283" s="35">
        <v>44437.41</v>
      </c>
      <c r="AB1283" s="35">
        <v>529600.34</v>
      </c>
      <c r="AC1283" s="39">
        <f t="shared" si="722"/>
        <v>529.6</v>
      </c>
      <c r="AD1283" s="40">
        <f t="shared" si="723"/>
        <v>538.5</v>
      </c>
      <c r="AG1283" s="70" t="s">
        <v>2536</v>
      </c>
      <c r="AH1283" s="24" t="s">
        <v>2553</v>
      </c>
      <c r="AI1283" s="24" t="s">
        <v>45</v>
      </c>
      <c r="AJ1283" s="24" t="s">
        <v>2554</v>
      </c>
      <c r="AK1283" s="42"/>
      <c r="AL1283" s="43">
        <v>88332.91</v>
      </c>
      <c r="AM1283" s="43">
        <v>337799.41</v>
      </c>
      <c r="AN1283" s="44">
        <v>140</v>
      </c>
      <c r="AO1283" s="45"/>
      <c r="AP1283" s="46">
        <v>31</v>
      </c>
      <c r="AQ1283" s="46">
        <v>109</v>
      </c>
      <c r="AR1283" s="43">
        <v>426132.32</v>
      </c>
      <c r="AS1283" s="43">
        <v>61583.199999999997</v>
      </c>
      <c r="AT1283" s="44">
        <v>4305</v>
      </c>
      <c r="AU1283" s="44">
        <v>630</v>
      </c>
      <c r="AV1283" s="43">
        <v>1157.8</v>
      </c>
      <c r="AW1283" s="43">
        <v>880.6</v>
      </c>
      <c r="AX1283" s="43">
        <v>494688.92</v>
      </c>
      <c r="AY1283" s="44">
        <v>31591</v>
      </c>
      <c r="AZ1283" s="43">
        <v>6368.6</v>
      </c>
      <c r="BA1283" s="44">
        <v>0</v>
      </c>
      <c r="BB1283" s="44">
        <v>0</v>
      </c>
      <c r="BC1283" s="44">
        <v>0</v>
      </c>
      <c r="BD1283" s="44">
        <v>0</v>
      </c>
      <c r="BE1283" s="44">
        <v>0</v>
      </c>
      <c r="BF1283" s="43">
        <v>10227.18</v>
      </c>
      <c r="BG1283" s="43">
        <v>48186.78</v>
      </c>
      <c r="BH1283" s="43">
        <v>542875.69999999995</v>
      </c>
      <c r="BI1283" s="44">
        <v>0</v>
      </c>
      <c r="BJ1283" s="71">
        <v>542.9</v>
      </c>
      <c r="BK1283" s="2"/>
      <c r="BL1283" s="2"/>
      <c r="BM1283" s="48">
        <v>45.2</v>
      </c>
      <c r="BN1283" s="48">
        <v>45.2</v>
      </c>
      <c r="BO1283" s="48">
        <v>45.2</v>
      </c>
      <c r="BP1283" s="48">
        <v>45.2</v>
      </c>
      <c r="BQ1283" s="48">
        <v>90.5</v>
      </c>
      <c r="BR1283" s="48">
        <v>90.5</v>
      </c>
      <c r="BS1283" s="48">
        <v>22.6</v>
      </c>
      <c r="BT1283" s="48">
        <v>0</v>
      </c>
      <c r="BU1283" s="48">
        <v>22.6</v>
      </c>
      <c r="BV1283" s="48">
        <f t="shared" si="724"/>
        <v>43.8</v>
      </c>
      <c r="BW1283" s="48">
        <f t="shared" si="725"/>
        <v>43.8</v>
      </c>
      <c r="BX1283" s="49">
        <f t="shared" si="726"/>
        <v>43.9</v>
      </c>
      <c r="BY1283" s="50">
        <f t="shared" si="727"/>
        <v>538.5</v>
      </c>
      <c r="BZ1283" s="48">
        <f t="shared" si="728"/>
        <v>135.60000000000002</v>
      </c>
      <c r="CA1283" s="48">
        <f t="shared" si="729"/>
        <v>226.2</v>
      </c>
      <c r="CB1283" s="48">
        <f t="shared" si="730"/>
        <v>45.2</v>
      </c>
      <c r="CC1283" s="51">
        <f t="shared" si="731"/>
        <v>131.5</v>
      </c>
      <c r="CD1283" s="50">
        <f t="shared" si="732"/>
        <v>538.5</v>
      </c>
      <c r="CE1283" s="103"/>
      <c r="CF1283" s="73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</row>
    <row r="1284" spans="1:122" ht="15" hidden="1" outlineLevel="1" thickBot="1" x14ac:dyDescent="0.35">
      <c r="A1284" s="161"/>
      <c r="B1284" s="53" t="s">
        <v>2555</v>
      </c>
      <c r="C1284" s="53" t="s">
        <v>45</v>
      </c>
      <c r="D1284" s="24" t="s">
        <v>2556</v>
      </c>
      <c r="E1284" s="34"/>
      <c r="F1284" s="35">
        <v>132499.37</v>
      </c>
      <c r="G1284" s="35">
        <v>422249.27</v>
      </c>
      <c r="H1284" s="36">
        <v>172</v>
      </c>
      <c r="I1284" s="37"/>
      <c r="J1284" s="38">
        <v>37</v>
      </c>
      <c r="K1284" s="38">
        <v>135</v>
      </c>
      <c r="L1284" s="35">
        <v>554748.64</v>
      </c>
      <c r="M1284" s="35">
        <v>67731.62</v>
      </c>
      <c r="N1284" s="36">
        <v>5289</v>
      </c>
      <c r="O1284" s="36">
        <v>774</v>
      </c>
      <c r="P1284" s="35">
        <v>1422.44</v>
      </c>
      <c r="Q1284" s="35">
        <v>1081.8800000000001</v>
      </c>
      <c r="R1284" s="35">
        <v>631047.57999999996</v>
      </c>
      <c r="S1284" s="35">
        <v>38811.800000000003</v>
      </c>
      <c r="T1284" s="35">
        <v>7824.28</v>
      </c>
      <c r="U1284" s="36">
        <v>0</v>
      </c>
      <c r="V1284" s="36">
        <v>0</v>
      </c>
      <c r="W1284" s="36">
        <v>0</v>
      </c>
      <c r="X1284" s="36">
        <v>0</v>
      </c>
      <c r="Y1284" s="36">
        <v>0</v>
      </c>
      <c r="Z1284" s="35">
        <v>13313.96</v>
      </c>
      <c r="AA1284" s="35">
        <v>59950.04</v>
      </c>
      <c r="AB1284" s="35">
        <v>690997.62</v>
      </c>
      <c r="AC1284" s="39">
        <f t="shared" si="722"/>
        <v>691</v>
      </c>
      <c r="AD1284" s="40">
        <f t="shared" si="723"/>
        <v>655.5</v>
      </c>
      <c r="AG1284" s="70" t="s">
        <v>2536</v>
      </c>
      <c r="AH1284" s="24" t="s">
        <v>2555</v>
      </c>
      <c r="AI1284" s="24" t="s">
        <v>45</v>
      </c>
      <c r="AJ1284" s="24" t="s">
        <v>2556</v>
      </c>
      <c r="AK1284" s="42"/>
      <c r="AL1284" s="43">
        <v>88332.91</v>
      </c>
      <c r="AM1284" s="43">
        <v>422249.26</v>
      </c>
      <c r="AN1284" s="44">
        <v>174</v>
      </c>
      <c r="AO1284" s="45"/>
      <c r="AP1284" s="46">
        <v>30</v>
      </c>
      <c r="AQ1284" s="46">
        <v>144</v>
      </c>
      <c r="AR1284" s="43">
        <v>510582.17</v>
      </c>
      <c r="AS1284" s="43">
        <v>59053.38</v>
      </c>
      <c r="AT1284" s="43">
        <v>5350.5</v>
      </c>
      <c r="AU1284" s="44">
        <v>783</v>
      </c>
      <c r="AV1284" s="43">
        <v>1438.98</v>
      </c>
      <c r="AW1284" s="43">
        <v>1094.46</v>
      </c>
      <c r="AX1284" s="43">
        <v>578302.49</v>
      </c>
      <c r="AY1284" s="43">
        <v>39263.1</v>
      </c>
      <c r="AZ1284" s="43">
        <v>7915.26</v>
      </c>
      <c r="BA1284" s="44">
        <v>0</v>
      </c>
      <c r="BB1284" s="44">
        <v>0</v>
      </c>
      <c r="BC1284" s="44">
        <v>0</v>
      </c>
      <c r="BD1284" s="44">
        <v>0</v>
      </c>
      <c r="BE1284" s="44">
        <v>0</v>
      </c>
      <c r="BF1284" s="43">
        <v>12253.98</v>
      </c>
      <c r="BG1284" s="43">
        <v>59432.34</v>
      </c>
      <c r="BH1284" s="43">
        <v>637734.82999999996</v>
      </c>
      <c r="BI1284" s="44">
        <v>0</v>
      </c>
      <c r="BJ1284" s="71">
        <v>637.70000000000005</v>
      </c>
      <c r="BK1284" s="2"/>
      <c r="BL1284" s="2"/>
      <c r="BM1284" s="48">
        <v>53.1</v>
      </c>
      <c r="BN1284" s="48">
        <v>53.1</v>
      </c>
      <c r="BO1284" s="48">
        <v>53.1</v>
      </c>
      <c r="BP1284" s="48">
        <v>53.1</v>
      </c>
      <c r="BQ1284" s="48">
        <v>106.3</v>
      </c>
      <c r="BR1284" s="48">
        <v>106.3</v>
      </c>
      <c r="BS1284" s="48">
        <v>26.6</v>
      </c>
      <c r="BT1284" s="48">
        <v>0</v>
      </c>
      <c r="BU1284" s="48">
        <v>26.6</v>
      </c>
      <c r="BV1284" s="48">
        <f t="shared" si="724"/>
        <v>59.1</v>
      </c>
      <c r="BW1284" s="48">
        <f t="shared" si="725"/>
        <v>59.1</v>
      </c>
      <c r="BX1284" s="49">
        <f t="shared" si="726"/>
        <v>59.1</v>
      </c>
      <c r="BY1284" s="50">
        <f t="shared" si="727"/>
        <v>655.50000000000011</v>
      </c>
      <c r="BZ1284" s="48">
        <f t="shared" si="728"/>
        <v>159.30000000000001</v>
      </c>
      <c r="CA1284" s="48">
        <f t="shared" si="729"/>
        <v>265.7</v>
      </c>
      <c r="CB1284" s="48">
        <f t="shared" si="730"/>
        <v>53.2</v>
      </c>
      <c r="CC1284" s="51">
        <f t="shared" si="731"/>
        <v>177.3</v>
      </c>
      <c r="CD1284" s="50">
        <f t="shared" si="732"/>
        <v>655.5</v>
      </c>
      <c r="CE1284" s="103"/>
      <c r="CF1284" s="73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</row>
    <row r="1285" spans="1:122" ht="21" hidden="1" outlineLevel="1" thickBot="1" x14ac:dyDescent="0.35">
      <c r="A1285" s="161"/>
      <c r="B1285" s="53" t="s">
        <v>2557</v>
      </c>
      <c r="C1285" s="53" t="s">
        <v>45</v>
      </c>
      <c r="D1285" s="24" t="s">
        <v>2558</v>
      </c>
      <c r="E1285" s="35">
        <v>276654.62</v>
      </c>
      <c r="F1285" s="35">
        <v>44166.46</v>
      </c>
      <c r="G1285" s="35">
        <v>168899.71</v>
      </c>
      <c r="H1285" s="36">
        <v>160</v>
      </c>
      <c r="I1285" s="38">
        <v>89</v>
      </c>
      <c r="J1285" s="38">
        <v>16</v>
      </c>
      <c r="K1285" s="38">
        <v>55</v>
      </c>
      <c r="L1285" s="35">
        <v>489720.79</v>
      </c>
      <c r="M1285" s="35">
        <v>77580.91</v>
      </c>
      <c r="N1285" s="36">
        <v>4920</v>
      </c>
      <c r="O1285" s="36">
        <v>720</v>
      </c>
      <c r="P1285" s="35">
        <v>1323.2</v>
      </c>
      <c r="Q1285" s="35">
        <v>1006.4</v>
      </c>
      <c r="R1285" s="35">
        <v>575271.30000000005</v>
      </c>
      <c r="S1285" s="35">
        <v>56154.81</v>
      </c>
      <c r="T1285" s="35">
        <v>7278.4</v>
      </c>
      <c r="U1285" s="35">
        <v>240.3</v>
      </c>
      <c r="V1285" s="35">
        <v>2720.73</v>
      </c>
      <c r="W1285" s="35">
        <v>1792.46</v>
      </c>
      <c r="X1285" s="36">
        <v>0</v>
      </c>
      <c r="Y1285" s="35">
        <v>5376.49</v>
      </c>
      <c r="Z1285" s="35">
        <v>11753.29</v>
      </c>
      <c r="AA1285" s="35">
        <v>85316.479999999996</v>
      </c>
      <c r="AB1285" s="35">
        <v>660587.78</v>
      </c>
      <c r="AC1285" s="39">
        <f t="shared" si="722"/>
        <v>660.6</v>
      </c>
      <c r="AD1285" s="40">
        <f t="shared" si="723"/>
        <v>700.2</v>
      </c>
      <c r="AG1285" s="70" t="s">
        <v>2536</v>
      </c>
      <c r="AH1285" s="24" t="s">
        <v>2557</v>
      </c>
      <c r="AI1285" s="24" t="s">
        <v>45</v>
      </c>
      <c r="AJ1285" s="24" t="s">
        <v>2558</v>
      </c>
      <c r="AK1285" s="43">
        <v>317701.23</v>
      </c>
      <c r="AL1285" s="43">
        <v>44166.46</v>
      </c>
      <c r="AM1285" s="43">
        <v>168899.71</v>
      </c>
      <c r="AN1285" s="44">
        <v>171</v>
      </c>
      <c r="AO1285" s="46">
        <v>101</v>
      </c>
      <c r="AP1285" s="46">
        <v>16</v>
      </c>
      <c r="AQ1285" s="46">
        <v>54</v>
      </c>
      <c r="AR1285" s="43">
        <v>530767.4</v>
      </c>
      <c r="AS1285" s="43">
        <v>87334.89</v>
      </c>
      <c r="AT1285" s="43">
        <v>5258.25</v>
      </c>
      <c r="AU1285" s="43">
        <v>769.5</v>
      </c>
      <c r="AV1285" s="43">
        <v>1414.17</v>
      </c>
      <c r="AW1285" s="43">
        <v>1075.5899999999999</v>
      </c>
      <c r="AX1285" s="43">
        <v>626619.80000000005</v>
      </c>
      <c r="AY1285" s="43">
        <v>61340.44</v>
      </c>
      <c r="AZ1285" s="43">
        <v>7778.79</v>
      </c>
      <c r="BA1285" s="43">
        <v>272.7</v>
      </c>
      <c r="BB1285" s="43">
        <v>3087.57</v>
      </c>
      <c r="BC1285" s="43">
        <v>2034.14</v>
      </c>
      <c r="BD1285" s="44">
        <v>0</v>
      </c>
      <c r="BE1285" s="43">
        <v>6101.41</v>
      </c>
      <c r="BF1285" s="43">
        <v>12738.41</v>
      </c>
      <c r="BG1285" s="43">
        <v>93353.46</v>
      </c>
      <c r="BH1285" s="43">
        <v>719973.26</v>
      </c>
      <c r="BI1285" s="44">
        <v>0</v>
      </c>
      <c r="BJ1285" s="71">
        <v>720</v>
      </c>
      <c r="BK1285" s="2"/>
      <c r="BL1285" s="2"/>
      <c r="BM1285" s="48">
        <v>60</v>
      </c>
      <c r="BN1285" s="48">
        <v>60</v>
      </c>
      <c r="BO1285" s="48">
        <v>60</v>
      </c>
      <c r="BP1285" s="48">
        <v>60</v>
      </c>
      <c r="BQ1285" s="48">
        <v>120</v>
      </c>
      <c r="BR1285" s="48">
        <v>120</v>
      </c>
      <c r="BS1285" s="48">
        <v>30</v>
      </c>
      <c r="BT1285" s="48">
        <v>0</v>
      </c>
      <c r="BU1285" s="48">
        <v>30</v>
      </c>
      <c r="BV1285" s="48">
        <f t="shared" si="724"/>
        <v>53.4</v>
      </c>
      <c r="BW1285" s="48">
        <f t="shared" si="725"/>
        <v>53.4</v>
      </c>
      <c r="BX1285" s="49">
        <f t="shared" si="726"/>
        <v>53.4</v>
      </c>
      <c r="BY1285" s="50">
        <f t="shared" si="727"/>
        <v>700.2</v>
      </c>
      <c r="BZ1285" s="48">
        <f t="shared" si="728"/>
        <v>180</v>
      </c>
      <c r="CA1285" s="48">
        <f t="shared" si="729"/>
        <v>300</v>
      </c>
      <c r="CB1285" s="48">
        <f t="shared" si="730"/>
        <v>60</v>
      </c>
      <c r="CC1285" s="51">
        <f t="shared" si="731"/>
        <v>160.19999999999999</v>
      </c>
      <c r="CD1285" s="50">
        <f t="shared" si="732"/>
        <v>700.2</v>
      </c>
      <c r="CE1285" s="103"/>
      <c r="CF1285" s="73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</row>
    <row r="1286" spans="1:122" ht="15" hidden="1" outlineLevel="1" thickBot="1" x14ac:dyDescent="0.35">
      <c r="A1286" s="161"/>
      <c r="B1286" s="53" t="s">
        <v>2559</v>
      </c>
      <c r="C1286" s="53" t="s">
        <v>45</v>
      </c>
      <c r="D1286" s="24" t="s">
        <v>2560</v>
      </c>
      <c r="E1286" s="34"/>
      <c r="F1286" s="35">
        <v>44166.46</v>
      </c>
      <c r="G1286" s="35">
        <v>211124.64</v>
      </c>
      <c r="H1286" s="36">
        <v>66</v>
      </c>
      <c r="I1286" s="37"/>
      <c r="J1286" s="38">
        <v>11</v>
      </c>
      <c r="K1286" s="38">
        <v>55</v>
      </c>
      <c r="L1286" s="35">
        <v>255291.1</v>
      </c>
      <c r="M1286" s="35">
        <v>36732.21</v>
      </c>
      <c r="N1286" s="35">
        <v>2029.5</v>
      </c>
      <c r="O1286" s="36">
        <v>297</v>
      </c>
      <c r="P1286" s="35">
        <v>545.82000000000005</v>
      </c>
      <c r="Q1286" s="35">
        <v>415.14</v>
      </c>
      <c r="R1286" s="35">
        <v>295310.77</v>
      </c>
      <c r="S1286" s="35">
        <v>14892.9</v>
      </c>
      <c r="T1286" s="35">
        <v>3002.34</v>
      </c>
      <c r="U1286" s="36">
        <v>0</v>
      </c>
      <c r="V1286" s="36">
        <v>0</v>
      </c>
      <c r="W1286" s="36">
        <v>0</v>
      </c>
      <c r="X1286" s="36">
        <v>0</v>
      </c>
      <c r="Y1286" s="36">
        <v>0</v>
      </c>
      <c r="Z1286" s="35">
        <v>6126.98</v>
      </c>
      <c r="AA1286" s="35">
        <v>24022.22</v>
      </c>
      <c r="AB1286" s="35">
        <v>319332.99</v>
      </c>
      <c r="AC1286" s="39">
        <f t="shared" si="722"/>
        <v>319.3</v>
      </c>
      <c r="AD1286" s="40">
        <f t="shared" si="723"/>
        <v>354.6</v>
      </c>
      <c r="AG1286" s="70" t="s">
        <v>2536</v>
      </c>
      <c r="AH1286" s="24" t="s">
        <v>2559</v>
      </c>
      <c r="AI1286" s="24" t="s">
        <v>45</v>
      </c>
      <c r="AJ1286" s="24" t="s">
        <v>2560</v>
      </c>
      <c r="AK1286" s="42"/>
      <c r="AL1286" s="43">
        <v>88332.91</v>
      </c>
      <c r="AM1286" s="43">
        <v>211124.64</v>
      </c>
      <c r="AN1286" s="44">
        <v>74</v>
      </c>
      <c r="AO1286" s="45"/>
      <c r="AP1286" s="46">
        <v>24</v>
      </c>
      <c r="AQ1286" s="46">
        <v>50</v>
      </c>
      <c r="AR1286" s="43">
        <v>299457.55</v>
      </c>
      <c r="AS1286" s="43">
        <v>41785.120000000003</v>
      </c>
      <c r="AT1286" s="43">
        <v>2275.5</v>
      </c>
      <c r="AU1286" s="44">
        <v>333</v>
      </c>
      <c r="AV1286" s="43">
        <v>611.98</v>
      </c>
      <c r="AW1286" s="43">
        <v>465.46</v>
      </c>
      <c r="AX1286" s="43">
        <v>344928.61</v>
      </c>
      <c r="AY1286" s="43">
        <v>16698.099999999999</v>
      </c>
      <c r="AZ1286" s="43">
        <v>3366.26</v>
      </c>
      <c r="BA1286" s="44">
        <v>0</v>
      </c>
      <c r="BB1286" s="44">
        <v>0</v>
      </c>
      <c r="BC1286" s="44">
        <v>0</v>
      </c>
      <c r="BD1286" s="44">
        <v>0</v>
      </c>
      <c r="BE1286" s="44">
        <v>0</v>
      </c>
      <c r="BF1286" s="43">
        <v>7186.98</v>
      </c>
      <c r="BG1286" s="43">
        <v>27251.34</v>
      </c>
      <c r="BH1286" s="43">
        <v>372179.95</v>
      </c>
      <c r="BI1286" s="44">
        <v>0</v>
      </c>
      <c r="BJ1286" s="71">
        <v>372.2</v>
      </c>
      <c r="BK1286" s="2"/>
      <c r="BL1286" s="2"/>
      <c r="BM1286" s="48">
        <v>31</v>
      </c>
      <c r="BN1286" s="48">
        <v>31</v>
      </c>
      <c r="BO1286" s="48">
        <v>31</v>
      </c>
      <c r="BP1286" s="48">
        <v>31</v>
      </c>
      <c r="BQ1286" s="48">
        <v>62</v>
      </c>
      <c r="BR1286" s="48">
        <v>62</v>
      </c>
      <c r="BS1286" s="48">
        <v>15.5</v>
      </c>
      <c r="BT1286" s="48">
        <v>0</v>
      </c>
      <c r="BU1286" s="48">
        <v>15.5</v>
      </c>
      <c r="BV1286" s="48">
        <f t="shared" si="724"/>
        <v>25.2</v>
      </c>
      <c r="BW1286" s="48">
        <f t="shared" si="725"/>
        <v>25.2</v>
      </c>
      <c r="BX1286" s="49">
        <f t="shared" si="726"/>
        <v>25.2</v>
      </c>
      <c r="BY1286" s="50">
        <f t="shared" si="727"/>
        <v>354.6</v>
      </c>
      <c r="BZ1286" s="48">
        <f t="shared" si="728"/>
        <v>93</v>
      </c>
      <c r="CA1286" s="48">
        <f t="shared" si="729"/>
        <v>155</v>
      </c>
      <c r="CB1286" s="48">
        <f t="shared" si="730"/>
        <v>31</v>
      </c>
      <c r="CC1286" s="51">
        <f t="shared" si="731"/>
        <v>75.599999999999994</v>
      </c>
      <c r="CD1286" s="50">
        <f t="shared" si="732"/>
        <v>354.6</v>
      </c>
      <c r="CE1286" s="103"/>
      <c r="CF1286" s="73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</row>
    <row r="1287" spans="1:122" ht="15" hidden="1" outlineLevel="1" thickBot="1" x14ac:dyDescent="0.35">
      <c r="A1287" s="161"/>
      <c r="B1287" s="53" t="s">
        <v>2561</v>
      </c>
      <c r="C1287" s="53" t="s">
        <v>45</v>
      </c>
      <c r="D1287" s="24" t="s">
        <v>2562</v>
      </c>
      <c r="E1287" s="34"/>
      <c r="F1287" s="35">
        <v>88332.91</v>
      </c>
      <c r="G1287" s="35">
        <v>422249.26</v>
      </c>
      <c r="H1287" s="36">
        <v>156</v>
      </c>
      <c r="I1287" s="37"/>
      <c r="J1287" s="38">
        <v>30</v>
      </c>
      <c r="K1287" s="38">
        <v>126</v>
      </c>
      <c r="L1287" s="35">
        <v>510582.17</v>
      </c>
      <c r="M1287" s="35">
        <v>64581.54</v>
      </c>
      <c r="N1287" s="36">
        <v>4797</v>
      </c>
      <c r="O1287" s="36">
        <v>702</v>
      </c>
      <c r="P1287" s="35">
        <v>1290.1199999999999</v>
      </c>
      <c r="Q1287" s="35">
        <v>981.24</v>
      </c>
      <c r="R1287" s="35">
        <v>582934.06999999995</v>
      </c>
      <c r="S1287" s="35">
        <v>35201.4</v>
      </c>
      <c r="T1287" s="35">
        <v>7096.44</v>
      </c>
      <c r="U1287" s="36">
        <v>0</v>
      </c>
      <c r="V1287" s="36">
        <v>0</v>
      </c>
      <c r="W1287" s="36">
        <v>0</v>
      </c>
      <c r="X1287" s="36">
        <v>0</v>
      </c>
      <c r="Y1287" s="36">
        <v>0</v>
      </c>
      <c r="Z1287" s="35">
        <v>12253.98</v>
      </c>
      <c r="AA1287" s="35">
        <v>54551.82</v>
      </c>
      <c r="AB1287" s="35">
        <v>637485.89</v>
      </c>
      <c r="AC1287" s="39">
        <f t="shared" si="722"/>
        <v>637.5</v>
      </c>
      <c r="AD1287" s="40">
        <f t="shared" si="723"/>
        <v>641.1</v>
      </c>
      <c r="AG1287" s="70" t="s">
        <v>2536</v>
      </c>
      <c r="AH1287" s="24" t="s">
        <v>2561</v>
      </c>
      <c r="AI1287" s="24" t="s">
        <v>45</v>
      </c>
      <c r="AJ1287" s="24" t="s">
        <v>2562</v>
      </c>
      <c r="AK1287" s="42"/>
      <c r="AL1287" s="43">
        <v>88332.91</v>
      </c>
      <c r="AM1287" s="43">
        <v>422249.27</v>
      </c>
      <c r="AN1287" s="44">
        <v>162</v>
      </c>
      <c r="AO1287" s="45"/>
      <c r="AP1287" s="46">
        <v>34</v>
      </c>
      <c r="AQ1287" s="46">
        <v>128</v>
      </c>
      <c r="AR1287" s="43">
        <v>510582.18</v>
      </c>
      <c r="AS1287" s="43">
        <v>68030.820000000007</v>
      </c>
      <c r="AT1287" s="43">
        <v>4981.5</v>
      </c>
      <c r="AU1287" s="44">
        <v>729</v>
      </c>
      <c r="AV1287" s="43">
        <v>1339.74</v>
      </c>
      <c r="AW1287" s="43">
        <v>1018.98</v>
      </c>
      <c r="AX1287" s="43">
        <v>586682.22</v>
      </c>
      <c r="AY1287" s="43">
        <v>36555.300000000003</v>
      </c>
      <c r="AZ1287" s="43">
        <v>7369.38</v>
      </c>
      <c r="BA1287" s="44">
        <v>0</v>
      </c>
      <c r="BB1287" s="44">
        <v>0</v>
      </c>
      <c r="BC1287" s="44">
        <v>0</v>
      </c>
      <c r="BD1287" s="44">
        <v>0</v>
      </c>
      <c r="BE1287" s="44">
        <v>0</v>
      </c>
      <c r="BF1287" s="43">
        <v>12253.97</v>
      </c>
      <c r="BG1287" s="43">
        <v>56178.65</v>
      </c>
      <c r="BH1287" s="43">
        <v>642860.87</v>
      </c>
      <c r="BI1287" s="44">
        <v>0</v>
      </c>
      <c r="BJ1287" s="71">
        <v>642.9</v>
      </c>
      <c r="BK1287" s="2"/>
      <c r="BL1287" s="2"/>
      <c r="BM1287" s="48">
        <v>53.6</v>
      </c>
      <c r="BN1287" s="48">
        <v>53.6</v>
      </c>
      <c r="BO1287" s="48">
        <v>53.6</v>
      </c>
      <c r="BP1287" s="48">
        <v>53.6</v>
      </c>
      <c r="BQ1287" s="48">
        <v>107.2</v>
      </c>
      <c r="BR1287" s="48">
        <v>107.2</v>
      </c>
      <c r="BS1287" s="48">
        <v>26.8</v>
      </c>
      <c r="BT1287" s="48">
        <v>0</v>
      </c>
      <c r="BU1287" s="48">
        <v>26.8</v>
      </c>
      <c r="BV1287" s="48">
        <f t="shared" si="724"/>
        <v>52.9</v>
      </c>
      <c r="BW1287" s="48">
        <f t="shared" si="725"/>
        <v>52.9</v>
      </c>
      <c r="BX1287" s="49">
        <f t="shared" si="726"/>
        <v>52.9</v>
      </c>
      <c r="BY1287" s="50">
        <f t="shared" si="727"/>
        <v>641.1</v>
      </c>
      <c r="BZ1287" s="48">
        <f t="shared" si="728"/>
        <v>160.80000000000001</v>
      </c>
      <c r="CA1287" s="48">
        <f t="shared" si="729"/>
        <v>268</v>
      </c>
      <c r="CB1287" s="48">
        <f t="shared" si="730"/>
        <v>53.6</v>
      </c>
      <c r="CC1287" s="51">
        <f t="shared" si="731"/>
        <v>158.69999999999999</v>
      </c>
      <c r="CD1287" s="50">
        <f t="shared" si="732"/>
        <v>641.1</v>
      </c>
      <c r="CE1287" s="103"/>
      <c r="CF1287" s="73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</row>
    <row r="1288" spans="1:122" ht="15" hidden="1" outlineLevel="1" thickBot="1" x14ac:dyDescent="0.35">
      <c r="A1288" s="161"/>
      <c r="B1288" s="53" t="s">
        <v>2563</v>
      </c>
      <c r="C1288" s="53" t="s">
        <v>45</v>
      </c>
      <c r="D1288" s="24" t="s">
        <v>2564</v>
      </c>
      <c r="E1288" s="35">
        <v>569721.86</v>
      </c>
      <c r="F1288" s="35">
        <v>44166.46</v>
      </c>
      <c r="G1288" s="35">
        <v>105562.31</v>
      </c>
      <c r="H1288" s="36">
        <v>142</v>
      </c>
      <c r="I1288" s="38">
        <v>105</v>
      </c>
      <c r="J1288" s="38">
        <v>8</v>
      </c>
      <c r="K1288" s="38">
        <v>29</v>
      </c>
      <c r="L1288" s="35">
        <v>719450.63</v>
      </c>
      <c r="M1288" s="35">
        <v>76826.87</v>
      </c>
      <c r="N1288" s="35">
        <v>4366.5</v>
      </c>
      <c r="O1288" s="36">
        <v>639</v>
      </c>
      <c r="P1288" s="35">
        <v>1174.3399999999999</v>
      </c>
      <c r="Q1288" s="35">
        <v>893.18</v>
      </c>
      <c r="R1288" s="35">
        <v>803350.52</v>
      </c>
      <c r="S1288" s="35">
        <v>55697.75</v>
      </c>
      <c r="T1288" s="35">
        <v>6459.58</v>
      </c>
      <c r="U1288" s="35">
        <v>283.5</v>
      </c>
      <c r="V1288" s="35">
        <v>3209.85</v>
      </c>
      <c r="W1288" s="35">
        <v>2114.6999999999998</v>
      </c>
      <c r="X1288" s="35">
        <v>640.1</v>
      </c>
      <c r="Y1288" s="35">
        <v>6343.05</v>
      </c>
      <c r="Z1288" s="35">
        <v>17266.8</v>
      </c>
      <c r="AA1288" s="35">
        <v>92015.33</v>
      </c>
      <c r="AB1288" s="35">
        <v>895365.85</v>
      </c>
      <c r="AC1288" s="39">
        <f t="shared" si="722"/>
        <v>895.4</v>
      </c>
      <c r="AD1288" s="40">
        <f t="shared" si="723"/>
        <v>891.8</v>
      </c>
      <c r="AG1288" s="70" t="s">
        <v>2536</v>
      </c>
      <c r="AH1288" s="24" t="s">
        <v>2563</v>
      </c>
      <c r="AI1288" s="24" t="s">
        <v>45</v>
      </c>
      <c r="AJ1288" s="24" t="s">
        <v>2564</v>
      </c>
      <c r="AK1288" s="43">
        <v>572369.71</v>
      </c>
      <c r="AL1288" s="43">
        <v>44166.46</v>
      </c>
      <c r="AM1288" s="43">
        <v>98384.08</v>
      </c>
      <c r="AN1288" s="44">
        <v>143</v>
      </c>
      <c r="AO1288" s="46">
        <v>104</v>
      </c>
      <c r="AP1288" s="46">
        <v>11</v>
      </c>
      <c r="AQ1288" s="46">
        <v>28</v>
      </c>
      <c r="AR1288" s="43">
        <v>714920.25</v>
      </c>
      <c r="AS1288" s="43">
        <v>76255.98</v>
      </c>
      <c r="AT1288" s="43">
        <v>4397.25</v>
      </c>
      <c r="AU1288" s="43">
        <v>643.5</v>
      </c>
      <c r="AV1288" s="43">
        <v>1182.6099999999999</v>
      </c>
      <c r="AW1288" s="43">
        <v>899.47</v>
      </c>
      <c r="AX1288" s="43">
        <v>798299.06</v>
      </c>
      <c r="AY1288" s="43">
        <v>55698.11</v>
      </c>
      <c r="AZ1288" s="43">
        <v>6505.07</v>
      </c>
      <c r="BA1288" s="43">
        <v>280.8</v>
      </c>
      <c r="BB1288" s="43">
        <v>3179.28</v>
      </c>
      <c r="BC1288" s="43">
        <v>2094.56</v>
      </c>
      <c r="BD1288" s="43">
        <v>512.08000000000004</v>
      </c>
      <c r="BE1288" s="43">
        <v>6282.64</v>
      </c>
      <c r="BF1288" s="43">
        <v>17158.080000000002</v>
      </c>
      <c r="BG1288" s="43">
        <v>91710.62</v>
      </c>
      <c r="BH1288" s="43">
        <v>890009.68</v>
      </c>
      <c r="BI1288" s="44">
        <v>0</v>
      </c>
      <c r="BJ1288" s="71">
        <v>890</v>
      </c>
      <c r="BK1288" s="2"/>
      <c r="BL1288" s="2"/>
      <c r="BM1288" s="48">
        <v>74.2</v>
      </c>
      <c r="BN1288" s="48">
        <v>74.2</v>
      </c>
      <c r="BO1288" s="48">
        <v>74.2</v>
      </c>
      <c r="BP1288" s="48">
        <v>74.2</v>
      </c>
      <c r="BQ1288" s="48">
        <v>148.30000000000001</v>
      </c>
      <c r="BR1288" s="48">
        <v>148.30000000000001</v>
      </c>
      <c r="BS1288" s="48">
        <v>37.1</v>
      </c>
      <c r="BT1288" s="48">
        <v>0</v>
      </c>
      <c r="BU1288" s="48">
        <v>37.1</v>
      </c>
      <c r="BV1288" s="48">
        <f t="shared" si="724"/>
        <v>74.7</v>
      </c>
      <c r="BW1288" s="48">
        <f t="shared" si="725"/>
        <v>74.7</v>
      </c>
      <c r="BX1288" s="49">
        <f t="shared" si="726"/>
        <v>74.8</v>
      </c>
      <c r="BY1288" s="50">
        <f t="shared" si="727"/>
        <v>891.80000000000018</v>
      </c>
      <c r="BZ1288" s="48">
        <f t="shared" si="728"/>
        <v>222.60000000000002</v>
      </c>
      <c r="CA1288" s="48">
        <f t="shared" si="729"/>
        <v>370.8</v>
      </c>
      <c r="CB1288" s="48">
        <f t="shared" si="730"/>
        <v>74.2</v>
      </c>
      <c r="CC1288" s="51">
        <f t="shared" si="731"/>
        <v>224.2</v>
      </c>
      <c r="CD1288" s="50">
        <f t="shared" si="732"/>
        <v>891.80000000000018</v>
      </c>
      <c r="CE1288" s="103"/>
      <c r="CF1288" s="73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</row>
    <row r="1289" spans="1:122" ht="15" hidden="1" outlineLevel="1" thickBot="1" x14ac:dyDescent="0.35">
      <c r="A1289" s="161"/>
      <c r="B1289" s="53" t="s">
        <v>2565</v>
      </c>
      <c r="C1289" s="53" t="s">
        <v>45</v>
      </c>
      <c r="D1289" s="24" t="s">
        <v>2566</v>
      </c>
      <c r="E1289" s="35">
        <v>1166005.8400000001</v>
      </c>
      <c r="F1289" s="34"/>
      <c r="G1289" s="34"/>
      <c r="H1289" s="36">
        <v>373</v>
      </c>
      <c r="I1289" s="38">
        <v>373</v>
      </c>
      <c r="J1289" s="37"/>
      <c r="K1289" s="37"/>
      <c r="L1289" s="35">
        <v>1166005.8400000001</v>
      </c>
      <c r="M1289" s="35">
        <v>110134.91</v>
      </c>
      <c r="N1289" s="35">
        <v>11469.75</v>
      </c>
      <c r="O1289" s="35">
        <v>1678.5</v>
      </c>
      <c r="P1289" s="35">
        <v>3084.71</v>
      </c>
      <c r="Q1289" s="35">
        <v>2346.17</v>
      </c>
      <c r="R1289" s="35">
        <v>1294719.8799999999</v>
      </c>
      <c r="S1289" s="35">
        <v>168200.62</v>
      </c>
      <c r="T1289" s="35">
        <v>16967.77</v>
      </c>
      <c r="U1289" s="35">
        <v>1007.1</v>
      </c>
      <c r="V1289" s="35">
        <v>11402.61</v>
      </c>
      <c r="W1289" s="35">
        <v>7512.22</v>
      </c>
      <c r="X1289" s="35">
        <v>3456.54</v>
      </c>
      <c r="Y1289" s="35">
        <v>22532.93</v>
      </c>
      <c r="Z1289" s="35">
        <v>27984.13</v>
      </c>
      <c r="AA1289" s="35">
        <v>259063.92</v>
      </c>
      <c r="AB1289" s="35">
        <v>1553783.8</v>
      </c>
      <c r="AC1289" s="39">
        <f t="shared" si="722"/>
        <v>1553.8</v>
      </c>
      <c r="AD1289" s="40">
        <f t="shared" si="723"/>
        <v>1614</v>
      </c>
      <c r="AG1289" s="70" t="s">
        <v>2536</v>
      </c>
      <c r="AH1289" s="24" t="s">
        <v>2565</v>
      </c>
      <c r="AI1289" s="24" t="s">
        <v>45</v>
      </c>
      <c r="AJ1289" s="24" t="s">
        <v>2566</v>
      </c>
      <c r="AK1289" s="43">
        <v>1244775.04</v>
      </c>
      <c r="AL1289" s="42"/>
      <c r="AM1289" s="42"/>
      <c r="AN1289" s="44">
        <v>401</v>
      </c>
      <c r="AO1289" s="46">
        <v>401</v>
      </c>
      <c r="AP1289" s="45"/>
      <c r="AQ1289" s="45"/>
      <c r="AR1289" s="43">
        <v>1244775.04</v>
      </c>
      <c r="AS1289" s="43">
        <v>100893.87</v>
      </c>
      <c r="AT1289" s="43">
        <v>12330.75</v>
      </c>
      <c r="AU1289" s="43">
        <v>1804.5</v>
      </c>
      <c r="AV1289" s="43">
        <v>3316.27</v>
      </c>
      <c r="AW1289" s="43">
        <v>2522.29</v>
      </c>
      <c r="AX1289" s="43">
        <v>1365642.72</v>
      </c>
      <c r="AY1289" s="43">
        <v>180826.94</v>
      </c>
      <c r="AZ1289" s="43">
        <v>18241.490000000002</v>
      </c>
      <c r="BA1289" s="43">
        <v>1082.7</v>
      </c>
      <c r="BB1289" s="43">
        <v>12258.57</v>
      </c>
      <c r="BC1289" s="43">
        <v>8076.14</v>
      </c>
      <c r="BD1289" s="43">
        <v>3840.6</v>
      </c>
      <c r="BE1289" s="43">
        <v>24224.41</v>
      </c>
      <c r="BF1289" s="43">
        <v>29874.59</v>
      </c>
      <c r="BG1289" s="43">
        <v>278425.44</v>
      </c>
      <c r="BH1289" s="43">
        <v>1644068.16</v>
      </c>
      <c r="BI1289" s="44">
        <v>0</v>
      </c>
      <c r="BJ1289" s="71">
        <v>1644.1</v>
      </c>
      <c r="BK1289" s="2"/>
      <c r="BL1289" s="2"/>
      <c r="BM1289" s="48">
        <v>137</v>
      </c>
      <c r="BN1289" s="48">
        <v>137</v>
      </c>
      <c r="BO1289" s="48">
        <v>137</v>
      </c>
      <c r="BP1289" s="48">
        <v>137</v>
      </c>
      <c r="BQ1289" s="48">
        <v>274</v>
      </c>
      <c r="BR1289" s="48">
        <v>274</v>
      </c>
      <c r="BS1289" s="48">
        <v>68.5</v>
      </c>
      <c r="BT1289" s="48">
        <v>0</v>
      </c>
      <c r="BU1289" s="48">
        <v>68.5</v>
      </c>
      <c r="BV1289" s="48">
        <f t="shared" si="724"/>
        <v>127</v>
      </c>
      <c r="BW1289" s="48">
        <f t="shared" si="725"/>
        <v>127</v>
      </c>
      <c r="BX1289" s="49">
        <f t="shared" si="726"/>
        <v>127</v>
      </c>
      <c r="BY1289" s="50">
        <f t="shared" si="727"/>
        <v>1614</v>
      </c>
      <c r="BZ1289" s="48">
        <f t="shared" si="728"/>
        <v>411</v>
      </c>
      <c r="CA1289" s="48">
        <f t="shared" si="729"/>
        <v>685</v>
      </c>
      <c r="CB1289" s="48">
        <f t="shared" si="730"/>
        <v>137</v>
      </c>
      <c r="CC1289" s="51">
        <f t="shared" si="731"/>
        <v>381</v>
      </c>
      <c r="CD1289" s="50">
        <f t="shared" si="732"/>
        <v>1614</v>
      </c>
      <c r="CE1289" s="103"/>
      <c r="CF1289" s="73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</row>
    <row r="1290" spans="1:122" ht="15" hidden="1" outlineLevel="1" thickBot="1" x14ac:dyDescent="0.35">
      <c r="A1290" s="161"/>
      <c r="B1290" s="53" t="s">
        <v>2567</v>
      </c>
      <c r="C1290" s="53" t="s">
        <v>45</v>
      </c>
      <c r="D1290" s="24" t="s">
        <v>2568</v>
      </c>
      <c r="E1290" s="35">
        <v>2464916.56</v>
      </c>
      <c r="F1290" s="34"/>
      <c r="G1290" s="34"/>
      <c r="H1290" s="36">
        <v>854</v>
      </c>
      <c r="I1290" s="38">
        <v>854</v>
      </c>
      <c r="J1290" s="37"/>
      <c r="K1290" s="37"/>
      <c r="L1290" s="35">
        <v>2464916.56</v>
      </c>
      <c r="M1290" s="35">
        <v>611221.98</v>
      </c>
      <c r="N1290" s="35">
        <v>26260.5</v>
      </c>
      <c r="O1290" s="36">
        <v>3843</v>
      </c>
      <c r="P1290" s="35">
        <v>7062.58</v>
      </c>
      <c r="Q1290" s="35">
        <v>5371.66</v>
      </c>
      <c r="R1290" s="35">
        <v>3118676.28</v>
      </c>
      <c r="S1290" s="35">
        <v>385102.76</v>
      </c>
      <c r="T1290" s="35">
        <v>38848.46</v>
      </c>
      <c r="U1290" s="35">
        <v>2305.8000000000002</v>
      </c>
      <c r="V1290" s="35">
        <v>26106.78</v>
      </c>
      <c r="W1290" s="35">
        <v>17199.560000000001</v>
      </c>
      <c r="X1290" s="35">
        <v>4479.62</v>
      </c>
      <c r="Y1290" s="35">
        <v>51590.14</v>
      </c>
      <c r="Z1290" s="35">
        <v>59157.99</v>
      </c>
      <c r="AA1290" s="35">
        <v>584791.11</v>
      </c>
      <c r="AB1290" s="35">
        <v>3703467.39</v>
      </c>
      <c r="AC1290" s="39">
        <f t="shared" si="722"/>
        <v>3703.5</v>
      </c>
      <c r="AD1290" s="40">
        <f t="shared" si="723"/>
        <v>3687.8</v>
      </c>
      <c r="AG1290" s="70" t="s">
        <v>2536</v>
      </c>
      <c r="AH1290" s="24" t="s">
        <v>2567</v>
      </c>
      <c r="AI1290" s="24" t="s">
        <v>45</v>
      </c>
      <c r="AJ1290" s="24" t="s">
        <v>2568</v>
      </c>
      <c r="AK1290" s="43">
        <v>2447449.71</v>
      </c>
      <c r="AL1290" s="42"/>
      <c r="AM1290" s="42"/>
      <c r="AN1290" s="44">
        <v>851</v>
      </c>
      <c r="AO1290" s="46">
        <v>851</v>
      </c>
      <c r="AP1290" s="45"/>
      <c r="AQ1290" s="45"/>
      <c r="AR1290" s="43">
        <v>2447449.71</v>
      </c>
      <c r="AS1290" s="44">
        <v>610688</v>
      </c>
      <c r="AT1290" s="43">
        <v>26168.25</v>
      </c>
      <c r="AU1290" s="43">
        <v>3829.5</v>
      </c>
      <c r="AV1290" s="43">
        <v>7037.77</v>
      </c>
      <c r="AW1290" s="43">
        <v>5352.79</v>
      </c>
      <c r="AX1290" s="43">
        <v>3100526.02</v>
      </c>
      <c r="AY1290" s="43">
        <v>383749.94</v>
      </c>
      <c r="AZ1290" s="43">
        <v>38711.99</v>
      </c>
      <c r="BA1290" s="43">
        <v>2297.6999999999998</v>
      </c>
      <c r="BB1290" s="43">
        <v>26015.07</v>
      </c>
      <c r="BC1290" s="43">
        <v>17139.14</v>
      </c>
      <c r="BD1290" s="43">
        <v>1408.22</v>
      </c>
      <c r="BE1290" s="43">
        <v>51408.91</v>
      </c>
      <c r="BF1290" s="43">
        <v>58738.79</v>
      </c>
      <c r="BG1290" s="43">
        <v>579469.76</v>
      </c>
      <c r="BH1290" s="43">
        <v>3679995.78</v>
      </c>
      <c r="BI1290" s="44">
        <v>0</v>
      </c>
      <c r="BJ1290" s="71">
        <v>3680</v>
      </c>
      <c r="BK1290" s="2"/>
      <c r="BL1290" s="2"/>
      <c r="BM1290" s="48">
        <v>306.7</v>
      </c>
      <c r="BN1290" s="48">
        <v>306.7</v>
      </c>
      <c r="BO1290" s="48">
        <v>306.7</v>
      </c>
      <c r="BP1290" s="48">
        <v>306.7</v>
      </c>
      <c r="BQ1290" s="48">
        <v>613.29999999999995</v>
      </c>
      <c r="BR1290" s="48">
        <v>613.29999999999995</v>
      </c>
      <c r="BS1290" s="48">
        <v>153.30000000000001</v>
      </c>
      <c r="BT1290" s="48">
        <v>0</v>
      </c>
      <c r="BU1290" s="48">
        <v>153.30000000000001</v>
      </c>
      <c r="BV1290" s="48">
        <f t="shared" si="724"/>
        <v>309.3</v>
      </c>
      <c r="BW1290" s="48">
        <f t="shared" si="725"/>
        <v>309.3</v>
      </c>
      <c r="BX1290" s="49">
        <f t="shared" si="726"/>
        <v>309.2</v>
      </c>
      <c r="BY1290" s="50">
        <f t="shared" si="727"/>
        <v>3687.7999999999993</v>
      </c>
      <c r="BZ1290" s="48">
        <f t="shared" si="728"/>
        <v>920.09999999999991</v>
      </c>
      <c r="CA1290" s="48">
        <f t="shared" si="729"/>
        <v>1533.3</v>
      </c>
      <c r="CB1290" s="48">
        <f t="shared" si="730"/>
        <v>306.60000000000002</v>
      </c>
      <c r="CC1290" s="51">
        <f t="shared" si="731"/>
        <v>927.8</v>
      </c>
      <c r="CD1290" s="50">
        <f t="shared" si="732"/>
        <v>3687.7999999999993</v>
      </c>
      <c r="CE1290" s="103"/>
      <c r="CF1290" s="73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</row>
    <row r="1291" spans="1:122" ht="15" hidden="1" outlineLevel="1" thickBot="1" x14ac:dyDescent="0.35">
      <c r="A1291" s="161"/>
      <c r="B1291" s="53" t="s">
        <v>2569</v>
      </c>
      <c r="C1291" s="53" t="s">
        <v>45</v>
      </c>
      <c r="D1291" s="24" t="s">
        <v>2570</v>
      </c>
      <c r="E1291" s="35">
        <v>2040527.78</v>
      </c>
      <c r="F1291" s="34"/>
      <c r="G1291" s="34"/>
      <c r="H1291" s="36">
        <v>834</v>
      </c>
      <c r="I1291" s="38">
        <v>834</v>
      </c>
      <c r="J1291" s="37"/>
      <c r="K1291" s="37"/>
      <c r="L1291" s="35">
        <v>2040527.78</v>
      </c>
      <c r="M1291" s="35">
        <v>403711.31</v>
      </c>
      <c r="N1291" s="35">
        <v>25645.5</v>
      </c>
      <c r="O1291" s="36">
        <v>3753</v>
      </c>
      <c r="P1291" s="35">
        <v>6897.18</v>
      </c>
      <c r="Q1291" s="35">
        <v>5245.86</v>
      </c>
      <c r="R1291" s="35">
        <v>2485780.63</v>
      </c>
      <c r="S1291" s="35">
        <v>376083.96</v>
      </c>
      <c r="T1291" s="35">
        <v>37938.660000000003</v>
      </c>
      <c r="U1291" s="35">
        <v>2251.8000000000002</v>
      </c>
      <c r="V1291" s="35">
        <v>25495.38</v>
      </c>
      <c r="W1291" s="35">
        <v>16796.759999999998</v>
      </c>
      <c r="X1291" s="35">
        <v>511.9</v>
      </c>
      <c r="Y1291" s="35">
        <v>50381.94</v>
      </c>
      <c r="Z1291" s="35">
        <v>48972.65</v>
      </c>
      <c r="AA1291" s="35">
        <v>558433.05000000005</v>
      </c>
      <c r="AB1291" s="35">
        <v>3044213.68</v>
      </c>
      <c r="AC1291" s="39">
        <f t="shared" si="722"/>
        <v>3044.2</v>
      </c>
      <c r="AD1291" s="40">
        <f t="shared" si="723"/>
        <v>3031.2</v>
      </c>
      <c r="AG1291" s="70" t="s">
        <v>2536</v>
      </c>
      <c r="AH1291" s="24" t="s">
        <v>2569</v>
      </c>
      <c r="AI1291" s="24" t="s">
        <v>45</v>
      </c>
      <c r="AJ1291" s="24" t="s">
        <v>2570</v>
      </c>
      <c r="AK1291" s="43">
        <v>2035097.73</v>
      </c>
      <c r="AL1291" s="42"/>
      <c r="AM1291" s="42"/>
      <c r="AN1291" s="44">
        <v>821</v>
      </c>
      <c r="AO1291" s="46">
        <v>821</v>
      </c>
      <c r="AP1291" s="45"/>
      <c r="AQ1291" s="45"/>
      <c r="AR1291" s="43">
        <v>2035097.73</v>
      </c>
      <c r="AS1291" s="43">
        <v>398740.72</v>
      </c>
      <c r="AT1291" s="43">
        <v>25245.75</v>
      </c>
      <c r="AU1291" s="43">
        <v>3694.5</v>
      </c>
      <c r="AV1291" s="43">
        <v>6789.67</v>
      </c>
      <c r="AW1291" s="43">
        <v>5164.09</v>
      </c>
      <c r="AX1291" s="43">
        <v>2474732.46</v>
      </c>
      <c r="AY1291" s="43">
        <v>370221.74</v>
      </c>
      <c r="AZ1291" s="43">
        <v>37347.29</v>
      </c>
      <c r="BA1291" s="43">
        <v>2216.6999999999998</v>
      </c>
      <c r="BB1291" s="43">
        <v>25097.97</v>
      </c>
      <c r="BC1291" s="43">
        <v>16534.939999999999</v>
      </c>
      <c r="BD1291" s="43">
        <v>128.02000000000001</v>
      </c>
      <c r="BE1291" s="43">
        <v>49596.61</v>
      </c>
      <c r="BF1291" s="43">
        <v>48842.34</v>
      </c>
      <c r="BG1291" s="43">
        <v>549985.61</v>
      </c>
      <c r="BH1291" s="43">
        <v>3024718.07</v>
      </c>
      <c r="BI1291" s="44">
        <v>0</v>
      </c>
      <c r="BJ1291" s="71">
        <v>3024.7</v>
      </c>
      <c r="BK1291" s="2"/>
      <c r="BL1291" s="2"/>
      <c r="BM1291" s="48">
        <v>252.1</v>
      </c>
      <c r="BN1291" s="48">
        <v>252.1</v>
      </c>
      <c r="BO1291" s="48">
        <v>252.1</v>
      </c>
      <c r="BP1291" s="48">
        <v>252.1</v>
      </c>
      <c r="BQ1291" s="48">
        <v>504.1</v>
      </c>
      <c r="BR1291" s="48">
        <v>504.1</v>
      </c>
      <c r="BS1291" s="48">
        <v>126</v>
      </c>
      <c r="BT1291" s="48">
        <v>0</v>
      </c>
      <c r="BU1291" s="48">
        <v>126</v>
      </c>
      <c r="BV1291" s="48">
        <f t="shared" si="724"/>
        <v>254.2</v>
      </c>
      <c r="BW1291" s="48">
        <f t="shared" si="725"/>
        <v>254.2</v>
      </c>
      <c r="BX1291" s="49">
        <f t="shared" si="726"/>
        <v>254.2</v>
      </c>
      <c r="BY1291" s="50">
        <f t="shared" si="727"/>
        <v>3031.1999999999994</v>
      </c>
      <c r="BZ1291" s="48">
        <f t="shared" si="728"/>
        <v>756.3</v>
      </c>
      <c r="CA1291" s="48">
        <f t="shared" si="729"/>
        <v>1260.3000000000002</v>
      </c>
      <c r="CB1291" s="48">
        <f t="shared" si="730"/>
        <v>252</v>
      </c>
      <c r="CC1291" s="51">
        <f t="shared" si="731"/>
        <v>762.59999999999991</v>
      </c>
      <c r="CD1291" s="50">
        <f t="shared" si="732"/>
        <v>3031.2000000000003</v>
      </c>
      <c r="CE1291" s="103"/>
      <c r="CF1291" s="73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</row>
    <row r="1292" spans="1:122" ht="15" hidden="1" outlineLevel="1" thickBot="1" x14ac:dyDescent="0.35">
      <c r="A1292" s="161"/>
      <c r="B1292" s="53" t="s">
        <v>2571</v>
      </c>
      <c r="C1292" s="53" t="s">
        <v>45</v>
      </c>
      <c r="D1292" s="24" t="s">
        <v>2572</v>
      </c>
      <c r="E1292" s="35">
        <v>903863.07</v>
      </c>
      <c r="F1292" s="34"/>
      <c r="G1292" s="34"/>
      <c r="H1292" s="36">
        <v>249</v>
      </c>
      <c r="I1292" s="38">
        <v>249</v>
      </c>
      <c r="J1292" s="37"/>
      <c r="K1292" s="37"/>
      <c r="L1292" s="35">
        <v>903863.07</v>
      </c>
      <c r="M1292" s="35">
        <v>123467.98</v>
      </c>
      <c r="N1292" s="35">
        <v>7656.75</v>
      </c>
      <c r="O1292" s="35">
        <v>1120.5</v>
      </c>
      <c r="P1292" s="35">
        <v>2059.23</v>
      </c>
      <c r="Q1292" s="35">
        <v>1566.21</v>
      </c>
      <c r="R1292" s="35">
        <v>1039733.74</v>
      </c>
      <c r="S1292" s="35">
        <v>112284.06</v>
      </c>
      <c r="T1292" s="35">
        <v>11327.01</v>
      </c>
      <c r="U1292" s="35">
        <v>672.3</v>
      </c>
      <c r="V1292" s="35">
        <v>7611.93</v>
      </c>
      <c r="W1292" s="35">
        <v>5014.8599999999997</v>
      </c>
      <c r="X1292" s="35">
        <v>3584.2</v>
      </c>
      <c r="Y1292" s="35">
        <v>15042.09</v>
      </c>
      <c r="Z1292" s="35">
        <v>21692.720000000001</v>
      </c>
      <c r="AA1292" s="35">
        <v>177229.17</v>
      </c>
      <c r="AB1292" s="35">
        <v>1216962.9099999999</v>
      </c>
      <c r="AC1292" s="39">
        <f t="shared" si="722"/>
        <v>1217</v>
      </c>
      <c r="AD1292" s="40">
        <f t="shared" si="723"/>
        <v>1202.7</v>
      </c>
      <c r="AG1292" s="70" t="s">
        <v>2536</v>
      </c>
      <c r="AH1292" s="24" t="s">
        <v>2571</v>
      </c>
      <c r="AI1292" s="24" t="s">
        <v>45</v>
      </c>
      <c r="AJ1292" s="24" t="s">
        <v>2572</v>
      </c>
      <c r="AK1292" s="43">
        <v>895443.75</v>
      </c>
      <c r="AL1292" s="42"/>
      <c r="AM1292" s="42"/>
      <c r="AN1292" s="44">
        <v>241</v>
      </c>
      <c r="AO1292" s="46">
        <v>241</v>
      </c>
      <c r="AP1292" s="45"/>
      <c r="AQ1292" s="45"/>
      <c r="AR1292" s="43">
        <v>895443.75</v>
      </c>
      <c r="AS1292" s="43">
        <v>118697.53</v>
      </c>
      <c r="AT1292" s="43">
        <v>7410.75</v>
      </c>
      <c r="AU1292" s="43">
        <v>1084.5</v>
      </c>
      <c r="AV1292" s="43">
        <v>1993.07</v>
      </c>
      <c r="AW1292" s="43">
        <v>1515.89</v>
      </c>
      <c r="AX1292" s="43">
        <v>1026145.49</v>
      </c>
      <c r="AY1292" s="43">
        <v>108676.54</v>
      </c>
      <c r="AZ1292" s="43">
        <v>10963.09</v>
      </c>
      <c r="BA1292" s="43">
        <v>650.70000000000005</v>
      </c>
      <c r="BB1292" s="43">
        <v>7367.37</v>
      </c>
      <c r="BC1292" s="43">
        <v>4853.74</v>
      </c>
      <c r="BD1292" s="43">
        <v>896.14</v>
      </c>
      <c r="BE1292" s="43">
        <v>14558.81</v>
      </c>
      <c r="BF1292" s="43">
        <v>21490.66</v>
      </c>
      <c r="BG1292" s="43">
        <v>169457.05</v>
      </c>
      <c r="BH1292" s="43">
        <v>1195602.54</v>
      </c>
      <c r="BI1292" s="44">
        <v>0</v>
      </c>
      <c r="BJ1292" s="71">
        <v>1195.5999999999999</v>
      </c>
      <c r="BK1292" s="2"/>
      <c r="BL1292" s="2"/>
      <c r="BM1292" s="48">
        <v>99.6</v>
      </c>
      <c r="BN1292" s="48">
        <v>99.6</v>
      </c>
      <c r="BO1292" s="48">
        <v>99.6</v>
      </c>
      <c r="BP1292" s="48">
        <v>99.6</v>
      </c>
      <c r="BQ1292" s="48">
        <v>199.3</v>
      </c>
      <c r="BR1292" s="48">
        <v>199.3</v>
      </c>
      <c r="BS1292" s="48">
        <v>49.8</v>
      </c>
      <c r="BT1292" s="48">
        <v>0</v>
      </c>
      <c r="BU1292" s="48">
        <v>49.8</v>
      </c>
      <c r="BV1292" s="48">
        <f t="shared" si="724"/>
        <v>102</v>
      </c>
      <c r="BW1292" s="48">
        <f t="shared" si="725"/>
        <v>102</v>
      </c>
      <c r="BX1292" s="49">
        <f t="shared" si="726"/>
        <v>102.1</v>
      </c>
      <c r="BY1292" s="50">
        <f t="shared" si="727"/>
        <v>1202.6999999999998</v>
      </c>
      <c r="BZ1292" s="48">
        <f t="shared" si="728"/>
        <v>298.79999999999995</v>
      </c>
      <c r="CA1292" s="48">
        <f t="shared" si="729"/>
        <v>498.2</v>
      </c>
      <c r="CB1292" s="48">
        <f t="shared" si="730"/>
        <v>99.6</v>
      </c>
      <c r="CC1292" s="51">
        <f t="shared" si="731"/>
        <v>306.10000000000002</v>
      </c>
      <c r="CD1292" s="50">
        <f t="shared" si="732"/>
        <v>1202.7</v>
      </c>
      <c r="CE1292" s="103"/>
      <c r="CF1292" s="73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</row>
    <row r="1293" spans="1:122" ht="15" hidden="1" outlineLevel="1" thickBot="1" x14ac:dyDescent="0.35">
      <c r="A1293" s="161"/>
      <c r="B1293" s="53" t="s">
        <v>2573</v>
      </c>
      <c r="C1293" s="53" t="s">
        <v>45</v>
      </c>
      <c r="D1293" s="24" t="s">
        <v>2574</v>
      </c>
      <c r="E1293" s="35">
        <v>543594.9</v>
      </c>
      <c r="F1293" s="35">
        <v>44166.46</v>
      </c>
      <c r="G1293" s="35">
        <v>126674.78</v>
      </c>
      <c r="H1293" s="36">
        <v>174</v>
      </c>
      <c r="I1293" s="38">
        <v>123</v>
      </c>
      <c r="J1293" s="38">
        <v>13</v>
      </c>
      <c r="K1293" s="38">
        <v>38</v>
      </c>
      <c r="L1293" s="35">
        <v>714436.14</v>
      </c>
      <c r="M1293" s="35">
        <v>115388.76</v>
      </c>
      <c r="N1293" s="35">
        <v>5350.5</v>
      </c>
      <c r="O1293" s="36">
        <v>783</v>
      </c>
      <c r="P1293" s="35">
        <v>1438.98</v>
      </c>
      <c r="Q1293" s="35">
        <v>1094.46</v>
      </c>
      <c r="R1293" s="35">
        <v>838491.84</v>
      </c>
      <c r="S1293" s="35">
        <v>66973.77</v>
      </c>
      <c r="T1293" s="35">
        <v>7915.26</v>
      </c>
      <c r="U1293" s="35">
        <v>332.1</v>
      </c>
      <c r="V1293" s="35">
        <v>3760.11</v>
      </c>
      <c r="W1293" s="35">
        <v>2477.2199999999998</v>
      </c>
      <c r="X1293" s="35">
        <v>512.08000000000004</v>
      </c>
      <c r="Y1293" s="35">
        <v>7430.43</v>
      </c>
      <c r="Z1293" s="35">
        <v>17146.46</v>
      </c>
      <c r="AA1293" s="35">
        <v>106547.43</v>
      </c>
      <c r="AB1293" s="35">
        <v>945039.27</v>
      </c>
      <c r="AC1293" s="39">
        <f t="shared" si="722"/>
        <v>945</v>
      </c>
      <c r="AD1293" s="40">
        <f t="shared" si="723"/>
        <v>990.8</v>
      </c>
      <c r="AG1293" s="70" t="s">
        <v>2536</v>
      </c>
      <c r="AH1293" s="24" t="s">
        <v>2573</v>
      </c>
      <c r="AI1293" s="24" t="s">
        <v>45</v>
      </c>
      <c r="AJ1293" s="24" t="s">
        <v>2574</v>
      </c>
      <c r="AK1293" s="43">
        <v>621343.13</v>
      </c>
      <c r="AL1293" s="43">
        <v>22083.23</v>
      </c>
      <c r="AM1293" s="43">
        <v>126674.78</v>
      </c>
      <c r="AN1293" s="44">
        <v>188</v>
      </c>
      <c r="AO1293" s="46">
        <v>134</v>
      </c>
      <c r="AP1293" s="46">
        <v>9</v>
      </c>
      <c r="AQ1293" s="46">
        <v>45</v>
      </c>
      <c r="AR1293" s="43">
        <v>770101.14</v>
      </c>
      <c r="AS1293" s="43">
        <v>118743.81</v>
      </c>
      <c r="AT1293" s="44">
        <v>5781</v>
      </c>
      <c r="AU1293" s="44">
        <v>846</v>
      </c>
      <c r="AV1293" s="43">
        <v>1554.76</v>
      </c>
      <c r="AW1293" s="43">
        <v>1182.52</v>
      </c>
      <c r="AX1293" s="43">
        <v>898209.23</v>
      </c>
      <c r="AY1293" s="43">
        <v>72611.06</v>
      </c>
      <c r="AZ1293" s="43">
        <v>8552.1200000000008</v>
      </c>
      <c r="BA1293" s="43">
        <v>361.8</v>
      </c>
      <c r="BB1293" s="43">
        <v>4096.38</v>
      </c>
      <c r="BC1293" s="43">
        <v>2698.76</v>
      </c>
      <c r="BD1293" s="43">
        <v>639.91999999999996</v>
      </c>
      <c r="BE1293" s="43">
        <v>8094.94</v>
      </c>
      <c r="BF1293" s="43">
        <v>18482.439999999999</v>
      </c>
      <c r="BG1293" s="43">
        <v>115537.42</v>
      </c>
      <c r="BH1293" s="43">
        <v>1013746.65</v>
      </c>
      <c r="BI1293" s="44">
        <v>0</v>
      </c>
      <c r="BJ1293" s="71">
        <v>1013.7</v>
      </c>
      <c r="BK1293" s="2"/>
      <c r="BL1293" s="2"/>
      <c r="BM1293" s="48">
        <v>84.5</v>
      </c>
      <c r="BN1293" s="48">
        <v>84.5</v>
      </c>
      <c r="BO1293" s="48">
        <v>84.5</v>
      </c>
      <c r="BP1293" s="48">
        <v>84.5</v>
      </c>
      <c r="BQ1293" s="48">
        <v>169</v>
      </c>
      <c r="BR1293" s="48">
        <v>169</v>
      </c>
      <c r="BS1293" s="48">
        <v>42.2</v>
      </c>
      <c r="BT1293" s="48">
        <v>0</v>
      </c>
      <c r="BU1293" s="48">
        <v>42.2</v>
      </c>
      <c r="BV1293" s="48">
        <f t="shared" si="724"/>
        <v>76.8</v>
      </c>
      <c r="BW1293" s="48">
        <f t="shared" si="725"/>
        <v>76.8</v>
      </c>
      <c r="BX1293" s="49">
        <f t="shared" si="726"/>
        <v>76.8</v>
      </c>
      <c r="BY1293" s="50">
        <f t="shared" si="727"/>
        <v>990.8</v>
      </c>
      <c r="BZ1293" s="48">
        <f t="shared" si="728"/>
        <v>253.5</v>
      </c>
      <c r="CA1293" s="48">
        <f t="shared" si="729"/>
        <v>422.5</v>
      </c>
      <c r="CB1293" s="48">
        <f t="shared" si="730"/>
        <v>84.4</v>
      </c>
      <c r="CC1293" s="51">
        <f t="shared" si="731"/>
        <v>230.39999999999998</v>
      </c>
      <c r="CD1293" s="50">
        <f t="shared" si="732"/>
        <v>990.8</v>
      </c>
      <c r="CE1293" s="103"/>
      <c r="CF1293" s="73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</row>
    <row r="1294" spans="1:122" ht="15" hidden="1" outlineLevel="1" thickBot="1" x14ac:dyDescent="0.35">
      <c r="A1294" s="161"/>
      <c r="B1294" s="53" t="s">
        <v>2575</v>
      </c>
      <c r="C1294" s="53" t="s">
        <v>45</v>
      </c>
      <c r="D1294" s="24" t="s">
        <v>2576</v>
      </c>
      <c r="E1294" s="35">
        <v>536156.82999999996</v>
      </c>
      <c r="F1294" s="35">
        <v>44166.46</v>
      </c>
      <c r="G1294" s="35">
        <v>63337.39</v>
      </c>
      <c r="H1294" s="36">
        <v>132</v>
      </c>
      <c r="I1294" s="38">
        <v>98</v>
      </c>
      <c r="J1294" s="38">
        <v>11</v>
      </c>
      <c r="K1294" s="38">
        <v>23</v>
      </c>
      <c r="L1294" s="35">
        <v>643660.68000000005</v>
      </c>
      <c r="M1294" s="35">
        <v>68744.13</v>
      </c>
      <c r="N1294" s="36">
        <v>4059</v>
      </c>
      <c r="O1294" s="36">
        <v>594</v>
      </c>
      <c r="P1294" s="35">
        <v>1091.6400000000001</v>
      </c>
      <c r="Q1294" s="35">
        <v>830.28</v>
      </c>
      <c r="R1294" s="35">
        <v>718979.73</v>
      </c>
      <c r="S1294" s="35">
        <v>51864.22</v>
      </c>
      <c r="T1294" s="35">
        <v>6004.68</v>
      </c>
      <c r="U1294" s="35">
        <v>264.60000000000002</v>
      </c>
      <c r="V1294" s="35">
        <v>2995.86</v>
      </c>
      <c r="W1294" s="35">
        <v>1973.72</v>
      </c>
      <c r="X1294" s="35">
        <v>512.08000000000004</v>
      </c>
      <c r="Y1294" s="35">
        <v>5920.18</v>
      </c>
      <c r="Z1294" s="35">
        <v>15447.84</v>
      </c>
      <c r="AA1294" s="35">
        <v>84983.18</v>
      </c>
      <c r="AB1294" s="35">
        <v>803962.91</v>
      </c>
      <c r="AC1294" s="39">
        <f t="shared" si="722"/>
        <v>804</v>
      </c>
      <c r="AD1294" s="40">
        <f t="shared" si="723"/>
        <v>769</v>
      </c>
      <c r="AG1294" s="70" t="s">
        <v>2536</v>
      </c>
      <c r="AH1294" s="24" t="s">
        <v>2575</v>
      </c>
      <c r="AI1294" s="24" t="s">
        <v>45</v>
      </c>
      <c r="AJ1294" s="24" t="s">
        <v>2576</v>
      </c>
      <c r="AK1294" s="43">
        <v>462967.85</v>
      </c>
      <c r="AL1294" s="43">
        <v>22083.23</v>
      </c>
      <c r="AM1294" s="43">
        <v>119496.54</v>
      </c>
      <c r="AN1294" s="44">
        <v>133</v>
      </c>
      <c r="AO1294" s="46">
        <v>95</v>
      </c>
      <c r="AP1294" s="46">
        <v>8</v>
      </c>
      <c r="AQ1294" s="46">
        <v>30</v>
      </c>
      <c r="AR1294" s="43">
        <v>604547.62</v>
      </c>
      <c r="AS1294" s="43">
        <v>57535.57</v>
      </c>
      <c r="AT1294" s="43">
        <v>4089.75</v>
      </c>
      <c r="AU1294" s="43">
        <v>598.5</v>
      </c>
      <c r="AV1294" s="43">
        <v>1099.9100000000001</v>
      </c>
      <c r="AW1294" s="43">
        <v>836.57</v>
      </c>
      <c r="AX1294" s="43">
        <v>668707.92000000004</v>
      </c>
      <c r="AY1294" s="44">
        <v>51414</v>
      </c>
      <c r="AZ1294" s="43">
        <v>6050.17</v>
      </c>
      <c r="BA1294" s="43">
        <v>256.5</v>
      </c>
      <c r="BB1294" s="43">
        <v>2904.15</v>
      </c>
      <c r="BC1294" s="43">
        <v>1913.3</v>
      </c>
      <c r="BD1294" s="44">
        <v>0</v>
      </c>
      <c r="BE1294" s="43">
        <v>5738.95</v>
      </c>
      <c r="BF1294" s="43">
        <v>14509.14</v>
      </c>
      <c r="BG1294" s="43">
        <v>82786.210000000006</v>
      </c>
      <c r="BH1294" s="43">
        <v>751494.13</v>
      </c>
      <c r="BI1294" s="44">
        <v>0</v>
      </c>
      <c r="BJ1294" s="71">
        <v>751.5</v>
      </c>
      <c r="BK1294" s="2"/>
      <c r="BL1294" s="2"/>
      <c r="BM1294" s="48">
        <v>62.6</v>
      </c>
      <c r="BN1294" s="48">
        <v>62.6</v>
      </c>
      <c r="BO1294" s="48">
        <v>62.6</v>
      </c>
      <c r="BP1294" s="48">
        <v>62.6</v>
      </c>
      <c r="BQ1294" s="48">
        <v>125.3</v>
      </c>
      <c r="BR1294" s="48">
        <v>125.3</v>
      </c>
      <c r="BS1294" s="48">
        <v>31.3</v>
      </c>
      <c r="BT1294" s="48">
        <v>0</v>
      </c>
      <c r="BU1294" s="48">
        <v>31.3</v>
      </c>
      <c r="BV1294" s="48">
        <f t="shared" si="724"/>
        <v>68.5</v>
      </c>
      <c r="BW1294" s="48">
        <f t="shared" si="725"/>
        <v>68.5</v>
      </c>
      <c r="BX1294" s="49">
        <f t="shared" si="726"/>
        <v>68.400000000000006</v>
      </c>
      <c r="BY1294" s="50">
        <f t="shared" si="727"/>
        <v>769.00000000000011</v>
      </c>
      <c r="BZ1294" s="48">
        <f t="shared" si="728"/>
        <v>187.8</v>
      </c>
      <c r="CA1294" s="48">
        <f t="shared" si="729"/>
        <v>313.2</v>
      </c>
      <c r="CB1294" s="48">
        <f t="shared" si="730"/>
        <v>62.6</v>
      </c>
      <c r="CC1294" s="51">
        <f t="shared" si="731"/>
        <v>205.4</v>
      </c>
      <c r="CD1294" s="50">
        <f t="shared" si="732"/>
        <v>769</v>
      </c>
      <c r="CE1294" s="103"/>
      <c r="CF1294" s="73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</row>
    <row r="1295" spans="1:122" ht="21" hidden="1" outlineLevel="1" thickBot="1" x14ac:dyDescent="0.35">
      <c r="A1295" s="161"/>
      <c r="B1295" s="53" t="s">
        <v>2577</v>
      </c>
      <c r="C1295" s="53" t="s">
        <v>45</v>
      </c>
      <c r="D1295" s="24" t="s">
        <v>2578</v>
      </c>
      <c r="E1295" s="35">
        <v>495511.91</v>
      </c>
      <c r="F1295" s="35">
        <v>44166.46</v>
      </c>
      <c r="G1295" s="35">
        <v>56159.16</v>
      </c>
      <c r="H1295" s="36">
        <v>139</v>
      </c>
      <c r="I1295" s="38">
        <v>106</v>
      </c>
      <c r="J1295" s="38">
        <v>10</v>
      </c>
      <c r="K1295" s="38">
        <v>23</v>
      </c>
      <c r="L1295" s="35">
        <v>595837.53</v>
      </c>
      <c r="M1295" s="35">
        <v>58928.29</v>
      </c>
      <c r="N1295" s="35">
        <v>4274.25</v>
      </c>
      <c r="O1295" s="35">
        <v>625.5</v>
      </c>
      <c r="P1295" s="35">
        <v>1149.53</v>
      </c>
      <c r="Q1295" s="35">
        <v>874.31</v>
      </c>
      <c r="R1295" s="35">
        <v>661689.41</v>
      </c>
      <c r="S1295" s="35">
        <v>55246.09</v>
      </c>
      <c r="T1295" s="35">
        <v>6323.11</v>
      </c>
      <c r="U1295" s="35">
        <v>286.2</v>
      </c>
      <c r="V1295" s="35">
        <v>3240.42</v>
      </c>
      <c r="W1295" s="35">
        <v>2134.84</v>
      </c>
      <c r="X1295" s="35">
        <v>128.02000000000001</v>
      </c>
      <c r="Y1295" s="35">
        <v>6403.46</v>
      </c>
      <c r="Z1295" s="35">
        <v>14300.08</v>
      </c>
      <c r="AA1295" s="35">
        <v>88062.22</v>
      </c>
      <c r="AB1295" s="35">
        <v>749751.63</v>
      </c>
      <c r="AC1295" s="39">
        <f t="shared" si="722"/>
        <v>749.8</v>
      </c>
      <c r="AD1295" s="40">
        <f t="shared" si="723"/>
        <v>760.2</v>
      </c>
      <c r="AG1295" s="70" t="s">
        <v>2536</v>
      </c>
      <c r="AH1295" s="24" t="s">
        <v>2577</v>
      </c>
      <c r="AI1295" s="24" t="s">
        <v>45</v>
      </c>
      <c r="AJ1295" s="24" t="s">
        <v>2578</v>
      </c>
      <c r="AK1295" s="43">
        <v>500342.3</v>
      </c>
      <c r="AL1295" s="43">
        <v>44166.46</v>
      </c>
      <c r="AM1295" s="43">
        <v>63337.39</v>
      </c>
      <c r="AN1295" s="44">
        <v>145</v>
      </c>
      <c r="AO1295" s="46">
        <v>103</v>
      </c>
      <c r="AP1295" s="46">
        <v>17</v>
      </c>
      <c r="AQ1295" s="46">
        <v>25</v>
      </c>
      <c r="AR1295" s="43">
        <v>607846.15</v>
      </c>
      <c r="AS1295" s="43">
        <v>61365.64</v>
      </c>
      <c r="AT1295" s="43">
        <v>4458.75</v>
      </c>
      <c r="AU1295" s="43">
        <v>652.5</v>
      </c>
      <c r="AV1295" s="43">
        <v>1199.1500000000001</v>
      </c>
      <c r="AW1295" s="43">
        <v>912.05</v>
      </c>
      <c r="AX1295" s="43">
        <v>676434.24</v>
      </c>
      <c r="AY1295" s="43">
        <v>55924.12</v>
      </c>
      <c r="AZ1295" s="43">
        <v>6596.05</v>
      </c>
      <c r="BA1295" s="43">
        <v>278.10000000000002</v>
      </c>
      <c r="BB1295" s="43">
        <v>3148.71</v>
      </c>
      <c r="BC1295" s="43">
        <v>2074.42</v>
      </c>
      <c r="BD1295" s="43">
        <v>128.02000000000001</v>
      </c>
      <c r="BE1295" s="43">
        <v>6222.23</v>
      </c>
      <c r="BF1295" s="43">
        <v>14588.31</v>
      </c>
      <c r="BG1295" s="43">
        <v>88959.96</v>
      </c>
      <c r="BH1295" s="43">
        <v>765394.2</v>
      </c>
      <c r="BI1295" s="44">
        <v>0</v>
      </c>
      <c r="BJ1295" s="71">
        <v>765.4</v>
      </c>
      <c r="BK1295" s="2"/>
      <c r="BL1295" s="2"/>
      <c r="BM1295" s="48">
        <v>63.8</v>
      </c>
      <c r="BN1295" s="48">
        <v>63.8</v>
      </c>
      <c r="BO1295" s="48">
        <v>63.8</v>
      </c>
      <c r="BP1295" s="48">
        <v>63.8</v>
      </c>
      <c r="BQ1295" s="48">
        <v>127.6</v>
      </c>
      <c r="BR1295" s="48">
        <v>127.6</v>
      </c>
      <c r="BS1295" s="48">
        <v>31.9</v>
      </c>
      <c r="BT1295" s="48">
        <v>0</v>
      </c>
      <c r="BU1295" s="48">
        <v>31.9</v>
      </c>
      <c r="BV1295" s="48">
        <f t="shared" si="724"/>
        <v>62</v>
      </c>
      <c r="BW1295" s="48">
        <f t="shared" si="725"/>
        <v>62</v>
      </c>
      <c r="BX1295" s="49">
        <f t="shared" si="726"/>
        <v>62</v>
      </c>
      <c r="BY1295" s="50">
        <f t="shared" si="727"/>
        <v>760.19999999999982</v>
      </c>
      <c r="BZ1295" s="48">
        <f t="shared" si="728"/>
        <v>191.39999999999998</v>
      </c>
      <c r="CA1295" s="48">
        <f t="shared" si="729"/>
        <v>319</v>
      </c>
      <c r="CB1295" s="48">
        <f t="shared" si="730"/>
        <v>63.8</v>
      </c>
      <c r="CC1295" s="51">
        <f t="shared" si="731"/>
        <v>186</v>
      </c>
      <c r="CD1295" s="50">
        <f t="shared" si="732"/>
        <v>760.19999999999993</v>
      </c>
      <c r="CE1295" s="103"/>
      <c r="CF1295" s="73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</row>
    <row r="1296" spans="1:122" ht="15" hidden="1" outlineLevel="1" thickBot="1" x14ac:dyDescent="0.35">
      <c r="A1296" s="161"/>
      <c r="B1296" s="53" t="s">
        <v>2579</v>
      </c>
      <c r="C1296" s="53" t="s">
        <v>45</v>
      </c>
      <c r="D1296" s="24" t="s">
        <v>2580</v>
      </c>
      <c r="E1296" s="35">
        <v>492596.26</v>
      </c>
      <c r="F1296" s="35">
        <v>22083.23</v>
      </c>
      <c r="G1296" s="35">
        <v>70093.39</v>
      </c>
      <c r="H1296" s="36">
        <v>110</v>
      </c>
      <c r="I1296" s="38">
        <v>89</v>
      </c>
      <c r="J1296" s="38">
        <v>7</v>
      </c>
      <c r="K1296" s="38">
        <v>14</v>
      </c>
      <c r="L1296" s="35">
        <v>584772.88</v>
      </c>
      <c r="M1296" s="35">
        <v>58597.66</v>
      </c>
      <c r="N1296" s="35">
        <v>3382.5</v>
      </c>
      <c r="O1296" s="36">
        <v>495</v>
      </c>
      <c r="P1296" s="35">
        <v>909.7</v>
      </c>
      <c r="Q1296" s="35">
        <v>691.9</v>
      </c>
      <c r="R1296" s="35">
        <v>648849.64</v>
      </c>
      <c r="S1296" s="35">
        <v>44872.31</v>
      </c>
      <c r="T1296" s="35">
        <v>5003.8999999999996</v>
      </c>
      <c r="U1296" s="35">
        <v>240.3</v>
      </c>
      <c r="V1296" s="35">
        <v>2720.73</v>
      </c>
      <c r="W1296" s="35">
        <v>1792.46</v>
      </c>
      <c r="X1296" s="36">
        <v>0</v>
      </c>
      <c r="Y1296" s="35">
        <v>5376.49</v>
      </c>
      <c r="Z1296" s="35">
        <v>14034.54</v>
      </c>
      <c r="AA1296" s="35">
        <v>74040.73</v>
      </c>
      <c r="AB1296" s="35">
        <v>722890.37</v>
      </c>
      <c r="AC1296" s="39">
        <f t="shared" si="722"/>
        <v>722.9</v>
      </c>
      <c r="AD1296" s="40">
        <f t="shared" si="723"/>
        <v>697.6</v>
      </c>
      <c r="AG1296" s="70" t="s">
        <v>2536</v>
      </c>
      <c r="AH1296" s="24" t="s">
        <v>2579</v>
      </c>
      <c r="AI1296" s="24" t="s">
        <v>45</v>
      </c>
      <c r="AJ1296" s="24" t="s">
        <v>2580</v>
      </c>
      <c r="AK1296" s="43">
        <v>499733.07</v>
      </c>
      <c r="AL1296" s="43">
        <v>22083.23</v>
      </c>
      <c r="AM1296" s="43">
        <v>27868.46</v>
      </c>
      <c r="AN1296" s="44">
        <v>104</v>
      </c>
      <c r="AO1296" s="46">
        <v>89</v>
      </c>
      <c r="AP1296" s="46">
        <v>8</v>
      </c>
      <c r="AQ1296" s="46">
        <v>7</v>
      </c>
      <c r="AR1296" s="43">
        <v>549684.76</v>
      </c>
      <c r="AS1296" s="43">
        <v>58221.71</v>
      </c>
      <c r="AT1296" s="44">
        <v>3198</v>
      </c>
      <c r="AU1296" s="44">
        <v>468</v>
      </c>
      <c r="AV1296" s="43">
        <v>860.08</v>
      </c>
      <c r="AW1296" s="43">
        <v>654.16</v>
      </c>
      <c r="AX1296" s="43">
        <v>613086.71</v>
      </c>
      <c r="AY1296" s="43">
        <v>43518.41</v>
      </c>
      <c r="AZ1296" s="43">
        <v>4730.96</v>
      </c>
      <c r="BA1296" s="43">
        <v>240.3</v>
      </c>
      <c r="BB1296" s="43">
        <v>2720.73</v>
      </c>
      <c r="BC1296" s="43">
        <v>1792.46</v>
      </c>
      <c r="BD1296" s="43">
        <v>256.04000000000002</v>
      </c>
      <c r="BE1296" s="43">
        <v>5376.49</v>
      </c>
      <c r="BF1296" s="43">
        <v>13192.42</v>
      </c>
      <c r="BG1296" s="43">
        <v>71827.81</v>
      </c>
      <c r="BH1296" s="43">
        <v>684914.52</v>
      </c>
      <c r="BI1296" s="44">
        <v>0</v>
      </c>
      <c r="BJ1296" s="71">
        <v>684.9</v>
      </c>
      <c r="BK1296" s="2"/>
      <c r="BL1296" s="2"/>
      <c r="BM1296" s="48">
        <v>57.1</v>
      </c>
      <c r="BN1296" s="48">
        <v>57.1</v>
      </c>
      <c r="BO1296" s="48">
        <v>57.1</v>
      </c>
      <c r="BP1296" s="48">
        <v>57.1</v>
      </c>
      <c r="BQ1296" s="48">
        <v>114.2</v>
      </c>
      <c r="BR1296" s="48">
        <v>114.2</v>
      </c>
      <c r="BS1296" s="48">
        <v>28.5</v>
      </c>
      <c r="BT1296" s="48">
        <v>0</v>
      </c>
      <c r="BU1296" s="48">
        <v>28.5</v>
      </c>
      <c r="BV1296" s="48">
        <f t="shared" si="724"/>
        <v>61.3</v>
      </c>
      <c r="BW1296" s="48">
        <f t="shared" si="725"/>
        <v>61.3</v>
      </c>
      <c r="BX1296" s="49">
        <f t="shared" si="726"/>
        <v>61.2</v>
      </c>
      <c r="BY1296" s="50">
        <f t="shared" si="727"/>
        <v>697.6</v>
      </c>
      <c r="BZ1296" s="48">
        <f t="shared" si="728"/>
        <v>171.3</v>
      </c>
      <c r="CA1296" s="48">
        <f t="shared" si="729"/>
        <v>285.5</v>
      </c>
      <c r="CB1296" s="48">
        <f t="shared" si="730"/>
        <v>57</v>
      </c>
      <c r="CC1296" s="51">
        <f t="shared" si="731"/>
        <v>183.8</v>
      </c>
      <c r="CD1296" s="50">
        <f t="shared" si="732"/>
        <v>697.59999999999991</v>
      </c>
      <c r="CE1296" s="103"/>
      <c r="CF1296" s="73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</row>
    <row r="1297" spans="1:122" ht="15" hidden="1" outlineLevel="1" thickBot="1" x14ac:dyDescent="0.35">
      <c r="A1297" s="161"/>
      <c r="B1297" s="53" t="s">
        <v>2581</v>
      </c>
      <c r="C1297" s="53" t="s">
        <v>45</v>
      </c>
      <c r="D1297" s="24" t="s">
        <v>2582</v>
      </c>
      <c r="E1297" s="35">
        <v>647255.85</v>
      </c>
      <c r="F1297" s="35">
        <v>44166.46</v>
      </c>
      <c r="G1297" s="35">
        <v>63337.39</v>
      </c>
      <c r="H1297" s="36">
        <v>186</v>
      </c>
      <c r="I1297" s="38">
        <v>150</v>
      </c>
      <c r="J1297" s="38">
        <v>11</v>
      </c>
      <c r="K1297" s="38">
        <v>25</v>
      </c>
      <c r="L1297" s="35">
        <v>754759.7</v>
      </c>
      <c r="M1297" s="35">
        <v>102013.57</v>
      </c>
      <c r="N1297" s="35">
        <v>5719.5</v>
      </c>
      <c r="O1297" s="36">
        <v>837</v>
      </c>
      <c r="P1297" s="35">
        <v>1538.22</v>
      </c>
      <c r="Q1297" s="35">
        <v>1169.94</v>
      </c>
      <c r="R1297" s="35">
        <v>866037.93</v>
      </c>
      <c r="S1297" s="35">
        <v>75764.399999999994</v>
      </c>
      <c r="T1297" s="35">
        <v>8461.14</v>
      </c>
      <c r="U1297" s="36">
        <v>405</v>
      </c>
      <c r="V1297" s="35">
        <v>4585.5</v>
      </c>
      <c r="W1297" s="36">
        <v>3021</v>
      </c>
      <c r="X1297" s="35">
        <v>384.06</v>
      </c>
      <c r="Y1297" s="35">
        <v>9061.5</v>
      </c>
      <c r="Z1297" s="35">
        <v>18114.23</v>
      </c>
      <c r="AA1297" s="35">
        <v>119796.83</v>
      </c>
      <c r="AB1297" s="35">
        <v>985834.76</v>
      </c>
      <c r="AC1297" s="39">
        <f t="shared" si="722"/>
        <v>985.8</v>
      </c>
      <c r="AD1297" s="40">
        <f t="shared" si="723"/>
        <v>1015.3</v>
      </c>
      <c r="AG1297" s="70" t="s">
        <v>2536</v>
      </c>
      <c r="AH1297" s="24" t="s">
        <v>2581</v>
      </c>
      <c r="AI1297" s="24" t="s">
        <v>45</v>
      </c>
      <c r="AJ1297" s="24" t="s">
        <v>2582</v>
      </c>
      <c r="AK1297" s="43">
        <v>650519.63</v>
      </c>
      <c r="AL1297" s="43">
        <v>44166.46</v>
      </c>
      <c r="AM1297" s="43">
        <v>105562.31</v>
      </c>
      <c r="AN1297" s="44">
        <v>192</v>
      </c>
      <c r="AO1297" s="46">
        <v>155</v>
      </c>
      <c r="AP1297" s="46">
        <v>10</v>
      </c>
      <c r="AQ1297" s="46">
        <v>27</v>
      </c>
      <c r="AR1297" s="43">
        <v>800248.4</v>
      </c>
      <c r="AS1297" s="43">
        <v>95463.44</v>
      </c>
      <c r="AT1297" s="44">
        <v>5904</v>
      </c>
      <c r="AU1297" s="44">
        <v>864</v>
      </c>
      <c r="AV1297" s="43">
        <v>1587.84</v>
      </c>
      <c r="AW1297" s="43">
        <v>1207.68</v>
      </c>
      <c r="AX1297" s="43">
        <v>905275.36</v>
      </c>
      <c r="AY1297" s="43">
        <v>78244.75</v>
      </c>
      <c r="AZ1297" s="43">
        <v>8734.08</v>
      </c>
      <c r="BA1297" s="43">
        <v>418.5</v>
      </c>
      <c r="BB1297" s="43">
        <v>4738.3500000000004</v>
      </c>
      <c r="BC1297" s="43">
        <v>3121.7</v>
      </c>
      <c r="BD1297" s="43">
        <v>896.14</v>
      </c>
      <c r="BE1297" s="43">
        <v>9363.5499999999993</v>
      </c>
      <c r="BF1297" s="43">
        <v>19205.95</v>
      </c>
      <c r="BG1297" s="43">
        <v>124723.02</v>
      </c>
      <c r="BH1297" s="43">
        <v>1029998.38</v>
      </c>
      <c r="BI1297" s="44">
        <v>0</v>
      </c>
      <c r="BJ1297" s="71">
        <v>1030</v>
      </c>
      <c r="BK1297" s="2"/>
      <c r="BL1297" s="2"/>
      <c r="BM1297" s="48">
        <v>85.8</v>
      </c>
      <c r="BN1297" s="48">
        <v>85.8</v>
      </c>
      <c r="BO1297" s="48">
        <v>85.8</v>
      </c>
      <c r="BP1297" s="48">
        <v>85.8</v>
      </c>
      <c r="BQ1297" s="48">
        <v>171.7</v>
      </c>
      <c r="BR1297" s="48">
        <v>171.7</v>
      </c>
      <c r="BS1297" s="48">
        <v>42.9</v>
      </c>
      <c r="BT1297" s="48">
        <v>0</v>
      </c>
      <c r="BU1297" s="48">
        <v>42.9</v>
      </c>
      <c r="BV1297" s="48">
        <f t="shared" si="724"/>
        <v>81</v>
      </c>
      <c r="BW1297" s="48">
        <f t="shared" si="725"/>
        <v>81</v>
      </c>
      <c r="BX1297" s="49">
        <f t="shared" si="726"/>
        <v>80.900000000000006</v>
      </c>
      <c r="BY1297" s="50">
        <f t="shared" si="727"/>
        <v>1015.2999999999997</v>
      </c>
      <c r="BZ1297" s="48">
        <f t="shared" si="728"/>
        <v>257.39999999999998</v>
      </c>
      <c r="CA1297" s="48">
        <f t="shared" si="729"/>
        <v>429.2</v>
      </c>
      <c r="CB1297" s="48">
        <f t="shared" si="730"/>
        <v>85.8</v>
      </c>
      <c r="CC1297" s="51">
        <f t="shared" si="731"/>
        <v>242.9</v>
      </c>
      <c r="CD1297" s="50">
        <f t="shared" si="732"/>
        <v>1015.2999999999998</v>
      </c>
      <c r="CE1297" s="103"/>
      <c r="CF1297" s="73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</row>
    <row r="1298" spans="1:122" ht="15" hidden="1" outlineLevel="1" thickBot="1" x14ac:dyDescent="0.35">
      <c r="A1298" s="161"/>
      <c r="B1298" s="53" t="s">
        <v>2583</v>
      </c>
      <c r="C1298" s="53" t="s">
        <v>45</v>
      </c>
      <c r="D1298" s="24" t="s">
        <v>2584</v>
      </c>
      <c r="E1298" s="35">
        <v>1323544.25</v>
      </c>
      <c r="F1298" s="34"/>
      <c r="G1298" s="34"/>
      <c r="H1298" s="36">
        <v>433</v>
      </c>
      <c r="I1298" s="38">
        <v>433</v>
      </c>
      <c r="J1298" s="37"/>
      <c r="K1298" s="37"/>
      <c r="L1298" s="35">
        <v>1323544.25</v>
      </c>
      <c r="M1298" s="35">
        <v>103224.04</v>
      </c>
      <c r="N1298" s="35">
        <v>13314.75</v>
      </c>
      <c r="O1298" s="35">
        <v>1948.5</v>
      </c>
      <c r="P1298" s="35">
        <v>3580.91</v>
      </c>
      <c r="Q1298" s="35">
        <v>2723.57</v>
      </c>
      <c r="R1298" s="35">
        <v>1448336.02</v>
      </c>
      <c r="S1298" s="35">
        <v>195257.02</v>
      </c>
      <c r="T1298" s="35">
        <v>19697.169999999998</v>
      </c>
      <c r="U1298" s="35">
        <v>1169.0999999999999</v>
      </c>
      <c r="V1298" s="35">
        <v>13236.81</v>
      </c>
      <c r="W1298" s="35">
        <v>8720.6200000000008</v>
      </c>
      <c r="X1298" s="35">
        <v>3199.96</v>
      </c>
      <c r="Y1298" s="35">
        <v>26157.53</v>
      </c>
      <c r="Z1298" s="35">
        <v>31765.05</v>
      </c>
      <c r="AA1298" s="35">
        <v>299203.26</v>
      </c>
      <c r="AB1298" s="35">
        <v>1747539.28</v>
      </c>
      <c r="AC1298" s="39">
        <f t="shared" si="722"/>
        <v>1747.5</v>
      </c>
      <c r="AD1298" s="40">
        <f t="shared" si="723"/>
        <v>1685.8</v>
      </c>
      <c r="AG1298" s="70" t="s">
        <v>2536</v>
      </c>
      <c r="AH1298" s="24" t="s">
        <v>2583</v>
      </c>
      <c r="AI1298" s="24" t="s">
        <v>45</v>
      </c>
      <c r="AJ1298" s="24" t="s">
        <v>2584</v>
      </c>
      <c r="AK1298" s="43">
        <v>1244775.04</v>
      </c>
      <c r="AL1298" s="42"/>
      <c r="AM1298" s="42"/>
      <c r="AN1298" s="44">
        <v>418</v>
      </c>
      <c r="AO1298" s="46">
        <v>418</v>
      </c>
      <c r="AP1298" s="45"/>
      <c r="AQ1298" s="45"/>
      <c r="AR1298" s="43">
        <v>1244775.04</v>
      </c>
      <c r="AS1298" s="43">
        <v>101855.59</v>
      </c>
      <c r="AT1298" s="43">
        <v>12853.5</v>
      </c>
      <c r="AU1298" s="44">
        <v>1881</v>
      </c>
      <c r="AV1298" s="43">
        <v>3456.86</v>
      </c>
      <c r="AW1298" s="43">
        <v>2629.22</v>
      </c>
      <c r="AX1298" s="43">
        <v>1367451.21</v>
      </c>
      <c r="AY1298" s="43">
        <v>188492.92</v>
      </c>
      <c r="AZ1298" s="43">
        <v>19014.82</v>
      </c>
      <c r="BA1298" s="43">
        <v>1128.5999999999999</v>
      </c>
      <c r="BB1298" s="43">
        <v>12778.26</v>
      </c>
      <c r="BC1298" s="43">
        <v>8418.52</v>
      </c>
      <c r="BD1298" s="43">
        <v>2560.4</v>
      </c>
      <c r="BE1298" s="43">
        <v>25251.38</v>
      </c>
      <c r="BF1298" s="43">
        <v>29874.59</v>
      </c>
      <c r="BG1298" s="43">
        <v>287519.49</v>
      </c>
      <c r="BH1298" s="43">
        <v>1654970.7</v>
      </c>
      <c r="BI1298" s="44">
        <v>0</v>
      </c>
      <c r="BJ1298" s="71">
        <v>1655</v>
      </c>
      <c r="BK1298" s="2"/>
      <c r="BL1298" s="2"/>
      <c r="BM1298" s="48">
        <v>137.9</v>
      </c>
      <c r="BN1298" s="48">
        <v>137.9</v>
      </c>
      <c r="BO1298" s="48">
        <v>137.9</v>
      </c>
      <c r="BP1298" s="48">
        <v>137.9</v>
      </c>
      <c r="BQ1298" s="48">
        <v>275.8</v>
      </c>
      <c r="BR1298" s="48">
        <v>275.8</v>
      </c>
      <c r="BS1298" s="48">
        <v>69</v>
      </c>
      <c r="BT1298" s="48">
        <v>0</v>
      </c>
      <c r="BU1298" s="48">
        <v>69</v>
      </c>
      <c r="BV1298" s="48">
        <f t="shared" si="724"/>
        <v>148.19999999999999</v>
      </c>
      <c r="BW1298" s="48">
        <f t="shared" si="725"/>
        <v>148.19999999999999</v>
      </c>
      <c r="BX1298" s="49">
        <f t="shared" si="726"/>
        <v>148.19999999999999</v>
      </c>
      <c r="BY1298" s="50">
        <f t="shared" si="727"/>
        <v>1685.8000000000002</v>
      </c>
      <c r="BZ1298" s="48">
        <f t="shared" si="728"/>
        <v>413.70000000000005</v>
      </c>
      <c r="CA1298" s="48">
        <f t="shared" si="729"/>
        <v>689.5</v>
      </c>
      <c r="CB1298" s="48">
        <f t="shared" si="730"/>
        <v>138</v>
      </c>
      <c r="CC1298" s="51">
        <f t="shared" si="731"/>
        <v>444.59999999999997</v>
      </c>
      <c r="CD1298" s="50">
        <f t="shared" si="732"/>
        <v>1685.8</v>
      </c>
      <c r="CE1298" s="103"/>
      <c r="CF1298" s="73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</row>
    <row r="1299" spans="1:122" ht="21" hidden="1" outlineLevel="1" thickBot="1" x14ac:dyDescent="0.35">
      <c r="A1299" s="161"/>
      <c r="B1299" s="53" t="s">
        <v>2585</v>
      </c>
      <c r="C1299" s="53" t="s">
        <v>45</v>
      </c>
      <c r="D1299" s="24" t="s">
        <v>2586</v>
      </c>
      <c r="E1299" s="35">
        <v>261983.12</v>
      </c>
      <c r="F1299" s="34"/>
      <c r="G1299" s="34"/>
      <c r="H1299" s="36">
        <v>104</v>
      </c>
      <c r="I1299" s="38">
        <v>104</v>
      </c>
      <c r="J1299" s="37"/>
      <c r="K1299" s="37"/>
      <c r="L1299" s="35">
        <v>261983.12</v>
      </c>
      <c r="M1299" s="35">
        <v>56575.46</v>
      </c>
      <c r="N1299" s="36">
        <v>3198</v>
      </c>
      <c r="O1299" s="36">
        <v>468</v>
      </c>
      <c r="P1299" s="35">
        <v>860.08</v>
      </c>
      <c r="Q1299" s="35">
        <v>654.16</v>
      </c>
      <c r="R1299" s="35">
        <v>323738.82</v>
      </c>
      <c r="S1299" s="35">
        <v>46897.760000000002</v>
      </c>
      <c r="T1299" s="35">
        <v>4730.96</v>
      </c>
      <c r="U1299" s="35">
        <v>280.8</v>
      </c>
      <c r="V1299" s="35">
        <v>3179.28</v>
      </c>
      <c r="W1299" s="35">
        <v>2094.56</v>
      </c>
      <c r="X1299" s="35">
        <v>1279.8399999999999</v>
      </c>
      <c r="Y1299" s="35">
        <v>6282.64</v>
      </c>
      <c r="Z1299" s="35">
        <v>6287.61</v>
      </c>
      <c r="AA1299" s="35">
        <v>71033.45</v>
      </c>
      <c r="AB1299" s="35">
        <v>394772.27</v>
      </c>
      <c r="AC1299" s="39">
        <f t="shared" si="722"/>
        <v>394.8</v>
      </c>
      <c r="AD1299" s="40">
        <f t="shared" si="723"/>
        <v>417.3</v>
      </c>
      <c r="AG1299" s="70" t="s">
        <v>2536</v>
      </c>
      <c r="AH1299" s="24" t="s">
        <v>2585</v>
      </c>
      <c r="AI1299" s="24" t="s">
        <v>45</v>
      </c>
      <c r="AJ1299" s="24" t="s">
        <v>2586</v>
      </c>
      <c r="AK1299" s="43">
        <v>274848.27</v>
      </c>
      <c r="AL1299" s="42"/>
      <c r="AM1299" s="42"/>
      <c r="AN1299" s="44">
        <v>127</v>
      </c>
      <c r="AO1299" s="46">
        <v>127</v>
      </c>
      <c r="AP1299" s="45"/>
      <c r="AQ1299" s="45"/>
      <c r="AR1299" s="43">
        <v>274848.27</v>
      </c>
      <c r="AS1299" s="43">
        <v>61315.14</v>
      </c>
      <c r="AT1299" s="43">
        <v>3905.25</v>
      </c>
      <c r="AU1299" s="43">
        <v>571.5</v>
      </c>
      <c r="AV1299" s="43">
        <v>1050.29</v>
      </c>
      <c r="AW1299" s="43">
        <v>798.83</v>
      </c>
      <c r="AX1299" s="43">
        <v>342489.28</v>
      </c>
      <c r="AY1299" s="43">
        <v>57269.38</v>
      </c>
      <c r="AZ1299" s="43">
        <v>5777.23</v>
      </c>
      <c r="BA1299" s="43">
        <v>342.9</v>
      </c>
      <c r="BB1299" s="43">
        <v>3882.39</v>
      </c>
      <c r="BC1299" s="43">
        <v>2557.7800000000002</v>
      </c>
      <c r="BD1299" s="43">
        <v>2047.78</v>
      </c>
      <c r="BE1299" s="43">
        <v>7672.07</v>
      </c>
      <c r="BF1299" s="43">
        <v>6596.36</v>
      </c>
      <c r="BG1299" s="43">
        <v>86145.89</v>
      </c>
      <c r="BH1299" s="43">
        <v>428635.17</v>
      </c>
      <c r="BI1299" s="44">
        <v>0</v>
      </c>
      <c r="BJ1299" s="71">
        <v>428.6</v>
      </c>
      <c r="BK1299" s="2"/>
      <c r="BL1299" s="2"/>
      <c r="BM1299" s="48">
        <v>35.700000000000003</v>
      </c>
      <c r="BN1299" s="48">
        <v>35.700000000000003</v>
      </c>
      <c r="BO1299" s="48">
        <v>35.700000000000003</v>
      </c>
      <c r="BP1299" s="48">
        <v>35.700000000000003</v>
      </c>
      <c r="BQ1299" s="48">
        <v>71.400000000000006</v>
      </c>
      <c r="BR1299" s="48">
        <v>71.400000000000006</v>
      </c>
      <c r="BS1299" s="48">
        <v>17.899999999999999</v>
      </c>
      <c r="BT1299" s="48">
        <v>0</v>
      </c>
      <c r="BU1299" s="48">
        <v>17.899999999999999</v>
      </c>
      <c r="BV1299" s="48">
        <f t="shared" si="724"/>
        <v>32</v>
      </c>
      <c r="BW1299" s="48">
        <f t="shared" si="725"/>
        <v>32</v>
      </c>
      <c r="BX1299" s="49">
        <f t="shared" si="726"/>
        <v>31.9</v>
      </c>
      <c r="BY1299" s="50">
        <f t="shared" si="727"/>
        <v>417.29999999999995</v>
      </c>
      <c r="BZ1299" s="48">
        <f t="shared" si="728"/>
        <v>107.10000000000001</v>
      </c>
      <c r="CA1299" s="48">
        <f t="shared" si="729"/>
        <v>178.5</v>
      </c>
      <c r="CB1299" s="48">
        <f t="shared" si="730"/>
        <v>35.799999999999997</v>
      </c>
      <c r="CC1299" s="51">
        <f t="shared" si="731"/>
        <v>95.9</v>
      </c>
      <c r="CD1299" s="50">
        <f t="shared" si="732"/>
        <v>417.30000000000007</v>
      </c>
      <c r="CE1299" s="103"/>
      <c r="CF1299" s="73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</row>
    <row r="1300" spans="1:122" ht="15" hidden="1" outlineLevel="1" thickBot="1" x14ac:dyDescent="0.35">
      <c r="A1300" s="161"/>
      <c r="B1300" s="53" t="s">
        <v>2587</v>
      </c>
      <c r="C1300" s="53" t="s">
        <v>45</v>
      </c>
      <c r="D1300" s="24" t="s">
        <v>2588</v>
      </c>
      <c r="E1300" s="35">
        <v>917063.83</v>
      </c>
      <c r="F1300" s="34"/>
      <c r="G1300" s="34"/>
      <c r="H1300" s="36">
        <v>279</v>
      </c>
      <c r="I1300" s="38">
        <v>279</v>
      </c>
      <c r="J1300" s="37"/>
      <c r="K1300" s="37"/>
      <c r="L1300" s="35">
        <v>917063.83</v>
      </c>
      <c r="M1300" s="35">
        <v>144365.41</v>
      </c>
      <c r="N1300" s="35">
        <v>8579.25</v>
      </c>
      <c r="O1300" s="35">
        <v>1255.5</v>
      </c>
      <c r="P1300" s="35">
        <v>2307.33</v>
      </c>
      <c r="Q1300" s="35">
        <v>1754.91</v>
      </c>
      <c r="R1300" s="35">
        <v>1075326.23</v>
      </c>
      <c r="S1300" s="35">
        <v>125812.26</v>
      </c>
      <c r="T1300" s="35">
        <v>12691.71</v>
      </c>
      <c r="U1300" s="35">
        <v>753.3</v>
      </c>
      <c r="V1300" s="35">
        <v>8529.0300000000007</v>
      </c>
      <c r="W1300" s="35">
        <v>5619.06</v>
      </c>
      <c r="X1300" s="35">
        <v>512.08000000000004</v>
      </c>
      <c r="Y1300" s="35">
        <v>16854.39</v>
      </c>
      <c r="Z1300" s="35">
        <v>22009.54</v>
      </c>
      <c r="AA1300" s="35">
        <v>192781.37</v>
      </c>
      <c r="AB1300" s="35">
        <v>1268107.6000000001</v>
      </c>
      <c r="AC1300" s="39">
        <f t="shared" si="722"/>
        <v>1268.0999999999999</v>
      </c>
      <c r="AD1300" s="40">
        <f t="shared" si="723"/>
        <v>1358.6</v>
      </c>
      <c r="AG1300" s="70" t="s">
        <v>2536</v>
      </c>
      <c r="AH1300" s="24" t="s">
        <v>2587</v>
      </c>
      <c r="AI1300" s="24" t="s">
        <v>45</v>
      </c>
      <c r="AJ1300" s="24" t="s">
        <v>2588</v>
      </c>
      <c r="AK1300" s="43">
        <v>1054450.51</v>
      </c>
      <c r="AL1300" s="42"/>
      <c r="AM1300" s="42"/>
      <c r="AN1300" s="44">
        <v>285</v>
      </c>
      <c r="AO1300" s="46">
        <v>285</v>
      </c>
      <c r="AP1300" s="45"/>
      <c r="AQ1300" s="45"/>
      <c r="AR1300" s="43">
        <v>1054450.51</v>
      </c>
      <c r="AS1300" s="43">
        <v>135573.17000000001</v>
      </c>
      <c r="AT1300" s="43">
        <v>8763.75</v>
      </c>
      <c r="AU1300" s="43">
        <v>1282.5</v>
      </c>
      <c r="AV1300" s="43">
        <v>2356.9499999999998</v>
      </c>
      <c r="AW1300" s="43">
        <v>1792.65</v>
      </c>
      <c r="AX1300" s="43">
        <v>1204219.53</v>
      </c>
      <c r="AY1300" s="43">
        <v>128517.9</v>
      </c>
      <c r="AZ1300" s="43">
        <v>12964.65</v>
      </c>
      <c r="BA1300" s="43">
        <v>769.5</v>
      </c>
      <c r="BB1300" s="43">
        <v>8712.4500000000007</v>
      </c>
      <c r="BC1300" s="43">
        <v>5739.9</v>
      </c>
      <c r="BD1300" s="43">
        <v>384.06</v>
      </c>
      <c r="BE1300" s="43">
        <v>17216.849999999999</v>
      </c>
      <c r="BF1300" s="43">
        <v>25306.81</v>
      </c>
      <c r="BG1300" s="43">
        <v>199612.12</v>
      </c>
      <c r="BH1300" s="43">
        <v>1403831.65</v>
      </c>
      <c r="BI1300" s="44">
        <v>0</v>
      </c>
      <c r="BJ1300" s="71">
        <v>1403.8</v>
      </c>
      <c r="BK1300" s="2"/>
      <c r="BL1300" s="2"/>
      <c r="BM1300" s="48">
        <v>117</v>
      </c>
      <c r="BN1300" s="48">
        <v>117</v>
      </c>
      <c r="BO1300" s="48">
        <v>117</v>
      </c>
      <c r="BP1300" s="48">
        <v>117</v>
      </c>
      <c r="BQ1300" s="48">
        <v>234</v>
      </c>
      <c r="BR1300" s="48">
        <v>234</v>
      </c>
      <c r="BS1300" s="48">
        <v>58.5</v>
      </c>
      <c r="BT1300" s="48">
        <v>0</v>
      </c>
      <c r="BU1300" s="48">
        <v>58.5</v>
      </c>
      <c r="BV1300" s="48">
        <f t="shared" si="724"/>
        <v>101.9</v>
      </c>
      <c r="BW1300" s="48">
        <f t="shared" si="725"/>
        <v>101.9</v>
      </c>
      <c r="BX1300" s="49">
        <f t="shared" si="726"/>
        <v>101.8</v>
      </c>
      <c r="BY1300" s="50">
        <f t="shared" si="727"/>
        <v>1358.6</v>
      </c>
      <c r="BZ1300" s="48">
        <f t="shared" si="728"/>
        <v>351</v>
      </c>
      <c r="CA1300" s="48">
        <f t="shared" si="729"/>
        <v>585</v>
      </c>
      <c r="CB1300" s="48">
        <f t="shared" si="730"/>
        <v>117</v>
      </c>
      <c r="CC1300" s="51">
        <f t="shared" si="731"/>
        <v>305.60000000000002</v>
      </c>
      <c r="CD1300" s="50">
        <f t="shared" si="732"/>
        <v>1358.6</v>
      </c>
      <c r="CE1300" s="103"/>
      <c r="CF1300" s="73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</row>
    <row r="1301" spans="1:122" ht="15" hidden="1" outlineLevel="1" thickBot="1" x14ac:dyDescent="0.35">
      <c r="A1301" s="161"/>
      <c r="B1301" s="53" t="s">
        <v>2589</v>
      </c>
      <c r="C1301" s="53" t="s">
        <v>45</v>
      </c>
      <c r="D1301" s="24" t="s">
        <v>2590</v>
      </c>
      <c r="E1301" s="35">
        <v>829715.56</v>
      </c>
      <c r="F1301" s="34"/>
      <c r="G1301" s="34"/>
      <c r="H1301" s="36">
        <v>311</v>
      </c>
      <c r="I1301" s="38">
        <v>311</v>
      </c>
      <c r="J1301" s="37"/>
      <c r="K1301" s="37"/>
      <c r="L1301" s="35">
        <v>829715.56</v>
      </c>
      <c r="M1301" s="35">
        <v>255066.58</v>
      </c>
      <c r="N1301" s="35">
        <v>9563.25</v>
      </c>
      <c r="O1301" s="35">
        <v>1399.5</v>
      </c>
      <c r="P1301" s="35">
        <v>2571.9699999999998</v>
      </c>
      <c r="Q1301" s="35">
        <v>1956.19</v>
      </c>
      <c r="R1301" s="35">
        <v>1100273.05</v>
      </c>
      <c r="S1301" s="35">
        <v>140242.34</v>
      </c>
      <c r="T1301" s="35">
        <v>14147.39</v>
      </c>
      <c r="U1301" s="35">
        <v>839.7</v>
      </c>
      <c r="V1301" s="35">
        <v>9507.27</v>
      </c>
      <c r="W1301" s="35">
        <v>6263.54</v>
      </c>
      <c r="X1301" s="36">
        <v>0</v>
      </c>
      <c r="Y1301" s="35">
        <v>18787.509999999998</v>
      </c>
      <c r="Z1301" s="35">
        <v>19913.169999999998</v>
      </c>
      <c r="AA1301" s="35">
        <v>209700.92</v>
      </c>
      <c r="AB1301" s="35">
        <v>1309973.97</v>
      </c>
      <c r="AC1301" s="39">
        <f t="shared" si="722"/>
        <v>1310</v>
      </c>
      <c r="AD1301" s="40">
        <f t="shared" si="723"/>
        <v>1339.5</v>
      </c>
      <c r="AG1301" s="70" t="s">
        <v>2536</v>
      </c>
      <c r="AH1301" s="24" t="s">
        <v>2589</v>
      </c>
      <c r="AI1301" s="24" t="s">
        <v>45</v>
      </c>
      <c r="AJ1301" s="24" t="s">
        <v>2590</v>
      </c>
      <c r="AK1301" s="43">
        <v>875945.81</v>
      </c>
      <c r="AL1301" s="42"/>
      <c r="AM1301" s="42"/>
      <c r="AN1301" s="44">
        <v>324</v>
      </c>
      <c r="AO1301" s="46">
        <v>324</v>
      </c>
      <c r="AP1301" s="45"/>
      <c r="AQ1301" s="45"/>
      <c r="AR1301" s="43">
        <v>875945.81</v>
      </c>
      <c r="AS1301" s="43">
        <v>243440.32</v>
      </c>
      <c r="AT1301" s="44">
        <v>9963</v>
      </c>
      <c r="AU1301" s="44">
        <v>1458</v>
      </c>
      <c r="AV1301" s="43">
        <v>2679.48</v>
      </c>
      <c r="AW1301" s="43">
        <v>2037.96</v>
      </c>
      <c r="AX1301" s="43">
        <v>1135524.57</v>
      </c>
      <c r="AY1301" s="43">
        <v>146104.56</v>
      </c>
      <c r="AZ1301" s="43">
        <v>14738.76</v>
      </c>
      <c r="BA1301" s="43">
        <v>874.8</v>
      </c>
      <c r="BB1301" s="43">
        <v>9904.68</v>
      </c>
      <c r="BC1301" s="43">
        <v>6525.36</v>
      </c>
      <c r="BD1301" s="44">
        <v>0</v>
      </c>
      <c r="BE1301" s="43">
        <v>19572.84</v>
      </c>
      <c r="BF1301" s="43">
        <v>21022.7</v>
      </c>
      <c r="BG1301" s="43">
        <v>218743.7</v>
      </c>
      <c r="BH1301" s="43">
        <v>1354268.27</v>
      </c>
      <c r="BI1301" s="44">
        <v>0</v>
      </c>
      <c r="BJ1301" s="71">
        <v>1354.3</v>
      </c>
      <c r="BK1301" s="2"/>
      <c r="BL1301" s="2"/>
      <c r="BM1301" s="48">
        <v>112.9</v>
      </c>
      <c r="BN1301" s="48">
        <v>112.9</v>
      </c>
      <c r="BO1301" s="48">
        <v>112.9</v>
      </c>
      <c r="BP1301" s="48">
        <v>112.9</v>
      </c>
      <c r="BQ1301" s="48">
        <v>225.7</v>
      </c>
      <c r="BR1301" s="48">
        <v>225.7</v>
      </c>
      <c r="BS1301" s="48">
        <v>56.4</v>
      </c>
      <c r="BT1301" s="48">
        <v>0</v>
      </c>
      <c r="BU1301" s="48">
        <v>56.4</v>
      </c>
      <c r="BV1301" s="48">
        <f t="shared" si="724"/>
        <v>107.9</v>
      </c>
      <c r="BW1301" s="48">
        <f t="shared" si="725"/>
        <v>107.9</v>
      </c>
      <c r="BX1301" s="49">
        <f t="shared" si="726"/>
        <v>107.9</v>
      </c>
      <c r="BY1301" s="50">
        <f t="shared" si="727"/>
        <v>1339.5000000000002</v>
      </c>
      <c r="BZ1301" s="48">
        <f t="shared" si="728"/>
        <v>338.70000000000005</v>
      </c>
      <c r="CA1301" s="48">
        <f t="shared" si="729"/>
        <v>564.29999999999995</v>
      </c>
      <c r="CB1301" s="48">
        <f t="shared" si="730"/>
        <v>112.8</v>
      </c>
      <c r="CC1301" s="51">
        <f t="shared" si="731"/>
        <v>323.70000000000005</v>
      </c>
      <c r="CD1301" s="50">
        <f t="shared" si="732"/>
        <v>1339.5</v>
      </c>
      <c r="CE1301" s="103"/>
      <c r="CF1301" s="73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</row>
    <row r="1302" spans="1:122" ht="18" customHeight="1" collapsed="1" thickBot="1" x14ac:dyDescent="0.35">
      <c r="A1302" s="162"/>
      <c r="B1302" s="163" t="s">
        <v>71</v>
      </c>
      <c r="C1302" s="164"/>
      <c r="D1302" s="165"/>
      <c r="E1302" s="54">
        <f>SUM(E1275:E1301)</f>
        <v>14749968.689999999</v>
      </c>
      <c r="F1302" s="54">
        <f t="shared" ref="F1302:AD1302" si="733">SUM(F1275:F1301)</f>
        <v>1030403.4499999997</v>
      </c>
      <c r="G1302" s="54">
        <f t="shared" si="733"/>
        <v>3418530.100000001</v>
      </c>
      <c r="H1302" s="54">
        <f t="shared" si="733"/>
        <v>5744</v>
      </c>
      <c r="I1302" s="54">
        <f t="shared" si="733"/>
        <v>4381</v>
      </c>
      <c r="J1302" s="54">
        <f t="shared" si="733"/>
        <v>298</v>
      </c>
      <c r="K1302" s="54">
        <f t="shared" si="733"/>
        <v>1065</v>
      </c>
      <c r="L1302" s="54">
        <f t="shared" si="733"/>
        <v>19198902.239999995</v>
      </c>
      <c r="M1302" s="54">
        <f t="shared" si="733"/>
        <v>3087982.89</v>
      </c>
      <c r="N1302" s="54">
        <f t="shared" si="733"/>
        <v>176628</v>
      </c>
      <c r="O1302" s="54">
        <f t="shared" si="733"/>
        <v>25848</v>
      </c>
      <c r="P1302" s="54">
        <f t="shared" si="733"/>
        <v>47502.880000000005</v>
      </c>
      <c r="Q1302" s="54">
        <f t="shared" si="733"/>
        <v>36129.760000000002</v>
      </c>
      <c r="R1302" s="54">
        <f t="shared" si="733"/>
        <v>22572993.77</v>
      </c>
      <c r="S1302" s="54">
        <f t="shared" si="733"/>
        <v>2283129.09</v>
      </c>
      <c r="T1302" s="54">
        <f t="shared" si="733"/>
        <v>261294.56</v>
      </c>
      <c r="U1302" s="54">
        <f t="shared" si="733"/>
        <v>11828.7</v>
      </c>
      <c r="V1302" s="54">
        <f t="shared" si="733"/>
        <v>133927.16999999998</v>
      </c>
      <c r="W1302" s="54">
        <f t="shared" si="733"/>
        <v>88233.34</v>
      </c>
      <c r="X1302" s="54">
        <f t="shared" si="733"/>
        <v>19200.480000000003</v>
      </c>
      <c r="Y1302" s="54">
        <f t="shared" si="733"/>
        <v>264656.20999999996</v>
      </c>
      <c r="Z1302" s="54">
        <f t="shared" si="733"/>
        <v>460773.55</v>
      </c>
      <c r="AA1302" s="54">
        <f t="shared" si="733"/>
        <v>3523043.1000000006</v>
      </c>
      <c r="AB1302" s="54">
        <f t="shared" si="733"/>
        <v>26096036.870000001</v>
      </c>
      <c r="AC1302" s="54">
        <f t="shared" si="733"/>
        <v>26096.199999999997</v>
      </c>
      <c r="AD1302" s="54">
        <f t="shared" si="733"/>
        <v>26503.199999999997</v>
      </c>
      <c r="AG1302" s="55" t="s">
        <v>2536</v>
      </c>
      <c r="AH1302" s="55" t="s">
        <v>71</v>
      </c>
      <c r="AI1302" s="56"/>
      <c r="AJ1302" s="57"/>
      <c r="AK1302" s="58">
        <v>15094466.990000002</v>
      </c>
      <c r="AL1302" s="58">
        <v>1037911.7399999999</v>
      </c>
      <c r="AM1302" s="58">
        <v>3608542.2500000005</v>
      </c>
      <c r="AN1302" s="58">
        <v>5890</v>
      </c>
      <c r="AO1302" s="58">
        <v>4455</v>
      </c>
      <c r="AP1302" s="58">
        <v>336</v>
      </c>
      <c r="AQ1302" s="58">
        <v>1099</v>
      </c>
      <c r="AR1302" s="58">
        <v>19740920.98</v>
      </c>
      <c r="AS1302" s="58">
        <v>3076845.84</v>
      </c>
      <c r="AT1302" s="58">
        <v>181117.5</v>
      </c>
      <c r="AU1302" s="58">
        <v>26505</v>
      </c>
      <c r="AV1302" s="58">
        <v>48710.30000000001</v>
      </c>
      <c r="AW1302" s="58">
        <v>37048.1</v>
      </c>
      <c r="AX1302" s="58">
        <v>23111147.720000003</v>
      </c>
      <c r="AY1302" s="58">
        <v>2332745.4499999997</v>
      </c>
      <c r="AZ1302" s="58">
        <v>267936.09999999998</v>
      </c>
      <c r="BA1302" s="58">
        <v>12028.499999999998</v>
      </c>
      <c r="BB1302" s="58">
        <v>136189.35</v>
      </c>
      <c r="BC1302" s="58">
        <v>89723.7</v>
      </c>
      <c r="BD1302" s="58">
        <v>13953.460000000001</v>
      </c>
      <c r="BE1302" s="58">
        <v>269126.55000000005</v>
      </c>
      <c r="BF1302" s="58">
        <v>473782.05000000005</v>
      </c>
      <c r="BG1302" s="58">
        <v>3595485.1599999997</v>
      </c>
      <c r="BH1302" s="58">
        <v>26706632.879999995</v>
      </c>
      <c r="BI1302" s="58">
        <v>0</v>
      </c>
      <c r="BJ1302" s="59">
        <v>26706.6</v>
      </c>
      <c r="BK1302" s="60"/>
      <c r="BL1302" s="61" t="str">
        <f>+AG1302</f>
        <v>Šilutės r. sav.</v>
      </c>
      <c r="BM1302" s="62">
        <f t="shared" ref="BM1302:CD1302" si="734">SUM(BM1275:BM1301)</f>
        <v>2225.4999999999995</v>
      </c>
      <c r="BN1302" s="62">
        <f t="shared" si="734"/>
        <v>2225.4999999999995</v>
      </c>
      <c r="BO1302" s="62">
        <f t="shared" si="734"/>
        <v>2225.4999999999995</v>
      </c>
      <c r="BP1302" s="62">
        <f t="shared" si="734"/>
        <v>2225.4999999999995</v>
      </c>
      <c r="BQ1302" s="62">
        <f t="shared" si="734"/>
        <v>4451.3</v>
      </c>
      <c r="BR1302" s="62">
        <f t="shared" si="734"/>
        <v>4451.3</v>
      </c>
      <c r="BS1302" s="62">
        <f t="shared" si="734"/>
        <v>1112.8000000000002</v>
      </c>
      <c r="BT1302" s="62">
        <f t="shared" si="734"/>
        <v>0</v>
      </c>
      <c r="BU1302" s="62">
        <f t="shared" si="734"/>
        <v>1112.8000000000002</v>
      </c>
      <c r="BV1302" s="62">
        <f t="shared" si="734"/>
        <v>2157.8000000000002</v>
      </c>
      <c r="BW1302" s="62">
        <f t="shared" si="734"/>
        <v>2157.8000000000002</v>
      </c>
      <c r="BX1302" s="62">
        <f t="shared" si="734"/>
        <v>2157.4000000000005</v>
      </c>
      <c r="BY1302" s="62">
        <f t="shared" si="734"/>
        <v>26503.199999999993</v>
      </c>
      <c r="BZ1302" s="62">
        <f t="shared" si="734"/>
        <v>6676.4999999999991</v>
      </c>
      <c r="CA1302" s="62">
        <f t="shared" si="734"/>
        <v>11128.1</v>
      </c>
      <c r="CB1302" s="62">
        <f t="shared" si="734"/>
        <v>2225.6000000000004</v>
      </c>
      <c r="CC1302" s="62">
        <f t="shared" si="734"/>
        <v>6472.9999999999991</v>
      </c>
      <c r="CD1302" s="62">
        <f t="shared" si="734"/>
        <v>26503.199999999997</v>
      </c>
      <c r="CE1302" s="63"/>
      <c r="CF1302" s="64" t="s">
        <v>2536</v>
      </c>
      <c r="CG1302" s="65">
        <v>2225.4999999999995</v>
      </c>
      <c r="CH1302" s="65">
        <v>2191.6999999999994</v>
      </c>
      <c r="CI1302" s="65">
        <v>2208.5999999999995</v>
      </c>
      <c r="CJ1302" s="65">
        <v>2208.5999999999995</v>
      </c>
      <c r="CK1302" s="65">
        <v>4417.5</v>
      </c>
      <c r="CL1302" s="65">
        <v>4434.4000000000005</v>
      </c>
      <c r="CM1302" s="65">
        <v>1096.0000000000002</v>
      </c>
      <c r="CN1302" s="65">
        <v>0</v>
      </c>
      <c r="CO1302" s="65">
        <v>1112.8000000000002</v>
      </c>
      <c r="CP1302" s="65">
        <f>+BV1302</f>
        <v>2157.8000000000002</v>
      </c>
      <c r="CQ1302" s="65">
        <f t="shared" ref="CQ1302:CR1302" si="735">+BW1302</f>
        <v>2157.8000000000002</v>
      </c>
      <c r="CR1302" s="65">
        <f t="shared" si="735"/>
        <v>2157.4000000000005</v>
      </c>
      <c r="CS1302" s="66">
        <f>+CR1302+CQ1302+CP1302+CO1302+CN1302+CM1302+CL1302+CK1302+CJ1302+CI1302+CH1302+CG1302</f>
        <v>26368.1</v>
      </c>
      <c r="CT1302" s="65">
        <v>6625.7999999999984</v>
      </c>
      <c r="CU1302" s="65">
        <v>11060.5</v>
      </c>
      <c r="CV1302" s="65">
        <v>2208.8000000000002</v>
      </c>
      <c r="CW1302" s="65">
        <f>+CP1302+CQ1302+CR1302</f>
        <v>6473.0000000000009</v>
      </c>
      <c r="CX1302" s="67">
        <f>+CW1302+CV1302+CU1302+CT1302</f>
        <v>26368.100000000002</v>
      </c>
      <c r="CY1302" s="48"/>
      <c r="CZ1302" s="64" t="s">
        <v>2536</v>
      </c>
      <c r="DA1302" s="68">
        <v>0</v>
      </c>
      <c r="DB1302" s="68">
        <v>33.799999999999997</v>
      </c>
      <c r="DC1302" s="68">
        <v>16.899999999999999</v>
      </c>
      <c r="DD1302" s="68">
        <v>16.899999999999999</v>
      </c>
      <c r="DE1302" s="68">
        <v>33.799999999999997</v>
      </c>
      <c r="DF1302" s="68">
        <v>16.899999999999999</v>
      </c>
      <c r="DG1302" s="68">
        <v>16.800000000000004</v>
      </c>
      <c r="DH1302" s="69"/>
      <c r="DI1302" s="69"/>
      <c r="DJ1302" s="69"/>
      <c r="DK1302" s="69"/>
      <c r="DL1302" s="69"/>
      <c r="DM1302" s="66">
        <v>135.1</v>
      </c>
      <c r="DN1302" s="68">
        <v>50.699999999999996</v>
      </c>
      <c r="DO1302" s="68">
        <v>67.599999999999994</v>
      </c>
      <c r="DP1302" s="68">
        <v>16.800000000000004</v>
      </c>
      <c r="DQ1302" s="68"/>
      <c r="DR1302" s="66">
        <v>135.1</v>
      </c>
    </row>
    <row r="1303" spans="1:122" ht="25.8" hidden="1" customHeight="1" outlineLevel="1" thickBot="1" x14ac:dyDescent="0.35">
      <c r="A1303" s="160" t="s">
        <v>2591</v>
      </c>
      <c r="B1303" s="53" t="s">
        <v>2592</v>
      </c>
      <c r="C1303" s="53" t="s">
        <v>45</v>
      </c>
      <c r="D1303" s="24" t="s">
        <v>2593</v>
      </c>
      <c r="E1303" s="34"/>
      <c r="F1303" s="35">
        <v>22083.23</v>
      </c>
      <c r="G1303" s="35">
        <v>27868.46</v>
      </c>
      <c r="H1303" s="36">
        <v>12</v>
      </c>
      <c r="I1303" s="37"/>
      <c r="J1303" s="38">
        <v>6</v>
      </c>
      <c r="K1303" s="38">
        <v>6</v>
      </c>
      <c r="L1303" s="35">
        <v>49951.69</v>
      </c>
      <c r="M1303" s="35">
        <v>6898.56</v>
      </c>
      <c r="N1303" s="36">
        <v>369</v>
      </c>
      <c r="O1303" s="36">
        <v>54</v>
      </c>
      <c r="P1303" s="35">
        <v>99.24</v>
      </c>
      <c r="Q1303" s="35">
        <v>75.48</v>
      </c>
      <c r="R1303" s="35">
        <v>57447.97</v>
      </c>
      <c r="S1303" s="35">
        <v>2707.8</v>
      </c>
      <c r="T1303" s="35">
        <v>545.88</v>
      </c>
      <c r="U1303" s="36">
        <v>0</v>
      </c>
      <c r="V1303" s="36">
        <v>0</v>
      </c>
      <c r="W1303" s="36">
        <v>0</v>
      </c>
      <c r="X1303" s="36">
        <v>0</v>
      </c>
      <c r="Y1303" s="36">
        <v>0</v>
      </c>
      <c r="Z1303" s="35">
        <v>1198.8399999999999</v>
      </c>
      <c r="AA1303" s="35">
        <v>4452.5200000000004</v>
      </c>
      <c r="AB1303" s="35">
        <v>61900.49</v>
      </c>
      <c r="AC1303" s="39">
        <f t="shared" ref="AC1303:AC1315" si="736">+ROUND(AB1303/1000,1)</f>
        <v>61.9</v>
      </c>
      <c r="AD1303" s="40">
        <f t="shared" ref="AD1303:AD1315" si="737">+ROUND((AC1303/12*4)+(BJ1303/12*8),1)</f>
        <v>50</v>
      </c>
      <c r="AG1303" s="70" t="s">
        <v>2591</v>
      </c>
      <c r="AH1303" s="24" t="s">
        <v>2592</v>
      </c>
      <c r="AI1303" s="24" t="s">
        <v>45</v>
      </c>
      <c r="AJ1303" s="24" t="s">
        <v>2593</v>
      </c>
      <c r="AK1303" s="42"/>
      <c r="AL1303" s="43">
        <v>14574.93</v>
      </c>
      <c r="AM1303" s="43">
        <v>21112.46</v>
      </c>
      <c r="AN1303" s="44">
        <v>10</v>
      </c>
      <c r="AO1303" s="45"/>
      <c r="AP1303" s="46">
        <v>4</v>
      </c>
      <c r="AQ1303" s="46">
        <v>6</v>
      </c>
      <c r="AR1303" s="43">
        <v>35687.39</v>
      </c>
      <c r="AS1303" s="43">
        <v>4236.8</v>
      </c>
      <c r="AT1303" s="43">
        <v>307.5</v>
      </c>
      <c r="AU1303" s="44">
        <v>45</v>
      </c>
      <c r="AV1303" s="43">
        <v>82.7</v>
      </c>
      <c r="AW1303" s="43">
        <v>62.9</v>
      </c>
      <c r="AX1303" s="43">
        <v>40422.29</v>
      </c>
      <c r="AY1303" s="43">
        <v>2256.5</v>
      </c>
      <c r="AZ1303" s="43">
        <v>454.9</v>
      </c>
      <c r="BA1303" s="44">
        <v>0</v>
      </c>
      <c r="BB1303" s="44">
        <v>0</v>
      </c>
      <c r="BC1303" s="44">
        <v>0</v>
      </c>
      <c r="BD1303" s="44">
        <v>0</v>
      </c>
      <c r="BE1303" s="44">
        <v>0</v>
      </c>
      <c r="BF1303" s="43">
        <v>856.5</v>
      </c>
      <c r="BG1303" s="43">
        <v>3567.9</v>
      </c>
      <c r="BH1303" s="43">
        <v>43990.19</v>
      </c>
      <c r="BI1303" s="44">
        <v>0</v>
      </c>
      <c r="BJ1303" s="71">
        <v>44</v>
      </c>
      <c r="BK1303" s="2"/>
      <c r="BL1303" s="2"/>
      <c r="BM1303" s="48">
        <v>3.7</v>
      </c>
      <c r="BN1303" s="48">
        <v>3.7</v>
      </c>
      <c r="BO1303" s="48">
        <v>3.7</v>
      </c>
      <c r="BP1303" s="48">
        <v>3.7</v>
      </c>
      <c r="BQ1303" s="48">
        <v>7.3</v>
      </c>
      <c r="BR1303" s="48">
        <v>7.3</v>
      </c>
      <c r="BS1303" s="48">
        <v>1.8</v>
      </c>
      <c r="BT1303" s="48">
        <v>0</v>
      </c>
      <c r="BU1303" s="48">
        <v>1.8</v>
      </c>
      <c r="BV1303" s="48">
        <f t="shared" ref="BV1303:BV1315" si="738">+ROUND((AD1303-BM1303-BN1303-BO1303-BP1303-BQ1303-BR1303-BS1303-BT1303-BU1303)/3,1)</f>
        <v>5.7</v>
      </c>
      <c r="BW1303" s="48">
        <f t="shared" ref="BW1303:BW1315" si="739">+BV1303</f>
        <v>5.7</v>
      </c>
      <c r="BX1303" s="49">
        <f t="shared" ref="BX1303:BX1315" si="740">+ROUND(AD1303-BM1303-BN1303-BO1303-BP1303-BQ1303-BR1303-BS1303-BT1303-BU1303-BV1303-BW1303,1)</f>
        <v>5.6</v>
      </c>
      <c r="BY1303" s="50">
        <f t="shared" ref="BY1303:BY1315" si="741">+BX1303+BW1303+BV1303+BU1303+BT1303+BS1303+BR1303+BQ1303+BP1303+BO1303+BN1303+BM1303</f>
        <v>50.000000000000014</v>
      </c>
      <c r="BZ1303" s="48">
        <f t="shared" ref="BZ1303:BZ1315" si="742">+BM1303+BN1303+BO1303</f>
        <v>11.100000000000001</v>
      </c>
      <c r="CA1303" s="48">
        <f t="shared" ref="CA1303:CA1315" si="743">+BP1303+BQ1303+BR1303</f>
        <v>18.3</v>
      </c>
      <c r="CB1303" s="48">
        <f t="shared" ref="CB1303:CB1315" si="744">+BS1303+BT1303+BU1303</f>
        <v>3.6</v>
      </c>
      <c r="CC1303" s="51">
        <f t="shared" ref="CC1303:CC1315" si="745">+BV1303+BW1303+BX1303</f>
        <v>17</v>
      </c>
      <c r="CD1303" s="50">
        <f t="shared" ref="CD1303:CD1315" si="746">SUM(BZ1303:CC1303)</f>
        <v>50</v>
      </c>
      <c r="CE1303" s="103"/>
      <c r="CF1303" s="73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</row>
    <row r="1304" spans="1:122" ht="25.8" hidden="1" customHeight="1" outlineLevel="1" thickBot="1" x14ac:dyDescent="0.35">
      <c r="A1304" s="161"/>
      <c r="B1304" s="53" t="s">
        <v>2594</v>
      </c>
      <c r="C1304" s="53" t="s">
        <v>45</v>
      </c>
      <c r="D1304" s="24" t="s">
        <v>2595</v>
      </c>
      <c r="E1304" s="34"/>
      <c r="F1304" s="34"/>
      <c r="G1304" s="35">
        <v>112318.31</v>
      </c>
      <c r="H1304" s="36">
        <v>24</v>
      </c>
      <c r="I1304" s="37"/>
      <c r="J1304" s="37"/>
      <c r="K1304" s="38">
        <v>24</v>
      </c>
      <c r="L1304" s="35">
        <v>112318.31</v>
      </c>
      <c r="M1304" s="35">
        <v>9261.1200000000008</v>
      </c>
      <c r="N1304" s="36">
        <v>738</v>
      </c>
      <c r="O1304" s="36">
        <v>108</v>
      </c>
      <c r="P1304" s="35">
        <v>198.48</v>
      </c>
      <c r="Q1304" s="35">
        <v>150.96</v>
      </c>
      <c r="R1304" s="35">
        <v>122774.87</v>
      </c>
      <c r="S1304" s="35">
        <v>5415.6</v>
      </c>
      <c r="T1304" s="35">
        <v>1091.76</v>
      </c>
      <c r="U1304" s="36">
        <v>0</v>
      </c>
      <c r="V1304" s="36">
        <v>0</v>
      </c>
      <c r="W1304" s="36">
        <v>0</v>
      </c>
      <c r="X1304" s="36">
        <v>0</v>
      </c>
      <c r="Y1304" s="36">
        <v>0</v>
      </c>
      <c r="Z1304" s="35">
        <v>2695.64</v>
      </c>
      <c r="AA1304" s="36">
        <v>9203</v>
      </c>
      <c r="AB1304" s="35">
        <v>131977.87</v>
      </c>
      <c r="AC1304" s="39">
        <f t="shared" si="736"/>
        <v>132</v>
      </c>
      <c r="AD1304" s="40">
        <f t="shared" si="737"/>
        <v>125.1</v>
      </c>
      <c r="AG1304" s="70" t="s">
        <v>2591</v>
      </c>
      <c r="AH1304" s="24" t="s">
        <v>2594</v>
      </c>
      <c r="AI1304" s="24" t="s">
        <v>45</v>
      </c>
      <c r="AJ1304" s="24" t="s">
        <v>2595</v>
      </c>
      <c r="AK1304" s="42"/>
      <c r="AL1304" s="42"/>
      <c r="AM1304" s="43">
        <v>105562.31</v>
      </c>
      <c r="AN1304" s="44">
        <v>26</v>
      </c>
      <c r="AO1304" s="45"/>
      <c r="AP1304" s="45"/>
      <c r="AQ1304" s="46">
        <v>26</v>
      </c>
      <c r="AR1304" s="43">
        <v>105562.31</v>
      </c>
      <c r="AS1304" s="43">
        <v>5118.88</v>
      </c>
      <c r="AT1304" s="43">
        <v>799.5</v>
      </c>
      <c r="AU1304" s="44">
        <v>117</v>
      </c>
      <c r="AV1304" s="43">
        <v>215.02</v>
      </c>
      <c r="AW1304" s="43">
        <v>163.54</v>
      </c>
      <c r="AX1304" s="43">
        <v>111976.25</v>
      </c>
      <c r="AY1304" s="43">
        <v>5866.9</v>
      </c>
      <c r="AZ1304" s="43">
        <v>1182.74</v>
      </c>
      <c r="BA1304" s="44">
        <v>0</v>
      </c>
      <c r="BB1304" s="44">
        <v>0</v>
      </c>
      <c r="BC1304" s="44">
        <v>0</v>
      </c>
      <c r="BD1304" s="44">
        <v>0</v>
      </c>
      <c r="BE1304" s="44">
        <v>0</v>
      </c>
      <c r="BF1304" s="43">
        <v>2533.5</v>
      </c>
      <c r="BG1304" s="43">
        <v>9583.14</v>
      </c>
      <c r="BH1304" s="43">
        <v>121559.39</v>
      </c>
      <c r="BI1304" s="44">
        <v>0</v>
      </c>
      <c r="BJ1304" s="71">
        <v>121.6</v>
      </c>
      <c r="BK1304" s="2"/>
      <c r="BL1304" s="2"/>
      <c r="BM1304" s="48">
        <v>10.1</v>
      </c>
      <c r="BN1304" s="48">
        <v>10.1</v>
      </c>
      <c r="BO1304" s="48">
        <v>10.1</v>
      </c>
      <c r="BP1304" s="48">
        <v>10.1</v>
      </c>
      <c r="BQ1304" s="48">
        <v>20.3</v>
      </c>
      <c r="BR1304" s="48">
        <v>20.3</v>
      </c>
      <c r="BS1304" s="48">
        <v>5.0999999999999996</v>
      </c>
      <c r="BT1304" s="48">
        <v>0</v>
      </c>
      <c r="BU1304" s="48">
        <v>5.0999999999999996</v>
      </c>
      <c r="BV1304" s="48">
        <f t="shared" si="738"/>
        <v>11.3</v>
      </c>
      <c r="BW1304" s="48">
        <f t="shared" si="739"/>
        <v>11.3</v>
      </c>
      <c r="BX1304" s="49">
        <f t="shared" si="740"/>
        <v>11.3</v>
      </c>
      <c r="BY1304" s="50">
        <f t="shared" si="741"/>
        <v>125.09999999999998</v>
      </c>
      <c r="BZ1304" s="48">
        <f t="shared" si="742"/>
        <v>30.299999999999997</v>
      </c>
      <c r="CA1304" s="48">
        <f t="shared" si="743"/>
        <v>50.7</v>
      </c>
      <c r="CB1304" s="48">
        <f t="shared" si="744"/>
        <v>10.199999999999999</v>
      </c>
      <c r="CC1304" s="51">
        <f t="shared" si="745"/>
        <v>33.900000000000006</v>
      </c>
      <c r="CD1304" s="50">
        <f t="shared" si="746"/>
        <v>125.10000000000001</v>
      </c>
      <c r="CE1304" s="103"/>
      <c r="CF1304" s="73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</row>
    <row r="1305" spans="1:122" ht="25.8" hidden="1" customHeight="1" outlineLevel="1" thickBot="1" x14ac:dyDescent="0.35">
      <c r="A1305" s="161"/>
      <c r="B1305" s="53" t="s">
        <v>2596</v>
      </c>
      <c r="C1305" s="53" t="s">
        <v>45</v>
      </c>
      <c r="D1305" s="24" t="s">
        <v>2597</v>
      </c>
      <c r="E1305" s="34"/>
      <c r="F1305" s="35">
        <v>22083.23</v>
      </c>
      <c r="G1305" s="35">
        <v>35046.69</v>
      </c>
      <c r="H1305" s="36">
        <v>16</v>
      </c>
      <c r="I1305" s="37"/>
      <c r="J1305" s="38">
        <v>5</v>
      </c>
      <c r="K1305" s="38">
        <v>11</v>
      </c>
      <c r="L1305" s="35">
        <v>57129.919999999998</v>
      </c>
      <c r="M1305" s="35">
        <v>5418.08</v>
      </c>
      <c r="N1305" s="36">
        <v>492</v>
      </c>
      <c r="O1305" s="36">
        <v>72</v>
      </c>
      <c r="P1305" s="35">
        <v>132.32</v>
      </c>
      <c r="Q1305" s="35">
        <v>100.64</v>
      </c>
      <c r="R1305" s="35">
        <v>63344.959999999999</v>
      </c>
      <c r="S1305" s="35">
        <v>3610.4</v>
      </c>
      <c r="T1305" s="35">
        <v>727.84</v>
      </c>
      <c r="U1305" s="36">
        <v>0</v>
      </c>
      <c r="V1305" s="36">
        <v>0</v>
      </c>
      <c r="W1305" s="36">
        <v>0</v>
      </c>
      <c r="X1305" s="36">
        <v>0</v>
      </c>
      <c r="Y1305" s="36">
        <v>0</v>
      </c>
      <c r="Z1305" s="35">
        <v>1371.12</v>
      </c>
      <c r="AA1305" s="35">
        <v>5709.36</v>
      </c>
      <c r="AB1305" s="35">
        <v>69054.320000000007</v>
      </c>
      <c r="AC1305" s="39">
        <f t="shared" si="736"/>
        <v>69.099999999999994</v>
      </c>
      <c r="AD1305" s="40">
        <f t="shared" si="737"/>
        <v>96.2</v>
      </c>
      <c r="AG1305" s="70" t="s">
        <v>2591</v>
      </c>
      <c r="AH1305" s="24" t="s">
        <v>2596</v>
      </c>
      <c r="AI1305" s="24" t="s">
        <v>45</v>
      </c>
      <c r="AJ1305" s="24" t="s">
        <v>2597</v>
      </c>
      <c r="AK1305" s="42"/>
      <c r="AL1305" s="43">
        <v>22083.23</v>
      </c>
      <c r="AM1305" s="43">
        <v>70093.39</v>
      </c>
      <c r="AN1305" s="44">
        <v>21</v>
      </c>
      <c r="AO1305" s="45"/>
      <c r="AP1305" s="46">
        <v>6</v>
      </c>
      <c r="AQ1305" s="46">
        <v>15</v>
      </c>
      <c r="AR1305" s="43">
        <v>92176.62</v>
      </c>
      <c r="AS1305" s="43">
        <v>8670.48</v>
      </c>
      <c r="AT1305" s="43">
        <v>645.75</v>
      </c>
      <c r="AU1305" s="43">
        <v>94.5</v>
      </c>
      <c r="AV1305" s="43">
        <v>173.67</v>
      </c>
      <c r="AW1305" s="43">
        <v>132.09</v>
      </c>
      <c r="AX1305" s="43">
        <v>101893.11</v>
      </c>
      <c r="AY1305" s="43">
        <v>4738.6499999999996</v>
      </c>
      <c r="AZ1305" s="43">
        <v>955.29</v>
      </c>
      <c r="BA1305" s="44">
        <v>0</v>
      </c>
      <c r="BB1305" s="44">
        <v>0</v>
      </c>
      <c r="BC1305" s="44">
        <v>0</v>
      </c>
      <c r="BD1305" s="44">
        <v>0</v>
      </c>
      <c r="BE1305" s="44">
        <v>0</v>
      </c>
      <c r="BF1305" s="43">
        <v>2212.2399999999998</v>
      </c>
      <c r="BG1305" s="43">
        <v>7906.18</v>
      </c>
      <c r="BH1305" s="43">
        <v>109799.29</v>
      </c>
      <c r="BI1305" s="44">
        <v>0</v>
      </c>
      <c r="BJ1305" s="71">
        <v>109.8</v>
      </c>
      <c r="BK1305" s="2"/>
      <c r="BL1305" s="2"/>
      <c r="BM1305" s="48">
        <v>9.1999999999999993</v>
      </c>
      <c r="BN1305" s="48">
        <v>9.1999999999999993</v>
      </c>
      <c r="BO1305" s="48">
        <v>9.1999999999999993</v>
      </c>
      <c r="BP1305" s="48">
        <v>9.1999999999999993</v>
      </c>
      <c r="BQ1305" s="48">
        <v>18.3</v>
      </c>
      <c r="BR1305" s="48">
        <v>18.3</v>
      </c>
      <c r="BS1305" s="48">
        <v>4.5999999999999996</v>
      </c>
      <c r="BT1305" s="48">
        <v>0</v>
      </c>
      <c r="BU1305" s="48">
        <v>4.5999999999999996</v>
      </c>
      <c r="BV1305" s="48">
        <f t="shared" si="738"/>
        <v>4.5</v>
      </c>
      <c r="BW1305" s="48">
        <f t="shared" si="739"/>
        <v>4.5</v>
      </c>
      <c r="BX1305" s="49">
        <f t="shared" si="740"/>
        <v>4.5999999999999996</v>
      </c>
      <c r="BY1305" s="50">
        <f t="shared" si="741"/>
        <v>96.2</v>
      </c>
      <c r="BZ1305" s="48">
        <f t="shared" si="742"/>
        <v>27.599999999999998</v>
      </c>
      <c r="CA1305" s="48">
        <f t="shared" si="743"/>
        <v>45.8</v>
      </c>
      <c r="CB1305" s="48">
        <f t="shared" si="744"/>
        <v>9.1999999999999993</v>
      </c>
      <c r="CC1305" s="51">
        <f t="shared" si="745"/>
        <v>13.6</v>
      </c>
      <c r="CD1305" s="50">
        <f t="shared" si="746"/>
        <v>96.199999999999989</v>
      </c>
      <c r="CE1305" s="103"/>
      <c r="CF1305" s="73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</row>
    <row r="1306" spans="1:122" ht="25.8" hidden="1" customHeight="1" outlineLevel="1" thickBot="1" x14ac:dyDescent="0.35">
      <c r="A1306" s="161"/>
      <c r="B1306" s="53" t="s">
        <v>2598</v>
      </c>
      <c r="C1306" s="53" t="s">
        <v>45</v>
      </c>
      <c r="D1306" s="24" t="s">
        <v>2599</v>
      </c>
      <c r="E1306" s="34"/>
      <c r="F1306" s="34"/>
      <c r="G1306" s="35">
        <v>35046.69</v>
      </c>
      <c r="H1306" s="36">
        <v>10</v>
      </c>
      <c r="I1306" s="37"/>
      <c r="J1306" s="37"/>
      <c r="K1306" s="38">
        <v>10</v>
      </c>
      <c r="L1306" s="35">
        <v>35046.69</v>
      </c>
      <c r="M1306" s="35">
        <v>1968.8</v>
      </c>
      <c r="N1306" s="35">
        <v>307.5</v>
      </c>
      <c r="O1306" s="36">
        <v>45</v>
      </c>
      <c r="P1306" s="35">
        <v>82.7</v>
      </c>
      <c r="Q1306" s="35">
        <v>62.9</v>
      </c>
      <c r="R1306" s="35">
        <v>37513.589999999997</v>
      </c>
      <c r="S1306" s="35">
        <v>2256.5</v>
      </c>
      <c r="T1306" s="35">
        <v>454.9</v>
      </c>
      <c r="U1306" s="36">
        <v>0</v>
      </c>
      <c r="V1306" s="36">
        <v>0</v>
      </c>
      <c r="W1306" s="36">
        <v>0</v>
      </c>
      <c r="X1306" s="36">
        <v>0</v>
      </c>
      <c r="Y1306" s="36">
        <v>0</v>
      </c>
      <c r="Z1306" s="35">
        <v>841.12</v>
      </c>
      <c r="AA1306" s="35">
        <v>3552.52</v>
      </c>
      <c r="AB1306" s="35">
        <v>41066.11</v>
      </c>
      <c r="AC1306" s="39">
        <f t="shared" si="736"/>
        <v>41.1</v>
      </c>
      <c r="AD1306" s="40">
        <f t="shared" si="737"/>
        <v>56.2</v>
      </c>
      <c r="AG1306" s="70" t="s">
        <v>2591</v>
      </c>
      <c r="AH1306" s="24" t="s">
        <v>2598</v>
      </c>
      <c r="AI1306" s="24" t="s">
        <v>45</v>
      </c>
      <c r="AJ1306" s="24" t="s">
        <v>2599</v>
      </c>
      <c r="AK1306" s="42"/>
      <c r="AL1306" s="42"/>
      <c r="AM1306" s="43">
        <v>56159.16</v>
      </c>
      <c r="AN1306" s="44">
        <v>12</v>
      </c>
      <c r="AO1306" s="45"/>
      <c r="AP1306" s="45"/>
      <c r="AQ1306" s="46">
        <v>12</v>
      </c>
      <c r="AR1306" s="43">
        <v>56159.16</v>
      </c>
      <c r="AS1306" s="43">
        <v>2362.56</v>
      </c>
      <c r="AT1306" s="44">
        <v>369</v>
      </c>
      <c r="AU1306" s="44">
        <v>54</v>
      </c>
      <c r="AV1306" s="43">
        <v>99.24</v>
      </c>
      <c r="AW1306" s="43">
        <v>75.48</v>
      </c>
      <c r="AX1306" s="43">
        <v>59119.44</v>
      </c>
      <c r="AY1306" s="43">
        <v>2707.8</v>
      </c>
      <c r="AZ1306" s="43">
        <v>545.88</v>
      </c>
      <c r="BA1306" s="44">
        <v>0</v>
      </c>
      <c r="BB1306" s="44">
        <v>0</v>
      </c>
      <c r="BC1306" s="44">
        <v>0</v>
      </c>
      <c r="BD1306" s="44">
        <v>0</v>
      </c>
      <c r="BE1306" s="44">
        <v>0</v>
      </c>
      <c r="BF1306" s="43">
        <v>1347.82</v>
      </c>
      <c r="BG1306" s="43">
        <v>4601.5</v>
      </c>
      <c r="BH1306" s="43">
        <v>63720.94</v>
      </c>
      <c r="BI1306" s="44">
        <v>0</v>
      </c>
      <c r="BJ1306" s="71">
        <v>63.7</v>
      </c>
      <c r="BK1306" s="2"/>
      <c r="BL1306" s="2"/>
      <c r="BM1306" s="48">
        <v>5.3</v>
      </c>
      <c r="BN1306" s="48">
        <v>5.3</v>
      </c>
      <c r="BO1306" s="48">
        <v>5.3</v>
      </c>
      <c r="BP1306" s="48">
        <v>5.3</v>
      </c>
      <c r="BQ1306" s="48">
        <v>10.6</v>
      </c>
      <c r="BR1306" s="48">
        <v>10.6</v>
      </c>
      <c r="BS1306" s="48">
        <v>2.7</v>
      </c>
      <c r="BT1306" s="48">
        <v>0</v>
      </c>
      <c r="BU1306" s="48">
        <v>2.7</v>
      </c>
      <c r="BV1306" s="48">
        <f t="shared" si="738"/>
        <v>2.8</v>
      </c>
      <c r="BW1306" s="48">
        <f t="shared" si="739"/>
        <v>2.8</v>
      </c>
      <c r="BX1306" s="49">
        <f t="shared" si="740"/>
        <v>2.8</v>
      </c>
      <c r="BY1306" s="50">
        <f t="shared" si="741"/>
        <v>56.199999999999989</v>
      </c>
      <c r="BZ1306" s="48">
        <f t="shared" si="742"/>
        <v>15.899999999999999</v>
      </c>
      <c r="CA1306" s="48">
        <f t="shared" si="743"/>
        <v>26.5</v>
      </c>
      <c r="CB1306" s="48">
        <f t="shared" si="744"/>
        <v>5.4</v>
      </c>
      <c r="CC1306" s="51">
        <f t="shared" si="745"/>
        <v>8.3999999999999986</v>
      </c>
      <c r="CD1306" s="50">
        <f t="shared" si="746"/>
        <v>56.199999999999996</v>
      </c>
      <c r="CE1306" s="103"/>
      <c r="CF1306" s="73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</row>
    <row r="1307" spans="1:122" ht="21" hidden="1" outlineLevel="1" thickBot="1" x14ac:dyDescent="0.35">
      <c r="A1307" s="161"/>
      <c r="B1307" s="53" t="s">
        <v>2600</v>
      </c>
      <c r="C1307" s="53" t="s">
        <v>45</v>
      </c>
      <c r="D1307" s="24" t="s">
        <v>2601</v>
      </c>
      <c r="E1307" s="34"/>
      <c r="F1307" s="35">
        <v>22083.23</v>
      </c>
      <c r="G1307" s="35">
        <v>119496.54</v>
      </c>
      <c r="H1307" s="36">
        <v>35</v>
      </c>
      <c r="I1307" s="37"/>
      <c r="J1307" s="38">
        <v>6</v>
      </c>
      <c r="K1307" s="38">
        <v>29</v>
      </c>
      <c r="L1307" s="35">
        <v>141579.76999999999</v>
      </c>
      <c r="M1307" s="35">
        <v>13694.8</v>
      </c>
      <c r="N1307" s="35">
        <v>1076.25</v>
      </c>
      <c r="O1307" s="35">
        <v>157.5</v>
      </c>
      <c r="P1307" s="35">
        <v>289.45</v>
      </c>
      <c r="Q1307" s="35">
        <v>220.15</v>
      </c>
      <c r="R1307" s="35">
        <v>157017.92000000001</v>
      </c>
      <c r="S1307" s="35">
        <v>7897.75</v>
      </c>
      <c r="T1307" s="35">
        <v>1592.15</v>
      </c>
      <c r="U1307" s="36">
        <v>0</v>
      </c>
      <c r="V1307" s="36">
        <v>0</v>
      </c>
      <c r="W1307" s="36">
        <v>0</v>
      </c>
      <c r="X1307" s="36">
        <v>0</v>
      </c>
      <c r="Y1307" s="36">
        <v>0</v>
      </c>
      <c r="Z1307" s="35">
        <v>3397.92</v>
      </c>
      <c r="AA1307" s="35">
        <v>12887.82</v>
      </c>
      <c r="AB1307" s="35">
        <v>169905.74</v>
      </c>
      <c r="AC1307" s="39">
        <f t="shared" si="736"/>
        <v>169.9</v>
      </c>
      <c r="AD1307" s="40">
        <f t="shared" si="737"/>
        <v>154.19999999999999</v>
      </c>
      <c r="AG1307" s="70" t="s">
        <v>2591</v>
      </c>
      <c r="AH1307" s="24" t="s">
        <v>2600</v>
      </c>
      <c r="AI1307" s="24" t="s">
        <v>45</v>
      </c>
      <c r="AJ1307" s="24" t="s">
        <v>2601</v>
      </c>
      <c r="AK1307" s="42"/>
      <c r="AL1307" s="43">
        <v>14574.93</v>
      </c>
      <c r="AM1307" s="43">
        <v>105562.31</v>
      </c>
      <c r="AN1307" s="44">
        <v>32</v>
      </c>
      <c r="AO1307" s="45"/>
      <c r="AP1307" s="46">
        <v>3</v>
      </c>
      <c r="AQ1307" s="46">
        <v>29</v>
      </c>
      <c r="AR1307" s="43">
        <v>120137.24</v>
      </c>
      <c r="AS1307" s="43">
        <v>13104.16</v>
      </c>
      <c r="AT1307" s="44">
        <v>984</v>
      </c>
      <c r="AU1307" s="44">
        <v>144</v>
      </c>
      <c r="AV1307" s="43">
        <v>264.64</v>
      </c>
      <c r="AW1307" s="43">
        <v>201.28</v>
      </c>
      <c r="AX1307" s="43">
        <v>134835.32</v>
      </c>
      <c r="AY1307" s="43">
        <v>7220.8</v>
      </c>
      <c r="AZ1307" s="43">
        <v>1455.68</v>
      </c>
      <c r="BA1307" s="44">
        <v>0</v>
      </c>
      <c r="BB1307" s="44">
        <v>0</v>
      </c>
      <c r="BC1307" s="44">
        <v>0</v>
      </c>
      <c r="BD1307" s="44">
        <v>0</v>
      </c>
      <c r="BE1307" s="44">
        <v>0</v>
      </c>
      <c r="BF1307" s="43">
        <v>2883.3</v>
      </c>
      <c r="BG1307" s="43">
        <v>11559.78</v>
      </c>
      <c r="BH1307" s="43">
        <v>146395.1</v>
      </c>
      <c r="BI1307" s="44">
        <v>0</v>
      </c>
      <c r="BJ1307" s="71">
        <v>146.4</v>
      </c>
      <c r="BK1307" s="2"/>
      <c r="BL1307" s="2"/>
      <c r="BM1307" s="48">
        <v>12.2</v>
      </c>
      <c r="BN1307" s="48">
        <v>12.2</v>
      </c>
      <c r="BO1307" s="48">
        <v>12.2</v>
      </c>
      <c r="BP1307" s="48">
        <v>12.2</v>
      </c>
      <c r="BQ1307" s="48">
        <v>24.4</v>
      </c>
      <c r="BR1307" s="48">
        <v>24.4</v>
      </c>
      <c r="BS1307" s="48">
        <v>6.1</v>
      </c>
      <c r="BT1307" s="48">
        <v>0</v>
      </c>
      <c r="BU1307" s="48">
        <v>6.1</v>
      </c>
      <c r="BV1307" s="48">
        <f t="shared" si="738"/>
        <v>14.8</v>
      </c>
      <c r="BW1307" s="48">
        <f t="shared" si="739"/>
        <v>14.8</v>
      </c>
      <c r="BX1307" s="49">
        <f t="shared" si="740"/>
        <v>14.8</v>
      </c>
      <c r="BY1307" s="50">
        <f t="shared" si="741"/>
        <v>154.19999999999999</v>
      </c>
      <c r="BZ1307" s="48">
        <f t="shared" si="742"/>
        <v>36.599999999999994</v>
      </c>
      <c r="CA1307" s="48">
        <f t="shared" si="743"/>
        <v>60.999999999999993</v>
      </c>
      <c r="CB1307" s="48">
        <f t="shared" si="744"/>
        <v>12.2</v>
      </c>
      <c r="CC1307" s="51">
        <f t="shared" si="745"/>
        <v>44.400000000000006</v>
      </c>
      <c r="CD1307" s="50">
        <f t="shared" si="746"/>
        <v>154.19999999999999</v>
      </c>
      <c r="CE1307" s="103"/>
      <c r="CF1307" s="73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</row>
    <row r="1308" spans="1:122" ht="21" hidden="1" outlineLevel="1" thickBot="1" x14ac:dyDescent="0.35">
      <c r="A1308" s="161"/>
      <c r="B1308" s="53" t="s">
        <v>2602</v>
      </c>
      <c r="C1308" s="53" t="s">
        <v>45</v>
      </c>
      <c r="D1308" s="24" t="s">
        <v>2603</v>
      </c>
      <c r="E1308" s="35">
        <v>933581.29</v>
      </c>
      <c r="F1308" s="34"/>
      <c r="G1308" s="34"/>
      <c r="H1308" s="36">
        <v>319</v>
      </c>
      <c r="I1308" s="38">
        <v>319</v>
      </c>
      <c r="J1308" s="37"/>
      <c r="K1308" s="37"/>
      <c r="L1308" s="35">
        <v>933581.29</v>
      </c>
      <c r="M1308" s="35">
        <v>104454.56</v>
      </c>
      <c r="N1308" s="35">
        <v>9809.25</v>
      </c>
      <c r="O1308" s="35">
        <v>1435.5</v>
      </c>
      <c r="P1308" s="35">
        <v>2638.13</v>
      </c>
      <c r="Q1308" s="35">
        <v>2006.51</v>
      </c>
      <c r="R1308" s="35">
        <v>1053925.24</v>
      </c>
      <c r="S1308" s="35">
        <v>143849.85999999999</v>
      </c>
      <c r="T1308" s="35">
        <v>14511.31</v>
      </c>
      <c r="U1308" s="35">
        <v>861.3</v>
      </c>
      <c r="V1308" s="35">
        <v>9751.83</v>
      </c>
      <c r="W1308" s="35">
        <v>6424.66</v>
      </c>
      <c r="X1308" s="35">
        <v>5630.9</v>
      </c>
      <c r="Y1308" s="35">
        <v>19270.79</v>
      </c>
      <c r="Z1308" s="35">
        <v>22405.95</v>
      </c>
      <c r="AA1308" s="35">
        <v>222706.6</v>
      </c>
      <c r="AB1308" s="35">
        <v>1276631.8400000001</v>
      </c>
      <c r="AC1308" s="39">
        <f t="shared" si="736"/>
        <v>1276.5999999999999</v>
      </c>
      <c r="AD1308" s="40">
        <f t="shared" si="737"/>
        <v>1270.5999999999999</v>
      </c>
      <c r="AG1308" s="70" t="s">
        <v>2591</v>
      </c>
      <c r="AH1308" s="24" t="s">
        <v>2602</v>
      </c>
      <c r="AI1308" s="24" t="s">
        <v>45</v>
      </c>
      <c r="AJ1308" s="24" t="s">
        <v>2603</v>
      </c>
      <c r="AK1308" s="43">
        <v>933581.29</v>
      </c>
      <c r="AL1308" s="42"/>
      <c r="AM1308" s="42"/>
      <c r="AN1308" s="44">
        <v>321</v>
      </c>
      <c r="AO1308" s="46">
        <v>321</v>
      </c>
      <c r="AP1308" s="45"/>
      <c r="AQ1308" s="45"/>
      <c r="AR1308" s="43">
        <v>933581.29</v>
      </c>
      <c r="AS1308" s="43">
        <v>96908.34</v>
      </c>
      <c r="AT1308" s="43">
        <v>9870.75</v>
      </c>
      <c r="AU1308" s="43">
        <v>1444.5</v>
      </c>
      <c r="AV1308" s="43">
        <v>2654.67</v>
      </c>
      <c r="AW1308" s="43">
        <v>2019.09</v>
      </c>
      <c r="AX1308" s="43">
        <v>1046478.64</v>
      </c>
      <c r="AY1308" s="43">
        <v>144751.74</v>
      </c>
      <c r="AZ1308" s="43">
        <v>14602.29</v>
      </c>
      <c r="BA1308" s="43">
        <v>866.7</v>
      </c>
      <c r="BB1308" s="43">
        <v>9812.9699999999993</v>
      </c>
      <c r="BC1308" s="43">
        <v>6464.94</v>
      </c>
      <c r="BD1308" s="43">
        <v>2816.08</v>
      </c>
      <c r="BE1308" s="43">
        <v>19391.61</v>
      </c>
      <c r="BF1308" s="43">
        <v>22405.95</v>
      </c>
      <c r="BG1308" s="43">
        <v>221112.28</v>
      </c>
      <c r="BH1308" s="43">
        <v>1267590.92</v>
      </c>
      <c r="BI1308" s="44">
        <v>0</v>
      </c>
      <c r="BJ1308" s="71">
        <v>1267.5999999999999</v>
      </c>
      <c r="BK1308" s="2"/>
      <c r="BL1308" s="2"/>
      <c r="BM1308" s="48">
        <v>105.6</v>
      </c>
      <c r="BN1308" s="48">
        <v>105.6</v>
      </c>
      <c r="BO1308" s="48">
        <v>105.6</v>
      </c>
      <c r="BP1308" s="48">
        <v>105.6</v>
      </c>
      <c r="BQ1308" s="48">
        <v>211.3</v>
      </c>
      <c r="BR1308" s="48">
        <v>211.3</v>
      </c>
      <c r="BS1308" s="48">
        <v>52.8</v>
      </c>
      <c r="BT1308" s="48">
        <v>0</v>
      </c>
      <c r="BU1308" s="48">
        <v>52.8</v>
      </c>
      <c r="BV1308" s="48">
        <f t="shared" si="738"/>
        <v>106.7</v>
      </c>
      <c r="BW1308" s="48">
        <f t="shared" si="739"/>
        <v>106.7</v>
      </c>
      <c r="BX1308" s="49">
        <f t="shared" si="740"/>
        <v>106.6</v>
      </c>
      <c r="BY1308" s="50">
        <f t="shared" si="741"/>
        <v>1270.5999999999999</v>
      </c>
      <c r="BZ1308" s="48">
        <f t="shared" si="742"/>
        <v>316.79999999999995</v>
      </c>
      <c r="CA1308" s="48">
        <f t="shared" si="743"/>
        <v>528.20000000000005</v>
      </c>
      <c r="CB1308" s="48">
        <f t="shared" si="744"/>
        <v>105.6</v>
      </c>
      <c r="CC1308" s="51">
        <f t="shared" si="745"/>
        <v>320</v>
      </c>
      <c r="CD1308" s="50">
        <f t="shared" si="746"/>
        <v>1270.5999999999999</v>
      </c>
      <c r="CE1308" s="103"/>
      <c r="CF1308" s="73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</row>
    <row r="1309" spans="1:122" ht="15" hidden="1" outlineLevel="1" thickBot="1" x14ac:dyDescent="0.35">
      <c r="A1309" s="161"/>
      <c r="B1309" s="53" t="s">
        <v>2604</v>
      </c>
      <c r="C1309" s="53" t="s">
        <v>45</v>
      </c>
      <c r="D1309" s="24" t="s">
        <v>2605</v>
      </c>
      <c r="E1309" s="35">
        <v>533946.87</v>
      </c>
      <c r="F1309" s="35">
        <v>22083.23</v>
      </c>
      <c r="G1309" s="35">
        <v>70093.39</v>
      </c>
      <c r="H1309" s="36">
        <v>115</v>
      </c>
      <c r="I1309" s="38">
        <v>96</v>
      </c>
      <c r="J1309" s="38">
        <v>5</v>
      </c>
      <c r="K1309" s="38">
        <v>14</v>
      </c>
      <c r="L1309" s="35">
        <v>626123.49</v>
      </c>
      <c r="M1309" s="35">
        <v>72985.45</v>
      </c>
      <c r="N1309" s="35">
        <v>3536.25</v>
      </c>
      <c r="O1309" s="35">
        <v>517.5</v>
      </c>
      <c r="P1309" s="35">
        <v>951.05</v>
      </c>
      <c r="Q1309" s="35">
        <v>723.35</v>
      </c>
      <c r="R1309" s="35">
        <v>704837.09</v>
      </c>
      <c r="S1309" s="35">
        <v>47577.59</v>
      </c>
      <c r="T1309" s="35">
        <v>5231.3500000000004</v>
      </c>
      <c r="U1309" s="35">
        <v>259.2</v>
      </c>
      <c r="V1309" s="35">
        <v>2934.72</v>
      </c>
      <c r="W1309" s="35">
        <v>1933.44</v>
      </c>
      <c r="X1309" s="35">
        <v>128.02000000000001</v>
      </c>
      <c r="Y1309" s="35">
        <v>5799.36</v>
      </c>
      <c r="Z1309" s="35">
        <v>15026.96</v>
      </c>
      <c r="AA1309" s="35">
        <v>78890.64</v>
      </c>
      <c r="AB1309" s="35">
        <v>783727.73</v>
      </c>
      <c r="AC1309" s="39">
        <f t="shared" si="736"/>
        <v>783.7</v>
      </c>
      <c r="AD1309" s="40">
        <f t="shared" si="737"/>
        <v>820.5</v>
      </c>
      <c r="AG1309" s="70" t="s">
        <v>2591</v>
      </c>
      <c r="AH1309" s="24" t="s">
        <v>2604</v>
      </c>
      <c r="AI1309" s="24" t="s">
        <v>45</v>
      </c>
      <c r="AJ1309" s="24" t="s">
        <v>2605</v>
      </c>
      <c r="AK1309" s="43">
        <v>566851.85</v>
      </c>
      <c r="AL1309" s="43">
        <v>22083.23</v>
      </c>
      <c r="AM1309" s="43">
        <v>70093.39</v>
      </c>
      <c r="AN1309" s="44">
        <v>136</v>
      </c>
      <c r="AO1309" s="46">
        <v>116</v>
      </c>
      <c r="AP1309" s="46">
        <v>6</v>
      </c>
      <c r="AQ1309" s="46">
        <v>14</v>
      </c>
      <c r="AR1309" s="43">
        <v>659028.47</v>
      </c>
      <c r="AS1309" s="43">
        <v>80791.990000000005</v>
      </c>
      <c r="AT1309" s="44">
        <v>4182</v>
      </c>
      <c r="AU1309" s="44">
        <v>612</v>
      </c>
      <c r="AV1309" s="43">
        <v>1124.72</v>
      </c>
      <c r="AW1309" s="43">
        <v>855.44</v>
      </c>
      <c r="AX1309" s="43">
        <v>746594.62</v>
      </c>
      <c r="AY1309" s="43">
        <v>56822.04</v>
      </c>
      <c r="AZ1309" s="43">
        <v>6186.64</v>
      </c>
      <c r="BA1309" s="43">
        <v>313.2</v>
      </c>
      <c r="BB1309" s="43">
        <v>3546.12</v>
      </c>
      <c r="BC1309" s="43">
        <v>2336.2399999999998</v>
      </c>
      <c r="BD1309" s="43">
        <v>256.04000000000002</v>
      </c>
      <c r="BE1309" s="43">
        <v>7007.56</v>
      </c>
      <c r="BF1309" s="43">
        <v>15816.69</v>
      </c>
      <c r="BG1309" s="43">
        <v>92284.53</v>
      </c>
      <c r="BH1309" s="43">
        <v>838879.15</v>
      </c>
      <c r="BI1309" s="44">
        <v>0</v>
      </c>
      <c r="BJ1309" s="71">
        <v>838.9</v>
      </c>
      <c r="BK1309" s="2"/>
      <c r="BL1309" s="2"/>
      <c r="BM1309" s="48">
        <v>69.900000000000006</v>
      </c>
      <c r="BN1309" s="48">
        <v>69.900000000000006</v>
      </c>
      <c r="BO1309" s="48">
        <v>69.900000000000006</v>
      </c>
      <c r="BP1309" s="48">
        <v>69.900000000000006</v>
      </c>
      <c r="BQ1309" s="48">
        <v>139.80000000000001</v>
      </c>
      <c r="BR1309" s="48">
        <v>139.80000000000001</v>
      </c>
      <c r="BS1309" s="48">
        <v>35</v>
      </c>
      <c r="BT1309" s="48">
        <v>0</v>
      </c>
      <c r="BU1309" s="48">
        <v>35</v>
      </c>
      <c r="BV1309" s="48">
        <f t="shared" si="738"/>
        <v>63.8</v>
      </c>
      <c r="BW1309" s="48">
        <f t="shared" si="739"/>
        <v>63.8</v>
      </c>
      <c r="BX1309" s="49">
        <f t="shared" si="740"/>
        <v>63.7</v>
      </c>
      <c r="BY1309" s="50">
        <f t="shared" si="741"/>
        <v>820.5</v>
      </c>
      <c r="BZ1309" s="48">
        <f t="shared" si="742"/>
        <v>209.70000000000002</v>
      </c>
      <c r="CA1309" s="48">
        <f t="shared" si="743"/>
        <v>349.5</v>
      </c>
      <c r="CB1309" s="48">
        <f t="shared" si="744"/>
        <v>70</v>
      </c>
      <c r="CC1309" s="51">
        <f t="shared" si="745"/>
        <v>191.3</v>
      </c>
      <c r="CD1309" s="50">
        <f t="shared" si="746"/>
        <v>820.5</v>
      </c>
      <c r="CE1309" s="103"/>
      <c r="CF1309" s="73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</row>
    <row r="1310" spans="1:122" ht="15" hidden="1" outlineLevel="1" thickBot="1" x14ac:dyDescent="0.35">
      <c r="A1310" s="161"/>
      <c r="B1310" s="53" t="s">
        <v>2606</v>
      </c>
      <c r="C1310" s="53" t="s">
        <v>45</v>
      </c>
      <c r="D1310" s="24" t="s">
        <v>2607</v>
      </c>
      <c r="E1310" s="35">
        <v>1066696.5900000001</v>
      </c>
      <c r="F1310" s="35">
        <v>44166.46</v>
      </c>
      <c r="G1310" s="34"/>
      <c r="H1310" s="36">
        <v>320</v>
      </c>
      <c r="I1310" s="38">
        <v>302</v>
      </c>
      <c r="J1310" s="38">
        <v>18</v>
      </c>
      <c r="K1310" s="37"/>
      <c r="L1310" s="35">
        <v>1110863.05</v>
      </c>
      <c r="M1310" s="35">
        <v>177872.93</v>
      </c>
      <c r="N1310" s="36">
        <v>9840</v>
      </c>
      <c r="O1310" s="36">
        <v>1440</v>
      </c>
      <c r="P1310" s="35">
        <v>2646.4</v>
      </c>
      <c r="Q1310" s="35">
        <v>2012.8</v>
      </c>
      <c r="R1310" s="35">
        <v>1304675.18</v>
      </c>
      <c r="S1310" s="35">
        <v>140245.57999999999</v>
      </c>
      <c r="T1310" s="35">
        <v>14556.8</v>
      </c>
      <c r="U1310" s="35">
        <v>815.4</v>
      </c>
      <c r="V1310" s="35">
        <v>9232.14</v>
      </c>
      <c r="W1310" s="35">
        <v>6082.28</v>
      </c>
      <c r="X1310" s="35">
        <v>2047.78</v>
      </c>
      <c r="Y1310" s="35">
        <v>18243.82</v>
      </c>
      <c r="Z1310" s="35">
        <v>26660.71</v>
      </c>
      <c r="AA1310" s="35">
        <v>217884.51</v>
      </c>
      <c r="AB1310" s="35">
        <v>1522559.69</v>
      </c>
      <c r="AC1310" s="39">
        <f t="shared" si="736"/>
        <v>1522.6</v>
      </c>
      <c r="AD1310" s="40">
        <f t="shared" si="737"/>
        <v>1569.4</v>
      </c>
      <c r="AG1310" s="70" t="s">
        <v>2591</v>
      </c>
      <c r="AH1310" s="24" t="s">
        <v>2606</v>
      </c>
      <c r="AI1310" s="24" t="s">
        <v>45</v>
      </c>
      <c r="AJ1310" s="24" t="s">
        <v>2607</v>
      </c>
      <c r="AK1310" s="43">
        <v>1128079.06</v>
      </c>
      <c r="AL1310" s="43">
        <v>44166.46</v>
      </c>
      <c r="AM1310" s="42"/>
      <c r="AN1310" s="44">
        <v>326</v>
      </c>
      <c r="AO1310" s="46">
        <v>315</v>
      </c>
      <c r="AP1310" s="46">
        <v>11</v>
      </c>
      <c r="AQ1310" s="45"/>
      <c r="AR1310" s="43">
        <v>1172245.52</v>
      </c>
      <c r="AS1310" s="43">
        <v>180427.51999999999</v>
      </c>
      <c r="AT1310" s="43">
        <v>10024.5</v>
      </c>
      <c r="AU1310" s="44">
        <v>1467</v>
      </c>
      <c r="AV1310" s="43">
        <v>2696.02</v>
      </c>
      <c r="AW1310" s="43">
        <v>2050.54</v>
      </c>
      <c r="AX1310" s="43">
        <v>1368911.1</v>
      </c>
      <c r="AY1310" s="43">
        <v>144528.25</v>
      </c>
      <c r="AZ1310" s="43">
        <v>14829.74</v>
      </c>
      <c r="BA1310" s="43">
        <v>850.5</v>
      </c>
      <c r="BB1310" s="43">
        <v>9629.5499999999993</v>
      </c>
      <c r="BC1310" s="43">
        <v>6344.1</v>
      </c>
      <c r="BD1310" s="43">
        <v>511.9</v>
      </c>
      <c r="BE1310" s="43">
        <v>19029.150000000001</v>
      </c>
      <c r="BF1310" s="43">
        <v>28133.89</v>
      </c>
      <c r="BG1310" s="43">
        <v>223857.08</v>
      </c>
      <c r="BH1310" s="43">
        <v>1592768.18</v>
      </c>
      <c r="BI1310" s="44">
        <v>0</v>
      </c>
      <c r="BJ1310" s="71">
        <v>1592.8</v>
      </c>
      <c r="BK1310" s="2"/>
      <c r="BL1310" s="2"/>
      <c r="BM1310" s="48">
        <v>132.69999999999999</v>
      </c>
      <c r="BN1310" s="48">
        <v>132.69999999999999</v>
      </c>
      <c r="BO1310" s="48">
        <v>132.69999999999999</v>
      </c>
      <c r="BP1310" s="48">
        <v>132.69999999999999</v>
      </c>
      <c r="BQ1310" s="48">
        <v>265.5</v>
      </c>
      <c r="BR1310" s="48">
        <v>265.5</v>
      </c>
      <c r="BS1310" s="48">
        <v>66.400000000000006</v>
      </c>
      <c r="BT1310" s="48">
        <v>0</v>
      </c>
      <c r="BU1310" s="48">
        <v>66.400000000000006</v>
      </c>
      <c r="BV1310" s="48">
        <f t="shared" si="738"/>
        <v>124.9</v>
      </c>
      <c r="BW1310" s="48">
        <f t="shared" si="739"/>
        <v>124.9</v>
      </c>
      <c r="BX1310" s="49">
        <f t="shared" si="740"/>
        <v>125</v>
      </c>
      <c r="BY1310" s="50">
        <f t="shared" si="741"/>
        <v>1569.4</v>
      </c>
      <c r="BZ1310" s="48">
        <f t="shared" si="742"/>
        <v>398.09999999999997</v>
      </c>
      <c r="CA1310" s="48">
        <f t="shared" si="743"/>
        <v>663.7</v>
      </c>
      <c r="CB1310" s="48">
        <f t="shared" si="744"/>
        <v>132.80000000000001</v>
      </c>
      <c r="CC1310" s="51">
        <f t="shared" si="745"/>
        <v>374.8</v>
      </c>
      <c r="CD1310" s="50">
        <f t="shared" si="746"/>
        <v>1569.3999999999999</v>
      </c>
      <c r="CE1310" s="103"/>
      <c r="CF1310" s="73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</row>
    <row r="1311" spans="1:122" ht="15" hidden="1" outlineLevel="1" thickBot="1" x14ac:dyDescent="0.35">
      <c r="A1311" s="161"/>
      <c r="B1311" s="53" t="s">
        <v>2608</v>
      </c>
      <c r="C1311" s="53" t="s">
        <v>45</v>
      </c>
      <c r="D1311" s="24" t="s">
        <v>2609</v>
      </c>
      <c r="E1311" s="34"/>
      <c r="F1311" s="35">
        <v>88332.91</v>
      </c>
      <c r="G1311" s="35">
        <v>591148.97</v>
      </c>
      <c r="H1311" s="36">
        <v>266</v>
      </c>
      <c r="I1311" s="37"/>
      <c r="J1311" s="38">
        <v>36</v>
      </c>
      <c r="K1311" s="38">
        <v>230</v>
      </c>
      <c r="L1311" s="35">
        <v>679481.88</v>
      </c>
      <c r="M1311" s="35">
        <v>73688.47</v>
      </c>
      <c r="N1311" s="35">
        <v>8179.5</v>
      </c>
      <c r="O1311" s="36">
        <v>1197</v>
      </c>
      <c r="P1311" s="35">
        <v>2199.8200000000002</v>
      </c>
      <c r="Q1311" s="35">
        <v>1673.14</v>
      </c>
      <c r="R1311" s="35">
        <v>766419.81</v>
      </c>
      <c r="S1311" s="35">
        <v>60022.9</v>
      </c>
      <c r="T1311" s="35">
        <v>12100.34</v>
      </c>
      <c r="U1311" s="36">
        <v>0</v>
      </c>
      <c r="V1311" s="36">
        <v>0</v>
      </c>
      <c r="W1311" s="36">
        <v>0</v>
      </c>
      <c r="X1311" s="36">
        <v>0</v>
      </c>
      <c r="Y1311" s="36">
        <v>0</v>
      </c>
      <c r="Z1311" s="35">
        <v>16307.56</v>
      </c>
      <c r="AA1311" s="35">
        <v>88430.8</v>
      </c>
      <c r="AB1311" s="35">
        <v>854850.61</v>
      </c>
      <c r="AC1311" s="39">
        <f t="shared" si="736"/>
        <v>854.9</v>
      </c>
      <c r="AD1311" s="40">
        <f t="shared" si="737"/>
        <v>988.2</v>
      </c>
      <c r="AG1311" s="70" t="s">
        <v>2591</v>
      </c>
      <c r="AH1311" s="24" t="s">
        <v>2608</v>
      </c>
      <c r="AI1311" s="24" t="s">
        <v>45</v>
      </c>
      <c r="AJ1311" s="24" t="s">
        <v>2609</v>
      </c>
      <c r="AK1311" s="42"/>
      <c r="AL1311" s="43">
        <v>132499.37</v>
      </c>
      <c r="AM1311" s="43">
        <v>717823.76</v>
      </c>
      <c r="AN1311" s="44">
        <v>301</v>
      </c>
      <c r="AO1311" s="45"/>
      <c r="AP1311" s="46">
        <v>44</v>
      </c>
      <c r="AQ1311" s="46">
        <v>257</v>
      </c>
      <c r="AR1311" s="43">
        <v>850323.13</v>
      </c>
      <c r="AS1311" s="43">
        <v>87535.01</v>
      </c>
      <c r="AT1311" s="43">
        <v>9255.75</v>
      </c>
      <c r="AU1311" s="43">
        <v>1354.5</v>
      </c>
      <c r="AV1311" s="43">
        <v>2489.27</v>
      </c>
      <c r="AW1311" s="43">
        <v>1893.29</v>
      </c>
      <c r="AX1311" s="43">
        <v>952850.95</v>
      </c>
      <c r="AY1311" s="43">
        <v>67920.649999999994</v>
      </c>
      <c r="AZ1311" s="43">
        <v>13692.49</v>
      </c>
      <c r="BA1311" s="44">
        <v>0</v>
      </c>
      <c r="BB1311" s="44">
        <v>0</v>
      </c>
      <c r="BC1311" s="44">
        <v>0</v>
      </c>
      <c r="BD1311" s="44">
        <v>0</v>
      </c>
      <c r="BE1311" s="44">
        <v>0</v>
      </c>
      <c r="BF1311" s="43">
        <v>20407.740000000002</v>
      </c>
      <c r="BG1311" s="43">
        <v>102020.88</v>
      </c>
      <c r="BH1311" s="43">
        <v>1054871.83</v>
      </c>
      <c r="BI1311" s="44">
        <v>0</v>
      </c>
      <c r="BJ1311" s="71">
        <v>1054.9000000000001</v>
      </c>
      <c r="BK1311" s="2"/>
      <c r="BL1311" s="2"/>
      <c r="BM1311" s="48">
        <v>87.9</v>
      </c>
      <c r="BN1311" s="48">
        <v>87.9</v>
      </c>
      <c r="BO1311" s="48">
        <v>87.9</v>
      </c>
      <c r="BP1311" s="48">
        <v>87.9</v>
      </c>
      <c r="BQ1311" s="48">
        <v>175.8</v>
      </c>
      <c r="BR1311" s="48">
        <v>175.8</v>
      </c>
      <c r="BS1311" s="48">
        <v>44</v>
      </c>
      <c r="BT1311" s="48">
        <v>0</v>
      </c>
      <c r="BU1311" s="48">
        <v>44</v>
      </c>
      <c r="BV1311" s="48">
        <f t="shared" si="738"/>
        <v>65.7</v>
      </c>
      <c r="BW1311" s="48">
        <f t="shared" si="739"/>
        <v>65.7</v>
      </c>
      <c r="BX1311" s="49">
        <f t="shared" si="740"/>
        <v>65.599999999999994</v>
      </c>
      <c r="BY1311" s="50">
        <f t="shared" si="741"/>
        <v>988.19999999999993</v>
      </c>
      <c r="BZ1311" s="48">
        <f t="shared" si="742"/>
        <v>263.70000000000005</v>
      </c>
      <c r="CA1311" s="48">
        <f t="shared" si="743"/>
        <v>439.50000000000006</v>
      </c>
      <c r="CB1311" s="48">
        <f t="shared" si="744"/>
        <v>88</v>
      </c>
      <c r="CC1311" s="51">
        <f t="shared" si="745"/>
        <v>197</v>
      </c>
      <c r="CD1311" s="50">
        <f t="shared" si="746"/>
        <v>988.2</v>
      </c>
      <c r="CE1311" s="103"/>
      <c r="CF1311" s="73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</row>
    <row r="1312" spans="1:122" ht="15" hidden="1" outlineLevel="1" thickBot="1" x14ac:dyDescent="0.35">
      <c r="A1312" s="161"/>
      <c r="B1312" s="53" t="s">
        <v>2610</v>
      </c>
      <c r="C1312" s="53" t="s">
        <v>45</v>
      </c>
      <c r="D1312" s="24" t="s">
        <v>2611</v>
      </c>
      <c r="E1312" s="35">
        <v>1003352.51</v>
      </c>
      <c r="F1312" s="34"/>
      <c r="G1312" s="34"/>
      <c r="H1312" s="36">
        <v>379</v>
      </c>
      <c r="I1312" s="38">
        <v>379</v>
      </c>
      <c r="J1312" s="37"/>
      <c r="K1312" s="37"/>
      <c r="L1312" s="35">
        <v>1003352.51</v>
      </c>
      <c r="M1312" s="35">
        <v>155356.10999999999</v>
      </c>
      <c r="N1312" s="35">
        <v>11654.25</v>
      </c>
      <c r="O1312" s="35">
        <v>1705.5</v>
      </c>
      <c r="P1312" s="35">
        <v>3134.33</v>
      </c>
      <c r="Q1312" s="35">
        <v>2383.91</v>
      </c>
      <c r="R1312" s="35">
        <v>1177586.6100000001</v>
      </c>
      <c r="S1312" s="35">
        <v>170906.26</v>
      </c>
      <c r="T1312" s="35">
        <v>17240.71</v>
      </c>
      <c r="U1312" s="35">
        <v>1023.3</v>
      </c>
      <c r="V1312" s="35">
        <v>11586.03</v>
      </c>
      <c r="W1312" s="35">
        <v>7633.06</v>
      </c>
      <c r="X1312" s="35">
        <v>1408.22</v>
      </c>
      <c r="Y1312" s="35">
        <v>22895.39</v>
      </c>
      <c r="Z1312" s="35">
        <v>24080.46</v>
      </c>
      <c r="AA1312" s="35">
        <v>256773.43</v>
      </c>
      <c r="AB1312" s="35">
        <v>1434360.04</v>
      </c>
      <c r="AC1312" s="39">
        <f t="shared" si="736"/>
        <v>1434.4</v>
      </c>
      <c r="AD1312" s="40">
        <f t="shared" si="737"/>
        <v>1363.7</v>
      </c>
      <c r="AG1312" s="70" t="s">
        <v>2591</v>
      </c>
      <c r="AH1312" s="24" t="s">
        <v>2610</v>
      </c>
      <c r="AI1312" s="24" t="s">
        <v>45</v>
      </c>
      <c r="AJ1312" s="24" t="s">
        <v>2611</v>
      </c>
      <c r="AK1312" s="43">
        <v>933594.68</v>
      </c>
      <c r="AL1312" s="42"/>
      <c r="AM1312" s="42"/>
      <c r="AN1312" s="44">
        <v>354</v>
      </c>
      <c r="AO1312" s="46">
        <v>354</v>
      </c>
      <c r="AP1312" s="45"/>
      <c r="AQ1312" s="45"/>
      <c r="AR1312" s="43">
        <v>933594.68</v>
      </c>
      <c r="AS1312" s="43">
        <v>138669.24</v>
      </c>
      <c r="AT1312" s="43">
        <v>10885.5</v>
      </c>
      <c r="AU1312" s="44">
        <v>1593</v>
      </c>
      <c r="AV1312" s="43">
        <v>2927.58</v>
      </c>
      <c r="AW1312" s="43">
        <v>2226.66</v>
      </c>
      <c r="AX1312" s="43">
        <v>1089896.6599999999</v>
      </c>
      <c r="AY1312" s="43">
        <v>159632.76</v>
      </c>
      <c r="AZ1312" s="43">
        <v>16103.46</v>
      </c>
      <c r="BA1312" s="43">
        <v>955.8</v>
      </c>
      <c r="BB1312" s="43">
        <v>10821.78</v>
      </c>
      <c r="BC1312" s="43">
        <v>7129.56</v>
      </c>
      <c r="BD1312" s="44">
        <v>0</v>
      </c>
      <c r="BE1312" s="43">
        <v>21385.14</v>
      </c>
      <c r="BF1312" s="43">
        <v>22406.27</v>
      </c>
      <c r="BG1312" s="43">
        <v>238434.77</v>
      </c>
      <c r="BH1312" s="43">
        <v>1328331.43</v>
      </c>
      <c r="BI1312" s="44">
        <v>0</v>
      </c>
      <c r="BJ1312" s="71">
        <v>1328.3</v>
      </c>
      <c r="BK1312" s="2"/>
      <c r="BL1312" s="2"/>
      <c r="BM1312" s="48">
        <v>110.7</v>
      </c>
      <c r="BN1312" s="48">
        <v>110.7</v>
      </c>
      <c r="BO1312" s="48">
        <v>110.7</v>
      </c>
      <c r="BP1312" s="48">
        <v>110.7</v>
      </c>
      <c r="BQ1312" s="48">
        <v>221.4</v>
      </c>
      <c r="BR1312" s="48">
        <v>221.4</v>
      </c>
      <c r="BS1312" s="48">
        <v>55.3</v>
      </c>
      <c r="BT1312" s="48">
        <v>0</v>
      </c>
      <c r="BU1312" s="48">
        <v>55.3</v>
      </c>
      <c r="BV1312" s="48">
        <f t="shared" si="738"/>
        <v>122.5</v>
      </c>
      <c r="BW1312" s="48">
        <f t="shared" si="739"/>
        <v>122.5</v>
      </c>
      <c r="BX1312" s="49">
        <f t="shared" si="740"/>
        <v>122.5</v>
      </c>
      <c r="BY1312" s="50">
        <f t="shared" si="741"/>
        <v>1363.7</v>
      </c>
      <c r="BZ1312" s="48">
        <f t="shared" si="742"/>
        <v>332.1</v>
      </c>
      <c r="CA1312" s="48">
        <f t="shared" si="743"/>
        <v>553.5</v>
      </c>
      <c r="CB1312" s="48">
        <f t="shared" si="744"/>
        <v>110.6</v>
      </c>
      <c r="CC1312" s="51">
        <f t="shared" si="745"/>
        <v>367.5</v>
      </c>
      <c r="CD1312" s="50">
        <f t="shared" si="746"/>
        <v>1363.7</v>
      </c>
      <c r="CE1312" s="103"/>
      <c r="CF1312" s="73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</row>
    <row r="1313" spans="1:122" ht="15" hidden="1" outlineLevel="1" thickBot="1" x14ac:dyDescent="0.35">
      <c r="A1313" s="161"/>
      <c r="B1313" s="53" t="s">
        <v>2612</v>
      </c>
      <c r="C1313" s="53" t="s">
        <v>45</v>
      </c>
      <c r="D1313" s="24" t="s">
        <v>2613</v>
      </c>
      <c r="E1313" s="35">
        <v>843956.25</v>
      </c>
      <c r="F1313" s="35">
        <v>132499.37</v>
      </c>
      <c r="G1313" s="34"/>
      <c r="H1313" s="36">
        <v>423</v>
      </c>
      <c r="I1313" s="38">
        <v>383</v>
      </c>
      <c r="J1313" s="38">
        <v>40</v>
      </c>
      <c r="K1313" s="37"/>
      <c r="L1313" s="35">
        <v>976455.62</v>
      </c>
      <c r="M1313" s="35">
        <v>174630.47</v>
      </c>
      <c r="N1313" s="35">
        <v>13007.25</v>
      </c>
      <c r="O1313" s="35">
        <v>1903.5</v>
      </c>
      <c r="P1313" s="35">
        <v>3498.21</v>
      </c>
      <c r="Q1313" s="35">
        <v>2660.67</v>
      </c>
      <c r="R1313" s="35">
        <v>1172155.72</v>
      </c>
      <c r="S1313" s="35">
        <v>181736.02</v>
      </c>
      <c r="T1313" s="35">
        <v>19242.27</v>
      </c>
      <c r="U1313" s="35">
        <v>1034.0999999999999</v>
      </c>
      <c r="V1313" s="35">
        <v>11708.31</v>
      </c>
      <c r="W1313" s="35">
        <v>7713.62</v>
      </c>
      <c r="X1313" s="36">
        <v>0</v>
      </c>
      <c r="Y1313" s="35">
        <v>23137.03</v>
      </c>
      <c r="Z1313" s="35">
        <v>23434.93</v>
      </c>
      <c r="AA1313" s="35">
        <v>268006.28000000003</v>
      </c>
      <c r="AB1313" s="36">
        <v>1440162</v>
      </c>
      <c r="AC1313" s="39">
        <f t="shared" si="736"/>
        <v>1440.2</v>
      </c>
      <c r="AD1313" s="40">
        <f t="shared" si="737"/>
        <v>1452.9</v>
      </c>
      <c r="AG1313" s="70" t="s">
        <v>2591</v>
      </c>
      <c r="AH1313" s="24" t="s">
        <v>2612</v>
      </c>
      <c r="AI1313" s="24" t="s">
        <v>45</v>
      </c>
      <c r="AJ1313" s="24" t="s">
        <v>2613</v>
      </c>
      <c r="AK1313" s="43">
        <v>895500.14</v>
      </c>
      <c r="AL1313" s="43">
        <v>88332.91</v>
      </c>
      <c r="AM1313" s="42"/>
      <c r="AN1313" s="44">
        <v>437</v>
      </c>
      <c r="AO1313" s="46">
        <v>397</v>
      </c>
      <c r="AP1313" s="46">
        <v>40</v>
      </c>
      <c r="AQ1313" s="45"/>
      <c r="AR1313" s="43">
        <v>983833.05</v>
      </c>
      <c r="AS1313" s="43">
        <v>176990.86</v>
      </c>
      <c r="AT1313" s="43">
        <v>13437.75</v>
      </c>
      <c r="AU1313" s="43">
        <v>1966.5</v>
      </c>
      <c r="AV1313" s="43">
        <v>3613.99</v>
      </c>
      <c r="AW1313" s="43">
        <v>2748.73</v>
      </c>
      <c r="AX1313" s="43">
        <v>1182590.8799999999</v>
      </c>
      <c r="AY1313" s="43">
        <v>188049.18</v>
      </c>
      <c r="AZ1313" s="43">
        <v>19879.13</v>
      </c>
      <c r="BA1313" s="43">
        <v>1071.9000000000001</v>
      </c>
      <c r="BB1313" s="43">
        <v>12136.29</v>
      </c>
      <c r="BC1313" s="43">
        <v>7995.58</v>
      </c>
      <c r="BD1313" s="44">
        <v>0</v>
      </c>
      <c r="BE1313" s="43">
        <v>23982.77</v>
      </c>
      <c r="BF1313" s="43">
        <v>23611.99</v>
      </c>
      <c r="BG1313" s="43">
        <v>276726.84000000003</v>
      </c>
      <c r="BH1313" s="43">
        <v>1459317.72</v>
      </c>
      <c r="BI1313" s="44">
        <v>0</v>
      </c>
      <c r="BJ1313" s="71">
        <v>1459.3</v>
      </c>
      <c r="BK1313" s="2"/>
      <c r="BL1313" s="2"/>
      <c r="BM1313" s="48">
        <v>121.6</v>
      </c>
      <c r="BN1313" s="48">
        <v>121.6</v>
      </c>
      <c r="BO1313" s="48">
        <v>121.6</v>
      </c>
      <c r="BP1313" s="48">
        <v>121.6</v>
      </c>
      <c r="BQ1313" s="48">
        <v>243.2</v>
      </c>
      <c r="BR1313" s="48">
        <v>243.2</v>
      </c>
      <c r="BS1313" s="48">
        <v>60.8</v>
      </c>
      <c r="BT1313" s="48">
        <v>0</v>
      </c>
      <c r="BU1313" s="48">
        <v>60.8</v>
      </c>
      <c r="BV1313" s="48">
        <f t="shared" si="738"/>
        <v>119.5</v>
      </c>
      <c r="BW1313" s="48">
        <f t="shared" si="739"/>
        <v>119.5</v>
      </c>
      <c r="BX1313" s="49">
        <f t="shared" si="740"/>
        <v>119.5</v>
      </c>
      <c r="BY1313" s="50">
        <f t="shared" si="741"/>
        <v>1452.8999999999996</v>
      </c>
      <c r="BZ1313" s="48">
        <f t="shared" si="742"/>
        <v>364.79999999999995</v>
      </c>
      <c r="CA1313" s="48">
        <f t="shared" si="743"/>
        <v>608</v>
      </c>
      <c r="CB1313" s="48">
        <f t="shared" si="744"/>
        <v>121.6</v>
      </c>
      <c r="CC1313" s="51">
        <f t="shared" si="745"/>
        <v>358.5</v>
      </c>
      <c r="CD1313" s="50">
        <f t="shared" si="746"/>
        <v>1452.8999999999999</v>
      </c>
      <c r="CE1313" s="103"/>
      <c r="CF1313" s="73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</row>
    <row r="1314" spans="1:122" ht="15" hidden="1" outlineLevel="1" thickBot="1" x14ac:dyDescent="0.35">
      <c r="A1314" s="161"/>
      <c r="B1314" s="53" t="s">
        <v>2614</v>
      </c>
      <c r="C1314" s="53" t="s">
        <v>135</v>
      </c>
      <c r="D1314" s="24" t="s">
        <v>2615</v>
      </c>
      <c r="E1314" s="34"/>
      <c r="F1314" s="34"/>
      <c r="G1314" s="35">
        <v>27868.46</v>
      </c>
      <c r="H1314" s="36">
        <v>3</v>
      </c>
      <c r="I1314" s="37"/>
      <c r="J1314" s="37"/>
      <c r="K1314" s="38">
        <v>3</v>
      </c>
      <c r="L1314" s="35">
        <v>27868.46</v>
      </c>
      <c r="M1314" s="35">
        <v>590.64</v>
      </c>
      <c r="N1314" s="35">
        <v>92.25</v>
      </c>
      <c r="O1314" s="35">
        <v>13.5</v>
      </c>
      <c r="P1314" s="35">
        <v>24.81</v>
      </c>
      <c r="Q1314" s="35">
        <v>18.87</v>
      </c>
      <c r="R1314" s="35">
        <v>28608.53</v>
      </c>
      <c r="S1314" s="35">
        <v>676.95</v>
      </c>
      <c r="T1314" s="35">
        <v>136.47</v>
      </c>
      <c r="U1314" s="36">
        <v>0</v>
      </c>
      <c r="V1314" s="36">
        <v>0</v>
      </c>
      <c r="W1314" s="36">
        <v>0</v>
      </c>
      <c r="X1314" s="36">
        <v>0</v>
      </c>
      <c r="Y1314" s="36">
        <v>0</v>
      </c>
      <c r="Z1314" s="35">
        <v>668.84</v>
      </c>
      <c r="AA1314" s="35">
        <v>1482.26</v>
      </c>
      <c r="AB1314" s="35">
        <v>30090.79</v>
      </c>
      <c r="AC1314" s="39">
        <f t="shared" si="736"/>
        <v>30.1</v>
      </c>
      <c r="AD1314" s="40">
        <f t="shared" si="737"/>
        <v>19.899999999999999</v>
      </c>
      <c r="AG1314" s="70" t="s">
        <v>2591</v>
      </c>
      <c r="AH1314" s="24" t="s">
        <v>2614</v>
      </c>
      <c r="AI1314" s="24" t="s">
        <v>135</v>
      </c>
      <c r="AJ1314" s="24" t="s">
        <v>2615</v>
      </c>
      <c r="AK1314" s="42"/>
      <c r="AL1314" s="42"/>
      <c r="AM1314" s="43">
        <v>13934.23</v>
      </c>
      <c r="AN1314" s="44">
        <v>1</v>
      </c>
      <c r="AO1314" s="45"/>
      <c r="AP1314" s="45"/>
      <c r="AQ1314" s="46">
        <v>1</v>
      </c>
      <c r="AR1314" s="43">
        <v>13934.23</v>
      </c>
      <c r="AS1314" s="43">
        <v>196.88</v>
      </c>
      <c r="AT1314" s="43">
        <v>30.75</v>
      </c>
      <c r="AU1314" s="43">
        <v>4.5</v>
      </c>
      <c r="AV1314" s="43">
        <v>8.27</v>
      </c>
      <c r="AW1314" s="43">
        <v>6.29</v>
      </c>
      <c r="AX1314" s="43">
        <v>14180.92</v>
      </c>
      <c r="AY1314" s="43">
        <v>225.65</v>
      </c>
      <c r="AZ1314" s="43">
        <v>45.49</v>
      </c>
      <c r="BA1314" s="44">
        <v>0</v>
      </c>
      <c r="BB1314" s="44">
        <v>0</v>
      </c>
      <c r="BC1314" s="44">
        <v>0</v>
      </c>
      <c r="BD1314" s="44">
        <v>0</v>
      </c>
      <c r="BE1314" s="44">
        <v>0</v>
      </c>
      <c r="BF1314" s="43">
        <v>334.42</v>
      </c>
      <c r="BG1314" s="43">
        <v>605.55999999999995</v>
      </c>
      <c r="BH1314" s="43">
        <v>14786.48</v>
      </c>
      <c r="BI1314" s="44">
        <v>0</v>
      </c>
      <c r="BJ1314" s="71">
        <v>14.8</v>
      </c>
      <c r="BK1314" s="2"/>
      <c r="BL1314" s="2"/>
      <c r="BM1314" s="48">
        <v>1.2</v>
      </c>
      <c r="BN1314" s="48">
        <v>1.2</v>
      </c>
      <c r="BO1314" s="48">
        <v>1.2</v>
      </c>
      <c r="BP1314" s="48">
        <v>1.2</v>
      </c>
      <c r="BQ1314" s="48">
        <v>2.5</v>
      </c>
      <c r="BR1314" s="48">
        <v>2.5</v>
      </c>
      <c r="BS1314" s="48">
        <v>0.6</v>
      </c>
      <c r="BT1314" s="48">
        <v>0</v>
      </c>
      <c r="BU1314" s="48">
        <v>0.6</v>
      </c>
      <c r="BV1314" s="48">
        <f t="shared" si="738"/>
        <v>3</v>
      </c>
      <c r="BW1314" s="48">
        <f t="shared" si="739"/>
        <v>3</v>
      </c>
      <c r="BX1314" s="49">
        <f t="shared" si="740"/>
        <v>2.9</v>
      </c>
      <c r="BY1314" s="50">
        <f t="shared" si="741"/>
        <v>19.899999999999999</v>
      </c>
      <c r="BZ1314" s="48">
        <f t="shared" si="742"/>
        <v>3.5999999999999996</v>
      </c>
      <c r="CA1314" s="48">
        <f t="shared" si="743"/>
        <v>6.2</v>
      </c>
      <c r="CB1314" s="48">
        <f t="shared" si="744"/>
        <v>1.2</v>
      </c>
      <c r="CC1314" s="51">
        <f t="shared" si="745"/>
        <v>8.9</v>
      </c>
      <c r="CD1314" s="50">
        <f t="shared" si="746"/>
        <v>19.899999999999999</v>
      </c>
      <c r="CE1314" s="103"/>
      <c r="CF1314" s="73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</row>
    <row r="1315" spans="1:122" ht="15" hidden="1" outlineLevel="1" thickBot="1" x14ac:dyDescent="0.35">
      <c r="A1315" s="161"/>
      <c r="B1315" s="53" t="s">
        <v>2616</v>
      </c>
      <c r="C1315" s="53" t="s">
        <v>135</v>
      </c>
      <c r="D1315" s="24" t="s">
        <v>2617</v>
      </c>
      <c r="E1315" s="34"/>
      <c r="F1315" s="34"/>
      <c r="G1315" s="35">
        <v>84449.85</v>
      </c>
      <c r="H1315" s="36">
        <v>17</v>
      </c>
      <c r="I1315" s="37"/>
      <c r="J1315" s="37"/>
      <c r="K1315" s="38">
        <v>17</v>
      </c>
      <c r="L1315" s="35">
        <v>84449.85</v>
      </c>
      <c r="M1315" s="35">
        <v>3346.96</v>
      </c>
      <c r="N1315" s="35">
        <v>522.75</v>
      </c>
      <c r="O1315" s="35">
        <v>76.5</v>
      </c>
      <c r="P1315" s="35">
        <v>140.59</v>
      </c>
      <c r="Q1315" s="35">
        <v>106.93</v>
      </c>
      <c r="R1315" s="35">
        <v>88643.58</v>
      </c>
      <c r="S1315" s="35">
        <v>3836.05</v>
      </c>
      <c r="T1315" s="35">
        <v>773.33</v>
      </c>
      <c r="U1315" s="36">
        <v>0</v>
      </c>
      <c r="V1315" s="36">
        <v>0</v>
      </c>
      <c r="W1315" s="36">
        <v>0</v>
      </c>
      <c r="X1315" s="36">
        <v>0</v>
      </c>
      <c r="Y1315" s="36">
        <v>0</v>
      </c>
      <c r="Z1315" s="35">
        <v>2026.8</v>
      </c>
      <c r="AA1315" s="35">
        <v>6636.18</v>
      </c>
      <c r="AB1315" s="35">
        <v>95279.76</v>
      </c>
      <c r="AC1315" s="39">
        <f t="shared" si="736"/>
        <v>95.3</v>
      </c>
      <c r="AD1315" s="40">
        <f t="shared" si="737"/>
        <v>68.599999999999994</v>
      </c>
      <c r="AG1315" s="70" t="s">
        <v>2591</v>
      </c>
      <c r="AH1315" s="24" t="s">
        <v>2616</v>
      </c>
      <c r="AI1315" s="88" t="s">
        <v>135</v>
      </c>
      <c r="AJ1315" s="24" t="s">
        <v>2617</v>
      </c>
      <c r="AK1315" s="42"/>
      <c r="AL1315" s="42"/>
      <c r="AM1315" s="111">
        <v>48980.92</v>
      </c>
      <c r="AN1315" s="112">
        <v>10</v>
      </c>
      <c r="AO1315" s="113"/>
      <c r="AP1315" s="113"/>
      <c r="AQ1315" s="114">
        <v>10</v>
      </c>
      <c r="AR1315" s="111">
        <v>48980.92</v>
      </c>
      <c r="AS1315" s="111">
        <v>1968.8</v>
      </c>
      <c r="AT1315" s="111">
        <v>307.5</v>
      </c>
      <c r="AU1315" s="112">
        <v>45</v>
      </c>
      <c r="AV1315" s="111">
        <v>82.7</v>
      </c>
      <c r="AW1315" s="111">
        <v>62.9</v>
      </c>
      <c r="AX1315" s="111">
        <v>51447.82</v>
      </c>
      <c r="AY1315" s="111">
        <v>2256.5</v>
      </c>
      <c r="AZ1315" s="111">
        <v>454.9</v>
      </c>
      <c r="BA1315" s="112">
        <v>0</v>
      </c>
      <c r="BB1315" s="112">
        <v>0</v>
      </c>
      <c r="BC1315" s="112">
        <v>0</v>
      </c>
      <c r="BD1315" s="112">
        <v>0</v>
      </c>
      <c r="BE1315" s="112">
        <v>0</v>
      </c>
      <c r="BF1315" s="111">
        <v>1175.54</v>
      </c>
      <c r="BG1315" s="111">
        <v>3886.94</v>
      </c>
      <c r="BH1315" s="111">
        <v>55334.76</v>
      </c>
      <c r="BI1315" s="44">
        <v>0</v>
      </c>
      <c r="BJ1315" s="71">
        <v>55.3</v>
      </c>
      <c r="BK1315" s="2"/>
      <c r="BL1315" s="2"/>
      <c r="BM1315" s="115">
        <v>1.3</v>
      </c>
      <c r="BN1315" s="115">
        <v>1.3</v>
      </c>
      <c r="BO1315" s="115">
        <v>1.3</v>
      </c>
      <c r="BP1315" s="115">
        <v>1.3</v>
      </c>
      <c r="BQ1315" s="116">
        <v>22.4</v>
      </c>
      <c r="BR1315" s="117">
        <v>9.1999999999999993</v>
      </c>
      <c r="BS1315" s="116">
        <v>2.2999999999999998</v>
      </c>
      <c r="BT1315" s="116">
        <v>0</v>
      </c>
      <c r="BU1315" s="116">
        <v>2.2999999999999998</v>
      </c>
      <c r="BV1315" s="48">
        <f t="shared" si="738"/>
        <v>9.1</v>
      </c>
      <c r="BW1315" s="48">
        <f t="shared" si="739"/>
        <v>9.1</v>
      </c>
      <c r="BX1315" s="49">
        <f t="shared" si="740"/>
        <v>9</v>
      </c>
      <c r="BY1315" s="50">
        <f t="shared" si="741"/>
        <v>68.599999999999994</v>
      </c>
      <c r="BZ1315" s="48">
        <f t="shared" si="742"/>
        <v>3.9000000000000004</v>
      </c>
      <c r="CA1315" s="48">
        <f t="shared" si="743"/>
        <v>32.9</v>
      </c>
      <c r="CB1315" s="48">
        <f t="shared" si="744"/>
        <v>4.5999999999999996</v>
      </c>
      <c r="CC1315" s="51">
        <f t="shared" si="745"/>
        <v>27.2</v>
      </c>
      <c r="CD1315" s="50">
        <f t="shared" si="746"/>
        <v>68.599999999999994</v>
      </c>
      <c r="CE1315" s="103"/>
      <c r="CF1315" s="73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</row>
    <row r="1316" spans="1:122" ht="18" customHeight="1" collapsed="1" thickBot="1" x14ac:dyDescent="0.35">
      <c r="A1316" s="162"/>
      <c r="B1316" s="163" t="s">
        <v>71</v>
      </c>
      <c r="C1316" s="164"/>
      <c r="D1316" s="165"/>
      <c r="E1316" s="54">
        <f>SUM(E1303:E1315)</f>
        <v>4381533.51</v>
      </c>
      <c r="F1316" s="54">
        <f t="shared" ref="F1316:AD1316" si="747">SUM(F1303:F1315)</f>
        <v>353331.66000000003</v>
      </c>
      <c r="G1316" s="54">
        <f t="shared" si="747"/>
        <v>1103337.3600000001</v>
      </c>
      <c r="H1316" s="54">
        <f t="shared" si="747"/>
        <v>1939</v>
      </c>
      <c r="I1316" s="54">
        <f t="shared" si="747"/>
        <v>1479</v>
      </c>
      <c r="J1316" s="54">
        <f t="shared" si="747"/>
        <v>116</v>
      </c>
      <c r="K1316" s="54">
        <f t="shared" si="747"/>
        <v>344</v>
      </c>
      <c r="L1316" s="54">
        <f t="shared" si="747"/>
        <v>5838202.5299999993</v>
      </c>
      <c r="M1316" s="54">
        <f t="shared" si="747"/>
        <v>800166.95</v>
      </c>
      <c r="N1316" s="54">
        <f t="shared" si="747"/>
        <v>59624.25</v>
      </c>
      <c r="O1316" s="54">
        <f t="shared" si="747"/>
        <v>8725.5</v>
      </c>
      <c r="P1316" s="54">
        <f t="shared" si="747"/>
        <v>16035.53</v>
      </c>
      <c r="Q1316" s="54">
        <f t="shared" si="747"/>
        <v>12196.310000000001</v>
      </c>
      <c r="R1316" s="54">
        <f t="shared" si="747"/>
        <v>6734951.0700000012</v>
      </c>
      <c r="S1316" s="54">
        <f t="shared" si="747"/>
        <v>770739.26</v>
      </c>
      <c r="T1316" s="54">
        <f t="shared" si="747"/>
        <v>88205.110000000015</v>
      </c>
      <c r="U1316" s="54">
        <f t="shared" si="747"/>
        <v>3993.2999999999997</v>
      </c>
      <c r="V1316" s="54">
        <f t="shared" si="747"/>
        <v>45213.03</v>
      </c>
      <c r="W1316" s="54">
        <f t="shared" si="747"/>
        <v>29787.06</v>
      </c>
      <c r="X1316" s="54">
        <f t="shared" si="747"/>
        <v>9214.92</v>
      </c>
      <c r="Y1316" s="54">
        <f t="shared" si="747"/>
        <v>89346.39</v>
      </c>
      <c r="Z1316" s="54">
        <f t="shared" si="747"/>
        <v>140116.84999999998</v>
      </c>
      <c r="AA1316" s="54">
        <f t="shared" si="747"/>
        <v>1176615.92</v>
      </c>
      <c r="AB1316" s="54">
        <f t="shared" si="747"/>
        <v>7911566.9900000002</v>
      </c>
      <c r="AC1316" s="54">
        <f>SUM(AC1303:AC1315)</f>
        <v>7911.8000000000011</v>
      </c>
      <c r="AD1316" s="54">
        <f t="shared" si="747"/>
        <v>8035.5</v>
      </c>
      <c r="AG1316" s="55" t="s">
        <v>2591</v>
      </c>
      <c r="AH1316" s="55" t="s">
        <v>71</v>
      </c>
      <c r="AI1316" s="56"/>
      <c r="AJ1316" s="57"/>
      <c r="AK1316" s="58">
        <v>4457607.0200000005</v>
      </c>
      <c r="AL1316" s="58">
        <v>338315.06</v>
      </c>
      <c r="AM1316" s="58">
        <v>1209321.93</v>
      </c>
      <c r="AN1316" s="58">
        <v>1987</v>
      </c>
      <c r="AO1316" s="58">
        <v>1503</v>
      </c>
      <c r="AP1316" s="58">
        <v>114</v>
      </c>
      <c r="AQ1316" s="58">
        <v>370</v>
      </c>
      <c r="AR1316" s="58">
        <v>6005244.0099999998</v>
      </c>
      <c r="AS1316" s="58">
        <v>796981.52</v>
      </c>
      <c r="AT1316" s="58">
        <v>61100.25</v>
      </c>
      <c r="AU1316" s="58">
        <v>8941.5</v>
      </c>
      <c r="AV1316" s="58">
        <v>16432.490000000002</v>
      </c>
      <c r="AW1316" s="58">
        <v>12498.230000000001</v>
      </c>
      <c r="AX1316" s="58">
        <v>6901198</v>
      </c>
      <c r="AY1316" s="58">
        <v>786977.42</v>
      </c>
      <c r="AZ1316" s="58">
        <v>90388.62999999999</v>
      </c>
      <c r="BA1316" s="58">
        <v>4058.1</v>
      </c>
      <c r="BB1316" s="58">
        <v>45946.71</v>
      </c>
      <c r="BC1316" s="58">
        <v>30270.42</v>
      </c>
      <c r="BD1316" s="58">
        <v>3584.02</v>
      </c>
      <c r="BE1316" s="58">
        <v>90796.23000000001</v>
      </c>
      <c r="BF1316" s="58">
        <v>144125.85000000003</v>
      </c>
      <c r="BG1316" s="58">
        <v>1196147.3800000001</v>
      </c>
      <c r="BH1316" s="58">
        <v>8097345.3799999999</v>
      </c>
      <c r="BI1316" s="58">
        <v>0</v>
      </c>
      <c r="BJ1316" s="59">
        <v>8097.4000000000015</v>
      </c>
      <c r="BK1316" s="60"/>
      <c r="BL1316" s="61" t="str">
        <f>+AG1316</f>
        <v>Širvintų r. sav.</v>
      </c>
      <c r="BM1316" s="62">
        <f t="shared" ref="BM1316:CD1316" si="748">SUM(BM1303:BM1315)</f>
        <v>671.40000000000009</v>
      </c>
      <c r="BN1316" s="62">
        <f t="shared" si="748"/>
        <v>671.40000000000009</v>
      </c>
      <c r="BO1316" s="62">
        <f t="shared" si="748"/>
        <v>671.40000000000009</v>
      </c>
      <c r="BP1316" s="62">
        <f t="shared" si="748"/>
        <v>671.40000000000009</v>
      </c>
      <c r="BQ1316" s="62">
        <f t="shared" si="748"/>
        <v>1362.8000000000002</v>
      </c>
      <c r="BR1316" s="62">
        <f t="shared" si="748"/>
        <v>1349.6000000000001</v>
      </c>
      <c r="BS1316" s="62">
        <f t="shared" si="748"/>
        <v>337.50000000000006</v>
      </c>
      <c r="BT1316" s="62">
        <f t="shared" si="748"/>
        <v>0</v>
      </c>
      <c r="BU1316" s="62">
        <f t="shared" si="748"/>
        <v>337.50000000000006</v>
      </c>
      <c r="BV1316" s="62">
        <f t="shared" si="748"/>
        <v>654.30000000000007</v>
      </c>
      <c r="BW1316" s="62">
        <f t="shared" si="748"/>
        <v>654.30000000000007</v>
      </c>
      <c r="BX1316" s="62">
        <f t="shared" si="748"/>
        <v>653.9</v>
      </c>
      <c r="BY1316" s="62">
        <f t="shared" si="748"/>
        <v>8035.5</v>
      </c>
      <c r="BZ1316" s="62">
        <f t="shared" si="748"/>
        <v>2014.2</v>
      </c>
      <c r="CA1316" s="62">
        <f t="shared" si="748"/>
        <v>3383.8</v>
      </c>
      <c r="CB1316" s="62">
        <f t="shared" si="748"/>
        <v>675.00000000000011</v>
      </c>
      <c r="CC1316" s="62">
        <f t="shared" si="748"/>
        <v>1962.5000000000002</v>
      </c>
      <c r="CD1316" s="62">
        <f t="shared" si="748"/>
        <v>8035.4999999999991</v>
      </c>
      <c r="CE1316" s="63"/>
      <c r="CF1316" s="64" t="s">
        <v>2591</v>
      </c>
      <c r="CG1316" s="65">
        <v>671.40000000000009</v>
      </c>
      <c r="CH1316" s="65">
        <v>662.7</v>
      </c>
      <c r="CI1316" s="65">
        <v>667.10000000000014</v>
      </c>
      <c r="CJ1316" s="65">
        <v>667.10000000000014</v>
      </c>
      <c r="CK1316" s="65">
        <v>1354.1000000000001</v>
      </c>
      <c r="CL1316" s="65">
        <v>1345.3000000000002</v>
      </c>
      <c r="CM1316" s="65">
        <v>333.10000000000008</v>
      </c>
      <c r="CN1316" s="65">
        <v>0</v>
      </c>
      <c r="CO1316" s="65">
        <v>337.50000000000006</v>
      </c>
      <c r="CP1316" s="65">
        <f>+BV1316</f>
        <v>654.30000000000007</v>
      </c>
      <c r="CQ1316" s="65">
        <f t="shared" ref="CQ1316:CR1316" si="749">+BW1316</f>
        <v>654.30000000000007</v>
      </c>
      <c r="CR1316" s="65">
        <f t="shared" si="749"/>
        <v>653.9</v>
      </c>
      <c r="CS1316" s="66">
        <f>+CR1316+CQ1316+CP1316+CO1316+CN1316+CM1316+CL1316+CK1316+CJ1316+CI1316+CH1316+CG1316</f>
        <v>8000.8000000000011</v>
      </c>
      <c r="CT1316" s="65">
        <v>2001.2000000000003</v>
      </c>
      <c r="CU1316" s="65">
        <v>3366.5000000000005</v>
      </c>
      <c r="CV1316" s="65">
        <v>670.60000000000014</v>
      </c>
      <c r="CW1316" s="65">
        <f>+CP1316+CQ1316+CR1316</f>
        <v>1962.5</v>
      </c>
      <c r="CX1316" s="67">
        <f>+CW1316+CV1316+CU1316+CT1316</f>
        <v>8000.8000000000011</v>
      </c>
      <c r="CY1316" s="48"/>
      <c r="CZ1316" s="64" t="s">
        <v>2591</v>
      </c>
      <c r="DA1316" s="68">
        <v>0</v>
      </c>
      <c r="DB1316" s="68">
        <v>8.6999999999999993</v>
      </c>
      <c r="DC1316" s="68">
        <v>4.3</v>
      </c>
      <c r="DD1316" s="68">
        <v>4.3</v>
      </c>
      <c r="DE1316" s="68">
        <v>8.6999999999999993</v>
      </c>
      <c r="DF1316" s="68">
        <v>4.3</v>
      </c>
      <c r="DG1316" s="68">
        <v>4.4000000000000021</v>
      </c>
      <c r="DH1316" s="69"/>
      <c r="DI1316" s="69"/>
      <c r="DJ1316" s="69"/>
      <c r="DK1316" s="69"/>
      <c r="DL1316" s="69"/>
      <c r="DM1316" s="66">
        <v>34.700000000000003</v>
      </c>
      <c r="DN1316" s="68">
        <v>13</v>
      </c>
      <c r="DO1316" s="68">
        <v>17.3</v>
      </c>
      <c r="DP1316" s="68">
        <v>4.4000000000000021</v>
      </c>
      <c r="DQ1316" s="68"/>
      <c r="DR1316" s="66">
        <v>34.700000000000003</v>
      </c>
    </row>
    <row r="1317" spans="1:122" ht="15" hidden="1" outlineLevel="1" thickBot="1" x14ac:dyDescent="0.35">
      <c r="A1317" s="160" t="s">
        <v>2618</v>
      </c>
      <c r="B1317" s="53" t="s">
        <v>2619</v>
      </c>
      <c r="C1317" s="53" t="s">
        <v>45</v>
      </c>
      <c r="D1317" s="24" t="s">
        <v>2620</v>
      </c>
      <c r="E1317" s="35">
        <v>2921505.91</v>
      </c>
      <c r="F1317" s="35">
        <v>132499.37</v>
      </c>
      <c r="G1317" s="35">
        <v>422249.26</v>
      </c>
      <c r="H1317" s="36">
        <v>930</v>
      </c>
      <c r="I1317" s="38">
        <v>756</v>
      </c>
      <c r="J1317" s="38">
        <v>39</v>
      </c>
      <c r="K1317" s="38">
        <v>135</v>
      </c>
      <c r="L1317" s="35">
        <v>3476254.54</v>
      </c>
      <c r="M1317" s="35">
        <v>480723.04</v>
      </c>
      <c r="N1317" s="35">
        <v>31855.86</v>
      </c>
      <c r="O1317" s="36">
        <v>4185</v>
      </c>
      <c r="P1317" s="35">
        <v>7691.1</v>
      </c>
      <c r="Q1317" s="35">
        <v>5849.7</v>
      </c>
      <c r="R1317" s="35">
        <v>4006559.24</v>
      </c>
      <c r="S1317" s="35">
        <v>380173.74</v>
      </c>
      <c r="T1317" s="35">
        <v>42305.7</v>
      </c>
      <c r="U1317" s="35">
        <v>2041.2</v>
      </c>
      <c r="V1317" s="35">
        <v>23110.92</v>
      </c>
      <c r="W1317" s="35">
        <v>15225.84</v>
      </c>
      <c r="X1317" s="35">
        <v>11135.22</v>
      </c>
      <c r="Y1317" s="35">
        <v>45669.96</v>
      </c>
      <c r="Z1317" s="35">
        <v>83430.09</v>
      </c>
      <c r="AA1317" s="35">
        <v>603092.67000000004</v>
      </c>
      <c r="AB1317" s="35">
        <v>4609651.91</v>
      </c>
      <c r="AC1317" s="39">
        <f t="shared" ref="AC1317:AC1320" si="750">+ROUND(AB1317/1000,1)</f>
        <v>4609.7</v>
      </c>
      <c r="AD1317" s="40">
        <f>+ROUND((AC1317/12*4)+(BJ1317/12*8),1)</f>
        <v>4666.8</v>
      </c>
      <c r="AG1317" s="70" t="s">
        <v>2618</v>
      </c>
      <c r="AH1317" s="24" t="s">
        <v>2619</v>
      </c>
      <c r="AI1317" s="24" t="s">
        <v>45</v>
      </c>
      <c r="AJ1317" s="24" t="s">
        <v>2620</v>
      </c>
      <c r="AK1317" s="43">
        <v>2958423.85</v>
      </c>
      <c r="AL1317" s="43">
        <v>176665.83</v>
      </c>
      <c r="AM1317" s="43">
        <v>422249.27</v>
      </c>
      <c r="AN1317" s="44">
        <v>962</v>
      </c>
      <c r="AO1317" s="46">
        <v>763</v>
      </c>
      <c r="AP1317" s="46">
        <v>58</v>
      </c>
      <c r="AQ1317" s="46">
        <v>141</v>
      </c>
      <c r="AR1317" s="43">
        <v>3557338.95</v>
      </c>
      <c r="AS1317" s="43">
        <v>473196.05</v>
      </c>
      <c r="AT1317" s="43">
        <v>32870.03</v>
      </c>
      <c r="AU1317" s="44">
        <v>4329</v>
      </c>
      <c r="AV1317" s="43">
        <v>7955.74</v>
      </c>
      <c r="AW1317" s="43">
        <v>6050.98</v>
      </c>
      <c r="AX1317" s="43">
        <v>4081740.75</v>
      </c>
      <c r="AY1317" s="43">
        <v>388971.57</v>
      </c>
      <c r="AZ1317" s="43">
        <v>43761.38</v>
      </c>
      <c r="BA1317" s="43">
        <v>2060.1</v>
      </c>
      <c r="BB1317" s="43">
        <v>23324.91</v>
      </c>
      <c r="BC1317" s="43">
        <v>15366.82</v>
      </c>
      <c r="BD1317" s="43">
        <v>8703.74</v>
      </c>
      <c r="BE1317" s="43">
        <v>46092.83</v>
      </c>
      <c r="BF1317" s="43">
        <v>85376.15</v>
      </c>
      <c r="BG1317" s="43">
        <v>613657.5</v>
      </c>
      <c r="BH1317" s="43">
        <v>4695398.25</v>
      </c>
      <c r="BI1317" s="44">
        <v>0</v>
      </c>
      <c r="BJ1317" s="71">
        <v>4695.3999999999996</v>
      </c>
      <c r="BK1317" s="2"/>
      <c r="BL1317" s="2"/>
      <c r="BM1317" s="48">
        <v>391.3</v>
      </c>
      <c r="BN1317" s="48">
        <v>391.3</v>
      </c>
      <c r="BO1317" s="48">
        <v>391.3</v>
      </c>
      <c r="BP1317" s="48">
        <v>391.3</v>
      </c>
      <c r="BQ1317" s="48">
        <v>782.6</v>
      </c>
      <c r="BR1317" s="48">
        <v>782.6</v>
      </c>
      <c r="BS1317" s="48">
        <v>195.6</v>
      </c>
      <c r="BT1317" s="48">
        <v>0</v>
      </c>
      <c r="BU1317" s="48">
        <v>195.6</v>
      </c>
      <c r="BV1317" s="48">
        <f>+ROUND((AD1317-BM1317-BN1317-BO1317-BP1317-BQ1317-BR1317-BS1317-BT1317-BU1317)/3,1)</f>
        <v>381.7</v>
      </c>
      <c r="BW1317" s="48">
        <f t="shared" ref="BW1317:BW1320" si="751">+BV1317</f>
        <v>381.7</v>
      </c>
      <c r="BX1317" s="49">
        <f>+ROUND(AD1317-BM1317-BN1317-BO1317-BP1317-BQ1317-BR1317-BS1317-BT1317-BU1317-BV1317-BW1317,1)</f>
        <v>381.8</v>
      </c>
      <c r="BY1317" s="50">
        <f t="shared" ref="BY1317:BY1320" si="752">+BX1317+BW1317+BV1317+BU1317+BT1317+BS1317+BR1317+BQ1317+BP1317+BO1317+BN1317+BM1317</f>
        <v>4666.8</v>
      </c>
      <c r="BZ1317" s="48">
        <f t="shared" ref="BZ1317:BZ1320" si="753">+BM1317+BN1317+BO1317</f>
        <v>1173.9000000000001</v>
      </c>
      <c r="CA1317" s="48">
        <f t="shared" ref="CA1317:CA1320" si="754">+BP1317+BQ1317+BR1317</f>
        <v>1956.5</v>
      </c>
      <c r="CB1317" s="48">
        <f t="shared" ref="CB1317:CB1320" si="755">+BS1317+BT1317+BU1317</f>
        <v>391.2</v>
      </c>
      <c r="CC1317" s="51">
        <f t="shared" ref="CC1317:CC1320" si="756">+BV1317+BW1317+BX1317</f>
        <v>1145.2</v>
      </c>
      <c r="CD1317" s="50">
        <f t="shared" ref="CD1317:CD1320" si="757">SUM(BZ1317:CC1317)</f>
        <v>4666.8</v>
      </c>
      <c r="CE1317" s="103"/>
      <c r="CF1317" s="73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</row>
    <row r="1318" spans="1:122" ht="15" hidden="1" outlineLevel="1" thickBot="1" x14ac:dyDescent="0.35">
      <c r="A1318" s="161"/>
      <c r="B1318" s="53" t="s">
        <v>2621</v>
      </c>
      <c r="C1318" s="53" t="s">
        <v>45</v>
      </c>
      <c r="D1318" s="24" t="s">
        <v>2622</v>
      </c>
      <c r="E1318" s="35">
        <v>1811014.05</v>
      </c>
      <c r="F1318" s="35">
        <v>46926.86</v>
      </c>
      <c r="G1318" s="35">
        <v>119338.18</v>
      </c>
      <c r="H1318" s="36">
        <v>347</v>
      </c>
      <c r="I1318" s="38">
        <v>302</v>
      </c>
      <c r="J1318" s="38">
        <v>13</v>
      </c>
      <c r="K1318" s="38">
        <v>32</v>
      </c>
      <c r="L1318" s="35">
        <v>1977279.09</v>
      </c>
      <c r="M1318" s="35">
        <v>145944.16</v>
      </c>
      <c r="N1318" s="35">
        <v>11985.78</v>
      </c>
      <c r="O1318" s="35">
        <v>1561.5</v>
      </c>
      <c r="P1318" s="35">
        <v>2869.69</v>
      </c>
      <c r="Q1318" s="35">
        <v>2182.63</v>
      </c>
      <c r="R1318" s="35">
        <v>2141822.85</v>
      </c>
      <c r="S1318" s="35">
        <v>146338.13</v>
      </c>
      <c r="T1318" s="35">
        <v>15785.03</v>
      </c>
      <c r="U1318" s="35">
        <v>815.4</v>
      </c>
      <c r="V1318" s="35">
        <v>9232.14</v>
      </c>
      <c r="W1318" s="35">
        <v>6082.28</v>
      </c>
      <c r="X1318" s="35">
        <v>4351.6000000000004</v>
      </c>
      <c r="Y1318" s="35">
        <v>18243.82</v>
      </c>
      <c r="Z1318" s="35">
        <v>47454.720000000001</v>
      </c>
      <c r="AA1318" s="35">
        <v>248303.12</v>
      </c>
      <c r="AB1318" s="35">
        <v>2390125.9700000002</v>
      </c>
      <c r="AC1318" s="39">
        <f t="shared" si="750"/>
        <v>2390.1</v>
      </c>
      <c r="AD1318" s="40">
        <f>+ROUND((AC1318/12*4)+(BJ1318/12*8),1)</f>
        <v>2386.4</v>
      </c>
      <c r="AG1318" s="70" t="s">
        <v>2618</v>
      </c>
      <c r="AH1318" s="24" t="s">
        <v>2621</v>
      </c>
      <c r="AI1318" s="24" t="s">
        <v>45</v>
      </c>
      <c r="AJ1318" s="24" t="s">
        <v>2622</v>
      </c>
      <c r="AK1318" s="43">
        <v>1779689.3</v>
      </c>
      <c r="AL1318" s="43">
        <v>70390.289999999994</v>
      </c>
      <c r="AM1318" s="43">
        <v>104533.07</v>
      </c>
      <c r="AN1318" s="44">
        <v>369</v>
      </c>
      <c r="AO1318" s="46">
        <v>317</v>
      </c>
      <c r="AP1318" s="46">
        <v>19</v>
      </c>
      <c r="AQ1318" s="46">
        <v>33</v>
      </c>
      <c r="AR1318" s="43">
        <v>1954612.66</v>
      </c>
      <c r="AS1318" s="43">
        <v>151278.81</v>
      </c>
      <c r="AT1318" s="43">
        <v>12733.35</v>
      </c>
      <c r="AU1318" s="43">
        <v>1660.5</v>
      </c>
      <c r="AV1318" s="43">
        <v>3051.63</v>
      </c>
      <c r="AW1318" s="43">
        <v>2321.0100000000002</v>
      </c>
      <c r="AX1318" s="43">
        <v>2125657.96</v>
      </c>
      <c r="AY1318" s="43">
        <v>154681.78</v>
      </c>
      <c r="AZ1318" s="43">
        <v>16785.810000000001</v>
      </c>
      <c r="BA1318" s="43">
        <v>855.9</v>
      </c>
      <c r="BB1318" s="43">
        <v>9690.69</v>
      </c>
      <c r="BC1318" s="43">
        <v>6384.38</v>
      </c>
      <c r="BD1318" s="43">
        <v>4351.6000000000004</v>
      </c>
      <c r="BE1318" s="43">
        <v>19149.97</v>
      </c>
      <c r="BF1318" s="43">
        <v>46910.720000000001</v>
      </c>
      <c r="BG1318" s="43">
        <v>258810.85</v>
      </c>
      <c r="BH1318" s="43">
        <v>2384468.81</v>
      </c>
      <c r="BI1318" s="44">
        <v>0</v>
      </c>
      <c r="BJ1318" s="71">
        <v>2384.5</v>
      </c>
      <c r="BK1318" s="2"/>
      <c r="BL1318" s="2"/>
      <c r="BM1318" s="48">
        <v>198.7</v>
      </c>
      <c r="BN1318" s="48">
        <v>198.7</v>
      </c>
      <c r="BO1318" s="48">
        <v>198.7</v>
      </c>
      <c r="BP1318" s="48">
        <v>198.7</v>
      </c>
      <c r="BQ1318" s="48">
        <v>397.4</v>
      </c>
      <c r="BR1318" s="48">
        <v>397.4</v>
      </c>
      <c r="BS1318" s="48">
        <v>99.4</v>
      </c>
      <c r="BT1318" s="48">
        <v>0</v>
      </c>
      <c r="BU1318" s="48">
        <v>99.4</v>
      </c>
      <c r="BV1318" s="48">
        <f>+ROUND((AD1318-BM1318-BN1318-BO1318-BP1318-BQ1318-BR1318-BS1318-BT1318-BU1318)/3,1)</f>
        <v>199.3</v>
      </c>
      <c r="BW1318" s="48">
        <f t="shared" si="751"/>
        <v>199.3</v>
      </c>
      <c r="BX1318" s="49">
        <f>+ROUND(AD1318-BM1318-BN1318-BO1318-BP1318-BQ1318-BR1318-BS1318-BT1318-BU1318-BV1318-BW1318,1)</f>
        <v>199.4</v>
      </c>
      <c r="BY1318" s="50">
        <f t="shared" si="752"/>
        <v>2386.3999999999996</v>
      </c>
      <c r="BZ1318" s="48">
        <f t="shared" si="753"/>
        <v>596.09999999999991</v>
      </c>
      <c r="CA1318" s="48">
        <f t="shared" si="754"/>
        <v>993.49999999999989</v>
      </c>
      <c r="CB1318" s="48">
        <f t="shared" si="755"/>
        <v>198.8</v>
      </c>
      <c r="CC1318" s="51">
        <f t="shared" si="756"/>
        <v>598</v>
      </c>
      <c r="CD1318" s="50">
        <f t="shared" si="757"/>
        <v>2386.3999999999996</v>
      </c>
      <c r="CE1318" s="103"/>
      <c r="CF1318" s="73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</row>
    <row r="1319" spans="1:122" ht="15" hidden="1" outlineLevel="1" thickBot="1" x14ac:dyDescent="0.35">
      <c r="A1319" s="161"/>
      <c r="B1319" s="53" t="s">
        <v>2623</v>
      </c>
      <c r="C1319" s="53" t="s">
        <v>45</v>
      </c>
      <c r="D1319" s="24" t="s">
        <v>2624</v>
      </c>
      <c r="E1319" s="35">
        <v>2159770.4</v>
      </c>
      <c r="F1319" s="35">
        <v>88332.91</v>
      </c>
      <c r="G1319" s="35">
        <v>380024.34</v>
      </c>
      <c r="H1319" s="36">
        <v>681</v>
      </c>
      <c r="I1319" s="38">
        <v>513</v>
      </c>
      <c r="J1319" s="38">
        <v>31</v>
      </c>
      <c r="K1319" s="38">
        <v>137</v>
      </c>
      <c r="L1319" s="35">
        <v>2628127.65</v>
      </c>
      <c r="M1319" s="35">
        <v>308363.27</v>
      </c>
      <c r="N1319" s="35">
        <v>23151.78</v>
      </c>
      <c r="O1319" s="35">
        <v>3064.5</v>
      </c>
      <c r="P1319" s="35">
        <v>5631.87</v>
      </c>
      <c r="Q1319" s="35">
        <v>4283.49</v>
      </c>
      <c r="R1319" s="35">
        <v>2972622.56</v>
      </c>
      <c r="S1319" s="35">
        <v>269241.42</v>
      </c>
      <c r="T1319" s="35">
        <v>30978.69</v>
      </c>
      <c r="U1319" s="35">
        <v>1385.1</v>
      </c>
      <c r="V1319" s="35">
        <v>15682.41</v>
      </c>
      <c r="W1319" s="35">
        <v>10331.82</v>
      </c>
      <c r="X1319" s="35">
        <v>5375.4</v>
      </c>
      <c r="Y1319" s="35">
        <v>30990.33</v>
      </c>
      <c r="Z1319" s="35">
        <v>63075.05</v>
      </c>
      <c r="AA1319" s="35">
        <v>427060.22</v>
      </c>
      <c r="AB1319" s="35">
        <v>3399682.78</v>
      </c>
      <c r="AC1319" s="39">
        <f t="shared" si="750"/>
        <v>3399.7</v>
      </c>
      <c r="AD1319" s="40">
        <f>+ROUND((AC1319/12*4)+(BJ1319/12*8),1)</f>
        <v>3402.3</v>
      </c>
      <c r="AG1319" s="70" t="s">
        <v>2618</v>
      </c>
      <c r="AH1319" s="24" t="s">
        <v>2623</v>
      </c>
      <c r="AI1319" s="24" t="s">
        <v>45</v>
      </c>
      <c r="AJ1319" s="24" t="s">
        <v>2624</v>
      </c>
      <c r="AK1319" s="43">
        <v>2142614.38</v>
      </c>
      <c r="AL1319" s="43">
        <v>88332.91</v>
      </c>
      <c r="AM1319" s="43">
        <v>422249.26</v>
      </c>
      <c r="AN1319" s="44">
        <v>689</v>
      </c>
      <c r="AO1319" s="46">
        <v>517</v>
      </c>
      <c r="AP1319" s="46">
        <v>38</v>
      </c>
      <c r="AQ1319" s="46">
        <v>134</v>
      </c>
      <c r="AR1319" s="43">
        <v>2653196.5499999998</v>
      </c>
      <c r="AS1319" s="43">
        <v>285476.28999999998</v>
      </c>
      <c r="AT1319" s="43">
        <v>23415.02</v>
      </c>
      <c r="AU1319" s="43">
        <v>3100.5</v>
      </c>
      <c r="AV1319" s="43">
        <v>5698.03</v>
      </c>
      <c r="AW1319" s="43">
        <v>4333.8100000000004</v>
      </c>
      <c r="AX1319" s="43">
        <v>2975220.2</v>
      </c>
      <c r="AY1319" s="43">
        <v>271947.78000000003</v>
      </c>
      <c r="AZ1319" s="43">
        <v>31342.61</v>
      </c>
      <c r="BA1319" s="43">
        <v>1395.9</v>
      </c>
      <c r="BB1319" s="43">
        <v>15804.69</v>
      </c>
      <c r="BC1319" s="43">
        <v>10412.379999999999</v>
      </c>
      <c r="BD1319" s="43">
        <v>2560.04</v>
      </c>
      <c r="BE1319" s="43">
        <v>31231.97</v>
      </c>
      <c r="BF1319" s="43">
        <v>63676.73</v>
      </c>
      <c r="BG1319" s="43">
        <v>428372.1</v>
      </c>
      <c r="BH1319" s="43">
        <v>3403592.3</v>
      </c>
      <c r="BI1319" s="44">
        <v>0</v>
      </c>
      <c r="BJ1319" s="71">
        <v>3403.6</v>
      </c>
      <c r="BK1319" s="2"/>
      <c r="BL1319" s="2"/>
      <c r="BM1319" s="48">
        <v>283.60000000000002</v>
      </c>
      <c r="BN1319" s="48">
        <v>283.60000000000002</v>
      </c>
      <c r="BO1319" s="48">
        <v>283.60000000000002</v>
      </c>
      <c r="BP1319" s="48">
        <v>283.60000000000002</v>
      </c>
      <c r="BQ1319" s="48">
        <v>567.29999999999995</v>
      </c>
      <c r="BR1319" s="48">
        <v>567.29999999999995</v>
      </c>
      <c r="BS1319" s="48">
        <v>141.80000000000001</v>
      </c>
      <c r="BT1319" s="48">
        <v>0</v>
      </c>
      <c r="BU1319" s="48">
        <v>141.80000000000001</v>
      </c>
      <c r="BV1319" s="48">
        <f>+ROUND((AD1319-BM1319-BN1319-BO1319-BP1319-BQ1319-BR1319-BS1319-BT1319-BU1319)/3,1)</f>
        <v>283.2</v>
      </c>
      <c r="BW1319" s="48">
        <f t="shared" si="751"/>
        <v>283.2</v>
      </c>
      <c r="BX1319" s="49">
        <f>+ROUND(AD1319-BM1319-BN1319-BO1319-BP1319-BQ1319-BR1319-BS1319-BT1319-BU1319-BV1319-BW1319,1)</f>
        <v>283.3</v>
      </c>
      <c r="BY1319" s="50">
        <f t="shared" si="752"/>
        <v>3402.2999999999993</v>
      </c>
      <c r="BZ1319" s="48">
        <f t="shared" si="753"/>
        <v>850.80000000000007</v>
      </c>
      <c r="CA1319" s="48">
        <f t="shared" si="754"/>
        <v>1418.1999999999998</v>
      </c>
      <c r="CB1319" s="48">
        <f t="shared" si="755"/>
        <v>283.60000000000002</v>
      </c>
      <c r="CC1319" s="51">
        <f t="shared" si="756"/>
        <v>849.7</v>
      </c>
      <c r="CD1319" s="50">
        <f t="shared" si="757"/>
        <v>3402.3</v>
      </c>
      <c r="CE1319" s="103"/>
      <c r="CF1319" s="73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</row>
    <row r="1320" spans="1:122" ht="21" hidden="1" outlineLevel="1" thickBot="1" x14ac:dyDescent="0.35">
      <c r="A1320" s="161"/>
      <c r="B1320" s="53" t="s">
        <v>2625</v>
      </c>
      <c r="C1320" s="53" t="s">
        <v>45</v>
      </c>
      <c r="D1320" s="24" t="s">
        <v>2626</v>
      </c>
      <c r="E1320" s="35">
        <v>1923688.47</v>
      </c>
      <c r="F1320" s="35">
        <v>88332.91</v>
      </c>
      <c r="G1320" s="35">
        <v>380024.34</v>
      </c>
      <c r="H1320" s="36">
        <v>626</v>
      </c>
      <c r="I1320" s="38">
        <v>461</v>
      </c>
      <c r="J1320" s="38">
        <v>29</v>
      </c>
      <c r="K1320" s="38">
        <v>136</v>
      </c>
      <c r="L1320" s="35">
        <v>2392045.7200000002</v>
      </c>
      <c r="M1320" s="35">
        <v>260350.72</v>
      </c>
      <c r="N1320" s="35">
        <v>21236.41</v>
      </c>
      <c r="O1320" s="36">
        <v>2817</v>
      </c>
      <c r="P1320" s="35">
        <v>5177.0200000000004</v>
      </c>
      <c r="Q1320" s="35">
        <v>3937.54</v>
      </c>
      <c r="R1320" s="35">
        <v>2685564.41</v>
      </c>
      <c r="S1320" s="35">
        <v>245115.59</v>
      </c>
      <c r="T1320" s="35">
        <v>28476.74</v>
      </c>
      <c r="U1320" s="35">
        <v>1244.7</v>
      </c>
      <c r="V1320" s="35">
        <v>14092.77</v>
      </c>
      <c r="W1320" s="35">
        <v>9284.5400000000009</v>
      </c>
      <c r="X1320" s="35">
        <v>4863.8599999999997</v>
      </c>
      <c r="Y1320" s="35">
        <v>27849.01</v>
      </c>
      <c r="Z1320" s="35">
        <v>57409.1</v>
      </c>
      <c r="AA1320" s="35">
        <v>388336.31</v>
      </c>
      <c r="AB1320" s="35">
        <v>3073900.72</v>
      </c>
      <c r="AC1320" s="39">
        <f t="shared" si="750"/>
        <v>3073.9</v>
      </c>
      <c r="AD1320" s="40">
        <f>+ROUND((AC1320/12*4)+(BJ1320/12*8),1)</f>
        <v>3112.7</v>
      </c>
      <c r="AG1320" s="70" t="s">
        <v>2618</v>
      </c>
      <c r="AH1320" s="24" t="s">
        <v>2625</v>
      </c>
      <c r="AI1320" s="24" t="s">
        <v>45</v>
      </c>
      <c r="AJ1320" s="24" t="s">
        <v>2626</v>
      </c>
      <c r="AK1320" s="43">
        <v>1901700.58</v>
      </c>
      <c r="AL1320" s="43">
        <v>88332.91</v>
      </c>
      <c r="AM1320" s="43">
        <v>422249.26</v>
      </c>
      <c r="AN1320" s="44">
        <v>662</v>
      </c>
      <c r="AO1320" s="46">
        <v>477</v>
      </c>
      <c r="AP1320" s="46">
        <v>33</v>
      </c>
      <c r="AQ1320" s="46">
        <v>152</v>
      </c>
      <c r="AR1320" s="43">
        <v>2412282.75</v>
      </c>
      <c r="AS1320" s="43">
        <v>281757.5</v>
      </c>
      <c r="AT1320" s="43">
        <v>22412.37</v>
      </c>
      <c r="AU1320" s="44">
        <v>2979</v>
      </c>
      <c r="AV1320" s="43">
        <v>5474.74</v>
      </c>
      <c r="AW1320" s="43">
        <v>4163.9799999999996</v>
      </c>
      <c r="AX1320" s="43">
        <v>2729070.34</v>
      </c>
      <c r="AY1320" s="43">
        <v>256843.63</v>
      </c>
      <c r="AZ1320" s="43">
        <v>30114.38</v>
      </c>
      <c r="BA1320" s="43">
        <v>1287.9000000000001</v>
      </c>
      <c r="BB1320" s="43">
        <v>14581.89</v>
      </c>
      <c r="BC1320" s="43">
        <v>9606.7800000000007</v>
      </c>
      <c r="BD1320" s="43">
        <v>3840.42</v>
      </c>
      <c r="BE1320" s="43">
        <v>28815.57</v>
      </c>
      <c r="BF1320" s="43">
        <v>57894.79</v>
      </c>
      <c r="BG1320" s="43">
        <v>402985.36</v>
      </c>
      <c r="BH1320" s="43">
        <v>3132055.7</v>
      </c>
      <c r="BI1320" s="44">
        <v>0</v>
      </c>
      <c r="BJ1320" s="71">
        <v>3132.1</v>
      </c>
      <c r="BK1320" s="2"/>
      <c r="BL1320" s="2"/>
      <c r="BM1320" s="48">
        <v>261</v>
      </c>
      <c r="BN1320" s="48">
        <v>261</v>
      </c>
      <c r="BO1320" s="48">
        <v>261</v>
      </c>
      <c r="BP1320" s="48">
        <v>261</v>
      </c>
      <c r="BQ1320" s="48">
        <v>522</v>
      </c>
      <c r="BR1320" s="48">
        <v>522</v>
      </c>
      <c r="BS1320" s="48">
        <v>130.5</v>
      </c>
      <c r="BT1320" s="48">
        <v>0</v>
      </c>
      <c r="BU1320" s="48">
        <v>130.5</v>
      </c>
      <c r="BV1320" s="48">
        <f>+ROUND((AD1320-BM1320-BN1320-BO1320-BP1320-BQ1320-BR1320-BS1320-BT1320-BU1320)/3,1)</f>
        <v>254.6</v>
      </c>
      <c r="BW1320" s="48">
        <f t="shared" si="751"/>
        <v>254.6</v>
      </c>
      <c r="BX1320" s="49">
        <f>+ROUND(AD1320-BM1320-BN1320-BO1320-BP1320-BQ1320-BR1320-BS1320-BT1320-BU1320-BV1320-BW1320,1)</f>
        <v>254.5</v>
      </c>
      <c r="BY1320" s="50">
        <f t="shared" si="752"/>
        <v>3112.7</v>
      </c>
      <c r="BZ1320" s="48">
        <f t="shared" si="753"/>
        <v>783</v>
      </c>
      <c r="CA1320" s="48">
        <f t="shared" si="754"/>
        <v>1305</v>
      </c>
      <c r="CB1320" s="48">
        <f t="shared" si="755"/>
        <v>261</v>
      </c>
      <c r="CC1320" s="51">
        <f t="shared" si="756"/>
        <v>763.7</v>
      </c>
      <c r="CD1320" s="50">
        <f t="shared" si="757"/>
        <v>3112.7</v>
      </c>
      <c r="CE1320" s="103"/>
      <c r="CF1320" s="73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</row>
    <row r="1321" spans="1:122" ht="18" customHeight="1" collapsed="1" thickBot="1" x14ac:dyDescent="0.35">
      <c r="A1321" s="162"/>
      <c r="B1321" s="163" t="s">
        <v>71</v>
      </c>
      <c r="C1321" s="164"/>
      <c r="D1321" s="165"/>
      <c r="E1321" s="54">
        <f>SUM(E1317:E1320)</f>
        <v>8815978.8300000001</v>
      </c>
      <c r="F1321" s="54">
        <f t="shared" ref="F1321:AD1321" si="758">SUM(F1317:F1320)</f>
        <v>356092.05000000005</v>
      </c>
      <c r="G1321" s="54">
        <f t="shared" si="758"/>
        <v>1301636.1200000001</v>
      </c>
      <c r="H1321" s="54">
        <f t="shared" si="758"/>
        <v>2584</v>
      </c>
      <c r="I1321" s="54">
        <f t="shared" si="758"/>
        <v>2032</v>
      </c>
      <c r="J1321" s="54">
        <f t="shared" si="758"/>
        <v>112</v>
      </c>
      <c r="K1321" s="54">
        <f t="shared" si="758"/>
        <v>440</v>
      </c>
      <c r="L1321" s="54">
        <f t="shared" si="758"/>
        <v>10473707</v>
      </c>
      <c r="M1321" s="54">
        <f t="shared" si="758"/>
        <v>1195381.19</v>
      </c>
      <c r="N1321" s="54">
        <f t="shared" si="758"/>
        <v>88229.83</v>
      </c>
      <c r="O1321" s="54">
        <f t="shared" si="758"/>
        <v>11628</v>
      </c>
      <c r="P1321" s="54">
        <f t="shared" si="758"/>
        <v>21369.68</v>
      </c>
      <c r="Q1321" s="54">
        <f t="shared" si="758"/>
        <v>16253.36</v>
      </c>
      <c r="R1321" s="54">
        <f t="shared" si="758"/>
        <v>11806569.060000001</v>
      </c>
      <c r="S1321" s="54">
        <f t="shared" si="758"/>
        <v>1040868.88</v>
      </c>
      <c r="T1321" s="54">
        <f t="shared" si="758"/>
        <v>117546.16</v>
      </c>
      <c r="U1321" s="54">
        <f t="shared" si="758"/>
        <v>5486.4</v>
      </c>
      <c r="V1321" s="54">
        <f t="shared" si="758"/>
        <v>62118.240000000005</v>
      </c>
      <c r="W1321" s="54">
        <f t="shared" si="758"/>
        <v>40924.479999999996</v>
      </c>
      <c r="X1321" s="54">
        <f t="shared" si="758"/>
        <v>25726.080000000002</v>
      </c>
      <c r="Y1321" s="54">
        <f t="shared" si="758"/>
        <v>122753.12</v>
      </c>
      <c r="Z1321" s="54">
        <f t="shared" si="758"/>
        <v>251368.95999999999</v>
      </c>
      <c r="AA1321" s="54">
        <f t="shared" si="758"/>
        <v>1666792.32</v>
      </c>
      <c r="AB1321" s="54">
        <f t="shared" si="758"/>
        <v>13473361.380000001</v>
      </c>
      <c r="AC1321" s="54">
        <f t="shared" si="758"/>
        <v>13473.4</v>
      </c>
      <c r="AD1321" s="54">
        <f t="shared" si="758"/>
        <v>13568.2</v>
      </c>
      <c r="AG1321" s="55" t="s">
        <v>2618</v>
      </c>
      <c r="AH1321" s="55" t="s">
        <v>71</v>
      </c>
      <c r="AI1321" s="56"/>
      <c r="AJ1321" s="57"/>
      <c r="AK1321" s="58">
        <v>8782428.1099999994</v>
      </c>
      <c r="AL1321" s="58">
        <v>423721.94000000006</v>
      </c>
      <c r="AM1321" s="58">
        <v>1371280.86</v>
      </c>
      <c r="AN1321" s="58">
        <v>2682</v>
      </c>
      <c r="AO1321" s="58">
        <v>2074</v>
      </c>
      <c r="AP1321" s="58">
        <v>148</v>
      </c>
      <c r="AQ1321" s="58">
        <v>460</v>
      </c>
      <c r="AR1321" s="58">
        <v>10577430.91</v>
      </c>
      <c r="AS1321" s="58">
        <v>1191708.6499999999</v>
      </c>
      <c r="AT1321" s="58">
        <v>91430.76999999999</v>
      </c>
      <c r="AU1321" s="58">
        <v>12069</v>
      </c>
      <c r="AV1321" s="58">
        <v>22180.14</v>
      </c>
      <c r="AW1321" s="58">
        <v>16869.78</v>
      </c>
      <c r="AX1321" s="58">
        <v>11911689.25</v>
      </c>
      <c r="AY1321" s="58">
        <v>1072444.76</v>
      </c>
      <c r="AZ1321" s="58">
        <v>122004.18000000001</v>
      </c>
      <c r="BA1321" s="58">
        <v>5599.7999999999993</v>
      </c>
      <c r="BB1321" s="58">
        <v>63402.18</v>
      </c>
      <c r="BC1321" s="58">
        <v>41770.36</v>
      </c>
      <c r="BD1321" s="58">
        <v>19455.800000000003</v>
      </c>
      <c r="BE1321" s="58">
        <v>125290.34</v>
      </c>
      <c r="BF1321" s="58">
        <v>253858.39</v>
      </c>
      <c r="BG1321" s="58">
        <v>1703825.81</v>
      </c>
      <c r="BH1321" s="58">
        <v>13615515.059999999</v>
      </c>
      <c r="BI1321" s="58">
        <v>0</v>
      </c>
      <c r="BJ1321" s="59">
        <v>13615.6</v>
      </c>
      <c r="BK1321" s="60"/>
      <c r="BL1321" s="61" t="str">
        <f>+AG1321</f>
        <v>Švenčionių r. sav.</v>
      </c>
      <c r="BM1321" s="62">
        <f t="shared" ref="BM1321:CD1321" si="759">SUM(BM1317:BM1320)</f>
        <v>1134.5999999999999</v>
      </c>
      <c r="BN1321" s="62">
        <f t="shared" si="759"/>
        <v>1134.5999999999999</v>
      </c>
      <c r="BO1321" s="62">
        <f t="shared" si="759"/>
        <v>1134.5999999999999</v>
      </c>
      <c r="BP1321" s="62">
        <f t="shared" si="759"/>
        <v>1134.5999999999999</v>
      </c>
      <c r="BQ1321" s="62">
        <f t="shared" si="759"/>
        <v>2269.3000000000002</v>
      </c>
      <c r="BR1321" s="62">
        <f t="shared" si="759"/>
        <v>2269.3000000000002</v>
      </c>
      <c r="BS1321" s="62">
        <f t="shared" si="759"/>
        <v>567.29999999999995</v>
      </c>
      <c r="BT1321" s="62">
        <f t="shared" si="759"/>
        <v>0</v>
      </c>
      <c r="BU1321" s="62">
        <f t="shared" si="759"/>
        <v>567.29999999999995</v>
      </c>
      <c r="BV1321" s="62">
        <f t="shared" si="759"/>
        <v>1118.8</v>
      </c>
      <c r="BW1321" s="62">
        <f t="shared" si="759"/>
        <v>1118.8</v>
      </c>
      <c r="BX1321" s="62">
        <f t="shared" si="759"/>
        <v>1119</v>
      </c>
      <c r="BY1321" s="62">
        <f t="shared" si="759"/>
        <v>13568.2</v>
      </c>
      <c r="BZ1321" s="62">
        <f t="shared" si="759"/>
        <v>3403.8</v>
      </c>
      <c r="CA1321" s="62">
        <f t="shared" si="759"/>
        <v>5673.2</v>
      </c>
      <c r="CB1321" s="62">
        <f t="shared" si="759"/>
        <v>1134.5999999999999</v>
      </c>
      <c r="CC1321" s="62">
        <f t="shared" si="759"/>
        <v>3356.6000000000004</v>
      </c>
      <c r="CD1321" s="62">
        <f t="shared" si="759"/>
        <v>13568.2</v>
      </c>
      <c r="CE1321" s="63"/>
      <c r="CF1321" s="64" t="s">
        <v>2618</v>
      </c>
      <c r="CG1321" s="65">
        <v>1134.5999999999999</v>
      </c>
      <c r="CH1321" s="65">
        <v>1117.8</v>
      </c>
      <c r="CI1321" s="65">
        <v>1126.1999999999998</v>
      </c>
      <c r="CJ1321" s="65">
        <v>1126.1999999999998</v>
      </c>
      <c r="CK1321" s="65">
        <v>2252.5</v>
      </c>
      <c r="CL1321" s="65">
        <v>2260.9</v>
      </c>
      <c r="CM1321" s="65">
        <v>559.09999999999991</v>
      </c>
      <c r="CN1321" s="65">
        <v>0</v>
      </c>
      <c r="CO1321" s="65">
        <v>567.29999999999995</v>
      </c>
      <c r="CP1321" s="65">
        <f>+BV1321</f>
        <v>1118.8</v>
      </c>
      <c r="CQ1321" s="65">
        <f t="shared" ref="CQ1321:CR1321" si="760">+BW1321</f>
        <v>1118.8</v>
      </c>
      <c r="CR1321" s="65">
        <f t="shared" si="760"/>
        <v>1119</v>
      </c>
      <c r="CS1321" s="66">
        <f>+CR1321+CQ1321+CP1321+CO1321+CN1321+CM1321+CL1321+CK1321+CJ1321+CI1321+CH1321+CG1321</f>
        <v>13501.199999999999</v>
      </c>
      <c r="CT1321" s="65">
        <v>3378.5999999999995</v>
      </c>
      <c r="CU1321" s="65">
        <v>5639.6</v>
      </c>
      <c r="CV1321" s="65">
        <v>1126.3999999999999</v>
      </c>
      <c r="CW1321" s="65">
        <f>+CP1321+CQ1321+CR1321</f>
        <v>3356.6</v>
      </c>
      <c r="CX1321" s="67">
        <f>+CW1321+CV1321+CU1321+CT1321</f>
        <v>13501.2</v>
      </c>
      <c r="CY1321" s="48"/>
      <c r="CZ1321" s="64" t="s">
        <v>2618</v>
      </c>
      <c r="DA1321" s="68">
        <v>0</v>
      </c>
      <c r="DB1321" s="68">
        <v>16.8</v>
      </c>
      <c r="DC1321" s="68">
        <v>8.4</v>
      </c>
      <c r="DD1321" s="68">
        <v>8.4</v>
      </c>
      <c r="DE1321" s="68">
        <v>16.8</v>
      </c>
      <c r="DF1321" s="68">
        <v>8.4</v>
      </c>
      <c r="DG1321" s="68">
        <v>8.1999999999999993</v>
      </c>
      <c r="DH1321" s="69"/>
      <c r="DI1321" s="69"/>
      <c r="DJ1321" s="69"/>
      <c r="DK1321" s="69"/>
      <c r="DL1321" s="69"/>
      <c r="DM1321" s="66">
        <v>67</v>
      </c>
      <c r="DN1321" s="68">
        <v>25.200000000000003</v>
      </c>
      <c r="DO1321" s="68">
        <v>33.6</v>
      </c>
      <c r="DP1321" s="68">
        <v>8.1999999999999993</v>
      </c>
      <c r="DQ1321" s="68"/>
      <c r="DR1321" s="66">
        <v>67</v>
      </c>
    </row>
    <row r="1322" spans="1:122" ht="21" hidden="1" outlineLevel="1" thickBot="1" x14ac:dyDescent="0.35">
      <c r="A1322" s="160" t="s">
        <v>2627</v>
      </c>
      <c r="B1322" s="53" t="s">
        <v>2628</v>
      </c>
      <c r="C1322" s="53" t="s">
        <v>45</v>
      </c>
      <c r="D1322" s="24" t="s">
        <v>2629</v>
      </c>
      <c r="E1322" s="35">
        <v>295436.11</v>
      </c>
      <c r="F1322" s="34"/>
      <c r="G1322" s="34"/>
      <c r="H1322" s="36">
        <v>30</v>
      </c>
      <c r="I1322" s="38">
        <v>30</v>
      </c>
      <c r="J1322" s="37"/>
      <c r="K1322" s="37"/>
      <c r="L1322" s="35">
        <v>295436.11</v>
      </c>
      <c r="M1322" s="35">
        <v>101768.7</v>
      </c>
      <c r="N1322" s="35">
        <v>922.5</v>
      </c>
      <c r="O1322" s="36">
        <v>135</v>
      </c>
      <c r="P1322" s="35">
        <v>248.1</v>
      </c>
      <c r="Q1322" s="35">
        <v>188.7</v>
      </c>
      <c r="R1322" s="35">
        <v>398699.11</v>
      </c>
      <c r="S1322" s="35">
        <v>13528.2</v>
      </c>
      <c r="T1322" s="35">
        <v>1364.7</v>
      </c>
      <c r="U1322" s="36">
        <v>81</v>
      </c>
      <c r="V1322" s="35">
        <v>917.1</v>
      </c>
      <c r="W1322" s="35">
        <v>604.20000000000005</v>
      </c>
      <c r="X1322" s="36">
        <v>0</v>
      </c>
      <c r="Y1322" s="35">
        <v>1812.3</v>
      </c>
      <c r="Z1322" s="35">
        <v>7090.48</v>
      </c>
      <c r="AA1322" s="35">
        <v>25397.98</v>
      </c>
      <c r="AB1322" s="35">
        <v>424097.09</v>
      </c>
      <c r="AC1322" s="39">
        <f t="shared" ref="AC1322:AC1348" si="761">+ROUND(AB1322/1000,1)</f>
        <v>424.1</v>
      </c>
      <c r="AD1322" s="40">
        <f t="shared" ref="AD1322:AD1348" si="762">+ROUND((AC1322/12*4)+(BJ1322/12*8),1)</f>
        <v>373.6</v>
      </c>
      <c r="AG1322" s="70" t="s">
        <v>2627</v>
      </c>
      <c r="AH1322" s="24" t="s">
        <v>2628</v>
      </c>
      <c r="AI1322" s="24" t="s">
        <v>45</v>
      </c>
      <c r="AJ1322" s="24" t="s">
        <v>2629</v>
      </c>
      <c r="AK1322" s="43">
        <v>237381.1</v>
      </c>
      <c r="AL1322" s="42"/>
      <c r="AM1322" s="42"/>
      <c r="AN1322" s="44">
        <v>26</v>
      </c>
      <c r="AO1322" s="46">
        <v>26</v>
      </c>
      <c r="AP1322" s="45"/>
      <c r="AQ1322" s="45"/>
      <c r="AR1322" s="43">
        <v>237381.1</v>
      </c>
      <c r="AS1322" s="43">
        <v>88199.54</v>
      </c>
      <c r="AT1322" s="43">
        <v>799.5</v>
      </c>
      <c r="AU1322" s="44">
        <v>117</v>
      </c>
      <c r="AV1322" s="43">
        <v>215.02</v>
      </c>
      <c r="AW1322" s="43">
        <v>163.54</v>
      </c>
      <c r="AX1322" s="43">
        <v>326875.7</v>
      </c>
      <c r="AY1322" s="43">
        <v>11724.44</v>
      </c>
      <c r="AZ1322" s="43">
        <v>1182.74</v>
      </c>
      <c r="BA1322" s="43">
        <v>70.2</v>
      </c>
      <c r="BB1322" s="43">
        <v>794.82</v>
      </c>
      <c r="BC1322" s="43">
        <v>523.64</v>
      </c>
      <c r="BD1322" s="44">
        <v>0</v>
      </c>
      <c r="BE1322" s="43">
        <v>1570.66</v>
      </c>
      <c r="BF1322" s="43">
        <v>5697.15</v>
      </c>
      <c r="BG1322" s="43">
        <v>21563.65</v>
      </c>
      <c r="BH1322" s="43">
        <v>348439.35</v>
      </c>
      <c r="BI1322" s="44">
        <v>0</v>
      </c>
      <c r="BJ1322" s="71">
        <v>348.4</v>
      </c>
      <c r="BK1322" s="2"/>
      <c r="BL1322" s="2"/>
      <c r="BM1322" s="48">
        <v>29</v>
      </c>
      <c r="BN1322" s="48">
        <v>29</v>
      </c>
      <c r="BO1322" s="48">
        <v>29</v>
      </c>
      <c r="BP1322" s="48">
        <v>29</v>
      </c>
      <c r="BQ1322" s="48">
        <v>58.1</v>
      </c>
      <c r="BR1322" s="48">
        <v>58.1</v>
      </c>
      <c r="BS1322" s="48">
        <v>14.5</v>
      </c>
      <c r="BT1322" s="48">
        <v>0</v>
      </c>
      <c r="BU1322" s="48">
        <v>14.5</v>
      </c>
      <c r="BV1322" s="48">
        <f t="shared" ref="BV1322:BV1348" si="763">+ROUND((AD1322-BM1322-BN1322-BO1322-BP1322-BQ1322-BR1322-BS1322-BT1322-BU1322)/3,1)</f>
        <v>37.5</v>
      </c>
      <c r="BW1322" s="48">
        <f t="shared" ref="BW1322:BW1348" si="764">+BV1322</f>
        <v>37.5</v>
      </c>
      <c r="BX1322" s="49">
        <f t="shared" ref="BX1322:BX1348" si="765">+ROUND(AD1322-BM1322-BN1322-BO1322-BP1322-BQ1322-BR1322-BS1322-BT1322-BU1322-BV1322-BW1322,1)</f>
        <v>37.4</v>
      </c>
      <c r="BY1322" s="50">
        <f t="shared" ref="BY1322:BY1348" si="766">+BX1322+BW1322+BV1322+BU1322+BT1322+BS1322+BR1322+BQ1322+BP1322+BO1322+BN1322+BM1322</f>
        <v>373.6</v>
      </c>
      <c r="BZ1322" s="48">
        <f t="shared" ref="BZ1322:BZ1348" si="767">+BM1322+BN1322+BO1322</f>
        <v>87</v>
      </c>
      <c r="CA1322" s="48">
        <f t="shared" ref="CA1322:CA1348" si="768">+BP1322+BQ1322+BR1322</f>
        <v>145.19999999999999</v>
      </c>
      <c r="CB1322" s="48">
        <f t="shared" ref="CB1322:CB1348" si="769">+BS1322+BT1322+BU1322</f>
        <v>29</v>
      </c>
      <c r="CC1322" s="51">
        <f t="shared" ref="CC1322:CC1348" si="770">+BV1322+BW1322+BX1322</f>
        <v>112.4</v>
      </c>
      <c r="CD1322" s="50">
        <f t="shared" ref="CD1322:CD1348" si="771">SUM(BZ1322:CC1322)</f>
        <v>373.6</v>
      </c>
      <c r="CE1322" s="103"/>
      <c r="CF1322" s="73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</row>
    <row r="1323" spans="1:122" ht="15" hidden="1" outlineLevel="1" thickBot="1" x14ac:dyDescent="0.35">
      <c r="A1323" s="161"/>
      <c r="B1323" s="53" t="s">
        <v>2630</v>
      </c>
      <c r="C1323" s="53" t="s">
        <v>45</v>
      </c>
      <c r="D1323" s="24" t="s">
        <v>2631</v>
      </c>
      <c r="E1323" s="34"/>
      <c r="F1323" s="34"/>
      <c r="G1323" s="35">
        <v>56159.16</v>
      </c>
      <c r="H1323" s="36">
        <v>15</v>
      </c>
      <c r="I1323" s="37"/>
      <c r="J1323" s="37"/>
      <c r="K1323" s="38">
        <v>15</v>
      </c>
      <c r="L1323" s="35">
        <v>56159.16</v>
      </c>
      <c r="M1323" s="35">
        <v>2953.2</v>
      </c>
      <c r="N1323" s="35">
        <v>461.25</v>
      </c>
      <c r="O1323" s="35">
        <v>67.5</v>
      </c>
      <c r="P1323" s="35">
        <v>124.05</v>
      </c>
      <c r="Q1323" s="35">
        <v>94.35</v>
      </c>
      <c r="R1323" s="35">
        <v>59859.51</v>
      </c>
      <c r="S1323" s="35">
        <v>3384.75</v>
      </c>
      <c r="T1323" s="35">
        <v>682.35</v>
      </c>
      <c r="U1323" s="36">
        <v>0</v>
      </c>
      <c r="V1323" s="36">
        <v>0</v>
      </c>
      <c r="W1323" s="36">
        <v>0</v>
      </c>
      <c r="X1323" s="36">
        <v>0</v>
      </c>
      <c r="Y1323" s="36">
        <v>0</v>
      </c>
      <c r="Z1323" s="35">
        <v>1347.82</v>
      </c>
      <c r="AA1323" s="35">
        <v>5414.92</v>
      </c>
      <c r="AB1323" s="35">
        <v>65274.43</v>
      </c>
      <c r="AC1323" s="39">
        <f t="shared" si="761"/>
        <v>65.3</v>
      </c>
      <c r="AD1323" s="40">
        <f t="shared" si="762"/>
        <v>66.7</v>
      </c>
      <c r="AG1323" s="70" t="s">
        <v>2627</v>
      </c>
      <c r="AH1323" s="24" t="s">
        <v>2630</v>
      </c>
      <c r="AI1323" s="24" t="s">
        <v>45</v>
      </c>
      <c r="AJ1323" s="24" t="s">
        <v>2631</v>
      </c>
      <c r="AK1323" s="42"/>
      <c r="AL1323" s="42"/>
      <c r="AM1323" s="43">
        <v>56159.16</v>
      </c>
      <c r="AN1323" s="44">
        <v>17</v>
      </c>
      <c r="AO1323" s="45"/>
      <c r="AP1323" s="45"/>
      <c r="AQ1323" s="46">
        <v>17</v>
      </c>
      <c r="AR1323" s="43">
        <v>56159.16</v>
      </c>
      <c r="AS1323" s="43">
        <v>4405.09</v>
      </c>
      <c r="AT1323" s="43">
        <v>522.75</v>
      </c>
      <c r="AU1323" s="43">
        <v>76.5</v>
      </c>
      <c r="AV1323" s="43">
        <v>140.59</v>
      </c>
      <c r="AW1323" s="43">
        <v>106.93</v>
      </c>
      <c r="AX1323" s="43">
        <v>61411.02</v>
      </c>
      <c r="AY1323" s="43">
        <v>3836.05</v>
      </c>
      <c r="AZ1323" s="43">
        <v>773.33</v>
      </c>
      <c r="BA1323" s="44">
        <v>0</v>
      </c>
      <c r="BB1323" s="44">
        <v>0</v>
      </c>
      <c r="BC1323" s="44">
        <v>0</v>
      </c>
      <c r="BD1323" s="44">
        <v>0</v>
      </c>
      <c r="BE1323" s="44">
        <v>0</v>
      </c>
      <c r="BF1323" s="43">
        <v>1347.82</v>
      </c>
      <c r="BG1323" s="43">
        <v>5957.2</v>
      </c>
      <c r="BH1323" s="43">
        <v>67368.22</v>
      </c>
      <c r="BI1323" s="44">
        <v>0</v>
      </c>
      <c r="BJ1323" s="71">
        <v>67.400000000000006</v>
      </c>
      <c r="BK1323" s="2"/>
      <c r="BL1323" s="2"/>
      <c r="BM1323" s="48">
        <v>5.6</v>
      </c>
      <c r="BN1323" s="48">
        <v>5.6</v>
      </c>
      <c r="BO1323" s="48">
        <v>5.6</v>
      </c>
      <c r="BP1323" s="48">
        <v>5.6</v>
      </c>
      <c r="BQ1323" s="48">
        <v>11.2</v>
      </c>
      <c r="BR1323" s="48">
        <v>11.2</v>
      </c>
      <c r="BS1323" s="48">
        <v>2.8</v>
      </c>
      <c r="BT1323" s="48">
        <v>0</v>
      </c>
      <c r="BU1323" s="48">
        <v>2.8</v>
      </c>
      <c r="BV1323" s="48">
        <f t="shared" si="763"/>
        <v>5.4</v>
      </c>
      <c r="BW1323" s="48">
        <f t="shared" si="764"/>
        <v>5.4</v>
      </c>
      <c r="BX1323" s="49">
        <f t="shared" si="765"/>
        <v>5.5</v>
      </c>
      <c r="BY1323" s="50">
        <f t="shared" si="766"/>
        <v>66.7</v>
      </c>
      <c r="BZ1323" s="48">
        <f t="shared" si="767"/>
        <v>16.799999999999997</v>
      </c>
      <c r="CA1323" s="48">
        <f t="shared" si="768"/>
        <v>27.999999999999996</v>
      </c>
      <c r="CB1323" s="48">
        <f t="shared" si="769"/>
        <v>5.6</v>
      </c>
      <c r="CC1323" s="51">
        <f t="shared" si="770"/>
        <v>16.3</v>
      </c>
      <c r="CD1323" s="50">
        <f t="shared" si="771"/>
        <v>66.7</v>
      </c>
      <c r="CE1323" s="103"/>
      <c r="CF1323" s="73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</row>
    <row r="1324" spans="1:122" ht="15" hidden="1" outlineLevel="1" thickBot="1" x14ac:dyDescent="0.35">
      <c r="A1324" s="161"/>
      <c r="B1324" s="53" t="s">
        <v>2632</v>
      </c>
      <c r="C1324" s="53" t="s">
        <v>45</v>
      </c>
      <c r="D1324" s="24" t="s">
        <v>2633</v>
      </c>
      <c r="E1324" s="34"/>
      <c r="F1324" s="34"/>
      <c r="G1324" s="35">
        <v>63337.39</v>
      </c>
      <c r="H1324" s="36">
        <v>18</v>
      </c>
      <c r="I1324" s="37"/>
      <c r="J1324" s="37"/>
      <c r="K1324" s="38">
        <v>18</v>
      </c>
      <c r="L1324" s="35">
        <v>63337.39</v>
      </c>
      <c r="M1324" s="35">
        <v>3543.84</v>
      </c>
      <c r="N1324" s="35">
        <v>553.5</v>
      </c>
      <c r="O1324" s="36">
        <v>81</v>
      </c>
      <c r="P1324" s="35">
        <v>148.86000000000001</v>
      </c>
      <c r="Q1324" s="35">
        <v>113.22</v>
      </c>
      <c r="R1324" s="35">
        <v>67777.81</v>
      </c>
      <c r="S1324" s="35">
        <v>4061.7</v>
      </c>
      <c r="T1324" s="35">
        <v>818.82</v>
      </c>
      <c r="U1324" s="36">
        <v>0</v>
      </c>
      <c r="V1324" s="36">
        <v>0</v>
      </c>
      <c r="W1324" s="36">
        <v>0</v>
      </c>
      <c r="X1324" s="36">
        <v>0</v>
      </c>
      <c r="Y1324" s="36">
        <v>0</v>
      </c>
      <c r="Z1324" s="35">
        <v>1520.1</v>
      </c>
      <c r="AA1324" s="35">
        <v>6400.62</v>
      </c>
      <c r="AB1324" s="35">
        <v>74178.429999999993</v>
      </c>
      <c r="AC1324" s="39">
        <f t="shared" si="761"/>
        <v>74.2</v>
      </c>
      <c r="AD1324" s="40">
        <f t="shared" si="762"/>
        <v>24.7</v>
      </c>
      <c r="BV1324" s="48">
        <f t="shared" si="763"/>
        <v>8.1999999999999993</v>
      </c>
      <c r="BW1324" s="48">
        <f t="shared" si="764"/>
        <v>8.1999999999999993</v>
      </c>
      <c r="BX1324" s="49">
        <f t="shared" si="765"/>
        <v>8.3000000000000007</v>
      </c>
      <c r="BY1324" s="50">
        <f t="shared" si="766"/>
        <v>24.7</v>
      </c>
      <c r="BZ1324" s="48">
        <f t="shared" si="767"/>
        <v>0</v>
      </c>
      <c r="CA1324" s="48">
        <f t="shared" si="768"/>
        <v>0</v>
      </c>
      <c r="CB1324" s="48">
        <f t="shared" si="769"/>
        <v>0</v>
      </c>
      <c r="CC1324" s="51">
        <f t="shared" si="770"/>
        <v>24.7</v>
      </c>
      <c r="CD1324" s="50">
        <f t="shared" si="771"/>
        <v>24.7</v>
      </c>
      <c r="CE1324" s="95"/>
    </row>
    <row r="1325" spans="1:122" ht="31.2" hidden="1" outlineLevel="1" thickBot="1" x14ac:dyDescent="0.35">
      <c r="A1325" s="161"/>
      <c r="B1325" s="53" t="s">
        <v>2634</v>
      </c>
      <c r="C1325" s="53" t="s">
        <v>45</v>
      </c>
      <c r="D1325" s="24" t="s">
        <v>2635</v>
      </c>
      <c r="E1325" s="34"/>
      <c r="F1325" s="34"/>
      <c r="G1325" s="35">
        <v>42224.93</v>
      </c>
      <c r="H1325" s="36">
        <v>10</v>
      </c>
      <c r="I1325" s="37"/>
      <c r="J1325" s="37"/>
      <c r="K1325" s="38">
        <v>10</v>
      </c>
      <c r="L1325" s="35">
        <v>42224.93</v>
      </c>
      <c r="M1325" s="35">
        <v>4236.8</v>
      </c>
      <c r="N1325" s="35">
        <v>307.5</v>
      </c>
      <c r="O1325" s="36">
        <v>45</v>
      </c>
      <c r="P1325" s="35">
        <v>82.7</v>
      </c>
      <c r="Q1325" s="35">
        <v>62.9</v>
      </c>
      <c r="R1325" s="35">
        <v>46959.83</v>
      </c>
      <c r="S1325" s="35">
        <v>2256.5</v>
      </c>
      <c r="T1325" s="35">
        <v>454.9</v>
      </c>
      <c r="U1325" s="36">
        <v>0</v>
      </c>
      <c r="V1325" s="36">
        <v>0</v>
      </c>
      <c r="W1325" s="36">
        <v>0</v>
      </c>
      <c r="X1325" s="36">
        <v>0</v>
      </c>
      <c r="Y1325" s="36">
        <v>0</v>
      </c>
      <c r="Z1325" s="35">
        <v>1013.4</v>
      </c>
      <c r="AA1325" s="35">
        <v>3724.8</v>
      </c>
      <c r="AB1325" s="35">
        <v>50684.63</v>
      </c>
      <c r="AC1325" s="39">
        <f t="shared" si="761"/>
        <v>50.7</v>
      </c>
      <c r="AD1325" s="40">
        <f t="shared" si="762"/>
        <v>16.899999999999999</v>
      </c>
      <c r="BV1325" s="48">
        <f t="shared" si="763"/>
        <v>5.6</v>
      </c>
      <c r="BW1325" s="48">
        <f t="shared" si="764"/>
        <v>5.6</v>
      </c>
      <c r="BX1325" s="49">
        <f t="shared" si="765"/>
        <v>5.7</v>
      </c>
      <c r="BY1325" s="50">
        <f t="shared" si="766"/>
        <v>16.899999999999999</v>
      </c>
      <c r="BZ1325" s="48">
        <f t="shared" si="767"/>
        <v>0</v>
      </c>
      <c r="CA1325" s="48">
        <f t="shared" si="768"/>
        <v>0</v>
      </c>
      <c r="CB1325" s="48">
        <f t="shared" si="769"/>
        <v>0</v>
      </c>
      <c r="CC1325" s="51">
        <f t="shared" si="770"/>
        <v>16.899999999999999</v>
      </c>
      <c r="CD1325" s="50">
        <f t="shared" si="771"/>
        <v>16.899999999999999</v>
      </c>
      <c r="CE1325" s="95"/>
    </row>
    <row r="1326" spans="1:122" ht="15" hidden="1" outlineLevel="1" thickBot="1" x14ac:dyDescent="0.35">
      <c r="A1326" s="161"/>
      <c r="B1326" s="53" t="s">
        <v>2636</v>
      </c>
      <c r="C1326" s="53" t="s">
        <v>45</v>
      </c>
      <c r="D1326" s="24" t="s">
        <v>2637</v>
      </c>
      <c r="E1326" s="34"/>
      <c r="F1326" s="34"/>
      <c r="G1326" s="35">
        <v>41802.69</v>
      </c>
      <c r="H1326" s="36">
        <v>7</v>
      </c>
      <c r="I1326" s="37"/>
      <c r="J1326" s="37"/>
      <c r="K1326" s="38">
        <v>7</v>
      </c>
      <c r="L1326" s="35">
        <v>41802.69</v>
      </c>
      <c r="M1326" s="35">
        <v>1378.16</v>
      </c>
      <c r="N1326" s="35">
        <v>215.25</v>
      </c>
      <c r="O1326" s="35">
        <v>31.5</v>
      </c>
      <c r="P1326" s="35">
        <v>57.89</v>
      </c>
      <c r="Q1326" s="35">
        <v>44.03</v>
      </c>
      <c r="R1326" s="35">
        <v>43529.52</v>
      </c>
      <c r="S1326" s="35">
        <v>1579.55</v>
      </c>
      <c r="T1326" s="35">
        <v>318.43</v>
      </c>
      <c r="U1326" s="36">
        <v>0</v>
      </c>
      <c r="V1326" s="36">
        <v>0</v>
      </c>
      <c r="W1326" s="36">
        <v>0</v>
      </c>
      <c r="X1326" s="36">
        <v>0</v>
      </c>
      <c r="Y1326" s="36">
        <v>0</v>
      </c>
      <c r="Z1326" s="35">
        <v>1003.26</v>
      </c>
      <c r="AA1326" s="35">
        <v>2901.24</v>
      </c>
      <c r="AB1326" s="35">
        <v>46430.76</v>
      </c>
      <c r="AC1326" s="39">
        <f t="shared" si="761"/>
        <v>46.4</v>
      </c>
      <c r="AD1326" s="40">
        <f t="shared" si="762"/>
        <v>15.5</v>
      </c>
      <c r="BV1326" s="48">
        <f t="shared" si="763"/>
        <v>5.2</v>
      </c>
      <c r="BW1326" s="48">
        <f t="shared" si="764"/>
        <v>5.2</v>
      </c>
      <c r="BX1326" s="49">
        <f t="shared" si="765"/>
        <v>5.0999999999999996</v>
      </c>
      <c r="BY1326" s="50">
        <f t="shared" si="766"/>
        <v>15.5</v>
      </c>
      <c r="BZ1326" s="48">
        <f t="shared" si="767"/>
        <v>0</v>
      </c>
      <c r="CA1326" s="48">
        <f t="shared" si="768"/>
        <v>0</v>
      </c>
      <c r="CB1326" s="48">
        <f t="shared" si="769"/>
        <v>0</v>
      </c>
      <c r="CC1326" s="51">
        <f t="shared" si="770"/>
        <v>15.5</v>
      </c>
      <c r="CD1326" s="50">
        <f t="shared" si="771"/>
        <v>15.5</v>
      </c>
      <c r="CE1326" s="95"/>
    </row>
    <row r="1327" spans="1:122" ht="21" hidden="1" outlineLevel="1" thickBot="1" x14ac:dyDescent="0.35">
      <c r="A1327" s="161"/>
      <c r="B1327" s="53" t="s">
        <v>2638</v>
      </c>
      <c r="C1327" s="53" t="s">
        <v>45</v>
      </c>
      <c r="D1327" s="24" t="s">
        <v>2639</v>
      </c>
      <c r="E1327" s="34"/>
      <c r="F1327" s="35">
        <v>14574.93</v>
      </c>
      <c r="G1327" s="35">
        <v>48980.92</v>
      </c>
      <c r="H1327" s="36">
        <v>11</v>
      </c>
      <c r="I1327" s="37"/>
      <c r="J1327" s="38">
        <v>2</v>
      </c>
      <c r="K1327" s="38">
        <v>9</v>
      </c>
      <c r="L1327" s="35">
        <v>63555.85</v>
      </c>
      <c r="M1327" s="35">
        <v>2165.6799999999998</v>
      </c>
      <c r="N1327" s="35">
        <v>338.25</v>
      </c>
      <c r="O1327" s="35">
        <v>49.5</v>
      </c>
      <c r="P1327" s="35">
        <v>90.97</v>
      </c>
      <c r="Q1327" s="35">
        <v>69.19</v>
      </c>
      <c r="R1327" s="35">
        <v>66269.440000000002</v>
      </c>
      <c r="S1327" s="35">
        <v>2482.15</v>
      </c>
      <c r="T1327" s="35">
        <v>500.39</v>
      </c>
      <c r="U1327" s="36">
        <v>0</v>
      </c>
      <c r="V1327" s="36">
        <v>0</v>
      </c>
      <c r="W1327" s="36">
        <v>0</v>
      </c>
      <c r="X1327" s="36">
        <v>0</v>
      </c>
      <c r="Y1327" s="36">
        <v>0</v>
      </c>
      <c r="Z1327" s="35">
        <v>1525.34</v>
      </c>
      <c r="AA1327" s="35">
        <v>4507.88</v>
      </c>
      <c r="AB1327" s="35">
        <v>70777.320000000007</v>
      </c>
      <c r="AC1327" s="39">
        <f t="shared" si="761"/>
        <v>70.8</v>
      </c>
      <c r="AD1327" s="40">
        <f t="shared" si="762"/>
        <v>23.6</v>
      </c>
      <c r="BV1327" s="48">
        <f t="shared" si="763"/>
        <v>7.9</v>
      </c>
      <c r="BW1327" s="48">
        <f t="shared" si="764"/>
        <v>7.9</v>
      </c>
      <c r="BX1327" s="49">
        <f t="shared" si="765"/>
        <v>7.8</v>
      </c>
      <c r="BY1327" s="50">
        <f t="shared" si="766"/>
        <v>23.6</v>
      </c>
      <c r="BZ1327" s="48">
        <f t="shared" si="767"/>
        <v>0</v>
      </c>
      <c r="CA1327" s="48">
        <f t="shared" si="768"/>
        <v>0</v>
      </c>
      <c r="CB1327" s="48">
        <f t="shared" si="769"/>
        <v>0</v>
      </c>
      <c r="CC1327" s="51">
        <f t="shared" si="770"/>
        <v>23.6</v>
      </c>
      <c r="CD1327" s="50">
        <f t="shared" si="771"/>
        <v>23.6</v>
      </c>
      <c r="CE1327" s="95"/>
    </row>
    <row r="1328" spans="1:122" ht="21" hidden="1" outlineLevel="1" thickBot="1" x14ac:dyDescent="0.35">
      <c r="A1328" s="161"/>
      <c r="B1328" s="53" t="s">
        <v>2640</v>
      </c>
      <c r="C1328" s="53" t="s">
        <v>45</v>
      </c>
      <c r="D1328" s="24" t="s">
        <v>2641</v>
      </c>
      <c r="E1328" s="34"/>
      <c r="F1328" s="35">
        <v>14574.93</v>
      </c>
      <c r="G1328" s="35">
        <v>35046.69</v>
      </c>
      <c r="H1328" s="36">
        <v>11</v>
      </c>
      <c r="I1328" s="37"/>
      <c r="J1328" s="38">
        <v>4</v>
      </c>
      <c r="K1328" s="38">
        <v>7</v>
      </c>
      <c r="L1328" s="35">
        <v>49621.62</v>
      </c>
      <c r="M1328" s="35">
        <v>2165.6799999999998</v>
      </c>
      <c r="N1328" s="35">
        <v>338.25</v>
      </c>
      <c r="O1328" s="35">
        <v>49.5</v>
      </c>
      <c r="P1328" s="35">
        <v>90.97</v>
      </c>
      <c r="Q1328" s="35">
        <v>69.19</v>
      </c>
      <c r="R1328" s="35">
        <v>52335.21</v>
      </c>
      <c r="S1328" s="35">
        <v>2482.15</v>
      </c>
      <c r="T1328" s="35">
        <v>500.39</v>
      </c>
      <c r="U1328" s="36">
        <v>0</v>
      </c>
      <c r="V1328" s="36">
        <v>0</v>
      </c>
      <c r="W1328" s="36">
        <v>0</v>
      </c>
      <c r="X1328" s="36">
        <v>0</v>
      </c>
      <c r="Y1328" s="36">
        <v>0</v>
      </c>
      <c r="Z1328" s="35">
        <v>1190.92</v>
      </c>
      <c r="AA1328" s="35">
        <v>4173.46</v>
      </c>
      <c r="AB1328" s="35">
        <v>56508.67</v>
      </c>
      <c r="AC1328" s="39">
        <f t="shared" si="761"/>
        <v>56.5</v>
      </c>
      <c r="AD1328" s="40">
        <f t="shared" si="762"/>
        <v>18.8</v>
      </c>
      <c r="BV1328" s="48">
        <f t="shared" si="763"/>
        <v>6.3</v>
      </c>
      <c r="BW1328" s="48">
        <f t="shared" si="764"/>
        <v>6.3</v>
      </c>
      <c r="BX1328" s="49">
        <f t="shared" si="765"/>
        <v>6.2</v>
      </c>
      <c r="BY1328" s="50">
        <f t="shared" si="766"/>
        <v>18.8</v>
      </c>
      <c r="BZ1328" s="48">
        <f t="shared" si="767"/>
        <v>0</v>
      </c>
      <c r="CA1328" s="48">
        <f t="shared" si="768"/>
        <v>0</v>
      </c>
      <c r="CB1328" s="48">
        <f t="shared" si="769"/>
        <v>0</v>
      </c>
      <c r="CC1328" s="51">
        <f t="shared" si="770"/>
        <v>18.8</v>
      </c>
      <c r="CD1328" s="50">
        <f t="shared" si="771"/>
        <v>18.8</v>
      </c>
      <c r="CE1328" s="95"/>
    </row>
    <row r="1329" spans="1:122" ht="21" hidden="1" outlineLevel="1" thickBot="1" x14ac:dyDescent="0.35">
      <c r="A1329" s="161"/>
      <c r="B1329" s="53" t="s">
        <v>2642</v>
      </c>
      <c r="C1329" s="53" t="s">
        <v>45</v>
      </c>
      <c r="D1329" s="24" t="s">
        <v>2643</v>
      </c>
      <c r="E1329" s="34"/>
      <c r="F1329" s="35">
        <v>14574.93</v>
      </c>
      <c r="G1329" s="35">
        <v>48980.92</v>
      </c>
      <c r="H1329" s="36">
        <v>12</v>
      </c>
      <c r="I1329" s="37"/>
      <c r="J1329" s="38">
        <v>1</v>
      </c>
      <c r="K1329" s="38">
        <v>11</v>
      </c>
      <c r="L1329" s="35">
        <v>63555.85</v>
      </c>
      <c r="M1329" s="35">
        <v>2362.56</v>
      </c>
      <c r="N1329" s="36">
        <v>369</v>
      </c>
      <c r="O1329" s="36">
        <v>54</v>
      </c>
      <c r="P1329" s="35">
        <v>99.24</v>
      </c>
      <c r="Q1329" s="35">
        <v>75.48</v>
      </c>
      <c r="R1329" s="35">
        <v>66516.13</v>
      </c>
      <c r="S1329" s="35">
        <v>2707.8</v>
      </c>
      <c r="T1329" s="35">
        <v>545.88</v>
      </c>
      <c r="U1329" s="36">
        <v>0</v>
      </c>
      <c r="V1329" s="36">
        <v>0</v>
      </c>
      <c r="W1329" s="36">
        <v>0</v>
      </c>
      <c r="X1329" s="36">
        <v>0</v>
      </c>
      <c r="Y1329" s="36">
        <v>0</v>
      </c>
      <c r="Z1329" s="35">
        <v>1525.34</v>
      </c>
      <c r="AA1329" s="35">
        <v>4779.0200000000004</v>
      </c>
      <c r="AB1329" s="35">
        <v>71295.149999999994</v>
      </c>
      <c r="AC1329" s="39">
        <f t="shared" si="761"/>
        <v>71.3</v>
      </c>
      <c r="AD1329" s="40">
        <f t="shared" si="762"/>
        <v>23.8</v>
      </c>
      <c r="BV1329" s="48">
        <f t="shared" si="763"/>
        <v>7.9</v>
      </c>
      <c r="BW1329" s="48">
        <f t="shared" si="764"/>
        <v>7.9</v>
      </c>
      <c r="BX1329" s="49">
        <f t="shared" si="765"/>
        <v>8</v>
      </c>
      <c r="BY1329" s="50">
        <f t="shared" si="766"/>
        <v>23.8</v>
      </c>
      <c r="BZ1329" s="48">
        <f t="shared" si="767"/>
        <v>0</v>
      </c>
      <c r="CA1329" s="48">
        <f t="shared" si="768"/>
        <v>0</v>
      </c>
      <c r="CB1329" s="48">
        <f t="shared" si="769"/>
        <v>0</v>
      </c>
      <c r="CC1329" s="51">
        <f t="shared" si="770"/>
        <v>23.8</v>
      </c>
      <c r="CD1329" s="50">
        <f t="shared" si="771"/>
        <v>23.8</v>
      </c>
      <c r="CE1329" s="95"/>
    </row>
    <row r="1330" spans="1:122" ht="21" hidden="1" outlineLevel="1" thickBot="1" x14ac:dyDescent="0.35">
      <c r="A1330" s="161"/>
      <c r="B1330" s="53" t="s">
        <v>2644</v>
      </c>
      <c r="C1330" s="53" t="s">
        <v>45</v>
      </c>
      <c r="D1330" s="24" t="s">
        <v>2645</v>
      </c>
      <c r="E1330" s="34"/>
      <c r="F1330" s="34"/>
      <c r="G1330" s="35">
        <v>56159.16</v>
      </c>
      <c r="H1330" s="36">
        <v>12</v>
      </c>
      <c r="I1330" s="37"/>
      <c r="J1330" s="37"/>
      <c r="K1330" s="38">
        <v>12</v>
      </c>
      <c r="L1330" s="35">
        <v>56159.16</v>
      </c>
      <c r="M1330" s="35">
        <v>4630.5600000000004</v>
      </c>
      <c r="N1330" s="36">
        <v>369</v>
      </c>
      <c r="O1330" s="36">
        <v>54</v>
      </c>
      <c r="P1330" s="35">
        <v>99.24</v>
      </c>
      <c r="Q1330" s="35">
        <v>75.48</v>
      </c>
      <c r="R1330" s="35">
        <v>61387.44</v>
      </c>
      <c r="S1330" s="35">
        <v>2707.8</v>
      </c>
      <c r="T1330" s="35">
        <v>545.88</v>
      </c>
      <c r="U1330" s="36">
        <v>0</v>
      </c>
      <c r="V1330" s="36">
        <v>0</v>
      </c>
      <c r="W1330" s="36">
        <v>0</v>
      </c>
      <c r="X1330" s="36">
        <v>0</v>
      </c>
      <c r="Y1330" s="36">
        <v>0</v>
      </c>
      <c r="Z1330" s="35">
        <v>1347.82</v>
      </c>
      <c r="AA1330" s="35">
        <v>4601.5</v>
      </c>
      <c r="AB1330" s="35">
        <v>65988.94</v>
      </c>
      <c r="AC1330" s="39">
        <f t="shared" si="761"/>
        <v>66</v>
      </c>
      <c r="AD1330" s="40">
        <f t="shared" si="762"/>
        <v>22</v>
      </c>
      <c r="BV1330" s="48">
        <f t="shared" si="763"/>
        <v>7.3</v>
      </c>
      <c r="BW1330" s="48">
        <f t="shared" si="764"/>
        <v>7.3</v>
      </c>
      <c r="BX1330" s="49">
        <f t="shared" si="765"/>
        <v>7.4</v>
      </c>
      <c r="BY1330" s="50">
        <f t="shared" si="766"/>
        <v>22</v>
      </c>
      <c r="BZ1330" s="48">
        <f t="shared" si="767"/>
        <v>0</v>
      </c>
      <c r="CA1330" s="48">
        <f t="shared" si="768"/>
        <v>0</v>
      </c>
      <c r="CB1330" s="48">
        <f t="shared" si="769"/>
        <v>0</v>
      </c>
      <c r="CC1330" s="51">
        <f t="shared" si="770"/>
        <v>22</v>
      </c>
      <c r="CD1330" s="50">
        <f t="shared" si="771"/>
        <v>22</v>
      </c>
      <c r="CE1330" s="95"/>
    </row>
    <row r="1331" spans="1:122" ht="15" hidden="1" outlineLevel="1" thickBot="1" x14ac:dyDescent="0.35">
      <c r="A1331" s="161"/>
      <c r="B1331" s="53" t="s">
        <v>2646</v>
      </c>
      <c r="C1331" s="53" t="s">
        <v>45</v>
      </c>
      <c r="D1331" s="24" t="s">
        <v>2647</v>
      </c>
      <c r="E1331" s="34"/>
      <c r="F1331" s="34"/>
      <c r="G1331" s="35">
        <v>591148.98</v>
      </c>
      <c r="H1331" s="36">
        <v>212</v>
      </c>
      <c r="I1331" s="37"/>
      <c r="J1331" s="37"/>
      <c r="K1331" s="38">
        <v>212</v>
      </c>
      <c r="L1331" s="35">
        <v>591148.98</v>
      </c>
      <c r="M1331" s="35">
        <v>50810.559999999998</v>
      </c>
      <c r="N1331" s="36">
        <v>6519</v>
      </c>
      <c r="O1331" s="36">
        <v>954</v>
      </c>
      <c r="P1331" s="35">
        <v>1753.24</v>
      </c>
      <c r="Q1331" s="35">
        <v>1333.48</v>
      </c>
      <c r="R1331" s="35">
        <v>652519.26</v>
      </c>
      <c r="S1331" s="35">
        <v>47837.8</v>
      </c>
      <c r="T1331" s="35">
        <v>9643.8799999999992</v>
      </c>
      <c r="U1331" s="36">
        <v>0</v>
      </c>
      <c r="V1331" s="36">
        <v>0</v>
      </c>
      <c r="W1331" s="36">
        <v>0</v>
      </c>
      <c r="X1331" s="36">
        <v>0</v>
      </c>
      <c r="Y1331" s="36">
        <v>0</v>
      </c>
      <c r="Z1331" s="35">
        <v>14187.58</v>
      </c>
      <c r="AA1331" s="35">
        <v>71669.259999999995</v>
      </c>
      <c r="AB1331" s="35">
        <v>724188.52</v>
      </c>
      <c r="AC1331" s="39">
        <f t="shared" si="761"/>
        <v>724.2</v>
      </c>
      <c r="AD1331" s="40">
        <f t="shared" si="762"/>
        <v>734</v>
      </c>
      <c r="AG1331" s="70" t="s">
        <v>2627</v>
      </c>
      <c r="AH1331" s="24" t="s">
        <v>2646</v>
      </c>
      <c r="AI1331" s="24" t="s">
        <v>45</v>
      </c>
      <c r="AJ1331" s="24" t="s">
        <v>2647</v>
      </c>
      <c r="AK1331" s="42"/>
      <c r="AL1331" s="42"/>
      <c r="AM1331" s="43">
        <v>591148.98</v>
      </c>
      <c r="AN1331" s="44">
        <v>232</v>
      </c>
      <c r="AO1331" s="45"/>
      <c r="AP1331" s="45"/>
      <c r="AQ1331" s="46">
        <v>232</v>
      </c>
      <c r="AR1331" s="43">
        <v>591148.98</v>
      </c>
      <c r="AS1331" s="43">
        <v>59132.42</v>
      </c>
      <c r="AT1331" s="44">
        <v>7134</v>
      </c>
      <c r="AU1331" s="44">
        <v>1044</v>
      </c>
      <c r="AV1331" s="43">
        <v>1918.64</v>
      </c>
      <c r="AW1331" s="43">
        <v>1459.28</v>
      </c>
      <c r="AX1331" s="43">
        <v>661837.31999999995</v>
      </c>
      <c r="AY1331" s="43">
        <v>52350.8</v>
      </c>
      <c r="AZ1331" s="43">
        <v>10553.68</v>
      </c>
      <c r="BA1331" s="44">
        <v>0</v>
      </c>
      <c r="BB1331" s="44">
        <v>0</v>
      </c>
      <c r="BC1331" s="44">
        <v>0</v>
      </c>
      <c r="BD1331" s="44">
        <v>0</v>
      </c>
      <c r="BE1331" s="44">
        <v>0</v>
      </c>
      <c r="BF1331" s="43">
        <v>14187.57</v>
      </c>
      <c r="BG1331" s="43">
        <v>77092.05</v>
      </c>
      <c r="BH1331" s="43">
        <v>738929.37</v>
      </c>
      <c r="BI1331" s="44">
        <v>0</v>
      </c>
      <c r="BJ1331" s="71">
        <v>738.9</v>
      </c>
      <c r="BK1331" s="2"/>
      <c r="BL1331" s="2"/>
      <c r="BM1331" s="48">
        <v>61.6</v>
      </c>
      <c r="BN1331" s="48">
        <v>61.6</v>
      </c>
      <c r="BO1331" s="48">
        <v>61.6</v>
      </c>
      <c r="BP1331" s="48">
        <v>61.6</v>
      </c>
      <c r="BQ1331" s="48">
        <v>123.2</v>
      </c>
      <c r="BR1331" s="48">
        <v>123.2</v>
      </c>
      <c r="BS1331" s="48">
        <v>30.8</v>
      </c>
      <c r="BT1331" s="48">
        <v>0</v>
      </c>
      <c r="BU1331" s="48">
        <v>30.8</v>
      </c>
      <c r="BV1331" s="48">
        <f t="shared" si="763"/>
        <v>59.9</v>
      </c>
      <c r="BW1331" s="48">
        <f t="shared" si="764"/>
        <v>59.9</v>
      </c>
      <c r="BX1331" s="49">
        <f t="shared" si="765"/>
        <v>59.8</v>
      </c>
      <c r="BY1331" s="50">
        <f t="shared" si="766"/>
        <v>734.00000000000011</v>
      </c>
      <c r="BZ1331" s="48">
        <f t="shared" si="767"/>
        <v>184.8</v>
      </c>
      <c r="CA1331" s="48">
        <f t="shared" si="768"/>
        <v>308</v>
      </c>
      <c r="CB1331" s="48">
        <f t="shared" si="769"/>
        <v>61.6</v>
      </c>
      <c r="CC1331" s="51">
        <f t="shared" si="770"/>
        <v>179.6</v>
      </c>
      <c r="CD1331" s="50">
        <f t="shared" si="771"/>
        <v>734</v>
      </c>
      <c r="CE1331" s="103"/>
      <c r="CF1331" s="73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</row>
    <row r="1332" spans="1:122" ht="15" hidden="1" outlineLevel="1" thickBot="1" x14ac:dyDescent="0.35">
      <c r="A1332" s="161"/>
      <c r="B1332" s="53" t="s">
        <v>2648</v>
      </c>
      <c r="C1332" s="53" t="s">
        <v>45</v>
      </c>
      <c r="D1332" s="24" t="s">
        <v>2649</v>
      </c>
      <c r="E1332" s="34"/>
      <c r="F1332" s="34"/>
      <c r="G1332" s="35">
        <v>548924.05000000005</v>
      </c>
      <c r="H1332" s="36">
        <v>190</v>
      </c>
      <c r="I1332" s="37"/>
      <c r="J1332" s="37"/>
      <c r="K1332" s="38">
        <v>190</v>
      </c>
      <c r="L1332" s="35">
        <v>548924.05000000005</v>
      </c>
      <c r="M1332" s="35">
        <v>49653.59</v>
      </c>
      <c r="N1332" s="35">
        <v>5842.5</v>
      </c>
      <c r="O1332" s="36">
        <v>855</v>
      </c>
      <c r="P1332" s="35">
        <v>1571.3</v>
      </c>
      <c r="Q1332" s="35">
        <v>1195.0999999999999</v>
      </c>
      <c r="R1332" s="35">
        <v>608041.54</v>
      </c>
      <c r="S1332" s="35">
        <v>42873.5</v>
      </c>
      <c r="T1332" s="35">
        <v>8643.1</v>
      </c>
      <c r="U1332" s="36">
        <v>0</v>
      </c>
      <c r="V1332" s="36">
        <v>0</v>
      </c>
      <c r="W1332" s="36">
        <v>0</v>
      </c>
      <c r="X1332" s="36">
        <v>0</v>
      </c>
      <c r="Y1332" s="36">
        <v>0</v>
      </c>
      <c r="Z1332" s="35">
        <v>13174.17</v>
      </c>
      <c r="AA1332" s="35">
        <v>64690.77</v>
      </c>
      <c r="AB1332" s="35">
        <v>672732.31</v>
      </c>
      <c r="AC1332" s="39">
        <f t="shared" si="761"/>
        <v>672.7</v>
      </c>
      <c r="AD1332" s="40">
        <f t="shared" si="762"/>
        <v>710.6</v>
      </c>
      <c r="AG1332" s="70" t="s">
        <v>2627</v>
      </c>
      <c r="AH1332" s="24" t="s">
        <v>2648</v>
      </c>
      <c r="AI1332" s="24" t="s">
        <v>45</v>
      </c>
      <c r="AJ1332" s="24" t="s">
        <v>2649</v>
      </c>
      <c r="AK1332" s="42"/>
      <c r="AL1332" s="42"/>
      <c r="AM1332" s="43">
        <v>591148.97</v>
      </c>
      <c r="AN1332" s="44">
        <v>207</v>
      </c>
      <c r="AO1332" s="45"/>
      <c r="AP1332" s="45"/>
      <c r="AQ1332" s="46">
        <v>207</v>
      </c>
      <c r="AR1332" s="43">
        <v>591148.97</v>
      </c>
      <c r="AS1332" s="43">
        <v>57688.29</v>
      </c>
      <c r="AT1332" s="43">
        <v>6365.25</v>
      </c>
      <c r="AU1332" s="43">
        <v>931.5</v>
      </c>
      <c r="AV1332" s="43">
        <v>1711.89</v>
      </c>
      <c r="AW1332" s="43">
        <v>1302.03</v>
      </c>
      <c r="AX1332" s="43">
        <v>659147.93000000005</v>
      </c>
      <c r="AY1332" s="43">
        <v>46709.55</v>
      </c>
      <c r="AZ1332" s="43">
        <v>9416.43</v>
      </c>
      <c r="BA1332" s="44">
        <v>0</v>
      </c>
      <c r="BB1332" s="44">
        <v>0</v>
      </c>
      <c r="BC1332" s="44">
        <v>0</v>
      </c>
      <c r="BD1332" s="44">
        <v>0</v>
      </c>
      <c r="BE1332" s="44">
        <v>0</v>
      </c>
      <c r="BF1332" s="43">
        <v>14187.57</v>
      </c>
      <c r="BG1332" s="43">
        <v>70313.55</v>
      </c>
      <c r="BH1332" s="43">
        <v>729461.48</v>
      </c>
      <c r="BI1332" s="44">
        <v>0</v>
      </c>
      <c r="BJ1332" s="71">
        <v>729.5</v>
      </c>
      <c r="BK1332" s="2"/>
      <c r="BL1332" s="2"/>
      <c r="BM1332" s="48">
        <v>60.8</v>
      </c>
      <c r="BN1332" s="48">
        <v>60.8</v>
      </c>
      <c r="BO1332" s="48">
        <v>60.8</v>
      </c>
      <c r="BP1332" s="48">
        <v>60.8</v>
      </c>
      <c r="BQ1332" s="48">
        <v>121.6</v>
      </c>
      <c r="BR1332" s="48">
        <v>121.6</v>
      </c>
      <c r="BS1332" s="48">
        <v>30.4</v>
      </c>
      <c r="BT1332" s="48">
        <v>0</v>
      </c>
      <c r="BU1332" s="48">
        <v>30.4</v>
      </c>
      <c r="BV1332" s="48">
        <f t="shared" si="763"/>
        <v>54.5</v>
      </c>
      <c r="BW1332" s="48">
        <f t="shared" si="764"/>
        <v>54.5</v>
      </c>
      <c r="BX1332" s="49">
        <f t="shared" si="765"/>
        <v>54.4</v>
      </c>
      <c r="BY1332" s="50">
        <f t="shared" si="766"/>
        <v>710.5999999999998</v>
      </c>
      <c r="BZ1332" s="48">
        <f t="shared" si="767"/>
        <v>182.39999999999998</v>
      </c>
      <c r="CA1332" s="48">
        <f t="shared" si="768"/>
        <v>304</v>
      </c>
      <c r="CB1332" s="48">
        <f t="shared" si="769"/>
        <v>60.8</v>
      </c>
      <c r="CC1332" s="51">
        <f t="shared" si="770"/>
        <v>163.4</v>
      </c>
      <c r="CD1332" s="50">
        <f t="shared" si="771"/>
        <v>710.59999999999991</v>
      </c>
      <c r="CE1332" s="103"/>
      <c r="CF1332" s="73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</row>
    <row r="1333" spans="1:122" ht="15" hidden="1" outlineLevel="1" thickBot="1" x14ac:dyDescent="0.35">
      <c r="A1333" s="161"/>
      <c r="B1333" s="53" t="s">
        <v>2650</v>
      </c>
      <c r="C1333" s="53" t="s">
        <v>45</v>
      </c>
      <c r="D1333" s="24" t="s">
        <v>2651</v>
      </c>
      <c r="E1333" s="34"/>
      <c r="F1333" s="35">
        <v>29149.86</v>
      </c>
      <c r="G1333" s="35">
        <v>450117.71</v>
      </c>
      <c r="H1333" s="36">
        <v>157</v>
      </c>
      <c r="I1333" s="37"/>
      <c r="J1333" s="38">
        <v>4</v>
      </c>
      <c r="K1333" s="38">
        <v>153</v>
      </c>
      <c r="L1333" s="35">
        <v>479267.57</v>
      </c>
      <c r="M1333" s="35">
        <v>62510.42</v>
      </c>
      <c r="N1333" s="35">
        <v>4827.75</v>
      </c>
      <c r="O1333" s="35">
        <v>706.5</v>
      </c>
      <c r="P1333" s="35">
        <v>1298.3900000000001</v>
      </c>
      <c r="Q1333" s="35">
        <v>987.53</v>
      </c>
      <c r="R1333" s="35">
        <v>549598.16</v>
      </c>
      <c r="S1333" s="35">
        <v>35427.050000000003</v>
      </c>
      <c r="T1333" s="35">
        <v>7141.93</v>
      </c>
      <c r="U1333" s="36">
        <v>0</v>
      </c>
      <c r="V1333" s="36">
        <v>0</v>
      </c>
      <c r="W1333" s="36">
        <v>0</v>
      </c>
      <c r="X1333" s="36">
        <v>0</v>
      </c>
      <c r="Y1333" s="36">
        <v>0</v>
      </c>
      <c r="Z1333" s="35">
        <v>11502.43</v>
      </c>
      <c r="AA1333" s="35">
        <v>54071.41</v>
      </c>
      <c r="AB1333" s="35">
        <v>603669.56999999995</v>
      </c>
      <c r="AC1333" s="39">
        <f t="shared" si="761"/>
        <v>603.70000000000005</v>
      </c>
      <c r="AD1333" s="40">
        <f t="shared" si="762"/>
        <v>641</v>
      </c>
      <c r="AG1333" s="70" t="s">
        <v>2627</v>
      </c>
      <c r="AH1333" s="24" t="s">
        <v>2650</v>
      </c>
      <c r="AI1333" s="24" t="s">
        <v>45</v>
      </c>
      <c r="AJ1333" s="24" t="s">
        <v>2651</v>
      </c>
      <c r="AK1333" s="42"/>
      <c r="AL1333" s="43">
        <v>44166.46</v>
      </c>
      <c r="AM1333" s="43">
        <v>477986.17</v>
      </c>
      <c r="AN1333" s="44">
        <v>165</v>
      </c>
      <c r="AO1333" s="45"/>
      <c r="AP1333" s="46">
        <v>7</v>
      </c>
      <c r="AQ1333" s="46">
        <v>158</v>
      </c>
      <c r="AR1333" s="43">
        <v>522152.63</v>
      </c>
      <c r="AS1333" s="43">
        <v>72099.33</v>
      </c>
      <c r="AT1333" s="43">
        <v>5073.75</v>
      </c>
      <c r="AU1333" s="43">
        <v>742.5</v>
      </c>
      <c r="AV1333" s="43">
        <v>1364.55</v>
      </c>
      <c r="AW1333" s="43">
        <v>1037.8499999999999</v>
      </c>
      <c r="AX1333" s="43">
        <v>602470.61</v>
      </c>
      <c r="AY1333" s="43">
        <v>37232.25</v>
      </c>
      <c r="AZ1333" s="43">
        <v>7505.85</v>
      </c>
      <c r="BA1333" s="44">
        <v>0</v>
      </c>
      <c r="BB1333" s="44">
        <v>0</v>
      </c>
      <c r="BC1333" s="44">
        <v>0</v>
      </c>
      <c r="BD1333" s="44">
        <v>0</v>
      </c>
      <c r="BE1333" s="44">
        <v>0</v>
      </c>
      <c r="BF1333" s="43">
        <v>12531.65</v>
      </c>
      <c r="BG1333" s="43">
        <v>57269.75</v>
      </c>
      <c r="BH1333" s="43">
        <v>659740.36</v>
      </c>
      <c r="BI1333" s="44">
        <v>0</v>
      </c>
      <c r="BJ1333" s="71">
        <v>659.7</v>
      </c>
      <c r="BK1333" s="2"/>
      <c r="BL1333" s="2"/>
      <c r="BM1333" s="48">
        <v>55</v>
      </c>
      <c r="BN1333" s="48">
        <v>55</v>
      </c>
      <c r="BO1333" s="48">
        <v>55</v>
      </c>
      <c r="BP1333" s="48">
        <v>55</v>
      </c>
      <c r="BQ1333" s="48">
        <v>110</v>
      </c>
      <c r="BR1333" s="48">
        <v>110</v>
      </c>
      <c r="BS1333" s="48">
        <v>27.5</v>
      </c>
      <c r="BT1333" s="48">
        <v>0</v>
      </c>
      <c r="BU1333" s="48">
        <v>27.5</v>
      </c>
      <c r="BV1333" s="48">
        <f t="shared" si="763"/>
        <v>48.7</v>
      </c>
      <c r="BW1333" s="48">
        <f t="shared" si="764"/>
        <v>48.7</v>
      </c>
      <c r="BX1333" s="49">
        <f t="shared" si="765"/>
        <v>48.6</v>
      </c>
      <c r="BY1333" s="50">
        <f t="shared" si="766"/>
        <v>641</v>
      </c>
      <c r="BZ1333" s="48">
        <f t="shared" si="767"/>
        <v>165</v>
      </c>
      <c r="CA1333" s="48">
        <f t="shared" si="768"/>
        <v>275</v>
      </c>
      <c r="CB1333" s="48">
        <f t="shared" si="769"/>
        <v>55</v>
      </c>
      <c r="CC1333" s="51">
        <f t="shared" si="770"/>
        <v>146</v>
      </c>
      <c r="CD1333" s="50">
        <f t="shared" si="771"/>
        <v>641</v>
      </c>
      <c r="CE1333" s="103"/>
      <c r="CF1333" s="73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</row>
    <row r="1334" spans="1:122" ht="15" hidden="1" outlineLevel="1" thickBot="1" x14ac:dyDescent="0.35">
      <c r="A1334" s="161"/>
      <c r="B1334" s="53" t="s">
        <v>2652</v>
      </c>
      <c r="C1334" s="53" t="s">
        <v>45</v>
      </c>
      <c r="D1334" s="24" t="s">
        <v>2653</v>
      </c>
      <c r="E1334" s="35">
        <v>537415.46</v>
      </c>
      <c r="F1334" s="35">
        <v>88332.91</v>
      </c>
      <c r="G1334" s="35">
        <v>168899.7</v>
      </c>
      <c r="H1334" s="36">
        <v>269</v>
      </c>
      <c r="I1334" s="38">
        <v>195</v>
      </c>
      <c r="J1334" s="38">
        <v>20</v>
      </c>
      <c r="K1334" s="38">
        <v>54</v>
      </c>
      <c r="L1334" s="35">
        <v>794648.07</v>
      </c>
      <c r="M1334" s="35">
        <v>148026.34</v>
      </c>
      <c r="N1334" s="35">
        <v>8271.75</v>
      </c>
      <c r="O1334" s="35">
        <v>1210.5</v>
      </c>
      <c r="P1334" s="35">
        <v>2224.63</v>
      </c>
      <c r="Q1334" s="35">
        <v>1692.01</v>
      </c>
      <c r="R1334" s="35">
        <v>956073.3</v>
      </c>
      <c r="S1334" s="35">
        <v>104631.4</v>
      </c>
      <c r="T1334" s="35">
        <v>12236.81</v>
      </c>
      <c r="U1334" s="35">
        <v>526.5</v>
      </c>
      <c r="V1334" s="35">
        <v>5961.15</v>
      </c>
      <c r="W1334" s="35">
        <v>3927.3</v>
      </c>
      <c r="X1334" s="35">
        <v>384.06</v>
      </c>
      <c r="Y1334" s="35">
        <v>11779.95</v>
      </c>
      <c r="Z1334" s="35">
        <v>19071.55</v>
      </c>
      <c r="AA1334" s="35">
        <v>158518.72</v>
      </c>
      <c r="AB1334" s="35">
        <v>1114592.02</v>
      </c>
      <c r="AC1334" s="39">
        <f t="shared" si="761"/>
        <v>1114.5999999999999</v>
      </c>
      <c r="AD1334" s="40">
        <f t="shared" si="762"/>
        <v>1173.3</v>
      </c>
      <c r="AG1334" s="70" t="s">
        <v>2627</v>
      </c>
      <c r="AH1334" s="24" t="s">
        <v>2652</v>
      </c>
      <c r="AI1334" s="24" t="s">
        <v>45</v>
      </c>
      <c r="AJ1334" s="24" t="s">
        <v>2653</v>
      </c>
      <c r="AK1334" s="43">
        <v>624529.9</v>
      </c>
      <c r="AL1334" s="43">
        <v>88332.91</v>
      </c>
      <c r="AM1334" s="43">
        <v>168899.71</v>
      </c>
      <c r="AN1334" s="44">
        <v>281</v>
      </c>
      <c r="AO1334" s="46">
        <v>205</v>
      </c>
      <c r="AP1334" s="46">
        <v>19</v>
      </c>
      <c r="AQ1334" s="46">
        <v>57</v>
      </c>
      <c r="AR1334" s="43">
        <v>881762.52</v>
      </c>
      <c r="AS1334" s="43">
        <v>139964.62</v>
      </c>
      <c r="AT1334" s="43">
        <v>8640.75</v>
      </c>
      <c r="AU1334" s="43">
        <v>1264.5</v>
      </c>
      <c r="AV1334" s="43">
        <v>2323.87</v>
      </c>
      <c r="AW1334" s="43">
        <v>1767.49</v>
      </c>
      <c r="AX1334" s="43">
        <v>1035723.75</v>
      </c>
      <c r="AY1334" s="43">
        <v>109592.1</v>
      </c>
      <c r="AZ1334" s="43">
        <v>12782.69</v>
      </c>
      <c r="BA1334" s="43">
        <v>553.5</v>
      </c>
      <c r="BB1334" s="43">
        <v>6266.85</v>
      </c>
      <c r="BC1334" s="43">
        <v>4128.7</v>
      </c>
      <c r="BD1334" s="44">
        <v>0</v>
      </c>
      <c r="BE1334" s="43">
        <v>12384.05</v>
      </c>
      <c r="BF1334" s="43">
        <v>21162.3</v>
      </c>
      <c r="BG1334" s="43">
        <v>166870.19</v>
      </c>
      <c r="BH1334" s="43">
        <v>1202593.94</v>
      </c>
      <c r="BI1334" s="44">
        <v>0</v>
      </c>
      <c r="BJ1334" s="71">
        <v>1202.5999999999999</v>
      </c>
      <c r="BK1334" s="2"/>
      <c r="BL1334" s="2"/>
      <c r="BM1334" s="48">
        <v>100.2</v>
      </c>
      <c r="BN1334" s="48">
        <v>100.2</v>
      </c>
      <c r="BO1334" s="48">
        <v>100.2</v>
      </c>
      <c r="BP1334" s="48">
        <v>100.2</v>
      </c>
      <c r="BQ1334" s="48">
        <v>200.4</v>
      </c>
      <c r="BR1334" s="48">
        <v>200.4</v>
      </c>
      <c r="BS1334" s="48">
        <v>50.1</v>
      </c>
      <c r="BT1334" s="48">
        <v>0</v>
      </c>
      <c r="BU1334" s="48">
        <v>50.1</v>
      </c>
      <c r="BV1334" s="48">
        <f t="shared" si="763"/>
        <v>90.5</v>
      </c>
      <c r="BW1334" s="48">
        <f t="shared" si="764"/>
        <v>90.5</v>
      </c>
      <c r="BX1334" s="49">
        <f t="shared" si="765"/>
        <v>90.5</v>
      </c>
      <c r="BY1334" s="50">
        <f t="shared" si="766"/>
        <v>1173.3000000000002</v>
      </c>
      <c r="BZ1334" s="48">
        <f t="shared" si="767"/>
        <v>300.60000000000002</v>
      </c>
      <c r="CA1334" s="48">
        <f t="shared" si="768"/>
        <v>501</v>
      </c>
      <c r="CB1334" s="48">
        <f t="shared" si="769"/>
        <v>100.2</v>
      </c>
      <c r="CC1334" s="51">
        <f t="shared" si="770"/>
        <v>271.5</v>
      </c>
      <c r="CD1334" s="50">
        <f t="shared" si="771"/>
        <v>1173.3000000000002</v>
      </c>
      <c r="CE1334" s="103"/>
      <c r="CF1334" s="73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</row>
    <row r="1335" spans="1:122" ht="15" hidden="1" outlineLevel="1" thickBot="1" x14ac:dyDescent="0.35">
      <c r="A1335" s="161"/>
      <c r="B1335" s="53" t="s">
        <v>2654</v>
      </c>
      <c r="C1335" s="53" t="s">
        <v>45</v>
      </c>
      <c r="D1335" s="24" t="s">
        <v>2655</v>
      </c>
      <c r="E1335" s="35">
        <v>1951247.56</v>
      </c>
      <c r="F1335" s="35">
        <v>264998.74</v>
      </c>
      <c r="G1335" s="34"/>
      <c r="H1335" s="36">
        <v>922</v>
      </c>
      <c r="I1335" s="38">
        <v>826</v>
      </c>
      <c r="J1335" s="38">
        <v>96</v>
      </c>
      <c r="K1335" s="37"/>
      <c r="L1335" s="35">
        <v>2216246.2999999998</v>
      </c>
      <c r="M1335" s="35">
        <v>305262.09000000003</v>
      </c>
      <c r="N1335" s="35">
        <v>28351.5</v>
      </c>
      <c r="O1335" s="36">
        <v>4149</v>
      </c>
      <c r="P1335" s="35">
        <v>7624.94</v>
      </c>
      <c r="Q1335" s="35">
        <v>5799.38</v>
      </c>
      <c r="R1335" s="35">
        <v>2567433.21</v>
      </c>
      <c r="S1335" s="35">
        <v>394138.84</v>
      </c>
      <c r="T1335" s="35">
        <v>41941.78</v>
      </c>
      <c r="U1335" s="35">
        <v>2230.1999999999998</v>
      </c>
      <c r="V1335" s="35">
        <v>25250.82</v>
      </c>
      <c r="W1335" s="35">
        <v>16635.64</v>
      </c>
      <c r="X1335" s="35">
        <v>511.9</v>
      </c>
      <c r="Y1335" s="35">
        <v>49898.66</v>
      </c>
      <c r="Z1335" s="35">
        <v>53189.91</v>
      </c>
      <c r="AA1335" s="35">
        <v>583797.75</v>
      </c>
      <c r="AB1335" s="35">
        <v>3151230.96</v>
      </c>
      <c r="AC1335" s="39">
        <f t="shared" si="761"/>
        <v>3151.2</v>
      </c>
      <c r="AD1335" s="40">
        <f t="shared" si="762"/>
        <v>3120.8</v>
      </c>
      <c r="AG1335" s="70" t="s">
        <v>2627</v>
      </c>
      <c r="AH1335" s="24" t="s">
        <v>2654</v>
      </c>
      <c r="AI1335" s="24" t="s">
        <v>45</v>
      </c>
      <c r="AJ1335" s="24" t="s">
        <v>2655</v>
      </c>
      <c r="AK1335" s="43">
        <v>1967664.06</v>
      </c>
      <c r="AL1335" s="43">
        <v>220832.28</v>
      </c>
      <c r="AM1335" s="42"/>
      <c r="AN1335" s="44">
        <v>916</v>
      </c>
      <c r="AO1335" s="46">
        <v>821</v>
      </c>
      <c r="AP1335" s="46">
        <v>95</v>
      </c>
      <c r="AQ1335" s="45"/>
      <c r="AR1335" s="43">
        <v>2188496.34</v>
      </c>
      <c r="AS1335" s="43">
        <v>291687.55</v>
      </c>
      <c r="AT1335" s="44">
        <v>28167</v>
      </c>
      <c r="AU1335" s="44">
        <v>4122</v>
      </c>
      <c r="AV1335" s="43">
        <v>7575.32</v>
      </c>
      <c r="AW1335" s="43">
        <v>5761.64</v>
      </c>
      <c r="AX1335" s="43">
        <v>2525809.85</v>
      </c>
      <c r="AY1335" s="43">
        <v>391658.49</v>
      </c>
      <c r="AZ1335" s="43">
        <v>41668.839999999997</v>
      </c>
      <c r="BA1335" s="43">
        <v>2216.6999999999998</v>
      </c>
      <c r="BB1335" s="43">
        <v>25097.97</v>
      </c>
      <c r="BC1335" s="43">
        <v>16534.939999999999</v>
      </c>
      <c r="BD1335" s="43">
        <v>511.9</v>
      </c>
      <c r="BE1335" s="43">
        <v>49596.61</v>
      </c>
      <c r="BF1335" s="43">
        <v>52523.91</v>
      </c>
      <c r="BG1335" s="43">
        <v>579809.36</v>
      </c>
      <c r="BH1335" s="43">
        <v>3105619.21</v>
      </c>
      <c r="BI1335" s="44">
        <v>0</v>
      </c>
      <c r="BJ1335" s="71">
        <v>3105.6</v>
      </c>
      <c r="BK1335" s="2"/>
      <c r="BL1335" s="2"/>
      <c r="BM1335" s="48">
        <v>258.8</v>
      </c>
      <c r="BN1335" s="48">
        <v>258.8</v>
      </c>
      <c r="BO1335" s="48">
        <v>258.8</v>
      </c>
      <c r="BP1335" s="48">
        <v>258.8</v>
      </c>
      <c r="BQ1335" s="48">
        <v>517.6</v>
      </c>
      <c r="BR1335" s="48">
        <v>517.6</v>
      </c>
      <c r="BS1335" s="48">
        <v>129.4</v>
      </c>
      <c r="BT1335" s="48">
        <v>0</v>
      </c>
      <c r="BU1335" s="48">
        <v>129.4</v>
      </c>
      <c r="BV1335" s="48">
        <f t="shared" si="763"/>
        <v>263.89999999999998</v>
      </c>
      <c r="BW1335" s="48">
        <f t="shared" si="764"/>
        <v>263.89999999999998</v>
      </c>
      <c r="BX1335" s="49">
        <f t="shared" si="765"/>
        <v>263.8</v>
      </c>
      <c r="BY1335" s="50">
        <f t="shared" si="766"/>
        <v>3120.8000000000006</v>
      </c>
      <c r="BZ1335" s="48">
        <f t="shared" si="767"/>
        <v>776.40000000000009</v>
      </c>
      <c r="CA1335" s="48">
        <f t="shared" si="768"/>
        <v>1294</v>
      </c>
      <c r="CB1335" s="48">
        <f t="shared" si="769"/>
        <v>258.8</v>
      </c>
      <c r="CC1335" s="51">
        <f t="shared" si="770"/>
        <v>791.59999999999991</v>
      </c>
      <c r="CD1335" s="50">
        <f t="shared" si="771"/>
        <v>3120.8</v>
      </c>
      <c r="CE1335" s="103"/>
      <c r="CF1335" s="73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</row>
    <row r="1336" spans="1:122" ht="15" hidden="1" outlineLevel="1" thickBot="1" x14ac:dyDescent="0.35">
      <c r="A1336" s="161"/>
      <c r="B1336" s="53" t="s">
        <v>2656</v>
      </c>
      <c r="C1336" s="53" t="s">
        <v>45</v>
      </c>
      <c r="D1336" s="24" t="s">
        <v>2657</v>
      </c>
      <c r="E1336" s="35">
        <v>1820271.28</v>
      </c>
      <c r="F1336" s="35">
        <v>220832.28</v>
      </c>
      <c r="G1336" s="34"/>
      <c r="H1336" s="36">
        <v>853</v>
      </c>
      <c r="I1336" s="38">
        <v>772</v>
      </c>
      <c r="J1336" s="38">
        <v>81</v>
      </c>
      <c r="K1336" s="37"/>
      <c r="L1336" s="35">
        <v>2041103.56</v>
      </c>
      <c r="M1336" s="35">
        <v>334110.40000000002</v>
      </c>
      <c r="N1336" s="35">
        <v>26229.75</v>
      </c>
      <c r="O1336" s="35">
        <v>3838.5</v>
      </c>
      <c r="P1336" s="35">
        <v>7054.31</v>
      </c>
      <c r="Q1336" s="35">
        <v>5365.37</v>
      </c>
      <c r="R1336" s="35">
        <v>2417701.89</v>
      </c>
      <c r="S1336" s="35">
        <v>366403.33</v>
      </c>
      <c r="T1336" s="35">
        <v>38802.97</v>
      </c>
      <c r="U1336" s="35">
        <v>2084.4</v>
      </c>
      <c r="V1336" s="35">
        <v>23600.04</v>
      </c>
      <c r="W1336" s="35">
        <v>15548.08</v>
      </c>
      <c r="X1336" s="35">
        <v>1280.02</v>
      </c>
      <c r="Y1336" s="35">
        <v>46636.52</v>
      </c>
      <c r="Z1336" s="35">
        <v>48986.48</v>
      </c>
      <c r="AA1336" s="35">
        <v>543341.84</v>
      </c>
      <c r="AB1336" s="35">
        <v>2961043.73</v>
      </c>
      <c r="AC1336" s="39">
        <f t="shared" si="761"/>
        <v>2961</v>
      </c>
      <c r="AD1336" s="40">
        <f t="shared" si="762"/>
        <v>2966.9</v>
      </c>
      <c r="AG1336" s="70" t="s">
        <v>2627</v>
      </c>
      <c r="AH1336" s="24" t="s">
        <v>2656</v>
      </c>
      <c r="AI1336" s="24" t="s">
        <v>45</v>
      </c>
      <c r="AJ1336" s="24" t="s">
        <v>2657</v>
      </c>
      <c r="AK1336" s="43">
        <v>1857377.94</v>
      </c>
      <c r="AL1336" s="43">
        <v>176665.83</v>
      </c>
      <c r="AM1336" s="42"/>
      <c r="AN1336" s="44">
        <v>877</v>
      </c>
      <c r="AO1336" s="46">
        <v>800</v>
      </c>
      <c r="AP1336" s="46">
        <v>77</v>
      </c>
      <c r="AQ1336" s="45"/>
      <c r="AR1336" s="43">
        <v>2034043.77</v>
      </c>
      <c r="AS1336" s="43">
        <v>334177.44</v>
      </c>
      <c r="AT1336" s="43">
        <v>26967.75</v>
      </c>
      <c r="AU1336" s="43">
        <v>3946.5</v>
      </c>
      <c r="AV1336" s="43">
        <v>7252.79</v>
      </c>
      <c r="AW1336" s="43">
        <v>5516.33</v>
      </c>
      <c r="AX1336" s="43">
        <v>2411904.58</v>
      </c>
      <c r="AY1336" s="43">
        <v>378127.05</v>
      </c>
      <c r="AZ1336" s="43">
        <v>39894.730000000003</v>
      </c>
      <c r="BA1336" s="44">
        <v>2160</v>
      </c>
      <c r="BB1336" s="44">
        <v>24456</v>
      </c>
      <c r="BC1336" s="44">
        <v>16112</v>
      </c>
      <c r="BD1336" s="43">
        <v>128.02000000000001</v>
      </c>
      <c r="BE1336" s="44">
        <v>48328</v>
      </c>
      <c r="BF1336" s="43">
        <v>48817.05</v>
      </c>
      <c r="BG1336" s="43">
        <v>558022.85</v>
      </c>
      <c r="BH1336" s="43">
        <v>2969927.43</v>
      </c>
      <c r="BI1336" s="44">
        <v>0</v>
      </c>
      <c r="BJ1336" s="71">
        <v>2969.9</v>
      </c>
      <c r="BK1336" s="2"/>
      <c r="BL1336" s="2"/>
      <c r="BM1336" s="48">
        <v>247.5</v>
      </c>
      <c r="BN1336" s="48">
        <v>247.5</v>
      </c>
      <c r="BO1336" s="48">
        <v>247.5</v>
      </c>
      <c r="BP1336" s="48">
        <v>247.5</v>
      </c>
      <c r="BQ1336" s="48">
        <v>495</v>
      </c>
      <c r="BR1336" s="48">
        <v>495</v>
      </c>
      <c r="BS1336" s="48">
        <v>123.7</v>
      </c>
      <c r="BT1336" s="48">
        <v>0</v>
      </c>
      <c r="BU1336" s="48">
        <v>123.7</v>
      </c>
      <c r="BV1336" s="48">
        <f t="shared" si="763"/>
        <v>246.5</v>
      </c>
      <c r="BW1336" s="48">
        <f t="shared" si="764"/>
        <v>246.5</v>
      </c>
      <c r="BX1336" s="49">
        <f t="shared" si="765"/>
        <v>246.5</v>
      </c>
      <c r="BY1336" s="50">
        <f t="shared" si="766"/>
        <v>2966.9</v>
      </c>
      <c r="BZ1336" s="48">
        <f t="shared" si="767"/>
        <v>742.5</v>
      </c>
      <c r="CA1336" s="48">
        <f t="shared" si="768"/>
        <v>1237.5</v>
      </c>
      <c r="CB1336" s="48">
        <f t="shared" si="769"/>
        <v>247.4</v>
      </c>
      <c r="CC1336" s="51">
        <f t="shared" si="770"/>
        <v>739.5</v>
      </c>
      <c r="CD1336" s="50">
        <f t="shared" si="771"/>
        <v>2966.9</v>
      </c>
      <c r="CE1336" s="103"/>
      <c r="CF1336" s="73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</row>
    <row r="1337" spans="1:122" ht="15" hidden="1" outlineLevel="1" thickBot="1" x14ac:dyDescent="0.35">
      <c r="A1337" s="161"/>
      <c r="B1337" s="53" t="s">
        <v>2658</v>
      </c>
      <c r="C1337" s="53" t="s">
        <v>45</v>
      </c>
      <c r="D1337" s="24" t="s">
        <v>2659</v>
      </c>
      <c r="E1337" s="35">
        <v>1573416.75</v>
      </c>
      <c r="F1337" s="34"/>
      <c r="G1337" s="34"/>
      <c r="H1337" s="36">
        <v>515</v>
      </c>
      <c r="I1337" s="38">
        <v>515</v>
      </c>
      <c r="J1337" s="37"/>
      <c r="K1337" s="37"/>
      <c r="L1337" s="35">
        <v>1573416.75</v>
      </c>
      <c r="M1337" s="35">
        <v>133637.5</v>
      </c>
      <c r="N1337" s="35">
        <v>15836.25</v>
      </c>
      <c r="O1337" s="35">
        <v>2317.5</v>
      </c>
      <c r="P1337" s="35">
        <v>4259.05</v>
      </c>
      <c r="Q1337" s="35">
        <v>3239.35</v>
      </c>
      <c r="R1337" s="35">
        <v>1732706.4</v>
      </c>
      <c r="S1337" s="35">
        <v>232234.1</v>
      </c>
      <c r="T1337" s="35">
        <v>23427.35</v>
      </c>
      <c r="U1337" s="35">
        <v>1390.5</v>
      </c>
      <c r="V1337" s="35">
        <v>15743.55</v>
      </c>
      <c r="W1337" s="35">
        <v>10372.1</v>
      </c>
      <c r="X1337" s="35">
        <v>5888.92</v>
      </c>
      <c r="Y1337" s="35">
        <v>31111.15</v>
      </c>
      <c r="Z1337" s="35">
        <v>37761.99</v>
      </c>
      <c r="AA1337" s="35">
        <v>357929.66</v>
      </c>
      <c r="AB1337" s="35">
        <v>2090636.06</v>
      </c>
      <c r="AC1337" s="39">
        <f t="shared" si="761"/>
        <v>2090.6</v>
      </c>
      <c r="AD1337" s="40">
        <f t="shared" si="762"/>
        <v>2055.9</v>
      </c>
      <c r="AG1337" s="70" t="s">
        <v>2627</v>
      </c>
      <c r="AH1337" s="24" t="s">
        <v>2658</v>
      </c>
      <c r="AI1337" s="24" t="s">
        <v>45</v>
      </c>
      <c r="AJ1337" s="24" t="s">
        <v>2659</v>
      </c>
      <c r="AK1337" s="43">
        <v>1530466.1</v>
      </c>
      <c r="AL1337" s="42"/>
      <c r="AM1337" s="42"/>
      <c r="AN1337" s="44">
        <v>509</v>
      </c>
      <c r="AO1337" s="46">
        <v>509</v>
      </c>
      <c r="AP1337" s="45"/>
      <c r="AQ1337" s="45"/>
      <c r="AR1337" s="43">
        <v>1530466.1</v>
      </c>
      <c r="AS1337" s="43">
        <v>127500.21</v>
      </c>
      <c r="AT1337" s="43">
        <v>15651.75</v>
      </c>
      <c r="AU1337" s="43">
        <v>2290.5</v>
      </c>
      <c r="AV1337" s="43">
        <v>4209.43</v>
      </c>
      <c r="AW1337" s="43">
        <v>3201.61</v>
      </c>
      <c r="AX1337" s="43">
        <v>1683319.6</v>
      </c>
      <c r="AY1337" s="43">
        <v>229528.46</v>
      </c>
      <c r="AZ1337" s="43">
        <v>23154.41</v>
      </c>
      <c r="BA1337" s="43">
        <v>1374.3</v>
      </c>
      <c r="BB1337" s="43">
        <v>15560.13</v>
      </c>
      <c r="BC1337" s="43">
        <v>10251.26</v>
      </c>
      <c r="BD1337" s="43">
        <v>7808.14</v>
      </c>
      <c r="BE1337" s="43">
        <v>30748.69</v>
      </c>
      <c r="BF1337" s="43">
        <v>36731.18</v>
      </c>
      <c r="BG1337" s="43">
        <v>355156.57</v>
      </c>
      <c r="BH1337" s="43">
        <v>2038476.17</v>
      </c>
      <c r="BI1337" s="44">
        <v>0</v>
      </c>
      <c r="BJ1337" s="71">
        <v>2038.5</v>
      </c>
      <c r="BK1337" s="2"/>
      <c r="BL1337" s="2"/>
      <c r="BM1337" s="48">
        <v>169.9</v>
      </c>
      <c r="BN1337" s="48">
        <v>169.9</v>
      </c>
      <c r="BO1337" s="48">
        <v>169.9</v>
      </c>
      <c r="BP1337" s="48">
        <v>169.9</v>
      </c>
      <c r="BQ1337" s="48">
        <v>339.8</v>
      </c>
      <c r="BR1337" s="48">
        <v>339.8</v>
      </c>
      <c r="BS1337" s="48">
        <v>84.9</v>
      </c>
      <c r="BT1337" s="48">
        <v>0</v>
      </c>
      <c r="BU1337" s="48">
        <v>84.9</v>
      </c>
      <c r="BV1337" s="48">
        <f t="shared" si="763"/>
        <v>175.6</v>
      </c>
      <c r="BW1337" s="48">
        <f t="shared" si="764"/>
        <v>175.6</v>
      </c>
      <c r="BX1337" s="49">
        <f t="shared" si="765"/>
        <v>175.7</v>
      </c>
      <c r="BY1337" s="50">
        <f t="shared" si="766"/>
        <v>2055.9</v>
      </c>
      <c r="BZ1337" s="48">
        <f t="shared" si="767"/>
        <v>509.70000000000005</v>
      </c>
      <c r="CA1337" s="48">
        <f t="shared" si="768"/>
        <v>849.5</v>
      </c>
      <c r="CB1337" s="48">
        <f t="shared" si="769"/>
        <v>169.8</v>
      </c>
      <c r="CC1337" s="51">
        <f t="shared" si="770"/>
        <v>526.9</v>
      </c>
      <c r="CD1337" s="50">
        <f t="shared" si="771"/>
        <v>2055.9</v>
      </c>
      <c r="CE1337" s="103"/>
      <c r="CF1337" s="73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</row>
    <row r="1338" spans="1:122" ht="15" hidden="1" outlineLevel="1" thickBot="1" x14ac:dyDescent="0.35">
      <c r="A1338" s="161"/>
      <c r="B1338" s="53" t="s">
        <v>2660</v>
      </c>
      <c r="C1338" s="53" t="s">
        <v>45</v>
      </c>
      <c r="D1338" s="24" t="s">
        <v>2661</v>
      </c>
      <c r="E1338" s="35">
        <v>1562872.83</v>
      </c>
      <c r="F1338" s="35">
        <v>132499.37</v>
      </c>
      <c r="G1338" s="34"/>
      <c r="H1338" s="36">
        <v>594</v>
      </c>
      <c r="I1338" s="38">
        <v>536</v>
      </c>
      <c r="J1338" s="38">
        <v>58</v>
      </c>
      <c r="K1338" s="37"/>
      <c r="L1338" s="35">
        <v>1695372.2</v>
      </c>
      <c r="M1338" s="35">
        <v>314279.67999999999</v>
      </c>
      <c r="N1338" s="35">
        <v>18265.5</v>
      </c>
      <c r="O1338" s="36">
        <v>2673</v>
      </c>
      <c r="P1338" s="35">
        <v>4912.38</v>
      </c>
      <c r="Q1338" s="35">
        <v>3736.26</v>
      </c>
      <c r="R1338" s="35">
        <v>2039239.02</v>
      </c>
      <c r="S1338" s="35">
        <v>254791.54</v>
      </c>
      <c r="T1338" s="35">
        <v>27021.06</v>
      </c>
      <c r="U1338" s="35">
        <v>1447.2</v>
      </c>
      <c r="V1338" s="35">
        <v>16385.52</v>
      </c>
      <c r="W1338" s="35">
        <v>10795.04</v>
      </c>
      <c r="X1338" s="35">
        <v>2943.92</v>
      </c>
      <c r="Y1338" s="35">
        <v>32379.759999999998</v>
      </c>
      <c r="Z1338" s="35">
        <v>40688.93</v>
      </c>
      <c r="AA1338" s="35">
        <v>386452.97</v>
      </c>
      <c r="AB1338" s="35">
        <v>2425691.9900000002</v>
      </c>
      <c r="AC1338" s="39">
        <f t="shared" si="761"/>
        <v>2425.6999999999998</v>
      </c>
      <c r="AD1338" s="40">
        <f t="shared" si="762"/>
        <v>2598.5</v>
      </c>
      <c r="AG1338" s="70" t="s">
        <v>2627</v>
      </c>
      <c r="AH1338" s="24" t="s">
        <v>2660</v>
      </c>
      <c r="AI1338" s="24" t="s">
        <v>45</v>
      </c>
      <c r="AJ1338" s="24" t="s">
        <v>2661</v>
      </c>
      <c r="AK1338" s="43">
        <v>1603266.34</v>
      </c>
      <c r="AL1338" s="43">
        <v>132499.37</v>
      </c>
      <c r="AM1338" s="43">
        <v>182833.94</v>
      </c>
      <c r="AN1338" s="44">
        <v>659</v>
      </c>
      <c r="AO1338" s="46">
        <v>553</v>
      </c>
      <c r="AP1338" s="46">
        <v>56</v>
      </c>
      <c r="AQ1338" s="46">
        <v>50</v>
      </c>
      <c r="AR1338" s="43">
        <v>1918599.65</v>
      </c>
      <c r="AS1338" s="43">
        <v>318694.8</v>
      </c>
      <c r="AT1338" s="43">
        <v>20264.25</v>
      </c>
      <c r="AU1338" s="43">
        <v>2965.5</v>
      </c>
      <c r="AV1338" s="43">
        <v>5449.93</v>
      </c>
      <c r="AW1338" s="43">
        <v>4145.1099999999997</v>
      </c>
      <c r="AX1338" s="43">
        <v>2270119.2400000002</v>
      </c>
      <c r="AY1338" s="43">
        <v>273288.71999999997</v>
      </c>
      <c r="AZ1338" s="43">
        <v>29977.91</v>
      </c>
      <c r="BA1338" s="43">
        <v>1493.1</v>
      </c>
      <c r="BB1338" s="43">
        <v>16905.21</v>
      </c>
      <c r="BC1338" s="43">
        <v>11137.42</v>
      </c>
      <c r="BD1338" s="43">
        <v>2559.5</v>
      </c>
      <c r="BE1338" s="43">
        <v>33406.730000000003</v>
      </c>
      <c r="BF1338" s="43">
        <v>46046.39</v>
      </c>
      <c r="BG1338" s="43">
        <v>414814.98</v>
      </c>
      <c r="BH1338" s="43">
        <v>2684934.22</v>
      </c>
      <c r="BI1338" s="44">
        <v>0</v>
      </c>
      <c r="BJ1338" s="71">
        <v>2684.9</v>
      </c>
      <c r="BK1338" s="2"/>
      <c r="BL1338" s="2"/>
      <c r="BM1338" s="48">
        <v>223.7</v>
      </c>
      <c r="BN1338" s="48">
        <v>223.7</v>
      </c>
      <c r="BO1338" s="48">
        <v>223.7</v>
      </c>
      <c r="BP1338" s="48">
        <v>223.7</v>
      </c>
      <c r="BQ1338" s="48">
        <v>447.5</v>
      </c>
      <c r="BR1338" s="48">
        <v>447.5</v>
      </c>
      <c r="BS1338" s="48">
        <v>111.9</v>
      </c>
      <c r="BT1338" s="48">
        <v>0</v>
      </c>
      <c r="BU1338" s="48">
        <v>111.9</v>
      </c>
      <c r="BV1338" s="48">
        <f t="shared" si="763"/>
        <v>195</v>
      </c>
      <c r="BW1338" s="48">
        <f t="shared" si="764"/>
        <v>195</v>
      </c>
      <c r="BX1338" s="49">
        <f t="shared" si="765"/>
        <v>194.9</v>
      </c>
      <c r="BY1338" s="50">
        <f t="shared" si="766"/>
        <v>2598.4999999999995</v>
      </c>
      <c r="BZ1338" s="48">
        <f t="shared" si="767"/>
        <v>671.09999999999991</v>
      </c>
      <c r="CA1338" s="48">
        <f t="shared" si="768"/>
        <v>1118.7</v>
      </c>
      <c r="CB1338" s="48">
        <f t="shared" si="769"/>
        <v>223.8</v>
      </c>
      <c r="CC1338" s="51">
        <f t="shared" si="770"/>
        <v>584.9</v>
      </c>
      <c r="CD1338" s="50">
        <f t="shared" si="771"/>
        <v>2598.5</v>
      </c>
      <c r="CE1338" s="103"/>
      <c r="CF1338" s="73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</row>
    <row r="1339" spans="1:122" ht="15" hidden="1" outlineLevel="1" thickBot="1" x14ac:dyDescent="0.35">
      <c r="A1339" s="161"/>
      <c r="B1339" s="53" t="s">
        <v>2662</v>
      </c>
      <c r="C1339" s="53" t="s">
        <v>45</v>
      </c>
      <c r="D1339" s="24" t="s">
        <v>2663</v>
      </c>
      <c r="E1339" s="35">
        <v>769357.97</v>
      </c>
      <c r="F1339" s="35">
        <v>88332.91</v>
      </c>
      <c r="G1339" s="34"/>
      <c r="H1339" s="36">
        <v>348</v>
      </c>
      <c r="I1339" s="38">
        <v>309</v>
      </c>
      <c r="J1339" s="38">
        <v>39</v>
      </c>
      <c r="K1339" s="37"/>
      <c r="L1339" s="35">
        <v>857690.88</v>
      </c>
      <c r="M1339" s="35">
        <v>138515.34</v>
      </c>
      <c r="N1339" s="36">
        <v>10701</v>
      </c>
      <c r="O1339" s="36">
        <v>1566</v>
      </c>
      <c r="P1339" s="35">
        <v>2877.96</v>
      </c>
      <c r="Q1339" s="35">
        <v>2188.92</v>
      </c>
      <c r="R1339" s="35">
        <v>1013540.1</v>
      </c>
      <c r="S1339" s="35">
        <v>148140.81</v>
      </c>
      <c r="T1339" s="35">
        <v>15830.52</v>
      </c>
      <c r="U1339" s="35">
        <v>834.3</v>
      </c>
      <c r="V1339" s="35">
        <v>9446.1299999999992</v>
      </c>
      <c r="W1339" s="35">
        <v>6223.26</v>
      </c>
      <c r="X1339" s="35">
        <v>1791.56</v>
      </c>
      <c r="Y1339" s="35">
        <v>18666.689999999999</v>
      </c>
      <c r="Z1339" s="35">
        <v>20584.61</v>
      </c>
      <c r="AA1339" s="35">
        <v>221517.88</v>
      </c>
      <c r="AB1339" s="35">
        <v>1235057.98</v>
      </c>
      <c r="AC1339" s="39">
        <f t="shared" si="761"/>
        <v>1235.0999999999999</v>
      </c>
      <c r="AD1339" s="40">
        <f t="shared" si="762"/>
        <v>1257.0999999999999</v>
      </c>
      <c r="AG1339" s="70" t="s">
        <v>2627</v>
      </c>
      <c r="AH1339" s="24" t="s">
        <v>2662</v>
      </c>
      <c r="AI1339" s="24" t="s">
        <v>45</v>
      </c>
      <c r="AJ1339" s="24" t="s">
        <v>2663</v>
      </c>
      <c r="AK1339" s="43">
        <v>749045.56</v>
      </c>
      <c r="AL1339" s="43">
        <v>132499.37</v>
      </c>
      <c r="AM1339" s="42"/>
      <c r="AN1339" s="44">
        <v>346</v>
      </c>
      <c r="AO1339" s="46">
        <v>301</v>
      </c>
      <c r="AP1339" s="46">
        <v>45</v>
      </c>
      <c r="AQ1339" s="45"/>
      <c r="AR1339" s="43">
        <v>881544.93</v>
      </c>
      <c r="AS1339" s="43">
        <v>151476.78</v>
      </c>
      <c r="AT1339" s="43">
        <v>10639.5</v>
      </c>
      <c r="AU1339" s="44">
        <v>1557</v>
      </c>
      <c r="AV1339" s="43">
        <v>2861.42</v>
      </c>
      <c r="AW1339" s="43">
        <v>2176.34</v>
      </c>
      <c r="AX1339" s="43">
        <v>1050255.97</v>
      </c>
      <c r="AY1339" s="43">
        <v>145887.19</v>
      </c>
      <c r="AZ1339" s="43">
        <v>15739.54</v>
      </c>
      <c r="BA1339" s="43">
        <v>812.7</v>
      </c>
      <c r="BB1339" s="43">
        <v>9201.57</v>
      </c>
      <c r="BC1339" s="43">
        <v>6062.14</v>
      </c>
      <c r="BD1339" s="43">
        <v>767.94</v>
      </c>
      <c r="BE1339" s="43">
        <v>18183.41</v>
      </c>
      <c r="BF1339" s="43">
        <v>21157.09</v>
      </c>
      <c r="BG1339" s="43">
        <v>217811.58</v>
      </c>
      <c r="BH1339" s="43">
        <v>1268067.55</v>
      </c>
      <c r="BI1339" s="44">
        <v>0</v>
      </c>
      <c r="BJ1339" s="71">
        <v>1268.0999999999999</v>
      </c>
      <c r="BK1339" s="2"/>
      <c r="BL1339" s="2"/>
      <c r="BM1339" s="48">
        <v>105.7</v>
      </c>
      <c r="BN1339" s="48">
        <v>105.7</v>
      </c>
      <c r="BO1339" s="48">
        <v>105.7</v>
      </c>
      <c r="BP1339" s="48">
        <v>105.7</v>
      </c>
      <c r="BQ1339" s="48">
        <v>211.4</v>
      </c>
      <c r="BR1339" s="48">
        <v>211.4</v>
      </c>
      <c r="BS1339" s="48">
        <v>52.8</v>
      </c>
      <c r="BT1339" s="48">
        <v>0</v>
      </c>
      <c r="BU1339" s="48">
        <v>52.8</v>
      </c>
      <c r="BV1339" s="48">
        <f t="shared" si="763"/>
        <v>102</v>
      </c>
      <c r="BW1339" s="48">
        <f t="shared" si="764"/>
        <v>102</v>
      </c>
      <c r="BX1339" s="49">
        <f t="shared" si="765"/>
        <v>101.9</v>
      </c>
      <c r="BY1339" s="50">
        <f t="shared" si="766"/>
        <v>1257.1000000000001</v>
      </c>
      <c r="BZ1339" s="48">
        <f t="shared" si="767"/>
        <v>317.10000000000002</v>
      </c>
      <c r="CA1339" s="48">
        <f t="shared" si="768"/>
        <v>528.5</v>
      </c>
      <c r="CB1339" s="48">
        <f t="shared" si="769"/>
        <v>105.6</v>
      </c>
      <c r="CC1339" s="51">
        <f t="shared" si="770"/>
        <v>305.89999999999998</v>
      </c>
      <c r="CD1339" s="50">
        <f t="shared" si="771"/>
        <v>1257.0999999999999</v>
      </c>
      <c r="CE1339" s="103"/>
      <c r="CF1339" s="73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</row>
    <row r="1340" spans="1:122" ht="15" hidden="1" outlineLevel="1" thickBot="1" x14ac:dyDescent="0.35">
      <c r="A1340" s="161"/>
      <c r="B1340" s="53" t="s">
        <v>2664</v>
      </c>
      <c r="C1340" s="53" t="s">
        <v>45</v>
      </c>
      <c r="D1340" s="24" t="s">
        <v>2665</v>
      </c>
      <c r="E1340" s="35">
        <v>610704.88</v>
      </c>
      <c r="F1340" s="35">
        <v>44166.46</v>
      </c>
      <c r="G1340" s="35">
        <v>84449.85</v>
      </c>
      <c r="H1340" s="36">
        <v>192</v>
      </c>
      <c r="I1340" s="38">
        <v>153</v>
      </c>
      <c r="J1340" s="38">
        <v>15</v>
      </c>
      <c r="K1340" s="38">
        <v>24</v>
      </c>
      <c r="L1340" s="35">
        <v>739321.19</v>
      </c>
      <c r="M1340" s="35">
        <v>90737.03</v>
      </c>
      <c r="N1340" s="36">
        <v>5904</v>
      </c>
      <c r="O1340" s="36">
        <v>864</v>
      </c>
      <c r="P1340" s="35">
        <v>1587.84</v>
      </c>
      <c r="Q1340" s="35">
        <v>1207.68</v>
      </c>
      <c r="R1340" s="35">
        <v>839621.74</v>
      </c>
      <c r="S1340" s="35">
        <v>77794.17</v>
      </c>
      <c r="T1340" s="35">
        <v>8734.08</v>
      </c>
      <c r="U1340" s="35">
        <v>413.1</v>
      </c>
      <c r="V1340" s="35">
        <v>4677.21</v>
      </c>
      <c r="W1340" s="35">
        <v>3081.42</v>
      </c>
      <c r="X1340" s="35">
        <v>896.14</v>
      </c>
      <c r="Y1340" s="35">
        <v>9242.73</v>
      </c>
      <c r="Z1340" s="35">
        <v>17743.7</v>
      </c>
      <c r="AA1340" s="35">
        <v>122582.55</v>
      </c>
      <c r="AB1340" s="35">
        <v>962204.29</v>
      </c>
      <c r="AC1340" s="39">
        <f t="shared" si="761"/>
        <v>962.2</v>
      </c>
      <c r="AD1340" s="40">
        <f t="shared" si="762"/>
        <v>937.5</v>
      </c>
      <c r="AG1340" s="70" t="s">
        <v>2627</v>
      </c>
      <c r="AH1340" s="24" t="s">
        <v>2664</v>
      </c>
      <c r="AI1340" s="24" t="s">
        <v>45</v>
      </c>
      <c r="AJ1340" s="24" t="s">
        <v>2665</v>
      </c>
      <c r="AK1340" s="43">
        <v>602228.24</v>
      </c>
      <c r="AL1340" s="43">
        <v>22083.23</v>
      </c>
      <c r="AM1340" s="43">
        <v>98384.08</v>
      </c>
      <c r="AN1340" s="44">
        <v>180</v>
      </c>
      <c r="AO1340" s="46">
        <v>145</v>
      </c>
      <c r="AP1340" s="46">
        <v>8</v>
      </c>
      <c r="AQ1340" s="46">
        <v>27</v>
      </c>
      <c r="AR1340" s="43">
        <v>722695.55</v>
      </c>
      <c r="AS1340" s="43">
        <v>77595.64</v>
      </c>
      <c r="AT1340" s="44">
        <v>5535</v>
      </c>
      <c r="AU1340" s="44">
        <v>810</v>
      </c>
      <c r="AV1340" s="43">
        <v>1488.6</v>
      </c>
      <c r="AW1340" s="43">
        <v>1132.2</v>
      </c>
      <c r="AX1340" s="43">
        <v>809256.99</v>
      </c>
      <c r="AY1340" s="43">
        <v>73284.05</v>
      </c>
      <c r="AZ1340" s="43">
        <v>8188.2</v>
      </c>
      <c r="BA1340" s="43">
        <v>391.5</v>
      </c>
      <c r="BB1340" s="43">
        <v>4432.6499999999996</v>
      </c>
      <c r="BC1340" s="43">
        <v>2920.3</v>
      </c>
      <c r="BD1340" s="43">
        <v>640.1</v>
      </c>
      <c r="BE1340" s="43">
        <v>8759.4500000000007</v>
      </c>
      <c r="BF1340" s="43">
        <v>17344.71</v>
      </c>
      <c r="BG1340" s="43">
        <v>115960.96000000001</v>
      </c>
      <c r="BH1340" s="43">
        <v>925217.95</v>
      </c>
      <c r="BI1340" s="44">
        <v>0</v>
      </c>
      <c r="BJ1340" s="71">
        <v>925.2</v>
      </c>
      <c r="BK1340" s="2"/>
      <c r="BL1340" s="2"/>
      <c r="BM1340" s="48">
        <v>77.099999999999994</v>
      </c>
      <c r="BN1340" s="48">
        <v>77.099999999999994</v>
      </c>
      <c r="BO1340" s="48">
        <v>77.099999999999994</v>
      </c>
      <c r="BP1340" s="48">
        <v>77.099999999999994</v>
      </c>
      <c r="BQ1340" s="48">
        <v>154.19999999999999</v>
      </c>
      <c r="BR1340" s="48">
        <v>154.19999999999999</v>
      </c>
      <c r="BS1340" s="48">
        <v>38.6</v>
      </c>
      <c r="BT1340" s="48">
        <v>0</v>
      </c>
      <c r="BU1340" s="48">
        <v>38.6</v>
      </c>
      <c r="BV1340" s="48">
        <f t="shared" si="763"/>
        <v>81.2</v>
      </c>
      <c r="BW1340" s="48">
        <f t="shared" si="764"/>
        <v>81.2</v>
      </c>
      <c r="BX1340" s="49">
        <f t="shared" si="765"/>
        <v>81.099999999999994</v>
      </c>
      <c r="BY1340" s="50">
        <f t="shared" si="766"/>
        <v>937.50000000000011</v>
      </c>
      <c r="BZ1340" s="48">
        <f t="shared" si="767"/>
        <v>231.29999999999998</v>
      </c>
      <c r="CA1340" s="48">
        <f t="shared" si="768"/>
        <v>385.5</v>
      </c>
      <c r="CB1340" s="48">
        <f t="shared" si="769"/>
        <v>77.2</v>
      </c>
      <c r="CC1340" s="51">
        <f t="shared" si="770"/>
        <v>243.5</v>
      </c>
      <c r="CD1340" s="50">
        <f t="shared" si="771"/>
        <v>937.5</v>
      </c>
      <c r="CE1340" s="103"/>
      <c r="CF1340" s="73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</row>
    <row r="1341" spans="1:122" ht="15" hidden="1" outlineLevel="1" thickBot="1" x14ac:dyDescent="0.35">
      <c r="A1341" s="161"/>
      <c r="B1341" s="53" t="s">
        <v>2666</v>
      </c>
      <c r="C1341" s="53" t="s">
        <v>45</v>
      </c>
      <c r="D1341" s="24" t="s">
        <v>2667</v>
      </c>
      <c r="E1341" s="35">
        <v>497005.47</v>
      </c>
      <c r="F1341" s="34"/>
      <c r="G1341" s="34"/>
      <c r="H1341" s="36">
        <v>56</v>
      </c>
      <c r="I1341" s="38">
        <v>56</v>
      </c>
      <c r="J1341" s="37"/>
      <c r="K1341" s="37"/>
      <c r="L1341" s="35">
        <v>497005.47</v>
      </c>
      <c r="M1341" s="35">
        <v>189968.24</v>
      </c>
      <c r="N1341" s="36">
        <v>1722</v>
      </c>
      <c r="O1341" s="36">
        <v>252</v>
      </c>
      <c r="P1341" s="35">
        <v>463.12</v>
      </c>
      <c r="Q1341" s="35">
        <v>352.24</v>
      </c>
      <c r="R1341" s="35">
        <v>689763.07</v>
      </c>
      <c r="S1341" s="35">
        <v>25252.639999999999</v>
      </c>
      <c r="T1341" s="35">
        <v>2547.44</v>
      </c>
      <c r="U1341" s="35">
        <v>151.19999999999999</v>
      </c>
      <c r="V1341" s="35">
        <v>1711.92</v>
      </c>
      <c r="W1341" s="35">
        <v>1127.8399999999999</v>
      </c>
      <c r="X1341" s="36">
        <v>0</v>
      </c>
      <c r="Y1341" s="35">
        <v>3382.96</v>
      </c>
      <c r="Z1341" s="35">
        <v>11928.15</v>
      </c>
      <c r="AA1341" s="35">
        <v>46102.15</v>
      </c>
      <c r="AB1341" s="35">
        <v>735865.22</v>
      </c>
      <c r="AC1341" s="39">
        <f t="shared" si="761"/>
        <v>735.9</v>
      </c>
      <c r="AD1341" s="40">
        <f t="shared" si="762"/>
        <v>760.8</v>
      </c>
      <c r="AG1341" s="70" t="s">
        <v>2627</v>
      </c>
      <c r="AH1341" s="24" t="s">
        <v>2666</v>
      </c>
      <c r="AI1341" s="24" t="s">
        <v>45</v>
      </c>
      <c r="AJ1341" s="24" t="s">
        <v>2667</v>
      </c>
      <c r="AK1341" s="43">
        <v>525507.09</v>
      </c>
      <c r="AL1341" s="42"/>
      <c r="AM1341" s="42"/>
      <c r="AN1341" s="44">
        <v>58</v>
      </c>
      <c r="AO1341" s="46">
        <v>58</v>
      </c>
      <c r="AP1341" s="45"/>
      <c r="AQ1341" s="45"/>
      <c r="AR1341" s="43">
        <v>525507.09</v>
      </c>
      <c r="AS1341" s="43">
        <v>196752.82</v>
      </c>
      <c r="AT1341" s="43">
        <v>1783.5</v>
      </c>
      <c r="AU1341" s="44">
        <v>261</v>
      </c>
      <c r="AV1341" s="43">
        <v>479.66</v>
      </c>
      <c r="AW1341" s="43">
        <v>364.82</v>
      </c>
      <c r="AX1341" s="43">
        <v>725148.89</v>
      </c>
      <c r="AY1341" s="43">
        <v>26154.52</v>
      </c>
      <c r="AZ1341" s="43">
        <v>2638.42</v>
      </c>
      <c r="BA1341" s="43">
        <v>156.6</v>
      </c>
      <c r="BB1341" s="43">
        <v>1773.06</v>
      </c>
      <c r="BC1341" s="43">
        <v>1168.1199999999999</v>
      </c>
      <c r="BD1341" s="44">
        <v>0</v>
      </c>
      <c r="BE1341" s="43">
        <v>3503.78</v>
      </c>
      <c r="BF1341" s="43">
        <v>12612.17</v>
      </c>
      <c r="BG1341" s="43">
        <v>48006.67</v>
      </c>
      <c r="BH1341" s="43">
        <v>773155.56</v>
      </c>
      <c r="BI1341" s="44">
        <v>0</v>
      </c>
      <c r="BJ1341" s="71">
        <v>773.2</v>
      </c>
      <c r="BK1341" s="2"/>
      <c r="BL1341" s="2"/>
      <c r="BM1341" s="48">
        <v>64.400000000000006</v>
      </c>
      <c r="BN1341" s="48">
        <v>64.400000000000006</v>
      </c>
      <c r="BO1341" s="48">
        <v>64.400000000000006</v>
      </c>
      <c r="BP1341" s="48">
        <v>64.400000000000006</v>
      </c>
      <c r="BQ1341" s="48">
        <v>128.9</v>
      </c>
      <c r="BR1341" s="48">
        <v>128.9</v>
      </c>
      <c r="BS1341" s="48">
        <v>32.200000000000003</v>
      </c>
      <c r="BT1341" s="48">
        <v>0</v>
      </c>
      <c r="BU1341" s="48">
        <v>32.200000000000003</v>
      </c>
      <c r="BV1341" s="48">
        <f t="shared" si="763"/>
        <v>60.3</v>
      </c>
      <c r="BW1341" s="48">
        <f t="shared" si="764"/>
        <v>60.3</v>
      </c>
      <c r="BX1341" s="49">
        <f t="shared" si="765"/>
        <v>60.4</v>
      </c>
      <c r="BY1341" s="50">
        <f t="shared" si="766"/>
        <v>760.79999999999984</v>
      </c>
      <c r="BZ1341" s="48">
        <f t="shared" si="767"/>
        <v>193.20000000000002</v>
      </c>
      <c r="CA1341" s="48">
        <f t="shared" si="768"/>
        <v>322.20000000000005</v>
      </c>
      <c r="CB1341" s="48">
        <f t="shared" si="769"/>
        <v>64.400000000000006</v>
      </c>
      <c r="CC1341" s="51">
        <f t="shared" si="770"/>
        <v>181</v>
      </c>
      <c r="CD1341" s="50">
        <f t="shared" si="771"/>
        <v>760.80000000000007</v>
      </c>
      <c r="CE1341" s="103"/>
      <c r="CF1341" s="73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</row>
    <row r="1342" spans="1:122" ht="15" hidden="1" outlineLevel="1" thickBot="1" x14ac:dyDescent="0.35">
      <c r="A1342" s="161"/>
      <c r="B1342" s="53" t="s">
        <v>2668</v>
      </c>
      <c r="C1342" s="53" t="s">
        <v>45</v>
      </c>
      <c r="D1342" s="24" t="s">
        <v>2669</v>
      </c>
      <c r="E1342" s="35">
        <v>1368491.39</v>
      </c>
      <c r="F1342" s="34"/>
      <c r="G1342" s="34"/>
      <c r="H1342" s="36">
        <v>435</v>
      </c>
      <c r="I1342" s="38">
        <v>435</v>
      </c>
      <c r="J1342" s="37"/>
      <c r="K1342" s="37"/>
      <c r="L1342" s="35">
        <v>1368491.39</v>
      </c>
      <c r="M1342" s="35">
        <v>91016.85</v>
      </c>
      <c r="N1342" s="35">
        <v>13376.25</v>
      </c>
      <c r="O1342" s="35">
        <v>1957.5</v>
      </c>
      <c r="P1342" s="35">
        <v>3597.45</v>
      </c>
      <c r="Q1342" s="35">
        <v>2736.15</v>
      </c>
      <c r="R1342" s="35">
        <v>1481175.59</v>
      </c>
      <c r="S1342" s="35">
        <v>196158.9</v>
      </c>
      <c r="T1342" s="35">
        <v>19788.150000000001</v>
      </c>
      <c r="U1342" s="35">
        <v>1174.5</v>
      </c>
      <c r="V1342" s="35">
        <v>13297.95</v>
      </c>
      <c r="W1342" s="35">
        <v>8760.9</v>
      </c>
      <c r="X1342" s="35">
        <v>2560.4</v>
      </c>
      <c r="Y1342" s="35">
        <v>26278.35</v>
      </c>
      <c r="Z1342" s="35">
        <v>32843.79</v>
      </c>
      <c r="AA1342" s="35">
        <v>300862.94</v>
      </c>
      <c r="AB1342" s="35">
        <v>1782038.53</v>
      </c>
      <c r="AC1342" s="39">
        <f t="shared" si="761"/>
        <v>1782</v>
      </c>
      <c r="AD1342" s="40">
        <f t="shared" si="762"/>
        <v>1760</v>
      </c>
      <c r="AG1342" s="70" t="s">
        <v>2627</v>
      </c>
      <c r="AH1342" s="24" t="s">
        <v>2668</v>
      </c>
      <c r="AI1342" s="24" t="s">
        <v>45</v>
      </c>
      <c r="AJ1342" s="24" t="s">
        <v>2669</v>
      </c>
      <c r="AK1342" s="43">
        <v>1333572.17</v>
      </c>
      <c r="AL1342" s="42"/>
      <c r="AM1342" s="42"/>
      <c r="AN1342" s="44">
        <v>437</v>
      </c>
      <c r="AO1342" s="46">
        <v>437</v>
      </c>
      <c r="AP1342" s="45"/>
      <c r="AQ1342" s="45"/>
      <c r="AR1342" s="43">
        <v>1333572.17</v>
      </c>
      <c r="AS1342" s="43">
        <v>93201.96</v>
      </c>
      <c r="AT1342" s="43">
        <v>13437.75</v>
      </c>
      <c r="AU1342" s="43">
        <v>1966.5</v>
      </c>
      <c r="AV1342" s="43">
        <v>3613.99</v>
      </c>
      <c r="AW1342" s="43">
        <v>2748.73</v>
      </c>
      <c r="AX1342" s="43">
        <v>1448541.1</v>
      </c>
      <c r="AY1342" s="43">
        <v>197060.78</v>
      </c>
      <c r="AZ1342" s="43">
        <v>19879.13</v>
      </c>
      <c r="BA1342" s="43">
        <v>1179.9000000000001</v>
      </c>
      <c r="BB1342" s="43">
        <v>13359.09</v>
      </c>
      <c r="BC1342" s="43">
        <v>8801.18</v>
      </c>
      <c r="BD1342" s="43">
        <v>1792.28</v>
      </c>
      <c r="BE1342" s="43">
        <v>26399.17</v>
      </c>
      <c r="BF1342" s="43">
        <v>32005.72</v>
      </c>
      <c r="BG1342" s="43">
        <v>300477.25</v>
      </c>
      <c r="BH1342" s="43">
        <v>1749018.35</v>
      </c>
      <c r="BI1342" s="44">
        <v>0</v>
      </c>
      <c r="BJ1342" s="71">
        <v>1749</v>
      </c>
      <c r="BK1342" s="2"/>
      <c r="BL1342" s="2"/>
      <c r="BM1342" s="48">
        <v>145.80000000000001</v>
      </c>
      <c r="BN1342" s="48">
        <v>145.80000000000001</v>
      </c>
      <c r="BO1342" s="48">
        <v>145.80000000000001</v>
      </c>
      <c r="BP1342" s="48">
        <v>145.80000000000001</v>
      </c>
      <c r="BQ1342" s="48">
        <v>291.5</v>
      </c>
      <c r="BR1342" s="48">
        <v>291.5</v>
      </c>
      <c r="BS1342" s="48">
        <v>72.900000000000006</v>
      </c>
      <c r="BT1342" s="48">
        <v>0</v>
      </c>
      <c r="BU1342" s="48">
        <v>72.900000000000006</v>
      </c>
      <c r="BV1342" s="48">
        <f t="shared" si="763"/>
        <v>149.30000000000001</v>
      </c>
      <c r="BW1342" s="48">
        <f t="shared" si="764"/>
        <v>149.30000000000001</v>
      </c>
      <c r="BX1342" s="49">
        <f t="shared" si="765"/>
        <v>149.4</v>
      </c>
      <c r="BY1342" s="50">
        <f t="shared" si="766"/>
        <v>1760</v>
      </c>
      <c r="BZ1342" s="48">
        <f t="shared" si="767"/>
        <v>437.40000000000003</v>
      </c>
      <c r="CA1342" s="48">
        <f t="shared" si="768"/>
        <v>728.8</v>
      </c>
      <c r="CB1342" s="48">
        <f t="shared" si="769"/>
        <v>145.80000000000001</v>
      </c>
      <c r="CC1342" s="51">
        <f t="shared" si="770"/>
        <v>448</v>
      </c>
      <c r="CD1342" s="50">
        <f t="shared" si="771"/>
        <v>1760</v>
      </c>
      <c r="CE1342" s="103"/>
      <c r="CF1342" s="73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</row>
    <row r="1343" spans="1:122" ht="15" hidden="1" outlineLevel="1" thickBot="1" x14ac:dyDescent="0.35">
      <c r="A1343" s="161"/>
      <c r="B1343" s="53" t="s">
        <v>2670</v>
      </c>
      <c r="C1343" s="53" t="s">
        <v>45</v>
      </c>
      <c r="D1343" s="24" t="s">
        <v>2671</v>
      </c>
      <c r="E1343" s="35">
        <v>339527.92</v>
      </c>
      <c r="F1343" s="34"/>
      <c r="G1343" s="34"/>
      <c r="H1343" s="36">
        <v>146</v>
      </c>
      <c r="I1343" s="38">
        <v>146</v>
      </c>
      <c r="J1343" s="37"/>
      <c r="K1343" s="37"/>
      <c r="L1343" s="35">
        <v>339527.92</v>
      </c>
      <c r="M1343" s="35">
        <v>32327.18</v>
      </c>
      <c r="N1343" s="35">
        <v>4489.5</v>
      </c>
      <c r="O1343" s="36">
        <v>657</v>
      </c>
      <c r="P1343" s="35">
        <v>1207.42</v>
      </c>
      <c r="Q1343" s="35">
        <v>918.34</v>
      </c>
      <c r="R1343" s="35">
        <v>379127.36</v>
      </c>
      <c r="S1343" s="35">
        <v>65837.240000000005</v>
      </c>
      <c r="T1343" s="35">
        <v>6641.54</v>
      </c>
      <c r="U1343" s="35">
        <v>394.2</v>
      </c>
      <c r="V1343" s="35">
        <v>4463.22</v>
      </c>
      <c r="W1343" s="35">
        <v>2940.44</v>
      </c>
      <c r="X1343" s="35">
        <v>2559.3200000000002</v>
      </c>
      <c r="Y1343" s="35">
        <v>8819.86</v>
      </c>
      <c r="Z1343" s="35">
        <v>8148.67</v>
      </c>
      <c r="AA1343" s="35">
        <v>99804.49</v>
      </c>
      <c r="AB1343" s="35">
        <v>478931.85</v>
      </c>
      <c r="AC1343" s="39">
        <f t="shared" si="761"/>
        <v>478.9</v>
      </c>
      <c r="AD1343" s="40">
        <f t="shared" si="762"/>
        <v>495.6</v>
      </c>
      <c r="AG1343" s="70" t="s">
        <v>2627</v>
      </c>
      <c r="AH1343" s="24" t="s">
        <v>2670</v>
      </c>
      <c r="AI1343" s="24" t="s">
        <v>45</v>
      </c>
      <c r="AJ1343" s="24" t="s">
        <v>2671</v>
      </c>
      <c r="AK1343" s="43">
        <v>359437.93</v>
      </c>
      <c r="AL1343" s="42"/>
      <c r="AM1343" s="42"/>
      <c r="AN1343" s="44">
        <v>155</v>
      </c>
      <c r="AO1343" s="46">
        <v>155</v>
      </c>
      <c r="AP1343" s="45"/>
      <c r="AQ1343" s="45"/>
      <c r="AR1343" s="43">
        <v>359437.93</v>
      </c>
      <c r="AS1343" s="43">
        <v>32307.75</v>
      </c>
      <c r="AT1343" s="43">
        <v>4766.25</v>
      </c>
      <c r="AU1343" s="43">
        <v>697.5</v>
      </c>
      <c r="AV1343" s="43">
        <v>1281.8499999999999</v>
      </c>
      <c r="AW1343" s="43">
        <v>974.95</v>
      </c>
      <c r="AX1343" s="43">
        <v>399466.23</v>
      </c>
      <c r="AY1343" s="43">
        <v>69895.7</v>
      </c>
      <c r="AZ1343" s="43">
        <v>7050.95</v>
      </c>
      <c r="BA1343" s="43">
        <v>418.5</v>
      </c>
      <c r="BB1343" s="43">
        <v>4738.3500000000004</v>
      </c>
      <c r="BC1343" s="43">
        <v>3121.7</v>
      </c>
      <c r="BD1343" s="43">
        <v>1280.02</v>
      </c>
      <c r="BE1343" s="43">
        <v>9363.5499999999993</v>
      </c>
      <c r="BF1343" s="43">
        <v>8626.51</v>
      </c>
      <c r="BG1343" s="43">
        <v>104495.28</v>
      </c>
      <c r="BH1343" s="43">
        <v>503961.51</v>
      </c>
      <c r="BI1343" s="44">
        <v>0</v>
      </c>
      <c r="BJ1343" s="71">
        <v>504</v>
      </c>
      <c r="BK1343" s="2"/>
      <c r="BL1343" s="2"/>
      <c r="BM1343" s="48">
        <v>42</v>
      </c>
      <c r="BN1343" s="48">
        <v>42</v>
      </c>
      <c r="BO1343" s="48">
        <v>42</v>
      </c>
      <c r="BP1343" s="48">
        <v>42</v>
      </c>
      <c r="BQ1343" s="48">
        <v>84</v>
      </c>
      <c r="BR1343" s="48">
        <v>84</v>
      </c>
      <c r="BS1343" s="48">
        <v>21</v>
      </c>
      <c r="BT1343" s="48">
        <v>0</v>
      </c>
      <c r="BU1343" s="48">
        <v>21</v>
      </c>
      <c r="BV1343" s="48">
        <f t="shared" si="763"/>
        <v>39.200000000000003</v>
      </c>
      <c r="BW1343" s="48">
        <f t="shared" si="764"/>
        <v>39.200000000000003</v>
      </c>
      <c r="BX1343" s="49">
        <f t="shared" si="765"/>
        <v>39.200000000000003</v>
      </c>
      <c r="BY1343" s="50">
        <f t="shared" si="766"/>
        <v>495.6</v>
      </c>
      <c r="BZ1343" s="48">
        <f t="shared" si="767"/>
        <v>126</v>
      </c>
      <c r="CA1343" s="48">
        <f t="shared" si="768"/>
        <v>210</v>
      </c>
      <c r="CB1343" s="48">
        <f t="shared" si="769"/>
        <v>42</v>
      </c>
      <c r="CC1343" s="51">
        <f t="shared" si="770"/>
        <v>117.60000000000001</v>
      </c>
      <c r="CD1343" s="50">
        <f t="shared" si="771"/>
        <v>495.6</v>
      </c>
      <c r="CE1343" s="103"/>
      <c r="CF1343" s="73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</row>
    <row r="1344" spans="1:122" ht="15" hidden="1" outlineLevel="1" thickBot="1" x14ac:dyDescent="0.35">
      <c r="A1344" s="161"/>
      <c r="B1344" s="53" t="s">
        <v>2672</v>
      </c>
      <c r="C1344" s="53" t="s">
        <v>45</v>
      </c>
      <c r="D1344" s="24" t="s">
        <v>2673</v>
      </c>
      <c r="E1344" s="35">
        <v>1293349.6499999999</v>
      </c>
      <c r="F1344" s="35">
        <v>88332.91</v>
      </c>
      <c r="G1344" s="35">
        <v>225058.87</v>
      </c>
      <c r="H1344" s="36">
        <v>523</v>
      </c>
      <c r="I1344" s="38">
        <v>415</v>
      </c>
      <c r="J1344" s="38">
        <v>30</v>
      </c>
      <c r="K1344" s="38">
        <v>78</v>
      </c>
      <c r="L1344" s="35">
        <v>1606741.43</v>
      </c>
      <c r="M1344" s="35">
        <v>215765.58</v>
      </c>
      <c r="N1344" s="35">
        <v>16082.25</v>
      </c>
      <c r="O1344" s="35">
        <v>2353.5</v>
      </c>
      <c r="P1344" s="35">
        <v>4325.21</v>
      </c>
      <c r="Q1344" s="35">
        <v>3289.67</v>
      </c>
      <c r="R1344" s="35">
        <v>1848557.64</v>
      </c>
      <c r="S1344" s="35">
        <v>211510.3</v>
      </c>
      <c r="T1344" s="35">
        <v>23791.27</v>
      </c>
      <c r="U1344" s="35">
        <v>1120.5</v>
      </c>
      <c r="V1344" s="35">
        <v>12686.55</v>
      </c>
      <c r="W1344" s="35">
        <v>8358.1</v>
      </c>
      <c r="X1344" s="35">
        <v>2816.26</v>
      </c>
      <c r="Y1344" s="35">
        <v>25070.15</v>
      </c>
      <c r="Z1344" s="35">
        <v>38561.800000000003</v>
      </c>
      <c r="AA1344" s="35">
        <v>323914.93</v>
      </c>
      <c r="AB1344" s="35">
        <v>2172472.5699999998</v>
      </c>
      <c r="AC1344" s="39">
        <f t="shared" si="761"/>
        <v>2172.5</v>
      </c>
      <c r="AD1344" s="40">
        <f t="shared" si="762"/>
        <v>2164.1999999999998</v>
      </c>
      <c r="AG1344" s="70" t="s">
        <v>2627</v>
      </c>
      <c r="AH1344" s="24" t="s">
        <v>2672</v>
      </c>
      <c r="AI1344" s="24" t="s">
        <v>45</v>
      </c>
      <c r="AJ1344" s="24" t="s">
        <v>2673</v>
      </c>
      <c r="AK1344" s="43">
        <v>1222964.23</v>
      </c>
      <c r="AL1344" s="43">
        <v>88332.91</v>
      </c>
      <c r="AM1344" s="43">
        <v>267283.78999999998</v>
      </c>
      <c r="AN1344" s="44">
        <v>543</v>
      </c>
      <c r="AO1344" s="46">
        <v>415</v>
      </c>
      <c r="AP1344" s="46">
        <v>33</v>
      </c>
      <c r="AQ1344" s="46">
        <v>95</v>
      </c>
      <c r="AR1344" s="43">
        <v>1578580.93</v>
      </c>
      <c r="AS1344" s="43">
        <v>224792.8</v>
      </c>
      <c r="AT1344" s="43">
        <v>16697.25</v>
      </c>
      <c r="AU1344" s="43">
        <v>2443.5</v>
      </c>
      <c r="AV1344" s="43">
        <v>4490.6099999999997</v>
      </c>
      <c r="AW1344" s="43">
        <v>3415.47</v>
      </c>
      <c r="AX1344" s="43">
        <v>1830420.56</v>
      </c>
      <c r="AY1344" s="43">
        <v>216023.3</v>
      </c>
      <c r="AZ1344" s="43">
        <v>24701.07</v>
      </c>
      <c r="BA1344" s="43">
        <v>1120.5</v>
      </c>
      <c r="BB1344" s="43">
        <v>12686.55</v>
      </c>
      <c r="BC1344" s="43">
        <v>8358.1</v>
      </c>
      <c r="BD1344" s="43">
        <v>3712.22</v>
      </c>
      <c r="BE1344" s="43">
        <v>25070.15</v>
      </c>
      <c r="BF1344" s="43">
        <v>37885.94</v>
      </c>
      <c r="BG1344" s="43">
        <v>329557.83</v>
      </c>
      <c r="BH1344" s="43">
        <v>2159978.39</v>
      </c>
      <c r="BI1344" s="44">
        <v>0</v>
      </c>
      <c r="BJ1344" s="71">
        <v>2160</v>
      </c>
      <c r="BK1344" s="2"/>
      <c r="BL1344" s="2"/>
      <c r="BM1344" s="48">
        <v>180</v>
      </c>
      <c r="BN1344" s="48">
        <v>180</v>
      </c>
      <c r="BO1344" s="48">
        <v>180</v>
      </c>
      <c r="BP1344" s="48">
        <v>180</v>
      </c>
      <c r="BQ1344" s="48">
        <v>360</v>
      </c>
      <c r="BR1344" s="48">
        <v>360</v>
      </c>
      <c r="BS1344" s="48">
        <v>90</v>
      </c>
      <c r="BT1344" s="48">
        <v>0</v>
      </c>
      <c r="BU1344" s="48">
        <v>90</v>
      </c>
      <c r="BV1344" s="48">
        <f t="shared" si="763"/>
        <v>181.4</v>
      </c>
      <c r="BW1344" s="48">
        <f t="shared" si="764"/>
        <v>181.4</v>
      </c>
      <c r="BX1344" s="49">
        <f t="shared" si="765"/>
        <v>181.4</v>
      </c>
      <c r="BY1344" s="50">
        <f t="shared" si="766"/>
        <v>2164.1999999999998</v>
      </c>
      <c r="BZ1344" s="48">
        <f t="shared" si="767"/>
        <v>540</v>
      </c>
      <c r="CA1344" s="48">
        <f t="shared" si="768"/>
        <v>900</v>
      </c>
      <c r="CB1344" s="48">
        <f t="shared" si="769"/>
        <v>180</v>
      </c>
      <c r="CC1344" s="51">
        <f t="shared" si="770"/>
        <v>544.20000000000005</v>
      </c>
      <c r="CD1344" s="50">
        <f t="shared" si="771"/>
        <v>2164.1999999999998</v>
      </c>
      <c r="CE1344" s="103"/>
      <c r="CF1344" s="73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</row>
    <row r="1345" spans="1:122" ht="15" hidden="1" outlineLevel="1" thickBot="1" x14ac:dyDescent="0.35">
      <c r="A1345" s="161"/>
      <c r="B1345" s="53" t="s">
        <v>2674</v>
      </c>
      <c r="C1345" s="53" t="s">
        <v>45</v>
      </c>
      <c r="D1345" s="24" t="s">
        <v>2675</v>
      </c>
      <c r="E1345" s="34"/>
      <c r="F1345" s="34"/>
      <c r="G1345" s="35">
        <v>548924.05000000005</v>
      </c>
      <c r="H1345" s="36">
        <v>210</v>
      </c>
      <c r="I1345" s="37"/>
      <c r="J1345" s="37"/>
      <c r="K1345" s="38">
        <v>210</v>
      </c>
      <c r="L1345" s="35">
        <v>548924.05000000005</v>
      </c>
      <c r="M1345" s="35">
        <v>52684.800000000003</v>
      </c>
      <c r="N1345" s="35">
        <v>6457.5</v>
      </c>
      <c r="O1345" s="36">
        <v>945</v>
      </c>
      <c r="P1345" s="35">
        <v>1736.7</v>
      </c>
      <c r="Q1345" s="35">
        <v>1320.9</v>
      </c>
      <c r="R1345" s="35">
        <v>612068.94999999995</v>
      </c>
      <c r="S1345" s="35">
        <v>47386.5</v>
      </c>
      <c r="T1345" s="35">
        <v>9552.9</v>
      </c>
      <c r="U1345" s="36">
        <v>0</v>
      </c>
      <c r="V1345" s="36">
        <v>0</v>
      </c>
      <c r="W1345" s="36">
        <v>0</v>
      </c>
      <c r="X1345" s="36">
        <v>0</v>
      </c>
      <c r="Y1345" s="36">
        <v>0</v>
      </c>
      <c r="Z1345" s="35">
        <v>13174.18</v>
      </c>
      <c r="AA1345" s="35">
        <v>70113.58</v>
      </c>
      <c r="AB1345" s="35">
        <v>682182.53</v>
      </c>
      <c r="AC1345" s="39">
        <f t="shared" si="761"/>
        <v>682.2</v>
      </c>
      <c r="AD1345" s="40">
        <f t="shared" si="762"/>
        <v>751.1</v>
      </c>
      <c r="AG1345" s="70" t="s">
        <v>2627</v>
      </c>
      <c r="AH1345" s="24" t="s">
        <v>2674</v>
      </c>
      <c r="AI1345" s="24" t="s">
        <v>45</v>
      </c>
      <c r="AJ1345" s="24" t="s">
        <v>2675</v>
      </c>
      <c r="AK1345" s="42"/>
      <c r="AL1345" s="42"/>
      <c r="AM1345" s="43">
        <v>633373.9</v>
      </c>
      <c r="AN1345" s="44">
        <v>234</v>
      </c>
      <c r="AO1345" s="45"/>
      <c r="AP1345" s="45"/>
      <c r="AQ1345" s="46">
        <v>234</v>
      </c>
      <c r="AR1345" s="43">
        <v>633373.9</v>
      </c>
      <c r="AS1345" s="43">
        <v>61794.18</v>
      </c>
      <c r="AT1345" s="43">
        <v>7195.5</v>
      </c>
      <c r="AU1345" s="44">
        <v>1053</v>
      </c>
      <c r="AV1345" s="43">
        <v>1935.18</v>
      </c>
      <c r="AW1345" s="43">
        <v>1471.86</v>
      </c>
      <c r="AX1345" s="43">
        <v>706823.62</v>
      </c>
      <c r="AY1345" s="43">
        <v>52802.1</v>
      </c>
      <c r="AZ1345" s="43">
        <v>10644.66</v>
      </c>
      <c r="BA1345" s="44">
        <v>0</v>
      </c>
      <c r="BB1345" s="44">
        <v>0</v>
      </c>
      <c r="BC1345" s="44">
        <v>0</v>
      </c>
      <c r="BD1345" s="44">
        <v>0</v>
      </c>
      <c r="BE1345" s="44">
        <v>0</v>
      </c>
      <c r="BF1345" s="43">
        <v>15200.97</v>
      </c>
      <c r="BG1345" s="43">
        <v>78647.73</v>
      </c>
      <c r="BH1345" s="43">
        <v>785471.35</v>
      </c>
      <c r="BI1345" s="44">
        <v>0</v>
      </c>
      <c r="BJ1345" s="71">
        <v>785.5</v>
      </c>
      <c r="BK1345" s="2"/>
      <c r="BL1345" s="2"/>
      <c r="BM1345" s="48">
        <v>65.5</v>
      </c>
      <c r="BN1345" s="48">
        <v>65.5</v>
      </c>
      <c r="BO1345" s="48">
        <v>65.5</v>
      </c>
      <c r="BP1345" s="48">
        <v>65.5</v>
      </c>
      <c r="BQ1345" s="48">
        <v>130.9</v>
      </c>
      <c r="BR1345" s="48">
        <v>130.9</v>
      </c>
      <c r="BS1345" s="48">
        <v>32.700000000000003</v>
      </c>
      <c r="BT1345" s="48">
        <v>0</v>
      </c>
      <c r="BU1345" s="48">
        <v>32.700000000000003</v>
      </c>
      <c r="BV1345" s="48">
        <f t="shared" si="763"/>
        <v>54</v>
      </c>
      <c r="BW1345" s="48">
        <f t="shared" si="764"/>
        <v>54</v>
      </c>
      <c r="BX1345" s="49">
        <f t="shared" si="765"/>
        <v>53.9</v>
      </c>
      <c r="BY1345" s="50">
        <f t="shared" si="766"/>
        <v>751.1</v>
      </c>
      <c r="BZ1345" s="48">
        <f t="shared" si="767"/>
        <v>196.5</v>
      </c>
      <c r="CA1345" s="48">
        <f t="shared" si="768"/>
        <v>327.3</v>
      </c>
      <c r="CB1345" s="48">
        <f t="shared" si="769"/>
        <v>65.400000000000006</v>
      </c>
      <c r="CC1345" s="51">
        <f t="shared" si="770"/>
        <v>161.9</v>
      </c>
      <c r="CD1345" s="50">
        <f t="shared" si="771"/>
        <v>751.09999999999991</v>
      </c>
      <c r="CE1345" s="103"/>
      <c r="CF1345" s="73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</row>
    <row r="1346" spans="1:122" ht="21" hidden="1" outlineLevel="1" thickBot="1" x14ac:dyDescent="0.35">
      <c r="A1346" s="161"/>
      <c r="B1346" s="53" t="s">
        <v>2676</v>
      </c>
      <c r="C1346" s="53" t="s">
        <v>135</v>
      </c>
      <c r="D1346" s="24" t="s">
        <v>2677</v>
      </c>
      <c r="E1346" s="34"/>
      <c r="F1346" s="34"/>
      <c r="G1346" s="35">
        <v>112318.31</v>
      </c>
      <c r="H1346" s="36">
        <v>25</v>
      </c>
      <c r="I1346" s="37"/>
      <c r="J1346" s="37"/>
      <c r="K1346" s="38">
        <v>25</v>
      </c>
      <c r="L1346" s="35">
        <v>112318.31</v>
      </c>
      <c r="M1346" s="36">
        <v>7190</v>
      </c>
      <c r="N1346" s="35">
        <v>768.75</v>
      </c>
      <c r="O1346" s="35">
        <v>112.5</v>
      </c>
      <c r="P1346" s="35">
        <v>206.75</v>
      </c>
      <c r="Q1346" s="35">
        <v>157.25</v>
      </c>
      <c r="R1346" s="35">
        <v>120753.56</v>
      </c>
      <c r="S1346" s="35">
        <v>5641.25</v>
      </c>
      <c r="T1346" s="35">
        <v>1137.25</v>
      </c>
      <c r="U1346" s="36">
        <v>0</v>
      </c>
      <c r="V1346" s="36">
        <v>0</v>
      </c>
      <c r="W1346" s="36">
        <v>0</v>
      </c>
      <c r="X1346" s="36">
        <v>0</v>
      </c>
      <c r="Y1346" s="36">
        <v>0</v>
      </c>
      <c r="Z1346" s="35">
        <v>2695.64</v>
      </c>
      <c r="AA1346" s="35">
        <v>9474.14</v>
      </c>
      <c r="AB1346" s="35">
        <v>130227.7</v>
      </c>
      <c r="AC1346" s="39">
        <f t="shared" si="761"/>
        <v>130.19999999999999</v>
      </c>
      <c r="AD1346" s="40">
        <f t="shared" si="762"/>
        <v>140.6</v>
      </c>
      <c r="AG1346" s="70" t="s">
        <v>2627</v>
      </c>
      <c r="AH1346" s="24" t="s">
        <v>2676</v>
      </c>
      <c r="AI1346" s="24" t="s">
        <v>135</v>
      </c>
      <c r="AJ1346" s="24" t="s">
        <v>2677</v>
      </c>
      <c r="AK1346" s="42"/>
      <c r="AL1346" s="42"/>
      <c r="AM1346" s="43">
        <v>126674.77</v>
      </c>
      <c r="AN1346" s="44">
        <v>31</v>
      </c>
      <c r="AO1346" s="45"/>
      <c r="AP1346" s="45"/>
      <c r="AQ1346" s="46">
        <v>31</v>
      </c>
      <c r="AR1346" s="43">
        <v>126674.77</v>
      </c>
      <c r="AS1346" s="43">
        <v>6103.28</v>
      </c>
      <c r="AT1346" s="43">
        <v>953.25</v>
      </c>
      <c r="AU1346" s="43">
        <v>139.5</v>
      </c>
      <c r="AV1346" s="43">
        <v>256.37</v>
      </c>
      <c r="AW1346" s="43">
        <v>194.99</v>
      </c>
      <c r="AX1346" s="43">
        <v>134322.16</v>
      </c>
      <c r="AY1346" s="43">
        <v>6995.15</v>
      </c>
      <c r="AZ1346" s="43">
        <v>1410.19</v>
      </c>
      <c r="BA1346" s="44">
        <v>0</v>
      </c>
      <c r="BB1346" s="44">
        <v>0</v>
      </c>
      <c r="BC1346" s="44">
        <v>0</v>
      </c>
      <c r="BD1346" s="44">
        <v>0</v>
      </c>
      <c r="BE1346" s="44">
        <v>0</v>
      </c>
      <c r="BF1346" s="43">
        <v>3040.2</v>
      </c>
      <c r="BG1346" s="43">
        <v>11445.54</v>
      </c>
      <c r="BH1346" s="43">
        <v>145767.70000000001</v>
      </c>
      <c r="BI1346" s="44">
        <v>0</v>
      </c>
      <c r="BJ1346" s="71">
        <v>145.80000000000001</v>
      </c>
      <c r="BK1346" s="2"/>
      <c r="BL1346" s="2"/>
      <c r="BM1346" s="48">
        <v>12.2</v>
      </c>
      <c r="BN1346" s="48">
        <v>12.2</v>
      </c>
      <c r="BO1346" s="48">
        <v>12.2</v>
      </c>
      <c r="BP1346" s="48">
        <v>12.2</v>
      </c>
      <c r="BQ1346" s="48">
        <v>24.3</v>
      </c>
      <c r="BR1346" s="48">
        <v>24.3</v>
      </c>
      <c r="BS1346" s="48">
        <v>6.1</v>
      </c>
      <c r="BT1346" s="48">
        <v>0</v>
      </c>
      <c r="BU1346" s="48">
        <v>6.1</v>
      </c>
      <c r="BV1346" s="48">
        <f t="shared" si="763"/>
        <v>10.3</v>
      </c>
      <c r="BW1346" s="48">
        <f t="shared" si="764"/>
        <v>10.3</v>
      </c>
      <c r="BX1346" s="49">
        <f t="shared" si="765"/>
        <v>10.4</v>
      </c>
      <c r="BY1346" s="50">
        <f t="shared" si="766"/>
        <v>140.6</v>
      </c>
      <c r="BZ1346" s="48">
        <f t="shared" si="767"/>
        <v>36.599999999999994</v>
      </c>
      <c r="CA1346" s="48">
        <f t="shared" si="768"/>
        <v>60.8</v>
      </c>
      <c r="CB1346" s="48">
        <f t="shared" si="769"/>
        <v>12.2</v>
      </c>
      <c r="CC1346" s="51">
        <f t="shared" si="770"/>
        <v>31</v>
      </c>
      <c r="CD1346" s="50">
        <f t="shared" si="771"/>
        <v>140.6</v>
      </c>
      <c r="CE1346" s="103"/>
      <c r="CF1346" s="73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</row>
    <row r="1347" spans="1:122" ht="15" hidden="1" outlineLevel="1" thickBot="1" x14ac:dyDescent="0.35">
      <c r="A1347" s="161"/>
      <c r="B1347" s="53" t="s">
        <v>2678</v>
      </c>
      <c r="C1347" s="53" t="s">
        <v>135</v>
      </c>
      <c r="D1347" s="24" t="s">
        <v>2679</v>
      </c>
      <c r="E1347" s="34"/>
      <c r="F1347" s="34"/>
      <c r="G1347" s="35">
        <v>63337.39</v>
      </c>
      <c r="H1347" s="36">
        <v>24</v>
      </c>
      <c r="I1347" s="37"/>
      <c r="J1347" s="37"/>
      <c r="K1347" s="38">
        <v>24</v>
      </c>
      <c r="L1347" s="35">
        <v>63337.39</v>
      </c>
      <c r="M1347" s="35">
        <v>4725.12</v>
      </c>
      <c r="N1347" s="36">
        <v>738</v>
      </c>
      <c r="O1347" s="36">
        <v>108</v>
      </c>
      <c r="P1347" s="35">
        <v>198.48</v>
      </c>
      <c r="Q1347" s="35">
        <v>150.96</v>
      </c>
      <c r="R1347" s="35">
        <v>69257.95</v>
      </c>
      <c r="S1347" s="35">
        <v>5415.6</v>
      </c>
      <c r="T1347" s="35">
        <v>1091.76</v>
      </c>
      <c r="U1347" s="36">
        <v>0</v>
      </c>
      <c r="V1347" s="36">
        <v>0</v>
      </c>
      <c r="W1347" s="36">
        <v>0</v>
      </c>
      <c r="X1347" s="36">
        <v>0</v>
      </c>
      <c r="Y1347" s="36">
        <v>0</v>
      </c>
      <c r="Z1347" s="35">
        <v>1520.1</v>
      </c>
      <c r="AA1347" s="35">
        <v>8027.46</v>
      </c>
      <c r="AB1347" s="35">
        <v>77285.41</v>
      </c>
      <c r="AC1347" s="39">
        <f t="shared" si="761"/>
        <v>77.3</v>
      </c>
      <c r="AD1347" s="40">
        <f t="shared" si="762"/>
        <v>77.3</v>
      </c>
      <c r="AG1347" s="70" t="s">
        <v>2627</v>
      </c>
      <c r="AH1347" s="24" t="s">
        <v>2678</v>
      </c>
      <c r="AI1347" s="24" t="s">
        <v>135</v>
      </c>
      <c r="AJ1347" s="24" t="s">
        <v>2679</v>
      </c>
      <c r="AK1347" s="42"/>
      <c r="AL1347" s="42"/>
      <c r="AM1347" s="43">
        <v>63337.39</v>
      </c>
      <c r="AN1347" s="44">
        <v>24</v>
      </c>
      <c r="AO1347" s="45"/>
      <c r="AP1347" s="45"/>
      <c r="AQ1347" s="46">
        <v>24</v>
      </c>
      <c r="AR1347" s="43">
        <v>63337.39</v>
      </c>
      <c r="AS1347" s="43">
        <v>4725.12</v>
      </c>
      <c r="AT1347" s="44">
        <v>738</v>
      </c>
      <c r="AU1347" s="44">
        <v>108</v>
      </c>
      <c r="AV1347" s="43">
        <v>198.48</v>
      </c>
      <c r="AW1347" s="43">
        <v>150.96</v>
      </c>
      <c r="AX1347" s="43">
        <v>69257.95</v>
      </c>
      <c r="AY1347" s="43">
        <v>5415.6</v>
      </c>
      <c r="AZ1347" s="43">
        <v>1091.76</v>
      </c>
      <c r="BA1347" s="44">
        <v>0</v>
      </c>
      <c r="BB1347" s="44">
        <v>0</v>
      </c>
      <c r="BC1347" s="44">
        <v>0</v>
      </c>
      <c r="BD1347" s="44">
        <v>0</v>
      </c>
      <c r="BE1347" s="44">
        <v>0</v>
      </c>
      <c r="BF1347" s="43">
        <v>1520.1</v>
      </c>
      <c r="BG1347" s="43">
        <v>8027.46</v>
      </c>
      <c r="BH1347" s="43">
        <v>77285.41</v>
      </c>
      <c r="BI1347" s="44">
        <v>0</v>
      </c>
      <c r="BJ1347" s="71">
        <v>77.3</v>
      </c>
      <c r="BK1347" s="2"/>
      <c r="BL1347" s="2"/>
      <c r="BM1347" s="48">
        <v>6.4</v>
      </c>
      <c r="BN1347" s="48">
        <v>6.4</v>
      </c>
      <c r="BO1347" s="48">
        <v>6.4</v>
      </c>
      <c r="BP1347" s="48">
        <v>6.4</v>
      </c>
      <c r="BQ1347" s="48">
        <v>12.9</v>
      </c>
      <c r="BR1347" s="48">
        <v>12.9</v>
      </c>
      <c r="BS1347" s="48">
        <v>3.2</v>
      </c>
      <c r="BT1347" s="48">
        <v>0</v>
      </c>
      <c r="BU1347" s="48">
        <v>3.2</v>
      </c>
      <c r="BV1347" s="48">
        <f t="shared" si="763"/>
        <v>6.5</v>
      </c>
      <c r="BW1347" s="48">
        <f t="shared" si="764"/>
        <v>6.5</v>
      </c>
      <c r="BX1347" s="49">
        <f t="shared" si="765"/>
        <v>6.5</v>
      </c>
      <c r="BY1347" s="50">
        <f t="shared" si="766"/>
        <v>77.300000000000011</v>
      </c>
      <c r="BZ1347" s="48">
        <f t="shared" si="767"/>
        <v>19.200000000000003</v>
      </c>
      <c r="CA1347" s="48">
        <f t="shared" si="768"/>
        <v>32.200000000000003</v>
      </c>
      <c r="CB1347" s="48">
        <f t="shared" si="769"/>
        <v>6.4</v>
      </c>
      <c r="CC1347" s="51">
        <f t="shared" si="770"/>
        <v>19.5</v>
      </c>
      <c r="CD1347" s="50">
        <f t="shared" si="771"/>
        <v>77.300000000000011</v>
      </c>
      <c r="CE1347" s="103"/>
      <c r="CF1347" s="73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</row>
    <row r="1348" spans="1:122" ht="21" hidden="1" outlineLevel="1" thickBot="1" x14ac:dyDescent="0.35">
      <c r="A1348" s="161"/>
      <c r="B1348" s="90"/>
      <c r="C1348" s="90"/>
      <c r="D1348" s="91"/>
      <c r="G1348" s="92"/>
      <c r="H1348" s="93"/>
      <c r="K1348" s="94"/>
      <c r="L1348" s="92"/>
      <c r="M1348" s="92"/>
      <c r="N1348" s="93"/>
      <c r="O1348" s="93"/>
      <c r="P1348" s="92"/>
      <c r="Q1348" s="92"/>
      <c r="R1348" s="92"/>
      <c r="S1348" s="92"/>
      <c r="T1348" s="92"/>
      <c r="U1348" s="93"/>
      <c r="V1348" s="93"/>
      <c r="W1348" s="93"/>
      <c r="X1348" s="93"/>
      <c r="Y1348" s="93"/>
      <c r="Z1348" s="92"/>
      <c r="AA1348" s="92"/>
      <c r="AB1348" s="92"/>
      <c r="AC1348" s="39">
        <f t="shared" si="761"/>
        <v>0</v>
      </c>
      <c r="AD1348" s="40">
        <f t="shared" si="762"/>
        <v>59.3</v>
      </c>
      <c r="AG1348" s="70" t="s">
        <v>2627</v>
      </c>
      <c r="AH1348" s="24" t="s">
        <v>2680</v>
      </c>
      <c r="AI1348" s="24" t="s">
        <v>45</v>
      </c>
      <c r="AJ1348" s="24" t="s">
        <v>2681</v>
      </c>
      <c r="AK1348" s="43">
        <v>71749.570000000007</v>
      </c>
      <c r="AL1348" s="42"/>
      <c r="AM1348" s="42"/>
      <c r="AN1348" s="44">
        <v>16</v>
      </c>
      <c r="AO1348" s="46">
        <v>16</v>
      </c>
      <c r="AP1348" s="45"/>
      <c r="AQ1348" s="45"/>
      <c r="AR1348" s="43">
        <v>71749.570000000007</v>
      </c>
      <c r="AS1348" s="43">
        <v>4941.43</v>
      </c>
      <c r="AT1348" s="44">
        <v>492</v>
      </c>
      <c r="AU1348" s="44">
        <v>72</v>
      </c>
      <c r="AV1348" s="43">
        <v>132.32</v>
      </c>
      <c r="AW1348" s="43">
        <v>100.64</v>
      </c>
      <c r="AX1348" s="43">
        <v>77487.960000000006</v>
      </c>
      <c r="AY1348" s="43">
        <v>7215.04</v>
      </c>
      <c r="AZ1348" s="43">
        <v>727.84</v>
      </c>
      <c r="BA1348" s="43">
        <v>43.2</v>
      </c>
      <c r="BB1348" s="43">
        <v>489.12</v>
      </c>
      <c r="BC1348" s="43">
        <v>322.24</v>
      </c>
      <c r="BD1348" s="44">
        <v>0</v>
      </c>
      <c r="BE1348" s="43">
        <v>966.56</v>
      </c>
      <c r="BF1348" s="43">
        <v>1721.99</v>
      </c>
      <c r="BG1348" s="43">
        <v>11485.99</v>
      </c>
      <c r="BH1348" s="43">
        <v>88973.95</v>
      </c>
      <c r="BI1348" s="44">
        <v>0</v>
      </c>
      <c r="BJ1348" s="71">
        <v>89</v>
      </c>
      <c r="BK1348" s="2"/>
      <c r="BL1348" s="2"/>
      <c r="BM1348" s="48">
        <v>7.4</v>
      </c>
      <c r="BN1348" s="48">
        <v>7.4</v>
      </c>
      <c r="BO1348" s="48">
        <v>7.4</v>
      </c>
      <c r="BP1348" s="48">
        <v>7.4</v>
      </c>
      <c r="BQ1348" s="48">
        <v>14.8</v>
      </c>
      <c r="BR1348" s="48">
        <v>14.8</v>
      </c>
      <c r="BS1348" s="48">
        <v>3.7</v>
      </c>
      <c r="BT1348" s="48">
        <v>0</v>
      </c>
      <c r="BU1348" s="48">
        <v>3.7</v>
      </c>
      <c r="BV1348" s="48">
        <f t="shared" si="763"/>
        <v>-2.4</v>
      </c>
      <c r="BW1348" s="48">
        <f t="shared" si="764"/>
        <v>-2.4</v>
      </c>
      <c r="BX1348" s="49">
        <f t="shared" si="765"/>
        <v>-2.5</v>
      </c>
      <c r="BY1348" s="50">
        <f t="shared" si="766"/>
        <v>59.3</v>
      </c>
      <c r="BZ1348" s="48">
        <f t="shared" si="767"/>
        <v>22.200000000000003</v>
      </c>
      <c r="CA1348" s="48">
        <f t="shared" si="768"/>
        <v>37</v>
      </c>
      <c r="CB1348" s="48">
        <f t="shared" si="769"/>
        <v>7.4</v>
      </c>
      <c r="CC1348" s="51">
        <f t="shared" si="770"/>
        <v>-7.3</v>
      </c>
      <c r="CD1348" s="50">
        <f t="shared" si="771"/>
        <v>59.300000000000011</v>
      </c>
      <c r="CE1348" s="103"/>
      <c r="CF1348" s="73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</row>
    <row r="1349" spans="1:122" ht="18" customHeight="1" collapsed="1" thickBot="1" x14ac:dyDescent="0.35">
      <c r="A1349" s="162"/>
      <c r="B1349" s="163" t="s">
        <v>71</v>
      </c>
      <c r="C1349" s="164"/>
      <c r="D1349" s="165"/>
      <c r="E1349" s="54">
        <f>SUM(E1322:E1348)</f>
        <v>12619097.270000003</v>
      </c>
      <c r="F1349" s="54">
        <f t="shared" ref="F1349:AD1349" si="772">SUM(F1322:F1348)</f>
        <v>1000370.23</v>
      </c>
      <c r="G1349" s="54">
        <f t="shared" si="772"/>
        <v>3185870.7700000005</v>
      </c>
      <c r="H1349" s="54">
        <f t="shared" si="772"/>
        <v>5797</v>
      </c>
      <c r="I1349" s="54">
        <f t="shared" si="772"/>
        <v>4388</v>
      </c>
      <c r="J1349" s="54">
        <f t="shared" si="772"/>
        <v>350</v>
      </c>
      <c r="K1349" s="54">
        <f t="shared" si="772"/>
        <v>1059</v>
      </c>
      <c r="L1349" s="54">
        <f t="shared" si="772"/>
        <v>16805338.27</v>
      </c>
      <c r="M1349" s="54">
        <f t="shared" si="772"/>
        <v>2346425.9</v>
      </c>
      <c r="N1349" s="54">
        <f t="shared" si="772"/>
        <v>178257.75</v>
      </c>
      <c r="O1349" s="54">
        <f t="shared" si="772"/>
        <v>26086.5</v>
      </c>
      <c r="P1349" s="54">
        <f t="shared" si="772"/>
        <v>47941.189999999995</v>
      </c>
      <c r="Q1349" s="54">
        <f t="shared" si="772"/>
        <v>36463.129999999997</v>
      </c>
      <c r="R1349" s="54">
        <f t="shared" si="772"/>
        <v>19440512.739999998</v>
      </c>
      <c r="S1349" s="54">
        <f t="shared" si="772"/>
        <v>2296665.5699999998</v>
      </c>
      <c r="T1349" s="54">
        <f t="shared" si="772"/>
        <v>263705.52999999997</v>
      </c>
      <c r="U1349" s="54">
        <f t="shared" si="772"/>
        <v>11847.600000000002</v>
      </c>
      <c r="V1349" s="54">
        <f t="shared" si="772"/>
        <v>134141.16</v>
      </c>
      <c r="W1349" s="54">
        <f t="shared" si="772"/>
        <v>88374.32</v>
      </c>
      <c r="X1349" s="54">
        <f t="shared" si="772"/>
        <v>21632.5</v>
      </c>
      <c r="Y1349" s="54">
        <f t="shared" si="772"/>
        <v>265079.08</v>
      </c>
      <c r="Z1349" s="54">
        <f t="shared" si="772"/>
        <v>403328.16</v>
      </c>
      <c r="AA1349" s="54">
        <f t="shared" si="772"/>
        <v>3484773.92</v>
      </c>
      <c r="AB1349" s="54">
        <f t="shared" si="772"/>
        <v>22925286.660000004</v>
      </c>
      <c r="AC1349" s="54">
        <f t="shared" si="772"/>
        <v>22925.300000000003</v>
      </c>
      <c r="AD1349" s="54">
        <f t="shared" si="772"/>
        <v>22990.099999999995</v>
      </c>
      <c r="AG1349" s="55" t="s">
        <v>2627</v>
      </c>
      <c r="AH1349" s="55" t="s">
        <v>71</v>
      </c>
      <c r="AI1349" s="56"/>
      <c r="AJ1349" s="57"/>
      <c r="AK1349" s="58">
        <v>12685190.23</v>
      </c>
      <c r="AL1349" s="58">
        <v>905412.36</v>
      </c>
      <c r="AM1349" s="58">
        <v>3257230.86</v>
      </c>
      <c r="AN1349" s="58">
        <v>5913</v>
      </c>
      <c r="AO1349" s="58">
        <v>4441</v>
      </c>
      <c r="AP1349" s="58">
        <v>340</v>
      </c>
      <c r="AQ1349" s="58">
        <v>1132</v>
      </c>
      <c r="AR1349" s="58">
        <v>16847833.449999999</v>
      </c>
      <c r="AS1349" s="58">
        <v>2347241.0499999998</v>
      </c>
      <c r="AT1349" s="58">
        <v>181824.75</v>
      </c>
      <c r="AU1349" s="58">
        <v>26608.5</v>
      </c>
      <c r="AV1349" s="58">
        <v>48900.510000000009</v>
      </c>
      <c r="AW1349" s="58">
        <v>37192.770000000004</v>
      </c>
      <c r="AX1349" s="58">
        <v>19489601.030000001</v>
      </c>
      <c r="AY1349" s="58">
        <v>2334781.34</v>
      </c>
      <c r="AZ1349" s="58">
        <v>268982.37000000005</v>
      </c>
      <c r="BA1349" s="58">
        <v>11990.7</v>
      </c>
      <c r="BB1349" s="58">
        <v>135761.37</v>
      </c>
      <c r="BC1349" s="58">
        <v>89441.74</v>
      </c>
      <c r="BD1349" s="58">
        <v>19200.120000000003</v>
      </c>
      <c r="BE1349" s="58">
        <v>268280.81000000006</v>
      </c>
      <c r="BF1349" s="58">
        <v>404347.99</v>
      </c>
      <c r="BG1349" s="58">
        <v>3532786.4399999995</v>
      </c>
      <c r="BH1349" s="58">
        <v>23022387.470000006</v>
      </c>
      <c r="BI1349" s="58">
        <v>0</v>
      </c>
      <c r="BJ1349" s="59">
        <v>23022.5</v>
      </c>
      <c r="BK1349" s="60"/>
      <c r="BL1349" s="61" t="str">
        <f>+AG1349</f>
        <v>Tauragės r. sav.</v>
      </c>
      <c r="BM1349" s="62">
        <f t="shared" ref="BM1349:CD1349" si="773">SUM(BM1322:BM1348)</f>
        <v>1918.6000000000001</v>
      </c>
      <c r="BN1349" s="62">
        <f t="shared" si="773"/>
        <v>1918.6000000000001</v>
      </c>
      <c r="BO1349" s="62">
        <f t="shared" si="773"/>
        <v>1918.6000000000001</v>
      </c>
      <c r="BP1349" s="62">
        <f t="shared" si="773"/>
        <v>1918.6000000000001</v>
      </c>
      <c r="BQ1349" s="62">
        <f t="shared" si="773"/>
        <v>3837.3</v>
      </c>
      <c r="BR1349" s="62">
        <f t="shared" si="773"/>
        <v>3837.3</v>
      </c>
      <c r="BS1349" s="62">
        <f t="shared" si="773"/>
        <v>959.20000000000016</v>
      </c>
      <c r="BT1349" s="62">
        <f t="shared" si="773"/>
        <v>0</v>
      </c>
      <c r="BU1349" s="62">
        <f t="shared" si="773"/>
        <v>959.20000000000016</v>
      </c>
      <c r="BV1349" s="62">
        <f t="shared" si="773"/>
        <v>1907.6999999999998</v>
      </c>
      <c r="BW1349" s="62">
        <f t="shared" si="773"/>
        <v>1907.6999999999998</v>
      </c>
      <c r="BX1349" s="62">
        <f t="shared" si="773"/>
        <v>1907.3000000000006</v>
      </c>
      <c r="BY1349" s="62">
        <f t="shared" si="773"/>
        <v>22990.099999999995</v>
      </c>
      <c r="BZ1349" s="62">
        <f t="shared" si="773"/>
        <v>5755.7999999999993</v>
      </c>
      <c r="CA1349" s="62">
        <f t="shared" si="773"/>
        <v>9593.1999999999989</v>
      </c>
      <c r="CB1349" s="62">
        <f t="shared" si="773"/>
        <v>1918.4000000000003</v>
      </c>
      <c r="CC1349" s="62">
        <f t="shared" si="773"/>
        <v>5722.7</v>
      </c>
      <c r="CD1349" s="62">
        <f t="shared" si="773"/>
        <v>22990.099999999995</v>
      </c>
      <c r="CE1349" s="63"/>
      <c r="CF1349" s="64" t="s">
        <v>2627</v>
      </c>
      <c r="CG1349" s="65">
        <v>1918.6000000000001</v>
      </c>
      <c r="CH1349" s="65">
        <v>1879.4</v>
      </c>
      <c r="CI1349" s="65">
        <v>1899.0000000000002</v>
      </c>
      <c r="CJ1349" s="65">
        <v>1899.0000000000002</v>
      </c>
      <c r="CK1349" s="65">
        <v>3798.1000000000004</v>
      </c>
      <c r="CL1349" s="65">
        <v>3817.7000000000003</v>
      </c>
      <c r="CM1349" s="65">
        <v>939.5</v>
      </c>
      <c r="CN1349" s="65">
        <v>0</v>
      </c>
      <c r="CO1349" s="65">
        <v>959.2</v>
      </c>
      <c r="CP1349" s="65">
        <f>+BV1349</f>
        <v>1907.6999999999998</v>
      </c>
      <c r="CQ1349" s="65">
        <f t="shared" ref="CQ1349:CR1349" si="774">+BW1349</f>
        <v>1907.6999999999998</v>
      </c>
      <c r="CR1349" s="65">
        <f t="shared" si="774"/>
        <v>1907.3000000000006</v>
      </c>
      <c r="CS1349" s="66">
        <f>+CR1349+CQ1349+CP1349+CO1349+CN1349+CM1349+CL1349+CK1349+CJ1349+CI1349+CH1349+CG1349</f>
        <v>22833.200000000001</v>
      </c>
      <c r="CT1349" s="65">
        <v>5697</v>
      </c>
      <c r="CU1349" s="65">
        <v>9514.8000000000011</v>
      </c>
      <c r="CV1349" s="65">
        <v>1898.7</v>
      </c>
      <c r="CW1349" s="65">
        <f>+CP1349+CQ1349+CR1349</f>
        <v>5722.7000000000007</v>
      </c>
      <c r="CX1349" s="67">
        <f>+CW1349+CV1349+CU1349+CT1349</f>
        <v>22833.200000000001</v>
      </c>
      <c r="CY1349" s="48"/>
      <c r="CZ1349" s="64" t="s">
        <v>2627</v>
      </c>
      <c r="DA1349" s="68">
        <v>0</v>
      </c>
      <c r="DB1349" s="68">
        <v>39.200000000000003</v>
      </c>
      <c r="DC1349" s="68">
        <v>19.600000000000001</v>
      </c>
      <c r="DD1349" s="68">
        <v>19.600000000000001</v>
      </c>
      <c r="DE1349" s="68">
        <v>39.200000000000003</v>
      </c>
      <c r="DF1349" s="68">
        <v>19.600000000000001</v>
      </c>
      <c r="DG1349" s="68">
        <v>19.699999999999996</v>
      </c>
      <c r="DH1349" s="69"/>
      <c r="DI1349" s="69"/>
      <c r="DJ1349" s="69"/>
      <c r="DK1349" s="69"/>
      <c r="DL1349" s="69"/>
      <c r="DM1349" s="66">
        <v>156.9</v>
      </c>
      <c r="DN1349" s="68">
        <v>58.800000000000004</v>
      </c>
      <c r="DO1349" s="68">
        <v>78.400000000000006</v>
      </c>
      <c r="DP1349" s="68">
        <v>19.699999999999996</v>
      </c>
      <c r="DQ1349" s="68"/>
      <c r="DR1349" s="66">
        <v>156.9</v>
      </c>
    </row>
    <row r="1350" spans="1:122" ht="19.2" hidden="1" customHeight="1" outlineLevel="1" thickBot="1" x14ac:dyDescent="0.35">
      <c r="A1350" s="160" t="s">
        <v>2682</v>
      </c>
      <c r="B1350" s="53" t="s">
        <v>2683</v>
      </c>
      <c r="C1350" s="53" t="s">
        <v>45</v>
      </c>
      <c r="D1350" s="24" t="s">
        <v>2684</v>
      </c>
      <c r="E1350" s="34"/>
      <c r="F1350" s="34"/>
      <c r="G1350" s="35">
        <v>41802.69</v>
      </c>
      <c r="H1350" s="36">
        <v>8</v>
      </c>
      <c r="I1350" s="37"/>
      <c r="J1350" s="37"/>
      <c r="K1350" s="38">
        <v>8</v>
      </c>
      <c r="L1350" s="35">
        <v>41802.69</v>
      </c>
      <c r="M1350" s="35">
        <v>4901.17</v>
      </c>
      <c r="N1350" s="36">
        <v>246</v>
      </c>
      <c r="O1350" s="36">
        <v>36</v>
      </c>
      <c r="P1350" s="35">
        <v>66.16</v>
      </c>
      <c r="Q1350" s="35">
        <v>50.32</v>
      </c>
      <c r="R1350" s="35">
        <v>47102.34</v>
      </c>
      <c r="S1350" s="35">
        <v>1805.2</v>
      </c>
      <c r="T1350" s="35">
        <v>363.92</v>
      </c>
      <c r="U1350" s="36">
        <v>0</v>
      </c>
      <c r="V1350" s="36">
        <v>0</v>
      </c>
      <c r="W1350" s="36">
        <v>0</v>
      </c>
      <c r="X1350" s="36">
        <v>0</v>
      </c>
      <c r="Y1350" s="36">
        <v>0</v>
      </c>
      <c r="Z1350" s="35">
        <v>1003.26</v>
      </c>
      <c r="AA1350" s="35">
        <v>3172.38</v>
      </c>
      <c r="AB1350" s="35">
        <v>50274.720000000001</v>
      </c>
      <c r="AC1350" s="39">
        <f t="shared" ref="AC1350:AC1378" si="775">+ROUND(AB1350/1000,1)</f>
        <v>50.3</v>
      </c>
      <c r="AD1350" s="40">
        <f t="shared" ref="AD1350:AD1378" si="776">+ROUND((AC1350/12*4)+(BJ1350/12*8),1)</f>
        <v>64.2</v>
      </c>
      <c r="AG1350" s="70" t="s">
        <v>2682</v>
      </c>
      <c r="AH1350" s="24" t="s">
        <v>2683</v>
      </c>
      <c r="AI1350" s="24" t="s">
        <v>45</v>
      </c>
      <c r="AJ1350" s="24" t="s">
        <v>2684</v>
      </c>
      <c r="AK1350" s="42"/>
      <c r="AL1350" s="42"/>
      <c r="AM1350" s="43">
        <v>56159.16</v>
      </c>
      <c r="AN1350" s="44">
        <v>9</v>
      </c>
      <c r="AO1350" s="45"/>
      <c r="AP1350" s="45"/>
      <c r="AQ1350" s="46">
        <v>9</v>
      </c>
      <c r="AR1350" s="43">
        <v>56159.16</v>
      </c>
      <c r="AS1350" s="43">
        <v>10843.92</v>
      </c>
      <c r="AT1350" s="43">
        <v>276.75</v>
      </c>
      <c r="AU1350" s="43">
        <v>40.5</v>
      </c>
      <c r="AV1350" s="43">
        <v>74.430000000000007</v>
      </c>
      <c r="AW1350" s="43">
        <v>56.61</v>
      </c>
      <c r="AX1350" s="43">
        <v>67451.37</v>
      </c>
      <c r="AY1350" s="43">
        <v>2030.85</v>
      </c>
      <c r="AZ1350" s="43">
        <v>409.41</v>
      </c>
      <c r="BA1350" s="44">
        <v>0</v>
      </c>
      <c r="BB1350" s="44">
        <v>0</v>
      </c>
      <c r="BC1350" s="44">
        <v>0</v>
      </c>
      <c r="BD1350" s="44">
        <v>0</v>
      </c>
      <c r="BE1350" s="44">
        <v>0</v>
      </c>
      <c r="BF1350" s="43">
        <v>1347.82</v>
      </c>
      <c r="BG1350" s="43">
        <v>3788.08</v>
      </c>
      <c r="BH1350" s="43">
        <v>71239.45</v>
      </c>
      <c r="BI1350" s="44">
        <v>0</v>
      </c>
      <c r="BJ1350" s="71">
        <v>71.2</v>
      </c>
      <c r="BK1350" s="2"/>
      <c r="BL1350" s="2"/>
      <c r="BM1350" s="48">
        <v>5.9</v>
      </c>
      <c r="BN1350" s="48">
        <v>5.9</v>
      </c>
      <c r="BO1350" s="48">
        <v>5.9</v>
      </c>
      <c r="BP1350" s="48">
        <v>5.9</v>
      </c>
      <c r="BQ1350" s="48">
        <v>11.9</v>
      </c>
      <c r="BR1350" s="48">
        <v>11.9</v>
      </c>
      <c r="BS1350" s="48">
        <v>3</v>
      </c>
      <c r="BT1350" s="48">
        <v>0</v>
      </c>
      <c r="BU1350" s="48">
        <v>3</v>
      </c>
      <c r="BV1350" s="48">
        <f t="shared" ref="BV1350:BV1378" si="777">+ROUND((AD1350-BM1350-BN1350-BO1350-BP1350-BQ1350-BR1350-BS1350-BT1350-BU1350)/3,1)</f>
        <v>3.6</v>
      </c>
      <c r="BW1350" s="48">
        <f t="shared" ref="BW1350:BW1378" si="778">+BV1350</f>
        <v>3.6</v>
      </c>
      <c r="BX1350" s="49">
        <f t="shared" ref="BX1350:BX1378" si="779">+ROUND(AD1350-BM1350-BN1350-BO1350-BP1350-BQ1350-BR1350-BS1350-BT1350-BU1350-BV1350-BW1350,1)</f>
        <v>3.6</v>
      </c>
      <c r="BY1350" s="50">
        <f t="shared" ref="BY1350:BY1378" si="780">+BX1350+BW1350+BV1350+BU1350+BT1350+BS1350+BR1350+BQ1350+BP1350+BO1350+BN1350+BM1350</f>
        <v>64.2</v>
      </c>
      <c r="BZ1350" s="48">
        <f t="shared" ref="BZ1350:BZ1378" si="781">+BM1350+BN1350+BO1350</f>
        <v>17.700000000000003</v>
      </c>
      <c r="CA1350" s="48">
        <f t="shared" ref="CA1350:CA1378" si="782">+BP1350+BQ1350+BR1350</f>
        <v>29.700000000000003</v>
      </c>
      <c r="CB1350" s="48">
        <f t="shared" ref="CB1350:CB1378" si="783">+BS1350+BT1350+BU1350</f>
        <v>6</v>
      </c>
      <c r="CC1350" s="51">
        <f t="shared" ref="CC1350:CC1378" si="784">+BV1350+BW1350+BX1350</f>
        <v>10.8</v>
      </c>
      <c r="CD1350" s="50">
        <f t="shared" ref="CD1350:CD1378" si="785">SUM(BZ1350:CC1350)</f>
        <v>64.2</v>
      </c>
      <c r="CE1350" s="103"/>
      <c r="CF1350" s="73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</row>
    <row r="1351" spans="1:122" ht="19.2" hidden="1" customHeight="1" outlineLevel="1" thickBot="1" x14ac:dyDescent="0.35">
      <c r="A1351" s="161"/>
      <c r="B1351" s="53" t="s">
        <v>2685</v>
      </c>
      <c r="C1351" s="53" t="s">
        <v>45</v>
      </c>
      <c r="D1351" s="24" t="s">
        <v>2686</v>
      </c>
      <c r="E1351" s="34"/>
      <c r="F1351" s="35">
        <v>44166.46</v>
      </c>
      <c r="G1351" s="35">
        <v>105562.32</v>
      </c>
      <c r="H1351" s="36">
        <v>44</v>
      </c>
      <c r="I1351" s="37"/>
      <c r="J1351" s="38">
        <v>10</v>
      </c>
      <c r="K1351" s="38">
        <v>34</v>
      </c>
      <c r="L1351" s="35">
        <v>149728.78</v>
      </c>
      <c r="M1351" s="35">
        <v>8662.7199999999993</v>
      </c>
      <c r="N1351" s="36">
        <v>1353</v>
      </c>
      <c r="O1351" s="36">
        <v>198</v>
      </c>
      <c r="P1351" s="35">
        <v>363.88</v>
      </c>
      <c r="Q1351" s="35">
        <v>276.76</v>
      </c>
      <c r="R1351" s="35">
        <v>160583.14000000001</v>
      </c>
      <c r="S1351" s="35">
        <v>9928.6</v>
      </c>
      <c r="T1351" s="35">
        <v>2001.56</v>
      </c>
      <c r="U1351" s="36">
        <v>0</v>
      </c>
      <c r="V1351" s="36">
        <v>0</v>
      </c>
      <c r="W1351" s="36">
        <v>0</v>
      </c>
      <c r="X1351" s="36">
        <v>0</v>
      </c>
      <c r="Y1351" s="36">
        <v>0</v>
      </c>
      <c r="Z1351" s="35">
        <v>3593.49</v>
      </c>
      <c r="AA1351" s="35">
        <v>15523.65</v>
      </c>
      <c r="AB1351" s="35">
        <v>176106.79</v>
      </c>
      <c r="AC1351" s="39">
        <f t="shared" si="775"/>
        <v>176.1</v>
      </c>
      <c r="AD1351" s="40">
        <f t="shared" si="776"/>
        <v>175.1</v>
      </c>
      <c r="AG1351" s="70" t="s">
        <v>2682</v>
      </c>
      <c r="AH1351" s="24" t="s">
        <v>2685</v>
      </c>
      <c r="AI1351" s="24" t="s">
        <v>45</v>
      </c>
      <c r="AJ1351" s="24" t="s">
        <v>2686</v>
      </c>
      <c r="AK1351" s="42"/>
      <c r="AL1351" s="43">
        <v>22083.23</v>
      </c>
      <c r="AM1351" s="43">
        <v>126674.79</v>
      </c>
      <c r="AN1351" s="44">
        <v>43</v>
      </c>
      <c r="AO1351" s="45"/>
      <c r="AP1351" s="46">
        <v>7</v>
      </c>
      <c r="AQ1351" s="46">
        <v>36</v>
      </c>
      <c r="AR1351" s="43">
        <v>148758.01999999999</v>
      </c>
      <c r="AS1351" s="43">
        <v>8465.84</v>
      </c>
      <c r="AT1351" s="43">
        <v>1322.25</v>
      </c>
      <c r="AU1351" s="43">
        <v>193.5</v>
      </c>
      <c r="AV1351" s="43">
        <v>355.61</v>
      </c>
      <c r="AW1351" s="43">
        <v>270.47000000000003</v>
      </c>
      <c r="AX1351" s="43">
        <v>159365.69</v>
      </c>
      <c r="AY1351" s="43">
        <v>9702.9500000000007</v>
      </c>
      <c r="AZ1351" s="43">
        <v>1956.07</v>
      </c>
      <c r="BA1351" s="44">
        <v>0</v>
      </c>
      <c r="BB1351" s="44">
        <v>0</v>
      </c>
      <c r="BC1351" s="44">
        <v>0</v>
      </c>
      <c r="BD1351" s="44">
        <v>0</v>
      </c>
      <c r="BE1351" s="44">
        <v>0</v>
      </c>
      <c r="BF1351" s="43">
        <v>3570.2</v>
      </c>
      <c r="BG1351" s="43">
        <v>15229.22</v>
      </c>
      <c r="BH1351" s="43">
        <v>174594.91</v>
      </c>
      <c r="BI1351" s="44">
        <v>0</v>
      </c>
      <c r="BJ1351" s="71">
        <v>174.6</v>
      </c>
      <c r="BK1351" s="2"/>
      <c r="BL1351" s="2"/>
      <c r="BM1351" s="48">
        <v>14.6</v>
      </c>
      <c r="BN1351" s="48">
        <v>14.6</v>
      </c>
      <c r="BO1351" s="48">
        <v>14.6</v>
      </c>
      <c r="BP1351" s="48">
        <v>14.6</v>
      </c>
      <c r="BQ1351" s="48">
        <v>29.1</v>
      </c>
      <c r="BR1351" s="48">
        <v>29.1</v>
      </c>
      <c r="BS1351" s="48">
        <v>7.3</v>
      </c>
      <c r="BT1351" s="48">
        <v>0</v>
      </c>
      <c r="BU1351" s="48">
        <v>7.3</v>
      </c>
      <c r="BV1351" s="48">
        <f t="shared" si="777"/>
        <v>14.6</v>
      </c>
      <c r="BW1351" s="48">
        <f t="shared" si="778"/>
        <v>14.6</v>
      </c>
      <c r="BX1351" s="49">
        <f t="shared" si="779"/>
        <v>14.7</v>
      </c>
      <c r="BY1351" s="50">
        <f t="shared" si="780"/>
        <v>175.09999999999997</v>
      </c>
      <c r="BZ1351" s="48">
        <f t="shared" si="781"/>
        <v>43.8</v>
      </c>
      <c r="CA1351" s="48">
        <f t="shared" si="782"/>
        <v>72.800000000000011</v>
      </c>
      <c r="CB1351" s="48">
        <f t="shared" si="783"/>
        <v>14.6</v>
      </c>
      <c r="CC1351" s="51">
        <f t="shared" si="784"/>
        <v>43.9</v>
      </c>
      <c r="CD1351" s="50">
        <f t="shared" si="785"/>
        <v>175.10000000000002</v>
      </c>
      <c r="CE1351" s="103"/>
      <c r="CF1351" s="73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</row>
    <row r="1352" spans="1:122" ht="19.2" hidden="1" customHeight="1" outlineLevel="1" thickBot="1" x14ac:dyDescent="0.35">
      <c r="A1352" s="161"/>
      <c r="B1352" s="53" t="s">
        <v>2687</v>
      </c>
      <c r="C1352" s="53" t="s">
        <v>45</v>
      </c>
      <c r="D1352" s="24" t="s">
        <v>2688</v>
      </c>
      <c r="E1352" s="34"/>
      <c r="F1352" s="35">
        <v>14574.93</v>
      </c>
      <c r="G1352" s="35">
        <v>42224.93</v>
      </c>
      <c r="H1352" s="36">
        <v>13</v>
      </c>
      <c r="I1352" s="37"/>
      <c r="J1352" s="38">
        <v>3</v>
      </c>
      <c r="K1352" s="38">
        <v>10</v>
      </c>
      <c r="L1352" s="35">
        <v>56799.86</v>
      </c>
      <c r="M1352" s="35">
        <v>2559.44</v>
      </c>
      <c r="N1352" s="35">
        <v>399.75</v>
      </c>
      <c r="O1352" s="35">
        <v>58.5</v>
      </c>
      <c r="P1352" s="35">
        <v>107.51</v>
      </c>
      <c r="Q1352" s="35">
        <v>81.77</v>
      </c>
      <c r="R1352" s="35">
        <v>60006.83</v>
      </c>
      <c r="S1352" s="35">
        <v>2933.45</v>
      </c>
      <c r="T1352" s="35">
        <v>591.37</v>
      </c>
      <c r="U1352" s="36">
        <v>0</v>
      </c>
      <c r="V1352" s="36">
        <v>0</v>
      </c>
      <c r="W1352" s="36">
        <v>0</v>
      </c>
      <c r="X1352" s="36">
        <v>0</v>
      </c>
      <c r="Y1352" s="36">
        <v>0</v>
      </c>
      <c r="Z1352" s="35">
        <v>1363.2</v>
      </c>
      <c r="AA1352" s="35">
        <v>4888.0200000000004</v>
      </c>
      <c r="AB1352" s="35">
        <v>64894.85</v>
      </c>
      <c r="AC1352" s="39">
        <f t="shared" si="775"/>
        <v>64.900000000000006</v>
      </c>
      <c r="AD1352" s="40">
        <f t="shared" si="776"/>
        <v>75.8</v>
      </c>
      <c r="AG1352" s="70" t="s">
        <v>2682</v>
      </c>
      <c r="AH1352" s="24" t="s">
        <v>2687</v>
      </c>
      <c r="AI1352" s="24" t="s">
        <v>45</v>
      </c>
      <c r="AJ1352" s="24" t="s">
        <v>2688</v>
      </c>
      <c r="AK1352" s="42"/>
      <c r="AL1352" s="43">
        <v>14574.93</v>
      </c>
      <c r="AM1352" s="43">
        <v>56159.16</v>
      </c>
      <c r="AN1352" s="44">
        <v>17</v>
      </c>
      <c r="AO1352" s="45"/>
      <c r="AP1352" s="46">
        <v>3</v>
      </c>
      <c r="AQ1352" s="46">
        <v>14</v>
      </c>
      <c r="AR1352" s="43">
        <v>70734.09</v>
      </c>
      <c r="AS1352" s="43">
        <v>3346.96</v>
      </c>
      <c r="AT1352" s="43">
        <v>522.75</v>
      </c>
      <c r="AU1352" s="43">
        <v>76.5</v>
      </c>
      <c r="AV1352" s="43">
        <v>140.59</v>
      </c>
      <c r="AW1352" s="43">
        <v>106.93</v>
      </c>
      <c r="AX1352" s="43">
        <v>74927.820000000007</v>
      </c>
      <c r="AY1352" s="43">
        <v>3836.05</v>
      </c>
      <c r="AZ1352" s="43">
        <v>773.33</v>
      </c>
      <c r="BA1352" s="44">
        <v>0</v>
      </c>
      <c r="BB1352" s="44">
        <v>0</v>
      </c>
      <c r="BC1352" s="44">
        <v>0</v>
      </c>
      <c r="BD1352" s="44">
        <v>0</v>
      </c>
      <c r="BE1352" s="44">
        <v>0</v>
      </c>
      <c r="BF1352" s="43">
        <v>1697.62</v>
      </c>
      <c r="BG1352" s="44">
        <v>6307</v>
      </c>
      <c r="BH1352" s="43">
        <v>81234.820000000007</v>
      </c>
      <c r="BI1352" s="44">
        <v>0</v>
      </c>
      <c r="BJ1352" s="71">
        <v>81.2</v>
      </c>
      <c r="BK1352" s="2"/>
      <c r="BL1352" s="2"/>
      <c r="BM1352" s="48">
        <v>6.8</v>
      </c>
      <c r="BN1352" s="48">
        <v>6.8</v>
      </c>
      <c r="BO1352" s="48">
        <v>6.8</v>
      </c>
      <c r="BP1352" s="48">
        <v>6.8</v>
      </c>
      <c r="BQ1352" s="48">
        <v>13.5</v>
      </c>
      <c r="BR1352" s="48">
        <v>13.5</v>
      </c>
      <c r="BS1352" s="48">
        <v>3.4</v>
      </c>
      <c r="BT1352" s="48">
        <v>0</v>
      </c>
      <c r="BU1352" s="48">
        <v>3.4</v>
      </c>
      <c r="BV1352" s="48">
        <f t="shared" si="777"/>
        <v>4.9000000000000004</v>
      </c>
      <c r="BW1352" s="48">
        <f t="shared" si="778"/>
        <v>4.9000000000000004</v>
      </c>
      <c r="BX1352" s="49">
        <f t="shared" si="779"/>
        <v>5</v>
      </c>
      <c r="BY1352" s="50">
        <f t="shared" si="780"/>
        <v>75.799999999999983</v>
      </c>
      <c r="BZ1352" s="48">
        <f t="shared" si="781"/>
        <v>20.399999999999999</v>
      </c>
      <c r="CA1352" s="48">
        <f t="shared" si="782"/>
        <v>33.799999999999997</v>
      </c>
      <c r="CB1352" s="48">
        <f t="shared" si="783"/>
        <v>6.8</v>
      </c>
      <c r="CC1352" s="51">
        <f t="shared" si="784"/>
        <v>14.8</v>
      </c>
      <c r="CD1352" s="50">
        <f t="shared" si="785"/>
        <v>75.8</v>
      </c>
      <c r="CE1352" s="103"/>
      <c r="CF1352" s="73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</row>
    <row r="1353" spans="1:122" ht="19.2" hidden="1" customHeight="1" outlineLevel="1" thickBot="1" x14ac:dyDescent="0.35">
      <c r="A1353" s="161"/>
      <c r="B1353" s="53" t="s">
        <v>2689</v>
      </c>
      <c r="C1353" s="53" t="s">
        <v>45</v>
      </c>
      <c r="D1353" s="24" t="s">
        <v>2690</v>
      </c>
      <c r="E1353" s="34"/>
      <c r="F1353" s="35">
        <v>14574.93</v>
      </c>
      <c r="G1353" s="35">
        <v>35046.69</v>
      </c>
      <c r="H1353" s="36">
        <v>13</v>
      </c>
      <c r="I1353" s="37"/>
      <c r="J1353" s="38">
        <v>1</v>
      </c>
      <c r="K1353" s="38">
        <v>12</v>
      </c>
      <c r="L1353" s="35">
        <v>49621.62</v>
      </c>
      <c r="M1353" s="35">
        <v>2559.44</v>
      </c>
      <c r="N1353" s="35">
        <v>399.75</v>
      </c>
      <c r="O1353" s="35">
        <v>58.5</v>
      </c>
      <c r="P1353" s="35">
        <v>107.51</v>
      </c>
      <c r="Q1353" s="35">
        <v>81.77</v>
      </c>
      <c r="R1353" s="35">
        <v>52828.59</v>
      </c>
      <c r="S1353" s="35">
        <v>2933.45</v>
      </c>
      <c r="T1353" s="35">
        <v>591.37</v>
      </c>
      <c r="U1353" s="36">
        <v>0</v>
      </c>
      <c r="V1353" s="36">
        <v>0</v>
      </c>
      <c r="W1353" s="36">
        <v>0</v>
      </c>
      <c r="X1353" s="36">
        <v>0</v>
      </c>
      <c r="Y1353" s="36">
        <v>0</v>
      </c>
      <c r="Z1353" s="35">
        <v>1190.92</v>
      </c>
      <c r="AA1353" s="35">
        <v>4715.74</v>
      </c>
      <c r="AB1353" s="35">
        <v>57544.33</v>
      </c>
      <c r="AC1353" s="39">
        <f t="shared" si="775"/>
        <v>57.5</v>
      </c>
      <c r="AD1353" s="40">
        <f t="shared" si="776"/>
        <v>58.7</v>
      </c>
      <c r="AG1353" s="70" t="s">
        <v>2682</v>
      </c>
      <c r="AH1353" s="24" t="s">
        <v>2689</v>
      </c>
      <c r="AI1353" s="24" t="s">
        <v>45</v>
      </c>
      <c r="AJ1353" s="24" t="s">
        <v>2690</v>
      </c>
      <c r="AK1353" s="42"/>
      <c r="AL1353" s="43">
        <v>14574.93</v>
      </c>
      <c r="AM1353" s="43">
        <v>35046.69</v>
      </c>
      <c r="AN1353" s="44">
        <v>12</v>
      </c>
      <c r="AO1353" s="45"/>
      <c r="AP1353" s="46">
        <v>3</v>
      </c>
      <c r="AQ1353" s="46">
        <v>9</v>
      </c>
      <c r="AR1353" s="43">
        <v>49621.62</v>
      </c>
      <c r="AS1353" s="43">
        <v>4630.5600000000004</v>
      </c>
      <c r="AT1353" s="44">
        <v>369</v>
      </c>
      <c r="AU1353" s="44">
        <v>54</v>
      </c>
      <c r="AV1353" s="43">
        <v>99.24</v>
      </c>
      <c r="AW1353" s="43">
        <v>75.48</v>
      </c>
      <c r="AX1353" s="43">
        <v>54849.9</v>
      </c>
      <c r="AY1353" s="43">
        <v>2707.8</v>
      </c>
      <c r="AZ1353" s="43">
        <v>545.88</v>
      </c>
      <c r="BA1353" s="44">
        <v>0</v>
      </c>
      <c r="BB1353" s="44">
        <v>0</v>
      </c>
      <c r="BC1353" s="44">
        <v>0</v>
      </c>
      <c r="BD1353" s="44">
        <v>0</v>
      </c>
      <c r="BE1353" s="44">
        <v>0</v>
      </c>
      <c r="BF1353" s="43">
        <v>1190.92</v>
      </c>
      <c r="BG1353" s="43">
        <v>4444.6000000000004</v>
      </c>
      <c r="BH1353" s="43">
        <v>59294.5</v>
      </c>
      <c r="BI1353" s="44">
        <v>0</v>
      </c>
      <c r="BJ1353" s="71">
        <v>59.3</v>
      </c>
      <c r="BK1353" s="2"/>
      <c r="BL1353" s="2"/>
      <c r="BM1353" s="48">
        <v>4.9000000000000004</v>
      </c>
      <c r="BN1353" s="48">
        <v>4.9000000000000004</v>
      </c>
      <c r="BO1353" s="48">
        <v>4.9000000000000004</v>
      </c>
      <c r="BP1353" s="48">
        <v>4.9000000000000004</v>
      </c>
      <c r="BQ1353" s="48">
        <v>9.9</v>
      </c>
      <c r="BR1353" s="48">
        <v>9.9</v>
      </c>
      <c r="BS1353" s="48">
        <v>2.5</v>
      </c>
      <c r="BT1353" s="48">
        <v>0</v>
      </c>
      <c r="BU1353" s="48">
        <v>2.5</v>
      </c>
      <c r="BV1353" s="48">
        <f t="shared" si="777"/>
        <v>4.8</v>
      </c>
      <c r="BW1353" s="48">
        <f t="shared" si="778"/>
        <v>4.8</v>
      </c>
      <c r="BX1353" s="49">
        <f t="shared" si="779"/>
        <v>4.7</v>
      </c>
      <c r="BY1353" s="50">
        <f t="shared" si="780"/>
        <v>58.699999999999996</v>
      </c>
      <c r="BZ1353" s="48">
        <f t="shared" si="781"/>
        <v>14.700000000000001</v>
      </c>
      <c r="CA1353" s="48">
        <f t="shared" si="782"/>
        <v>24.700000000000003</v>
      </c>
      <c r="CB1353" s="48">
        <f t="shared" si="783"/>
        <v>5</v>
      </c>
      <c r="CC1353" s="51">
        <f t="shared" si="784"/>
        <v>14.3</v>
      </c>
      <c r="CD1353" s="50">
        <f t="shared" si="785"/>
        <v>58.7</v>
      </c>
      <c r="CE1353" s="103"/>
      <c r="CF1353" s="73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</row>
    <row r="1354" spans="1:122" ht="19.2" hidden="1" customHeight="1" outlineLevel="1" thickBot="1" x14ac:dyDescent="0.35">
      <c r="A1354" s="161"/>
      <c r="B1354" s="53" t="s">
        <v>2691</v>
      </c>
      <c r="C1354" s="53" t="s">
        <v>45</v>
      </c>
      <c r="D1354" s="24" t="s">
        <v>2692</v>
      </c>
      <c r="E1354" s="34"/>
      <c r="F1354" s="35">
        <v>14574.93</v>
      </c>
      <c r="G1354" s="35">
        <v>56159.16</v>
      </c>
      <c r="H1354" s="36">
        <v>17</v>
      </c>
      <c r="I1354" s="37"/>
      <c r="J1354" s="38">
        <v>3</v>
      </c>
      <c r="K1354" s="38">
        <v>14</v>
      </c>
      <c r="L1354" s="35">
        <v>70734.09</v>
      </c>
      <c r="M1354" s="35">
        <v>5614.96</v>
      </c>
      <c r="N1354" s="35">
        <v>522.75</v>
      </c>
      <c r="O1354" s="35">
        <v>76.5</v>
      </c>
      <c r="P1354" s="35">
        <v>140.59</v>
      </c>
      <c r="Q1354" s="35">
        <v>106.93</v>
      </c>
      <c r="R1354" s="35">
        <v>77195.820000000007</v>
      </c>
      <c r="S1354" s="35">
        <v>3836.05</v>
      </c>
      <c r="T1354" s="35">
        <v>773.33</v>
      </c>
      <c r="U1354" s="36">
        <v>0</v>
      </c>
      <c r="V1354" s="36">
        <v>0</v>
      </c>
      <c r="W1354" s="36">
        <v>0</v>
      </c>
      <c r="X1354" s="36">
        <v>0</v>
      </c>
      <c r="Y1354" s="36">
        <v>0</v>
      </c>
      <c r="Z1354" s="35">
        <v>1697.62</v>
      </c>
      <c r="AA1354" s="36">
        <v>6307</v>
      </c>
      <c r="AB1354" s="35">
        <v>83502.820000000007</v>
      </c>
      <c r="AC1354" s="39">
        <f t="shared" si="775"/>
        <v>83.5</v>
      </c>
      <c r="AD1354" s="40">
        <f t="shared" si="776"/>
        <v>92.6</v>
      </c>
      <c r="AG1354" s="70" t="s">
        <v>2682</v>
      </c>
      <c r="AH1354" s="24" t="s">
        <v>2691</v>
      </c>
      <c r="AI1354" s="24" t="s">
        <v>45</v>
      </c>
      <c r="AJ1354" s="24" t="s">
        <v>2692</v>
      </c>
      <c r="AK1354" s="42"/>
      <c r="AL1354" s="43">
        <v>22083.23</v>
      </c>
      <c r="AM1354" s="43">
        <v>56159.16</v>
      </c>
      <c r="AN1354" s="44">
        <v>24</v>
      </c>
      <c r="AO1354" s="45"/>
      <c r="AP1354" s="46">
        <v>6</v>
      </c>
      <c r="AQ1354" s="46">
        <v>18</v>
      </c>
      <c r="AR1354" s="43">
        <v>78242.39</v>
      </c>
      <c r="AS1354" s="43">
        <v>9261.1200000000008</v>
      </c>
      <c r="AT1354" s="44">
        <v>738</v>
      </c>
      <c r="AU1354" s="44">
        <v>108</v>
      </c>
      <c r="AV1354" s="43">
        <v>198.48</v>
      </c>
      <c r="AW1354" s="43">
        <v>150.96</v>
      </c>
      <c r="AX1354" s="43">
        <v>88698.95</v>
      </c>
      <c r="AY1354" s="43">
        <v>5415.6</v>
      </c>
      <c r="AZ1354" s="43">
        <v>1091.76</v>
      </c>
      <c r="BA1354" s="44">
        <v>0</v>
      </c>
      <c r="BB1354" s="44">
        <v>0</v>
      </c>
      <c r="BC1354" s="44">
        <v>0</v>
      </c>
      <c r="BD1354" s="44">
        <v>0</v>
      </c>
      <c r="BE1354" s="44">
        <v>0</v>
      </c>
      <c r="BF1354" s="43">
        <v>1877.82</v>
      </c>
      <c r="BG1354" s="43">
        <v>8385.18</v>
      </c>
      <c r="BH1354" s="43">
        <v>97084.13</v>
      </c>
      <c r="BI1354" s="44">
        <v>0</v>
      </c>
      <c r="BJ1354" s="71">
        <v>97.1</v>
      </c>
      <c r="BK1354" s="2"/>
      <c r="BL1354" s="2"/>
      <c r="BM1354" s="48">
        <v>8.1</v>
      </c>
      <c r="BN1354" s="48">
        <v>8.1</v>
      </c>
      <c r="BO1354" s="48">
        <v>8.1</v>
      </c>
      <c r="BP1354" s="48">
        <v>8.1</v>
      </c>
      <c r="BQ1354" s="48">
        <v>16.2</v>
      </c>
      <c r="BR1354" s="48">
        <v>16.2</v>
      </c>
      <c r="BS1354" s="48">
        <v>4</v>
      </c>
      <c r="BT1354" s="48">
        <v>0</v>
      </c>
      <c r="BU1354" s="48">
        <v>4</v>
      </c>
      <c r="BV1354" s="48">
        <f t="shared" si="777"/>
        <v>6.6</v>
      </c>
      <c r="BW1354" s="48">
        <f t="shared" si="778"/>
        <v>6.6</v>
      </c>
      <c r="BX1354" s="49">
        <f t="shared" si="779"/>
        <v>6.6</v>
      </c>
      <c r="BY1354" s="50">
        <f t="shared" si="780"/>
        <v>92.59999999999998</v>
      </c>
      <c r="BZ1354" s="48">
        <f t="shared" si="781"/>
        <v>24.299999999999997</v>
      </c>
      <c r="CA1354" s="48">
        <f t="shared" si="782"/>
        <v>40.5</v>
      </c>
      <c r="CB1354" s="48">
        <f t="shared" si="783"/>
        <v>8</v>
      </c>
      <c r="CC1354" s="51">
        <f t="shared" si="784"/>
        <v>19.799999999999997</v>
      </c>
      <c r="CD1354" s="50">
        <f t="shared" si="785"/>
        <v>92.6</v>
      </c>
      <c r="CE1354" s="103"/>
      <c r="CF1354" s="73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</row>
    <row r="1355" spans="1:122" ht="19.2" hidden="1" customHeight="1" outlineLevel="1" thickBot="1" x14ac:dyDescent="0.35">
      <c r="A1355" s="161"/>
      <c r="B1355" s="53" t="s">
        <v>2693</v>
      </c>
      <c r="C1355" s="53" t="s">
        <v>45</v>
      </c>
      <c r="D1355" s="24" t="s">
        <v>2694</v>
      </c>
      <c r="E1355" s="34"/>
      <c r="F1355" s="35">
        <v>44166.46</v>
      </c>
      <c r="G1355" s="35">
        <v>168899.71</v>
      </c>
      <c r="H1355" s="36">
        <v>65</v>
      </c>
      <c r="I1355" s="37"/>
      <c r="J1355" s="38">
        <v>10</v>
      </c>
      <c r="K1355" s="38">
        <v>55</v>
      </c>
      <c r="L1355" s="35">
        <v>213066.17</v>
      </c>
      <c r="M1355" s="35">
        <v>12797.2</v>
      </c>
      <c r="N1355" s="35">
        <v>1998.75</v>
      </c>
      <c r="O1355" s="35">
        <v>292.5</v>
      </c>
      <c r="P1355" s="35">
        <v>537.54999999999995</v>
      </c>
      <c r="Q1355" s="35">
        <v>408.85</v>
      </c>
      <c r="R1355" s="35">
        <v>229101.02</v>
      </c>
      <c r="S1355" s="35">
        <v>14667.25</v>
      </c>
      <c r="T1355" s="35">
        <v>2956.85</v>
      </c>
      <c r="U1355" s="36">
        <v>0</v>
      </c>
      <c r="V1355" s="36">
        <v>0</v>
      </c>
      <c r="W1355" s="36">
        <v>0</v>
      </c>
      <c r="X1355" s="36">
        <v>0</v>
      </c>
      <c r="Y1355" s="36">
        <v>0</v>
      </c>
      <c r="Z1355" s="35">
        <v>5113.59</v>
      </c>
      <c r="AA1355" s="35">
        <v>22737.69</v>
      </c>
      <c r="AB1355" s="35">
        <v>251838.71</v>
      </c>
      <c r="AC1355" s="39">
        <f t="shared" si="775"/>
        <v>251.8</v>
      </c>
      <c r="AD1355" s="40">
        <f t="shared" si="776"/>
        <v>252.7</v>
      </c>
      <c r="AG1355" s="70" t="s">
        <v>2682</v>
      </c>
      <c r="AH1355" s="24" t="s">
        <v>2693</v>
      </c>
      <c r="AI1355" s="24" t="s">
        <v>45</v>
      </c>
      <c r="AJ1355" s="24" t="s">
        <v>2694</v>
      </c>
      <c r="AK1355" s="42"/>
      <c r="AL1355" s="43">
        <v>44166.46</v>
      </c>
      <c r="AM1355" s="43">
        <v>168899.71</v>
      </c>
      <c r="AN1355" s="44">
        <v>59</v>
      </c>
      <c r="AO1355" s="45"/>
      <c r="AP1355" s="46">
        <v>12</v>
      </c>
      <c r="AQ1355" s="46">
        <v>47</v>
      </c>
      <c r="AR1355" s="43">
        <v>213066.17</v>
      </c>
      <c r="AS1355" s="43">
        <v>16000.18</v>
      </c>
      <c r="AT1355" s="43">
        <v>1814.25</v>
      </c>
      <c r="AU1355" s="43">
        <v>265.5</v>
      </c>
      <c r="AV1355" s="43">
        <v>487.93</v>
      </c>
      <c r="AW1355" s="43">
        <v>371.11</v>
      </c>
      <c r="AX1355" s="43">
        <v>232005.14</v>
      </c>
      <c r="AY1355" s="43">
        <v>13313.35</v>
      </c>
      <c r="AZ1355" s="43">
        <v>2683.91</v>
      </c>
      <c r="BA1355" s="44">
        <v>0</v>
      </c>
      <c r="BB1355" s="44">
        <v>0</v>
      </c>
      <c r="BC1355" s="44">
        <v>0</v>
      </c>
      <c r="BD1355" s="44">
        <v>0</v>
      </c>
      <c r="BE1355" s="44">
        <v>0</v>
      </c>
      <c r="BF1355" s="43">
        <v>5113.59</v>
      </c>
      <c r="BG1355" s="43">
        <v>21110.85</v>
      </c>
      <c r="BH1355" s="43">
        <v>253115.99</v>
      </c>
      <c r="BI1355" s="44">
        <v>0</v>
      </c>
      <c r="BJ1355" s="71">
        <v>253.1</v>
      </c>
      <c r="BK1355" s="2"/>
      <c r="BL1355" s="2"/>
      <c r="BM1355" s="48">
        <v>21.1</v>
      </c>
      <c r="BN1355" s="48">
        <v>21.1</v>
      </c>
      <c r="BO1355" s="48">
        <v>21.1</v>
      </c>
      <c r="BP1355" s="48">
        <v>21.1</v>
      </c>
      <c r="BQ1355" s="48">
        <v>42.2</v>
      </c>
      <c r="BR1355" s="48">
        <v>42.2</v>
      </c>
      <c r="BS1355" s="48">
        <v>10.5</v>
      </c>
      <c r="BT1355" s="48">
        <v>0</v>
      </c>
      <c r="BU1355" s="48">
        <v>10.5</v>
      </c>
      <c r="BV1355" s="48">
        <f t="shared" si="777"/>
        <v>21</v>
      </c>
      <c r="BW1355" s="48">
        <f t="shared" si="778"/>
        <v>21</v>
      </c>
      <c r="BX1355" s="49">
        <f t="shared" si="779"/>
        <v>20.9</v>
      </c>
      <c r="BY1355" s="50">
        <f t="shared" si="780"/>
        <v>252.7</v>
      </c>
      <c r="BZ1355" s="48">
        <f t="shared" si="781"/>
        <v>63.300000000000004</v>
      </c>
      <c r="CA1355" s="48">
        <f t="shared" si="782"/>
        <v>105.5</v>
      </c>
      <c r="CB1355" s="48">
        <f t="shared" si="783"/>
        <v>21</v>
      </c>
      <c r="CC1355" s="51">
        <f t="shared" si="784"/>
        <v>62.9</v>
      </c>
      <c r="CD1355" s="50">
        <f t="shared" si="785"/>
        <v>252.70000000000002</v>
      </c>
      <c r="CE1355" s="103"/>
      <c r="CF1355" s="73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</row>
    <row r="1356" spans="1:122" ht="19.2" hidden="1" customHeight="1" outlineLevel="1" thickBot="1" x14ac:dyDescent="0.35">
      <c r="A1356" s="161"/>
      <c r="B1356" s="53" t="s">
        <v>2695</v>
      </c>
      <c r="C1356" s="53" t="s">
        <v>45</v>
      </c>
      <c r="D1356" s="24" t="s">
        <v>2696</v>
      </c>
      <c r="E1356" s="35">
        <v>186768.48</v>
      </c>
      <c r="F1356" s="35">
        <v>88332.91</v>
      </c>
      <c r="G1356" s="35">
        <v>140609.01</v>
      </c>
      <c r="H1356" s="36">
        <v>144</v>
      </c>
      <c r="I1356" s="38">
        <v>85</v>
      </c>
      <c r="J1356" s="38">
        <v>19</v>
      </c>
      <c r="K1356" s="38">
        <v>40</v>
      </c>
      <c r="L1356" s="35">
        <v>415710.4</v>
      </c>
      <c r="M1356" s="35">
        <v>72245.55</v>
      </c>
      <c r="N1356" s="36">
        <v>4428</v>
      </c>
      <c r="O1356" s="36">
        <v>648</v>
      </c>
      <c r="P1356" s="35">
        <v>1190.8800000000001</v>
      </c>
      <c r="Q1356" s="35">
        <v>905.76</v>
      </c>
      <c r="R1356" s="35">
        <v>495128.59</v>
      </c>
      <c r="S1356" s="35">
        <v>51643.25</v>
      </c>
      <c r="T1356" s="35">
        <v>6550.56</v>
      </c>
      <c r="U1356" s="35">
        <v>229.5</v>
      </c>
      <c r="V1356" s="35">
        <v>2598.4499999999998</v>
      </c>
      <c r="W1356" s="35">
        <v>1711.9</v>
      </c>
      <c r="X1356" s="36">
        <v>0</v>
      </c>
      <c r="Y1356" s="35">
        <v>5134.8500000000004</v>
      </c>
      <c r="Z1356" s="35">
        <v>9977.06</v>
      </c>
      <c r="AA1356" s="35">
        <v>77845.570000000007</v>
      </c>
      <c r="AB1356" s="35">
        <v>572974.16</v>
      </c>
      <c r="AC1356" s="39">
        <f t="shared" si="775"/>
        <v>573</v>
      </c>
      <c r="AD1356" s="40">
        <f t="shared" si="776"/>
        <v>598.1</v>
      </c>
      <c r="AG1356" s="70" t="s">
        <v>2682</v>
      </c>
      <c r="AH1356" s="24" t="s">
        <v>2695</v>
      </c>
      <c r="AI1356" s="24" t="s">
        <v>45</v>
      </c>
      <c r="AJ1356" s="24" t="s">
        <v>2696</v>
      </c>
      <c r="AK1356" s="43">
        <v>186768.48</v>
      </c>
      <c r="AL1356" s="43">
        <v>44166.46</v>
      </c>
      <c r="AM1356" s="43">
        <v>225058.86</v>
      </c>
      <c r="AN1356" s="44">
        <v>166</v>
      </c>
      <c r="AO1356" s="46">
        <v>89</v>
      </c>
      <c r="AP1356" s="46">
        <v>18</v>
      </c>
      <c r="AQ1356" s="46">
        <v>59</v>
      </c>
      <c r="AR1356" s="43">
        <v>455993.8</v>
      </c>
      <c r="AS1356" s="43">
        <v>60217.43</v>
      </c>
      <c r="AT1356" s="43">
        <v>5104.5</v>
      </c>
      <c r="AU1356" s="44">
        <v>747</v>
      </c>
      <c r="AV1356" s="43">
        <v>1372.82</v>
      </c>
      <c r="AW1356" s="43">
        <v>1044.1400000000001</v>
      </c>
      <c r="AX1356" s="43">
        <v>524479.68999999994</v>
      </c>
      <c r="AY1356" s="43">
        <v>57508.71</v>
      </c>
      <c r="AZ1356" s="43">
        <v>7551.34</v>
      </c>
      <c r="BA1356" s="43">
        <v>240.3</v>
      </c>
      <c r="BB1356" s="43">
        <v>2720.73</v>
      </c>
      <c r="BC1356" s="43">
        <v>1792.46</v>
      </c>
      <c r="BD1356" s="44">
        <v>0</v>
      </c>
      <c r="BE1356" s="43">
        <v>5376.49</v>
      </c>
      <c r="BF1356" s="43">
        <v>10943.85</v>
      </c>
      <c r="BG1356" s="43">
        <v>86133.88</v>
      </c>
      <c r="BH1356" s="43">
        <v>610613.56999999995</v>
      </c>
      <c r="BI1356" s="44">
        <v>0</v>
      </c>
      <c r="BJ1356" s="71">
        <v>610.6</v>
      </c>
      <c r="BK1356" s="2"/>
      <c r="BL1356" s="2"/>
      <c r="BM1356" s="48">
        <v>50.9</v>
      </c>
      <c r="BN1356" s="48">
        <v>50.9</v>
      </c>
      <c r="BO1356" s="48">
        <v>50.9</v>
      </c>
      <c r="BP1356" s="48">
        <v>50.9</v>
      </c>
      <c r="BQ1356" s="48">
        <v>101.8</v>
      </c>
      <c r="BR1356" s="48">
        <v>101.8</v>
      </c>
      <c r="BS1356" s="48">
        <v>25.4</v>
      </c>
      <c r="BT1356" s="48">
        <v>0</v>
      </c>
      <c r="BU1356" s="48">
        <v>25.4</v>
      </c>
      <c r="BV1356" s="48">
        <f t="shared" si="777"/>
        <v>46.7</v>
      </c>
      <c r="BW1356" s="48">
        <f t="shared" si="778"/>
        <v>46.7</v>
      </c>
      <c r="BX1356" s="49">
        <f t="shared" si="779"/>
        <v>46.7</v>
      </c>
      <c r="BY1356" s="50">
        <f t="shared" si="780"/>
        <v>598.1</v>
      </c>
      <c r="BZ1356" s="48">
        <f t="shared" si="781"/>
        <v>152.69999999999999</v>
      </c>
      <c r="CA1356" s="48">
        <f t="shared" si="782"/>
        <v>254.5</v>
      </c>
      <c r="CB1356" s="48">
        <f t="shared" si="783"/>
        <v>50.8</v>
      </c>
      <c r="CC1356" s="51">
        <f t="shared" si="784"/>
        <v>140.10000000000002</v>
      </c>
      <c r="CD1356" s="50">
        <f t="shared" si="785"/>
        <v>598.1</v>
      </c>
      <c r="CE1356" s="103"/>
      <c r="CF1356" s="73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</row>
    <row r="1357" spans="1:122" ht="19.2" hidden="1" customHeight="1" outlineLevel="1" thickBot="1" x14ac:dyDescent="0.35">
      <c r="A1357" s="161"/>
      <c r="B1357" s="53" t="s">
        <v>2697</v>
      </c>
      <c r="C1357" s="53" t="s">
        <v>45</v>
      </c>
      <c r="D1357" s="24" t="s">
        <v>2698</v>
      </c>
      <c r="E1357" s="35">
        <v>847611.14</v>
      </c>
      <c r="F1357" s="34"/>
      <c r="G1357" s="34"/>
      <c r="H1357" s="36">
        <v>80</v>
      </c>
      <c r="I1357" s="38">
        <v>80</v>
      </c>
      <c r="J1357" s="37"/>
      <c r="K1357" s="37"/>
      <c r="L1357" s="35">
        <v>847611.14</v>
      </c>
      <c r="M1357" s="35">
        <v>271383.2</v>
      </c>
      <c r="N1357" s="36">
        <v>2460</v>
      </c>
      <c r="O1357" s="36">
        <v>360</v>
      </c>
      <c r="P1357" s="35">
        <v>661.6</v>
      </c>
      <c r="Q1357" s="35">
        <v>503.2</v>
      </c>
      <c r="R1357" s="35">
        <v>1122979.1399999999</v>
      </c>
      <c r="S1357" s="35">
        <v>36075.199999999997</v>
      </c>
      <c r="T1357" s="35">
        <v>3639.2</v>
      </c>
      <c r="U1357" s="36">
        <v>216</v>
      </c>
      <c r="V1357" s="35">
        <v>2445.6</v>
      </c>
      <c r="W1357" s="35">
        <v>1611.2</v>
      </c>
      <c r="X1357" s="36">
        <v>0</v>
      </c>
      <c r="Y1357" s="35">
        <v>4832.8</v>
      </c>
      <c r="Z1357" s="35">
        <v>20342.669999999998</v>
      </c>
      <c r="AA1357" s="35">
        <v>69162.67</v>
      </c>
      <c r="AB1357" s="35">
        <v>1192141.81</v>
      </c>
      <c r="AC1357" s="39">
        <f t="shared" si="775"/>
        <v>1192.0999999999999</v>
      </c>
      <c r="AD1357" s="40">
        <f t="shared" si="776"/>
        <v>1171</v>
      </c>
      <c r="AG1357" s="70" t="s">
        <v>2682</v>
      </c>
      <c r="AH1357" s="24" t="s">
        <v>2697</v>
      </c>
      <c r="AI1357" s="24" t="s">
        <v>45</v>
      </c>
      <c r="AJ1357" s="24" t="s">
        <v>2698</v>
      </c>
      <c r="AK1357" s="43">
        <v>808750.82</v>
      </c>
      <c r="AL1357" s="42"/>
      <c r="AM1357" s="42"/>
      <c r="AN1357" s="44">
        <v>82</v>
      </c>
      <c r="AO1357" s="46">
        <v>82</v>
      </c>
      <c r="AP1357" s="45"/>
      <c r="AQ1357" s="45"/>
      <c r="AR1357" s="43">
        <v>808750.82</v>
      </c>
      <c r="AS1357" s="43">
        <v>278167.78000000003</v>
      </c>
      <c r="AT1357" s="43">
        <v>2521.5</v>
      </c>
      <c r="AU1357" s="44">
        <v>369</v>
      </c>
      <c r="AV1357" s="43">
        <v>678.14</v>
      </c>
      <c r="AW1357" s="43">
        <v>515.78</v>
      </c>
      <c r="AX1357" s="43">
        <v>1091003.02</v>
      </c>
      <c r="AY1357" s="43">
        <v>36977.08</v>
      </c>
      <c r="AZ1357" s="43">
        <v>3730.18</v>
      </c>
      <c r="BA1357" s="43">
        <v>221.4</v>
      </c>
      <c r="BB1357" s="43">
        <v>2506.7399999999998</v>
      </c>
      <c r="BC1357" s="43">
        <v>1651.48</v>
      </c>
      <c r="BD1357" s="44">
        <v>0</v>
      </c>
      <c r="BE1357" s="43">
        <v>4953.62</v>
      </c>
      <c r="BF1357" s="43">
        <v>19410.009999999998</v>
      </c>
      <c r="BG1357" s="43">
        <v>69450.509999999995</v>
      </c>
      <c r="BH1357" s="43">
        <v>1160453.53</v>
      </c>
      <c r="BI1357" s="44">
        <v>0</v>
      </c>
      <c r="BJ1357" s="71">
        <v>1160.5</v>
      </c>
      <c r="BK1357" s="2"/>
      <c r="BL1357" s="2"/>
      <c r="BM1357" s="48">
        <v>96.7</v>
      </c>
      <c r="BN1357" s="48">
        <v>96.7</v>
      </c>
      <c r="BO1357" s="48">
        <v>96.7</v>
      </c>
      <c r="BP1357" s="48">
        <v>96.7</v>
      </c>
      <c r="BQ1357" s="48">
        <v>193.4</v>
      </c>
      <c r="BR1357" s="48">
        <v>193.4</v>
      </c>
      <c r="BS1357" s="48">
        <v>48.4</v>
      </c>
      <c r="BT1357" s="48">
        <v>0</v>
      </c>
      <c r="BU1357" s="48">
        <v>48.4</v>
      </c>
      <c r="BV1357" s="48">
        <f t="shared" si="777"/>
        <v>100.2</v>
      </c>
      <c r="BW1357" s="48">
        <f t="shared" si="778"/>
        <v>100.2</v>
      </c>
      <c r="BX1357" s="49">
        <f t="shared" si="779"/>
        <v>100.2</v>
      </c>
      <c r="BY1357" s="50">
        <f t="shared" si="780"/>
        <v>1171</v>
      </c>
      <c r="BZ1357" s="48">
        <f t="shared" si="781"/>
        <v>290.10000000000002</v>
      </c>
      <c r="CA1357" s="48">
        <f t="shared" si="782"/>
        <v>483.5</v>
      </c>
      <c r="CB1357" s="48">
        <f t="shared" si="783"/>
        <v>96.8</v>
      </c>
      <c r="CC1357" s="51">
        <f t="shared" si="784"/>
        <v>300.60000000000002</v>
      </c>
      <c r="CD1357" s="50">
        <f t="shared" si="785"/>
        <v>1171</v>
      </c>
      <c r="CE1357" s="103"/>
      <c r="CF1357" s="73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</row>
    <row r="1358" spans="1:122" ht="19.2" hidden="1" customHeight="1" outlineLevel="1" thickBot="1" x14ac:dyDescent="0.35">
      <c r="A1358" s="161"/>
      <c r="B1358" s="53" t="s">
        <v>2699</v>
      </c>
      <c r="C1358" s="53" t="s">
        <v>45</v>
      </c>
      <c r="D1358" s="24" t="s">
        <v>2700</v>
      </c>
      <c r="E1358" s="34"/>
      <c r="F1358" s="35">
        <v>14574.93</v>
      </c>
      <c r="G1358" s="35">
        <v>56159.16</v>
      </c>
      <c r="H1358" s="36">
        <v>15</v>
      </c>
      <c r="I1358" s="37"/>
      <c r="J1358" s="38">
        <v>1</v>
      </c>
      <c r="K1358" s="38">
        <v>14</v>
      </c>
      <c r="L1358" s="35">
        <v>70734.09</v>
      </c>
      <c r="M1358" s="35">
        <v>7489.2</v>
      </c>
      <c r="N1358" s="35">
        <v>461.25</v>
      </c>
      <c r="O1358" s="35">
        <v>67.5</v>
      </c>
      <c r="P1358" s="35">
        <v>124.05</v>
      </c>
      <c r="Q1358" s="35">
        <v>94.35</v>
      </c>
      <c r="R1358" s="35">
        <v>78970.44</v>
      </c>
      <c r="S1358" s="35">
        <v>3384.75</v>
      </c>
      <c r="T1358" s="35">
        <v>682.35</v>
      </c>
      <c r="U1358" s="36">
        <v>0</v>
      </c>
      <c r="V1358" s="36">
        <v>0</v>
      </c>
      <c r="W1358" s="36">
        <v>0</v>
      </c>
      <c r="X1358" s="36">
        <v>0</v>
      </c>
      <c r="Y1358" s="36">
        <v>0</v>
      </c>
      <c r="Z1358" s="35">
        <v>1697.62</v>
      </c>
      <c r="AA1358" s="35">
        <v>5764.72</v>
      </c>
      <c r="AB1358" s="35">
        <v>84735.16</v>
      </c>
      <c r="AC1358" s="39">
        <f t="shared" si="775"/>
        <v>84.7</v>
      </c>
      <c r="AD1358" s="40">
        <f t="shared" si="776"/>
        <v>83.2</v>
      </c>
      <c r="AG1358" s="70" t="s">
        <v>2682</v>
      </c>
      <c r="AH1358" s="24" t="s">
        <v>2699</v>
      </c>
      <c r="AI1358" s="24" t="s">
        <v>45</v>
      </c>
      <c r="AJ1358" s="24" t="s">
        <v>2700</v>
      </c>
      <c r="AK1358" s="42"/>
      <c r="AL1358" s="43">
        <v>14574.93</v>
      </c>
      <c r="AM1358" s="43">
        <v>56159.16</v>
      </c>
      <c r="AN1358" s="44">
        <v>15</v>
      </c>
      <c r="AO1358" s="45"/>
      <c r="AP1358" s="46">
        <v>2</v>
      </c>
      <c r="AQ1358" s="46">
        <v>13</v>
      </c>
      <c r="AR1358" s="43">
        <v>70734.09</v>
      </c>
      <c r="AS1358" s="43">
        <v>5221.2</v>
      </c>
      <c r="AT1358" s="43">
        <v>461.25</v>
      </c>
      <c r="AU1358" s="43">
        <v>67.5</v>
      </c>
      <c r="AV1358" s="43">
        <v>124.05</v>
      </c>
      <c r="AW1358" s="43">
        <v>94.35</v>
      </c>
      <c r="AX1358" s="43">
        <v>76702.44</v>
      </c>
      <c r="AY1358" s="43">
        <v>3384.75</v>
      </c>
      <c r="AZ1358" s="43">
        <v>682.35</v>
      </c>
      <c r="BA1358" s="44">
        <v>0</v>
      </c>
      <c r="BB1358" s="44">
        <v>0</v>
      </c>
      <c r="BC1358" s="44">
        <v>0</v>
      </c>
      <c r="BD1358" s="44">
        <v>0</v>
      </c>
      <c r="BE1358" s="44">
        <v>0</v>
      </c>
      <c r="BF1358" s="43">
        <v>1697.62</v>
      </c>
      <c r="BG1358" s="43">
        <v>5764.72</v>
      </c>
      <c r="BH1358" s="43">
        <v>82467.16</v>
      </c>
      <c r="BI1358" s="44">
        <v>0</v>
      </c>
      <c r="BJ1358" s="71">
        <v>82.5</v>
      </c>
      <c r="BK1358" s="2"/>
      <c r="BL1358" s="2"/>
      <c r="BM1358" s="48">
        <v>6.9</v>
      </c>
      <c r="BN1358" s="48">
        <v>6.9</v>
      </c>
      <c r="BO1358" s="48">
        <v>6.9</v>
      </c>
      <c r="BP1358" s="48">
        <v>6.9</v>
      </c>
      <c r="BQ1358" s="48">
        <v>13.8</v>
      </c>
      <c r="BR1358" s="48">
        <v>13.8</v>
      </c>
      <c r="BS1358" s="48">
        <v>3.4</v>
      </c>
      <c r="BT1358" s="48">
        <v>0</v>
      </c>
      <c r="BU1358" s="48">
        <v>3.4</v>
      </c>
      <c r="BV1358" s="48">
        <f t="shared" si="777"/>
        <v>7.1</v>
      </c>
      <c r="BW1358" s="48">
        <f t="shared" si="778"/>
        <v>7.1</v>
      </c>
      <c r="BX1358" s="49">
        <f t="shared" si="779"/>
        <v>7</v>
      </c>
      <c r="BY1358" s="50">
        <f t="shared" si="780"/>
        <v>83.2</v>
      </c>
      <c r="BZ1358" s="48">
        <f t="shared" si="781"/>
        <v>20.700000000000003</v>
      </c>
      <c r="CA1358" s="48">
        <f t="shared" si="782"/>
        <v>34.5</v>
      </c>
      <c r="CB1358" s="48">
        <f t="shared" si="783"/>
        <v>6.8</v>
      </c>
      <c r="CC1358" s="51">
        <f t="shared" si="784"/>
        <v>21.2</v>
      </c>
      <c r="CD1358" s="50">
        <f t="shared" si="785"/>
        <v>83.2</v>
      </c>
      <c r="CE1358" s="103"/>
      <c r="CF1358" s="73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</row>
    <row r="1359" spans="1:122" ht="15" hidden="1" outlineLevel="1" thickBot="1" x14ac:dyDescent="0.35">
      <c r="A1359" s="161"/>
      <c r="B1359" s="53" t="s">
        <v>2701</v>
      </c>
      <c r="C1359" s="53" t="s">
        <v>45</v>
      </c>
      <c r="D1359" s="24" t="s">
        <v>2702</v>
      </c>
      <c r="E1359" s="35">
        <v>1091119.69</v>
      </c>
      <c r="F1359" s="34"/>
      <c r="G1359" s="34"/>
      <c r="H1359" s="36">
        <v>333</v>
      </c>
      <c r="I1359" s="38">
        <v>333</v>
      </c>
      <c r="J1359" s="37"/>
      <c r="K1359" s="37"/>
      <c r="L1359" s="35">
        <v>1091119.69</v>
      </c>
      <c r="M1359" s="35">
        <v>69143.740000000005</v>
      </c>
      <c r="N1359" s="35">
        <v>10239.75</v>
      </c>
      <c r="O1359" s="35">
        <v>1498.5</v>
      </c>
      <c r="P1359" s="35">
        <v>2753.91</v>
      </c>
      <c r="Q1359" s="35">
        <v>2094.5700000000002</v>
      </c>
      <c r="R1359" s="35">
        <v>1176850.1599999999</v>
      </c>
      <c r="S1359" s="35">
        <v>150163.01999999999</v>
      </c>
      <c r="T1359" s="35">
        <v>15148.17</v>
      </c>
      <c r="U1359" s="35">
        <v>899.1</v>
      </c>
      <c r="V1359" s="35">
        <v>10179.81</v>
      </c>
      <c r="W1359" s="35">
        <v>6706.62</v>
      </c>
      <c r="X1359" s="35">
        <v>1792.1</v>
      </c>
      <c r="Y1359" s="35">
        <v>20116.53</v>
      </c>
      <c r="Z1359" s="35">
        <v>26186.87</v>
      </c>
      <c r="AA1359" s="35">
        <v>231192.22</v>
      </c>
      <c r="AB1359" s="35">
        <v>1408042.38</v>
      </c>
      <c r="AC1359" s="39">
        <f t="shared" si="775"/>
        <v>1408</v>
      </c>
      <c r="AD1359" s="40">
        <f t="shared" si="776"/>
        <v>1404.1</v>
      </c>
      <c r="AG1359" s="70" t="s">
        <v>2682</v>
      </c>
      <c r="AH1359" s="24" t="s">
        <v>2701</v>
      </c>
      <c r="AI1359" s="24" t="s">
        <v>45</v>
      </c>
      <c r="AJ1359" s="24" t="s">
        <v>2702</v>
      </c>
      <c r="AK1359" s="43">
        <v>1089954.78</v>
      </c>
      <c r="AL1359" s="42"/>
      <c r="AM1359" s="42"/>
      <c r="AN1359" s="44">
        <v>333</v>
      </c>
      <c r="AO1359" s="46">
        <v>333</v>
      </c>
      <c r="AP1359" s="45"/>
      <c r="AQ1359" s="45"/>
      <c r="AR1359" s="43">
        <v>1089954.78</v>
      </c>
      <c r="AS1359" s="43">
        <v>65561.039999999994</v>
      </c>
      <c r="AT1359" s="43">
        <v>10239.75</v>
      </c>
      <c r="AU1359" s="43">
        <v>1498.5</v>
      </c>
      <c r="AV1359" s="43">
        <v>2753.91</v>
      </c>
      <c r="AW1359" s="43">
        <v>2094.5700000000002</v>
      </c>
      <c r="AX1359" s="43">
        <v>1172102.55</v>
      </c>
      <c r="AY1359" s="43">
        <v>150163.01999999999</v>
      </c>
      <c r="AZ1359" s="43">
        <v>15148.17</v>
      </c>
      <c r="BA1359" s="43">
        <v>899.1</v>
      </c>
      <c r="BB1359" s="43">
        <v>10179.81</v>
      </c>
      <c r="BC1359" s="43">
        <v>6706.62</v>
      </c>
      <c r="BD1359" s="43">
        <v>768.12</v>
      </c>
      <c r="BE1359" s="43">
        <v>20116.53</v>
      </c>
      <c r="BF1359" s="43">
        <v>26158.91</v>
      </c>
      <c r="BG1359" s="43">
        <v>230140.28</v>
      </c>
      <c r="BH1359" s="43">
        <v>1402242.83</v>
      </c>
      <c r="BI1359" s="44">
        <v>0</v>
      </c>
      <c r="BJ1359" s="71">
        <v>1402.2</v>
      </c>
      <c r="BK1359" s="2"/>
      <c r="BL1359" s="2"/>
      <c r="BM1359" s="48">
        <v>116.9</v>
      </c>
      <c r="BN1359" s="48">
        <v>116.9</v>
      </c>
      <c r="BO1359" s="48">
        <v>116.9</v>
      </c>
      <c r="BP1359" s="48">
        <v>116.9</v>
      </c>
      <c r="BQ1359" s="48">
        <v>233.7</v>
      </c>
      <c r="BR1359" s="48">
        <v>233.7</v>
      </c>
      <c r="BS1359" s="48">
        <v>58.4</v>
      </c>
      <c r="BT1359" s="48">
        <v>0</v>
      </c>
      <c r="BU1359" s="48">
        <v>58.4</v>
      </c>
      <c r="BV1359" s="48">
        <f t="shared" si="777"/>
        <v>117.4</v>
      </c>
      <c r="BW1359" s="48">
        <f t="shared" si="778"/>
        <v>117.4</v>
      </c>
      <c r="BX1359" s="49">
        <f t="shared" si="779"/>
        <v>117.5</v>
      </c>
      <c r="BY1359" s="50">
        <f t="shared" si="780"/>
        <v>1404.1000000000004</v>
      </c>
      <c r="BZ1359" s="48">
        <f t="shared" si="781"/>
        <v>350.70000000000005</v>
      </c>
      <c r="CA1359" s="48">
        <f t="shared" si="782"/>
        <v>584.29999999999995</v>
      </c>
      <c r="CB1359" s="48">
        <f t="shared" si="783"/>
        <v>116.8</v>
      </c>
      <c r="CC1359" s="51">
        <f t="shared" si="784"/>
        <v>352.3</v>
      </c>
      <c r="CD1359" s="50">
        <f t="shared" si="785"/>
        <v>1404.1</v>
      </c>
      <c r="CE1359" s="103"/>
      <c r="CF1359" s="73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</row>
    <row r="1360" spans="1:122" ht="15" hidden="1" outlineLevel="1" thickBot="1" x14ac:dyDescent="0.35">
      <c r="A1360" s="161"/>
      <c r="B1360" s="53" t="s">
        <v>2703</v>
      </c>
      <c r="C1360" s="53" t="s">
        <v>45</v>
      </c>
      <c r="D1360" s="24" t="s">
        <v>2704</v>
      </c>
      <c r="E1360" s="35">
        <v>963482.1</v>
      </c>
      <c r="F1360" s="34"/>
      <c r="G1360" s="34"/>
      <c r="H1360" s="36">
        <v>324</v>
      </c>
      <c r="I1360" s="38">
        <v>324</v>
      </c>
      <c r="J1360" s="37"/>
      <c r="K1360" s="37"/>
      <c r="L1360" s="35">
        <v>963482.1</v>
      </c>
      <c r="M1360" s="35">
        <v>172172.54</v>
      </c>
      <c r="N1360" s="36">
        <v>9963</v>
      </c>
      <c r="O1360" s="36">
        <v>1458</v>
      </c>
      <c r="P1360" s="35">
        <v>2679.48</v>
      </c>
      <c r="Q1360" s="35">
        <v>2037.96</v>
      </c>
      <c r="R1360" s="35">
        <v>1151793.08</v>
      </c>
      <c r="S1360" s="35">
        <v>146104.56</v>
      </c>
      <c r="T1360" s="35">
        <v>14738.76</v>
      </c>
      <c r="U1360" s="35">
        <v>874.8</v>
      </c>
      <c r="V1360" s="35">
        <v>9904.68</v>
      </c>
      <c r="W1360" s="35">
        <v>6525.36</v>
      </c>
      <c r="X1360" s="35">
        <v>640.1</v>
      </c>
      <c r="Y1360" s="35">
        <v>19572.84</v>
      </c>
      <c r="Z1360" s="35">
        <v>23123.57</v>
      </c>
      <c r="AA1360" s="35">
        <v>221484.67</v>
      </c>
      <c r="AB1360" s="35">
        <v>1373277.75</v>
      </c>
      <c r="AC1360" s="39">
        <f t="shared" si="775"/>
        <v>1373.3</v>
      </c>
      <c r="AD1360" s="40">
        <f t="shared" si="776"/>
        <v>1434.5</v>
      </c>
      <c r="AG1360" s="70" t="s">
        <v>2682</v>
      </c>
      <c r="AH1360" s="24" t="s">
        <v>2703</v>
      </c>
      <c r="AI1360" s="24" t="s">
        <v>45</v>
      </c>
      <c r="AJ1360" s="24" t="s">
        <v>2704</v>
      </c>
      <c r="AK1360" s="43">
        <v>998992.08</v>
      </c>
      <c r="AL1360" s="42"/>
      <c r="AM1360" s="42"/>
      <c r="AN1360" s="44">
        <v>383</v>
      </c>
      <c r="AO1360" s="46">
        <v>383</v>
      </c>
      <c r="AP1360" s="45"/>
      <c r="AQ1360" s="45"/>
      <c r="AR1360" s="43">
        <v>998992.08</v>
      </c>
      <c r="AS1360" s="43">
        <v>188981.82</v>
      </c>
      <c r="AT1360" s="43">
        <v>11777.25</v>
      </c>
      <c r="AU1360" s="43">
        <v>1723.5</v>
      </c>
      <c r="AV1360" s="43">
        <v>3167.41</v>
      </c>
      <c r="AW1360" s="43">
        <v>2409.0700000000002</v>
      </c>
      <c r="AX1360" s="43">
        <v>1207051.1299999999</v>
      </c>
      <c r="AY1360" s="43">
        <v>172710.02</v>
      </c>
      <c r="AZ1360" s="43">
        <v>17422.669999999998</v>
      </c>
      <c r="BA1360" s="43">
        <v>1034.0999999999999</v>
      </c>
      <c r="BB1360" s="43">
        <v>11708.31</v>
      </c>
      <c r="BC1360" s="43">
        <v>7713.62</v>
      </c>
      <c r="BD1360" s="43">
        <v>384.06</v>
      </c>
      <c r="BE1360" s="43">
        <v>23137.03</v>
      </c>
      <c r="BF1360" s="43">
        <v>23975.82</v>
      </c>
      <c r="BG1360" s="43">
        <v>258085.63</v>
      </c>
      <c r="BH1360" s="43">
        <v>1465136.76</v>
      </c>
      <c r="BI1360" s="44">
        <v>0</v>
      </c>
      <c r="BJ1360" s="71">
        <v>1465.1</v>
      </c>
      <c r="BK1360" s="2"/>
      <c r="BL1360" s="2"/>
      <c r="BM1360" s="48">
        <v>122.1</v>
      </c>
      <c r="BN1360" s="48">
        <v>122.1</v>
      </c>
      <c r="BO1360" s="48">
        <v>122.1</v>
      </c>
      <c r="BP1360" s="48">
        <v>122.1</v>
      </c>
      <c r="BQ1360" s="48">
        <v>244.2</v>
      </c>
      <c r="BR1360" s="48">
        <v>244.2</v>
      </c>
      <c r="BS1360" s="48">
        <v>61</v>
      </c>
      <c r="BT1360" s="48">
        <v>0</v>
      </c>
      <c r="BU1360" s="48">
        <v>61</v>
      </c>
      <c r="BV1360" s="48">
        <f t="shared" si="777"/>
        <v>111.9</v>
      </c>
      <c r="BW1360" s="48">
        <f t="shared" si="778"/>
        <v>111.9</v>
      </c>
      <c r="BX1360" s="49">
        <f t="shared" si="779"/>
        <v>111.9</v>
      </c>
      <c r="BY1360" s="50">
        <f t="shared" si="780"/>
        <v>1434.4999999999998</v>
      </c>
      <c r="BZ1360" s="48">
        <f t="shared" si="781"/>
        <v>366.29999999999995</v>
      </c>
      <c r="CA1360" s="48">
        <f t="shared" si="782"/>
        <v>610.5</v>
      </c>
      <c r="CB1360" s="48">
        <f t="shared" si="783"/>
        <v>122</v>
      </c>
      <c r="CC1360" s="51">
        <f t="shared" si="784"/>
        <v>335.70000000000005</v>
      </c>
      <c r="CD1360" s="50">
        <f t="shared" si="785"/>
        <v>1434.5</v>
      </c>
      <c r="CE1360" s="103"/>
      <c r="CF1360" s="73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</row>
    <row r="1361" spans="1:122" ht="15" hidden="1" outlineLevel="1" thickBot="1" x14ac:dyDescent="0.35">
      <c r="A1361" s="161"/>
      <c r="B1361" s="53" t="s">
        <v>2705</v>
      </c>
      <c r="C1361" s="53" t="s">
        <v>45</v>
      </c>
      <c r="D1361" s="24" t="s">
        <v>2706</v>
      </c>
      <c r="E1361" s="35">
        <v>1332552.29</v>
      </c>
      <c r="F1361" s="34"/>
      <c r="G1361" s="34"/>
      <c r="H1361" s="36">
        <v>492</v>
      </c>
      <c r="I1361" s="38">
        <v>492</v>
      </c>
      <c r="J1361" s="37"/>
      <c r="K1361" s="37"/>
      <c r="L1361" s="35">
        <v>1332552.29</v>
      </c>
      <c r="M1361" s="35">
        <v>226026.66</v>
      </c>
      <c r="N1361" s="36">
        <v>15129</v>
      </c>
      <c r="O1361" s="36">
        <v>2214</v>
      </c>
      <c r="P1361" s="35">
        <v>4068.84</v>
      </c>
      <c r="Q1361" s="35">
        <v>3094.68</v>
      </c>
      <c r="R1361" s="35">
        <v>1583085.47</v>
      </c>
      <c r="S1361" s="35">
        <v>221862.48</v>
      </c>
      <c r="T1361" s="35">
        <v>22381.08</v>
      </c>
      <c r="U1361" s="35">
        <v>1328.4</v>
      </c>
      <c r="V1361" s="35">
        <v>15040.44</v>
      </c>
      <c r="W1361" s="35">
        <v>9908.8799999999992</v>
      </c>
      <c r="X1361" s="35">
        <v>1663.9</v>
      </c>
      <c r="Y1361" s="35">
        <v>29721.72</v>
      </c>
      <c r="Z1361" s="35">
        <v>31981.25</v>
      </c>
      <c r="AA1361" s="35">
        <v>333888.15000000002</v>
      </c>
      <c r="AB1361" s="35">
        <v>1916973.62</v>
      </c>
      <c r="AC1361" s="39">
        <f t="shared" si="775"/>
        <v>1917</v>
      </c>
      <c r="AD1361" s="40">
        <f t="shared" si="776"/>
        <v>1956.7</v>
      </c>
      <c r="AG1361" s="70" t="s">
        <v>2682</v>
      </c>
      <c r="AH1361" s="24" t="s">
        <v>2705</v>
      </c>
      <c r="AI1361" s="24" t="s">
        <v>45</v>
      </c>
      <c r="AJ1361" s="24" t="s">
        <v>2706</v>
      </c>
      <c r="AK1361" s="43">
        <v>1367466.33</v>
      </c>
      <c r="AL1361" s="42"/>
      <c r="AM1361" s="42"/>
      <c r="AN1361" s="44">
        <v>532</v>
      </c>
      <c r="AO1361" s="46">
        <v>532</v>
      </c>
      <c r="AP1361" s="45"/>
      <c r="AQ1361" s="45"/>
      <c r="AR1361" s="43">
        <v>1367466.33</v>
      </c>
      <c r="AS1361" s="43">
        <v>224914.36</v>
      </c>
      <c r="AT1361" s="44">
        <v>16359</v>
      </c>
      <c r="AU1361" s="44">
        <v>2394</v>
      </c>
      <c r="AV1361" s="43">
        <v>4399.6400000000003</v>
      </c>
      <c r="AW1361" s="43">
        <v>3346.28</v>
      </c>
      <c r="AX1361" s="43">
        <v>1618879.61</v>
      </c>
      <c r="AY1361" s="43">
        <v>239900.08</v>
      </c>
      <c r="AZ1361" s="43">
        <v>24200.68</v>
      </c>
      <c r="BA1361" s="43">
        <v>1436.4</v>
      </c>
      <c r="BB1361" s="43">
        <v>16263.24</v>
      </c>
      <c r="BC1361" s="43">
        <v>10714.48</v>
      </c>
      <c r="BD1361" s="43">
        <v>256.04000000000002</v>
      </c>
      <c r="BE1361" s="43">
        <v>32138.12</v>
      </c>
      <c r="BF1361" s="43">
        <v>32819.199999999997</v>
      </c>
      <c r="BG1361" s="43">
        <v>357728.24</v>
      </c>
      <c r="BH1361" s="43">
        <v>1976607.85</v>
      </c>
      <c r="BI1361" s="44">
        <v>0</v>
      </c>
      <c r="BJ1361" s="71">
        <v>1976.6</v>
      </c>
      <c r="BK1361" s="2"/>
      <c r="BL1361" s="2"/>
      <c r="BM1361" s="48">
        <v>164.7</v>
      </c>
      <c r="BN1361" s="48">
        <v>164.7</v>
      </c>
      <c r="BO1361" s="48">
        <v>164.7</v>
      </c>
      <c r="BP1361" s="48">
        <v>164.7</v>
      </c>
      <c r="BQ1361" s="48">
        <v>329.4</v>
      </c>
      <c r="BR1361" s="48">
        <v>329.4</v>
      </c>
      <c r="BS1361" s="48">
        <v>82.4</v>
      </c>
      <c r="BT1361" s="48">
        <v>0</v>
      </c>
      <c r="BU1361" s="48">
        <v>82.4</v>
      </c>
      <c r="BV1361" s="48">
        <f t="shared" si="777"/>
        <v>158.1</v>
      </c>
      <c r="BW1361" s="48">
        <f t="shared" si="778"/>
        <v>158.1</v>
      </c>
      <c r="BX1361" s="49">
        <f t="shared" si="779"/>
        <v>158.1</v>
      </c>
      <c r="BY1361" s="50">
        <f t="shared" si="780"/>
        <v>1956.7</v>
      </c>
      <c r="BZ1361" s="48">
        <f t="shared" si="781"/>
        <v>494.09999999999997</v>
      </c>
      <c r="CA1361" s="48">
        <f t="shared" si="782"/>
        <v>823.5</v>
      </c>
      <c r="CB1361" s="48">
        <f t="shared" si="783"/>
        <v>164.8</v>
      </c>
      <c r="CC1361" s="51">
        <f t="shared" si="784"/>
        <v>474.29999999999995</v>
      </c>
      <c r="CD1361" s="50">
        <f t="shared" si="785"/>
        <v>1956.6999999999998</v>
      </c>
      <c r="CE1361" s="103"/>
      <c r="CF1361" s="73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</row>
    <row r="1362" spans="1:122" ht="15" hidden="1" outlineLevel="1" thickBot="1" x14ac:dyDescent="0.35">
      <c r="A1362" s="161"/>
      <c r="B1362" s="53" t="s">
        <v>2707</v>
      </c>
      <c r="C1362" s="53" t="s">
        <v>45</v>
      </c>
      <c r="D1362" s="24" t="s">
        <v>2708</v>
      </c>
      <c r="E1362" s="35">
        <v>1591374.94</v>
      </c>
      <c r="F1362" s="34"/>
      <c r="G1362" s="34"/>
      <c r="H1362" s="36">
        <v>634</v>
      </c>
      <c r="I1362" s="38">
        <v>634</v>
      </c>
      <c r="J1362" s="37"/>
      <c r="K1362" s="37"/>
      <c r="L1362" s="35">
        <v>1591374.94</v>
      </c>
      <c r="M1362" s="35">
        <v>203738.41</v>
      </c>
      <c r="N1362" s="35">
        <v>19495.5</v>
      </c>
      <c r="O1362" s="36">
        <v>2853</v>
      </c>
      <c r="P1362" s="35">
        <v>5243.18</v>
      </c>
      <c r="Q1362" s="35">
        <v>3987.86</v>
      </c>
      <c r="R1362" s="35">
        <v>1826692.89</v>
      </c>
      <c r="S1362" s="35">
        <v>285895.96000000002</v>
      </c>
      <c r="T1362" s="35">
        <v>28840.66</v>
      </c>
      <c r="U1362" s="35">
        <v>1711.8</v>
      </c>
      <c r="V1362" s="35">
        <v>19381.38</v>
      </c>
      <c r="W1362" s="35">
        <v>12768.76</v>
      </c>
      <c r="X1362" s="35">
        <v>2048.3200000000002</v>
      </c>
      <c r="Y1362" s="35">
        <v>38299.94</v>
      </c>
      <c r="Z1362" s="35">
        <v>38193.01</v>
      </c>
      <c r="AA1362" s="35">
        <v>427139.83</v>
      </c>
      <c r="AB1362" s="35">
        <v>2253832.7200000002</v>
      </c>
      <c r="AC1362" s="39">
        <f t="shared" si="775"/>
        <v>2253.8000000000002</v>
      </c>
      <c r="AD1362" s="40">
        <f t="shared" si="776"/>
        <v>2223.5</v>
      </c>
      <c r="AG1362" s="70" t="s">
        <v>2682</v>
      </c>
      <c r="AH1362" s="24" t="s">
        <v>2707</v>
      </c>
      <c r="AI1362" s="24" t="s">
        <v>45</v>
      </c>
      <c r="AJ1362" s="24" t="s">
        <v>2708</v>
      </c>
      <c r="AK1362" s="43">
        <v>1574322.95</v>
      </c>
      <c r="AL1362" s="42"/>
      <c r="AM1362" s="42"/>
      <c r="AN1362" s="44">
        <v>625</v>
      </c>
      <c r="AO1362" s="46">
        <v>625</v>
      </c>
      <c r="AP1362" s="45"/>
      <c r="AQ1362" s="45"/>
      <c r="AR1362" s="43">
        <v>1574322.95</v>
      </c>
      <c r="AS1362" s="43">
        <v>180615.39</v>
      </c>
      <c r="AT1362" s="43">
        <v>19218.75</v>
      </c>
      <c r="AU1362" s="43">
        <v>2812.5</v>
      </c>
      <c r="AV1362" s="43">
        <v>5168.75</v>
      </c>
      <c r="AW1362" s="43">
        <v>3931.25</v>
      </c>
      <c r="AX1362" s="43">
        <v>1786069.59</v>
      </c>
      <c r="AY1362" s="43">
        <v>281837.5</v>
      </c>
      <c r="AZ1362" s="43">
        <v>28431.25</v>
      </c>
      <c r="BA1362" s="43">
        <v>1687.5</v>
      </c>
      <c r="BB1362" s="43">
        <v>19106.25</v>
      </c>
      <c r="BC1362" s="43">
        <v>12587.5</v>
      </c>
      <c r="BD1362" s="43">
        <v>3072.12</v>
      </c>
      <c r="BE1362" s="43">
        <v>37756.25</v>
      </c>
      <c r="BF1362" s="43">
        <v>37783.760000000002</v>
      </c>
      <c r="BG1362" s="43">
        <v>422262.13</v>
      </c>
      <c r="BH1362" s="43">
        <v>2208331.7200000002</v>
      </c>
      <c r="BI1362" s="44">
        <v>0</v>
      </c>
      <c r="BJ1362" s="71">
        <v>2208.3000000000002</v>
      </c>
      <c r="BK1362" s="2"/>
      <c r="BL1362" s="2"/>
      <c r="BM1362" s="48">
        <v>184</v>
      </c>
      <c r="BN1362" s="48">
        <v>184</v>
      </c>
      <c r="BO1362" s="48">
        <v>184</v>
      </c>
      <c r="BP1362" s="48">
        <v>184</v>
      </c>
      <c r="BQ1362" s="48">
        <v>368.1</v>
      </c>
      <c r="BR1362" s="48">
        <v>368.1</v>
      </c>
      <c r="BS1362" s="48">
        <v>92</v>
      </c>
      <c r="BT1362" s="48">
        <v>0</v>
      </c>
      <c r="BU1362" s="48">
        <v>92</v>
      </c>
      <c r="BV1362" s="48">
        <f t="shared" si="777"/>
        <v>189.1</v>
      </c>
      <c r="BW1362" s="48">
        <f t="shared" si="778"/>
        <v>189.1</v>
      </c>
      <c r="BX1362" s="49">
        <f t="shared" si="779"/>
        <v>189.1</v>
      </c>
      <c r="BY1362" s="50">
        <f t="shared" si="780"/>
        <v>2223.5</v>
      </c>
      <c r="BZ1362" s="48">
        <f t="shared" si="781"/>
        <v>552</v>
      </c>
      <c r="CA1362" s="48">
        <f t="shared" si="782"/>
        <v>920.2</v>
      </c>
      <c r="CB1362" s="48">
        <f t="shared" si="783"/>
        <v>184</v>
      </c>
      <c r="CC1362" s="51">
        <f t="shared" si="784"/>
        <v>567.29999999999995</v>
      </c>
      <c r="CD1362" s="50">
        <f t="shared" si="785"/>
        <v>2223.5</v>
      </c>
      <c r="CE1362" s="103"/>
      <c r="CF1362" s="73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</row>
    <row r="1363" spans="1:122" ht="21" hidden="1" outlineLevel="1" thickBot="1" x14ac:dyDescent="0.35">
      <c r="A1363" s="161"/>
      <c r="B1363" s="53" t="s">
        <v>2709</v>
      </c>
      <c r="C1363" s="53" t="s">
        <v>45</v>
      </c>
      <c r="D1363" s="24" t="s">
        <v>2710</v>
      </c>
      <c r="E1363" s="35">
        <v>943834.6</v>
      </c>
      <c r="F1363" s="35">
        <v>44166.46</v>
      </c>
      <c r="G1363" s="35">
        <v>182833.94</v>
      </c>
      <c r="H1363" s="36">
        <v>356</v>
      </c>
      <c r="I1363" s="38">
        <v>287</v>
      </c>
      <c r="J1363" s="38">
        <v>18</v>
      </c>
      <c r="K1363" s="38">
        <v>51</v>
      </c>
      <c r="L1363" s="36">
        <v>1170835</v>
      </c>
      <c r="M1363" s="35">
        <v>182174.61</v>
      </c>
      <c r="N1363" s="36">
        <v>10947</v>
      </c>
      <c r="O1363" s="36">
        <v>1602</v>
      </c>
      <c r="P1363" s="35">
        <v>2944.12</v>
      </c>
      <c r="Q1363" s="35">
        <v>2239.2399999999998</v>
      </c>
      <c r="R1363" s="35">
        <v>1370741.97</v>
      </c>
      <c r="S1363" s="35">
        <v>144989.63</v>
      </c>
      <c r="T1363" s="35">
        <v>16194.44</v>
      </c>
      <c r="U1363" s="35">
        <v>774.9</v>
      </c>
      <c r="V1363" s="35">
        <v>8773.59</v>
      </c>
      <c r="W1363" s="35">
        <v>5780.18</v>
      </c>
      <c r="X1363" s="35">
        <v>2687.88</v>
      </c>
      <c r="Y1363" s="35">
        <v>17337.669999999998</v>
      </c>
      <c r="Z1363" s="35">
        <v>28100.02</v>
      </c>
      <c r="AA1363" s="35">
        <v>224638.31</v>
      </c>
      <c r="AB1363" s="35">
        <v>1595380.28</v>
      </c>
      <c r="AC1363" s="39">
        <f t="shared" si="775"/>
        <v>1595.4</v>
      </c>
      <c r="AD1363" s="40">
        <f t="shared" si="776"/>
        <v>1541.5</v>
      </c>
      <c r="AG1363" s="70" t="s">
        <v>2682</v>
      </c>
      <c r="AH1363" s="24" t="s">
        <v>2709</v>
      </c>
      <c r="AI1363" s="24" t="s">
        <v>45</v>
      </c>
      <c r="AJ1363" s="24" t="s">
        <v>2710</v>
      </c>
      <c r="AK1363" s="43">
        <v>865875.47</v>
      </c>
      <c r="AL1363" s="43">
        <v>44166.46</v>
      </c>
      <c r="AM1363" s="43">
        <v>190012.17</v>
      </c>
      <c r="AN1363" s="44">
        <v>351</v>
      </c>
      <c r="AO1363" s="46">
        <v>284</v>
      </c>
      <c r="AP1363" s="46">
        <v>15</v>
      </c>
      <c r="AQ1363" s="46">
        <v>52</v>
      </c>
      <c r="AR1363" s="43">
        <v>1100054.1000000001</v>
      </c>
      <c r="AS1363" s="43">
        <v>176212.09</v>
      </c>
      <c r="AT1363" s="43">
        <v>10793.25</v>
      </c>
      <c r="AU1363" s="43">
        <v>1579.5</v>
      </c>
      <c r="AV1363" s="43">
        <v>2902.77</v>
      </c>
      <c r="AW1363" s="43">
        <v>2207.79</v>
      </c>
      <c r="AX1363" s="43">
        <v>1293749.5</v>
      </c>
      <c r="AY1363" s="43">
        <v>143185.51</v>
      </c>
      <c r="AZ1363" s="43">
        <v>15966.99</v>
      </c>
      <c r="BA1363" s="43">
        <v>766.8</v>
      </c>
      <c r="BB1363" s="43">
        <v>8681.8799999999992</v>
      </c>
      <c r="BC1363" s="43">
        <v>5719.76</v>
      </c>
      <c r="BD1363" s="43">
        <v>2943.56</v>
      </c>
      <c r="BE1363" s="43">
        <v>17156.439999999999</v>
      </c>
      <c r="BF1363" s="43">
        <v>26401.29</v>
      </c>
      <c r="BG1363" s="43">
        <v>220822.23</v>
      </c>
      <c r="BH1363" s="43">
        <v>1514571.73</v>
      </c>
      <c r="BI1363" s="44">
        <v>0</v>
      </c>
      <c r="BJ1363" s="71">
        <v>1514.6</v>
      </c>
      <c r="BK1363" s="2"/>
      <c r="BL1363" s="2"/>
      <c r="BM1363" s="48">
        <v>126.2</v>
      </c>
      <c r="BN1363" s="48">
        <v>126.2</v>
      </c>
      <c r="BO1363" s="48">
        <v>126.2</v>
      </c>
      <c r="BP1363" s="48">
        <v>126.2</v>
      </c>
      <c r="BQ1363" s="48">
        <v>252.4</v>
      </c>
      <c r="BR1363" s="48">
        <v>252.4</v>
      </c>
      <c r="BS1363" s="48">
        <v>63.1</v>
      </c>
      <c r="BT1363" s="48">
        <v>0</v>
      </c>
      <c r="BU1363" s="48">
        <v>63.1</v>
      </c>
      <c r="BV1363" s="48">
        <f t="shared" si="777"/>
        <v>135.19999999999999</v>
      </c>
      <c r="BW1363" s="48">
        <f t="shared" si="778"/>
        <v>135.19999999999999</v>
      </c>
      <c r="BX1363" s="49">
        <f t="shared" si="779"/>
        <v>135.30000000000001</v>
      </c>
      <c r="BY1363" s="50">
        <f t="shared" si="780"/>
        <v>1541.5000000000002</v>
      </c>
      <c r="BZ1363" s="48">
        <f t="shared" si="781"/>
        <v>378.6</v>
      </c>
      <c r="CA1363" s="48">
        <f t="shared" si="782"/>
        <v>631</v>
      </c>
      <c r="CB1363" s="48">
        <f t="shared" si="783"/>
        <v>126.2</v>
      </c>
      <c r="CC1363" s="51">
        <f t="shared" si="784"/>
        <v>405.7</v>
      </c>
      <c r="CD1363" s="50">
        <f t="shared" si="785"/>
        <v>1541.5</v>
      </c>
      <c r="CE1363" s="103"/>
      <c r="CF1363" s="73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</row>
    <row r="1364" spans="1:122" ht="15" hidden="1" outlineLevel="1" thickBot="1" x14ac:dyDescent="0.35">
      <c r="A1364" s="161"/>
      <c r="B1364" s="53" t="s">
        <v>2711</v>
      </c>
      <c r="C1364" s="53" t="s">
        <v>45</v>
      </c>
      <c r="D1364" s="24" t="s">
        <v>2712</v>
      </c>
      <c r="E1364" s="35">
        <v>484261.07</v>
      </c>
      <c r="F1364" s="35">
        <v>22083.23</v>
      </c>
      <c r="G1364" s="35">
        <v>56159.16</v>
      </c>
      <c r="H1364" s="36">
        <v>104</v>
      </c>
      <c r="I1364" s="38">
        <v>81</v>
      </c>
      <c r="J1364" s="38">
        <v>6</v>
      </c>
      <c r="K1364" s="38">
        <v>17</v>
      </c>
      <c r="L1364" s="35">
        <v>562503.46</v>
      </c>
      <c r="M1364" s="35">
        <v>50298.11</v>
      </c>
      <c r="N1364" s="36">
        <v>3198</v>
      </c>
      <c r="O1364" s="36">
        <v>468</v>
      </c>
      <c r="P1364" s="35">
        <v>860.08</v>
      </c>
      <c r="Q1364" s="35">
        <v>654.16</v>
      </c>
      <c r="R1364" s="35">
        <v>617981.81000000006</v>
      </c>
      <c r="S1364" s="35">
        <v>41716.089999999997</v>
      </c>
      <c r="T1364" s="35">
        <v>4730.96</v>
      </c>
      <c r="U1364" s="35">
        <v>218.7</v>
      </c>
      <c r="V1364" s="35">
        <v>2476.17</v>
      </c>
      <c r="W1364" s="35">
        <v>1631.34</v>
      </c>
      <c r="X1364" s="35">
        <v>128.02000000000001</v>
      </c>
      <c r="Y1364" s="35">
        <v>4893.21</v>
      </c>
      <c r="Z1364" s="35">
        <v>13500.08</v>
      </c>
      <c r="AA1364" s="35">
        <v>69294.570000000007</v>
      </c>
      <c r="AB1364" s="35">
        <v>687276.38</v>
      </c>
      <c r="AC1364" s="39">
        <f t="shared" si="775"/>
        <v>687.3</v>
      </c>
      <c r="AD1364" s="40">
        <f t="shared" si="776"/>
        <v>725.4</v>
      </c>
      <c r="AG1364" s="70" t="s">
        <v>2682</v>
      </c>
      <c r="AH1364" s="24" t="s">
        <v>2711</v>
      </c>
      <c r="AI1364" s="24" t="s">
        <v>45</v>
      </c>
      <c r="AJ1364" s="24" t="s">
        <v>2712</v>
      </c>
      <c r="AK1364" s="43">
        <v>537847.30000000005</v>
      </c>
      <c r="AL1364" s="43">
        <v>22083.23</v>
      </c>
      <c r="AM1364" s="43">
        <v>56159.16</v>
      </c>
      <c r="AN1364" s="44">
        <v>111</v>
      </c>
      <c r="AO1364" s="46">
        <v>84</v>
      </c>
      <c r="AP1364" s="46">
        <v>8</v>
      </c>
      <c r="AQ1364" s="46">
        <v>19</v>
      </c>
      <c r="AR1364" s="43">
        <v>616089.68999999994</v>
      </c>
      <c r="AS1364" s="43">
        <v>48826.79</v>
      </c>
      <c r="AT1364" s="43">
        <v>3413.25</v>
      </c>
      <c r="AU1364" s="43">
        <v>499.5</v>
      </c>
      <c r="AV1364" s="43">
        <v>917.97</v>
      </c>
      <c r="AW1364" s="43">
        <v>698.19</v>
      </c>
      <c r="AX1364" s="43">
        <v>670445.39</v>
      </c>
      <c r="AY1364" s="43">
        <v>43971.51</v>
      </c>
      <c r="AZ1364" s="43">
        <v>5049.3900000000003</v>
      </c>
      <c r="BA1364" s="43">
        <v>226.8</v>
      </c>
      <c r="BB1364" s="43">
        <v>2567.88</v>
      </c>
      <c r="BC1364" s="43">
        <v>1691.76</v>
      </c>
      <c r="BD1364" s="43">
        <v>640.1</v>
      </c>
      <c r="BE1364" s="43">
        <v>5074.4399999999996</v>
      </c>
      <c r="BF1364" s="43">
        <v>14786.16</v>
      </c>
      <c r="BG1364" s="43">
        <v>74008.039999999994</v>
      </c>
      <c r="BH1364" s="43">
        <v>744453.43</v>
      </c>
      <c r="BI1364" s="44">
        <v>0</v>
      </c>
      <c r="BJ1364" s="71">
        <v>744.5</v>
      </c>
      <c r="BK1364" s="2"/>
      <c r="BL1364" s="2"/>
      <c r="BM1364" s="48">
        <v>62</v>
      </c>
      <c r="BN1364" s="48">
        <v>62</v>
      </c>
      <c r="BO1364" s="48">
        <v>62</v>
      </c>
      <c r="BP1364" s="48">
        <v>62</v>
      </c>
      <c r="BQ1364" s="48">
        <v>124.1</v>
      </c>
      <c r="BR1364" s="48">
        <v>124.1</v>
      </c>
      <c r="BS1364" s="48">
        <v>31</v>
      </c>
      <c r="BT1364" s="48">
        <v>0</v>
      </c>
      <c r="BU1364" s="48">
        <v>31</v>
      </c>
      <c r="BV1364" s="48">
        <f t="shared" si="777"/>
        <v>55.7</v>
      </c>
      <c r="BW1364" s="48">
        <f t="shared" si="778"/>
        <v>55.7</v>
      </c>
      <c r="BX1364" s="49">
        <f t="shared" si="779"/>
        <v>55.8</v>
      </c>
      <c r="BY1364" s="50">
        <f t="shared" si="780"/>
        <v>725.4</v>
      </c>
      <c r="BZ1364" s="48">
        <f t="shared" si="781"/>
        <v>186</v>
      </c>
      <c r="CA1364" s="48">
        <f t="shared" si="782"/>
        <v>310.2</v>
      </c>
      <c r="CB1364" s="48">
        <f t="shared" si="783"/>
        <v>62</v>
      </c>
      <c r="CC1364" s="51">
        <f t="shared" si="784"/>
        <v>167.2</v>
      </c>
      <c r="CD1364" s="50">
        <f t="shared" si="785"/>
        <v>725.40000000000009</v>
      </c>
      <c r="CE1364" s="103"/>
      <c r="CF1364" s="73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</row>
    <row r="1365" spans="1:122" ht="15" hidden="1" outlineLevel="1" thickBot="1" x14ac:dyDescent="0.35">
      <c r="A1365" s="161"/>
      <c r="B1365" s="53" t="s">
        <v>2713</v>
      </c>
      <c r="C1365" s="53" t="s">
        <v>45</v>
      </c>
      <c r="D1365" s="24" t="s">
        <v>2714</v>
      </c>
      <c r="E1365" s="35">
        <v>660327.71</v>
      </c>
      <c r="F1365" s="35">
        <v>14574.93</v>
      </c>
      <c r="G1365" s="35">
        <v>56159.16</v>
      </c>
      <c r="H1365" s="36">
        <v>229</v>
      </c>
      <c r="I1365" s="38">
        <v>211</v>
      </c>
      <c r="J1365" s="38">
        <v>3</v>
      </c>
      <c r="K1365" s="38">
        <v>15</v>
      </c>
      <c r="L1365" s="35">
        <v>731061.8</v>
      </c>
      <c r="M1365" s="35">
        <v>145685.59</v>
      </c>
      <c r="N1365" s="35">
        <v>7041.75</v>
      </c>
      <c r="O1365" s="35">
        <v>1030.5</v>
      </c>
      <c r="P1365" s="35">
        <v>1893.83</v>
      </c>
      <c r="Q1365" s="35">
        <v>1440.41</v>
      </c>
      <c r="R1365" s="35">
        <v>888153.88</v>
      </c>
      <c r="S1365" s="35">
        <v>99210.04</v>
      </c>
      <c r="T1365" s="35">
        <v>10417.209999999999</v>
      </c>
      <c r="U1365" s="35">
        <v>569.70000000000005</v>
      </c>
      <c r="V1365" s="35">
        <v>6450.27</v>
      </c>
      <c r="W1365" s="35">
        <v>4249.54</v>
      </c>
      <c r="X1365" s="35">
        <v>3839.7</v>
      </c>
      <c r="Y1365" s="35">
        <v>12746.51</v>
      </c>
      <c r="Z1365" s="35">
        <v>17545.490000000002</v>
      </c>
      <c r="AA1365" s="35">
        <v>155028.46</v>
      </c>
      <c r="AB1365" s="35">
        <v>1043182.34</v>
      </c>
      <c r="AC1365" s="39">
        <f t="shared" si="775"/>
        <v>1043.2</v>
      </c>
      <c r="AD1365" s="40">
        <f t="shared" si="776"/>
        <v>1096.5999999999999</v>
      </c>
      <c r="AG1365" s="70" t="s">
        <v>2682</v>
      </c>
      <c r="AH1365" s="24" t="s">
        <v>2713</v>
      </c>
      <c r="AI1365" s="24" t="s">
        <v>45</v>
      </c>
      <c r="AJ1365" s="24" t="s">
        <v>2714</v>
      </c>
      <c r="AK1365" s="43">
        <v>708147.92</v>
      </c>
      <c r="AL1365" s="43">
        <v>44166.46</v>
      </c>
      <c r="AM1365" s="43">
        <v>63337.39</v>
      </c>
      <c r="AN1365" s="44">
        <v>248</v>
      </c>
      <c r="AO1365" s="46">
        <v>217</v>
      </c>
      <c r="AP1365" s="46">
        <v>13</v>
      </c>
      <c r="AQ1365" s="46">
        <v>18</v>
      </c>
      <c r="AR1365" s="43">
        <v>815651.77</v>
      </c>
      <c r="AS1365" s="43">
        <v>132733.29</v>
      </c>
      <c r="AT1365" s="44">
        <v>7626</v>
      </c>
      <c r="AU1365" s="44">
        <v>1116</v>
      </c>
      <c r="AV1365" s="43">
        <v>2050.96</v>
      </c>
      <c r="AW1365" s="43">
        <v>1559.92</v>
      </c>
      <c r="AX1365" s="43">
        <v>960737.94</v>
      </c>
      <c r="AY1365" s="43">
        <v>104849.13</v>
      </c>
      <c r="AZ1365" s="43">
        <v>11281.52</v>
      </c>
      <c r="BA1365" s="43">
        <v>585.9</v>
      </c>
      <c r="BB1365" s="43">
        <v>6633.69</v>
      </c>
      <c r="BC1365" s="43">
        <v>4370.38</v>
      </c>
      <c r="BD1365" s="43">
        <v>2175.98</v>
      </c>
      <c r="BE1365" s="43">
        <v>13108.97</v>
      </c>
      <c r="BF1365" s="43">
        <v>19575.650000000001</v>
      </c>
      <c r="BG1365" s="43">
        <v>162581.22</v>
      </c>
      <c r="BH1365" s="43">
        <v>1123319.1599999999</v>
      </c>
      <c r="BI1365" s="44">
        <v>0</v>
      </c>
      <c r="BJ1365" s="71">
        <v>1123.3</v>
      </c>
      <c r="BK1365" s="2"/>
      <c r="BL1365" s="2"/>
      <c r="BM1365" s="48">
        <v>93.6</v>
      </c>
      <c r="BN1365" s="48">
        <v>93.6</v>
      </c>
      <c r="BO1365" s="48">
        <v>93.6</v>
      </c>
      <c r="BP1365" s="48">
        <v>93.6</v>
      </c>
      <c r="BQ1365" s="48">
        <v>187.2</v>
      </c>
      <c r="BR1365" s="48">
        <v>187.2</v>
      </c>
      <c r="BS1365" s="48">
        <v>46.8</v>
      </c>
      <c r="BT1365" s="48">
        <v>0</v>
      </c>
      <c r="BU1365" s="48">
        <v>46.8</v>
      </c>
      <c r="BV1365" s="48">
        <f t="shared" si="777"/>
        <v>84.7</v>
      </c>
      <c r="BW1365" s="48">
        <f t="shared" si="778"/>
        <v>84.7</v>
      </c>
      <c r="BX1365" s="49">
        <f t="shared" si="779"/>
        <v>84.8</v>
      </c>
      <c r="BY1365" s="50">
        <f t="shared" si="780"/>
        <v>1096.6000000000001</v>
      </c>
      <c r="BZ1365" s="48">
        <f t="shared" si="781"/>
        <v>280.79999999999995</v>
      </c>
      <c r="CA1365" s="48">
        <f t="shared" si="782"/>
        <v>467.99999999999994</v>
      </c>
      <c r="CB1365" s="48">
        <f t="shared" si="783"/>
        <v>93.6</v>
      </c>
      <c r="CC1365" s="51">
        <f t="shared" si="784"/>
        <v>254.2</v>
      </c>
      <c r="CD1365" s="50">
        <f t="shared" si="785"/>
        <v>1096.5999999999999</v>
      </c>
      <c r="CE1365" s="103"/>
      <c r="CF1365" s="73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</row>
    <row r="1366" spans="1:122" ht="15" hidden="1" outlineLevel="1" thickBot="1" x14ac:dyDescent="0.35">
      <c r="A1366" s="161"/>
      <c r="B1366" s="53" t="s">
        <v>2715</v>
      </c>
      <c r="C1366" s="53" t="s">
        <v>45</v>
      </c>
      <c r="D1366" s="24" t="s">
        <v>2716</v>
      </c>
      <c r="E1366" s="34"/>
      <c r="F1366" s="35">
        <v>22083.23</v>
      </c>
      <c r="G1366" s="35">
        <v>56159.16</v>
      </c>
      <c r="H1366" s="36">
        <v>17</v>
      </c>
      <c r="I1366" s="37"/>
      <c r="J1366" s="38">
        <v>6</v>
      </c>
      <c r="K1366" s="38">
        <v>11</v>
      </c>
      <c r="L1366" s="35">
        <v>78242.39</v>
      </c>
      <c r="M1366" s="35">
        <v>4405.09</v>
      </c>
      <c r="N1366" s="35">
        <v>522.75</v>
      </c>
      <c r="O1366" s="35">
        <v>76.5</v>
      </c>
      <c r="P1366" s="35">
        <v>140.59</v>
      </c>
      <c r="Q1366" s="35">
        <v>106.93</v>
      </c>
      <c r="R1366" s="35">
        <v>83494.25</v>
      </c>
      <c r="S1366" s="35">
        <v>3836.05</v>
      </c>
      <c r="T1366" s="35">
        <v>773.33</v>
      </c>
      <c r="U1366" s="36">
        <v>0</v>
      </c>
      <c r="V1366" s="36">
        <v>0</v>
      </c>
      <c r="W1366" s="36">
        <v>0</v>
      </c>
      <c r="X1366" s="36">
        <v>0</v>
      </c>
      <c r="Y1366" s="36">
        <v>0</v>
      </c>
      <c r="Z1366" s="35">
        <v>1877.82</v>
      </c>
      <c r="AA1366" s="35">
        <v>6487.2</v>
      </c>
      <c r="AB1366" s="35">
        <v>89981.45</v>
      </c>
      <c r="AC1366" s="39">
        <f t="shared" si="775"/>
        <v>90</v>
      </c>
      <c r="AD1366" s="40">
        <f t="shared" si="776"/>
        <v>86.6</v>
      </c>
      <c r="AG1366" s="70" t="s">
        <v>2682</v>
      </c>
      <c r="AH1366" s="24" t="s">
        <v>2715</v>
      </c>
      <c r="AI1366" s="24" t="s">
        <v>45</v>
      </c>
      <c r="AJ1366" s="24" t="s">
        <v>2716</v>
      </c>
      <c r="AK1366" s="42"/>
      <c r="AL1366" s="43">
        <v>14574.93</v>
      </c>
      <c r="AM1366" s="43">
        <v>56159.16</v>
      </c>
      <c r="AN1366" s="44">
        <v>22</v>
      </c>
      <c r="AO1366" s="45"/>
      <c r="AP1366" s="46">
        <v>4</v>
      </c>
      <c r="AQ1366" s="46">
        <v>18</v>
      </c>
      <c r="AR1366" s="43">
        <v>70734.09</v>
      </c>
      <c r="AS1366" s="43">
        <v>5389.49</v>
      </c>
      <c r="AT1366" s="43">
        <v>676.5</v>
      </c>
      <c r="AU1366" s="44">
        <v>99</v>
      </c>
      <c r="AV1366" s="43">
        <v>181.94</v>
      </c>
      <c r="AW1366" s="43">
        <v>138.38</v>
      </c>
      <c r="AX1366" s="43">
        <v>77219.399999999994</v>
      </c>
      <c r="AY1366" s="43">
        <v>4964.3</v>
      </c>
      <c r="AZ1366" s="43">
        <v>1000.78</v>
      </c>
      <c r="BA1366" s="44">
        <v>0</v>
      </c>
      <c r="BB1366" s="44">
        <v>0</v>
      </c>
      <c r="BC1366" s="44">
        <v>0</v>
      </c>
      <c r="BD1366" s="44">
        <v>0</v>
      </c>
      <c r="BE1366" s="44">
        <v>0</v>
      </c>
      <c r="BF1366" s="43">
        <v>1697.62</v>
      </c>
      <c r="BG1366" s="43">
        <v>7662.7</v>
      </c>
      <c r="BH1366" s="43">
        <v>84882.1</v>
      </c>
      <c r="BI1366" s="44">
        <v>0</v>
      </c>
      <c r="BJ1366" s="71">
        <v>84.9</v>
      </c>
      <c r="BK1366" s="2"/>
      <c r="BL1366" s="2"/>
      <c r="BM1366" s="48">
        <v>7.1</v>
      </c>
      <c r="BN1366" s="48">
        <v>7.1</v>
      </c>
      <c r="BO1366" s="48">
        <v>7.1</v>
      </c>
      <c r="BP1366" s="48">
        <v>7.1</v>
      </c>
      <c r="BQ1366" s="48">
        <v>14.2</v>
      </c>
      <c r="BR1366" s="48">
        <v>14.2</v>
      </c>
      <c r="BS1366" s="48">
        <v>3.5</v>
      </c>
      <c r="BT1366" s="48">
        <v>0</v>
      </c>
      <c r="BU1366" s="48">
        <v>3.5</v>
      </c>
      <c r="BV1366" s="48">
        <f t="shared" si="777"/>
        <v>7.6</v>
      </c>
      <c r="BW1366" s="48">
        <f t="shared" si="778"/>
        <v>7.6</v>
      </c>
      <c r="BX1366" s="49">
        <f t="shared" si="779"/>
        <v>7.6</v>
      </c>
      <c r="BY1366" s="50">
        <f t="shared" si="780"/>
        <v>86.59999999999998</v>
      </c>
      <c r="BZ1366" s="48">
        <f t="shared" si="781"/>
        <v>21.299999999999997</v>
      </c>
      <c r="CA1366" s="48">
        <f t="shared" si="782"/>
        <v>35.5</v>
      </c>
      <c r="CB1366" s="48">
        <f t="shared" si="783"/>
        <v>7</v>
      </c>
      <c r="CC1366" s="51">
        <f t="shared" si="784"/>
        <v>22.799999999999997</v>
      </c>
      <c r="CD1366" s="50">
        <f t="shared" si="785"/>
        <v>86.6</v>
      </c>
      <c r="CE1366" s="103"/>
      <c r="CF1366" s="73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</row>
    <row r="1367" spans="1:122" ht="21" hidden="1" outlineLevel="1" thickBot="1" x14ac:dyDescent="0.35">
      <c r="A1367" s="161"/>
      <c r="B1367" s="53" t="s">
        <v>2717</v>
      </c>
      <c r="C1367" s="53" t="s">
        <v>45</v>
      </c>
      <c r="D1367" s="24" t="s">
        <v>2718</v>
      </c>
      <c r="E1367" s="35">
        <v>141028.72</v>
      </c>
      <c r="F1367" s="35">
        <v>44166.46</v>
      </c>
      <c r="G1367" s="35">
        <v>77271.62</v>
      </c>
      <c r="H1367" s="36">
        <v>68</v>
      </c>
      <c r="I1367" s="38">
        <v>26</v>
      </c>
      <c r="J1367" s="38">
        <v>17</v>
      </c>
      <c r="K1367" s="38">
        <v>25</v>
      </c>
      <c r="L1367" s="35">
        <v>262466.8</v>
      </c>
      <c r="M1367" s="35">
        <v>35477.03</v>
      </c>
      <c r="N1367" s="36">
        <v>2091</v>
      </c>
      <c r="O1367" s="36">
        <v>306</v>
      </c>
      <c r="P1367" s="35">
        <v>562.36</v>
      </c>
      <c r="Q1367" s="35">
        <v>427.72</v>
      </c>
      <c r="R1367" s="35">
        <v>301330.90999999997</v>
      </c>
      <c r="S1367" s="35">
        <v>21201.74</v>
      </c>
      <c r="T1367" s="35">
        <v>3093.32</v>
      </c>
      <c r="U1367" s="35">
        <v>70.2</v>
      </c>
      <c r="V1367" s="35">
        <v>794.82</v>
      </c>
      <c r="W1367" s="35">
        <v>523.64</v>
      </c>
      <c r="X1367" s="36">
        <v>0</v>
      </c>
      <c r="Y1367" s="35">
        <v>1570.66</v>
      </c>
      <c r="Z1367" s="35">
        <v>6299.2</v>
      </c>
      <c r="AA1367" s="35">
        <v>33553.58</v>
      </c>
      <c r="AB1367" s="35">
        <v>334884.49</v>
      </c>
      <c r="AC1367" s="39">
        <f t="shared" si="775"/>
        <v>334.9</v>
      </c>
      <c r="AD1367" s="40">
        <f t="shared" si="776"/>
        <v>334.7</v>
      </c>
      <c r="AG1367" s="70" t="s">
        <v>2682</v>
      </c>
      <c r="AH1367" s="24" t="s">
        <v>2717</v>
      </c>
      <c r="AI1367" s="24" t="s">
        <v>45</v>
      </c>
      <c r="AJ1367" s="24" t="s">
        <v>2718</v>
      </c>
      <c r="AK1367" s="43">
        <v>108484.66</v>
      </c>
      <c r="AL1367" s="43">
        <v>22083.23</v>
      </c>
      <c r="AM1367" s="43">
        <v>140609.01</v>
      </c>
      <c r="AN1367" s="44">
        <v>69</v>
      </c>
      <c r="AO1367" s="46">
        <v>24</v>
      </c>
      <c r="AP1367" s="46">
        <v>8</v>
      </c>
      <c r="AQ1367" s="46">
        <v>37</v>
      </c>
      <c r="AR1367" s="43">
        <v>271176.90000000002</v>
      </c>
      <c r="AS1367" s="43">
        <v>26627.8</v>
      </c>
      <c r="AT1367" s="43">
        <v>2121.75</v>
      </c>
      <c r="AU1367" s="43">
        <v>310.5</v>
      </c>
      <c r="AV1367" s="43">
        <v>570.63</v>
      </c>
      <c r="AW1367" s="43">
        <v>434.01</v>
      </c>
      <c r="AX1367" s="43">
        <v>301241.59000000003</v>
      </c>
      <c r="AY1367" s="43">
        <v>20976.81</v>
      </c>
      <c r="AZ1367" s="43">
        <v>3138.81</v>
      </c>
      <c r="BA1367" s="43">
        <v>64.8</v>
      </c>
      <c r="BB1367" s="43">
        <v>733.68</v>
      </c>
      <c r="BC1367" s="43">
        <v>483.36</v>
      </c>
      <c r="BD1367" s="44">
        <v>0</v>
      </c>
      <c r="BE1367" s="43">
        <v>1449.84</v>
      </c>
      <c r="BF1367" s="43">
        <v>6508.26</v>
      </c>
      <c r="BG1367" s="43">
        <v>33355.56</v>
      </c>
      <c r="BH1367" s="43">
        <v>334597.15000000002</v>
      </c>
      <c r="BI1367" s="44">
        <v>0</v>
      </c>
      <c r="BJ1367" s="71">
        <v>334.6</v>
      </c>
      <c r="BK1367" s="2"/>
      <c r="BL1367" s="2"/>
      <c r="BM1367" s="48">
        <v>27.9</v>
      </c>
      <c r="BN1367" s="48">
        <v>27.9</v>
      </c>
      <c r="BO1367" s="48">
        <v>27.9</v>
      </c>
      <c r="BP1367" s="48">
        <v>27.9</v>
      </c>
      <c r="BQ1367" s="48">
        <v>55.8</v>
      </c>
      <c r="BR1367" s="48">
        <v>55.8</v>
      </c>
      <c r="BS1367" s="48">
        <v>13.9</v>
      </c>
      <c r="BT1367" s="48">
        <v>0</v>
      </c>
      <c r="BU1367" s="48">
        <v>13.9</v>
      </c>
      <c r="BV1367" s="48">
        <f t="shared" si="777"/>
        <v>27.9</v>
      </c>
      <c r="BW1367" s="48">
        <f t="shared" si="778"/>
        <v>27.9</v>
      </c>
      <c r="BX1367" s="49">
        <f t="shared" si="779"/>
        <v>27.9</v>
      </c>
      <c r="BY1367" s="50">
        <f t="shared" si="780"/>
        <v>334.7</v>
      </c>
      <c r="BZ1367" s="48">
        <f t="shared" si="781"/>
        <v>83.699999999999989</v>
      </c>
      <c r="CA1367" s="48">
        <f t="shared" si="782"/>
        <v>139.5</v>
      </c>
      <c r="CB1367" s="48">
        <f t="shared" si="783"/>
        <v>27.8</v>
      </c>
      <c r="CC1367" s="51">
        <f t="shared" si="784"/>
        <v>83.699999999999989</v>
      </c>
      <c r="CD1367" s="50">
        <f t="shared" si="785"/>
        <v>334.7</v>
      </c>
      <c r="CE1367" s="103"/>
      <c r="CF1367" s="73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</row>
    <row r="1368" spans="1:122" ht="15" hidden="1" outlineLevel="1" thickBot="1" x14ac:dyDescent="0.35">
      <c r="A1368" s="161"/>
      <c r="B1368" s="53" t="s">
        <v>2719</v>
      </c>
      <c r="C1368" s="53" t="s">
        <v>45</v>
      </c>
      <c r="D1368" s="24" t="s">
        <v>2720</v>
      </c>
      <c r="E1368" s="34"/>
      <c r="F1368" s="35">
        <v>88332.91</v>
      </c>
      <c r="G1368" s="35">
        <v>211124.64</v>
      </c>
      <c r="H1368" s="36">
        <v>105</v>
      </c>
      <c r="I1368" s="37"/>
      <c r="J1368" s="38">
        <v>27</v>
      </c>
      <c r="K1368" s="38">
        <v>78</v>
      </c>
      <c r="L1368" s="35">
        <v>299457.55</v>
      </c>
      <c r="M1368" s="35">
        <v>38664.660000000003</v>
      </c>
      <c r="N1368" s="35">
        <v>3228.75</v>
      </c>
      <c r="O1368" s="35">
        <v>472.5</v>
      </c>
      <c r="P1368" s="35">
        <v>868.35</v>
      </c>
      <c r="Q1368" s="35">
        <v>660.45</v>
      </c>
      <c r="R1368" s="35">
        <v>343352.26</v>
      </c>
      <c r="S1368" s="35">
        <v>23693.25</v>
      </c>
      <c r="T1368" s="35">
        <v>4776.45</v>
      </c>
      <c r="U1368" s="36">
        <v>0</v>
      </c>
      <c r="V1368" s="36">
        <v>0</v>
      </c>
      <c r="W1368" s="36">
        <v>0</v>
      </c>
      <c r="X1368" s="36">
        <v>0</v>
      </c>
      <c r="Y1368" s="36">
        <v>0</v>
      </c>
      <c r="Z1368" s="35">
        <v>7186.98</v>
      </c>
      <c r="AA1368" s="35">
        <v>35656.68</v>
      </c>
      <c r="AB1368" s="35">
        <v>379008.94</v>
      </c>
      <c r="AC1368" s="39">
        <f t="shared" si="775"/>
        <v>379</v>
      </c>
      <c r="AD1368" s="40">
        <f t="shared" si="776"/>
        <v>408.9</v>
      </c>
      <c r="AG1368" s="70" t="s">
        <v>2682</v>
      </c>
      <c r="AH1368" s="24" t="s">
        <v>2719</v>
      </c>
      <c r="AI1368" s="24" t="s">
        <v>45</v>
      </c>
      <c r="AJ1368" s="24" t="s">
        <v>2720</v>
      </c>
      <c r="AK1368" s="42"/>
      <c r="AL1368" s="43">
        <v>88332.91</v>
      </c>
      <c r="AM1368" s="43">
        <v>253349.56</v>
      </c>
      <c r="AN1368" s="44">
        <v>110</v>
      </c>
      <c r="AO1368" s="45"/>
      <c r="AP1368" s="46">
        <v>26</v>
      </c>
      <c r="AQ1368" s="46">
        <v>84</v>
      </c>
      <c r="AR1368" s="43">
        <v>341682.47</v>
      </c>
      <c r="AS1368" s="43">
        <v>38590.93</v>
      </c>
      <c r="AT1368" s="43">
        <v>3382.5</v>
      </c>
      <c r="AU1368" s="44">
        <v>495</v>
      </c>
      <c r="AV1368" s="43">
        <v>909.7</v>
      </c>
      <c r="AW1368" s="43">
        <v>691.9</v>
      </c>
      <c r="AX1368" s="43">
        <v>385752.5</v>
      </c>
      <c r="AY1368" s="43">
        <v>24821.5</v>
      </c>
      <c r="AZ1368" s="43">
        <v>5003.8999999999996</v>
      </c>
      <c r="BA1368" s="44">
        <v>0</v>
      </c>
      <c r="BB1368" s="44">
        <v>0</v>
      </c>
      <c r="BC1368" s="44">
        <v>0</v>
      </c>
      <c r="BD1368" s="44">
        <v>0</v>
      </c>
      <c r="BE1368" s="44">
        <v>0</v>
      </c>
      <c r="BF1368" s="43">
        <v>8200.3799999999992</v>
      </c>
      <c r="BG1368" s="43">
        <v>38025.78</v>
      </c>
      <c r="BH1368" s="43">
        <v>423778.28</v>
      </c>
      <c r="BI1368" s="44">
        <v>0</v>
      </c>
      <c r="BJ1368" s="71">
        <v>423.8</v>
      </c>
      <c r="BK1368" s="2"/>
      <c r="BL1368" s="2"/>
      <c r="BM1368" s="48">
        <v>35.299999999999997</v>
      </c>
      <c r="BN1368" s="48">
        <v>35.299999999999997</v>
      </c>
      <c r="BO1368" s="48">
        <v>35.299999999999997</v>
      </c>
      <c r="BP1368" s="48">
        <v>35.299999999999997</v>
      </c>
      <c r="BQ1368" s="48">
        <v>70.599999999999994</v>
      </c>
      <c r="BR1368" s="48">
        <v>70.599999999999994</v>
      </c>
      <c r="BS1368" s="48">
        <v>17.7</v>
      </c>
      <c r="BT1368" s="48">
        <v>0</v>
      </c>
      <c r="BU1368" s="48">
        <v>17.7</v>
      </c>
      <c r="BV1368" s="48">
        <f t="shared" si="777"/>
        <v>30.4</v>
      </c>
      <c r="BW1368" s="48">
        <f t="shared" si="778"/>
        <v>30.4</v>
      </c>
      <c r="BX1368" s="49">
        <f t="shared" si="779"/>
        <v>30.3</v>
      </c>
      <c r="BY1368" s="50">
        <f t="shared" si="780"/>
        <v>408.90000000000003</v>
      </c>
      <c r="BZ1368" s="48">
        <f t="shared" si="781"/>
        <v>105.89999999999999</v>
      </c>
      <c r="CA1368" s="48">
        <f t="shared" si="782"/>
        <v>176.5</v>
      </c>
      <c r="CB1368" s="48">
        <f t="shared" si="783"/>
        <v>35.4</v>
      </c>
      <c r="CC1368" s="51">
        <f t="shared" si="784"/>
        <v>91.1</v>
      </c>
      <c r="CD1368" s="50">
        <f t="shared" si="785"/>
        <v>408.9</v>
      </c>
      <c r="CE1368" s="103"/>
      <c r="CF1368" s="73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</row>
    <row r="1369" spans="1:122" ht="15" hidden="1" outlineLevel="1" thickBot="1" x14ac:dyDescent="0.35">
      <c r="A1369" s="161"/>
      <c r="B1369" s="53" t="s">
        <v>2721</v>
      </c>
      <c r="C1369" s="53" t="s">
        <v>45</v>
      </c>
      <c r="D1369" s="24" t="s">
        <v>2722</v>
      </c>
      <c r="E1369" s="34"/>
      <c r="F1369" s="35">
        <v>88332.91</v>
      </c>
      <c r="G1369" s="35">
        <v>211124.64</v>
      </c>
      <c r="H1369" s="36">
        <v>107</v>
      </c>
      <c r="I1369" s="37"/>
      <c r="J1369" s="38">
        <v>24</v>
      </c>
      <c r="K1369" s="38">
        <v>83</v>
      </c>
      <c r="L1369" s="35">
        <v>299457.55</v>
      </c>
      <c r="M1369" s="35">
        <v>44500.81</v>
      </c>
      <c r="N1369" s="35">
        <v>3290.25</v>
      </c>
      <c r="O1369" s="35">
        <v>481.5</v>
      </c>
      <c r="P1369" s="35">
        <v>884.89</v>
      </c>
      <c r="Q1369" s="35">
        <v>673.03</v>
      </c>
      <c r="R1369" s="35">
        <v>349288.03</v>
      </c>
      <c r="S1369" s="35">
        <v>24144.55</v>
      </c>
      <c r="T1369" s="35">
        <v>4867.43</v>
      </c>
      <c r="U1369" s="36">
        <v>0</v>
      </c>
      <c r="V1369" s="36">
        <v>0</v>
      </c>
      <c r="W1369" s="36">
        <v>0</v>
      </c>
      <c r="X1369" s="36">
        <v>0</v>
      </c>
      <c r="Y1369" s="36">
        <v>0</v>
      </c>
      <c r="Z1369" s="35">
        <v>7186.98</v>
      </c>
      <c r="AA1369" s="35">
        <v>36198.959999999999</v>
      </c>
      <c r="AB1369" s="35">
        <v>385486.99</v>
      </c>
      <c r="AC1369" s="39">
        <f t="shared" si="775"/>
        <v>385.5</v>
      </c>
      <c r="AD1369" s="40">
        <f t="shared" si="776"/>
        <v>381.3</v>
      </c>
      <c r="AG1369" s="70" t="s">
        <v>2682</v>
      </c>
      <c r="AH1369" s="24" t="s">
        <v>2721</v>
      </c>
      <c r="AI1369" s="24" t="s">
        <v>45</v>
      </c>
      <c r="AJ1369" s="24" t="s">
        <v>2722</v>
      </c>
      <c r="AK1369" s="42"/>
      <c r="AL1369" s="43">
        <v>44166.46</v>
      </c>
      <c r="AM1369" s="43">
        <v>253349.56</v>
      </c>
      <c r="AN1369" s="44">
        <v>101</v>
      </c>
      <c r="AO1369" s="45"/>
      <c r="AP1369" s="46">
        <v>18</v>
      </c>
      <c r="AQ1369" s="46">
        <v>83</v>
      </c>
      <c r="AR1369" s="43">
        <v>297516.02</v>
      </c>
      <c r="AS1369" s="43">
        <v>42109.66</v>
      </c>
      <c r="AT1369" s="43">
        <v>3105.75</v>
      </c>
      <c r="AU1369" s="43">
        <v>454.5</v>
      </c>
      <c r="AV1369" s="43">
        <v>835.27</v>
      </c>
      <c r="AW1369" s="43">
        <v>635.29</v>
      </c>
      <c r="AX1369" s="43">
        <v>344656.49</v>
      </c>
      <c r="AY1369" s="43">
        <v>22790.65</v>
      </c>
      <c r="AZ1369" s="43">
        <v>4594.49</v>
      </c>
      <c r="BA1369" s="44">
        <v>0</v>
      </c>
      <c r="BB1369" s="44">
        <v>0</v>
      </c>
      <c r="BC1369" s="44">
        <v>0</v>
      </c>
      <c r="BD1369" s="44">
        <v>0</v>
      </c>
      <c r="BE1369" s="44">
        <v>0</v>
      </c>
      <c r="BF1369" s="43">
        <v>7140.38</v>
      </c>
      <c r="BG1369" s="43">
        <v>34525.519999999997</v>
      </c>
      <c r="BH1369" s="43">
        <v>379182.01</v>
      </c>
      <c r="BI1369" s="44">
        <v>0</v>
      </c>
      <c r="BJ1369" s="71">
        <v>379.2</v>
      </c>
      <c r="BK1369" s="2"/>
      <c r="BL1369" s="2"/>
      <c r="BM1369" s="48">
        <v>31.6</v>
      </c>
      <c r="BN1369" s="48">
        <v>31.6</v>
      </c>
      <c r="BO1369" s="48">
        <v>31.6</v>
      </c>
      <c r="BP1369" s="48">
        <v>31.6</v>
      </c>
      <c r="BQ1369" s="48">
        <v>63.2</v>
      </c>
      <c r="BR1369" s="48">
        <v>63.2</v>
      </c>
      <c r="BS1369" s="48">
        <v>15.8</v>
      </c>
      <c r="BT1369" s="48">
        <v>0</v>
      </c>
      <c r="BU1369" s="48">
        <v>15.8</v>
      </c>
      <c r="BV1369" s="48">
        <f t="shared" si="777"/>
        <v>32.299999999999997</v>
      </c>
      <c r="BW1369" s="48">
        <f t="shared" si="778"/>
        <v>32.299999999999997</v>
      </c>
      <c r="BX1369" s="49">
        <f t="shared" si="779"/>
        <v>32.299999999999997</v>
      </c>
      <c r="BY1369" s="50">
        <f t="shared" si="780"/>
        <v>381.30000000000007</v>
      </c>
      <c r="BZ1369" s="48">
        <f t="shared" si="781"/>
        <v>94.800000000000011</v>
      </c>
      <c r="CA1369" s="48">
        <f t="shared" si="782"/>
        <v>158</v>
      </c>
      <c r="CB1369" s="48">
        <f t="shared" si="783"/>
        <v>31.6</v>
      </c>
      <c r="CC1369" s="51">
        <f t="shared" si="784"/>
        <v>96.899999999999991</v>
      </c>
      <c r="CD1369" s="50">
        <f t="shared" si="785"/>
        <v>381.3</v>
      </c>
      <c r="CE1369" s="103"/>
      <c r="CF1369" s="73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</row>
    <row r="1370" spans="1:122" ht="15" hidden="1" outlineLevel="1" thickBot="1" x14ac:dyDescent="0.35">
      <c r="A1370" s="161"/>
      <c r="B1370" s="53" t="s">
        <v>2723</v>
      </c>
      <c r="C1370" s="53" t="s">
        <v>45</v>
      </c>
      <c r="D1370" s="24" t="s">
        <v>2724</v>
      </c>
      <c r="E1370" s="34"/>
      <c r="F1370" s="35">
        <v>176665.83</v>
      </c>
      <c r="G1370" s="35">
        <v>422249.27</v>
      </c>
      <c r="H1370" s="36">
        <v>209</v>
      </c>
      <c r="I1370" s="37"/>
      <c r="J1370" s="38">
        <v>57</v>
      </c>
      <c r="K1370" s="38">
        <v>152</v>
      </c>
      <c r="L1370" s="35">
        <v>598915.1</v>
      </c>
      <c r="M1370" s="35">
        <v>79248.7</v>
      </c>
      <c r="N1370" s="35">
        <v>6426.75</v>
      </c>
      <c r="O1370" s="35">
        <v>940.5</v>
      </c>
      <c r="P1370" s="35">
        <v>1728.43</v>
      </c>
      <c r="Q1370" s="35">
        <v>1314.61</v>
      </c>
      <c r="R1370" s="35">
        <v>688574.09</v>
      </c>
      <c r="S1370" s="35">
        <v>47160.85</v>
      </c>
      <c r="T1370" s="35">
        <v>9507.41</v>
      </c>
      <c r="U1370" s="36">
        <v>0</v>
      </c>
      <c r="V1370" s="36">
        <v>0</v>
      </c>
      <c r="W1370" s="36">
        <v>0</v>
      </c>
      <c r="X1370" s="36">
        <v>0</v>
      </c>
      <c r="Y1370" s="36">
        <v>0</v>
      </c>
      <c r="Z1370" s="35">
        <v>14373.97</v>
      </c>
      <c r="AA1370" s="35">
        <v>71042.23</v>
      </c>
      <c r="AB1370" s="35">
        <v>759616.32</v>
      </c>
      <c r="AC1370" s="39">
        <f t="shared" si="775"/>
        <v>759.6</v>
      </c>
      <c r="AD1370" s="40">
        <f t="shared" si="776"/>
        <v>764</v>
      </c>
      <c r="AG1370" s="70" t="s">
        <v>2682</v>
      </c>
      <c r="AH1370" s="24" t="s">
        <v>2723</v>
      </c>
      <c r="AI1370" s="24" t="s">
        <v>45</v>
      </c>
      <c r="AJ1370" s="24" t="s">
        <v>2724</v>
      </c>
      <c r="AK1370" s="42"/>
      <c r="AL1370" s="43">
        <v>176665.83</v>
      </c>
      <c r="AM1370" s="43">
        <v>422249.27</v>
      </c>
      <c r="AN1370" s="44">
        <v>224</v>
      </c>
      <c r="AO1370" s="45"/>
      <c r="AP1370" s="46">
        <v>59</v>
      </c>
      <c r="AQ1370" s="46">
        <v>165</v>
      </c>
      <c r="AR1370" s="43">
        <v>598915.1</v>
      </c>
      <c r="AS1370" s="43">
        <v>80992.03</v>
      </c>
      <c r="AT1370" s="44">
        <v>6888</v>
      </c>
      <c r="AU1370" s="44">
        <v>1008</v>
      </c>
      <c r="AV1370" s="43">
        <v>1852.48</v>
      </c>
      <c r="AW1370" s="43">
        <v>1408.96</v>
      </c>
      <c r="AX1370" s="43">
        <v>691064.57</v>
      </c>
      <c r="AY1370" s="43">
        <v>50545.599999999999</v>
      </c>
      <c r="AZ1370" s="43">
        <v>10189.76</v>
      </c>
      <c r="BA1370" s="44">
        <v>0</v>
      </c>
      <c r="BB1370" s="44">
        <v>0</v>
      </c>
      <c r="BC1370" s="44">
        <v>0</v>
      </c>
      <c r="BD1370" s="44">
        <v>0</v>
      </c>
      <c r="BE1370" s="44">
        <v>0</v>
      </c>
      <c r="BF1370" s="43">
        <v>14373.97</v>
      </c>
      <c r="BG1370" s="43">
        <v>75109.33</v>
      </c>
      <c r="BH1370" s="43">
        <v>766173.9</v>
      </c>
      <c r="BI1370" s="44">
        <v>0</v>
      </c>
      <c r="BJ1370" s="71">
        <v>766.2</v>
      </c>
      <c r="BK1370" s="2"/>
      <c r="BL1370" s="2"/>
      <c r="BM1370" s="48">
        <v>63.9</v>
      </c>
      <c r="BN1370" s="48">
        <v>63.9</v>
      </c>
      <c r="BO1370" s="48">
        <v>63.9</v>
      </c>
      <c r="BP1370" s="48">
        <v>63.9</v>
      </c>
      <c r="BQ1370" s="48">
        <v>127.7</v>
      </c>
      <c r="BR1370" s="48">
        <v>127.7</v>
      </c>
      <c r="BS1370" s="48">
        <v>31.9</v>
      </c>
      <c r="BT1370" s="48">
        <v>0</v>
      </c>
      <c r="BU1370" s="48">
        <v>31.9</v>
      </c>
      <c r="BV1370" s="48">
        <f t="shared" si="777"/>
        <v>63.1</v>
      </c>
      <c r="BW1370" s="48">
        <f t="shared" si="778"/>
        <v>63.1</v>
      </c>
      <c r="BX1370" s="49">
        <f t="shared" si="779"/>
        <v>63</v>
      </c>
      <c r="BY1370" s="50">
        <f t="shared" si="780"/>
        <v>763.99999999999989</v>
      </c>
      <c r="BZ1370" s="48">
        <f t="shared" si="781"/>
        <v>191.7</v>
      </c>
      <c r="CA1370" s="48">
        <f t="shared" si="782"/>
        <v>319.3</v>
      </c>
      <c r="CB1370" s="48">
        <f t="shared" si="783"/>
        <v>63.8</v>
      </c>
      <c r="CC1370" s="51">
        <f t="shared" si="784"/>
        <v>189.2</v>
      </c>
      <c r="CD1370" s="50">
        <f t="shared" si="785"/>
        <v>764</v>
      </c>
      <c r="CE1370" s="103"/>
      <c r="CF1370" s="73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</row>
    <row r="1371" spans="1:122" ht="15" hidden="1" outlineLevel="1" thickBot="1" x14ac:dyDescent="0.35">
      <c r="A1371" s="161"/>
      <c r="B1371" s="53" t="s">
        <v>2725</v>
      </c>
      <c r="C1371" s="53" t="s">
        <v>45</v>
      </c>
      <c r="D1371" s="24" t="s">
        <v>2726</v>
      </c>
      <c r="E1371" s="34"/>
      <c r="F1371" s="35">
        <v>132499.37</v>
      </c>
      <c r="G1371" s="35">
        <v>422249.27</v>
      </c>
      <c r="H1371" s="36">
        <v>201</v>
      </c>
      <c r="I1371" s="37"/>
      <c r="J1371" s="38">
        <v>42</v>
      </c>
      <c r="K1371" s="38">
        <v>159</v>
      </c>
      <c r="L1371" s="35">
        <v>554748.64</v>
      </c>
      <c r="M1371" s="35">
        <v>57261.66</v>
      </c>
      <c r="N1371" s="35">
        <v>6180.75</v>
      </c>
      <c r="O1371" s="35">
        <v>904.5</v>
      </c>
      <c r="P1371" s="35">
        <v>1662.27</v>
      </c>
      <c r="Q1371" s="35">
        <v>1264.29</v>
      </c>
      <c r="R1371" s="35">
        <v>622022.11</v>
      </c>
      <c r="S1371" s="35">
        <v>45355.65</v>
      </c>
      <c r="T1371" s="35">
        <v>9143.49</v>
      </c>
      <c r="U1371" s="36">
        <v>0</v>
      </c>
      <c r="V1371" s="36">
        <v>0</v>
      </c>
      <c r="W1371" s="36">
        <v>0</v>
      </c>
      <c r="X1371" s="36">
        <v>0</v>
      </c>
      <c r="Y1371" s="36">
        <v>0</v>
      </c>
      <c r="Z1371" s="35">
        <v>13313.97</v>
      </c>
      <c r="AA1371" s="35">
        <v>67813.11</v>
      </c>
      <c r="AB1371" s="35">
        <v>689835.22</v>
      </c>
      <c r="AC1371" s="39">
        <f t="shared" si="775"/>
        <v>689.8</v>
      </c>
      <c r="AD1371" s="40">
        <f t="shared" si="776"/>
        <v>750.8</v>
      </c>
      <c r="AG1371" s="70" t="s">
        <v>2682</v>
      </c>
      <c r="AH1371" s="24" t="s">
        <v>2725</v>
      </c>
      <c r="AI1371" s="24" t="s">
        <v>45</v>
      </c>
      <c r="AJ1371" s="24" t="s">
        <v>2726</v>
      </c>
      <c r="AK1371" s="42"/>
      <c r="AL1371" s="43">
        <v>132499.37</v>
      </c>
      <c r="AM1371" s="43">
        <v>506699.12</v>
      </c>
      <c r="AN1371" s="44">
        <v>217</v>
      </c>
      <c r="AO1371" s="45"/>
      <c r="AP1371" s="46">
        <v>46</v>
      </c>
      <c r="AQ1371" s="46">
        <v>171</v>
      </c>
      <c r="AR1371" s="43">
        <v>639198.49</v>
      </c>
      <c r="AS1371" s="43">
        <v>57085.61</v>
      </c>
      <c r="AT1371" s="43">
        <v>6672.75</v>
      </c>
      <c r="AU1371" s="43">
        <v>976.5</v>
      </c>
      <c r="AV1371" s="43">
        <v>1794.59</v>
      </c>
      <c r="AW1371" s="43">
        <v>1364.93</v>
      </c>
      <c r="AX1371" s="43">
        <v>707092.87</v>
      </c>
      <c r="AY1371" s="43">
        <v>48966.05</v>
      </c>
      <c r="AZ1371" s="43">
        <v>9871.33</v>
      </c>
      <c r="BA1371" s="44">
        <v>0</v>
      </c>
      <c r="BB1371" s="44">
        <v>0</v>
      </c>
      <c r="BC1371" s="44">
        <v>0</v>
      </c>
      <c r="BD1371" s="44">
        <v>0</v>
      </c>
      <c r="BE1371" s="44">
        <v>0</v>
      </c>
      <c r="BF1371" s="43">
        <v>15340.76</v>
      </c>
      <c r="BG1371" s="43">
        <v>74178.14</v>
      </c>
      <c r="BH1371" s="43">
        <v>781271.01</v>
      </c>
      <c r="BI1371" s="44">
        <v>0</v>
      </c>
      <c r="BJ1371" s="71">
        <v>781.3</v>
      </c>
      <c r="BK1371" s="2"/>
      <c r="BL1371" s="2"/>
      <c r="BM1371" s="48">
        <v>65.099999999999994</v>
      </c>
      <c r="BN1371" s="48">
        <v>65.099999999999994</v>
      </c>
      <c r="BO1371" s="48">
        <v>65.099999999999994</v>
      </c>
      <c r="BP1371" s="48">
        <v>65.099999999999994</v>
      </c>
      <c r="BQ1371" s="48">
        <v>130.19999999999999</v>
      </c>
      <c r="BR1371" s="48">
        <v>130.19999999999999</v>
      </c>
      <c r="BS1371" s="48">
        <v>32.6</v>
      </c>
      <c r="BT1371" s="48">
        <v>0</v>
      </c>
      <c r="BU1371" s="48">
        <v>32.6</v>
      </c>
      <c r="BV1371" s="48">
        <f t="shared" si="777"/>
        <v>54.9</v>
      </c>
      <c r="BW1371" s="48">
        <f t="shared" si="778"/>
        <v>54.9</v>
      </c>
      <c r="BX1371" s="49">
        <f t="shared" si="779"/>
        <v>55</v>
      </c>
      <c r="BY1371" s="50">
        <f t="shared" si="780"/>
        <v>750.80000000000007</v>
      </c>
      <c r="BZ1371" s="48">
        <f t="shared" si="781"/>
        <v>195.29999999999998</v>
      </c>
      <c r="CA1371" s="48">
        <f t="shared" si="782"/>
        <v>325.5</v>
      </c>
      <c r="CB1371" s="48">
        <f t="shared" si="783"/>
        <v>65.2</v>
      </c>
      <c r="CC1371" s="51">
        <f t="shared" si="784"/>
        <v>164.8</v>
      </c>
      <c r="CD1371" s="50">
        <f t="shared" si="785"/>
        <v>750.8</v>
      </c>
      <c r="CE1371" s="103"/>
      <c r="CF1371" s="73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</row>
    <row r="1372" spans="1:122" ht="15" hidden="1" outlineLevel="1" thickBot="1" x14ac:dyDescent="0.35">
      <c r="A1372" s="161"/>
      <c r="B1372" s="53" t="s">
        <v>2727</v>
      </c>
      <c r="C1372" s="53" t="s">
        <v>45</v>
      </c>
      <c r="D1372" s="24" t="s">
        <v>2728</v>
      </c>
      <c r="E1372" s="34"/>
      <c r="F1372" s="35">
        <v>88332.91</v>
      </c>
      <c r="G1372" s="35">
        <v>211124.64</v>
      </c>
      <c r="H1372" s="36">
        <v>94</v>
      </c>
      <c r="I1372" s="37"/>
      <c r="J1372" s="38">
        <v>21</v>
      </c>
      <c r="K1372" s="38">
        <v>73</v>
      </c>
      <c r="L1372" s="35">
        <v>299457.55</v>
      </c>
      <c r="M1372" s="35">
        <v>34079.24</v>
      </c>
      <c r="N1372" s="35">
        <v>2890.5</v>
      </c>
      <c r="O1372" s="36">
        <v>423</v>
      </c>
      <c r="P1372" s="35">
        <v>777.38</v>
      </c>
      <c r="Q1372" s="35">
        <v>591.26</v>
      </c>
      <c r="R1372" s="35">
        <v>338218.93</v>
      </c>
      <c r="S1372" s="35">
        <v>21211.1</v>
      </c>
      <c r="T1372" s="35">
        <v>4276.0600000000004</v>
      </c>
      <c r="U1372" s="36">
        <v>0</v>
      </c>
      <c r="V1372" s="36">
        <v>0</v>
      </c>
      <c r="W1372" s="36">
        <v>0</v>
      </c>
      <c r="X1372" s="36">
        <v>0</v>
      </c>
      <c r="Y1372" s="36">
        <v>0</v>
      </c>
      <c r="Z1372" s="35">
        <v>7186.98</v>
      </c>
      <c r="AA1372" s="35">
        <v>32674.14</v>
      </c>
      <c r="AB1372" s="35">
        <v>370893.07</v>
      </c>
      <c r="AC1372" s="39">
        <f t="shared" si="775"/>
        <v>370.9</v>
      </c>
      <c r="AD1372" s="40">
        <f t="shared" si="776"/>
        <v>376.6</v>
      </c>
      <c r="AG1372" s="70" t="s">
        <v>2682</v>
      </c>
      <c r="AH1372" s="24" t="s">
        <v>2727</v>
      </c>
      <c r="AI1372" s="24" t="s">
        <v>45</v>
      </c>
      <c r="AJ1372" s="24" t="s">
        <v>2728</v>
      </c>
      <c r="AK1372" s="42"/>
      <c r="AL1372" s="43">
        <v>88332.91</v>
      </c>
      <c r="AM1372" s="43">
        <v>211124.64</v>
      </c>
      <c r="AN1372" s="44">
        <v>104</v>
      </c>
      <c r="AO1372" s="45"/>
      <c r="AP1372" s="46">
        <v>28</v>
      </c>
      <c r="AQ1372" s="46">
        <v>76</v>
      </c>
      <c r="AR1372" s="43">
        <v>299457.55</v>
      </c>
      <c r="AS1372" s="43">
        <v>39374.17</v>
      </c>
      <c r="AT1372" s="44">
        <v>3198</v>
      </c>
      <c r="AU1372" s="44">
        <v>468</v>
      </c>
      <c r="AV1372" s="43">
        <v>860.08</v>
      </c>
      <c r="AW1372" s="43">
        <v>654.16</v>
      </c>
      <c r="AX1372" s="43">
        <v>344011.96</v>
      </c>
      <c r="AY1372" s="43">
        <v>23467.599999999999</v>
      </c>
      <c r="AZ1372" s="43">
        <v>4730.96</v>
      </c>
      <c r="BA1372" s="44">
        <v>0</v>
      </c>
      <c r="BB1372" s="44">
        <v>0</v>
      </c>
      <c r="BC1372" s="44">
        <v>0</v>
      </c>
      <c r="BD1372" s="44">
        <v>0</v>
      </c>
      <c r="BE1372" s="44">
        <v>0</v>
      </c>
      <c r="BF1372" s="43">
        <v>7186.98</v>
      </c>
      <c r="BG1372" s="43">
        <v>35385.54</v>
      </c>
      <c r="BH1372" s="43">
        <v>379397.5</v>
      </c>
      <c r="BI1372" s="44">
        <v>0</v>
      </c>
      <c r="BJ1372" s="71">
        <v>379.4</v>
      </c>
      <c r="BK1372" s="2"/>
      <c r="BL1372" s="2"/>
      <c r="BM1372" s="48">
        <v>31.6</v>
      </c>
      <c r="BN1372" s="48">
        <v>31.6</v>
      </c>
      <c r="BO1372" s="48">
        <v>31.6</v>
      </c>
      <c r="BP1372" s="48">
        <v>31.6</v>
      </c>
      <c r="BQ1372" s="48">
        <v>63.2</v>
      </c>
      <c r="BR1372" s="48">
        <v>63.2</v>
      </c>
      <c r="BS1372" s="48">
        <v>15.8</v>
      </c>
      <c r="BT1372" s="48">
        <v>0</v>
      </c>
      <c r="BU1372" s="48">
        <v>15.8</v>
      </c>
      <c r="BV1372" s="48">
        <f t="shared" si="777"/>
        <v>30.7</v>
      </c>
      <c r="BW1372" s="48">
        <f t="shared" si="778"/>
        <v>30.7</v>
      </c>
      <c r="BX1372" s="49">
        <f t="shared" si="779"/>
        <v>30.8</v>
      </c>
      <c r="BY1372" s="50">
        <f t="shared" si="780"/>
        <v>376.60000000000008</v>
      </c>
      <c r="BZ1372" s="48">
        <f t="shared" si="781"/>
        <v>94.800000000000011</v>
      </c>
      <c r="CA1372" s="48">
        <f t="shared" si="782"/>
        <v>158</v>
      </c>
      <c r="CB1372" s="48">
        <f t="shared" si="783"/>
        <v>31.6</v>
      </c>
      <c r="CC1372" s="51">
        <f t="shared" si="784"/>
        <v>92.2</v>
      </c>
      <c r="CD1372" s="50">
        <f t="shared" si="785"/>
        <v>376.6</v>
      </c>
      <c r="CE1372" s="103"/>
      <c r="CF1372" s="73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</row>
    <row r="1373" spans="1:122" ht="15" hidden="1" outlineLevel="1" thickBot="1" x14ac:dyDescent="0.35">
      <c r="A1373" s="161"/>
      <c r="B1373" s="53" t="s">
        <v>2729</v>
      </c>
      <c r="C1373" s="53" t="s">
        <v>45</v>
      </c>
      <c r="D1373" s="24" t="s">
        <v>2730</v>
      </c>
      <c r="E1373" s="34"/>
      <c r="F1373" s="35">
        <v>205815.69</v>
      </c>
      <c r="G1373" s="35">
        <v>492342.65</v>
      </c>
      <c r="H1373" s="36">
        <v>222</v>
      </c>
      <c r="I1373" s="37"/>
      <c r="J1373" s="38">
        <v>57</v>
      </c>
      <c r="K1373" s="38">
        <v>165</v>
      </c>
      <c r="L1373" s="35">
        <v>698158.34</v>
      </c>
      <c r="M1373" s="35">
        <v>110082.27</v>
      </c>
      <c r="N1373" s="35">
        <v>6826.5</v>
      </c>
      <c r="O1373" s="36">
        <v>999</v>
      </c>
      <c r="P1373" s="35">
        <v>1835.94</v>
      </c>
      <c r="Q1373" s="35">
        <v>1396.38</v>
      </c>
      <c r="R1373" s="35">
        <v>819298.43</v>
      </c>
      <c r="S1373" s="35">
        <v>50094.3</v>
      </c>
      <c r="T1373" s="35">
        <v>10098.780000000001</v>
      </c>
      <c r="U1373" s="36">
        <v>0</v>
      </c>
      <c r="V1373" s="36">
        <v>0</v>
      </c>
      <c r="W1373" s="36">
        <v>0</v>
      </c>
      <c r="X1373" s="36">
        <v>0</v>
      </c>
      <c r="Y1373" s="36">
        <v>0</v>
      </c>
      <c r="Z1373" s="35">
        <v>16755.8</v>
      </c>
      <c r="AA1373" s="35">
        <v>76948.88</v>
      </c>
      <c r="AB1373" s="35">
        <v>896247.31</v>
      </c>
      <c r="AC1373" s="39">
        <f t="shared" si="775"/>
        <v>896.2</v>
      </c>
      <c r="AD1373" s="40">
        <f t="shared" si="776"/>
        <v>847.7</v>
      </c>
      <c r="AG1373" s="70" t="s">
        <v>2682</v>
      </c>
      <c r="AH1373" s="24" t="s">
        <v>2729</v>
      </c>
      <c r="AI1373" s="24" t="s">
        <v>45</v>
      </c>
      <c r="AJ1373" s="24" t="s">
        <v>2730</v>
      </c>
      <c r="AK1373" s="42"/>
      <c r="AL1373" s="43">
        <v>117482.77</v>
      </c>
      <c r="AM1373" s="43">
        <v>506699.13</v>
      </c>
      <c r="AN1373" s="44">
        <v>222</v>
      </c>
      <c r="AO1373" s="45"/>
      <c r="AP1373" s="46">
        <v>38</v>
      </c>
      <c r="AQ1373" s="46">
        <v>184</v>
      </c>
      <c r="AR1373" s="43">
        <v>624181.9</v>
      </c>
      <c r="AS1373" s="43">
        <v>113104.92</v>
      </c>
      <c r="AT1373" s="43">
        <v>6826.5</v>
      </c>
      <c r="AU1373" s="44">
        <v>999</v>
      </c>
      <c r="AV1373" s="43">
        <v>1835.94</v>
      </c>
      <c r="AW1373" s="43">
        <v>1396.38</v>
      </c>
      <c r="AX1373" s="43">
        <v>748344.64</v>
      </c>
      <c r="AY1373" s="43">
        <v>50094.3</v>
      </c>
      <c r="AZ1373" s="43">
        <v>10098.780000000001</v>
      </c>
      <c r="BA1373" s="44">
        <v>0</v>
      </c>
      <c r="BB1373" s="44">
        <v>0</v>
      </c>
      <c r="BC1373" s="44">
        <v>0</v>
      </c>
      <c r="BD1373" s="44">
        <v>0</v>
      </c>
      <c r="BE1373" s="44">
        <v>0</v>
      </c>
      <c r="BF1373" s="43">
        <v>14980.38</v>
      </c>
      <c r="BG1373" s="43">
        <v>75173.460000000006</v>
      </c>
      <c r="BH1373" s="43">
        <v>823518.1</v>
      </c>
      <c r="BI1373" s="44">
        <v>0</v>
      </c>
      <c r="BJ1373" s="71">
        <v>823.5</v>
      </c>
      <c r="BK1373" s="2"/>
      <c r="BL1373" s="2"/>
      <c r="BM1373" s="48">
        <v>68.599999999999994</v>
      </c>
      <c r="BN1373" s="48">
        <v>68.599999999999994</v>
      </c>
      <c r="BO1373" s="48">
        <v>68.599999999999994</v>
      </c>
      <c r="BP1373" s="48">
        <v>68.599999999999994</v>
      </c>
      <c r="BQ1373" s="48">
        <v>137.30000000000001</v>
      </c>
      <c r="BR1373" s="48">
        <v>137.30000000000001</v>
      </c>
      <c r="BS1373" s="48">
        <v>34.299999999999997</v>
      </c>
      <c r="BT1373" s="48">
        <v>0</v>
      </c>
      <c r="BU1373" s="48">
        <v>34.299999999999997</v>
      </c>
      <c r="BV1373" s="48">
        <f t="shared" si="777"/>
        <v>76.7</v>
      </c>
      <c r="BW1373" s="48">
        <f t="shared" si="778"/>
        <v>76.7</v>
      </c>
      <c r="BX1373" s="49">
        <f t="shared" si="779"/>
        <v>76.7</v>
      </c>
      <c r="BY1373" s="50">
        <f t="shared" si="780"/>
        <v>847.70000000000016</v>
      </c>
      <c r="BZ1373" s="48">
        <f t="shared" si="781"/>
        <v>205.79999999999998</v>
      </c>
      <c r="CA1373" s="48">
        <f t="shared" si="782"/>
        <v>343.20000000000005</v>
      </c>
      <c r="CB1373" s="48">
        <f t="shared" si="783"/>
        <v>68.599999999999994</v>
      </c>
      <c r="CC1373" s="51">
        <f t="shared" si="784"/>
        <v>230.10000000000002</v>
      </c>
      <c r="CD1373" s="50">
        <f t="shared" si="785"/>
        <v>847.7</v>
      </c>
      <c r="CE1373" s="103"/>
      <c r="CF1373" s="73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</row>
    <row r="1374" spans="1:122" ht="15" hidden="1" outlineLevel="1" thickBot="1" x14ac:dyDescent="0.35">
      <c r="A1374" s="161"/>
      <c r="B1374" s="53" t="s">
        <v>2731</v>
      </c>
      <c r="C1374" s="53" t="s">
        <v>45</v>
      </c>
      <c r="D1374" s="24" t="s">
        <v>2732</v>
      </c>
      <c r="E1374" s="35">
        <v>1353557.63</v>
      </c>
      <c r="F1374" s="34"/>
      <c r="G1374" s="34"/>
      <c r="H1374" s="36">
        <v>535</v>
      </c>
      <c r="I1374" s="38">
        <v>535</v>
      </c>
      <c r="J1374" s="37"/>
      <c r="K1374" s="37"/>
      <c r="L1374" s="35">
        <v>1353557.63</v>
      </c>
      <c r="M1374" s="35">
        <v>198965.38</v>
      </c>
      <c r="N1374" s="35">
        <v>16451.25</v>
      </c>
      <c r="O1374" s="35">
        <v>2407.5</v>
      </c>
      <c r="P1374" s="35">
        <v>4424.45</v>
      </c>
      <c r="Q1374" s="35">
        <v>3365.15</v>
      </c>
      <c r="R1374" s="35">
        <v>1579171.36</v>
      </c>
      <c r="S1374" s="35">
        <v>241252.9</v>
      </c>
      <c r="T1374" s="35">
        <v>24337.15</v>
      </c>
      <c r="U1374" s="35">
        <v>1444.5</v>
      </c>
      <c r="V1374" s="35">
        <v>16354.95</v>
      </c>
      <c r="W1374" s="35">
        <v>10774.9</v>
      </c>
      <c r="X1374" s="35">
        <v>1535.88</v>
      </c>
      <c r="Y1374" s="35">
        <v>32319.35</v>
      </c>
      <c r="Z1374" s="35">
        <v>32485.38</v>
      </c>
      <c r="AA1374" s="35">
        <v>360505.01</v>
      </c>
      <c r="AB1374" s="35">
        <v>1939676.37</v>
      </c>
      <c r="AC1374" s="39">
        <f t="shared" si="775"/>
        <v>1939.7</v>
      </c>
      <c r="AD1374" s="40">
        <f t="shared" si="776"/>
        <v>1821.4</v>
      </c>
      <c r="AG1374" s="70" t="s">
        <v>2682</v>
      </c>
      <c r="AH1374" s="24" t="s">
        <v>2731</v>
      </c>
      <c r="AI1374" s="24" t="s">
        <v>45</v>
      </c>
      <c r="AJ1374" s="24" t="s">
        <v>2732</v>
      </c>
      <c r="AK1374" s="43">
        <v>1218530.92</v>
      </c>
      <c r="AL1374" s="42"/>
      <c r="AM1374" s="42"/>
      <c r="AN1374" s="44">
        <v>487</v>
      </c>
      <c r="AO1374" s="46">
        <v>487</v>
      </c>
      <c r="AP1374" s="45"/>
      <c r="AQ1374" s="45"/>
      <c r="AR1374" s="43">
        <v>1218530.92</v>
      </c>
      <c r="AS1374" s="43">
        <v>192555.77</v>
      </c>
      <c r="AT1374" s="43">
        <v>14975.25</v>
      </c>
      <c r="AU1374" s="43">
        <v>2191.5</v>
      </c>
      <c r="AV1374" s="43">
        <v>4027.49</v>
      </c>
      <c r="AW1374" s="43">
        <v>3063.23</v>
      </c>
      <c r="AX1374" s="43">
        <v>1435344.16</v>
      </c>
      <c r="AY1374" s="43">
        <v>219607.78</v>
      </c>
      <c r="AZ1374" s="43">
        <v>22153.63</v>
      </c>
      <c r="BA1374" s="43">
        <v>1314.9</v>
      </c>
      <c r="BB1374" s="43">
        <v>14887.59</v>
      </c>
      <c r="BC1374" s="43">
        <v>9808.18</v>
      </c>
      <c r="BD1374" s="43">
        <v>384.06</v>
      </c>
      <c r="BE1374" s="43">
        <v>29419.67</v>
      </c>
      <c r="BF1374" s="43">
        <v>29244.74</v>
      </c>
      <c r="BG1374" s="43">
        <v>326820.55</v>
      </c>
      <c r="BH1374" s="43">
        <v>1762164.71</v>
      </c>
      <c r="BI1374" s="44">
        <v>0</v>
      </c>
      <c r="BJ1374" s="71">
        <v>1762.2</v>
      </c>
      <c r="BK1374" s="2"/>
      <c r="BL1374" s="2"/>
      <c r="BM1374" s="48">
        <v>146.9</v>
      </c>
      <c r="BN1374" s="48">
        <v>146.9</v>
      </c>
      <c r="BO1374" s="48">
        <v>146.9</v>
      </c>
      <c r="BP1374" s="48">
        <v>146.9</v>
      </c>
      <c r="BQ1374" s="48">
        <v>293.7</v>
      </c>
      <c r="BR1374" s="48">
        <v>293.7</v>
      </c>
      <c r="BS1374" s="48">
        <v>73.400000000000006</v>
      </c>
      <c r="BT1374" s="48">
        <v>0</v>
      </c>
      <c r="BU1374" s="48">
        <v>73.400000000000006</v>
      </c>
      <c r="BV1374" s="48">
        <f t="shared" si="777"/>
        <v>166.5</v>
      </c>
      <c r="BW1374" s="48">
        <f t="shared" si="778"/>
        <v>166.5</v>
      </c>
      <c r="BX1374" s="49">
        <f t="shared" si="779"/>
        <v>166.6</v>
      </c>
      <c r="BY1374" s="50">
        <f t="shared" si="780"/>
        <v>1821.4000000000003</v>
      </c>
      <c r="BZ1374" s="48">
        <f t="shared" si="781"/>
        <v>440.70000000000005</v>
      </c>
      <c r="CA1374" s="48">
        <f t="shared" si="782"/>
        <v>734.3</v>
      </c>
      <c r="CB1374" s="48">
        <f t="shared" si="783"/>
        <v>146.80000000000001</v>
      </c>
      <c r="CC1374" s="51">
        <f t="shared" si="784"/>
        <v>499.6</v>
      </c>
      <c r="CD1374" s="50">
        <f t="shared" si="785"/>
        <v>1821.4</v>
      </c>
      <c r="CE1374" s="103"/>
      <c r="CF1374" s="73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</row>
    <row r="1375" spans="1:122" ht="15" hidden="1" outlineLevel="1" thickBot="1" x14ac:dyDescent="0.35">
      <c r="A1375" s="161"/>
      <c r="B1375" s="53" t="s">
        <v>2733</v>
      </c>
      <c r="C1375" s="53" t="s">
        <v>45</v>
      </c>
      <c r="D1375" s="24" t="s">
        <v>2734</v>
      </c>
      <c r="E1375" s="35">
        <v>1028955.62</v>
      </c>
      <c r="F1375" s="34"/>
      <c r="G1375" s="34"/>
      <c r="H1375" s="36">
        <v>408</v>
      </c>
      <c r="I1375" s="38">
        <v>408</v>
      </c>
      <c r="J1375" s="37"/>
      <c r="K1375" s="37"/>
      <c r="L1375" s="35">
        <v>1028955.62</v>
      </c>
      <c r="M1375" s="35">
        <v>237834.23</v>
      </c>
      <c r="N1375" s="36">
        <v>12546</v>
      </c>
      <c r="O1375" s="36">
        <v>1836</v>
      </c>
      <c r="P1375" s="35">
        <v>3374.16</v>
      </c>
      <c r="Q1375" s="35">
        <v>2566.3200000000002</v>
      </c>
      <c r="R1375" s="35">
        <v>1287112.33</v>
      </c>
      <c r="S1375" s="35">
        <v>183983.52</v>
      </c>
      <c r="T1375" s="35">
        <v>18559.919999999998</v>
      </c>
      <c r="U1375" s="35">
        <v>1101.5999999999999</v>
      </c>
      <c r="V1375" s="35">
        <v>12472.56</v>
      </c>
      <c r="W1375" s="35">
        <v>8217.1200000000008</v>
      </c>
      <c r="X1375" s="35">
        <v>1791.74</v>
      </c>
      <c r="Y1375" s="35">
        <v>24647.279999999999</v>
      </c>
      <c r="Z1375" s="35">
        <v>24694.94</v>
      </c>
      <c r="AA1375" s="35">
        <v>275468.68</v>
      </c>
      <c r="AB1375" s="35">
        <v>1562581.01</v>
      </c>
      <c r="AC1375" s="39">
        <f t="shared" si="775"/>
        <v>1562.6</v>
      </c>
      <c r="AD1375" s="40">
        <f t="shared" si="776"/>
        <v>1587.1</v>
      </c>
      <c r="AG1375" s="70" t="s">
        <v>2682</v>
      </c>
      <c r="AH1375" s="24" t="s">
        <v>2733</v>
      </c>
      <c r="AI1375" s="24" t="s">
        <v>45</v>
      </c>
      <c r="AJ1375" s="24" t="s">
        <v>2734</v>
      </c>
      <c r="AK1375" s="43">
        <v>1044211.66</v>
      </c>
      <c r="AL1375" s="42"/>
      <c r="AM1375" s="42"/>
      <c r="AN1375" s="44">
        <v>413</v>
      </c>
      <c r="AO1375" s="46">
        <v>413</v>
      </c>
      <c r="AP1375" s="45"/>
      <c r="AQ1375" s="45"/>
      <c r="AR1375" s="43">
        <v>1044211.66</v>
      </c>
      <c r="AS1375" s="43">
        <v>257005.07</v>
      </c>
      <c r="AT1375" s="43">
        <v>12699.75</v>
      </c>
      <c r="AU1375" s="43">
        <v>1858.5</v>
      </c>
      <c r="AV1375" s="43">
        <v>3415.51</v>
      </c>
      <c r="AW1375" s="43">
        <v>2597.77</v>
      </c>
      <c r="AX1375" s="43">
        <v>1321788.26</v>
      </c>
      <c r="AY1375" s="43">
        <v>186238.22</v>
      </c>
      <c r="AZ1375" s="43">
        <v>18787.37</v>
      </c>
      <c r="BA1375" s="43">
        <v>1115.0999999999999</v>
      </c>
      <c r="BB1375" s="43">
        <v>12625.41</v>
      </c>
      <c r="BC1375" s="43">
        <v>8317.82</v>
      </c>
      <c r="BD1375" s="43">
        <v>383.88</v>
      </c>
      <c r="BE1375" s="43">
        <v>24949.33</v>
      </c>
      <c r="BF1375" s="43">
        <v>25061.09</v>
      </c>
      <c r="BG1375" s="43">
        <v>277478.21999999997</v>
      </c>
      <c r="BH1375" s="43">
        <v>1599266.48</v>
      </c>
      <c r="BI1375" s="44">
        <v>0</v>
      </c>
      <c r="BJ1375" s="71">
        <v>1599.3</v>
      </c>
      <c r="BK1375" s="2"/>
      <c r="BL1375" s="2"/>
      <c r="BM1375" s="48">
        <v>133.30000000000001</v>
      </c>
      <c r="BN1375" s="48">
        <v>133.30000000000001</v>
      </c>
      <c r="BO1375" s="48">
        <v>133.30000000000001</v>
      </c>
      <c r="BP1375" s="48">
        <v>133.30000000000001</v>
      </c>
      <c r="BQ1375" s="48">
        <v>266.60000000000002</v>
      </c>
      <c r="BR1375" s="48">
        <v>266.60000000000002</v>
      </c>
      <c r="BS1375" s="48">
        <v>66.599999999999994</v>
      </c>
      <c r="BT1375" s="48">
        <v>0</v>
      </c>
      <c r="BU1375" s="48">
        <v>66.599999999999994</v>
      </c>
      <c r="BV1375" s="48">
        <f t="shared" si="777"/>
        <v>129.19999999999999</v>
      </c>
      <c r="BW1375" s="48">
        <f t="shared" si="778"/>
        <v>129.19999999999999</v>
      </c>
      <c r="BX1375" s="49">
        <f t="shared" si="779"/>
        <v>129.1</v>
      </c>
      <c r="BY1375" s="50">
        <f t="shared" si="780"/>
        <v>1587.1</v>
      </c>
      <c r="BZ1375" s="48">
        <f t="shared" si="781"/>
        <v>399.90000000000003</v>
      </c>
      <c r="CA1375" s="48">
        <f t="shared" si="782"/>
        <v>666.5</v>
      </c>
      <c r="CB1375" s="48">
        <f t="shared" si="783"/>
        <v>133.19999999999999</v>
      </c>
      <c r="CC1375" s="51">
        <f t="shared" si="784"/>
        <v>387.5</v>
      </c>
      <c r="CD1375" s="50">
        <f t="shared" si="785"/>
        <v>1587.1000000000001</v>
      </c>
      <c r="CE1375" s="103"/>
      <c r="CF1375" s="73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</row>
    <row r="1376" spans="1:122" ht="15" hidden="1" outlineLevel="1" thickBot="1" x14ac:dyDescent="0.35">
      <c r="A1376" s="161"/>
      <c r="B1376" s="53" t="s">
        <v>2735</v>
      </c>
      <c r="C1376" s="53" t="s">
        <v>45</v>
      </c>
      <c r="D1376" s="24" t="s">
        <v>2736</v>
      </c>
      <c r="E1376" s="35">
        <v>1477199.61</v>
      </c>
      <c r="F1376" s="34"/>
      <c r="G1376" s="34"/>
      <c r="H1376" s="36">
        <v>525</v>
      </c>
      <c r="I1376" s="38">
        <v>525</v>
      </c>
      <c r="J1376" s="37"/>
      <c r="K1376" s="37"/>
      <c r="L1376" s="35">
        <v>1477199.61</v>
      </c>
      <c r="M1376" s="35">
        <v>160297.91</v>
      </c>
      <c r="N1376" s="35">
        <v>16143.75</v>
      </c>
      <c r="O1376" s="35">
        <v>2362.5</v>
      </c>
      <c r="P1376" s="35">
        <v>4341.75</v>
      </c>
      <c r="Q1376" s="35">
        <v>3302.25</v>
      </c>
      <c r="R1376" s="35">
        <v>1663647.77</v>
      </c>
      <c r="S1376" s="35">
        <v>236743.5</v>
      </c>
      <c r="T1376" s="35">
        <v>23882.25</v>
      </c>
      <c r="U1376" s="35">
        <v>1417.5</v>
      </c>
      <c r="V1376" s="35">
        <v>16049.25</v>
      </c>
      <c r="W1376" s="35">
        <v>10573.5</v>
      </c>
      <c r="X1376" s="35">
        <v>13568.32</v>
      </c>
      <c r="Y1376" s="35">
        <v>31715.25</v>
      </c>
      <c r="Z1376" s="35">
        <v>35452.78</v>
      </c>
      <c r="AA1376" s="35">
        <v>369402.35</v>
      </c>
      <c r="AB1376" s="35">
        <v>2033050.12</v>
      </c>
      <c r="AC1376" s="39">
        <f t="shared" si="775"/>
        <v>2033.1</v>
      </c>
      <c r="AD1376" s="40">
        <f t="shared" si="776"/>
        <v>2009.2</v>
      </c>
      <c r="AG1376" s="70" t="s">
        <v>2682</v>
      </c>
      <c r="AH1376" s="24" t="s">
        <v>2735</v>
      </c>
      <c r="AI1376" s="24" t="s">
        <v>45</v>
      </c>
      <c r="AJ1376" s="24" t="s">
        <v>2736</v>
      </c>
      <c r="AK1376" s="43">
        <v>1476034.69</v>
      </c>
      <c r="AL1376" s="42"/>
      <c r="AM1376" s="42"/>
      <c r="AN1376" s="44">
        <v>492</v>
      </c>
      <c r="AO1376" s="46">
        <v>492</v>
      </c>
      <c r="AP1376" s="45"/>
      <c r="AQ1376" s="45"/>
      <c r="AR1376" s="43">
        <v>1476034.69</v>
      </c>
      <c r="AS1376" s="43">
        <v>150424.76999999999</v>
      </c>
      <c r="AT1376" s="44">
        <v>15129</v>
      </c>
      <c r="AU1376" s="44">
        <v>2214</v>
      </c>
      <c r="AV1376" s="43">
        <v>4068.84</v>
      </c>
      <c r="AW1376" s="43">
        <v>3094.68</v>
      </c>
      <c r="AX1376" s="43">
        <v>1650965.98</v>
      </c>
      <c r="AY1376" s="43">
        <v>221862.48</v>
      </c>
      <c r="AZ1376" s="43">
        <v>22381.08</v>
      </c>
      <c r="BA1376" s="43">
        <v>1328.4</v>
      </c>
      <c r="BB1376" s="43">
        <v>15040.44</v>
      </c>
      <c r="BC1376" s="43">
        <v>9908.8799999999992</v>
      </c>
      <c r="BD1376" s="43">
        <v>10624.22</v>
      </c>
      <c r="BE1376" s="43">
        <v>29721.72</v>
      </c>
      <c r="BF1376" s="43">
        <v>35424.83</v>
      </c>
      <c r="BG1376" s="43">
        <v>346292.05</v>
      </c>
      <c r="BH1376" s="43">
        <v>1997258.03</v>
      </c>
      <c r="BI1376" s="44">
        <v>0</v>
      </c>
      <c r="BJ1376" s="71">
        <v>1997.3</v>
      </c>
      <c r="BK1376" s="2"/>
      <c r="BL1376" s="2"/>
      <c r="BM1376" s="48">
        <v>166.4</v>
      </c>
      <c r="BN1376" s="48">
        <v>166.4</v>
      </c>
      <c r="BO1376" s="48">
        <v>166.4</v>
      </c>
      <c r="BP1376" s="48">
        <v>166.4</v>
      </c>
      <c r="BQ1376" s="48">
        <v>332.9</v>
      </c>
      <c r="BR1376" s="48">
        <v>332.9</v>
      </c>
      <c r="BS1376" s="48">
        <v>83.2</v>
      </c>
      <c r="BT1376" s="48">
        <v>0</v>
      </c>
      <c r="BU1376" s="48">
        <v>83.2</v>
      </c>
      <c r="BV1376" s="48">
        <f t="shared" si="777"/>
        <v>170.5</v>
      </c>
      <c r="BW1376" s="48">
        <f t="shared" si="778"/>
        <v>170.5</v>
      </c>
      <c r="BX1376" s="49">
        <f t="shared" si="779"/>
        <v>170.4</v>
      </c>
      <c r="BY1376" s="50">
        <f t="shared" si="780"/>
        <v>2009.2000000000003</v>
      </c>
      <c r="BZ1376" s="48">
        <f t="shared" si="781"/>
        <v>499.20000000000005</v>
      </c>
      <c r="CA1376" s="48">
        <f t="shared" si="782"/>
        <v>832.19999999999993</v>
      </c>
      <c r="CB1376" s="48">
        <f t="shared" si="783"/>
        <v>166.4</v>
      </c>
      <c r="CC1376" s="51">
        <f t="shared" si="784"/>
        <v>511.4</v>
      </c>
      <c r="CD1376" s="50">
        <f t="shared" si="785"/>
        <v>2009.2000000000003</v>
      </c>
      <c r="CE1376" s="103"/>
      <c r="CF1376" s="73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</row>
    <row r="1377" spans="1:122" ht="15" hidden="1" outlineLevel="1" thickBot="1" x14ac:dyDescent="0.35">
      <c r="A1377" s="161"/>
      <c r="B1377" s="53" t="s">
        <v>2737</v>
      </c>
      <c r="C1377" s="53" t="s">
        <v>45</v>
      </c>
      <c r="D1377" s="24" t="s">
        <v>2738</v>
      </c>
      <c r="E1377" s="35">
        <v>691413.94</v>
      </c>
      <c r="F1377" s="35">
        <v>22083.23</v>
      </c>
      <c r="G1377" s="35">
        <v>56159.16</v>
      </c>
      <c r="H1377" s="36">
        <v>208</v>
      </c>
      <c r="I1377" s="38">
        <v>189</v>
      </c>
      <c r="J1377" s="38">
        <v>7</v>
      </c>
      <c r="K1377" s="38">
        <v>12</v>
      </c>
      <c r="L1377" s="35">
        <v>769656.33</v>
      </c>
      <c r="M1377" s="35">
        <v>101616.74</v>
      </c>
      <c r="N1377" s="36">
        <v>6396</v>
      </c>
      <c r="O1377" s="36">
        <v>936</v>
      </c>
      <c r="P1377" s="35">
        <v>1720.16</v>
      </c>
      <c r="Q1377" s="35">
        <v>1308.32</v>
      </c>
      <c r="R1377" s="35">
        <v>881633.55</v>
      </c>
      <c r="S1377" s="35">
        <v>89515.01</v>
      </c>
      <c r="T1377" s="35">
        <v>9461.92</v>
      </c>
      <c r="U1377" s="35">
        <v>510.3</v>
      </c>
      <c r="V1377" s="35">
        <v>5777.73</v>
      </c>
      <c r="W1377" s="35">
        <v>3806.46</v>
      </c>
      <c r="X1377" s="35">
        <v>2048.3200000000002</v>
      </c>
      <c r="Y1377" s="35">
        <v>11417.49</v>
      </c>
      <c r="Z1377" s="35">
        <v>18471.75</v>
      </c>
      <c r="AA1377" s="35">
        <v>141008.98000000001</v>
      </c>
      <c r="AB1377" s="35">
        <v>1022642.53</v>
      </c>
      <c r="AC1377" s="39">
        <f t="shared" si="775"/>
        <v>1022.6</v>
      </c>
      <c r="AD1377" s="40">
        <f t="shared" si="776"/>
        <v>1048.0999999999999</v>
      </c>
      <c r="AG1377" s="70" t="s">
        <v>2682</v>
      </c>
      <c r="AH1377" s="24" t="s">
        <v>2737</v>
      </c>
      <c r="AI1377" s="24" t="s">
        <v>45</v>
      </c>
      <c r="AJ1377" s="24" t="s">
        <v>2738</v>
      </c>
      <c r="AK1377" s="43">
        <v>747089.6</v>
      </c>
      <c r="AL1377" s="43">
        <v>14574.93</v>
      </c>
      <c r="AM1377" s="43">
        <v>42224.93</v>
      </c>
      <c r="AN1377" s="44">
        <v>219</v>
      </c>
      <c r="AO1377" s="46">
        <v>202</v>
      </c>
      <c r="AP1377" s="46">
        <v>5</v>
      </c>
      <c r="AQ1377" s="46">
        <v>12</v>
      </c>
      <c r="AR1377" s="43">
        <v>803889.46</v>
      </c>
      <c r="AS1377" s="43">
        <v>96261.36</v>
      </c>
      <c r="AT1377" s="43">
        <v>6734.25</v>
      </c>
      <c r="AU1377" s="43">
        <v>985.5</v>
      </c>
      <c r="AV1377" s="43">
        <v>1811.13</v>
      </c>
      <c r="AW1377" s="43">
        <v>1377.51</v>
      </c>
      <c r="AX1377" s="43">
        <v>911059.21</v>
      </c>
      <c r="AY1377" s="43">
        <v>94925.93</v>
      </c>
      <c r="AZ1377" s="43">
        <v>9962.31</v>
      </c>
      <c r="BA1377" s="43">
        <v>545.4</v>
      </c>
      <c r="BB1377" s="43">
        <v>6175.14</v>
      </c>
      <c r="BC1377" s="43">
        <v>4068.28</v>
      </c>
      <c r="BD1377" s="43">
        <v>2559.6799999999998</v>
      </c>
      <c r="BE1377" s="43">
        <v>12202.82</v>
      </c>
      <c r="BF1377" s="43">
        <v>19293.349999999999</v>
      </c>
      <c r="BG1377" s="43">
        <v>149732.91</v>
      </c>
      <c r="BH1377" s="43">
        <v>1060792.1200000001</v>
      </c>
      <c r="BI1377" s="44">
        <v>0</v>
      </c>
      <c r="BJ1377" s="71">
        <v>1060.8</v>
      </c>
      <c r="BK1377" s="2"/>
      <c r="BL1377" s="2"/>
      <c r="BM1377" s="48">
        <v>88.4</v>
      </c>
      <c r="BN1377" s="48">
        <v>88.4</v>
      </c>
      <c r="BO1377" s="48">
        <v>88.4</v>
      </c>
      <c r="BP1377" s="48">
        <v>88.4</v>
      </c>
      <c r="BQ1377" s="48">
        <v>176.8</v>
      </c>
      <c r="BR1377" s="48">
        <v>176.8</v>
      </c>
      <c r="BS1377" s="48">
        <v>44.2</v>
      </c>
      <c r="BT1377" s="48">
        <v>0</v>
      </c>
      <c r="BU1377" s="48">
        <v>44.2</v>
      </c>
      <c r="BV1377" s="48">
        <f t="shared" si="777"/>
        <v>84.2</v>
      </c>
      <c r="BW1377" s="48">
        <f t="shared" si="778"/>
        <v>84.2</v>
      </c>
      <c r="BX1377" s="49">
        <f t="shared" si="779"/>
        <v>84.1</v>
      </c>
      <c r="BY1377" s="50">
        <f t="shared" si="780"/>
        <v>1048.0999999999999</v>
      </c>
      <c r="BZ1377" s="48">
        <f t="shared" si="781"/>
        <v>265.20000000000005</v>
      </c>
      <c r="CA1377" s="48">
        <f t="shared" si="782"/>
        <v>442.00000000000006</v>
      </c>
      <c r="CB1377" s="48">
        <f t="shared" si="783"/>
        <v>88.4</v>
      </c>
      <c r="CC1377" s="51">
        <f t="shared" si="784"/>
        <v>252.5</v>
      </c>
      <c r="CD1377" s="50">
        <f t="shared" si="785"/>
        <v>1048.0999999999999</v>
      </c>
      <c r="CE1377" s="103"/>
      <c r="CF1377" s="73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</row>
    <row r="1378" spans="1:122" ht="15" hidden="1" outlineLevel="1" thickBot="1" x14ac:dyDescent="0.35">
      <c r="A1378" s="161"/>
      <c r="B1378" s="53" t="s">
        <v>2739</v>
      </c>
      <c r="C1378" s="53" t="s">
        <v>135</v>
      </c>
      <c r="D1378" s="24" t="s">
        <v>2740</v>
      </c>
      <c r="E1378" s="34"/>
      <c r="F1378" s="34"/>
      <c r="G1378" s="35">
        <v>77271.62</v>
      </c>
      <c r="H1378" s="36">
        <v>16</v>
      </c>
      <c r="I1378" s="37"/>
      <c r="J1378" s="37"/>
      <c r="K1378" s="38">
        <v>16</v>
      </c>
      <c r="L1378" s="35">
        <v>77271.62</v>
      </c>
      <c r="M1378" s="35">
        <v>4208.21</v>
      </c>
      <c r="N1378" s="36">
        <v>492</v>
      </c>
      <c r="O1378" s="36">
        <v>72</v>
      </c>
      <c r="P1378" s="35">
        <v>132.32</v>
      </c>
      <c r="Q1378" s="35">
        <v>100.64</v>
      </c>
      <c r="R1378" s="35">
        <v>82276.789999999994</v>
      </c>
      <c r="S1378" s="35">
        <v>3610.4</v>
      </c>
      <c r="T1378" s="35">
        <v>727.84</v>
      </c>
      <c r="U1378" s="36">
        <v>0</v>
      </c>
      <c r="V1378" s="36">
        <v>0</v>
      </c>
      <c r="W1378" s="36">
        <v>0</v>
      </c>
      <c r="X1378" s="36">
        <v>0</v>
      </c>
      <c r="Y1378" s="36">
        <v>0</v>
      </c>
      <c r="Z1378" s="35">
        <v>1854.52</v>
      </c>
      <c r="AA1378" s="35">
        <v>6192.76</v>
      </c>
      <c r="AB1378" s="35">
        <v>88469.55</v>
      </c>
      <c r="AC1378" s="39">
        <f t="shared" si="775"/>
        <v>88.5</v>
      </c>
      <c r="AD1378" s="40">
        <f t="shared" si="776"/>
        <v>74.099999999999994</v>
      </c>
      <c r="AG1378" s="70" t="s">
        <v>2682</v>
      </c>
      <c r="AH1378" s="24" t="s">
        <v>2739</v>
      </c>
      <c r="AI1378" s="24" t="s">
        <v>135</v>
      </c>
      <c r="AJ1378" s="24" t="s">
        <v>2740</v>
      </c>
      <c r="AK1378" s="42"/>
      <c r="AL1378" s="42"/>
      <c r="AM1378" s="43">
        <v>56159.15</v>
      </c>
      <c r="AN1378" s="44">
        <v>16</v>
      </c>
      <c r="AO1378" s="45"/>
      <c r="AP1378" s="45"/>
      <c r="AQ1378" s="46">
        <v>16</v>
      </c>
      <c r="AR1378" s="43">
        <v>56159.15</v>
      </c>
      <c r="AS1378" s="43">
        <v>4208.21</v>
      </c>
      <c r="AT1378" s="44">
        <v>492</v>
      </c>
      <c r="AU1378" s="44">
        <v>72</v>
      </c>
      <c r="AV1378" s="43">
        <v>132.32</v>
      </c>
      <c r="AW1378" s="43">
        <v>100.64</v>
      </c>
      <c r="AX1378" s="43">
        <v>61164.32</v>
      </c>
      <c r="AY1378" s="43">
        <v>3610.4</v>
      </c>
      <c r="AZ1378" s="43">
        <v>727.84</v>
      </c>
      <c r="BA1378" s="44">
        <v>0</v>
      </c>
      <c r="BB1378" s="44">
        <v>0</v>
      </c>
      <c r="BC1378" s="44">
        <v>0</v>
      </c>
      <c r="BD1378" s="44">
        <v>0</v>
      </c>
      <c r="BE1378" s="44">
        <v>0</v>
      </c>
      <c r="BF1378" s="43">
        <v>1347.82</v>
      </c>
      <c r="BG1378" s="43">
        <v>5686.06</v>
      </c>
      <c r="BH1378" s="43">
        <v>66850.38</v>
      </c>
      <c r="BI1378" s="44">
        <v>0</v>
      </c>
      <c r="BJ1378" s="71">
        <v>66.900000000000006</v>
      </c>
      <c r="BK1378" s="2"/>
      <c r="BL1378" s="2"/>
      <c r="BM1378" s="48">
        <v>5.6</v>
      </c>
      <c r="BN1378" s="48">
        <v>5.6</v>
      </c>
      <c r="BO1378" s="48">
        <v>5.6</v>
      </c>
      <c r="BP1378" s="48">
        <v>5.6</v>
      </c>
      <c r="BQ1378" s="48">
        <v>11.2</v>
      </c>
      <c r="BR1378" s="48">
        <v>11.2</v>
      </c>
      <c r="BS1378" s="48">
        <v>2.8</v>
      </c>
      <c r="BT1378" s="48">
        <v>0</v>
      </c>
      <c r="BU1378" s="48">
        <v>2.8</v>
      </c>
      <c r="BV1378" s="48">
        <f t="shared" si="777"/>
        <v>7.9</v>
      </c>
      <c r="BW1378" s="48">
        <f t="shared" si="778"/>
        <v>7.9</v>
      </c>
      <c r="BX1378" s="49">
        <f t="shared" si="779"/>
        <v>7.9</v>
      </c>
      <c r="BY1378" s="50">
        <f t="shared" si="780"/>
        <v>74.099999999999994</v>
      </c>
      <c r="BZ1378" s="48">
        <f t="shared" si="781"/>
        <v>16.799999999999997</v>
      </c>
      <c r="CA1378" s="48">
        <f t="shared" si="782"/>
        <v>27.999999999999996</v>
      </c>
      <c r="CB1378" s="48">
        <f t="shared" si="783"/>
        <v>5.6</v>
      </c>
      <c r="CC1378" s="51">
        <f t="shared" si="784"/>
        <v>23.700000000000003</v>
      </c>
      <c r="CD1378" s="50">
        <f t="shared" si="785"/>
        <v>74.099999999999994</v>
      </c>
      <c r="CE1378" s="103"/>
      <c r="CF1378" s="73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</row>
    <row r="1379" spans="1:122" ht="18" customHeight="1" collapsed="1" thickBot="1" x14ac:dyDescent="0.35">
      <c r="A1379" s="162"/>
      <c r="B1379" s="163" t="s">
        <v>71</v>
      </c>
      <c r="C1379" s="164"/>
      <c r="D1379" s="165"/>
      <c r="E1379" s="54">
        <f>SUM(E1350:E1378)</f>
        <v>12793487.539999999</v>
      </c>
      <c r="F1379" s="54">
        <f t="shared" ref="F1379:AD1379" si="786">SUM(F1350:F1378)</f>
        <v>1184102.71</v>
      </c>
      <c r="G1379" s="54">
        <f t="shared" si="786"/>
        <v>3178692.6000000006</v>
      </c>
      <c r="H1379" s="54">
        <f t="shared" si="786"/>
        <v>5586</v>
      </c>
      <c r="I1379" s="54">
        <f t="shared" si="786"/>
        <v>4210</v>
      </c>
      <c r="J1379" s="54">
        <f t="shared" si="786"/>
        <v>332</v>
      </c>
      <c r="K1379" s="54">
        <f t="shared" si="786"/>
        <v>1044</v>
      </c>
      <c r="L1379" s="54">
        <f t="shared" si="786"/>
        <v>17156282.850000005</v>
      </c>
      <c r="M1379" s="54">
        <f t="shared" si="786"/>
        <v>2544094.4700000002</v>
      </c>
      <c r="N1379" s="54">
        <f t="shared" si="786"/>
        <v>171769.5</v>
      </c>
      <c r="O1379" s="54">
        <f t="shared" si="786"/>
        <v>25137</v>
      </c>
      <c r="P1379" s="54">
        <f t="shared" si="786"/>
        <v>46196.219999999994</v>
      </c>
      <c r="Q1379" s="54">
        <f t="shared" si="786"/>
        <v>35135.94</v>
      </c>
      <c r="R1379" s="54">
        <f t="shared" si="786"/>
        <v>19978615.979999997</v>
      </c>
      <c r="S1379" s="54">
        <f t="shared" si="786"/>
        <v>2208951.8000000003</v>
      </c>
      <c r="T1379" s="54">
        <f t="shared" si="786"/>
        <v>254107.14</v>
      </c>
      <c r="U1379" s="54">
        <f t="shared" si="786"/>
        <v>11366.999999999998</v>
      </c>
      <c r="V1379" s="54">
        <f t="shared" si="786"/>
        <v>128699.7</v>
      </c>
      <c r="W1379" s="54">
        <f t="shared" si="786"/>
        <v>84789.400000000009</v>
      </c>
      <c r="X1379" s="54">
        <f t="shared" si="786"/>
        <v>31744.28</v>
      </c>
      <c r="Y1379" s="54">
        <f t="shared" si="786"/>
        <v>254326.1</v>
      </c>
      <c r="Z1379" s="54">
        <f t="shared" si="786"/>
        <v>411750.79000000004</v>
      </c>
      <c r="AA1379" s="54">
        <f t="shared" si="786"/>
        <v>3385736.2100000004</v>
      </c>
      <c r="AB1379" s="54">
        <f t="shared" si="786"/>
        <v>23364352.190000005</v>
      </c>
      <c r="AC1379" s="54">
        <f t="shared" si="786"/>
        <v>23364.299999999996</v>
      </c>
      <c r="AD1379" s="54">
        <f t="shared" si="786"/>
        <v>23444.199999999997</v>
      </c>
      <c r="AG1379" s="55" t="s">
        <v>2682</v>
      </c>
      <c r="AH1379" s="55" t="s">
        <v>71</v>
      </c>
      <c r="AI1379" s="56"/>
      <c r="AJ1379" s="57"/>
      <c r="AK1379" s="58">
        <v>12732477.66</v>
      </c>
      <c r="AL1379" s="58">
        <v>985353.66000000015</v>
      </c>
      <c r="AM1379" s="58">
        <v>3538448.9400000004</v>
      </c>
      <c r="AN1379" s="58">
        <v>5706</v>
      </c>
      <c r="AO1379" s="58">
        <v>4247</v>
      </c>
      <c r="AP1379" s="58">
        <v>319</v>
      </c>
      <c r="AQ1379" s="58">
        <v>1140</v>
      </c>
      <c r="AR1379" s="58">
        <v>17256280.259999998</v>
      </c>
      <c r="AS1379" s="58">
        <v>2517729.56</v>
      </c>
      <c r="AT1379" s="58">
        <v>175459.5</v>
      </c>
      <c r="AU1379" s="58">
        <v>25677</v>
      </c>
      <c r="AV1379" s="58">
        <v>47188.619999999995</v>
      </c>
      <c r="AW1379" s="58">
        <v>35890.740000000005</v>
      </c>
      <c r="AX1379" s="58">
        <v>20058225.680000003</v>
      </c>
      <c r="AY1379" s="58">
        <v>2244365.5300000007</v>
      </c>
      <c r="AZ1379" s="58">
        <v>259565.93999999997</v>
      </c>
      <c r="BA1379" s="58">
        <v>11466.9</v>
      </c>
      <c r="BB1379" s="58">
        <v>129830.79</v>
      </c>
      <c r="BC1379" s="58">
        <v>85534.580000000016</v>
      </c>
      <c r="BD1379" s="58">
        <v>24191.82</v>
      </c>
      <c r="BE1379" s="58">
        <v>256561.27</v>
      </c>
      <c r="BF1379" s="58">
        <v>414150.8</v>
      </c>
      <c r="BG1379" s="58">
        <v>3425667.6299999994</v>
      </c>
      <c r="BH1379" s="58">
        <v>23483893.310000002</v>
      </c>
      <c r="BI1379" s="58">
        <v>0</v>
      </c>
      <c r="BJ1379" s="59">
        <v>23484.1</v>
      </c>
      <c r="BK1379" s="60"/>
      <c r="BL1379" s="61" t="str">
        <f>+AG1379</f>
        <v>Telšių r. sav.</v>
      </c>
      <c r="BM1379" s="62">
        <f t="shared" ref="BM1379:CD1379" si="787">SUM(BM1350:BM1378)</f>
        <v>1957.0999999999997</v>
      </c>
      <c r="BN1379" s="62">
        <f t="shared" si="787"/>
        <v>1957.0999999999997</v>
      </c>
      <c r="BO1379" s="62">
        <f t="shared" si="787"/>
        <v>1957.0999999999997</v>
      </c>
      <c r="BP1379" s="62">
        <f t="shared" si="787"/>
        <v>1957.0999999999997</v>
      </c>
      <c r="BQ1379" s="62">
        <f t="shared" si="787"/>
        <v>3914.2999999999988</v>
      </c>
      <c r="BR1379" s="62">
        <f t="shared" si="787"/>
        <v>3914.2999999999988</v>
      </c>
      <c r="BS1379" s="62">
        <f t="shared" si="787"/>
        <v>978.3</v>
      </c>
      <c r="BT1379" s="62">
        <f t="shared" si="787"/>
        <v>0</v>
      </c>
      <c r="BU1379" s="62">
        <f t="shared" si="787"/>
        <v>978.3</v>
      </c>
      <c r="BV1379" s="62">
        <f t="shared" si="787"/>
        <v>1943.5000000000005</v>
      </c>
      <c r="BW1379" s="62">
        <f t="shared" si="787"/>
        <v>1943.5000000000005</v>
      </c>
      <c r="BX1379" s="62">
        <f t="shared" si="787"/>
        <v>1943.5999999999997</v>
      </c>
      <c r="BY1379" s="62">
        <f t="shared" si="787"/>
        <v>23444.199999999997</v>
      </c>
      <c r="BZ1379" s="62">
        <f t="shared" si="787"/>
        <v>5871.2999999999993</v>
      </c>
      <c r="CA1379" s="62">
        <f t="shared" si="787"/>
        <v>9785.7000000000007</v>
      </c>
      <c r="CB1379" s="62">
        <f t="shared" si="787"/>
        <v>1956.6</v>
      </c>
      <c r="CC1379" s="62">
        <f t="shared" si="787"/>
        <v>5830.5999999999995</v>
      </c>
      <c r="CD1379" s="62">
        <f t="shared" si="787"/>
        <v>23444.199999999997</v>
      </c>
      <c r="CE1379" s="63"/>
      <c r="CF1379" s="64" t="s">
        <v>2682</v>
      </c>
      <c r="CG1379" s="65">
        <v>1957.0999999999997</v>
      </c>
      <c r="CH1379" s="65">
        <v>1931.2999999999997</v>
      </c>
      <c r="CI1379" s="65">
        <v>1944.1999999999996</v>
      </c>
      <c r="CJ1379" s="65">
        <v>1944.1999999999996</v>
      </c>
      <c r="CK1379" s="65">
        <v>3888.4999999999986</v>
      </c>
      <c r="CL1379" s="65">
        <v>3901.3999999999987</v>
      </c>
      <c r="CM1379" s="65">
        <v>965.5</v>
      </c>
      <c r="CN1379" s="65">
        <v>0</v>
      </c>
      <c r="CO1379" s="65">
        <v>978.3</v>
      </c>
      <c r="CP1379" s="65">
        <f>+BV1379</f>
        <v>1943.5000000000005</v>
      </c>
      <c r="CQ1379" s="65">
        <f t="shared" ref="CQ1379:CR1379" si="788">+BW1379</f>
        <v>1943.5000000000005</v>
      </c>
      <c r="CR1379" s="65">
        <f t="shared" si="788"/>
        <v>1943.5999999999997</v>
      </c>
      <c r="CS1379" s="66">
        <f>+CR1379+CQ1379+CP1379+CO1379+CN1379+CM1379+CL1379+CK1379+CJ1379+CI1379+CH1379+CG1379</f>
        <v>23341.099999999995</v>
      </c>
      <c r="CT1379" s="65">
        <v>5832.5999999999995</v>
      </c>
      <c r="CU1379" s="65">
        <v>9734.0999999999967</v>
      </c>
      <c r="CV1379" s="65">
        <v>1943.8</v>
      </c>
      <c r="CW1379" s="65">
        <f>+CP1379+CQ1379+CR1379</f>
        <v>5830.6</v>
      </c>
      <c r="CX1379" s="67">
        <f>+CW1379+CV1379+CU1379+CT1379</f>
        <v>23341.099999999995</v>
      </c>
      <c r="CY1379" s="48"/>
      <c r="CZ1379" s="64" t="s">
        <v>2682</v>
      </c>
      <c r="DA1379" s="68">
        <v>0</v>
      </c>
      <c r="DB1379" s="68">
        <v>25.8</v>
      </c>
      <c r="DC1379" s="68">
        <v>12.9</v>
      </c>
      <c r="DD1379" s="68">
        <v>12.9</v>
      </c>
      <c r="DE1379" s="68">
        <v>25.8</v>
      </c>
      <c r="DF1379" s="68">
        <v>12.9</v>
      </c>
      <c r="DG1379" s="68">
        <v>12.799999999999994</v>
      </c>
      <c r="DH1379" s="69"/>
      <c r="DI1379" s="69"/>
      <c r="DJ1379" s="69"/>
      <c r="DK1379" s="69"/>
      <c r="DL1379" s="69"/>
      <c r="DM1379" s="66">
        <v>103.10000000000001</v>
      </c>
      <c r="DN1379" s="68">
        <v>38.700000000000003</v>
      </c>
      <c r="DO1379" s="68">
        <v>51.6</v>
      </c>
      <c r="DP1379" s="68">
        <v>12.799999999999994</v>
      </c>
      <c r="DQ1379" s="68"/>
      <c r="DR1379" s="66">
        <v>103.10000000000001</v>
      </c>
    </row>
    <row r="1380" spans="1:122" ht="15" hidden="1" customHeight="1" outlineLevel="1" thickBot="1" x14ac:dyDescent="0.35">
      <c r="A1380" s="160" t="s">
        <v>2741</v>
      </c>
      <c r="B1380" s="53" t="s">
        <v>2742</v>
      </c>
      <c r="C1380" s="53" t="s">
        <v>45</v>
      </c>
      <c r="D1380" s="24" t="s">
        <v>2743</v>
      </c>
      <c r="E1380" s="35">
        <v>456525.12</v>
      </c>
      <c r="F1380" s="35">
        <v>46926.86</v>
      </c>
      <c r="G1380" s="35">
        <v>74474.2</v>
      </c>
      <c r="H1380" s="36">
        <v>92</v>
      </c>
      <c r="I1380" s="38">
        <v>66</v>
      </c>
      <c r="J1380" s="38">
        <v>10</v>
      </c>
      <c r="K1380" s="38">
        <v>16</v>
      </c>
      <c r="L1380" s="35">
        <v>577926.18000000005</v>
      </c>
      <c r="M1380" s="35">
        <v>29490.54</v>
      </c>
      <c r="N1380" s="35">
        <v>3124.16</v>
      </c>
      <c r="O1380" s="36">
        <v>414</v>
      </c>
      <c r="P1380" s="35">
        <v>760.84</v>
      </c>
      <c r="Q1380" s="35">
        <v>578.67999999999995</v>
      </c>
      <c r="R1380" s="35">
        <v>612294.40000000002</v>
      </c>
      <c r="S1380" s="35">
        <v>35628.94</v>
      </c>
      <c r="T1380" s="35">
        <v>4185.08</v>
      </c>
      <c r="U1380" s="35">
        <v>178.2</v>
      </c>
      <c r="V1380" s="35">
        <v>2017.62</v>
      </c>
      <c r="W1380" s="35">
        <v>1329.24</v>
      </c>
      <c r="X1380" s="35">
        <v>128.02000000000001</v>
      </c>
      <c r="Y1380" s="35">
        <v>3987.06</v>
      </c>
      <c r="Z1380" s="35">
        <v>13870.23</v>
      </c>
      <c r="AA1380" s="35">
        <v>61324.39</v>
      </c>
      <c r="AB1380" s="35">
        <v>673618.79</v>
      </c>
      <c r="AC1380" s="39">
        <f t="shared" ref="AC1380:AC1413" si="789">+ROUND(AB1380/1000,1)</f>
        <v>673.6</v>
      </c>
      <c r="AD1380" s="40">
        <f t="shared" ref="AD1380:AD1413" si="790">+ROUND((AC1380/12*4)+(BJ1380/12*8),1)</f>
        <v>586.6</v>
      </c>
      <c r="AG1380" s="70" t="s">
        <v>2741</v>
      </c>
      <c r="AH1380" s="24" t="s">
        <v>2742</v>
      </c>
      <c r="AI1380" s="24" t="s">
        <v>45</v>
      </c>
      <c r="AJ1380" s="24" t="s">
        <v>2743</v>
      </c>
      <c r="AK1380" s="43">
        <v>409290.11</v>
      </c>
      <c r="AL1380" s="43">
        <v>23463.43</v>
      </c>
      <c r="AM1380" s="43">
        <v>22431.99</v>
      </c>
      <c r="AN1380" s="44">
        <v>84</v>
      </c>
      <c r="AO1380" s="46">
        <v>66</v>
      </c>
      <c r="AP1380" s="46">
        <v>9</v>
      </c>
      <c r="AQ1380" s="46">
        <v>9</v>
      </c>
      <c r="AR1380" s="43">
        <v>455185.53</v>
      </c>
      <c r="AS1380" s="43">
        <v>27316.77</v>
      </c>
      <c r="AT1380" s="43">
        <v>2877.09</v>
      </c>
      <c r="AU1380" s="44">
        <v>378</v>
      </c>
      <c r="AV1380" s="43">
        <v>694.68</v>
      </c>
      <c r="AW1380" s="43">
        <v>528.36</v>
      </c>
      <c r="AX1380" s="43">
        <v>486980.43</v>
      </c>
      <c r="AY1380" s="43">
        <v>33823.74</v>
      </c>
      <c r="AZ1380" s="43">
        <v>3821.16</v>
      </c>
      <c r="BA1380" s="43">
        <v>178.2</v>
      </c>
      <c r="BB1380" s="43">
        <v>2017.62</v>
      </c>
      <c r="BC1380" s="43">
        <v>1329.24</v>
      </c>
      <c r="BD1380" s="44">
        <v>0</v>
      </c>
      <c r="BE1380" s="43">
        <v>3987.06</v>
      </c>
      <c r="BF1380" s="43">
        <v>10924.47</v>
      </c>
      <c r="BG1380" s="43">
        <v>56081.49</v>
      </c>
      <c r="BH1380" s="43">
        <v>543061.92000000004</v>
      </c>
      <c r="BI1380" s="44">
        <v>0</v>
      </c>
      <c r="BJ1380" s="71">
        <v>543.1</v>
      </c>
      <c r="BK1380" s="2"/>
      <c r="BL1380" s="2"/>
      <c r="BM1380" s="48">
        <v>45.3</v>
      </c>
      <c r="BN1380" s="48">
        <v>45.3</v>
      </c>
      <c r="BO1380" s="48">
        <v>45.3</v>
      </c>
      <c r="BP1380" s="48">
        <v>45.3</v>
      </c>
      <c r="BQ1380" s="48">
        <v>90.5</v>
      </c>
      <c r="BR1380" s="48">
        <v>90.5</v>
      </c>
      <c r="BS1380" s="48">
        <v>22.6</v>
      </c>
      <c r="BT1380" s="48">
        <v>0</v>
      </c>
      <c r="BU1380" s="48">
        <v>22.6</v>
      </c>
      <c r="BV1380" s="48">
        <f t="shared" ref="BV1380:BV1413" si="791">+ROUND((AD1380-BM1380-BN1380-BO1380-BP1380-BQ1380-BR1380-BS1380-BT1380-BU1380)/3,1)</f>
        <v>59.7</v>
      </c>
      <c r="BW1380" s="48">
        <f t="shared" ref="BW1380:BW1413" si="792">+BV1380</f>
        <v>59.7</v>
      </c>
      <c r="BX1380" s="49">
        <f t="shared" ref="BX1380:BX1413" si="793">+ROUND(AD1380-BM1380-BN1380-BO1380-BP1380-BQ1380-BR1380-BS1380-BT1380-BU1380-BV1380-BW1380,1)</f>
        <v>59.8</v>
      </c>
      <c r="BY1380" s="50">
        <f t="shared" ref="BY1380:BY1413" si="794">+BX1380+BW1380+BV1380+BU1380+BT1380+BS1380+BR1380+BQ1380+BP1380+BO1380+BN1380+BM1380</f>
        <v>586.59999999999991</v>
      </c>
      <c r="BZ1380" s="48">
        <f t="shared" ref="BZ1380:BZ1413" si="795">+BM1380+BN1380+BO1380</f>
        <v>135.89999999999998</v>
      </c>
      <c r="CA1380" s="48">
        <f t="shared" ref="CA1380:CA1413" si="796">+BP1380+BQ1380+BR1380</f>
        <v>226.3</v>
      </c>
      <c r="CB1380" s="48">
        <f t="shared" ref="CB1380:CB1413" si="797">+BS1380+BT1380+BU1380</f>
        <v>45.2</v>
      </c>
      <c r="CC1380" s="51">
        <f t="shared" ref="CC1380:CC1413" si="798">+BV1380+BW1380+BX1380</f>
        <v>179.2</v>
      </c>
      <c r="CD1380" s="50">
        <f t="shared" ref="CD1380:CD1413" si="799">SUM(BZ1380:CC1380)</f>
        <v>586.59999999999991</v>
      </c>
      <c r="CE1380" s="103"/>
      <c r="CF1380" s="73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</row>
    <row r="1381" spans="1:122" ht="15" hidden="1" customHeight="1" outlineLevel="1" thickBot="1" x14ac:dyDescent="0.35">
      <c r="A1381" s="161"/>
      <c r="B1381" s="53" t="s">
        <v>2744</v>
      </c>
      <c r="C1381" s="53" t="s">
        <v>45</v>
      </c>
      <c r="D1381" s="24" t="s">
        <v>2745</v>
      </c>
      <c r="E1381" s="34"/>
      <c r="F1381" s="35">
        <v>14574.93</v>
      </c>
      <c r="G1381" s="35">
        <v>63337.39</v>
      </c>
      <c r="H1381" s="36">
        <v>24</v>
      </c>
      <c r="I1381" s="37"/>
      <c r="J1381" s="38">
        <v>4</v>
      </c>
      <c r="K1381" s="38">
        <v>20</v>
      </c>
      <c r="L1381" s="35">
        <v>77912.320000000007</v>
      </c>
      <c r="M1381" s="35">
        <v>4725.12</v>
      </c>
      <c r="N1381" s="36">
        <v>738</v>
      </c>
      <c r="O1381" s="36">
        <v>108</v>
      </c>
      <c r="P1381" s="35">
        <v>198.48</v>
      </c>
      <c r="Q1381" s="35">
        <v>150.96</v>
      </c>
      <c r="R1381" s="35">
        <v>83832.88</v>
      </c>
      <c r="S1381" s="35">
        <v>5415.6</v>
      </c>
      <c r="T1381" s="35">
        <v>1091.76</v>
      </c>
      <c r="U1381" s="36">
        <v>0</v>
      </c>
      <c r="V1381" s="36">
        <v>0</v>
      </c>
      <c r="W1381" s="36">
        <v>0</v>
      </c>
      <c r="X1381" s="36">
        <v>0</v>
      </c>
      <c r="Y1381" s="36">
        <v>0</v>
      </c>
      <c r="Z1381" s="35">
        <v>1869.9</v>
      </c>
      <c r="AA1381" s="35">
        <v>8377.26</v>
      </c>
      <c r="AB1381" s="35">
        <v>92210.14</v>
      </c>
      <c r="AC1381" s="39">
        <f t="shared" si="789"/>
        <v>92.2</v>
      </c>
      <c r="AD1381" s="40">
        <f t="shared" si="790"/>
        <v>30.7</v>
      </c>
      <c r="BV1381" s="48">
        <f t="shared" si="791"/>
        <v>10.199999999999999</v>
      </c>
      <c r="BW1381" s="48">
        <f t="shared" si="792"/>
        <v>10.199999999999999</v>
      </c>
      <c r="BX1381" s="49">
        <f t="shared" si="793"/>
        <v>10.3</v>
      </c>
      <c r="BY1381" s="50">
        <f t="shared" si="794"/>
        <v>30.7</v>
      </c>
      <c r="BZ1381" s="48">
        <f t="shared" si="795"/>
        <v>0</v>
      </c>
      <c r="CA1381" s="48">
        <f t="shared" si="796"/>
        <v>0</v>
      </c>
      <c r="CB1381" s="48">
        <f t="shared" si="797"/>
        <v>0</v>
      </c>
      <c r="CC1381" s="51">
        <f t="shared" si="798"/>
        <v>30.7</v>
      </c>
      <c r="CD1381" s="50">
        <f t="shared" si="799"/>
        <v>30.7</v>
      </c>
      <c r="CE1381" s="95"/>
    </row>
    <row r="1382" spans="1:122" ht="15" hidden="1" customHeight="1" outlineLevel="1" thickBot="1" x14ac:dyDescent="0.35">
      <c r="A1382" s="161"/>
      <c r="B1382" s="53" t="s">
        <v>2746</v>
      </c>
      <c r="C1382" s="53" t="s">
        <v>45</v>
      </c>
      <c r="D1382" s="24" t="s">
        <v>2747</v>
      </c>
      <c r="E1382" s="35">
        <v>145678.35</v>
      </c>
      <c r="F1382" s="35">
        <v>44166.46</v>
      </c>
      <c r="G1382" s="35">
        <v>84449.85</v>
      </c>
      <c r="H1382" s="36">
        <v>101</v>
      </c>
      <c r="I1382" s="38">
        <v>52</v>
      </c>
      <c r="J1382" s="38">
        <v>15</v>
      </c>
      <c r="K1382" s="38">
        <v>34</v>
      </c>
      <c r="L1382" s="35">
        <v>274294.65999999997</v>
      </c>
      <c r="M1382" s="35">
        <v>59830.74</v>
      </c>
      <c r="N1382" s="35">
        <v>3105.75</v>
      </c>
      <c r="O1382" s="35">
        <v>454.5</v>
      </c>
      <c r="P1382" s="35">
        <v>835.27</v>
      </c>
      <c r="Q1382" s="35">
        <v>635.29</v>
      </c>
      <c r="R1382" s="35">
        <v>339156.21</v>
      </c>
      <c r="S1382" s="35">
        <v>34505.730000000003</v>
      </c>
      <c r="T1382" s="35">
        <v>4594.49</v>
      </c>
      <c r="U1382" s="35">
        <v>140.4</v>
      </c>
      <c r="V1382" s="35">
        <v>1589.64</v>
      </c>
      <c r="W1382" s="35">
        <v>1047.28</v>
      </c>
      <c r="X1382" s="36">
        <v>0</v>
      </c>
      <c r="Y1382" s="35">
        <v>3141.32</v>
      </c>
      <c r="Z1382" s="35">
        <v>6583.07</v>
      </c>
      <c r="AA1382" s="35">
        <v>51601.93</v>
      </c>
      <c r="AB1382" s="35">
        <v>390758.14</v>
      </c>
      <c r="AC1382" s="39">
        <f t="shared" si="789"/>
        <v>390.8</v>
      </c>
      <c r="AD1382" s="40">
        <f t="shared" si="790"/>
        <v>130.30000000000001</v>
      </c>
      <c r="BV1382" s="48">
        <f t="shared" si="791"/>
        <v>43.4</v>
      </c>
      <c r="BW1382" s="48">
        <f t="shared" si="792"/>
        <v>43.4</v>
      </c>
      <c r="BX1382" s="49">
        <f t="shared" si="793"/>
        <v>43.5</v>
      </c>
      <c r="BY1382" s="50">
        <f t="shared" si="794"/>
        <v>130.30000000000001</v>
      </c>
      <c r="BZ1382" s="48">
        <f t="shared" si="795"/>
        <v>0</v>
      </c>
      <c r="CA1382" s="48">
        <f t="shared" si="796"/>
        <v>0</v>
      </c>
      <c r="CB1382" s="48">
        <f t="shared" si="797"/>
        <v>0</v>
      </c>
      <c r="CC1382" s="51">
        <f t="shared" si="798"/>
        <v>130.30000000000001</v>
      </c>
      <c r="CD1382" s="50">
        <f t="shared" si="799"/>
        <v>130.30000000000001</v>
      </c>
      <c r="CE1382" s="95"/>
    </row>
    <row r="1383" spans="1:122" ht="15" hidden="1" customHeight="1" outlineLevel="1" thickBot="1" x14ac:dyDescent="0.35">
      <c r="A1383" s="161"/>
      <c r="B1383" s="53" t="s">
        <v>2748</v>
      </c>
      <c r="C1383" s="53" t="s">
        <v>45</v>
      </c>
      <c r="D1383" s="24" t="s">
        <v>2749</v>
      </c>
      <c r="E1383" s="34"/>
      <c r="F1383" s="35">
        <v>14574.93</v>
      </c>
      <c r="G1383" s="35">
        <v>35046.69</v>
      </c>
      <c r="H1383" s="36">
        <v>11</v>
      </c>
      <c r="I1383" s="37"/>
      <c r="J1383" s="38">
        <v>4</v>
      </c>
      <c r="K1383" s="38">
        <v>7</v>
      </c>
      <c r="L1383" s="35">
        <v>49621.62</v>
      </c>
      <c r="M1383" s="35">
        <v>2165.6799999999998</v>
      </c>
      <c r="N1383" s="35">
        <v>338.25</v>
      </c>
      <c r="O1383" s="35">
        <v>49.5</v>
      </c>
      <c r="P1383" s="35">
        <v>90.97</v>
      </c>
      <c r="Q1383" s="35">
        <v>69.19</v>
      </c>
      <c r="R1383" s="35">
        <v>52335.21</v>
      </c>
      <c r="S1383" s="35">
        <v>2482.15</v>
      </c>
      <c r="T1383" s="35">
        <v>500.39</v>
      </c>
      <c r="U1383" s="36">
        <v>0</v>
      </c>
      <c r="V1383" s="36">
        <v>0</v>
      </c>
      <c r="W1383" s="36">
        <v>0</v>
      </c>
      <c r="X1383" s="36">
        <v>0</v>
      </c>
      <c r="Y1383" s="36">
        <v>0</v>
      </c>
      <c r="Z1383" s="35">
        <v>1190.92</v>
      </c>
      <c r="AA1383" s="35">
        <v>4173.46</v>
      </c>
      <c r="AB1383" s="35">
        <v>56508.67</v>
      </c>
      <c r="AC1383" s="39">
        <f t="shared" si="789"/>
        <v>56.5</v>
      </c>
      <c r="AD1383" s="40">
        <f t="shared" si="790"/>
        <v>18.8</v>
      </c>
      <c r="BV1383" s="48">
        <f t="shared" si="791"/>
        <v>6.3</v>
      </c>
      <c r="BW1383" s="48">
        <f t="shared" si="792"/>
        <v>6.3</v>
      </c>
      <c r="BX1383" s="49">
        <f t="shared" si="793"/>
        <v>6.2</v>
      </c>
      <c r="BY1383" s="50">
        <f t="shared" si="794"/>
        <v>18.8</v>
      </c>
      <c r="BZ1383" s="48">
        <f t="shared" si="795"/>
        <v>0</v>
      </c>
      <c r="CA1383" s="48">
        <f t="shared" si="796"/>
        <v>0</v>
      </c>
      <c r="CB1383" s="48">
        <f t="shared" si="797"/>
        <v>0</v>
      </c>
      <c r="CC1383" s="51">
        <f t="shared" si="798"/>
        <v>18.8</v>
      </c>
      <c r="CD1383" s="50">
        <f t="shared" si="799"/>
        <v>18.8</v>
      </c>
      <c r="CE1383" s="95"/>
    </row>
    <row r="1384" spans="1:122" ht="15" hidden="1" customHeight="1" outlineLevel="1" thickBot="1" x14ac:dyDescent="0.35">
      <c r="A1384" s="161"/>
      <c r="B1384" s="53" t="s">
        <v>2750</v>
      </c>
      <c r="C1384" s="53" t="s">
        <v>45</v>
      </c>
      <c r="D1384" s="24" t="s">
        <v>2751</v>
      </c>
      <c r="E1384" s="35">
        <v>455633.97</v>
      </c>
      <c r="F1384" s="35">
        <v>23463.43</v>
      </c>
      <c r="G1384" s="35">
        <v>44863.98</v>
      </c>
      <c r="H1384" s="36">
        <v>91</v>
      </c>
      <c r="I1384" s="38">
        <v>74</v>
      </c>
      <c r="J1384" s="38">
        <v>7</v>
      </c>
      <c r="K1384" s="38">
        <v>10</v>
      </c>
      <c r="L1384" s="35">
        <v>523961.38</v>
      </c>
      <c r="M1384" s="35">
        <v>42011.83</v>
      </c>
      <c r="N1384" s="35">
        <v>3124.68</v>
      </c>
      <c r="O1384" s="35">
        <v>409.5</v>
      </c>
      <c r="P1384" s="35">
        <v>752.57</v>
      </c>
      <c r="Q1384" s="35">
        <v>572.39</v>
      </c>
      <c r="R1384" s="35">
        <v>570832.35</v>
      </c>
      <c r="S1384" s="35">
        <v>37205.61</v>
      </c>
      <c r="T1384" s="35">
        <v>4139.59</v>
      </c>
      <c r="U1384" s="35">
        <v>199.8</v>
      </c>
      <c r="V1384" s="35">
        <v>2262.1799999999998</v>
      </c>
      <c r="W1384" s="35">
        <v>1490.36</v>
      </c>
      <c r="X1384" s="36">
        <v>0</v>
      </c>
      <c r="Y1384" s="35">
        <v>4470.34</v>
      </c>
      <c r="Z1384" s="35">
        <v>12575.08</v>
      </c>
      <c r="AA1384" s="35">
        <v>62342.96</v>
      </c>
      <c r="AB1384" s="35">
        <v>633175.31000000006</v>
      </c>
      <c r="AC1384" s="39">
        <f t="shared" si="789"/>
        <v>633.20000000000005</v>
      </c>
      <c r="AD1384" s="40">
        <f t="shared" si="790"/>
        <v>211.1</v>
      </c>
      <c r="BV1384" s="48">
        <f t="shared" si="791"/>
        <v>70.400000000000006</v>
      </c>
      <c r="BW1384" s="48">
        <f t="shared" si="792"/>
        <v>70.400000000000006</v>
      </c>
      <c r="BX1384" s="49">
        <f t="shared" si="793"/>
        <v>70.3</v>
      </c>
      <c r="BY1384" s="50">
        <f t="shared" si="794"/>
        <v>211.1</v>
      </c>
      <c r="BZ1384" s="48">
        <f t="shared" si="795"/>
        <v>0</v>
      </c>
      <c r="CA1384" s="48">
        <f t="shared" si="796"/>
        <v>0</v>
      </c>
      <c r="CB1384" s="48">
        <f t="shared" si="797"/>
        <v>0</v>
      </c>
      <c r="CC1384" s="51">
        <f t="shared" si="798"/>
        <v>211.10000000000002</v>
      </c>
      <c r="CD1384" s="50">
        <f t="shared" si="799"/>
        <v>211.10000000000002</v>
      </c>
      <c r="CE1384" s="95"/>
    </row>
    <row r="1385" spans="1:122" ht="15" hidden="1" customHeight="1" outlineLevel="1" thickBot="1" x14ac:dyDescent="0.35">
      <c r="A1385" s="161"/>
      <c r="B1385" s="53" t="s">
        <v>2752</v>
      </c>
      <c r="C1385" s="53" t="s">
        <v>45</v>
      </c>
      <c r="D1385" s="24" t="s">
        <v>2753</v>
      </c>
      <c r="E1385" s="34"/>
      <c r="F1385" s="35">
        <v>44166.46</v>
      </c>
      <c r="G1385" s="35">
        <v>105562.32</v>
      </c>
      <c r="H1385" s="36">
        <v>42</v>
      </c>
      <c r="I1385" s="37"/>
      <c r="J1385" s="38">
        <v>11</v>
      </c>
      <c r="K1385" s="38">
        <v>31</v>
      </c>
      <c r="L1385" s="35">
        <v>149728.78</v>
      </c>
      <c r="M1385" s="35">
        <v>10536.96</v>
      </c>
      <c r="N1385" s="35">
        <v>1291.5</v>
      </c>
      <c r="O1385" s="36">
        <v>189</v>
      </c>
      <c r="P1385" s="35">
        <v>347.34</v>
      </c>
      <c r="Q1385" s="35">
        <v>264.18</v>
      </c>
      <c r="R1385" s="35">
        <v>162357.76000000001</v>
      </c>
      <c r="S1385" s="35">
        <v>9477.2999999999993</v>
      </c>
      <c r="T1385" s="35">
        <v>1910.58</v>
      </c>
      <c r="U1385" s="36">
        <v>0</v>
      </c>
      <c r="V1385" s="36">
        <v>0</v>
      </c>
      <c r="W1385" s="36">
        <v>0</v>
      </c>
      <c r="X1385" s="36">
        <v>0</v>
      </c>
      <c r="Y1385" s="36">
        <v>0</v>
      </c>
      <c r="Z1385" s="35">
        <v>3593.49</v>
      </c>
      <c r="AA1385" s="35">
        <v>14981.37</v>
      </c>
      <c r="AB1385" s="35">
        <v>177339.13</v>
      </c>
      <c r="AC1385" s="39">
        <f t="shared" si="789"/>
        <v>177.3</v>
      </c>
      <c r="AD1385" s="40">
        <f t="shared" si="790"/>
        <v>59.1</v>
      </c>
      <c r="BV1385" s="48">
        <f t="shared" si="791"/>
        <v>19.7</v>
      </c>
      <c r="BW1385" s="48">
        <f t="shared" si="792"/>
        <v>19.7</v>
      </c>
      <c r="BX1385" s="49">
        <f t="shared" si="793"/>
        <v>19.7</v>
      </c>
      <c r="BY1385" s="50">
        <f t="shared" si="794"/>
        <v>59.099999999999994</v>
      </c>
      <c r="BZ1385" s="48">
        <f t="shared" si="795"/>
        <v>0</v>
      </c>
      <c r="CA1385" s="48">
        <f t="shared" si="796"/>
        <v>0</v>
      </c>
      <c r="CB1385" s="48">
        <f t="shared" si="797"/>
        <v>0</v>
      </c>
      <c r="CC1385" s="51">
        <f t="shared" si="798"/>
        <v>59.099999999999994</v>
      </c>
      <c r="CD1385" s="50">
        <f t="shared" si="799"/>
        <v>59.099999999999994</v>
      </c>
      <c r="CE1385" s="95"/>
    </row>
    <row r="1386" spans="1:122" ht="21" hidden="1" outlineLevel="1" thickBot="1" x14ac:dyDescent="0.35">
      <c r="A1386" s="161"/>
      <c r="B1386" s="53" t="s">
        <v>2754</v>
      </c>
      <c r="C1386" s="53" t="s">
        <v>45</v>
      </c>
      <c r="D1386" s="24" t="s">
        <v>2755</v>
      </c>
      <c r="E1386" s="34"/>
      <c r="F1386" s="34"/>
      <c r="G1386" s="35">
        <v>147787.24</v>
      </c>
      <c r="H1386" s="36">
        <v>41</v>
      </c>
      <c r="I1386" s="37"/>
      <c r="J1386" s="37"/>
      <c r="K1386" s="38">
        <v>41</v>
      </c>
      <c r="L1386" s="35">
        <v>147787.24</v>
      </c>
      <c r="M1386" s="35">
        <v>10340.08</v>
      </c>
      <c r="N1386" s="35">
        <v>1260.75</v>
      </c>
      <c r="O1386" s="35">
        <v>184.5</v>
      </c>
      <c r="P1386" s="35">
        <v>339.07</v>
      </c>
      <c r="Q1386" s="35">
        <v>257.89</v>
      </c>
      <c r="R1386" s="35">
        <v>160169.53</v>
      </c>
      <c r="S1386" s="35">
        <v>9251.65</v>
      </c>
      <c r="T1386" s="35">
        <v>1865.09</v>
      </c>
      <c r="U1386" s="36">
        <v>0</v>
      </c>
      <c r="V1386" s="36">
        <v>0</v>
      </c>
      <c r="W1386" s="36">
        <v>0</v>
      </c>
      <c r="X1386" s="36">
        <v>0</v>
      </c>
      <c r="Y1386" s="36">
        <v>0</v>
      </c>
      <c r="Z1386" s="35">
        <v>3546.9</v>
      </c>
      <c r="AA1386" s="35">
        <v>14663.64</v>
      </c>
      <c r="AB1386" s="35">
        <v>174833.17</v>
      </c>
      <c r="AC1386" s="39">
        <f t="shared" si="789"/>
        <v>174.8</v>
      </c>
      <c r="AD1386" s="40">
        <f t="shared" si="790"/>
        <v>58.3</v>
      </c>
      <c r="BV1386" s="48">
        <f t="shared" si="791"/>
        <v>19.399999999999999</v>
      </c>
      <c r="BW1386" s="48">
        <f t="shared" si="792"/>
        <v>19.399999999999999</v>
      </c>
      <c r="BX1386" s="49">
        <f t="shared" si="793"/>
        <v>19.5</v>
      </c>
      <c r="BY1386" s="50">
        <f t="shared" si="794"/>
        <v>58.3</v>
      </c>
      <c r="BZ1386" s="48">
        <f t="shared" si="795"/>
        <v>0</v>
      </c>
      <c r="CA1386" s="48">
        <f t="shared" si="796"/>
        <v>0</v>
      </c>
      <c r="CB1386" s="48">
        <f t="shared" si="797"/>
        <v>0</v>
      </c>
      <c r="CC1386" s="51">
        <f t="shared" si="798"/>
        <v>58.3</v>
      </c>
      <c r="CD1386" s="50">
        <f t="shared" si="799"/>
        <v>58.3</v>
      </c>
      <c r="CE1386" s="95"/>
    </row>
    <row r="1387" spans="1:122" ht="15" hidden="1" outlineLevel="1" thickBot="1" x14ac:dyDescent="0.35">
      <c r="A1387" s="161"/>
      <c r="B1387" s="53" t="s">
        <v>2756</v>
      </c>
      <c r="C1387" s="53" t="s">
        <v>45</v>
      </c>
      <c r="D1387" s="24" t="s">
        <v>2757</v>
      </c>
      <c r="E1387" s="34"/>
      <c r="F1387" s="35">
        <v>88332.91</v>
      </c>
      <c r="G1387" s="35">
        <v>253349.57</v>
      </c>
      <c r="H1387" s="36">
        <v>113</v>
      </c>
      <c r="I1387" s="37"/>
      <c r="J1387" s="38">
        <v>25</v>
      </c>
      <c r="K1387" s="38">
        <v>88</v>
      </c>
      <c r="L1387" s="35">
        <v>341682.48</v>
      </c>
      <c r="M1387" s="35">
        <v>30109.57</v>
      </c>
      <c r="N1387" s="35">
        <v>3474.75</v>
      </c>
      <c r="O1387" s="35">
        <v>508.5</v>
      </c>
      <c r="P1387" s="35">
        <v>934.51</v>
      </c>
      <c r="Q1387" s="35">
        <v>710.77</v>
      </c>
      <c r="R1387" s="35">
        <v>377420.58</v>
      </c>
      <c r="S1387" s="35">
        <v>25498.45</v>
      </c>
      <c r="T1387" s="35">
        <v>5140.37</v>
      </c>
      <c r="U1387" s="36">
        <v>0</v>
      </c>
      <c r="V1387" s="36">
        <v>0</v>
      </c>
      <c r="W1387" s="36">
        <v>0</v>
      </c>
      <c r="X1387" s="36">
        <v>0</v>
      </c>
      <c r="Y1387" s="36">
        <v>0</v>
      </c>
      <c r="Z1387" s="35">
        <v>8200.3799999999992</v>
      </c>
      <c r="AA1387" s="35">
        <v>38839.199999999997</v>
      </c>
      <c r="AB1387" s="35">
        <v>416259.78</v>
      </c>
      <c r="AC1387" s="39">
        <f t="shared" si="789"/>
        <v>416.3</v>
      </c>
      <c r="AD1387" s="40">
        <f t="shared" si="790"/>
        <v>425.6</v>
      </c>
      <c r="AG1387" s="70" t="s">
        <v>2741</v>
      </c>
      <c r="AH1387" s="24" t="s">
        <v>2756</v>
      </c>
      <c r="AI1387" s="24" t="s">
        <v>45</v>
      </c>
      <c r="AJ1387" s="24" t="s">
        <v>2757</v>
      </c>
      <c r="AK1387" s="42"/>
      <c r="AL1387" s="43">
        <v>88332.91</v>
      </c>
      <c r="AM1387" s="43">
        <v>267283.78999999998</v>
      </c>
      <c r="AN1387" s="44">
        <v>117</v>
      </c>
      <c r="AO1387" s="45"/>
      <c r="AP1387" s="46">
        <v>30</v>
      </c>
      <c r="AQ1387" s="46">
        <v>87</v>
      </c>
      <c r="AR1387" s="43">
        <v>355616.7</v>
      </c>
      <c r="AS1387" s="43">
        <v>28629.09</v>
      </c>
      <c r="AT1387" s="43">
        <v>3597.75</v>
      </c>
      <c r="AU1387" s="43">
        <v>526.5</v>
      </c>
      <c r="AV1387" s="43">
        <v>967.59</v>
      </c>
      <c r="AW1387" s="43">
        <v>735.93</v>
      </c>
      <c r="AX1387" s="43">
        <v>390073.56</v>
      </c>
      <c r="AY1387" s="43">
        <v>26401.05</v>
      </c>
      <c r="AZ1387" s="43">
        <v>5322.33</v>
      </c>
      <c r="BA1387" s="44">
        <v>0</v>
      </c>
      <c r="BB1387" s="44">
        <v>0</v>
      </c>
      <c r="BC1387" s="44">
        <v>0</v>
      </c>
      <c r="BD1387" s="44">
        <v>0</v>
      </c>
      <c r="BE1387" s="44">
        <v>0</v>
      </c>
      <c r="BF1387" s="43">
        <v>8534.7999999999993</v>
      </c>
      <c r="BG1387" s="43">
        <v>40258.18</v>
      </c>
      <c r="BH1387" s="43">
        <v>430331.74</v>
      </c>
      <c r="BI1387" s="44">
        <v>0</v>
      </c>
      <c r="BJ1387" s="71">
        <v>430.3</v>
      </c>
      <c r="BK1387" s="2"/>
      <c r="BL1387" s="2"/>
      <c r="BM1387" s="48">
        <v>35.9</v>
      </c>
      <c r="BN1387" s="48">
        <v>35.9</v>
      </c>
      <c r="BO1387" s="48">
        <v>35.9</v>
      </c>
      <c r="BP1387" s="48">
        <v>35.9</v>
      </c>
      <c r="BQ1387" s="48">
        <v>71.7</v>
      </c>
      <c r="BR1387" s="48">
        <v>71.7</v>
      </c>
      <c r="BS1387" s="48">
        <v>17.899999999999999</v>
      </c>
      <c r="BT1387" s="48">
        <v>0</v>
      </c>
      <c r="BU1387" s="48">
        <v>17.899999999999999</v>
      </c>
      <c r="BV1387" s="48">
        <f t="shared" si="791"/>
        <v>34.299999999999997</v>
      </c>
      <c r="BW1387" s="48">
        <f t="shared" si="792"/>
        <v>34.299999999999997</v>
      </c>
      <c r="BX1387" s="49">
        <f t="shared" si="793"/>
        <v>34.200000000000003</v>
      </c>
      <c r="BY1387" s="50">
        <f t="shared" si="794"/>
        <v>425.59999999999991</v>
      </c>
      <c r="BZ1387" s="48">
        <f t="shared" si="795"/>
        <v>107.69999999999999</v>
      </c>
      <c r="CA1387" s="48">
        <f t="shared" si="796"/>
        <v>179.3</v>
      </c>
      <c r="CB1387" s="48">
        <f t="shared" si="797"/>
        <v>35.799999999999997</v>
      </c>
      <c r="CC1387" s="51">
        <f t="shared" si="798"/>
        <v>102.8</v>
      </c>
      <c r="CD1387" s="50">
        <f t="shared" si="799"/>
        <v>425.6</v>
      </c>
      <c r="CE1387" s="103"/>
      <c r="CF1387" s="73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</row>
    <row r="1388" spans="1:122" ht="15" hidden="1" outlineLevel="1" thickBot="1" x14ac:dyDescent="0.35">
      <c r="A1388" s="161"/>
      <c r="B1388" s="53" t="s">
        <v>2758</v>
      </c>
      <c r="C1388" s="53" t="s">
        <v>45</v>
      </c>
      <c r="D1388" s="24" t="s">
        <v>2759</v>
      </c>
      <c r="E1388" s="34"/>
      <c r="F1388" s="35">
        <v>132499.37</v>
      </c>
      <c r="G1388" s="35">
        <v>422249.27</v>
      </c>
      <c r="H1388" s="36">
        <v>196</v>
      </c>
      <c r="I1388" s="37"/>
      <c r="J1388" s="38">
        <v>38</v>
      </c>
      <c r="K1388" s="38">
        <v>158</v>
      </c>
      <c r="L1388" s="35">
        <v>554748.64</v>
      </c>
      <c r="M1388" s="36">
        <v>56429</v>
      </c>
      <c r="N1388" s="36">
        <v>6027</v>
      </c>
      <c r="O1388" s="36">
        <v>882</v>
      </c>
      <c r="P1388" s="35">
        <v>1620.92</v>
      </c>
      <c r="Q1388" s="35">
        <v>1232.8399999999999</v>
      </c>
      <c r="R1388" s="35">
        <v>620940.4</v>
      </c>
      <c r="S1388" s="35">
        <v>44227.4</v>
      </c>
      <c r="T1388" s="35">
        <v>8916.0400000000009</v>
      </c>
      <c r="U1388" s="36">
        <v>0</v>
      </c>
      <c r="V1388" s="36">
        <v>0</v>
      </c>
      <c r="W1388" s="36">
        <v>0</v>
      </c>
      <c r="X1388" s="36">
        <v>0</v>
      </c>
      <c r="Y1388" s="36">
        <v>0</v>
      </c>
      <c r="Z1388" s="35">
        <v>13313.96</v>
      </c>
      <c r="AA1388" s="35">
        <v>66457.399999999994</v>
      </c>
      <c r="AB1388" s="35">
        <v>687397.8</v>
      </c>
      <c r="AC1388" s="39">
        <f t="shared" si="789"/>
        <v>687.4</v>
      </c>
      <c r="AD1388" s="40">
        <f t="shared" si="790"/>
        <v>724.8</v>
      </c>
      <c r="AG1388" s="70" t="s">
        <v>2741</v>
      </c>
      <c r="AH1388" s="24" t="s">
        <v>2758</v>
      </c>
      <c r="AI1388" s="24" t="s">
        <v>45</v>
      </c>
      <c r="AJ1388" s="24" t="s">
        <v>2759</v>
      </c>
      <c r="AK1388" s="42"/>
      <c r="AL1388" s="43">
        <v>132499.37</v>
      </c>
      <c r="AM1388" s="43">
        <v>464474.19</v>
      </c>
      <c r="AN1388" s="44">
        <v>206</v>
      </c>
      <c r="AO1388" s="45"/>
      <c r="AP1388" s="46">
        <v>41</v>
      </c>
      <c r="AQ1388" s="46">
        <v>165</v>
      </c>
      <c r="AR1388" s="43">
        <v>596973.56000000006</v>
      </c>
      <c r="AS1388" s="43">
        <v>66108.19</v>
      </c>
      <c r="AT1388" s="43">
        <v>6334.5</v>
      </c>
      <c r="AU1388" s="44">
        <v>927</v>
      </c>
      <c r="AV1388" s="43">
        <v>1703.62</v>
      </c>
      <c r="AW1388" s="43">
        <v>1295.74</v>
      </c>
      <c r="AX1388" s="43">
        <v>673342.61</v>
      </c>
      <c r="AY1388" s="43">
        <v>46483.9</v>
      </c>
      <c r="AZ1388" s="43">
        <v>9370.94</v>
      </c>
      <c r="BA1388" s="44">
        <v>0</v>
      </c>
      <c r="BB1388" s="44">
        <v>0</v>
      </c>
      <c r="BC1388" s="44">
        <v>0</v>
      </c>
      <c r="BD1388" s="44">
        <v>0</v>
      </c>
      <c r="BE1388" s="44">
        <v>0</v>
      </c>
      <c r="BF1388" s="43">
        <v>14327.36</v>
      </c>
      <c r="BG1388" s="43">
        <v>70182.2</v>
      </c>
      <c r="BH1388" s="43">
        <v>743524.81</v>
      </c>
      <c r="BI1388" s="44">
        <v>0</v>
      </c>
      <c r="BJ1388" s="71">
        <v>743.5</v>
      </c>
      <c r="BK1388" s="2"/>
      <c r="BL1388" s="2"/>
      <c r="BM1388" s="48">
        <v>62</v>
      </c>
      <c r="BN1388" s="48">
        <v>62</v>
      </c>
      <c r="BO1388" s="48">
        <v>62</v>
      </c>
      <c r="BP1388" s="48">
        <v>62</v>
      </c>
      <c r="BQ1388" s="48">
        <v>123.9</v>
      </c>
      <c r="BR1388" s="48">
        <v>123.9</v>
      </c>
      <c r="BS1388" s="48">
        <v>31</v>
      </c>
      <c r="BT1388" s="48">
        <v>0</v>
      </c>
      <c r="BU1388" s="48">
        <v>31</v>
      </c>
      <c r="BV1388" s="48">
        <f t="shared" si="791"/>
        <v>55.7</v>
      </c>
      <c r="BW1388" s="48">
        <f t="shared" si="792"/>
        <v>55.7</v>
      </c>
      <c r="BX1388" s="49">
        <f t="shared" si="793"/>
        <v>55.6</v>
      </c>
      <c r="BY1388" s="50">
        <f t="shared" si="794"/>
        <v>724.8</v>
      </c>
      <c r="BZ1388" s="48">
        <f t="shared" si="795"/>
        <v>186</v>
      </c>
      <c r="CA1388" s="48">
        <f t="shared" si="796"/>
        <v>309.8</v>
      </c>
      <c r="CB1388" s="48">
        <f t="shared" si="797"/>
        <v>62</v>
      </c>
      <c r="CC1388" s="51">
        <f t="shared" si="798"/>
        <v>167</v>
      </c>
      <c r="CD1388" s="50">
        <f t="shared" si="799"/>
        <v>724.8</v>
      </c>
      <c r="CE1388" s="103"/>
      <c r="CF1388" s="73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</row>
    <row r="1389" spans="1:122" ht="21" hidden="1" outlineLevel="1" thickBot="1" x14ac:dyDescent="0.35">
      <c r="A1389" s="161"/>
      <c r="B1389" s="53" t="s">
        <v>2760</v>
      </c>
      <c r="C1389" s="53" t="s">
        <v>45</v>
      </c>
      <c r="D1389" s="24" t="s">
        <v>2761</v>
      </c>
      <c r="E1389" s="34"/>
      <c r="F1389" s="35">
        <v>44166.46</v>
      </c>
      <c r="G1389" s="35">
        <v>190012.17</v>
      </c>
      <c r="H1389" s="36">
        <v>76</v>
      </c>
      <c r="I1389" s="37"/>
      <c r="J1389" s="38">
        <v>12</v>
      </c>
      <c r="K1389" s="38">
        <v>64</v>
      </c>
      <c r="L1389" s="35">
        <v>234178.63</v>
      </c>
      <c r="M1389" s="35">
        <v>21766.880000000001</v>
      </c>
      <c r="N1389" s="36">
        <v>2337</v>
      </c>
      <c r="O1389" s="36">
        <v>342</v>
      </c>
      <c r="P1389" s="35">
        <v>628.52</v>
      </c>
      <c r="Q1389" s="35">
        <v>478.04</v>
      </c>
      <c r="R1389" s="35">
        <v>259731.07</v>
      </c>
      <c r="S1389" s="35">
        <v>17149.400000000001</v>
      </c>
      <c r="T1389" s="35">
        <v>3457.24</v>
      </c>
      <c r="U1389" s="36">
        <v>0</v>
      </c>
      <c r="V1389" s="36">
        <v>0</v>
      </c>
      <c r="W1389" s="36">
        <v>0</v>
      </c>
      <c r="X1389" s="36">
        <v>0</v>
      </c>
      <c r="Y1389" s="36">
        <v>0</v>
      </c>
      <c r="Z1389" s="35">
        <v>5620.28</v>
      </c>
      <c r="AA1389" s="35">
        <v>26226.92</v>
      </c>
      <c r="AB1389" s="35">
        <v>285957.99</v>
      </c>
      <c r="AC1389" s="39">
        <f t="shared" si="789"/>
        <v>286</v>
      </c>
      <c r="AD1389" s="40">
        <f t="shared" si="790"/>
        <v>339.5</v>
      </c>
      <c r="AG1389" s="70" t="s">
        <v>2741</v>
      </c>
      <c r="AH1389" s="24" t="s">
        <v>2760</v>
      </c>
      <c r="AI1389" s="24" t="s">
        <v>45</v>
      </c>
      <c r="AJ1389" s="24" t="s">
        <v>2761</v>
      </c>
      <c r="AK1389" s="42"/>
      <c r="AL1389" s="43">
        <v>88332.91</v>
      </c>
      <c r="AM1389" s="43">
        <v>211124.64</v>
      </c>
      <c r="AN1389" s="44">
        <v>98</v>
      </c>
      <c r="AO1389" s="45"/>
      <c r="AP1389" s="46">
        <v>27</v>
      </c>
      <c r="AQ1389" s="46">
        <v>71</v>
      </c>
      <c r="AR1389" s="43">
        <v>299457.55</v>
      </c>
      <c r="AS1389" s="43">
        <v>28214.5</v>
      </c>
      <c r="AT1389" s="43">
        <v>3013.5</v>
      </c>
      <c r="AU1389" s="44">
        <v>441</v>
      </c>
      <c r="AV1389" s="43">
        <v>810.46</v>
      </c>
      <c r="AW1389" s="43">
        <v>616.41999999999996</v>
      </c>
      <c r="AX1389" s="43">
        <v>332553.43</v>
      </c>
      <c r="AY1389" s="43">
        <v>22113.7</v>
      </c>
      <c r="AZ1389" s="43">
        <v>4458.0200000000004</v>
      </c>
      <c r="BA1389" s="44">
        <v>0</v>
      </c>
      <c r="BB1389" s="44">
        <v>0</v>
      </c>
      <c r="BC1389" s="44">
        <v>0</v>
      </c>
      <c r="BD1389" s="44">
        <v>0</v>
      </c>
      <c r="BE1389" s="44">
        <v>0</v>
      </c>
      <c r="BF1389" s="43">
        <v>7186.98</v>
      </c>
      <c r="BG1389" s="43">
        <v>33758.699999999997</v>
      </c>
      <c r="BH1389" s="43">
        <v>366312.13</v>
      </c>
      <c r="BI1389" s="44">
        <v>0</v>
      </c>
      <c r="BJ1389" s="71">
        <v>366.3</v>
      </c>
      <c r="BK1389" s="2"/>
      <c r="BL1389" s="2"/>
      <c r="BM1389" s="48">
        <v>30.5</v>
      </c>
      <c r="BN1389" s="48">
        <v>30.5</v>
      </c>
      <c r="BO1389" s="48">
        <v>30.5</v>
      </c>
      <c r="BP1389" s="48">
        <v>30.5</v>
      </c>
      <c r="BQ1389" s="48">
        <v>61.1</v>
      </c>
      <c r="BR1389" s="48">
        <v>61.1</v>
      </c>
      <c r="BS1389" s="48">
        <v>15.3</v>
      </c>
      <c r="BT1389" s="48">
        <v>0</v>
      </c>
      <c r="BU1389" s="48">
        <v>15.3</v>
      </c>
      <c r="BV1389" s="48">
        <f t="shared" si="791"/>
        <v>21.6</v>
      </c>
      <c r="BW1389" s="48">
        <f t="shared" si="792"/>
        <v>21.6</v>
      </c>
      <c r="BX1389" s="49">
        <f t="shared" si="793"/>
        <v>21.5</v>
      </c>
      <c r="BY1389" s="50">
        <f t="shared" si="794"/>
        <v>339.5</v>
      </c>
      <c r="BZ1389" s="48">
        <f t="shared" si="795"/>
        <v>91.5</v>
      </c>
      <c r="CA1389" s="48">
        <f t="shared" si="796"/>
        <v>152.69999999999999</v>
      </c>
      <c r="CB1389" s="48">
        <f t="shared" si="797"/>
        <v>30.6</v>
      </c>
      <c r="CC1389" s="51">
        <f t="shared" si="798"/>
        <v>64.7</v>
      </c>
      <c r="CD1389" s="50">
        <f t="shared" si="799"/>
        <v>339.5</v>
      </c>
      <c r="CE1389" s="103"/>
      <c r="CF1389" s="73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</row>
    <row r="1390" spans="1:122" ht="15" hidden="1" outlineLevel="1" thickBot="1" x14ac:dyDescent="0.35">
      <c r="A1390" s="161"/>
      <c r="B1390" s="53" t="s">
        <v>2762</v>
      </c>
      <c r="C1390" s="53" t="s">
        <v>45</v>
      </c>
      <c r="D1390" s="24" t="s">
        <v>2763</v>
      </c>
      <c r="E1390" s="34"/>
      <c r="F1390" s="35">
        <v>132499.37</v>
      </c>
      <c r="G1390" s="35">
        <v>436183.5</v>
      </c>
      <c r="H1390" s="36">
        <v>217</v>
      </c>
      <c r="I1390" s="37"/>
      <c r="J1390" s="38">
        <v>55</v>
      </c>
      <c r="K1390" s="38">
        <v>162</v>
      </c>
      <c r="L1390" s="35">
        <v>568682.87</v>
      </c>
      <c r="M1390" s="35">
        <v>80069.09</v>
      </c>
      <c r="N1390" s="35">
        <v>6672.75</v>
      </c>
      <c r="O1390" s="35">
        <v>976.5</v>
      </c>
      <c r="P1390" s="35">
        <v>1794.59</v>
      </c>
      <c r="Q1390" s="35">
        <v>1364.93</v>
      </c>
      <c r="R1390" s="35">
        <v>659560.73</v>
      </c>
      <c r="S1390" s="35">
        <v>48966.05</v>
      </c>
      <c r="T1390" s="35">
        <v>9871.33</v>
      </c>
      <c r="U1390" s="36">
        <v>0</v>
      </c>
      <c r="V1390" s="36">
        <v>0</v>
      </c>
      <c r="W1390" s="36">
        <v>0</v>
      </c>
      <c r="X1390" s="36">
        <v>0</v>
      </c>
      <c r="Y1390" s="36">
        <v>0</v>
      </c>
      <c r="Z1390" s="35">
        <v>13648.39</v>
      </c>
      <c r="AA1390" s="35">
        <v>72485.77</v>
      </c>
      <c r="AB1390" s="35">
        <v>732046.5</v>
      </c>
      <c r="AC1390" s="39">
        <f t="shared" si="789"/>
        <v>732</v>
      </c>
      <c r="AD1390" s="40">
        <f t="shared" si="790"/>
        <v>759</v>
      </c>
      <c r="AG1390" s="70" t="s">
        <v>2741</v>
      </c>
      <c r="AH1390" s="24" t="s">
        <v>2762</v>
      </c>
      <c r="AI1390" s="24" t="s">
        <v>45</v>
      </c>
      <c r="AJ1390" s="24" t="s">
        <v>2763</v>
      </c>
      <c r="AK1390" s="42"/>
      <c r="AL1390" s="43">
        <v>132499.37</v>
      </c>
      <c r="AM1390" s="43">
        <v>464474.2</v>
      </c>
      <c r="AN1390" s="44">
        <v>224</v>
      </c>
      <c r="AO1390" s="45"/>
      <c r="AP1390" s="46">
        <v>51</v>
      </c>
      <c r="AQ1390" s="46">
        <v>173</v>
      </c>
      <c r="AR1390" s="43">
        <v>596973.56999999995</v>
      </c>
      <c r="AS1390" s="43">
        <v>89309.38</v>
      </c>
      <c r="AT1390" s="44">
        <v>6888</v>
      </c>
      <c r="AU1390" s="44">
        <v>1008</v>
      </c>
      <c r="AV1390" s="43">
        <v>1852.48</v>
      </c>
      <c r="AW1390" s="43">
        <v>1408.96</v>
      </c>
      <c r="AX1390" s="43">
        <v>697440.39</v>
      </c>
      <c r="AY1390" s="43">
        <v>50545.599999999999</v>
      </c>
      <c r="AZ1390" s="43">
        <v>10189.76</v>
      </c>
      <c r="BA1390" s="44">
        <v>0</v>
      </c>
      <c r="BB1390" s="44">
        <v>0</v>
      </c>
      <c r="BC1390" s="44">
        <v>0</v>
      </c>
      <c r="BD1390" s="44">
        <v>0</v>
      </c>
      <c r="BE1390" s="44">
        <v>0</v>
      </c>
      <c r="BF1390" s="43">
        <v>14327.36</v>
      </c>
      <c r="BG1390" s="43">
        <v>75062.720000000001</v>
      </c>
      <c r="BH1390" s="43">
        <v>772503.11</v>
      </c>
      <c r="BI1390" s="44">
        <v>0</v>
      </c>
      <c r="BJ1390" s="71">
        <v>772.5</v>
      </c>
      <c r="BK1390" s="2"/>
      <c r="BL1390" s="2"/>
      <c r="BM1390" s="48">
        <v>64.400000000000006</v>
      </c>
      <c r="BN1390" s="48">
        <v>64.400000000000006</v>
      </c>
      <c r="BO1390" s="48">
        <v>64.400000000000006</v>
      </c>
      <c r="BP1390" s="48">
        <v>64.400000000000006</v>
      </c>
      <c r="BQ1390" s="48">
        <v>128.80000000000001</v>
      </c>
      <c r="BR1390" s="48">
        <v>128.80000000000001</v>
      </c>
      <c r="BS1390" s="48">
        <v>32.200000000000003</v>
      </c>
      <c r="BT1390" s="48">
        <v>0</v>
      </c>
      <c r="BU1390" s="48">
        <v>32.200000000000003</v>
      </c>
      <c r="BV1390" s="48">
        <f t="shared" si="791"/>
        <v>59.8</v>
      </c>
      <c r="BW1390" s="48">
        <f t="shared" si="792"/>
        <v>59.8</v>
      </c>
      <c r="BX1390" s="49">
        <f t="shared" si="793"/>
        <v>59.8</v>
      </c>
      <c r="BY1390" s="50">
        <f t="shared" si="794"/>
        <v>758.99999999999989</v>
      </c>
      <c r="BZ1390" s="48">
        <f t="shared" si="795"/>
        <v>193.20000000000002</v>
      </c>
      <c r="CA1390" s="48">
        <f t="shared" si="796"/>
        <v>322</v>
      </c>
      <c r="CB1390" s="48">
        <f t="shared" si="797"/>
        <v>64.400000000000006</v>
      </c>
      <c r="CC1390" s="51">
        <f t="shared" si="798"/>
        <v>179.39999999999998</v>
      </c>
      <c r="CD1390" s="50">
        <f t="shared" si="799"/>
        <v>759</v>
      </c>
      <c r="CE1390" s="103"/>
      <c r="CF1390" s="73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</row>
    <row r="1391" spans="1:122" ht="15" hidden="1" outlineLevel="1" thickBot="1" x14ac:dyDescent="0.35">
      <c r="A1391" s="161"/>
      <c r="B1391" s="53" t="s">
        <v>2764</v>
      </c>
      <c r="C1391" s="53" t="s">
        <v>45</v>
      </c>
      <c r="D1391" s="24" t="s">
        <v>2765</v>
      </c>
      <c r="E1391" s="35">
        <v>696349.33</v>
      </c>
      <c r="F1391" s="34"/>
      <c r="G1391" s="34"/>
      <c r="H1391" s="36">
        <v>159</v>
      </c>
      <c r="I1391" s="38">
        <v>159</v>
      </c>
      <c r="J1391" s="37"/>
      <c r="K1391" s="37"/>
      <c r="L1391" s="35">
        <v>696349.33</v>
      </c>
      <c r="M1391" s="36">
        <v>60595</v>
      </c>
      <c r="N1391" s="35">
        <v>4889.25</v>
      </c>
      <c r="O1391" s="35">
        <v>715.5</v>
      </c>
      <c r="P1391" s="35">
        <v>1314.93</v>
      </c>
      <c r="Q1391" s="35">
        <v>1000.11</v>
      </c>
      <c r="R1391" s="35">
        <v>764864.12</v>
      </c>
      <c r="S1391" s="35">
        <v>71699.460000000006</v>
      </c>
      <c r="T1391" s="35">
        <v>7232.91</v>
      </c>
      <c r="U1391" s="35">
        <v>429.3</v>
      </c>
      <c r="V1391" s="35">
        <v>4860.63</v>
      </c>
      <c r="W1391" s="35">
        <v>3202.26</v>
      </c>
      <c r="X1391" s="35">
        <v>4223.76</v>
      </c>
      <c r="Y1391" s="35">
        <v>9605.19</v>
      </c>
      <c r="Z1391" s="35">
        <v>16712.39</v>
      </c>
      <c r="AA1391" s="35">
        <v>117965.9</v>
      </c>
      <c r="AB1391" s="35">
        <v>882830.02</v>
      </c>
      <c r="AC1391" s="39">
        <f t="shared" si="789"/>
        <v>882.8</v>
      </c>
      <c r="AD1391" s="40">
        <f t="shared" si="790"/>
        <v>818.7</v>
      </c>
      <c r="AG1391" s="70" t="s">
        <v>2741</v>
      </c>
      <c r="AH1391" s="24" t="s">
        <v>2764</v>
      </c>
      <c r="AI1391" s="24" t="s">
        <v>45</v>
      </c>
      <c r="AJ1391" s="24" t="s">
        <v>2765</v>
      </c>
      <c r="AK1391" s="43">
        <v>614959.77</v>
      </c>
      <c r="AL1391" s="42"/>
      <c r="AM1391" s="42"/>
      <c r="AN1391" s="44">
        <v>148</v>
      </c>
      <c r="AO1391" s="46">
        <v>148</v>
      </c>
      <c r="AP1391" s="45"/>
      <c r="AQ1391" s="45"/>
      <c r="AR1391" s="43">
        <v>614959.77</v>
      </c>
      <c r="AS1391" s="43">
        <v>56637.97</v>
      </c>
      <c r="AT1391" s="44">
        <v>4551</v>
      </c>
      <c r="AU1391" s="44">
        <v>666</v>
      </c>
      <c r="AV1391" s="43">
        <v>1223.96</v>
      </c>
      <c r="AW1391" s="43">
        <v>930.92</v>
      </c>
      <c r="AX1391" s="43">
        <v>678969.62</v>
      </c>
      <c r="AY1391" s="43">
        <v>66739.12</v>
      </c>
      <c r="AZ1391" s="43">
        <v>6732.52</v>
      </c>
      <c r="BA1391" s="43">
        <v>399.6</v>
      </c>
      <c r="BB1391" s="43">
        <v>4524.3599999999997</v>
      </c>
      <c r="BC1391" s="43">
        <v>2980.72</v>
      </c>
      <c r="BD1391" s="43">
        <v>2687.88</v>
      </c>
      <c r="BE1391" s="43">
        <v>8940.68</v>
      </c>
      <c r="BF1391" s="43">
        <v>14759.04</v>
      </c>
      <c r="BG1391" s="43">
        <v>107763.92</v>
      </c>
      <c r="BH1391" s="43">
        <v>786733.54</v>
      </c>
      <c r="BI1391" s="44">
        <v>0</v>
      </c>
      <c r="BJ1391" s="71">
        <v>786.7</v>
      </c>
      <c r="BK1391" s="2"/>
      <c r="BL1391" s="2"/>
      <c r="BM1391" s="48">
        <v>65.599999999999994</v>
      </c>
      <c r="BN1391" s="48">
        <v>65.599999999999994</v>
      </c>
      <c r="BO1391" s="48">
        <v>65.599999999999994</v>
      </c>
      <c r="BP1391" s="48">
        <v>65.599999999999994</v>
      </c>
      <c r="BQ1391" s="48">
        <v>131.1</v>
      </c>
      <c r="BR1391" s="48">
        <v>131.1</v>
      </c>
      <c r="BS1391" s="48">
        <v>32.799999999999997</v>
      </c>
      <c r="BT1391" s="48">
        <v>0</v>
      </c>
      <c r="BU1391" s="48">
        <v>32.799999999999997</v>
      </c>
      <c r="BV1391" s="48">
        <f t="shared" si="791"/>
        <v>76.2</v>
      </c>
      <c r="BW1391" s="48">
        <f t="shared" si="792"/>
        <v>76.2</v>
      </c>
      <c r="BX1391" s="49">
        <f t="shared" si="793"/>
        <v>76.099999999999994</v>
      </c>
      <c r="BY1391" s="50">
        <f t="shared" si="794"/>
        <v>818.70000000000016</v>
      </c>
      <c r="BZ1391" s="48">
        <f t="shared" si="795"/>
        <v>196.79999999999998</v>
      </c>
      <c r="CA1391" s="48">
        <f t="shared" si="796"/>
        <v>327.79999999999995</v>
      </c>
      <c r="CB1391" s="48">
        <f t="shared" si="797"/>
        <v>65.599999999999994</v>
      </c>
      <c r="CC1391" s="51">
        <f t="shared" si="798"/>
        <v>228.5</v>
      </c>
      <c r="CD1391" s="50">
        <f t="shared" si="799"/>
        <v>818.69999999999993</v>
      </c>
      <c r="CE1391" s="103"/>
      <c r="CF1391" s="73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</row>
    <row r="1392" spans="1:122" ht="15" hidden="1" outlineLevel="1" thickBot="1" x14ac:dyDescent="0.35">
      <c r="A1392" s="161"/>
      <c r="B1392" s="53" t="s">
        <v>2766</v>
      </c>
      <c r="C1392" s="53" t="s">
        <v>45</v>
      </c>
      <c r="D1392" s="24" t="s">
        <v>2767</v>
      </c>
      <c r="E1392" s="35">
        <v>1076935.07</v>
      </c>
      <c r="F1392" s="35">
        <v>46926.86</v>
      </c>
      <c r="G1392" s="35">
        <v>101023.14</v>
      </c>
      <c r="H1392" s="36">
        <v>256</v>
      </c>
      <c r="I1392" s="38">
        <v>224</v>
      </c>
      <c r="J1392" s="38">
        <v>10</v>
      </c>
      <c r="K1392" s="38">
        <v>22</v>
      </c>
      <c r="L1392" s="35">
        <v>1224885.07</v>
      </c>
      <c r="M1392" s="35">
        <v>131678.01999999999</v>
      </c>
      <c r="N1392" s="35">
        <v>8848.14</v>
      </c>
      <c r="O1392" s="36">
        <v>1152</v>
      </c>
      <c r="P1392" s="35">
        <v>2117.12</v>
      </c>
      <c r="Q1392" s="35">
        <v>1610.24</v>
      </c>
      <c r="R1392" s="35">
        <v>1370290.59</v>
      </c>
      <c r="S1392" s="35">
        <v>108231.36</v>
      </c>
      <c r="T1392" s="35">
        <v>11645.44</v>
      </c>
      <c r="U1392" s="35">
        <v>604.79999999999995</v>
      </c>
      <c r="V1392" s="35">
        <v>6847.68</v>
      </c>
      <c r="W1392" s="35">
        <v>4511.3599999999997</v>
      </c>
      <c r="X1392" s="35">
        <v>4607.8</v>
      </c>
      <c r="Y1392" s="35">
        <v>13531.84</v>
      </c>
      <c r="Z1392" s="35">
        <v>29397.25</v>
      </c>
      <c r="AA1392" s="35">
        <v>179377.53</v>
      </c>
      <c r="AB1392" s="35">
        <v>1549668.12</v>
      </c>
      <c r="AC1392" s="39">
        <f t="shared" si="789"/>
        <v>1549.7</v>
      </c>
      <c r="AD1392" s="40">
        <f t="shared" si="790"/>
        <v>1479.9</v>
      </c>
      <c r="AG1392" s="70" t="s">
        <v>2741</v>
      </c>
      <c r="AH1392" s="24" t="s">
        <v>2766</v>
      </c>
      <c r="AI1392" s="24" t="s">
        <v>45</v>
      </c>
      <c r="AJ1392" s="24" t="s">
        <v>2767</v>
      </c>
      <c r="AK1392" s="43">
        <v>1030804.26</v>
      </c>
      <c r="AL1392" s="43">
        <v>46926.86</v>
      </c>
      <c r="AM1392" s="43">
        <v>42673.57</v>
      </c>
      <c r="AN1392" s="44">
        <v>263</v>
      </c>
      <c r="AO1392" s="46">
        <v>242</v>
      </c>
      <c r="AP1392" s="46">
        <v>11</v>
      </c>
      <c r="AQ1392" s="46">
        <v>10</v>
      </c>
      <c r="AR1392" s="43">
        <v>1120404.69</v>
      </c>
      <c r="AS1392" s="43">
        <v>125949.39</v>
      </c>
      <c r="AT1392" s="43">
        <v>9142.0400000000009</v>
      </c>
      <c r="AU1392" s="43">
        <v>1183.5</v>
      </c>
      <c r="AV1392" s="43">
        <v>2175.0100000000002</v>
      </c>
      <c r="AW1392" s="43">
        <v>1654.27</v>
      </c>
      <c r="AX1392" s="43">
        <v>1260508.8999999999</v>
      </c>
      <c r="AY1392" s="43">
        <v>113866.13</v>
      </c>
      <c r="AZ1392" s="43">
        <v>11963.87</v>
      </c>
      <c r="BA1392" s="43">
        <v>653.4</v>
      </c>
      <c r="BB1392" s="43">
        <v>7397.94</v>
      </c>
      <c r="BC1392" s="43">
        <v>4873.88</v>
      </c>
      <c r="BD1392" s="43">
        <v>4223.3900000000003</v>
      </c>
      <c r="BE1392" s="43">
        <v>14619.22</v>
      </c>
      <c r="BF1392" s="43">
        <v>26889.7</v>
      </c>
      <c r="BG1392" s="43">
        <v>184487.53</v>
      </c>
      <c r="BH1392" s="43">
        <v>1444996.43</v>
      </c>
      <c r="BI1392" s="44">
        <v>0</v>
      </c>
      <c r="BJ1392" s="71">
        <v>1445</v>
      </c>
      <c r="BK1392" s="2"/>
      <c r="BL1392" s="2"/>
      <c r="BM1392" s="48">
        <v>120.4</v>
      </c>
      <c r="BN1392" s="48">
        <v>120.4</v>
      </c>
      <c r="BO1392" s="48">
        <v>120.4</v>
      </c>
      <c r="BP1392" s="48">
        <v>120.4</v>
      </c>
      <c r="BQ1392" s="48">
        <v>240.8</v>
      </c>
      <c r="BR1392" s="48">
        <v>240.8</v>
      </c>
      <c r="BS1392" s="48">
        <v>60.2</v>
      </c>
      <c r="BT1392" s="48">
        <v>0</v>
      </c>
      <c r="BU1392" s="48">
        <v>60.2</v>
      </c>
      <c r="BV1392" s="48">
        <f t="shared" si="791"/>
        <v>132.1</v>
      </c>
      <c r="BW1392" s="48">
        <f t="shared" si="792"/>
        <v>132.1</v>
      </c>
      <c r="BX1392" s="49">
        <f t="shared" si="793"/>
        <v>132.1</v>
      </c>
      <c r="BY1392" s="50">
        <f t="shared" si="794"/>
        <v>1479.9000000000003</v>
      </c>
      <c r="BZ1392" s="48">
        <f t="shared" si="795"/>
        <v>361.20000000000005</v>
      </c>
      <c r="CA1392" s="48">
        <f t="shared" si="796"/>
        <v>602</v>
      </c>
      <c r="CB1392" s="48">
        <f t="shared" si="797"/>
        <v>120.4</v>
      </c>
      <c r="CC1392" s="51">
        <f t="shared" si="798"/>
        <v>396.29999999999995</v>
      </c>
      <c r="CD1392" s="50">
        <f t="shared" si="799"/>
        <v>1479.9</v>
      </c>
      <c r="CE1392" s="103"/>
      <c r="CF1392" s="73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</row>
    <row r="1393" spans="1:122" ht="21" hidden="1" outlineLevel="1" thickBot="1" x14ac:dyDescent="0.35">
      <c r="A1393" s="161"/>
      <c r="B1393" s="53" t="s">
        <v>2768</v>
      </c>
      <c r="C1393" s="53" t="s">
        <v>45</v>
      </c>
      <c r="D1393" s="24" t="s">
        <v>2769</v>
      </c>
      <c r="E1393" s="35">
        <v>1982282.04</v>
      </c>
      <c r="F1393" s="35">
        <v>44166.46</v>
      </c>
      <c r="G1393" s="35">
        <v>190012.16</v>
      </c>
      <c r="H1393" s="36">
        <v>587</v>
      </c>
      <c r="I1393" s="38">
        <v>525</v>
      </c>
      <c r="J1393" s="38">
        <v>10</v>
      </c>
      <c r="K1393" s="38">
        <v>52</v>
      </c>
      <c r="L1393" s="35">
        <v>2216460.66</v>
      </c>
      <c r="M1393" s="35">
        <v>252509.83</v>
      </c>
      <c r="N1393" s="36">
        <v>20313</v>
      </c>
      <c r="O1393" s="35">
        <v>2641.5</v>
      </c>
      <c r="P1393" s="35">
        <v>4854.49</v>
      </c>
      <c r="Q1393" s="35">
        <v>3692.23</v>
      </c>
      <c r="R1393" s="35">
        <v>2500471.71</v>
      </c>
      <c r="S1393" s="35">
        <v>250733.8</v>
      </c>
      <c r="T1393" s="35">
        <v>26702.63</v>
      </c>
      <c r="U1393" s="35">
        <v>1417.5</v>
      </c>
      <c r="V1393" s="35">
        <v>16049.25</v>
      </c>
      <c r="W1393" s="35">
        <v>10573.5</v>
      </c>
      <c r="X1393" s="35">
        <v>8063.1</v>
      </c>
      <c r="Y1393" s="35">
        <v>31715.25</v>
      </c>
      <c r="Z1393" s="35">
        <v>53195.07</v>
      </c>
      <c r="AA1393" s="35">
        <v>398450.1</v>
      </c>
      <c r="AB1393" s="35">
        <v>2898921.81</v>
      </c>
      <c r="AC1393" s="39">
        <f t="shared" si="789"/>
        <v>2898.9</v>
      </c>
      <c r="AD1393" s="40">
        <f t="shared" si="790"/>
        <v>2948.2</v>
      </c>
      <c r="AG1393" s="70" t="s">
        <v>2741</v>
      </c>
      <c r="AH1393" s="24" t="s">
        <v>2768</v>
      </c>
      <c r="AI1393" s="24" t="s">
        <v>45</v>
      </c>
      <c r="AJ1393" s="24" t="s">
        <v>2769</v>
      </c>
      <c r="AK1393" s="43">
        <v>2008785.81</v>
      </c>
      <c r="AL1393" s="43">
        <v>44166.46</v>
      </c>
      <c r="AM1393" s="43">
        <v>253349.55</v>
      </c>
      <c r="AN1393" s="44">
        <v>593</v>
      </c>
      <c r="AO1393" s="46">
        <v>520</v>
      </c>
      <c r="AP1393" s="46">
        <v>11</v>
      </c>
      <c r="AQ1393" s="46">
        <v>62</v>
      </c>
      <c r="AR1393" s="43">
        <v>2306301.8199999998</v>
      </c>
      <c r="AS1393" s="43">
        <v>238761.58</v>
      </c>
      <c r="AT1393" s="43">
        <v>20475.95</v>
      </c>
      <c r="AU1393" s="43">
        <v>2668.5</v>
      </c>
      <c r="AV1393" s="43">
        <v>4904.1099999999997</v>
      </c>
      <c r="AW1393" s="43">
        <v>3729.97</v>
      </c>
      <c r="AX1393" s="43">
        <v>2576841.9300000002</v>
      </c>
      <c r="AY1393" s="43">
        <v>250961.25</v>
      </c>
      <c r="AZ1393" s="43">
        <v>26975.57</v>
      </c>
      <c r="BA1393" s="44">
        <v>1404</v>
      </c>
      <c r="BB1393" s="43">
        <v>15896.4</v>
      </c>
      <c r="BC1393" s="43">
        <v>10472.799999999999</v>
      </c>
      <c r="BD1393" s="44">
        <v>3456</v>
      </c>
      <c r="BE1393" s="43">
        <v>31413.200000000001</v>
      </c>
      <c r="BF1393" s="43">
        <v>55351.28</v>
      </c>
      <c r="BG1393" s="43">
        <v>395930.5</v>
      </c>
      <c r="BH1393" s="43">
        <v>2972772.43</v>
      </c>
      <c r="BI1393" s="44">
        <v>0</v>
      </c>
      <c r="BJ1393" s="71">
        <v>2972.8</v>
      </c>
      <c r="BK1393" s="2"/>
      <c r="BL1393" s="2"/>
      <c r="BM1393" s="48">
        <v>247.7</v>
      </c>
      <c r="BN1393" s="48">
        <v>247.7</v>
      </c>
      <c r="BO1393" s="48">
        <v>247.7</v>
      </c>
      <c r="BP1393" s="48">
        <v>247.7</v>
      </c>
      <c r="BQ1393" s="48">
        <v>495.5</v>
      </c>
      <c r="BR1393" s="48">
        <v>495.5</v>
      </c>
      <c r="BS1393" s="48">
        <v>123.9</v>
      </c>
      <c r="BT1393" s="48">
        <v>0</v>
      </c>
      <c r="BU1393" s="48">
        <v>123.9</v>
      </c>
      <c r="BV1393" s="48">
        <f t="shared" si="791"/>
        <v>239.5</v>
      </c>
      <c r="BW1393" s="48">
        <f t="shared" si="792"/>
        <v>239.5</v>
      </c>
      <c r="BX1393" s="49">
        <f t="shared" si="793"/>
        <v>239.6</v>
      </c>
      <c r="BY1393" s="50">
        <f t="shared" si="794"/>
        <v>2948.1999999999994</v>
      </c>
      <c r="BZ1393" s="48">
        <f t="shared" si="795"/>
        <v>743.09999999999991</v>
      </c>
      <c r="CA1393" s="48">
        <f t="shared" si="796"/>
        <v>1238.7</v>
      </c>
      <c r="CB1393" s="48">
        <f t="shared" si="797"/>
        <v>247.8</v>
      </c>
      <c r="CC1393" s="51">
        <f t="shared" si="798"/>
        <v>718.6</v>
      </c>
      <c r="CD1393" s="50">
        <f t="shared" si="799"/>
        <v>2948.2</v>
      </c>
      <c r="CE1393" s="103"/>
      <c r="CF1393" s="73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</row>
    <row r="1394" spans="1:122" ht="21" hidden="1" outlineLevel="1" thickBot="1" x14ac:dyDescent="0.35">
      <c r="A1394" s="161"/>
      <c r="B1394" s="53" t="s">
        <v>2770</v>
      </c>
      <c r="C1394" s="53" t="s">
        <v>45</v>
      </c>
      <c r="D1394" s="24" t="s">
        <v>2771</v>
      </c>
      <c r="E1394" s="35">
        <v>469994.18</v>
      </c>
      <c r="F1394" s="35">
        <v>14574.93</v>
      </c>
      <c r="G1394" s="35">
        <v>63337.39</v>
      </c>
      <c r="H1394" s="36">
        <v>110</v>
      </c>
      <c r="I1394" s="38">
        <v>82</v>
      </c>
      <c r="J1394" s="38">
        <v>5</v>
      </c>
      <c r="K1394" s="38">
        <v>23</v>
      </c>
      <c r="L1394" s="35">
        <v>547906.5</v>
      </c>
      <c r="M1394" s="35">
        <v>48998.49</v>
      </c>
      <c r="N1394" s="35">
        <v>3259.5</v>
      </c>
      <c r="O1394" s="36">
        <v>477</v>
      </c>
      <c r="P1394" s="35">
        <v>876.62</v>
      </c>
      <c r="Q1394" s="35">
        <v>666.74</v>
      </c>
      <c r="R1394" s="35">
        <v>602184.85</v>
      </c>
      <c r="S1394" s="35">
        <v>41491.519999999997</v>
      </c>
      <c r="T1394" s="35">
        <v>4821.9399999999996</v>
      </c>
      <c r="U1394" s="35">
        <v>210.6</v>
      </c>
      <c r="V1394" s="35">
        <v>2384.46</v>
      </c>
      <c r="W1394" s="35">
        <v>1570.92</v>
      </c>
      <c r="X1394" s="36">
        <v>1152</v>
      </c>
      <c r="Y1394" s="35">
        <v>4711.9799999999996</v>
      </c>
      <c r="Z1394" s="35">
        <v>13149.76</v>
      </c>
      <c r="AA1394" s="35">
        <v>69493.179999999993</v>
      </c>
      <c r="AB1394" s="35">
        <v>671678.03</v>
      </c>
      <c r="AC1394" s="39">
        <f t="shared" si="789"/>
        <v>671.7</v>
      </c>
      <c r="AD1394" s="40">
        <f t="shared" si="790"/>
        <v>688.9</v>
      </c>
      <c r="AG1394" s="70" t="s">
        <v>2741</v>
      </c>
      <c r="AH1394" s="24" t="s">
        <v>2770</v>
      </c>
      <c r="AI1394" s="24" t="s">
        <v>45</v>
      </c>
      <c r="AJ1394" s="24" t="s">
        <v>2771</v>
      </c>
      <c r="AK1394" s="43">
        <v>473716.56</v>
      </c>
      <c r="AL1394" s="43">
        <v>44166.46</v>
      </c>
      <c r="AM1394" s="43">
        <v>56159.16</v>
      </c>
      <c r="AN1394" s="44">
        <v>117</v>
      </c>
      <c r="AO1394" s="46">
        <v>88</v>
      </c>
      <c r="AP1394" s="46">
        <v>8</v>
      </c>
      <c r="AQ1394" s="46">
        <v>21</v>
      </c>
      <c r="AR1394" s="43">
        <v>574042.18000000005</v>
      </c>
      <c r="AS1394" s="43">
        <v>47347.02</v>
      </c>
      <c r="AT1394" s="43">
        <v>3351.75</v>
      </c>
      <c r="AU1394" s="43">
        <v>490.5</v>
      </c>
      <c r="AV1394" s="43">
        <v>901.43</v>
      </c>
      <c r="AW1394" s="43">
        <v>685.61</v>
      </c>
      <c r="AX1394" s="43">
        <v>626818.49</v>
      </c>
      <c r="AY1394" s="43">
        <v>42619.05</v>
      </c>
      <c r="AZ1394" s="43">
        <v>4958.41</v>
      </c>
      <c r="BA1394" s="44">
        <v>216</v>
      </c>
      <c r="BB1394" s="43">
        <v>2445.6</v>
      </c>
      <c r="BC1394" s="43">
        <v>1611.2</v>
      </c>
      <c r="BD1394" s="43">
        <v>256.04000000000002</v>
      </c>
      <c r="BE1394" s="43">
        <v>4832.8</v>
      </c>
      <c r="BF1394" s="44">
        <v>13777</v>
      </c>
      <c r="BG1394" s="43">
        <v>70716.100000000006</v>
      </c>
      <c r="BH1394" s="43">
        <v>697534.59</v>
      </c>
      <c r="BI1394" s="44">
        <v>0</v>
      </c>
      <c r="BJ1394" s="71">
        <v>697.5</v>
      </c>
      <c r="BK1394" s="2"/>
      <c r="BL1394" s="2"/>
      <c r="BM1394" s="48">
        <v>58.1</v>
      </c>
      <c r="BN1394" s="48">
        <v>58.1</v>
      </c>
      <c r="BO1394" s="48">
        <v>58.1</v>
      </c>
      <c r="BP1394" s="48">
        <v>58.1</v>
      </c>
      <c r="BQ1394" s="48">
        <v>116.3</v>
      </c>
      <c r="BR1394" s="48">
        <v>116.3</v>
      </c>
      <c r="BS1394" s="48">
        <v>29.1</v>
      </c>
      <c r="BT1394" s="48">
        <v>0</v>
      </c>
      <c r="BU1394" s="48">
        <v>29.1</v>
      </c>
      <c r="BV1394" s="48">
        <f t="shared" si="791"/>
        <v>55.2</v>
      </c>
      <c r="BW1394" s="48">
        <f t="shared" si="792"/>
        <v>55.2</v>
      </c>
      <c r="BX1394" s="49">
        <f t="shared" si="793"/>
        <v>55.3</v>
      </c>
      <c r="BY1394" s="50">
        <f t="shared" si="794"/>
        <v>688.90000000000009</v>
      </c>
      <c r="BZ1394" s="48">
        <f t="shared" si="795"/>
        <v>174.3</v>
      </c>
      <c r="CA1394" s="48">
        <f t="shared" si="796"/>
        <v>290.7</v>
      </c>
      <c r="CB1394" s="48">
        <f t="shared" si="797"/>
        <v>58.2</v>
      </c>
      <c r="CC1394" s="51">
        <f t="shared" si="798"/>
        <v>165.7</v>
      </c>
      <c r="CD1394" s="50">
        <f t="shared" si="799"/>
        <v>688.90000000000009</v>
      </c>
      <c r="CE1394" s="103"/>
      <c r="CF1394" s="73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</row>
    <row r="1395" spans="1:122" ht="15" hidden="1" outlineLevel="1" thickBot="1" x14ac:dyDescent="0.35">
      <c r="A1395" s="161"/>
      <c r="B1395" s="53" t="s">
        <v>2772</v>
      </c>
      <c r="C1395" s="53" t="s">
        <v>45</v>
      </c>
      <c r="D1395" s="24" t="s">
        <v>2773</v>
      </c>
      <c r="E1395" s="35">
        <v>1229860.0900000001</v>
      </c>
      <c r="F1395" s="34"/>
      <c r="G1395" s="34"/>
      <c r="H1395" s="36">
        <v>327</v>
      </c>
      <c r="I1395" s="38">
        <v>327</v>
      </c>
      <c r="J1395" s="37"/>
      <c r="K1395" s="37"/>
      <c r="L1395" s="35">
        <v>1229860.0900000001</v>
      </c>
      <c r="M1395" s="35">
        <v>158886.01</v>
      </c>
      <c r="N1395" s="35">
        <v>11464.62</v>
      </c>
      <c r="O1395" s="35">
        <v>1471.5</v>
      </c>
      <c r="P1395" s="35">
        <v>2704.29</v>
      </c>
      <c r="Q1395" s="35">
        <v>2056.83</v>
      </c>
      <c r="R1395" s="35">
        <v>1406443.34</v>
      </c>
      <c r="S1395" s="35">
        <v>147457.38</v>
      </c>
      <c r="T1395" s="35">
        <v>14875.23</v>
      </c>
      <c r="U1395" s="35">
        <v>882.9</v>
      </c>
      <c r="V1395" s="35">
        <v>9996.39</v>
      </c>
      <c r="W1395" s="35">
        <v>6585.78</v>
      </c>
      <c r="X1395" s="35">
        <v>1920.12</v>
      </c>
      <c r="Y1395" s="35">
        <v>19754.07</v>
      </c>
      <c r="Z1395" s="35">
        <v>29516.61</v>
      </c>
      <c r="AA1395" s="35">
        <v>230988.48</v>
      </c>
      <c r="AB1395" s="35">
        <v>1637431.82</v>
      </c>
      <c r="AC1395" s="39">
        <f t="shared" si="789"/>
        <v>1637.4</v>
      </c>
      <c r="AD1395" s="40">
        <f t="shared" si="790"/>
        <v>1600</v>
      </c>
      <c r="AG1395" s="70" t="s">
        <v>2741</v>
      </c>
      <c r="AH1395" s="24" t="s">
        <v>2772</v>
      </c>
      <c r="AI1395" s="24" t="s">
        <v>45</v>
      </c>
      <c r="AJ1395" s="24" t="s">
        <v>2773</v>
      </c>
      <c r="AK1395" s="43">
        <v>1183207.1499999999</v>
      </c>
      <c r="AL1395" s="42"/>
      <c r="AM1395" s="42"/>
      <c r="AN1395" s="44">
        <v>326</v>
      </c>
      <c r="AO1395" s="46">
        <v>326</v>
      </c>
      <c r="AP1395" s="45"/>
      <c r="AQ1395" s="45"/>
      <c r="AR1395" s="43">
        <v>1183207.1499999999</v>
      </c>
      <c r="AS1395" s="43">
        <v>151343.04000000001</v>
      </c>
      <c r="AT1395" s="43">
        <v>11429.56</v>
      </c>
      <c r="AU1395" s="44">
        <v>1467</v>
      </c>
      <c r="AV1395" s="43">
        <v>2696.02</v>
      </c>
      <c r="AW1395" s="43">
        <v>2050.54</v>
      </c>
      <c r="AX1395" s="43">
        <v>1352193.31</v>
      </c>
      <c r="AY1395" s="43">
        <v>147006.44</v>
      </c>
      <c r="AZ1395" s="43">
        <v>14829.74</v>
      </c>
      <c r="BA1395" s="43">
        <v>880.2</v>
      </c>
      <c r="BB1395" s="43">
        <v>9965.82</v>
      </c>
      <c r="BC1395" s="43">
        <v>6565.64</v>
      </c>
      <c r="BD1395" s="43">
        <v>1792.28</v>
      </c>
      <c r="BE1395" s="43">
        <v>19693.66</v>
      </c>
      <c r="BF1395" s="43">
        <v>28396.95</v>
      </c>
      <c r="BG1395" s="43">
        <v>229130.73</v>
      </c>
      <c r="BH1395" s="43">
        <v>1581324.04</v>
      </c>
      <c r="BI1395" s="44">
        <v>0</v>
      </c>
      <c r="BJ1395" s="71">
        <v>1581.3</v>
      </c>
      <c r="BK1395" s="2"/>
      <c r="BL1395" s="2"/>
      <c r="BM1395" s="48">
        <v>131.80000000000001</v>
      </c>
      <c r="BN1395" s="48">
        <v>131.80000000000001</v>
      </c>
      <c r="BO1395" s="48">
        <v>131.80000000000001</v>
      </c>
      <c r="BP1395" s="48">
        <v>131.80000000000001</v>
      </c>
      <c r="BQ1395" s="48">
        <v>263.60000000000002</v>
      </c>
      <c r="BR1395" s="48">
        <v>263.60000000000002</v>
      </c>
      <c r="BS1395" s="48">
        <v>65.900000000000006</v>
      </c>
      <c r="BT1395" s="48">
        <v>0</v>
      </c>
      <c r="BU1395" s="48">
        <v>65.900000000000006</v>
      </c>
      <c r="BV1395" s="48">
        <f t="shared" si="791"/>
        <v>137.9</v>
      </c>
      <c r="BW1395" s="48">
        <f t="shared" si="792"/>
        <v>137.9</v>
      </c>
      <c r="BX1395" s="49">
        <f t="shared" si="793"/>
        <v>138</v>
      </c>
      <c r="BY1395" s="50">
        <f t="shared" si="794"/>
        <v>1599.9999999999998</v>
      </c>
      <c r="BZ1395" s="48">
        <f t="shared" si="795"/>
        <v>395.40000000000003</v>
      </c>
      <c r="CA1395" s="48">
        <f t="shared" si="796"/>
        <v>659</v>
      </c>
      <c r="CB1395" s="48">
        <f t="shared" si="797"/>
        <v>131.80000000000001</v>
      </c>
      <c r="CC1395" s="51">
        <f t="shared" si="798"/>
        <v>413.8</v>
      </c>
      <c r="CD1395" s="50">
        <f t="shared" si="799"/>
        <v>1600</v>
      </c>
      <c r="CE1395" s="103"/>
      <c r="CF1395" s="73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</row>
    <row r="1396" spans="1:122" ht="15" hidden="1" outlineLevel="1" thickBot="1" x14ac:dyDescent="0.35">
      <c r="A1396" s="161"/>
      <c r="B1396" s="53" t="s">
        <v>2774</v>
      </c>
      <c r="C1396" s="53" t="s">
        <v>45</v>
      </c>
      <c r="D1396" s="24" t="s">
        <v>2775</v>
      </c>
      <c r="E1396" s="35">
        <v>2553305.94</v>
      </c>
      <c r="F1396" s="34"/>
      <c r="G1396" s="34"/>
      <c r="H1396" s="36">
        <v>747</v>
      </c>
      <c r="I1396" s="38">
        <v>747</v>
      </c>
      <c r="J1396" s="37"/>
      <c r="K1396" s="37"/>
      <c r="L1396" s="35">
        <v>2553305.94</v>
      </c>
      <c r="M1396" s="35">
        <v>263701.28999999998</v>
      </c>
      <c r="N1396" s="35">
        <v>26189.82</v>
      </c>
      <c r="O1396" s="35">
        <v>3361.5</v>
      </c>
      <c r="P1396" s="35">
        <v>6177.69</v>
      </c>
      <c r="Q1396" s="35">
        <v>4698.63</v>
      </c>
      <c r="R1396" s="35">
        <v>2857434.87</v>
      </c>
      <c r="S1396" s="35">
        <v>336852.18</v>
      </c>
      <c r="T1396" s="35">
        <v>33981.03</v>
      </c>
      <c r="U1396" s="35">
        <v>2016.9</v>
      </c>
      <c r="V1396" s="35">
        <v>22835.79</v>
      </c>
      <c r="W1396" s="35">
        <v>15044.58</v>
      </c>
      <c r="X1396" s="35">
        <v>5120.08</v>
      </c>
      <c r="Y1396" s="35">
        <v>45126.27</v>
      </c>
      <c r="Z1396" s="35">
        <v>61279.35</v>
      </c>
      <c r="AA1396" s="35">
        <v>522256.18</v>
      </c>
      <c r="AB1396" s="35">
        <v>3379691.05</v>
      </c>
      <c r="AC1396" s="39">
        <f t="shared" si="789"/>
        <v>3379.7</v>
      </c>
      <c r="AD1396" s="40">
        <f t="shared" si="790"/>
        <v>3347.2</v>
      </c>
      <c r="AG1396" s="70" t="s">
        <v>2741</v>
      </c>
      <c r="AH1396" s="24" t="s">
        <v>2774</v>
      </c>
      <c r="AI1396" s="24" t="s">
        <v>45</v>
      </c>
      <c r="AJ1396" s="24" t="s">
        <v>2775</v>
      </c>
      <c r="AK1396" s="43">
        <v>2525382.06</v>
      </c>
      <c r="AL1396" s="42"/>
      <c r="AM1396" s="42"/>
      <c r="AN1396" s="44">
        <v>729</v>
      </c>
      <c r="AO1396" s="46">
        <v>729</v>
      </c>
      <c r="AP1396" s="45"/>
      <c r="AQ1396" s="45"/>
      <c r="AR1396" s="43">
        <v>2525382.06</v>
      </c>
      <c r="AS1396" s="43">
        <v>256781.35</v>
      </c>
      <c r="AT1396" s="43">
        <v>25558.74</v>
      </c>
      <c r="AU1396" s="43">
        <v>3280.5</v>
      </c>
      <c r="AV1396" s="43">
        <v>6028.83</v>
      </c>
      <c r="AW1396" s="43">
        <v>4585.41</v>
      </c>
      <c r="AX1396" s="43">
        <v>2821616.89</v>
      </c>
      <c r="AY1396" s="43">
        <v>328735.26</v>
      </c>
      <c r="AZ1396" s="43">
        <v>33162.21</v>
      </c>
      <c r="BA1396" s="43">
        <v>1968.3</v>
      </c>
      <c r="BB1396" s="43">
        <v>22285.53</v>
      </c>
      <c r="BC1396" s="43">
        <v>14682.06</v>
      </c>
      <c r="BD1396" s="43">
        <v>3840.06</v>
      </c>
      <c r="BE1396" s="43">
        <v>44038.89</v>
      </c>
      <c r="BF1396" s="43">
        <v>60609.17</v>
      </c>
      <c r="BG1396" s="43">
        <v>509321.48</v>
      </c>
      <c r="BH1396" s="43">
        <v>3330938.37</v>
      </c>
      <c r="BI1396" s="44">
        <v>0</v>
      </c>
      <c r="BJ1396" s="71">
        <v>3330.9</v>
      </c>
      <c r="BK1396" s="2"/>
      <c r="BL1396" s="2"/>
      <c r="BM1396" s="48">
        <v>277.60000000000002</v>
      </c>
      <c r="BN1396" s="48">
        <v>277.60000000000002</v>
      </c>
      <c r="BO1396" s="48">
        <v>277.60000000000002</v>
      </c>
      <c r="BP1396" s="48">
        <v>277.60000000000002</v>
      </c>
      <c r="BQ1396" s="48">
        <v>555.20000000000005</v>
      </c>
      <c r="BR1396" s="48">
        <v>555.20000000000005</v>
      </c>
      <c r="BS1396" s="48">
        <v>138.80000000000001</v>
      </c>
      <c r="BT1396" s="48">
        <v>0</v>
      </c>
      <c r="BU1396" s="48">
        <v>138.80000000000001</v>
      </c>
      <c r="BV1396" s="48">
        <f t="shared" si="791"/>
        <v>282.89999999999998</v>
      </c>
      <c r="BW1396" s="48">
        <f t="shared" si="792"/>
        <v>282.89999999999998</v>
      </c>
      <c r="BX1396" s="49">
        <f t="shared" si="793"/>
        <v>283</v>
      </c>
      <c r="BY1396" s="50">
        <f t="shared" si="794"/>
        <v>3347.2</v>
      </c>
      <c r="BZ1396" s="48">
        <f t="shared" si="795"/>
        <v>832.80000000000007</v>
      </c>
      <c r="CA1396" s="48">
        <f t="shared" si="796"/>
        <v>1388</v>
      </c>
      <c r="CB1396" s="48">
        <f t="shared" si="797"/>
        <v>277.60000000000002</v>
      </c>
      <c r="CC1396" s="51">
        <f t="shared" si="798"/>
        <v>848.8</v>
      </c>
      <c r="CD1396" s="50">
        <f t="shared" si="799"/>
        <v>3347.2</v>
      </c>
      <c r="CE1396" s="103"/>
      <c r="CF1396" s="73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</row>
    <row r="1397" spans="1:122" ht="15" hidden="1" outlineLevel="1" thickBot="1" x14ac:dyDescent="0.35">
      <c r="A1397" s="161"/>
      <c r="B1397" s="53" t="s">
        <v>2776</v>
      </c>
      <c r="C1397" s="53" t="s">
        <v>45</v>
      </c>
      <c r="D1397" s="24" t="s">
        <v>2777</v>
      </c>
      <c r="E1397" s="35">
        <v>684401.31</v>
      </c>
      <c r="F1397" s="35">
        <v>44166.46</v>
      </c>
      <c r="G1397" s="35">
        <v>140609.01</v>
      </c>
      <c r="H1397" s="36">
        <v>170</v>
      </c>
      <c r="I1397" s="38">
        <v>124</v>
      </c>
      <c r="J1397" s="38">
        <v>15</v>
      </c>
      <c r="K1397" s="38">
        <v>31</v>
      </c>
      <c r="L1397" s="35">
        <v>869176.78</v>
      </c>
      <c r="M1397" s="35">
        <v>76559.09</v>
      </c>
      <c r="N1397" s="35">
        <v>5761.94</v>
      </c>
      <c r="O1397" s="36">
        <v>765</v>
      </c>
      <c r="P1397" s="35">
        <v>1405.9</v>
      </c>
      <c r="Q1397" s="35">
        <v>1069.3</v>
      </c>
      <c r="R1397" s="35">
        <v>954738.01</v>
      </c>
      <c r="S1397" s="35">
        <v>66296.460000000006</v>
      </c>
      <c r="T1397" s="35">
        <v>7733.3</v>
      </c>
      <c r="U1397" s="35">
        <v>334.8</v>
      </c>
      <c r="V1397" s="35">
        <v>3790.68</v>
      </c>
      <c r="W1397" s="35">
        <v>2497.36</v>
      </c>
      <c r="X1397" s="35">
        <v>384.06</v>
      </c>
      <c r="Y1397" s="35">
        <v>7490.84</v>
      </c>
      <c r="Z1397" s="35">
        <v>20860.25</v>
      </c>
      <c r="AA1397" s="35">
        <v>109387.75</v>
      </c>
      <c r="AB1397" s="35">
        <v>1064125.76</v>
      </c>
      <c r="AC1397" s="39">
        <f t="shared" si="789"/>
        <v>1064.0999999999999</v>
      </c>
      <c r="AD1397" s="40">
        <f t="shared" si="790"/>
        <v>1032.2</v>
      </c>
      <c r="AG1397" s="70" t="s">
        <v>2741</v>
      </c>
      <c r="AH1397" s="24" t="s">
        <v>2776</v>
      </c>
      <c r="AI1397" s="24" t="s">
        <v>45</v>
      </c>
      <c r="AJ1397" s="24" t="s">
        <v>2777</v>
      </c>
      <c r="AK1397" s="43">
        <v>765748.73</v>
      </c>
      <c r="AL1397" s="43">
        <v>44166.46</v>
      </c>
      <c r="AM1397" s="43">
        <v>13934.23</v>
      </c>
      <c r="AN1397" s="44">
        <v>153</v>
      </c>
      <c r="AO1397" s="46">
        <v>137</v>
      </c>
      <c r="AP1397" s="46">
        <v>13</v>
      </c>
      <c r="AQ1397" s="46">
        <v>3</v>
      </c>
      <c r="AR1397" s="43">
        <v>823849.42</v>
      </c>
      <c r="AS1397" s="43">
        <v>75416.66</v>
      </c>
      <c r="AT1397" s="43">
        <v>5295.22</v>
      </c>
      <c r="AU1397" s="43">
        <v>688.5</v>
      </c>
      <c r="AV1397" s="43">
        <v>1265.31</v>
      </c>
      <c r="AW1397" s="43">
        <v>962.37</v>
      </c>
      <c r="AX1397" s="43">
        <v>907477.48</v>
      </c>
      <c r="AY1397" s="43">
        <v>65389.18</v>
      </c>
      <c r="AZ1397" s="43">
        <v>6959.97</v>
      </c>
      <c r="BA1397" s="43">
        <v>369.9</v>
      </c>
      <c r="BB1397" s="43">
        <v>4188.09</v>
      </c>
      <c r="BC1397" s="43">
        <v>2759.18</v>
      </c>
      <c r="BD1397" s="44">
        <v>1152</v>
      </c>
      <c r="BE1397" s="43">
        <v>8276.17</v>
      </c>
      <c r="BF1397" s="43">
        <v>19772.39</v>
      </c>
      <c r="BG1397" s="43">
        <v>108866.88</v>
      </c>
      <c r="BH1397" s="43">
        <v>1016344.36</v>
      </c>
      <c r="BI1397" s="44">
        <v>0</v>
      </c>
      <c r="BJ1397" s="71">
        <v>1016.3</v>
      </c>
      <c r="BK1397" s="2"/>
      <c r="BL1397" s="2"/>
      <c r="BM1397" s="48">
        <v>84.7</v>
      </c>
      <c r="BN1397" s="48">
        <v>84.7</v>
      </c>
      <c r="BO1397" s="48">
        <v>84.7</v>
      </c>
      <c r="BP1397" s="48">
        <v>84.7</v>
      </c>
      <c r="BQ1397" s="48">
        <v>169.4</v>
      </c>
      <c r="BR1397" s="48">
        <v>169.4</v>
      </c>
      <c r="BS1397" s="48">
        <v>42.3</v>
      </c>
      <c r="BT1397" s="48">
        <v>0</v>
      </c>
      <c r="BU1397" s="48">
        <v>42.3</v>
      </c>
      <c r="BV1397" s="48">
        <f t="shared" si="791"/>
        <v>90</v>
      </c>
      <c r="BW1397" s="48">
        <f t="shared" si="792"/>
        <v>90</v>
      </c>
      <c r="BX1397" s="49">
        <f t="shared" si="793"/>
        <v>90</v>
      </c>
      <c r="BY1397" s="50">
        <f t="shared" si="794"/>
        <v>1032.2</v>
      </c>
      <c r="BZ1397" s="48">
        <f t="shared" si="795"/>
        <v>254.10000000000002</v>
      </c>
      <c r="CA1397" s="48">
        <f t="shared" si="796"/>
        <v>423.5</v>
      </c>
      <c r="CB1397" s="48">
        <f t="shared" si="797"/>
        <v>84.6</v>
      </c>
      <c r="CC1397" s="51">
        <f t="shared" si="798"/>
        <v>270</v>
      </c>
      <c r="CD1397" s="50">
        <f t="shared" si="799"/>
        <v>1032.2</v>
      </c>
      <c r="CE1397" s="103"/>
      <c r="CF1397" s="73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</row>
    <row r="1398" spans="1:122" ht="21" hidden="1" outlineLevel="1" thickBot="1" x14ac:dyDescent="0.35">
      <c r="A1398" s="161"/>
      <c r="B1398" s="53" t="s">
        <v>2778</v>
      </c>
      <c r="C1398" s="53" t="s">
        <v>45</v>
      </c>
      <c r="D1398" s="24" t="s">
        <v>2779</v>
      </c>
      <c r="E1398" s="35">
        <v>879216.78</v>
      </c>
      <c r="F1398" s="35">
        <v>46926.86</v>
      </c>
      <c r="G1398" s="35">
        <v>126965.07</v>
      </c>
      <c r="H1398" s="36">
        <v>221</v>
      </c>
      <c r="I1398" s="38">
        <v>177</v>
      </c>
      <c r="J1398" s="38">
        <v>14</v>
      </c>
      <c r="K1398" s="38">
        <v>30</v>
      </c>
      <c r="L1398" s="35">
        <v>1053108.71</v>
      </c>
      <c r="M1398" s="35">
        <v>70977.490000000005</v>
      </c>
      <c r="N1398" s="35">
        <v>7573.6</v>
      </c>
      <c r="O1398" s="35">
        <v>994.5</v>
      </c>
      <c r="P1398" s="35">
        <v>1827.67</v>
      </c>
      <c r="Q1398" s="35">
        <v>1390.09</v>
      </c>
      <c r="R1398" s="35">
        <v>1135872.06</v>
      </c>
      <c r="S1398" s="35">
        <v>89744.98</v>
      </c>
      <c r="T1398" s="35">
        <v>10053.290000000001</v>
      </c>
      <c r="U1398" s="35">
        <v>477.9</v>
      </c>
      <c r="V1398" s="35">
        <v>5410.89</v>
      </c>
      <c r="W1398" s="35">
        <v>3564.78</v>
      </c>
      <c r="X1398" s="35">
        <v>2303.8200000000002</v>
      </c>
      <c r="Y1398" s="35">
        <v>10692.57</v>
      </c>
      <c r="Z1398" s="35">
        <v>25274.61</v>
      </c>
      <c r="AA1398" s="35">
        <v>147522.84</v>
      </c>
      <c r="AB1398" s="35">
        <v>1283394.8999999999</v>
      </c>
      <c r="AC1398" s="39">
        <f t="shared" si="789"/>
        <v>1283.4000000000001</v>
      </c>
      <c r="AD1398" s="40">
        <f t="shared" si="790"/>
        <v>1296.7</v>
      </c>
      <c r="AG1398" s="70" t="s">
        <v>2741</v>
      </c>
      <c r="AH1398" s="24" t="s">
        <v>2778</v>
      </c>
      <c r="AI1398" s="24" t="s">
        <v>45</v>
      </c>
      <c r="AJ1398" s="24" t="s">
        <v>2779</v>
      </c>
      <c r="AK1398" s="43">
        <v>872479.24</v>
      </c>
      <c r="AL1398" s="43">
        <v>46926.86</v>
      </c>
      <c r="AM1398" s="43">
        <v>134591.95000000001</v>
      </c>
      <c r="AN1398" s="44">
        <v>235</v>
      </c>
      <c r="AO1398" s="46">
        <v>192</v>
      </c>
      <c r="AP1398" s="46">
        <v>10</v>
      </c>
      <c r="AQ1398" s="46">
        <v>33</v>
      </c>
      <c r="AR1398" s="43">
        <v>1053998.05</v>
      </c>
      <c r="AS1398" s="43">
        <v>80971.320000000007</v>
      </c>
      <c r="AT1398" s="43">
        <v>8064.47</v>
      </c>
      <c r="AU1398" s="43">
        <v>1057.5</v>
      </c>
      <c r="AV1398" s="43">
        <v>1943.45</v>
      </c>
      <c r="AW1398" s="43">
        <v>1478.15</v>
      </c>
      <c r="AX1398" s="43">
        <v>1147512.94</v>
      </c>
      <c r="AY1398" s="43">
        <v>96283.43</v>
      </c>
      <c r="AZ1398" s="43">
        <v>10690.15</v>
      </c>
      <c r="BA1398" s="43">
        <v>518.4</v>
      </c>
      <c r="BB1398" s="43">
        <v>5869.44</v>
      </c>
      <c r="BC1398" s="43">
        <v>3866.88</v>
      </c>
      <c r="BD1398" s="43">
        <v>1792.28</v>
      </c>
      <c r="BE1398" s="43">
        <v>11598.72</v>
      </c>
      <c r="BF1398" s="43">
        <v>25295.95</v>
      </c>
      <c r="BG1398" s="43">
        <v>155915.25</v>
      </c>
      <c r="BH1398" s="43">
        <v>1303428.19</v>
      </c>
      <c r="BI1398" s="44">
        <v>0</v>
      </c>
      <c r="BJ1398" s="71">
        <v>1303.4000000000001</v>
      </c>
      <c r="BK1398" s="2"/>
      <c r="BL1398" s="2"/>
      <c r="BM1398" s="48">
        <v>108.6</v>
      </c>
      <c r="BN1398" s="48">
        <v>108.6</v>
      </c>
      <c r="BO1398" s="48">
        <v>108.6</v>
      </c>
      <c r="BP1398" s="48">
        <v>108.6</v>
      </c>
      <c r="BQ1398" s="48">
        <v>217.2</v>
      </c>
      <c r="BR1398" s="48">
        <v>217.2</v>
      </c>
      <c r="BS1398" s="48">
        <v>54.3</v>
      </c>
      <c r="BT1398" s="48">
        <v>0</v>
      </c>
      <c r="BU1398" s="48">
        <v>54.3</v>
      </c>
      <c r="BV1398" s="48">
        <f t="shared" si="791"/>
        <v>106.4</v>
      </c>
      <c r="BW1398" s="48">
        <f t="shared" si="792"/>
        <v>106.4</v>
      </c>
      <c r="BX1398" s="49">
        <f t="shared" si="793"/>
        <v>106.5</v>
      </c>
      <c r="BY1398" s="50">
        <f t="shared" si="794"/>
        <v>1296.6999999999998</v>
      </c>
      <c r="BZ1398" s="48">
        <f t="shared" si="795"/>
        <v>325.79999999999995</v>
      </c>
      <c r="CA1398" s="48">
        <f t="shared" si="796"/>
        <v>543</v>
      </c>
      <c r="CB1398" s="48">
        <f t="shared" si="797"/>
        <v>108.6</v>
      </c>
      <c r="CC1398" s="51">
        <f t="shared" si="798"/>
        <v>319.3</v>
      </c>
      <c r="CD1398" s="50">
        <f t="shared" si="799"/>
        <v>1296.7</v>
      </c>
      <c r="CE1398" s="103"/>
      <c r="CF1398" s="73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</row>
    <row r="1399" spans="1:122" ht="15" hidden="1" outlineLevel="1" thickBot="1" x14ac:dyDescent="0.35">
      <c r="A1399" s="161"/>
      <c r="B1399" s="53" t="s">
        <v>2780</v>
      </c>
      <c r="C1399" s="53" t="s">
        <v>45</v>
      </c>
      <c r="D1399" s="24" t="s">
        <v>2781</v>
      </c>
      <c r="E1399" s="35">
        <v>795623.46</v>
      </c>
      <c r="F1399" s="35">
        <v>88332.91</v>
      </c>
      <c r="G1399" s="35">
        <v>105562.31</v>
      </c>
      <c r="H1399" s="36">
        <v>188</v>
      </c>
      <c r="I1399" s="38">
        <v>136</v>
      </c>
      <c r="J1399" s="38">
        <v>20</v>
      </c>
      <c r="K1399" s="38">
        <v>32</v>
      </c>
      <c r="L1399" s="35">
        <v>989518.68</v>
      </c>
      <c r="M1399" s="35">
        <v>171778.94</v>
      </c>
      <c r="N1399" s="35">
        <v>6367.16</v>
      </c>
      <c r="O1399" s="36">
        <v>846</v>
      </c>
      <c r="P1399" s="35">
        <v>1554.76</v>
      </c>
      <c r="Q1399" s="35">
        <v>1182.52</v>
      </c>
      <c r="R1399" s="35">
        <v>1171248.06</v>
      </c>
      <c r="S1399" s="35">
        <v>73061.64</v>
      </c>
      <c r="T1399" s="35">
        <v>8552.1200000000008</v>
      </c>
      <c r="U1399" s="35">
        <v>367.2</v>
      </c>
      <c r="V1399" s="35">
        <v>4157.5200000000004</v>
      </c>
      <c r="W1399" s="35">
        <v>2739.04</v>
      </c>
      <c r="X1399" s="35">
        <v>128.02000000000001</v>
      </c>
      <c r="Y1399" s="35">
        <v>8215.76</v>
      </c>
      <c r="Z1399" s="35">
        <v>23748.44</v>
      </c>
      <c r="AA1399" s="35">
        <v>120969.74</v>
      </c>
      <c r="AB1399" s="35">
        <v>1292217.8</v>
      </c>
      <c r="AC1399" s="39">
        <f t="shared" si="789"/>
        <v>1292.2</v>
      </c>
      <c r="AD1399" s="40">
        <f t="shared" si="790"/>
        <v>1246.0999999999999</v>
      </c>
      <c r="AG1399" s="70" t="s">
        <v>2741</v>
      </c>
      <c r="AH1399" s="24" t="s">
        <v>2780</v>
      </c>
      <c r="AI1399" s="24" t="s">
        <v>45</v>
      </c>
      <c r="AJ1399" s="24" t="s">
        <v>2781</v>
      </c>
      <c r="AK1399" s="43">
        <v>721407.42</v>
      </c>
      <c r="AL1399" s="43">
        <v>88332.91</v>
      </c>
      <c r="AM1399" s="43">
        <v>126674.78</v>
      </c>
      <c r="AN1399" s="44">
        <v>181</v>
      </c>
      <c r="AO1399" s="46">
        <v>125</v>
      </c>
      <c r="AP1399" s="46">
        <v>18</v>
      </c>
      <c r="AQ1399" s="46">
        <v>38</v>
      </c>
      <c r="AR1399" s="43">
        <v>936415.11</v>
      </c>
      <c r="AS1399" s="43">
        <v>163082.54999999999</v>
      </c>
      <c r="AT1399" s="43">
        <v>6104.5</v>
      </c>
      <c r="AU1399" s="43">
        <v>814.5</v>
      </c>
      <c r="AV1399" s="43">
        <v>1496.87</v>
      </c>
      <c r="AW1399" s="43">
        <v>1138.49</v>
      </c>
      <c r="AX1399" s="43">
        <v>1109052.02</v>
      </c>
      <c r="AY1399" s="43">
        <v>69003.899999999994</v>
      </c>
      <c r="AZ1399" s="43">
        <v>8233.69</v>
      </c>
      <c r="BA1399" s="43">
        <v>337.5</v>
      </c>
      <c r="BB1399" s="43">
        <v>3821.25</v>
      </c>
      <c r="BC1399" s="43">
        <v>2517.5</v>
      </c>
      <c r="BD1399" s="44">
        <v>0</v>
      </c>
      <c r="BE1399" s="43">
        <v>7551.25</v>
      </c>
      <c r="BF1399" s="43">
        <v>22473.97</v>
      </c>
      <c r="BG1399" s="43">
        <v>113939.06</v>
      </c>
      <c r="BH1399" s="43">
        <v>1222991.08</v>
      </c>
      <c r="BI1399" s="44">
        <v>0</v>
      </c>
      <c r="BJ1399" s="71">
        <v>1223</v>
      </c>
      <c r="BK1399" s="2"/>
      <c r="BL1399" s="2"/>
      <c r="BM1399" s="48">
        <v>101.9</v>
      </c>
      <c r="BN1399" s="48">
        <v>101.9</v>
      </c>
      <c r="BO1399" s="48">
        <v>101.9</v>
      </c>
      <c r="BP1399" s="48">
        <v>101.9</v>
      </c>
      <c r="BQ1399" s="48">
        <v>203.8</v>
      </c>
      <c r="BR1399" s="48">
        <v>203.8</v>
      </c>
      <c r="BS1399" s="48">
        <v>51</v>
      </c>
      <c r="BT1399" s="48">
        <v>0</v>
      </c>
      <c r="BU1399" s="48">
        <v>51</v>
      </c>
      <c r="BV1399" s="48">
        <f t="shared" si="791"/>
        <v>109.6</v>
      </c>
      <c r="BW1399" s="48">
        <f t="shared" si="792"/>
        <v>109.6</v>
      </c>
      <c r="BX1399" s="49">
        <f t="shared" si="793"/>
        <v>109.7</v>
      </c>
      <c r="BY1399" s="50">
        <f t="shared" si="794"/>
        <v>1246.1000000000001</v>
      </c>
      <c r="BZ1399" s="48">
        <f t="shared" si="795"/>
        <v>305.70000000000005</v>
      </c>
      <c r="CA1399" s="48">
        <f t="shared" si="796"/>
        <v>509.50000000000006</v>
      </c>
      <c r="CB1399" s="48">
        <f t="shared" si="797"/>
        <v>102</v>
      </c>
      <c r="CC1399" s="51">
        <f t="shared" si="798"/>
        <v>328.9</v>
      </c>
      <c r="CD1399" s="50">
        <f t="shared" si="799"/>
        <v>1246.0999999999999</v>
      </c>
      <c r="CE1399" s="103"/>
      <c r="CF1399" s="73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</row>
    <row r="1400" spans="1:122" ht="15" hidden="1" outlineLevel="1" thickBot="1" x14ac:dyDescent="0.35">
      <c r="A1400" s="161"/>
      <c r="B1400" s="53" t="s">
        <v>2782</v>
      </c>
      <c r="C1400" s="53" t="s">
        <v>45</v>
      </c>
      <c r="D1400" s="24" t="s">
        <v>2783</v>
      </c>
      <c r="E1400" s="35">
        <v>1052704.18</v>
      </c>
      <c r="F1400" s="35">
        <v>44166.46</v>
      </c>
      <c r="G1400" s="34"/>
      <c r="H1400" s="36">
        <v>420</v>
      </c>
      <c r="I1400" s="38">
        <v>405</v>
      </c>
      <c r="J1400" s="38">
        <v>15</v>
      </c>
      <c r="K1400" s="37"/>
      <c r="L1400" s="35">
        <v>1096870.6399999999</v>
      </c>
      <c r="M1400" s="35">
        <v>122191.55</v>
      </c>
      <c r="N1400" s="35">
        <v>14660.55</v>
      </c>
      <c r="O1400" s="36">
        <v>1890</v>
      </c>
      <c r="P1400" s="35">
        <v>3473.4</v>
      </c>
      <c r="Q1400" s="35">
        <v>2641.8</v>
      </c>
      <c r="R1400" s="35">
        <v>1241727.94</v>
      </c>
      <c r="S1400" s="35">
        <v>186015.45</v>
      </c>
      <c r="T1400" s="35">
        <v>19105.8</v>
      </c>
      <c r="U1400" s="35">
        <v>1093.5</v>
      </c>
      <c r="V1400" s="35">
        <v>12380.85</v>
      </c>
      <c r="W1400" s="35">
        <v>8156.7</v>
      </c>
      <c r="X1400" s="36">
        <v>0</v>
      </c>
      <c r="Y1400" s="35">
        <v>24466.05</v>
      </c>
      <c r="Z1400" s="35">
        <v>26324.89</v>
      </c>
      <c r="AA1400" s="35">
        <v>277543.24</v>
      </c>
      <c r="AB1400" s="35">
        <v>1519271.18</v>
      </c>
      <c r="AC1400" s="39">
        <f t="shared" si="789"/>
        <v>1519.3</v>
      </c>
      <c r="AD1400" s="40">
        <f t="shared" si="790"/>
        <v>1480.8</v>
      </c>
      <c r="AG1400" s="70" t="s">
        <v>2741</v>
      </c>
      <c r="AH1400" s="24" t="s">
        <v>2782</v>
      </c>
      <c r="AI1400" s="24" t="s">
        <v>45</v>
      </c>
      <c r="AJ1400" s="24" t="s">
        <v>2783</v>
      </c>
      <c r="AK1400" s="43">
        <v>1004352.05</v>
      </c>
      <c r="AL1400" s="43">
        <v>44166.46</v>
      </c>
      <c r="AM1400" s="42"/>
      <c r="AN1400" s="44">
        <v>420</v>
      </c>
      <c r="AO1400" s="46">
        <v>404</v>
      </c>
      <c r="AP1400" s="46">
        <v>16</v>
      </c>
      <c r="AQ1400" s="45"/>
      <c r="AR1400" s="43">
        <v>1048518.51</v>
      </c>
      <c r="AS1400" s="43">
        <v>114396.67</v>
      </c>
      <c r="AT1400" s="43">
        <v>14656.24</v>
      </c>
      <c r="AU1400" s="44">
        <v>1890</v>
      </c>
      <c r="AV1400" s="43">
        <v>3473.4</v>
      </c>
      <c r="AW1400" s="43">
        <v>2641.8</v>
      </c>
      <c r="AX1400" s="43">
        <v>1185576.6200000001</v>
      </c>
      <c r="AY1400" s="43">
        <v>185790.16</v>
      </c>
      <c r="AZ1400" s="43">
        <v>19105.8</v>
      </c>
      <c r="BA1400" s="43">
        <v>1090.8</v>
      </c>
      <c r="BB1400" s="43">
        <v>12350.28</v>
      </c>
      <c r="BC1400" s="43">
        <v>8136.56</v>
      </c>
      <c r="BD1400" s="44">
        <v>0</v>
      </c>
      <c r="BE1400" s="43">
        <v>24405.64</v>
      </c>
      <c r="BF1400" s="43">
        <v>25164.44</v>
      </c>
      <c r="BG1400" s="43">
        <v>276043.68</v>
      </c>
      <c r="BH1400" s="43">
        <v>1461620.3</v>
      </c>
      <c r="BI1400" s="44">
        <v>0</v>
      </c>
      <c r="BJ1400" s="71">
        <v>1461.6</v>
      </c>
      <c r="BK1400" s="2"/>
      <c r="BL1400" s="2"/>
      <c r="BM1400" s="48">
        <v>121.8</v>
      </c>
      <c r="BN1400" s="48">
        <v>121.8</v>
      </c>
      <c r="BO1400" s="48">
        <v>121.8</v>
      </c>
      <c r="BP1400" s="48">
        <v>121.8</v>
      </c>
      <c r="BQ1400" s="48">
        <v>243.6</v>
      </c>
      <c r="BR1400" s="48">
        <v>243.6</v>
      </c>
      <c r="BS1400" s="48">
        <v>60.9</v>
      </c>
      <c r="BT1400" s="48">
        <v>0</v>
      </c>
      <c r="BU1400" s="48">
        <v>60.9</v>
      </c>
      <c r="BV1400" s="48">
        <f t="shared" si="791"/>
        <v>128.19999999999999</v>
      </c>
      <c r="BW1400" s="48">
        <f t="shared" si="792"/>
        <v>128.19999999999999</v>
      </c>
      <c r="BX1400" s="49">
        <f t="shared" si="793"/>
        <v>128.19999999999999</v>
      </c>
      <c r="BY1400" s="50">
        <f t="shared" si="794"/>
        <v>1480.7999999999997</v>
      </c>
      <c r="BZ1400" s="48">
        <f t="shared" si="795"/>
        <v>365.4</v>
      </c>
      <c r="CA1400" s="48">
        <f t="shared" si="796"/>
        <v>609</v>
      </c>
      <c r="CB1400" s="48">
        <f t="shared" si="797"/>
        <v>121.8</v>
      </c>
      <c r="CC1400" s="51">
        <f t="shared" si="798"/>
        <v>384.59999999999997</v>
      </c>
      <c r="CD1400" s="50">
        <f t="shared" si="799"/>
        <v>1480.8</v>
      </c>
      <c r="CE1400" s="103"/>
      <c r="CF1400" s="73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</row>
    <row r="1401" spans="1:122" ht="15" hidden="1" outlineLevel="1" thickBot="1" x14ac:dyDescent="0.35">
      <c r="A1401" s="161"/>
      <c r="B1401" s="53" t="s">
        <v>2784</v>
      </c>
      <c r="C1401" s="53" t="s">
        <v>45</v>
      </c>
      <c r="D1401" s="24" t="s">
        <v>2785</v>
      </c>
      <c r="E1401" s="35">
        <v>1076042.06</v>
      </c>
      <c r="F1401" s="34"/>
      <c r="G1401" s="34"/>
      <c r="H1401" s="36">
        <v>376</v>
      </c>
      <c r="I1401" s="38">
        <v>376</v>
      </c>
      <c r="J1401" s="37"/>
      <c r="K1401" s="37"/>
      <c r="L1401" s="35">
        <v>1076042.06</v>
      </c>
      <c r="M1401" s="35">
        <v>209298.88</v>
      </c>
      <c r="N1401" s="35">
        <v>13182.56</v>
      </c>
      <c r="O1401" s="36">
        <v>1692</v>
      </c>
      <c r="P1401" s="35">
        <v>3109.52</v>
      </c>
      <c r="Q1401" s="35">
        <v>2365.04</v>
      </c>
      <c r="R1401" s="35">
        <v>1305690.06</v>
      </c>
      <c r="S1401" s="35">
        <v>169553.44</v>
      </c>
      <c r="T1401" s="35">
        <v>17104.240000000002</v>
      </c>
      <c r="U1401" s="35">
        <v>1015.2</v>
      </c>
      <c r="V1401" s="35">
        <v>11494.32</v>
      </c>
      <c r="W1401" s="35">
        <v>7572.64</v>
      </c>
      <c r="X1401" s="36">
        <v>0</v>
      </c>
      <c r="Y1401" s="35">
        <v>22714.16</v>
      </c>
      <c r="Z1401" s="35">
        <v>25824.99</v>
      </c>
      <c r="AA1401" s="35">
        <v>255278.99</v>
      </c>
      <c r="AB1401" s="35">
        <v>1560969.05</v>
      </c>
      <c r="AC1401" s="39">
        <f t="shared" si="789"/>
        <v>1561</v>
      </c>
      <c r="AD1401" s="40">
        <f t="shared" si="790"/>
        <v>1528</v>
      </c>
      <c r="AG1401" s="70" t="s">
        <v>2741</v>
      </c>
      <c r="AH1401" s="24" t="s">
        <v>2784</v>
      </c>
      <c r="AI1401" s="24" t="s">
        <v>45</v>
      </c>
      <c r="AJ1401" s="24" t="s">
        <v>2785</v>
      </c>
      <c r="AK1401" s="43">
        <v>1060450.81</v>
      </c>
      <c r="AL1401" s="42"/>
      <c r="AM1401" s="42"/>
      <c r="AN1401" s="44">
        <v>380</v>
      </c>
      <c r="AO1401" s="46">
        <v>380</v>
      </c>
      <c r="AP1401" s="45"/>
      <c r="AQ1401" s="45"/>
      <c r="AR1401" s="43">
        <v>1060450.81</v>
      </c>
      <c r="AS1401" s="43">
        <v>173145.54</v>
      </c>
      <c r="AT1401" s="43">
        <v>13322.8</v>
      </c>
      <c r="AU1401" s="44">
        <v>1710</v>
      </c>
      <c r="AV1401" s="43">
        <v>3142.6</v>
      </c>
      <c r="AW1401" s="43">
        <v>2390.1999999999998</v>
      </c>
      <c r="AX1401" s="43">
        <v>1254161.95</v>
      </c>
      <c r="AY1401" s="43">
        <v>171357.2</v>
      </c>
      <c r="AZ1401" s="43">
        <v>17286.2</v>
      </c>
      <c r="BA1401" s="44">
        <v>1026</v>
      </c>
      <c r="BB1401" s="43">
        <v>11616.6</v>
      </c>
      <c r="BC1401" s="43">
        <v>7653.2</v>
      </c>
      <c r="BD1401" s="44">
        <v>0</v>
      </c>
      <c r="BE1401" s="43">
        <v>22955.8</v>
      </c>
      <c r="BF1401" s="43">
        <v>25450.82</v>
      </c>
      <c r="BG1401" s="43">
        <v>257345.82</v>
      </c>
      <c r="BH1401" s="43">
        <v>1511507.77</v>
      </c>
      <c r="BI1401" s="44">
        <v>0</v>
      </c>
      <c r="BJ1401" s="71">
        <v>1511.5</v>
      </c>
      <c r="BK1401" s="2"/>
      <c r="BL1401" s="2"/>
      <c r="BM1401" s="48">
        <v>126</v>
      </c>
      <c r="BN1401" s="48">
        <v>126</v>
      </c>
      <c r="BO1401" s="48">
        <v>126</v>
      </c>
      <c r="BP1401" s="48">
        <v>126</v>
      </c>
      <c r="BQ1401" s="48">
        <v>251.9</v>
      </c>
      <c r="BR1401" s="48">
        <v>251.9</v>
      </c>
      <c r="BS1401" s="48">
        <v>63</v>
      </c>
      <c r="BT1401" s="48">
        <v>0</v>
      </c>
      <c r="BU1401" s="48">
        <v>63</v>
      </c>
      <c r="BV1401" s="48">
        <f t="shared" si="791"/>
        <v>131.4</v>
      </c>
      <c r="BW1401" s="48">
        <f t="shared" si="792"/>
        <v>131.4</v>
      </c>
      <c r="BX1401" s="49">
        <f t="shared" si="793"/>
        <v>131.4</v>
      </c>
      <c r="BY1401" s="50">
        <f t="shared" si="794"/>
        <v>1528</v>
      </c>
      <c r="BZ1401" s="48">
        <f t="shared" si="795"/>
        <v>378</v>
      </c>
      <c r="CA1401" s="48">
        <f t="shared" si="796"/>
        <v>629.79999999999995</v>
      </c>
      <c r="CB1401" s="48">
        <f t="shared" si="797"/>
        <v>126</v>
      </c>
      <c r="CC1401" s="51">
        <f t="shared" si="798"/>
        <v>394.20000000000005</v>
      </c>
      <c r="CD1401" s="50">
        <f t="shared" si="799"/>
        <v>1528</v>
      </c>
      <c r="CE1401" s="103"/>
      <c r="CF1401" s="73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</row>
    <row r="1402" spans="1:122" ht="15" hidden="1" outlineLevel="1" thickBot="1" x14ac:dyDescent="0.35">
      <c r="A1402" s="161"/>
      <c r="B1402" s="53" t="s">
        <v>2786</v>
      </c>
      <c r="C1402" s="53" t="s">
        <v>45</v>
      </c>
      <c r="D1402" s="24" t="s">
        <v>2787</v>
      </c>
      <c r="E1402" s="35">
        <v>883567.89</v>
      </c>
      <c r="F1402" s="35">
        <v>23463.43</v>
      </c>
      <c r="G1402" s="35">
        <v>89727.97</v>
      </c>
      <c r="H1402" s="36">
        <v>203</v>
      </c>
      <c r="I1402" s="38">
        <v>174</v>
      </c>
      <c r="J1402" s="38">
        <v>9</v>
      </c>
      <c r="K1402" s="38">
        <v>20</v>
      </c>
      <c r="L1402" s="35">
        <v>996759.29</v>
      </c>
      <c r="M1402" s="35">
        <v>48625.46</v>
      </c>
      <c r="N1402" s="35">
        <v>7001.82</v>
      </c>
      <c r="O1402" s="35">
        <v>913.5</v>
      </c>
      <c r="P1402" s="35">
        <v>1678.81</v>
      </c>
      <c r="Q1402" s="35">
        <v>1276.8699999999999</v>
      </c>
      <c r="R1402" s="35">
        <v>1056255.75</v>
      </c>
      <c r="S1402" s="35">
        <v>85007.41</v>
      </c>
      <c r="T1402" s="35">
        <v>9234.4699999999993</v>
      </c>
      <c r="U1402" s="35">
        <v>469.8</v>
      </c>
      <c r="V1402" s="35">
        <v>5319.18</v>
      </c>
      <c r="W1402" s="35">
        <v>3504.36</v>
      </c>
      <c r="X1402" s="35">
        <v>1280.2</v>
      </c>
      <c r="Y1402" s="35">
        <v>10511.34</v>
      </c>
      <c r="Z1402" s="35">
        <v>23922.22</v>
      </c>
      <c r="AA1402" s="35">
        <v>139248.98000000001</v>
      </c>
      <c r="AB1402" s="35">
        <v>1195504.73</v>
      </c>
      <c r="AC1402" s="39">
        <f t="shared" si="789"/>
        <v>1195.5</v>
      </c>
      <c r="AD1402" s="40">
        <f t="shared" si="790"/>
        <v>1226.8</v>
      </c>
      <c r="AG1402" s="70" t="s">
        <v>2741</v>
      </c>
      <c r="AH1402" s="24" t="s">
        <v>2786</v>
      </c>
      <c r="AI1402" s="24" t="s">
        <v>45</v>
      </c>
      <c r="AJ1402" s="24" t="s">
        <v>2787</v>
      </c>
      <c r="AK1402" s="43">
        <v>884315.44</v>
      </c>
      <c r="AL1402" s="43">
        <v>46926.86</v>
      </c>
      <c r="AM1402" s="43">
        <v>104533.08</v>
      </c>
      <c r="AN1402" s="44">
        <v>211</v>
      </c>
      <c r="AO1402" s="46">
        <v>175</v>
      </c>
      <c r="AP1402" s="46">
        <v>9</v>
      </c>
      <c r="AQ1402" s="46">
        <v>27</v>
      </c>
      <c r="AR1402" s="43">
        <v>1035775.38</v>
      </c>
      <c r="AS1402" s="43">
        <v>52797.18</v>
      </c>
      <c r="AT1402" s="43">
        <v>7252.13</v>
      </c>
      <c r="AU1402" s="43">
        <v>949.5</v>
      </c>
      <c r="AV1402" s="43">
        <v>1744.97</v>
      </c>
      <c r="AW1402" s="43">
        <v>1327.19</v>
      </c>
      <c r="AX1402" s="43">
        <v>1099846.3500000001</v>
      </c>
      <c r="AY1402" s="43">
        <v>87037.9</v>
      </c>
      <c r="AZ1402" s="43">
        <v>9598.39</v>
      </c>
      <c r="BA1402" s="43">
        <v>472.5</v>
      </c>
      <c r="BB1402" s="43">
        <v>5349.75</v>
      </c>
      <c r="BC1402" s="43">
        <v>3524.5</v>
      </c>
      <c r="BD1402" s="43">
        <v>1280.02</v>
      </c>
      <c r="BE1402" s="43">
        <v>10571.75</v>
      </c>
      <c r="BF1402" s="43">
        <v>24858.61</v>
      </c>
      <c r="BG1402" s="43">
        <v>142693.42000000001</v>
      </c>
      <c r="BH1402" s="43">
        <v>1242539.77</v>
      </c>
      <c r="BI1402" s="44">
        <v>0</v>
      </c>
      <c r="BJ1402" s="71">
        <v>1242.5</v>
      </c>
      <c r="BK1402" s="2"/>
      <c r="BL1402" s="2"/>
      <c r="BM1402" s="48">
        <v>103.5</v>
      </c>
      <c r="BN1402" s="48">
        <v>103.5</v>
      </c>
      <c r="BO1402" s="48">
        <v>103.5</v>
      </c>
      <c r="BP1402" s="48">
        <v>103.5</v>
      </c>
      <c r="BQ1402" s="48">
        <v>207.1</v>
      </c>
      <c r="BR1402" s="48">
        <v>207.1</v>
      </c>
      <c r="BS1402" s="48">
        <v>51.8</v>
      </c>
      <c r="BT1402" s="48">
        <v>0</v>
      </c>
      <c r="BU1402" s="48">
        <v>51.8</v>
      </c>
      <c r="BV1402" s="48">
        <f t="shared" si="791"/>
        <v>98.3</v>
      </c>
      <c r="BW1402" s="48">
        <f t="shared" si="792"/>
        <v>98.3</v>
      </c>
      <c r="BX1402" s="49">
        <f t="shared" si="793"/>
        <v>98.4</v>
      </c>
      <c r="BY1402" s="50">
        <f t="shared" si="794"/>
        <v>1226.8000000000002</v>
      </c>
      <c r="BZ1402" s="48">
        <f t="shared" si="795"/>
        <v>310.5</v>
      </c>
      <c r="CA1402" s="48">
        <f t="shared" si="796"/>
        <v>517.70000000000005</v>
      </c>
      <c r="CB1402" s="48">
        <f t="shared" si="797"/>
        <v>103.6</v>
      </c>
      <c r="CC1402" s="51">
        <f t="shared" si="798"/>
        <v>295</v>
      </c>
      <c r="CD1402" s="50">
        <f t="shared" si="799"/>
        <v>1226.8000000000002</v>
      </c>
      <c r="CE1402" s="103"/>
      <c r="CF1402" s="73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</row>
    <row r="1403" spans="1:122" ht="21" hidden="1" outlineLevel="1" thickBot="1" x14ac:dyDescent="0.35">
      <c r="A1403" s="161"/>
      <c r="B1403" s="53" t="s">
        <v>2788</v>
      </c>
      <c r="C1403" s="53" t="s">
        <v>45</v>
      </c>
      <c r="D1403" s="24" t="s">
        <v>2789</v>
      </c>
      <c r="E1403" s="34"/>
      <c r="F1403" s="35">
        <v>88332.91</v>
      </c>
      <c r="G1403" s="35">
        <v>309508.71000000002</v>
      </c>
      <c r="H1403" s="36">
        <v>139</v>
      </c>
      <c r="I1403" s="37"/>
      <c r="J1403" s="38">
        <v>21</v>
      </c>
      <c r="K1403" s="38">
        <v>118</v>
      </c>
      <c r="L1403" s="35">
        <v>397841.62</v>
      </c>
      <c r="M1403" s="35">
        <v>31902.32</v>
      </c>
      <c r="N1403" s="35">
        <v>4274.25</v>
      </c>
      <c r="O1403" s="35">
        <v>625.5</v>
      </c>
      <c r="P1403" s="35">
        <v>1149.53</v>
      </c>
      <c r="Q1403" s="35">
        <v>874.31</v>
      </c>
      <c r="R1403" s="35">
        <v>436667.53</v>
      </c>
      <c r="S1403" s="35">
        <v>31365.35</v>
      </c>
      <c r="T1403" s="35">
        <v>6323.11</v>
      </c>
      <c r="U1403" s="36">
        <v>0</v>
      </c>
      <c r="V1403" s="36">
        <v>0</v>
      </c>
      <c r="W1403" s="36">
        <v>0</v>
      </c>
      <c r="X1403" s="36">
        <v>0</v>
      </c>
      <c r="Y1403" s="36">
        <v>0</v>
      </c>
      <c r="Z1403" s="35">
        <v>9548.2000000000007</v>
      </c>
      <c r="AA1403" s="35">
        <v>47236.66</v>
      </c>
      <c r="AB1403" s="35">
        <v>483904.19</v>
      </c>
      <c r="AC1403" s="39">
        <f t="shared" si="789"/>
        <v>483.9</v>
      </c>
      <c r="AD1403" s="40">
        <f t="shared" si="790"/>
        <v>552.6</v>
      </c>
      <c r="AG1403" s="70" t="s">
        <v>2741</v>
      </c>
      <c r="AH1403" s="24" t="s">
        <v>2788</v>
      </c>
      <c r="AI1403" s="24" t="s">
        <v>45</v>
      </c>
      <c r="AJ1403" s="24" t="s">
        <v>2789</v>
      </c>
      <c r="AK1403" s="42"/>
      <c r="AL1403" s="43">
        <v>88332.91</v>
      </c>
      <c r="AM1403" s="43">
        <v>380024.34</v>
      </c>
      <c r="AN1403" s="44">
        <v>166</v>
      </c>
      <c r="AO1403" s="45"/>
      <c r="AP1403" s="46">
        <v>34</v>
      </c>
      <c r="AQ1403" s="46">
        <v>132</v>
      </c>
      <c r="AR1403" s="43">
        <v>468357.25</v>
      </c>
      <c r="AS1403" s="43">
        <v>54152.21</v>
      </c>
      <c r="AT1403" s="43">
        <v>5104.5</v>
      </c>
      <c r="AU1403" s="44">
        <v>747</v>
      </c>
      <c r="AV1403" s="43">
        <v>1372.82</v>
      </c>
      <c r="AW1403" s="43">
        <v>1044.1400000000001</v>
      </c>
      <c r="AX1403" s="43">
        <v>530777.92000000004</v>
      </c>
      <c r="AY1403" s="43">
        <v>37457.9</v>
      </c>
      <c r="AZ1403" s="43">
        <v>7551.34</v>
      </c>
      <c r="BA1403" s="44">
        <v>0</v>
      </c>
      <c r="BB1403" s="44">
        <v>0</v>
      </c>
      <c r="BC1403" s="44">
        <v>0</v>
      </c>
      <c r="BD1403" s="44">
        <v>0</v>
      </c>
      <c r="BE1403" s="44">
        <v>0</v>
      </c>
      <c r="BF1403" s="43">
        <v>11240.57</v>
      </c>
      <c r="BG1403" s="43">
        <v>56249.81</v>
      </c>
      <c r="BH1403" s="43">
        <v>587027.73</v>
      </c>
      <c r="BI1403" s="44">
        <v>0</v>
      </c>
      <c r="BJ1403" s="71">
        <v>587</v>
      </c>
      <c r="BK1403" s="2"/>
      <c r="BL1403" s="2"/>
      <c r="BM1403" s="48">
        <v>48.9</v>
      </c>
      <c r="BN1403" s="48">
        <v>48.9</v>
      </c>
      <c r="BO1403" s="48">
        <v>48.9</v>
      </c>
      <c r="BP1403" s="48">
        <v>48.9</v>
      </c>
      <c r="BQ1403" s="48">
        <v>97.8</v>
      </c>
      <c r="BR1403" s="48">
        <v>97.8</v>
      </c>
      <c r="BS1403" s="48">
        <v>24.5</v>
      </c>
      <c r="BT1403" s="48">
        <v>0</v>
      </c>
      <c r="BU1403" s="48">
        <v>24.5</v>
      </c>
      <c r="BV1403" s="48">
        <f t="shared" si="791"/>
        <v>37.5</v>
      </c>
      <c r="BW1403" s="48">
        <f t="shared" si="792"/>
        <v>37.5</v>
      </c>
      <c r="BX1403" s="49">
        <f t="shared" si="793"/>
        <v>37.4</v>
      </c>
      <c r="BY1403" s="50">
        <f t="shared" si="794"/>
        <v>552.59999999999991</v>
      </c>
      <c r="BZ1403" s="48">
        <f t="shared" si="795"/>
        <v>146.69999999999999</v>
      </c>
      <c r="CA1403" s="48">
        <f t="shared" si="796"/>
        <v>244.5</v>
      </c>
      <c r="CB1403" s="48">
        <f t="shared" si="797"/>
        <v>49</v>
      </c>
      <c r="CC1403" s="51">
        <f t="shared" si="798"/>
        <v>112.4</v>
      </c>
      <c r="CD1403" s="50">
        <f t="shared" si="799"/>
        <v>552.6</v>
      </c>
      <c r="CE1403" s="103"/>
      <c r="CF1403" s="73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</row>
    <row r="1404" spans="1:122" ht="15" hidden="1" outlineLevel="1" thickBot="1" x14ac:dyDescent="0.35">
      <c r="A1404" s="161"/>
      <c r="B1404" s="53" t="s">
        <v>2790</v>
      </c>
      <c r="C1404" s="53" t="s">
        <v>45</v>
      </c>
      <c r="D1404" s="24" t="s">
        <v>2791</v>
      </c>
      <c r="E1404" s="35">
        <v>1067526.3999999999</v>
      </c>
      <c r="F1404" s="34"/>
      <c r="G1404" s="34"/>
      <c r="H1404" s="36">
        <v>260</v>
      </c>
      <c r="I1404" s="38">
        <v>260</v>
      </c>
      <c r="J1404" s="37"/>
      <c r="K1404" s="37"/>
      <c r="L1404" s="35">
        <v>1067526.3999999999</v>
      </c>
      <c r="M1404" s="35">
        <v>169709.17</v>
      </c>
      <c r="N1404" s="35">
        <v>9115.6</v>
      </c>
      <c r="O1404" s="36">
        <v>1170</v>
      </c>
      <c r="P1404" s="35">
        <v>2150.1999999999998</v>
      </c>
      <c r="Q1404" s="35">
        <v>1635.4</v>
      </c>
      <c r="R1404" s="35">
        <v>1251306.77</v>
      </c>
      <c r="S1404" s="35">
        <v>117244.4</v>
      </c>
      <c r="T1404" s="35">
        <v>11827.4</v>
      </c>
      <c r="U1404" s="36">
        <v>702</v>
      </c>
      <c r="V1404" s="35">
        <v>7948.2</v>
      </c>
      <c r="W1404" s="35">
        <v>5236.3999999999996</v>
      </c>
      <c r="X1404" s="35">
        <v>1919.76</v>
      </c>
      <c r="Y1404" s="35">
        <v>15706.6</v>
      </c>
      <c r="Z1404" s="35">
        <v>25620.63</v>
      </c>
      <c r="AA1404" s="35">
        <v>186205.39</v>
      </c>
      <c r="AB1404" s="35">
        <v>1437512.16</v>
      </c>
      <c r="AC1404" s="39">
        <f t="shared" si="789"/>
        <v>1437.5</v>
      </c>
      <c r="AD1404" s="40">
        <f t="shared" si="790"/>
        <v>1409.1</v>
      </c>
      <c r="AG1404" s="70" t="s">
        <v>2741</v>
      </c>
      <c r="AH1404" s="24" t="s">
        <v>2790</v>
      </c>
      <c r="AI1404" s="24" t="s">
        <v>45</v>
      </c>
      <c r="AJ1404" s="24" t="s">
        <v>2791</v>
      </c>
      <c r="AK1404" s="43">
        <v>1050308.01</v>
      </c>
      <c r="AL1404" s="42"/>
      <c r="AM1404" s="42"/>
      <c r="AN1404" s="44">
        <v>261</v>
      </c>
      <c r="AO1404" s="46">
        <v>261</v>
      </c>
      <c r="AP1404" s="45"/>
      <c r="AQ1404" s="45"/>
      <c r="AR1404" s="43">
        <v>1050308.01</v>
      </c>
      <c r="AS1404" s="43">
        <v>143180.9</v>
      </c>
      <c r="AT1404" s="43">
        <v>9150.66</v>
      </c>
      <c r="AU1404" s="43">
        <v>1174.5</v>
      </c>
      <c r="AV1404" s="43">
        <v>2158.4699999999998</v>
      </c>
      <c r="AW1404" s="43">
        <v>1641.69</v>
      </c>
      <c r="AX1404" s="43">
        <v>1207614.23</v>
      </c>
      <c r="AY1404" s="43">
        <v>117695.34</v>
      </c>
      <c r="AZ1404" s="43">
        <v>11872.89</v>
      </c>
      <c r="BA1404" s="43">
        <v>704.7</v>
      </c>
      <c r="BB1404" s="43">
        <v>7978.77</v>
      </c>
      <c r="BC1404" s="43">
        <v>5256.54</v>
      </c>
      <c r="BD1404" s="43">
        <v>2815.36</v>
      </c>
      <c r="BE1404" s="43">
        <v>15767.01</v>
      </c>
      <c r="BF1404" s="43">
        <v>25207.4</v>
      </c>
      <c r="BG1404" s="43">
        <v>187298.01</v>
      </c>
      <c r="BH1404" s="43">
        <v>1394912.24</v>
      </c>
      <c r="BI1404" s="44">
        <v>0</v>
      </c>
      <c r="BJ1404" s="71">
        <v>1394.9</v>
      </c>
      <c r="BK1404" s="2"/>
      <c r="BL1404" s="2"/>
      <c r="BM1404" s="48">
        <v>116.2</v>
      </c>
      <c r="BN1404" s="48">
        <v>116.2</v>
      </c>
      <c r="BO1404" s="48">
        <v>116.2</v>
      </c>
      <c r="BP1404" s="48">
        <v>116.2</v>
      </c>
      <c r="BQ1404" s="48">
        <v>232.5</v>
      </c>
      <c r="BR1404" s="48">
        <v>232.5</v>
      </c>
      <c r="BS1404" s="48">
        <v>58.1</v>
      </c>
      <c r="BT1404" s="48">
        <v>0</v>
      </c>
      <c r="BU1404" s="48">
        <v>58.1</v>
      </c>
      <c r="BV1404" s="48">
        <f t="shared" si="791"/>
        <v>121</v>
      </c>
      <c r="BW1404" s="48">
        <f t="shared" si="792"/>
        <v>121</v>
      </c>
      <c r="BX1404" s="49">
        <f t="shared" si="793"/>
        <v>121.1</v>
      </c>
      <c r="BY1404" s="50">
        <f t="shared" si="794"/>
        <v>1409.1000000000001</v>
      </c>
      <c r="BZ1404" s="48">
        <f t="shared" si="795"/>
        <v>348.6</v>
      </c>
      <c r="CA1404" s="48">
        <f t="shared" si="796"/>
        <v>581.20000000000005</v>
      </c>
      <c r="CB1404" s="48">
        <f t="shared" si="797"/>
        <v>116.2</v>
      </c>
      <c r="CC1404" s="51">
        <f t="shared" si="798"/>
        <v>363.1</v>
      </c>
      <c r="CD1404" s="50">
        <f t="shared" si="799"/>
        <v>1409.1</v>
      </c>
      <c r="CE1404" s="103"/>
      <c r="CF1404" s="73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</row>
    <row r="1405" spans="1:122" ht="15" hidden="1" outlineLevel="1" thickBot="1" x14ac:dyDescent="0.35">
      <c r="A1405" s="161"/>
      <c r="B1405" s="53" t="s">
        <v>2792</v>
      </c>
      <c r="C1405" s="53" t="s">
        <v>135</v>
      </c>
      <c r="D1405" s="24" t="s">
        <v>2793</v>
      </c>
      <c r="E1405" s="35">
        <v>338110.61</v>
      </c>
      <c r="F1405" s="35">
        <v>14574.93</v>
      </c>
      <c r="G1405" s="35">
        <v>119496.54</v>
      </c>
      <c r="H1405" s="36">
        <v>92</v>
      </c>
      <c r="I1405" s="38">
        <v>71</v>
      </c>
      <c r="J1405" s="38">
        <v>1</v>
      </c>
      <c r="K1405" s="38">
        <v>20</v>
      </c>
      <c r="L1405" s="35">
        <v>472182.08</v>
      </c>
      <c r="M1405" s="35">
        <v>46866.81</v>
      </c>
      <c r="N1405" s="36">
        <v>2829</v>
      </c>
      <c r="O1405" s="36">
        <v>414</v>
      </c>
      <c r="P1405" s="35">
        <v>760.84</v>
      </c>
      <c r="Q1405" s="35">
        <v>578.67999999999995</v>
      </c>
      <c r="R1405" s="35">
        <v>523631.41</v>
      </c>
      <c r="S1405" s="35">
        <v>36755.39</v>
      </c>
      <c r="T1405" s="35">
        <v>4185.08</v>
      </c>
      <c r="U1405" s="35">
        <v>191.7</v>
      </c>
      <c r="V1405" s="35">
        <v>2170.4699999999998</v>
      </c>
      <c r="W1405" s="35">
        <v>1429.94</v>
      </c>
      <c r="X1405" s="36">
        <v>0</v>
      </c>
      <c r="Y1405" s="35">
        <v>4289.1099999999997</v>
      </c>
      <c r="Z1405" s="35">
        <v>11332.35</v>
      </c>
      <c r="AA1405" s="35">
        <v>60354.04</v>
      </c>
      <c r="AB1405" s="35">
        <v>583985.44999999995</v>
      </c>
      <c r="AC1405" s="39">
        <f t="shared" si="789"/>
        <v>584</v>
      </c>
      <c r="AD1405" s="40">
        <f t="shared" si="790"/>
        <v>618.5</v>
      </c>
      <c r="AG1405" s="70" t="s">
        <v>2741</v>
      </c>
      <c r="AH1405" s="24" t="s">
        <v>2792</v>
      </c>
      <c r="AI1405" s="24" t="s">
        <v>135</v>
      </c>
      <c r="AJ1405" s="24" t="s">
        <v>2793</v>
      </c>
      <c r="AK1405" s="43">
        <v>303847.52</v>
      </c>
      <c r="AL1405" s="43">
        <v>44166.46</v>
      </c>
      <c r="AM1405" s="43">
        <v>168899.71</v>
      </c>
      <c r="AN1405" s="44">
        <v>114</v>
      </c>
      <c r="AO1405" s="46">
        <v>65</v>
      </c>
      <c r="AP1405" s="46">
        <v>10</v>
      </c>
      <c r="AQ1405" s="46">
        <v>39</v>
      </c>
      <c r="AR1405" s="43">
        <v>516913.69</v>
      </c>
      <c r="AS1405" s="43">
        <v>47656.83</v>
      </c>
      <c r="AT1405" s="43">
        <v>3505.5</v>
      </c>
      <c r="AU1405" s="44">
        <v>513</v>
      </c>
      <c r="AV1405" s="43">
        <v>942.78</v>
      </c>
      <c r="AW1405" s="43">
        <v>717.06</v>
      </c>
      <c r="AX1405" s="43">
        <v>570248.86</v>
      </c>
      <c r="AY1405" s="43">
        <v>40367.949999999997</v>
      </c>
      <c r="AZ1405" s="43">
        <v>5185.8599999999997</v>
      </c>
      <c r="BA1405" s="43">
        <v>175.5</v>
      </c>
      <c r="BB1405" s="43">
        <v>1987.05</v>
      </c>
      <c r="BC1405" s="43">
        <v>1309.0999999999999</v>
      </c>
      <c r="BD1405" s="43">
        <v>128.02000000000001</v>
      </c>
      <c r="BE1405" s="43">
        <v>3926.65</v>
      </c>
      <c r="BF1405" s="43">
        <v>12405.92</v>
      </c>
      <c r="BG1405" s="43">
        <v>65486.05</v>
      </c>
      <c r="BH1405" s="43">
        <v>635734.91</v>
      </c>
      <c r="BI1405" s="44">
        <v>0</v>
      </c>
      <c r="BJ1405" s="71">
        <v>635.70000000000005</v>
      </c>
      <c r="BK1405" s="2"/>
      <c r="BL1405" s="2"/>
      <c r="BM1405" s="48">
        <v>53</v>
      </c>
      <c r="BN1405" s="48">
        <v>53</v>
      </c>
      <c r="BO1405" s="48">
        <v>53</v>
      </c>
      <c r="BP1405" s="48">
        <v>53</v>
      </c>
      <c r="BQ1405" s="48">
        <v>106</v>
      </c>
      <c r="BR1405" s="48">
        <v>106</v>
      </c>
      <c r="BS1405" s="48">
        <v>26.5</v>
      </c>
      <c r="BT1405" s="48">
        <v>0</v>
      </c>
      <c r="BU1405" s="48">
        <v>26.5</v>
      </c>
      <c r="BV1405" s="48">
        <f t="shared" si="791"/>
        <v>47.2</v>
      </c>
      <c r="BW1405" s="48">
        <f t="shared" si="792"/>
        <v>47.2</v>
      </c>
      <c r="BX1405" s="49">
        <f t="shared" si="793"/>
        <v>47.1</v>
      </c>
      <c r="BY1405" s="50">
        <f t="shared" si="794"/>
        <v>618.5</v>
      </c>
      <c r="BZ1405" s="48">
        <f t="shared" si="795"/>
        <v>159</v>
      </c>
      <c r="CA1405" s="48">
        <f t="shared" si="796"/>
        <v>265</v>
      </c>
      <c r="CB1405" s="48">
        <f t="shared" si="797"/>
        <v>53</v>
      </c>
      <c r="CC1405" s="51">
        <f t="shared" si="798"/>
        <v>141.5</v>
      </c>
      <c r="CD1405" s="50">
        <f t="shared" si="799"/>
        <v>618.5</v>
      </c>
      <c r="CE1405" s="103"/>
      <c r="CF1405" s="73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</row>
    <row r="1406" spans="1:122" ht="15" hidden="1" outlineLevel="1" thickBot="1" x14ac:dyDescent="0.35">
      <c r="A1406" s="161"/>
      <c r="B1406" s="53" t="s">
        <v>2794</v>
      </c>
      <c r="C1406" s="53" t="s">
        <v>135</v>
      </c>
      <c r="D1406" s="24" t="s">
        <v>2795</v>
      </c>
      <c r="E1406" s="34"/>
      <c r="F1406" s="35">
        <v>14574.93</v>
      </c>
      <c r="G1406" s="35">
        <v>98384.08</v>
      </c>
      <c r="H1406" s="36">
        <v>31</v>
      </c>
      <c r="I1406" s="37"/>
      <c r="J1406" s="38">
        <v>4</v>
      </c>
      <c r="K1406" s="38">
        <v>27</v>
      </c>
      <c r="L1406" s="35">
        <v>112959.01</v>
      </c>
      <c r="M1406" s="35">
        <v>8371.2800000000007</v>
      </c>
      <c r="N1406" s="35">
        <v>953.25</v>
      </c>
      <c r="O1406" s="35">
        <v>139.5</v>
      </c>
      <c r="P1406" s="35">
        <v>256.37</v>
      </c>
      <c r="Q1406" s="35">
        <v>194.99</v>
      </c>
      <c r="R1406" s="35">
        <v>122874.4</v>
      </c>
      <c r="S1406" s="35">
        <v>6995.15</v>
      </c>
      <c r="T1406" s="35">
        <v>1410.19</v>
      </c>
      <c r="U1406" s="36">
        <v>0</v>
      </c>
      <c r="V1406" s="36">
        <v>0</v>
      </c>
      <c r="W1406" s="36">
        <v>0</v>
      </c>
      <c r="X1406" s="36">
        <v>0</v>
      </c>
      <c r="Y1406" s="36">
        <v>0</v>
      </c>
      <c r="Z1406" s="35">
        <v>2711.02</v>
      </c>
      <c r="AA1406" s="35">
        <v>11116.36</v>
      </c>
      <c r="AB1406" s="35">
        <v>133990.76</v>
      </c>
      <c r="AC1406" s="39">
        <f t="shared" si="789"/>
        <v>134</v>
      </c>
      <c r="AD1406" s="40">
        <f t="shared" si="790"/>
        <v>44.7</v>
      </c>
      <c r="BV1406" s="48">
        <f t="shared" si="791"/>
        <v>14.9</v>
      </c>
      <c r="BW1406" s="48">
        <f t="shared" si="792"/>
        <v>14.9</v>
      </c>
      <c r="BX1406" s="49">
        <f t="shared" si="793"/>
        <v>14.9</v>
      </c>
      <c r="BY1406" s="50">
        <f t="shared" si="794"/>
        <v>44.7</v>
      </c>
      <c r="BZ1406" s="48">
        <f t="shared" si="795"/>
        <v>0</v>
      </c>
      <c r="CA1406" s="48">
        <f t="shared" si="796"/>
        <v>0</v>
      </c>
      <c r="CB1406" s="48">
        <f t="shared" si="797"/>
        <v>0</v>
      </c>
      <c r="CC1406" s="51">
        <f t="shared" si="798"/>
        <v>44.7</v>
      </c>
      <c r="CD1406" s="50">
        <f t="shared" si="799"/>
        <v>44.7</v>
      </c>
      <c r="CE1406" s="95"/>
    </row>
    <row r="1407" spans="1:122" ht="15" hidden="1" outlineLevel="1" thickBot="1" x14ac:dyDescent="0.35">
      <c r="A1407" s="161"/>
      <c r="B1407" s="53" t="s">
        <v>2796</v>
      </c>
      <c r="C1407" s="53" t="s">
        <v>135</v>
      </c>
      <c r="D1407" s="24" t="s">
        <v>2797</v>
      </c>
      <c r="E1407" s="34"/>
      <c r="F1407" s="34"/>
      <c r="G1407" s="35">
        <v>84449.85</v>
      </c>
      <c r="H1407" s="36">
        <v>18</v>
      </c>
      <c r="I1407" s="37"/>
      <c r="J1407" s="37"/>
      <c r="K1407" s="38">
        <v>18</v>
      </c>
      <c r="L1407" s="35">
        <v>84449.85</v>
      </c>
      <c r="M1407" s="35">
        <v>3543.84</v>
      </c>
      <c r="N1407" s="35">
        <v>553.5</v>
      </c>
      <c r="O1407" s="36">
        <v>81</v>
      </c>
      <c r="P1407" s="35">
        <v>148.86000000000001</v>
      </c>
      <c r="Q1407" s="35">
        <v>113.22</v>
      </c>
      <c r="R1407" s="35">
        <v>88890.27</v>
      </c>
      <c r="S1407" s="35">
        <v>4061.7</v>
      </c>
      <c r="T1407" s="35">
        <v>818.82</v>
      </c>
      <c r="U1407" s="36">
        <v>0</v>
      </c>
      <c r="V1407" s="36">
        <v>0</v>
      </c>
      <c r="W1407" s="36">
        <v>0</v>
      </c>
      <c r="X1407" s="36">
        <v>0</v>
      </c>
      <c r="Y1407" s="36">
        <v>0</v>
      </c>
      <c r="Z1407" s="35">
        <v>2026.8</v>
      </c>
      <c r="AA1407" s="35">
        <v>6907.32</v>
      </c>
      <c r="AB1407" s="35">
        <v>95797.59</v>
      </c>
      <c r="AC1407" s="39">
        <f t="shared" si="789"/>
        <v>95.8</v>
      </c>
      <c r="AD1407" s="40">
        <f t="shared" si="790"/>
        <v>90.2</v>
      </c>
      <c r="AG1407" s="70" t="s">
        <v>2741</v>
      </c>
      <c r="AH1407" s="24" t="s">
        <v>2796</v>
      </c>
      <c r="AI1407" s="24" t="s">
        <v>135</v>
      </c>
      <c r="AJ1407" s="24" t="s">
        <v>2797</v>
      </c>
      <c r="AK1407" s="42"/>
      <c r="AL1407" s="42"/>
      <c r="AM1407" s="43">
        <v>77271.62</v>
      </c>
      <c r="AN1407" s="44">
        <v>16</v>
      </c>
      <c r="AO1407" s="45"/>
      <c r="AP1407" s="45"/>
      <c r="AQ1407" s="46">
        <v>16</v>
      </c>
      <c r="AR1407" s="43">
        <v>77271.62</v>
      </c>
      <c r="AS1407" s="43">
        <v>3150.08</v>
      </c>
      <c r="AT1407" s="44">
        <v>492</v>
      </c>
      <c r="AU1407" s="44">
        <v>72</v>
      </c>
      <c r="AV1407" s="43">
        <v>132.32</v>
      </c>
      <c r="AW1407" s="43">
        <v>100.64</v>
      </c>
      <c r="AX1407" s="43">
        <v>81218.66</v>
      </c>
      <c r="AY1407" s="43">
        <v>3610.4</v>
      </c>
      <c r="AZ1407" s="43">
        <v>727.84</v>
      </c>
      <c r="BA1407" s="44">
        <v>0</v>
      </c>
      <c r="BB1407" s="44">
        <v>0</v>
      </c>
      <c r="BC1407" s="44">
        <v>0</v>
      </c>
      <c r="BD1407" s="44">
        <v>0</v>
      </c>
      <c r="BE1407" s="44">
        <v>0</v>
      </c>
      <c r="BF1407" s="43">
        <v>1854.52</v>
      </c>
      <c r="BG1407" s="43">
        <v>6192.76</v>
      </c>
      <c r="BH1407" s="43">
        <v>87411.42</v>
      </c>
      <c r="BI1407" s="44">
        <v>0</v>
      </c>
      <c r="BJ1407" s="71">
        <v>87.4</v>
      </c>
      <c r="BK1407" s="2"/>
      <c r="BL1407" s="2"/>
      <c r="BM1407" s="48">
        <v>7.3</v>
      </c>
      <c r="BN1407" s="48">
        <v>7.3</v>
      </c>
      <c r="BO1407" s="48">
        <v>7.3</v>
      </c>
      <c r="BP1407" s="48">
        <v>7.3</v>
      </c>
      <c r="BQ1407" s="48">
        <v>14.6</v>
      </c>
      <c r="BR1407" s="48">
        <v>14.6</v>
      </c>
      <c r="BS1407" s="48">
        <v>3.6</v>
      </c>
      <c r="BT1407" s="48">
        <v>0</v>
      </c>
      <c r="BU1407" s="48">
        <v>3.6</v>
      </c>
      <c r="BV1407" s="48">
        <f t="shared" si="791"/>
        <v>8.1999999999999993</v>
      </c>
      <c r="BW1407" s="48">
        <f t="shared" si="792"/>
        <v>8.1999999999999993</v>
      </c>
      <c r="BX1407" s="49">
        <f t="shared" si="793"/>
        <v>8.1999999999999993</v>
      </c>
      <c r="BY1407" s="50">
        <f t="shared" si="794"/>
        <v>90.199999999999989</v>
      </c>
      <c r="BZ1407" s="48">
        <f t="shared" si="795"/>
        <v>21.9</v>
      </c>
      <c r="CA1407" s="48">
        <f t="shared" si="796"/>
        <v>36.5</v>
      </c>
      <c r="CB1407" s="48">
        <f t="shared" si="797"/>
        <v>7.2</v>
      </c>
      <c r="CC1407" s="51">
        <f t="shared" si="798"/>
        <v>24.599999999999998</v>
      </c>
      <c r="CD1407" s="50">
        <f t="shared" si="799"/>
        <v>90.199999999999989</v>
      </c>
      <c r="CE1407" s="103"/>
      <c r="CF1407" s="73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</row>
    <row r="1408" spans="1:122" ht="15" hidden="1" outlineLevel="1" thickBot="1" x14ac:dyDescent="0.35">
      <c r="A1408" s="161"/>
      <c r="B1408" s="53" t="s">
        <v>2798</v>
      </c>
      <c r="C1408" s="53" t="s">
        <v>135</v>
      </c>
      <c r="D1408" s="24" t="s">
        <v>2799</v>
      </c>
      <c r="E1408" s="35">
        <v>142449.54</v>
      </c>
      <c r="F1408" s="35">
        <v>3643.73</v>
      </c>
      <c r="G1408" s="34"/>
      <c r="H1408" s="36">
        <v>40</v>
      </c>
      <c r="I1408" s="38">
        <v>39</v>
      </c>
      <c r="J1408" s="38">
        <v>1</v>
      </c>
      <c r="K1408" s="37"/>
      <c r="L1408" s="35">
        <v>146093.26999999999</v>
      </c>
      <c r="M1408" s="35">
        <v>12861.96</v>
      </c>
      <c r="N1408" s="36">
        <v>1230</v>
      </c>
      <c r="O1408" s="36">
        <v>180</v>
      </c>
      <c r="P1408" s="35">
        <v>330.8</v>
      </c>
      <c r="Q1408" s="35">
        <v>251.6</v>
      </c>
      <c r="R1408" s="35">
        <v>160947.63</v>
      </c>
      <c r="S1408" s="35">
        <v>17812.310000000001</v>
      </c>
      <c r="T1408" s="35">
        <v>1819.6</v>
      </c>
      <c r="U1408" s="35">
        <v>105.3</v>
      </c>
      <c r="V1408" s="35">
        <v>1192.23</v>
      </c>
      <c r="W1408" s="35">
        <v>785.46</v>
      </c>
      <c r="X1408" s="35">
        <v>384.06</v>
      </c>
      <c r="Y1408" s="35">
        <v>2355.9899999999998</v>
      </c>
      <c r="Z1408" s="35">
        <v>3506.24</v>
      </c>
      <c r="AA1408" s="35">
        <v>27961.19</v>
      </c>
      <c r="AB1408" s="35">
        <v>188908.82</v>
      </c>
      <c r="AC1408" s="39">
        <f t="shared" si="789"/>
        <v>188.9</v>
      </c>
      <c r="AD1408" s="40">
        <f t="shared" si="790"/>
        <v>63</v>
      </c>
      <c r="BV1408" s="48">
        <f t="shared" si="791"/>
        <v>21</v>
      </c>
      <c r="BW1408" s="48">
        <f t="shared" si="792"/>
        <v>21</v>
      </c>
      <c r="BX1408" s="49">
        <f t="shared" si="793"/>
        <v>21</v>
      </c>
      <c r="BY1408" s="50">
        <f t="shared" si="794"/>
        <v>63</v>
      </c>
      <c r="BZ1408" s="48">
        <f t="shared" si="795"/>
        <v>0</v>
      </c>
      <c r="CA1408" s="48">
        <f t="shared" si="796"/>
        <v>0</v>
      </c>
      <c r="CB1408" s="48">
        <f t="shared" si="797"/>
        <v>0</v>
      </c>
      <c r="CC1408" s="51">
        <f t="shared" si="798"/>
        <v>63</v>
      </c>
      <c r="CD1408" s="50">
        <f t="shared" si="799"/>
        <v>63</v>
      </c>
      <c r="CE1408" s="95"/>
    </row>
    <row r="1409" spans="1:122" ht="21" hidden="1" outlineLevel="1" thickBot="1" x14ac:dyDescent="0.35">
      <c r="A1409" s="161"/>
      <c r="B1409" s="90"/>
      <c r="C1409" s="90"/>
      <c r="D1409" s="91"/>
      <c r="E1409" s="92"/>
      <c r="F1409" s="92"/>
      <c r="H1409" s="93"/>
      <c r="I1409" s="94"/>
      <c r="J1409" s="94"/>
      <c r="L1409" s="92"/>
      <c r="M1409" s="92"/>
      <c r="N1409" s="93"/>
      <c r="O1409" s="93"/>
      <c r="P1409" s="92"/>
      <c r="Q1409" s="92"/>
      <c r="R1409" s="92"/>
      <c r="S1409" s="92"/>
      <c r="T1409" s="92"/>
      <c r="U1409" s="92"/>
      <c r="V1409" s="92"/>
      <c r="W1409" s="92"/>
      <c r="X1409" s="92"/>
      <c r="Y1409" s="92"/>
      <c r="Z1409" s="92"/>
      <c r="AA1409" s="92"/>
      <c r="AB1409" s="92"/>
      <c r="AC1409" s="39">
        <f t="shared" si="789"/>
        <v>0</v>
      </c>
      <c r="AD1409" s="40">
        <f t="shared" si="790"/>
        <v>482.7</v>
      </c>
      <c r="AG1409" s="70" t="s">
        <v>2741</v>
      </c>
      <c r="AH1409" s="24" t="s">
        <v>2800</v>
      </c>
      <c r="AI1409" s="24" t="s">
        <v>45</v>
      </c>
      <c r="AJ1409" s="24" t="s">
        <v>2801</v>
      </c>
      <c r="AK1409" s="43">
        <v>528819.41</v>
      </c>
      <c r="AL1409" s="43">
        <v>23463.43</v>
      </c>
      <c r="AM1409" s="43">
        <v>59669.09</v>
      </c>
      <c r="AN1409" s="44">
        <v>104</v>
      </c>
      <c r="AO1409" s="46">
        <v>85</v>
      </c>
      <c r="AP1409" s="46">
        <v>7</v>
      </c>
      <c r="AQ1409" s="46">
        <v>12</v>
      </c>
      <c r="AR1409" s="43">
        <v>611951.93000000005</v>
      </c>
      <c r="AS1409" s="43">
        <v>34121.1</v>
      </c>
      <c r="AT1409" s="43">
        <v>3571.84</v>
      </c>
      <c r="AU1409" s="44">
        <v>468</v>
      </c>
      <c r="AV1409" s="43">
        <v>860.08</v>
      </c>
      <c r="AW1409" s="43">
        <v>654.16</v>
      </c>
      <c r="AX1409" s="43">
        <v>651627.11</v>
      </c>
      <c r="AY1409" s="43">
        <v>42617.25</v>
      </c>
      <c r="AZ1409" s="43">
        <v>4730.96</v>
      </c>
      <c r="BA1409" s="43">
        <v>229.5</v>
      </c>
      <c r="BB1409" s="43">
        <v>2598.4499999999998</v>
      </c>
      <c r="BC1409" s="43">
        <v>1711.9</v>
      </c>
      <c r="BD1409" s="43">
        <v>639.91999999999996</v>
      </c>
      <c r="BE1409" s="43">
        <v>5134.8500000000004</v>
      </c>
      <c r="BF1409" s="43">
        <v>14686.85</v>
      </c>
      <c r="BG1409" s="43">
        <v>72349.679999999993</v>
      </c>
      <c r="BH1409" s="43">
        <v>723976.79</v>
      </c>
      <c r="BI1409" s="44">
        <v>0</v>
      </c>
      <c r="BJ1409" s="71">
        <v>724</v>
      </c>
      <c r="BK1409" s="2"/>
      <c r="BL1409" s="2"/>
      <c r="BM1409" s="48">
        <v>60.3</v>
      </c>
      <c r="BN1409" s="48">
        <v>60.3</v>
      </c>
      <c r="BO1409" s="48">
        <v>60.3</v>
      </c>
      <c r="BP1409" s="48">
        <v>60.3</v>
      </c>
      <c r="BQ1409" s="48">
        <v>120.7</v>
      </c>
      <c r="BR1409" s="48">
        <v>120.7</v>
      </c>
      <c r="BS1409" s="48">
        <v>30.2</v>
      </c>
      <c r="BT1409" s="48">
        <v>0</v>
      </c>
      <c r="BU1409" s="48">
        <v>30.2</v>
      </c>
      <c r="BV1409" s="48">
        <f t="shared" si="791"/>
        <v>-20.100000000000001</v>
      </c>
      <c r="BW1409" s="48">
        <f t="shared" si="792"/>
        <v>-20.100000000000001</v>
      </c>
      <c r="BX1409" s="49">
        <f t="shared" si="793"/>
        <v>-20.100000000000001</v>
      </c>
      <c r="BY1409" s="50">
        <f t="shared" si="794"/>
        <v>482.70000000000005</v>
      </c>
      <c r="BZ1409" s="48">
        <f t="shared" si="795"/>
        <v>180.89999999999998</v>
      </c>
      <c r="CA1409" s="48">
        <f t="shared" si="796"/>
        <v>301.7</v>
      </c>
      <c r="CB1409" s="48">
        <f t="shared" si="797"/>
        <v>60.4</v>
      </c>
      <c r="CC1409" s="51">
        <f t="shared" si="798"/>
        <v>-60.300000000000004</v>
      </c>
      <c r="CD1409" s="50">
        <f t="shared" si="799"/>
        <v>482.7</v>
      </c>
      <c r="CE1409" s="103"/>
      <c r="CF1409" s="73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</row>
    <row r="1410" spans="1:122" ht="15" hidden="1" outlineLevel="1" thickBot="1" x14ac:dyDescent="0.35">
      <c r="A1410" s="161"/>
      <c r="B1410" s="90"/>
      <c r="C1410" s="90"/>
      <c r="D1410" s="91"/>
      <c r="E1410" s="92"/>
      <c r="F1410" s="92"/>
      <c r="H1410" s="93"/>
      <c r="I1410" s="94"/>
      <c r="J1410" s="94"/>
      <c r="L1410" s="92"/>
      <c r="M1410" s="92"/>
      <c r="N1410" s="93"/>
      <c r="O1410" s="93"/>
      <c r="P1410" s="92"/>
      <c r="Q1410" s="92"/>
      <c r="R1410" s="92"/>
      <c r="S1410" s="92"/>
      <c r="T1410" s="92"/>
      <c r="U1410" s="92"/>
      <c r="V1410" s="92"/>
      <c r="W1410" s="92"/>
      <c r="X1410" s="92"/>
      <c r="Y1410" s="92"/>
      <c r="Z1410" s="92"/>
      <c r="AA1410" s="92"/>
      <c r="AB1410" s="92"/>
      <c r="AC1410" s="39">
        <f t="shared" si="789"/>
        <v>0</v>
      </c>
      <c r="AD1410" s="40">
        <f t="shared" si="790"/>
        <v>124.9</v>
      </c>
      <c r="AG1410" s="70" t="s">
        <v>2741</v>
      </c>
      <c r="AH1410" s="24" t="s">
        <v>2802</v>
      </c>
      <c r="AI1410" s="24" t="s">
        <v>45</v>
      </c>
      <c r="AJ1410" s="24" t="s">
        <v>2803</v>
      </c>
      <c r="AK1410" s="42"/>
      <c r="AL1410" s="43">
        <v>22083.23</v>
      </c>
      <c r="AM1410" s="43">
        <v>140609.01</v>
      </c>
      <c r="AN1410" s="44">
        <v>40</v>
      </c>
      <c r="AO1410" s="45"/>
      <c r="AP1410" s="46">
        <v>8</v>
      </c>
      <c r="AQ1410" s="46">
        <v>32</v>
      </c>
      <c r="AR1410" s="43">
        <v>162692.24</v>
      </c>
      <c r="AS1410" s="43">
        <v>7875.2</v>
      </c>
      <c r="AT1410" s="44">
        <v>1230</v>
      </c>
      <c r="AU1410" s="44">
        <v>180</v>
      </c>
      <c r="AV1410" s="43">
        <v>330.8</v>
      </c>
      <c r="AW1410" s="43">
        <v>251.6</v>
      </c>
      <c r="AX1410" s="43">
        <v>172559.84</v>
      </c>
      <c r="AY1410" s="44">
        <v>9026</v>
      </c>
      <c r="AZ1410" s="43">
        <v>1819.6</v>
      </c>
      <c r="BA1410" s="44">
        <v>0</v>
      </c>
      <c r="BB1410" s="44">
        <v>0</v>
      </c>
      <c r="BC1410" s="44">
        <v>0</v>
      </c>
      <c r="BD1410" s="44">
        <v>0</v>
      </c>
      <c r="BE1410" s="44">
        <v>0</v>
      </c>
      <c r="BF1410" s="43">
        <v>3904.62</v>
      </c>
      <c r="BG1410" s="43">
        <v>14750.22</v>
      </c>
      <c r="BH1410" s="43">
        <v>187310.06</v>
      </c>
      <c r="BI1410" s="44">
        <v>0</v>
      </c>
      <c r="BJ1410" s="71">
        <v>187.3</v>
      </c>
      <c r="BK1410" s="2"/>
      <c r="BL1410" s="2"/>
      <c r="BM1410" s="48">
        <v>15.6</v>
      </c>
      <c r="BN1410" s="48">
        <v>15.6</v>
      </c>
      <c r="BO1410" s="48">
        <v>15.6</v>
      </c>
      <c r="BP1410" s="48">
        <v>15.6</v>
      </c>
      <c r="BQ1410" s="48">
        <v>31.2</v>
      </c>
      <c r="BR1410" s="48">
        <v>31.2</v>
      </c>
      <c r="BS1410" s="48">
        <v>7.8</v>
      </c>
      <c r="BT1410" s="48">
        <v>0</v>
      </c>
      <c r="BU1410" s="48">
        <v>7.8</v>
      </c>
      <c r="BV1410" s="48">
        <f t="shared" si="791"/>
        <v>-5.2</v>
      </c>
      <c r="BW1410" s="48">
        <f t="shared" si="792"/>
        <v>-5.2</v>
      </c>
      <c r="BX1410" s="49">
        <f t="shared" si="793"/>
        <v>-5.0999999999999996</v>
      </c>
      <c r="BY1410" s="50">
        <f t="shared" si="794"/>
        <v>124.89999999999998</v>
      </c>
      <c r="BZ1410" s="48">
        <f t="shared" si="795"/>
        <v>46.8</v>
      </c>
      <c r="CA1410" s="48">
        <f t="shared" si="796"/>
        <v>78</v>
      </c>
      <c r="CB1410" s="48">
        <f t="shared" si="797"/>
        <v>15.6</v>
      </c>
      <c r="CC1410" s="51">
        <f t="shared" si="798"/>
        <v>-15.5</v>
      </c>
      <c r="CD1410" s="50">
        <f t="shared" si="799"/>
        <v>124.9</v>
      </c>
      <c r="CE1410" s="103"/>
      <c r="CF1410" s="73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</row>
    <row r="1411" spans="1:122" ht="15" hidden="1" outlineLevel="1" thickBot="1" x14ac:dyDescent="0.35">
      <c r="A1411" s="161"/>
      <c r="B1411" s="90"/>
      <c r="C1411" s="90"/>
      <c r="D1411" s="91"/>
      <c r="E1411" s="92"/>
      <c r="F1411" s="92"/>
      <c r="H1411" s="93"/>
      <c r="I1411" s="94"/>
      <c r="J1411" s="94"/>
      <c r="L1411" s="92"/>
      <c r="M1411" s="92"/>
      <c r="N1411" s="93"/>
      <c r="O1411" s="93"/>
      <c r="P1411" s="92"/>
      <c r="Q1411" s="92"/>
      <c r="R1411" s="92"/>
      <c r="S1411" s="92"/>
      <c r="T1411" s="92"/>
      <c r="U1411" s="92"/>
      <c r="V1411" s="92"/>
      <c r="W1411" s="92"/>
      <c r="X1411" s="92"/>
      <c r="Y1411" s="92"/>
      <c r="Z1411" s="92"/>
      <c r="AA1411" s="92"/>
      <c r="AB1411" s="92"/>
      <c r="AC1411" s="39">
        <f t="shared" si="789"/>
        <v>0</v>
      </c>
      <c r="AD1411" s="40">
        <f t="shared" si="790"/>
        <v>94.5</v>
      </c>
      <c r="AG1411" s="70" t="s">
        <v>2741</v>
      </c>
      <c r="AH1411" s="24" t="s">
        <v>2804</v>
      </c>
      <c r="AI1411" s="24" t="s">
        <v>45</v>
      </c>
      <c r="AJ1411" s="24" t="s">
        <v>2805</v>
      </c>
      <c r="AK1411" s="42"/>
      <c r="AL1411" s="42"/>
      <c r="AM1411" s="43">
        <v>119496.54</v>
      </c>
      <c r="AN1411" s="44">
        <v>33</v>
      </c>
      <c r="AO1411" s="45"/>
      <c r="AP1411" s="45"/>
      <c r="AQ1411" s="46">
        <v>33</v>
      </c>
      <c r="AR1411" s="43">
        <v>119496.54</v>
      </c>
      <c r="AS1411" s="43">
        <v>8765.0400000000009</v>
      </c>
      <c r="AT1411" s="43">
        <v>1014.75</v>
      </c>
      <c r="AU1411" s="43">
        <v>148.5</v>
      </c>
      <c r="AV1411" s="43">
        <v>272.91000000000003</v>
      </c>
      <c r="AW1411" s="43">
        <v>207.57</v>
      </c>
      <c r="AX1411" s="43">
        <v>129905.31</v>
      </c>
      <c r="AY1411" s="43">
        <v>7446.45</v>
      </c>
      <c r="AZ1411" s="43">
        <v>1501.17</v>
      </c>
      <c r="BA1411" s="44">
        <v>0</v>
      </c>
      <c r="BB1411" s="44">
        <v>0</v>
      </c>
      <c r="BC1411" s="44">
        <v>0</v>
      </c>
      <c r="BD1411" s="44">
        <v>0</v>
      </c>
      <c r="BE1411" s="44">
        <v>0</v>
      </c>
      <c r="BF1411" s="43">
        <v>2867.92</v>
      </c>
      <c r="BG1411" s="43">
        <v>11815.54</v>
      </c>
      <c r="BH1411" s="43">
        <v>141720.85</v>
      </c>
      <c r="BI1411" s="44">
        <v>0</v>
      </c>
      <c r="BJ1411" s="71">
        <v>141.69999999999999</v>
      </c>
      <c r="BK1411" s="2"/>
      <c r="BL1411" s="2"/>
      <c r="BM1411" s="48">
        <v>11.8</v>
      </c>
      <c r="BN1411" s="48">
        <v>11.8</v>
      </c>
      <c r="BO1411" s="48">
        <v>11.8</v>
      </c>
      <c r="BP1411" s="48">
        <v>11.8</v>
      </c>
      <c r="BQ1411" s="48">
        <v>23.6</v>
      </c>
      <c r="BR1411" s="48">
        <v>23.6</v>
      </c>
      <c r="BS1411" s="48">
        <v>5.9</v>
      </c>
      <c r="BT1411" s="48">
        <v>0</v>
      </c>
      <c r="BU1411" s="48">
        <v>5.9</v>
      </c>
      <c r="BV1411" s="48">
        <f t="shared" si="791"/>
        <v>-3.9</v>
      </c>
      <c r="BW1411" s="48">
        <f t="shared" si="792"/>
        <v>-3.9</v>
      </c>
      <c r="BX1411" s="49">
        <f t="shared" si="793"/>
        <v>-3.9</v>
      </c>
      <c r="BY1411" s="50">
        <f t="shared" si="794"/>
        <v>94.5</v>
      </c>
      <c r="BZ1411" s="48">
        <f t="shared" si="795"/>
        <v>35.400000000000006</v>
      </c>
      <c r="CA1411" s="48">
        <f t="shared" si="796"/>
        <v>59.000000000000007</v>
      </c>
      <c r="CB1411" s="48">
        <f t="shared" si="797"/>
        <v>11.8</v>
      </c>
      <c r="CC1411" s="51">
        <f t="shared" si="798"/>
        <v>-11.7</v>
      </c>
      <c r="CD1411" s="50">
        <f t="shared" si="799"/>
        <v>94.5</v>
      </c>
      <c r="CE1411" s="103"/>
      <c r="CF1411" s="73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</row>
    <row r="1412" spans="1:122" ht="21" hidden="1" outlineLevel="1" thickBot="1" x14ac:dyDescent="0.35">
      <c r="A1412" s="161"/>
      <c r="B1412" s="90"/>
      <c r="C1412" s="90"/>
      <c r="D1412" s="91"/>
      <c r="E1412" s="92"/>
      <c r="F1412" s="92"/>
      <c r="H1412" s="93"/>
      <c r="I1412" s="94"/>
      <c r="J1412" s="94"/>
      <c r="L1412" s="92"/>
      <c r="M1412" s="92"/>
      <c r="N1412" s="93"/>
      <c r="O1412" s="93"/>
      <c r="P1412" s="92"/>
      <c r="Q1412" s="92"/>
      <c r="R1412" s="92"/>
      <c r="S1412" s="92"/>
      <c r="T1412" s="92"/>
      <c r="U1412" s="92"/>
      <c r="V1412" s="92"/>
      <c r="W1412" s="92"/>
      <c r="X1412" s="92"/>
      <c r="Y1412" s="92"/>
      <c r="Z1412" s="92"/>
      <c r="AA1412" s="92"/>
      <c r="AB1412" s="92"/>
      <c r="AC1412" s="39">
        <f t="shared" si="789"/>
        <v>0</v>
      </c>
      <c r="AD1412" s="40">
        <f t="shared" si="790"/>
        <v>144.9</v>
      </c>
      <c r="AG1412" s="70" t="s">
        <v>2741</v>
      </c>
      <c r="AH1412" s="24" t="s">
        <v>2806</v>
      </c>
      <c r="AI1412" s="24" t="s">
        <v>45</v>
      </c>
      <c r="AJ1412" s="24" t="s">
        <v>2807</v>
      </c>
      <c r="AK1412" s="42"/>
      <c r="AL1412" s="42"/>
      <c r="AM1412" s="43">
        <v>186343.87</v>
      </c>
      <c r="AN1412" s="44">
        <v>47</v>
      </c>
      <c r="AO1412" s="45"/>
      <c r="AP1412" s="45"/>
      <c r="AQ1412" s="46">
        <v>47</v>
      </c>
      <c r="AR1412" s="43">
        <v>186343.87</v>
      </c>
      <c r="AS1412" s="43">
        <v>11521.36</v>
      </c>
      <c r="AT1412" s="43">
        <v>1445.25</v>
      </c>
      <c r="AU1412" s="43">
        <v>211.5</v>
      </c>
      <c r="AV1412" s="43">
        <v>388.69</v>
      </c>
      <c r="AW1412" s="43">
        <v>295.63</v>
      </c>
      <c r="AX1412" s="43">
        <v>200206.3</v>
      </c>
      <c r="AY1412" s="43">
        <v>10605.55</v>
      </c>
      <c r="AZ1412" s="43">
        <v>2138.0300000000002</v>
      </c>
      <c r="BA1412" s="44">
        <v>0</v>
      </c>
      <c r="BB1412" s="44">
        <v>0</v>
      </c>
      <c r="BC1412" s="44">
        <v>0</v>
      </c>
      <c r="BD1412" s="44">
        <v>0</v>
      </c>
      <c r="BE1412" s="44">
        <v>0</v>
      </c>
      <c r="BF1412" s="43">
        <v>4472.26</v>
      </c>
      <c r="BG1412" s="43">
        <v>17215.84</v>
      </c>
      <c r="BH1412" s="43">
        <v>217422.14</v>
      </c>
      <c r="BI1412" s="44">
        <v>0</v>
      </c>
      <c r="BJ1412" s="71">
        <v>217.4</v>
      </c>
      <c r="BK1412" s="2"/>
      <c r="BL1412" s="2"/>
      <c r="BM1412" s="48">
        <v>18.100000000000001</v>
      </c>
      <c r="BN1412" s="48">
        <v>18.100000000000001</v>
      </c>
      <c r="BO1412" s="48">
        <v>18.100000000000001</v>
      </c>
      <c r="BP1412" s="48">
        <v>18.100000000000001</v>
      </c>
      <c r="BQ1412" s="48">
        <v>36.200000000000003</v>
      </c>
      <c r="BR1412" s="48">
        <v>36.200000000000003</v>
      </c>
      <c r="BS1412" s="48">
        <v>9.1</v>
      </c>
      <c r="BT1412" s="48">
        <v>0</v>
      </c>
      <c r="BU1412" s="48">
        <v>9.1</v>
      </c>
      <c r="BV1412" s="48">
        <f t="shared" si="791"/>
        <v>-6</v>
      </c>
      <c r="BW1412" s="48">
        <f t="shared" si="792"/>
        <v>-6</v>
      </c>
      <c r="BX1412" s="49">
        <f t="shared" si="793"/>
        <v>-6.1</v>
      </c>
      <c r="BY1412" s="50">
        <f t="shared" si="794"/>
        <v>144.89999999999998</v>
      </c>
      <c r="BZ1412" s="48">
        <f t="shared" si="795"/>
        <v>54.300000000000004</v>
      </c>
      <c r="CA1412" s="48">
        <f t="shared" si="796"/>
        <v>90.5</v>
      </c>
      <c r="CB1412" s="48">
        <f t="shared" si="797"/>
        <v>18.2</v>
      </c>
      <c r="CC1412" s="51">
        <f t="shared" si="798"/>
        <v>-18.100000000000001</v>
      </c>
      <c r="CD1412" s="50">
        <f t="shared" si="799"/>
        <v>144.9</v>
      </c>
      <c r="CE1412" s="103"/>
      <c r="CF1412" s="73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</row>
    <row r="1413" spans="1:122" ht="21" hidden="1" outlineLevel="1" thickBot="1" x14ac:dyDescent="0.35">
      <c r="A1413" s="161"/>
      <c r="B1413" s="90"/>
      <c r="C1413" s="90"/>
      <c r="D1413" s="91"/>
      <c r="E1413" s="92"/>
      <c r="F1413" s="92"/>
      <c r="H1413" s="93"/>
      <c r="I1413" s="94"/>
      <c r="J1413" s="94"/>
      <c r="L1413" s="92"/>
      <c r="M1413" s="92"/>
      <c r="N1413" s="93"/>
      <c r="O1413" s="93"/>
      <c r="P1413" s="92"/>
      <c r="Q1413" s="92"/>
      <c r="R1413" s="92"/>
      <c r="S1413" s="92"/>
      <c r="T1413" s="92"/>
      <c r="U1413" s="92"/>
      <c r="V1413" s="92"/>
      <c r="W1413" s="92"/>
      <c r="X1413" s="92"/>
      <c r="Y1413" s="92"/>
      <c r="Z1413" s="92"/>
      <c r="AA1413" s="92"/>
      <c r="AB1413" s="92"/>
      <c r="AC1413" s="39">
        <f t="shared" si="789"/>
        <v>0</v>
      </c>
      <c r="AD1413" s="40">
        <f t="shared" si="790"/>
        <v>339.1</v>
      </c>
      <c r="AG1413" s="70" t="s">
        <v>2741</v>
      </c>
      <c r="AH1413" s="24" t="s">
        <v>2808</v>
      </c>
      <c r="AI1413" s="24" t="s">
        <v>45</v>
      </c>
      <c r="AJ1413" s="24" t="s">
        <v>2809</v>
      </c>
      <c r="AK1413" s="43">
        <v>181322.17</v>
      </c>
      <c r="AL1413" s="43">
        <v>44166.46</v>
      </c>
      <c r="AM1413" s="43">
        <v>168899.71</v>
      </c>
      <c r="AN1413" s="44">
        <v>123</v>
      </c>
      <c r="AO1413" s="46">
        <v>55</v>
      </c>
      <c r="AP1413" s="46">
        <v>15</v>
      </c>
      <c r="AQ1413" s="46">
        <v>53</v>
      </c>
      <c r="AR1413" s="43">
        <v>394388.34</v>
      </c>
      <c r="AS1413" s="43">
        <v>46727.24</v>
      </c>
      <c r="AT1413" s="43">
        <v>3782.25</v>
      </c>
      <c r="AU1413" s="43">
        <v>553.5</v>
      </c>
      <c r="AV1413" s="43">
        <v>1017.21</v>
      </c>
      <c r="AW1413" s="43">
        <v>773.67</v>
      </c>
      <c r="AX1413" s="43">
        <v>447242.21</v>
      </c>
      <c r="AY1413" s="43">
        <v>40145.9</v>
      </c>
      <c r="AZ1413" s="43">
        <v>5595.27</v>
      </c>
      <c r="BA1413" s="43">
        <v>148.5</v>
      </c>
      <c r="BB1413" s="43">
        <v>1681.35</v>
      </c>
      <c r="BC1413" s="43">
        <v>1107.7</v>
      </c>
      <c r="BD1413" s="44">
        <v>0</v>
      </c>
      <c r="BE1413" s="43">
        <v>3322.55</v>
      </c>
      <c r="BF1413" s="43">
        <v>9465.31</v>
      </c>
      <c r="BG1413" s="43">
        <v>61466.58</v>
      </c>
      <c r="BH1413" s="43">
        <v>508708.79</v>
      </c>
      <c r="BI1413" s="44">
        <v>0</v>
      </c>
      <c r="BJ1413" s="71">
        <v>508.7</v>
      </c>
      <c r="BK1413" s="2"/>
      <c r="BL1413" s="2"/>
      <c r="BM1413" s="48">
        <v>42.4</v>
      </c>
      <c r="BN1413" s="48">
        <v>42.4</v>
      </c>
      <c r="BO1413" s="48">
        <v>42.4</v>
      </c>
      <c r="BP1413" s="48">
        <v>42.4</v>
      </c>
      <c r="BQ1413" s="48">
        <v>84.8</v>
      </c>
      <c r="BR1413" s="48">
        <v>84.8</v>
      </c>
      <c r="BS1413" s="48">
        <v>21.2</v>
      </c>
      <c r="BT1413" s="48">
        <v>0</v>
      </c>
      <c r="BU1413" s="48">
        <v>21.2</v>
      </c>
      <c r="BV1413" s="48">
        <f t="shared" si="791"/>
        <v>-14.2</v>
      </c>
      <c r="BW1413" s="48">
        <f t="shared" si="792"/>
        <v>-14.2</v>
      </c>
      <c r="BX1413" s="49">
        <f t="shared" si="793"/>
        <v>-14.1</v>
      </c>
      <c r="BY1413" s="50">
        <f t="shared" si="794"/>
        <v>339.09999999999997</v>
      </c>
      <c r="BZ1413" s="48">
        <f t="shared" si="795"/>
        <v>127.19999999999999</v>
      </c>
      <c r="CA1413" s="48">
        <f t="shared" si="796"/>
        <v>212</v>
      </c>
      <c r="CB1413" s="48">
        <f t="shared" si="797"/>
        <v>42.4</v>
      </c>
      <c r="CC1413" s="51">
        <f t="shared" si="798"/>
        <v>-42.5</v>
      </c>
      <c r="CD1413" s="50">
        <f t="shared" si="799"/>
        <v>339.09999999999997</v>
      </c>
      <c r="CE1413" s="103"/>
      <c r="CF1413" s="73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</row>
    <row r="1414" spans="1:122" ht="18" customHeight="1" collapsed="1" thickBot="1" x14ac:dyDescent="0.35">
      <c r="A1414" s="162"/>
      <c r="B1414" s="163" t="s">
        <v>71</v>
      </c>
      <c r="C1414" s="164"/>
      <c r="D1414" s="165"/>
      <c r="E1414" s="54">
        <f>SUM(E1380:E1413)</f>
        <v>15986206.32</v>
      </c>
      <c r="F1414" s="54">
        <f t="shared" ref="F1414:AD1414" si="800">SUM(F1380:F1413)</f>
        <v>1059222.05</v>
      </c>
      <c r="G1414" s="54">
        <f t="shared" si="800"/>
        <v>3286392.41</v>
      </c>
      <c r="H1414" s="54">
        <f t="shared" si="800"/>
        <v>5348</v>
      </c>
      <c r="I1414" s="54">
        <f t="shared" si="800"/>
        <v>4018</v>
      </c>
      <c r="J1414" s="54">
        <f t="shared" si="800"/>
        <v>306</v>
      </c>
      <c r="K1414" s="54">
        <f t="shared" si="800"/>
        <v>1024</v>
      </c>
      <c r="L1414" s="54">
        <f t="shared" si="800"/>
        <v>20331820.779999997</v>
      </c>
      <c r="M1414" s="54">
        <f t="shared" si="800"/>
        <v>2236530.92</v>
      </c>
      <c r="N1414" s="54">
        <f t="shared" si="800"/>
        <v>179962.15</v>
      </c>
      <c r="O1414" s="54">
        <f t="shared" si="800"/>
        <v>24048</v>
      </c>
      <c r="P1414" s="54">
        <f t="shared" si="800"/>
        <v>44194.87999999999</v>
      </c>
      <c r="Q1414" s="54">
        <f t="shared" si="800"/>
        <v>33613.759999999995</v>
      </c>
      <c r="R1414" s="54">
        <f t="shared" si="800"/>
        <v>22850170.489999995</v>
      </c>
      <c r="S1414" s="54">
        <f t="shared" si="800"/>
        <v>2110187.6599999992</v>
      </c>
      <c r="T1414" s="54">
        <f t="shared" si="800"/>
        <v>243098.55999999997</v>
      </c>
      <c r="U1414" s="54">
        <f t="shared" si="800"/>
        <v>10837.8</v>
      </c>
      <c r="V1414" s="54">
        <f t="shared" si="800"/>
        <v>122707.97999999998</v>
      </c>
      <c r="W1414" s="54">
        <f t="shared" si="800"/>
        <v>80841.960000000006</v>
      </c>
      <c r="X1414" s="54">
        <f t="shared" si="800"/>
        <v>31614.799999999999</v>
      </c>
      <c r="Y1414" s="54">
        <f t="shared" si="800"/>
        <v>242485.73999999996</v>
      </c>
      <c r="Z1414" s="54">
        <f t="shared" si="800"/>
        <v>487963.66999999993</v>
      </c>
      <c r="AA1414" s="54">
        <f t="shared" si="800"/>
        <v>3329738.1700000004</v>
      </c>
      <c r="AB1414" s="54">
        <f t="shared" si="800"/>
        <v>26179908.660000004</v>
      </c>
      <c r="AC1414" s="54">
        <f t="shared" si="800"/>
        <v>26179.9</v>
      </c>
      <c r="AD1414" s="54">
        <f t="shared" si="800"/>
        <v>26001.499999999996</v>
      </c>
      <c r="AG1414" s="55" t="s">
        <v>2741</v>
      </c>
      <c r="AH1414" s="55" t="s">
        <v>71</v>
      </c>
      <c r="AI1414" s="56"/>
      <c r="AJ1414" s="57"/>
      <c r="AK1414" s="58">
        <v>15619196.520000001</v>
      </c>
      <c r="AL1414" s="58">
        <v>1093119.8099999998</v>
      </c>
      <c r="AM1414" s="58">
        <v>3462919.02</v>
      </c>
      <c r="AN1414" s="58">
        <v>5389</v>
      </c>
      <c r="AO1414" s="58">
        <v>3998</v>
      </c>
      <c r="AP1414" s="58">
        <v>328</v>
      </c>
      <c r="AQ1414" s="58">
        <v>1063</v>
      </c>
      <c r="AR1414" s="58">
        <v>20175235.350000001</v>
      </c>
      <c r="AS1414" s="58">
        <v>2133358.1599999997</v>
      </c>
      <c r="AT1414" s="58">
        <v>181211.99</v>
      </c>
      <c r="AU1414" s="58">
        <v>24214.5</v>
      </c>
      <c r="AV1414" s="58">
        <v>44500.87</v>
      </c>
      <c r="AW1414" s="58">
        <v>33846.49</v>
      </c>
      <c r="AX1414" s="58">
        <v>22592367.360000003</v>
      </c>
      <c r="AY1414" s="58">
        <v>2113129.7499999995</v>
      </c>
      <c r="AZ1414" s="58">
        <v>244781.68999999997</v>
      </c>
      <c r="BA1414" s="58">
        <v>10773</v>
      </c>
      <c r="BB1414" s="58">
        <v>121974.3</v>
      </c>
      <c r="BC1414" s="58">
        <v>80358.599999999991</v>
      </c>
      <c r="BD1414" s="58">
        <v>24063.250000000004</v>
      </c>
      <c r="BE1414" s="58">
        <v>241035.90000000005</v>
      </c>
      <c r="BF1414" s="58">
        <v>484205.66000000003</v>
      </c>
      <c r="BG1414" s="58">
        <v>3320322.1499999994</v>
      </c>
      <c r="BH1414" s="58">
        <v>25912689.509999998</v>
      </c>
      <c r="BI1414" s="58">
        <v>0</v>
      </c>
      <c r="BJ1414" s="59">
        <v>25912.300000000003</v>
      </c>
      <c r="BK1414" s="60"/>
      <c r="BL1414" s="61" t="str">
        <f>+AG1414</f>
        <v>Trakų r. sav.</v>
      </c>
      <c r="BM1414" s="62">
        <f t="shared" ref="BM1414:CD1414" si="801">SUM(BM1380:BM1413)</f>
        <v>2159.4000000000005</v>
      </c>
      <c r="BN1414" s="62">
        <f t="shared" si="801"/>
        <v>2159.4000000000005</v>
      </c>
      <c r="BO1414" s="62">
        <f t="shared" si="801"/>
        <v>2159.4000000000005</v>
      </c>
      <c r="BP1414" s="62">
        <f t="shared" si="801"/>
        <v>2159.4000000000005</v>
      </c>
      <c r="BQ1414" s="62">
        <f t="shared" si="801"/>
        <v>4318.9000000000005</v>
      </c>
      <c r="BR1414" s="62">
        <f t="shared" si="801"/>
        <v>4318.9000000000005</v>
      </c>
      <c r="BS1414" s="62">
        <f t="shared" si="801"/>
        <v>1079.8999999999999</v>
      </c>
      <c r="BT1414" s="62">
        <f t="shared" si="801"/>
        <v>0</v>
      </c>
      <c r="BU1414" s="62">
        <f t="shared" si="801"/>
        <v>1079.8999999999999</v>
      </c>
      <c r="BV1414" s="62">
        <f t="shared" si="801"/>
        <v>2188.6000000000004</v>
      </c>
      <c r="BW1414" s="62">
        <f t="shared" si="801"/>
        <v>2188.6000000000004</v>
      </c>
      <c r="BX1414" s="62">
        <f t="shared" si="801"/>
        <v>2189.1000000000004</v>
      </c>
      <c r="BY1414" s="62">
        <f t="shared" si="801"/>
        <v>26001.5</v>
      </c>
      <c r="BZ1414" s="62">
        <f t="shared" si="801"/>
        <v>6478.1999999999989</v>
      </c>
      <c r="CA1414" s="62">
        <f t="shared" si="801"/>
        <v>10797.200000000003</v>
      </c>
      <c r="CB1414" s="62">
        <f t="shared" si="801"/>
        <v>2159.7999999999997</v>
      </c>
      <c r="CC1414" s="62">
        <f t="shared" si="801"/>
        <v>6566.3</v>
      </c>
      <c r="CD1414" s="62">
        <f t="shared" si="801"/>
        <v>26001.499999999996</v>
      </c>
      <c r="CE1414" s="63"/>
      <c r="CF1414" s="64" t="s">
        <v>2741</v>
      </c>
      <c r="CG1414" s="65">
        <v>2159.4</v>
      </c>
      <c r="CH1414" s="65">
        <v>2116.8000000000002</v>
      </c>
      <c r="CI1414" s="65">
        <v>2138.1</v>
      </c>
      <c r="CJ1414" s="65">
        <v>2138.1</v>
      </c>
      <c r="CK1414" s="65">
        <v>4276.3000000000011</v>
      </c>
      <c r="CL1414" s="65">
        <v>4297.6000000000013</v>
      </c>
      <c r="CM1414" s="65">
        <v>1058.4999999999995</v>
      </c>
      <c r="CN1414" s="65">
        <v>0</v>
      </c>
      <c r="CO1414" s="65">
        <v>1079.8999999999996</v>
      </c>
      <c r="CP1414" s="65">
        <f>+BV1414</f>
        <v>2188.6000000000004</v>
      </c>
      <c r="CQ1414" s="65">
        <f t="shared" ref="CQ1414:CR1414" si="802">+BW1414</f>
        <v>2188.6000000000004</v>
      </c>
      <c r="CR1414" s="65">
        <f t="shared" si="802"/>
        <v>2189.1000000000004</v>
      </c>
      <c r="CS1414" s="66">
        <f>+CR1414+CQ1414+CP1414+CO1414+CN1414+CM1414+CL1414+CK1414+CJ1414+CI1414+CH1414+CG1414</f>
        <v>25831.000000000004</v>
      </c>
      <c r="CT1414" s="65">
        <v>6414.3000000000011</v>
      </c>
      <c r="CU1414" s="65">
        <v>10712.000000000004</v>
      </c>
      <c r="CV1414" s="65">
        <v>2138.3999999999992</v>
      </c>
      <c r="CW1414" s="65">
        <f>+CP1414+CQ1414+CR1414</f>
        <v>6566.3000000000011</v>
      </c>
      <c r="CX1414" s="67">
        <f>+CW1414+CV1414+CU1414+CT1414</f>
        <v>25831.000000000007</v>
      </c>
      <c r="CY1414" s="48"/>
      <c r="CZ1414" s="64" t="s">
        <v>2741</v>
      </c>
      <c r="DA1414" s="68">
        <v>0</v>
      </c>
      <c r="DB1414" s="68">
        <v>42.6</v>
      </c>
      <c r="DC1414" s="68">
        <v>21.3</v>
      </c>
      <c r="DD1414" s="68">
        <v>21.3</v>
      </c>
      <c r="DE1414" s="68">
        <v>42.6</v>
      </c>
      <c r="DF1414" s="68">
        <v>21.3</v>
      </c>
      <c r="DG1414" s="68">
        <v>21.4</v>
      </c>
      <c r="DH1414" s="69"/>
      <c r="DI1414" s="69"/>
      <c r="DJ1414" s="69"/>
      <c r="DK1414" s="69"/>
      <c r="DL1414" s="69"/>
      <c r="DM1414" s="66">
        <v>170.50000000000003</v>
      </c>
      <c r="DN1414" s="68">
        <v>63.900000000000006</v>
      </c>
      <c r="DO1414" s="68">
        <v>85.2</v>
      </c>
      <c r="DP1414" s="68">
        <v>21.4</v>
      </c>
      <c r="DQ1414" s="68"/>
      <c r="DR1414" s="66">
        <v>170.50000000000003</v>
      </c>
    </row>
    <row r="1415" spans="1:122" ht="16.8" hidden="1" customHeight="1" outlineLevel="1" thickBot="1" x14ac:dyDescent="0.35">
      <c r="A1415" s="160" t="s">
        <v>2810</v>
      </c>
      <c r="B1415" s="53" t="s">
        <v>2811</v>
      </c>
      <c r="C1415" s="53" t="s">
        <v>45</v>
      </c>
      <c r="D1415" s="24" t="s">
        <v>2812</v>
      </c>
      <c r="E1415" s="34"/>
      <c r="F1415" s="35">
        <v>14574.93</v>
      </c>
      <c r="G1415" s="35">
        <v>70093.39</v>
      </c>
      <c r="H1415" s="36">
        <v>21</v>
      </c>
      <c r="I1415" s="37"/>
      <c r="J1415" s="38">
        <v>4</v>
      </c>
      <c r="K1415" s="38">
        <v>17</v>
      </c>
      <c r="L1415" s="35">
        <v>84668.32</v>
      </c>
      <c r="M1415" s="35">
        <v>13206.48</v>
      </c>
      <c r="N1415" s="35">
        <v>645.75</v>
      </c>
      <c r="O1415" s="35">
        <v>94.5</v>
      </c>
      <c r="P1415" s="35">
        <v>173.67</v>
      </c>
      <c r="Q1415" s="35">
        <v>132.09</v>
      </c>
      <c r="R1415" s="35">
        <v>98920.81</v>
      </c>
      <c r="S1415" s="35">
        <v>4738.6499999999996</v>
      </c>
      <c r="T1415" s="35">
        <v>955.29</v>
      </c>
      <c r="U1415" s="36">
        <v>0</v>
      </c>
      <c r="V1415" s="36">
        <v>0</v>
      </c>
      <c r="W1415" s="36">
        <v>0</v>
      </c>
      <c r="X1415" s="36">
        <v>0</v>
      </c>
      <c r="Y1415" s="36">
        <v>0</v>
      </c>
      <c r="Z1415" s="35">
        <v>2032.04</v>
      </c>
      <c r="AA1415" s="35">
        <v>7725.98</v>
      </c>
      <c r="AB1415" s="35">
        <v>106646.79</v>
      </c>
      <c r="AC1415" s="39">
        <f t="shared" ref="AC1415:AC1443" si="803">+ROUND(AB1415/1000,1)</f>
        <v>106.6</v>
      </c>
      <c r="AD1415" s="40">
        <f t="shared" ref="AD1415:AD1443" si="804">+ROUND((AC1415/12*4)+(BJ1415/12*8),1)</f>
        <v>128.9</v>
      </c>
      <c r="AG1415" s="70" t="s">
        <v>2810</v>
      </c>
      <c r="AH1415" s="24" t="s">
        <v>2811</v>
      </c>
      <c r="AI1415" s="24" t="s">
        <v>45</v>
      </c>
      <c r="AJ1415" s="24" t="s">
        <v>2812</v>
      </c>
      <c r="AK1415" s="42"/>
      <c r="AL1415" s="43">
        <v>44166.46</v>
      </c>
      <c r="AM1415" s="43">
        <v>77271.62</v>
      </c>
      <c r="AN1415" s="44">
        <v>26</v>
      </c>
      <c r="AO1415" s="45"/>
      <c r="AP1415" s="46">
        <v>9</v>
      </c>
      <c r="AQ1415" s="46">
        <v>17</v>
      </c>
      <c r="AR1415" s="43">
        <v>121438.08</v>
      </c>
      <c r="AS1415" s="43">
        <v>7386.88</v>
      </c>
      <c r="AT1415" s="43">
        <v>799.5</v>
      </c>
      <c r="AU1415" s="44">
        <v>117</v>
      </c>
      <c r="AV1415" s="43">
        <v>215.02</v>
      </c>
      <c r="AW1415" s="43">
        <v>163.54</v>
      </c>
      <c r="AX1415" s="43">
        <v>130120.02</v>
      </c>
      <c r="AY1415" s="43">
        <v>5866.9</v>
      </c>
      <c r="AZ1415" s="43">
        <v>1182.74</v>
      </c>
      <c r="BA1415" s="44">
        <v>0</v>
      </c>
      <c r="BB1415" s="44">
        <v>0</v>
      </c>
      <c r="BC1415" s="44">
        <v>0</v>
      </c>
      <c r="BD1415" s="44">
        <v>0</v>
      </c>
      <c r="BE1415" s="44">
        <v>0</v>
      </c>
      <c r="BF1415" s="43">
        <v>2914.51</v>
      </c>
      <c r="BG1415" s="43">
        <v>9964.15</v>
      </c>
      <c r="BH1415" s="43">
        <v>140084.17000000001</v>
      </c>
      <c r="BI1415" s="44">
        <v>0</v>
      </c>
      <c r="BJ1415" s="71">
        <v>140.1</v>
      </c>
      <c r="BK1415" s="2"/>
      <c r="BL1415" s="2"/>
      <c r="BM1415" s="48">
        <v>11.7</v>
      </c>
      <c r="BN1415" s="48">
        <v>11.7</v>
      </c>
      <c r="BO1415" s="48">
        <v>11.7</v>
      </c>
      <c r="BP1415" s="48">
        <v>11.7</v>
      </c>
      <c r="BQ1415" s="48">
        <v>23.4</v>
      </c>
      <c r="BR1415" s="48">
        <v>23.4</v>
      </c>
      <c r="BS1415" s="48">
        <v>5.8</v>
      </c>
      <c r="BT1415" s="48">
        <v>0</v>
      </c>
      <c r="BU1415" s="48">
        <v>5.8</v>
      </c>
      <c r="BV1415" s="48">
        <f t="shared" ref="BV1415:BV1443" si="805">+ROUND((AD1415-BM1415-BN1415-BO1415-BP1415-BQ1415-BR1415-BS1415-BT1415-BU1415)/3,1)</f>
        <v>7.9</v>
      </c>
      <c r="BW1415" s="48">
        <f t="shared" ref="BW1415:BW1443" si="806">+BV1415</f>
        <v>7.9</v>
      </c>
      <c r="BX1415" s="49">
        <f t="shared" ref="BX1415:BX1443" si="807">+ROUND(AD1415-BM1415-BN1415-BO1415-BP1415-BQ1415-BR1415-BS1415-BT1415-BU1415-BV1415-BW1415,1)</f>
        <v>7.9</v>
      </c>
      <c r="BY1415" s="50">
        <f t="shared" ref="BY1415:BY1443" si="808">+BX1415+BW1415+BV1415+BU1415+BT1415+BS1415+BR1415+BQ1415+BP1415+BO1415+BN1415+BM1415</f>
        <v>128.9</v>
      </c>
      <c r="BZ1415" s="48">
        <f t="shared" ref="BZ1415:BZ1443" si="809">+BM1415+BN1415+BO1415</f>
        <v>35.099999999999994</v>
      </c>
      <c r="CA1415" s="48">
        <f t="shared" ref="CA1415:CA1443" si="810">+BP1415+BQ1415+BR1415</f>
        <v>58.499999999999993</v>
      </c>
      <c r="CB1415" s="48">
        <f t="shared" ref="CB1415:CB1443" si="811">+BS1415+BT1415+BU1415</f>
        <v>11.6</v>
      </c>
      <c r="CC1415" s="51">
        <f t="shared" ref="CC1415:CC1443" si="812">+BV1415+BW1415+BX1415</f>
        <v>23.700000000000003</v>
      </c>
      <c r="CD1415" s="50">
        <f t="shared" ref="CD1415:CD1443" si="813">SUM(BZ1415:CC1415)</f>
        <v>128.89999999999998</v>
      </c>
      <c r="CE1415" s="103"/>
      <c r="CF1415" s="73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</row>
    <row r="1416" spans="1:122" ht="16.8" hidden="1" customHeight="1" outlineLevel="1" thickBot="1" x14ac:dyDescent="0.35">
      <c r="A1416" s="161"/>
      <c r="B1416" s="53" t="s">
        <v>2813</v>
      </c>
      <c r="C1416" s="53" t="s">
        <v>45</v>
      </c>
      <c r="D1416" s="24" t="s">
        <v>2814</v>
      </c>
      <c r="E1416" s="34"/>
      <c r="F1416" s="35">
        <v>22083.23</v>
      </c>
      <c r="G1416" s="35">
        <v>42224.93</v>
      </c>
      <c r="H1416" s="36">
        <v>19</v>
      </c>
      <c r="I1416" s="37"/>
      <c r="J1416" s="38">
        <v>7</v>
      </c>
      <c r="K1416" s="38">
        <v>12</v>
      </c>
      <c r="L1416" s="35">
        <v>64308.160000000003</v>
      </c>
      <c r="M1416" s="35">
        <v>3740.72</v>
      </c>
      <c r="N1416" s="35">
        <v>584.25</v>
      </c>
      <c r="O1416" s="35">
        <v>85.5</v>
      </c>
      <c r="P1416" s="35">
        <v>157.13</v>
      </c>
      <c r="Q1416" s="35">
        <v>119.51</v>
      </c>
      <c r="R1416" s="35">
        <v>68995.27</v>
      </c>
      <c r="S1416" s="35">
        <v>4287.3500000000004</v>
      </c>
      <c r="T1416" s="35">
        <v>864.31</v>
      </c>
      <c r="U1416" s="36">
        <v>0</v>
      </c>
      <c r="V1416" s="36">
        <v>0</v>
      </c>
      <c r="W1416" s="36">
        <v>0</v>
      </c>
      <c r="X1416" s="36">
        <v>0</v>
      </c>
      <c r="Y1416" s="36">
        <v>0</v>
      </c>
      <c r="Z1416" s="35">
        <v>1543.4</v>
      </c>
      <c r="AA1416" s="35">
        <v>6695.06</v>
      </c>
      <c r="AB1416" s="35">
        <v>75690.33</v>
      </c>
      <c r="AC1416" s="39">
        <f t="shared" si="803"/>
        <v>75.7</v>
      </c>
      <c r="AD1416" s="40">
        <f t="shared" si="804"/>
        <v>86.2</v>
      </c>
      <c r="AG1416" s="70" t="s">
        <v>2810</v>
      </c>
      <c r="AH1416" s="24" t="s">
        <v>2813</v>
      </c>
      <c r="AI1416" s="24" t="s">
        <v>45</v>
      </c>
      <c r="AJ1416" s="24" t="s">
        <v>2814</v>
      </c>
      <c r="AK1416" s="42"/>
      <c r="AL1416" s="43">
        <v>22083.23</v>
      </c>
      <c r="AM1416" s="43">
        <v>56159.16</v>
      </c>
      <c r="AN1416" s="44">
        <v>22</v>
      </c>
      <c r="AO1416" s="45"/>
      <c r="AP1416" s="46">
        <v>7</v>
      </c>
      <c r="AQ1416" s="46">
        <v>15</v>
      </c>
      <c r="AR1416" s="43">
        <v>78242.39</v>
      </c>
      <c r="AS1416" s="43">
        <v>4331.3599999999997</v>
      </c>
      <c r="AT1416" s="43">
        <v>676.5</v>
      </c>
      <c r="AU1416" s="44">
        <v>99</v>
      </c>
      <c r="AV1416" s="43">
        <v>181.94</v>
      </c>
      <c r="AW1416" s="43">
        <v>138.38</v>
      </c>
      <c r="AX1416" s="43">
        <v>83669.570000000007</v>
      </c>
      <c r="AY1416" s="43">
        <v>4964.3</v>
      </c>
      <c r="AZ1416" s="43">
        <v>1000.78</v>
      </c>
      <c r="BA1416" s="44">
        <v>0</v>
      </c>
      <c r="BB1416" s="44">
        <v>0</v>
      </c>
      <c r="BC1416" s="44">
        <v>0</v>
      </c>
      <c r="BD1416" s="44">
        <v>0</v>
      </c>
      <c r="BE1416" s="44">
        <v>0</v>
      </c>
      <c r="BF1416" s="43">
        <v>1877.82</v>
      </c>
      <c r="BG1416" s="43">
        <v>7842.9</v>
      </c>
      <c r="BH1416" s="43">
        <v>91512.47</v>
      </c>
      <c r="BI1416" s="44">
        <v>0</v>
      </c>
      <c r="BJ1416" s="71">
        <v>91.5</v>
      </c>
      <c r="BK1416" s="2"/>
      <c r="BL1416" s="2"/>
      <c r="BM1416" s="48">
        <v>7.6</v>
      </c>
      <c r="BN1416" s="48">
        <v>7.6</v>
      </c>
      <c r="BO1416" s="48">
        <v>7.6</v>
      </c>
      <c r="BP1416" s="48">
        <v>7.6</v>
      </c>
      <c r="BQ1416" s="48">
        <v>15.3</v>
      </c>
      <c r="BR1416" s="48">
        <v>15.3</v>
      </c>
      <c r="BS1416" s="48">
        <v>3.8</v>
      </c>
      <c r="BT1416" s="48">
        <v>0</v>
      </c>
      <c r="BU1416" s="48">
        <v>3.8</v>
      </c>
      <c r="BV1416" s="48">
        <f t="shared" si="805"/>
        <v>5.9</v>
      </c>
      <c r="BW1416" s="48">
        <f t="shared" si="806"/>
        <v>5.9</v>
      </c>
      <c r="BX1416" s="49">
        <f t="shared" si="807"/>
        <v>5.8</v>
      </c>
      <c r="BY1416" s="50">
        <f t="shared" si="808"/>
        <v>86.199999999999989</v>
      </c>
      <c r="BZ1416" s="48">
        <f t="shared" si="809"/>
        <v>22.799999999999997</v>
      </c>
      <c r="CA1416" s="48">
        <f t="shared" si="810"/>
        <v>38.200000000000003</v>
      </c>
      <c r="CB1416" s="48">
        <f t="shared" si="811"/>
        <v>7.6</v>
      </c>
      <c r="CC1416" s="51">
        <f t="shared" si="812"/>
        <v>17.600000000000001</v>
      </c>
      <c r="CD1416" s="50">
        <f t="shared" si="813"/>
        <v>86.199999999999989</v>
      </c>
      <c r="CE1416" s="103"/>
      <c r="CF1416" s="73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</row>
    <row r="1417" spans="1:122" ht="16.8" hidden="1" customHeight="1" outlineLevel="1" thickBot="1" x14ac:dyDescent="0.35">
      <c r="A1417" s="161"/>
      <c r="B1417" s="53" t="s">
        <v>2815</v>
      </c>
      <c r="C1417" s="53" t="s">
        <v>45</v>
      </c>
      <c r="D1417" s="24" t="s">
        <v>2816</v>
      </c>
      <c r="E1417" s="34"/>
      <c r="F1417" s="35">
        <v>14574.93</v>
      </c>
      <c r="G1417" s="35">
        <v>126674.77</v>
      </c>
      <c r="H1417" s="36">
        <v>35</v>
      </c>
      <c r="I1417" s="37"/>
      <c r="J1417" s="38">
        <v>5</v>
      </c>
      <c r="K1417" s="38">
        <v>30</v>
      </c>
      <c r="L1417" s="35">
        <v>141249.70000000001</v>
      </c>
      <c r="M1417" s="35">
        <v>9158.7999999999993</v>
      </c>
      <c r="N1417" s="35">
        <v>1076.25</v>
      </c>
      <c r="O1417" s="35">
        <v>157.5</v>
      </c>
      <c r="P1417" s="35">
        <v>289.45</v>
      </c>
      <c r="Q1417" s="35">
        <v>220.15</v>
      </c>
      <c r="R1417" s="35">
        <v>152151.85</v>
      </c>
      <c r="S1417" s="35">
        <v>7897.75</v>
      </c>
      <c r="T1417" s="35">
        <v>1592.15</v>
      </c>
      <c r="U1417" s="36">
        <v>0</v>
      </c>
      <c r="V1417" s="36">
        <v>0</v>
      </c>
      <c r="W1417" s="36">
        <v>0</v>
      </c>
      <c r="X1417" s="36">
        <v>0</v>
      </c>
      <c r="Y1417" s="36">
        <v>0</v>
      </c>
      <c r="Z1417" s="36">
        <v>3390</v>
      </c>
      <c r="AA1417" s="35">
        <v>12879.9</v>
      </c>
      <c r="AB1417" s="35">
        <v>165031.75</v>
      </c>
      <c r="AC1417" s="39">
        <f t="shared" si="803"/>
        <v>165</v>
      </c>
      <c r="AD1417" s="40">
        <f t="shared" si="804"/>
        <v>126.3</v>
      </c>
      <c r="AG1417" s="70" t="s">
        <v>2810</v>
      </c>
      <c r="AH1417" s="24" t="s">
        <v>2815</v>
      </c>
      <c r="AI1417" s="24" t="s">
        <v>45</v>
      </c>
      <c r="AJ1417" s="24" t="s">
        <v>2816</v>
      </c>
      <c r="AK1417" s="42"/>
      <c r="AL1417" s="43">
        <v>14574.93</v>
      </c>
      <c r="AM1417" s="43">
        <v>77271.62</v>
      </c>
      <c r="AN1417" s="44">
        <v>25</v>
      </c>
      <c r="AO1417" s="45"/>
      <c r="AP1417" s="46">
        <v>2</v>
      </c>
      <c r="AQ1417" s="46">
        <v>23</v>
      </c>
      <c r="AR1417" s="43">
        <v>91846.55</v>
      </c>
      <c r="AS1417" s="44">
        <v>4922</v>
      </c>
      <c r="AT1417" s="43">
        <v>768.75</v>
      </c>
      <c r="AU1417" s="43">
        <v>112.5</v>
      </c>
      <c r="AV1417" s="43">
        <v>206.75</v>
      </c>
      <c r="AW1417" s="43">
        <v>157.25</v>
      </c>
      <c r="AX1417" s="43">
        <v>98013.8</v>
      </c>
      <c r="AY1417" s="43">
        <v>5641.25</v>
      </c>
      <c r="AZ1417" s="43">
        <v>1137.25</v>
      </c>
      <c r="BA1417" s="44">
        <v>0</v>
      </c>
      <c r="BB1417" s="44">
        <v>0</v>
      </c>
      <c r="BC1417" s="44">
        <v>0</v>
      </c>
      <c r="BD1417" s="44">
        <v>0</v>
      </c>
      <c r="BE1417" s="44">
        <v>0</v>
      </c>
      <c r="BF1417" s="43">
        <v>2204.3200000000002</v>
      </c>
      <c r="BG1417" s="43">
        <v>8982.82</v>
      </c>
      <c r="BH1417" s="43">
        <v>106996.62</v>
      </c>
      <c r="BI1417" s="44">
        <v>0</v>
      </c>
      <c r="BJ1417" s="71">
        <v>107</v>
      </c>
      <c r="BK1417" s="2"/>
      <c r="BL1417" s="2"/>
      <c r="BM1417" s="48">
        <v>8.9</v>
      </c>
      <c r="BN1417" s="48">
        <v>8.9</v>
      </c>
      <c r="BO1417" s="48">
        <v>8.9</v>
      </c>
      <c r="BP1417" s="48">
        <v>8.9</v>
      </c>
      <c r="BQ1417" s="48">
        <v>17.8</v>
      </c>
      <c r="BR1417" s="48">
        <v>17.8</v>
      </c>
      <c r="BS1417" s="48">
        <v>4.5</v>
      </c>
      <c r="BT1417" s="48">
        <v>0</v>
      </c>
      <c r="BU1417" s="48">
        <v>4.5</v>
      </c>
      <c r="BV1417" s="48">
        <f t="shared" si="805"/>
        <v>15.4</v>
      </c>
      <c r="BW1417" s="48">
        <f t="shared" si="806"/>
        <v>15.4</v>
      </c>
      <c r="BX1417" s="49">
        <f t="shared" si="807"/>
        <v>15.3</v>
      </c>
      <c r="BY1417" s="50">
        <f t="shared" si="808"/>
        <v>126.30000000000003</v>
      </c>
      <c r="BZ1417" s="48">
        <f t="shared" si="809"/>
        <v>26.700000000000003</v>
      </c>
      <c r="CA1417" s="48">
        <f t="shared" si="810"/>
        <v>44.5</v>
      </c>
      <c r="CB1417" s="48">
        <f t="shared" si="811"/>
        <v>9</v>
      </c>
      <c r="CC1417" s="51">
        <f t="shared" si="812"/>
        <v>46.1</v>
      </c>
      <c r="CD1417" s="50">
        <f t="shared" si="813"/>
        <v>126.30000000000001</v>
      </c>
      <c r="CE1417" s="103"/>
      <c r="CF1417" s="73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</row>
    <row r="1418" spans="1:122" ht="16.8" hidden="1" customHeight="1" outlineLevel="1" thickBot="1" x14ac:dyDescent="0.35">
      <c r="A1418" s="161"/>
      <c r="B1418" s="53" t="s">
        <v>2817</v>
      </c>
      <c r="C1418" s="53" t="s">
        <v>45</v>
      </c>
      <c r="D1418" s="24" t="s">
        <v>2818</v>
      </c>
      <c r="E1418" s="34"/>
      <c r="F1418" s="35">
        <v>44166.46</v>
      </c>
      <c r="G1418" s="35">
        <v>182833.94</v>
      </c>
      <c r="H1418" s="36">
        <v>58</v>
      </c>
      <c r="I1418" s="37"/>
      <c r="J1418" s="38">
        <v>13</v>
      </c>
      <c r="K1418" s="38">
        <v>45</v>
      </c>
      <c r="L1418" s="35">
        <v>227000.4</v>
      </c>
      <c r="M1418" s="35">
        <v>40903.040000000001</v>
      </c>
      <c r="N1418" s="35">
        <v>1783.5</v>
      </c>
      <c r="O1418" s="36">
        <v>261</v>
      </c>
      <c r="P1418" s="35">
        <v>479.66</v>
      </c>
      <c r="Q1418" s="35">
        <v>364.82</v>
      </c>
      <c r="R1418" s="35">
        <v>270792.42</v>
      </c>
      <c r="S1418" s="35">
        <v>13087.7</v>
      </c>
      <c r="T1418" s="35">
        <v>2638.42</v>
      </c>
      <c r="U1418" s="36">
        <v>0</v>
      </c>
      <c r="V1418" s="36">
        <v>0</v>
      </c>
      <c r="W1418" s="36">
        <v>0</v>
      </c>
      <c r="X1418" s="36">
        <v>0</v>
      </c>
      <c r="Y1418" s="36">
        <v>0</v>
      </c>
      <c r="Z1418" s="36">
        <v>5448</v>
      </c>
      <c r="AA1418" s="35">
        <v>21174.12</v>
      </c>
      <c r="AB1418" s="35">
        <v>291966.53999999998</v>
      </c>
      <c r="AC1418" s="39">
        <f t="shared" si="803"/>
        <v>292</v>
      </c>
      <c r="AD1418" s="40">
        <f t="shared" si="804"/>
        <v>295.5</v>
      </c>
      <c r="AG1418" s="70" t="s">
        <v>2810</v>
      </c>
      <c r="AH1418" s="24" t="s">
        <v>2817</v>
      </c>
      <c r="AI1418" s="24" t="s">
        <v>45</v>
      </c>
      <c r="AJ1418" s="24" t="s">
        <v>2819</v>
      </c>
      <c r="AK1418" s="42"/>
      <c r="AL1418" s="43">
        <v>44166.46</v>
      </c>
      <c r="AM1418" s="43">
        <v>190012.17</v>
      </c>
      <c r="AN1418" s="44">
        <v>67</v>
      </c>
      <c r="AO1418" s="45"/>
      <c r="AP1418" s="46">
        <v>10</v>
      </c>
      <c r="AQ1418" s="46">
        <v>57</v>
      </c>
      <c r="AR1418" s="43">
        <v>234178.63</v>
      </c>
      <c r="AS1418" s="43">
        <v>35870.959999999999</v>
      </c>
      <c r="AT1418" s="43">
        <v>2060.25</v>
      </c>
      <c r="AU1418" s="43">
        <v>301.5</v>
      </c>
      <c r="AV1418" s="43">
        <v>554.09</v>
      </c>
      <c r="AW1418" s="43">
        <v>421.43</v>
      </c>
      <c r="AX1418" s="43">
        <v>273386.86</v>
      </c>
      <c r="AY1418" s="43">
        <v>15118.55</v>
      </c>
      <c r="AZ1418" s="43">
        <v>3047.83</v>
      </c>
      <c r="BA1418" s="44">
        <v>0</v>
      </c>
      <c r="BB1418" s="44">
        <v>0</v>
      </c>
      <c r="BC1418" s="44">
        <v>0</v>
      </c>
      <c r="BD1418" s="44">
        <v>0</v>
      </c>
      <c r="BE1418" s="44">
        <v>0</v>
      </c>
      <c r="BF1418" s="43">
        <v>5620.28</v>
      </c>
      <c r="BG1418" s="43">
        <v>23786.66</v>
      </c>
      <c r="BH1418" s="43">
        <v>297173.52</v>
      </c>
      <c r="BI1418" s="44">
        <v>0</v>
      </c>
      <c r="BJ1418" s="71">
        <v>297.2</v>
      </c>
      <c r="BK1418" s="2"/>
      <c r="BL1418" s="2"/>
      <c r="BM1418" s="48">
        <v>24.8</v>
      </c>
      <c r="BN1418" s="48">
        <v>24.8</v>
      </c>
      <c r="BO1418" s="48">
        <v>24.8</v>
      </c>
      <c r="BP1418" s="48">
        <v>24.8</v>
      </c>
      <c r="BQ1418" s="48">
        <v>49.5</v>
      </c>
      <c r="BR1418" s="48">
        <v>49.5</v>
      </c>
      <c r="BS1418" s="48">
        <v>12.4</v>
      </c>
      <c r="BT1418" s="48">
        <v>0</v>
      </c>
      <c r="BU1418" s="48">
        <v>12.4</v>
      </c>
      <c r="BV1418" s="48">
        <f t="shared" si="805"/>
        <v>24.2</v>
      </c>
      <c r="BW1418" s="48">
        <f t="shared" si="806"/>
        <v>24.2</v>
      </c>
      <c r="BX1418" s="49">
        <f t="shared" si="807"/>
        <v>24.1</v>
      </c>
      <c r="BY1418" s="50">
        <f t="shared" si="808"/>
        <v>295.50000000000006</v>
      </c>
      <c r="BZ1418" s="48">
        <f t="shared" si="809"/>
        <v>74.400000000000006</v>
      </c>
      <c r="CA1418" s="48">
        <f t="shared" si="810"/>
        <v>123.8</v>
      </c>
      <c r="CB1418" s="48">
        <f t="shared" si="811"/>
        <v>24.8</v>
      </c>
      <c r="CC1418" s="51">
        <f t="shared" si="812"/>
        <v>72.5</v>
      </c>
      <c r="CD1418" s="50">
        <f t="shared" si="813"/>
        <v>295.5</v>
      </c>
      <c r="CE1418" s="103"/>
      <c r="CF1418" s="73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</row>
    <row r="1419" spans="1:122" ht="16.8" hidden="1" customHeight="1" outlineLevel="1" thickBot="1" x14ac:dyDescent="0.35">
      <c r="A1419" s="161"/>
      <c r="B1419" s="53" t="s">
        <v>2820</v>
      </c>
      <c r="C1419" s="53" t="s">
        <v>45</v>
      </c>
      <c r="D1419" s="24" t="s">
        <v>2821</v>
      </c>
      <c r="E1419" s="34"/>
      <c r="F1419" s="35">
        <v>14574.93</v>
      </c>
      <c r="G1419" s="35">
        <v>70093.39</v>
      </c>
      <c r="H1419" s="36">
        <v>16</v>
      </c>
      <c r="I1419" s="37"/>
      <c r="J1419" s="38">
        <v>2</v>
      </c>
      <c r="K1419" s="38">
        <v>14</v>
      </c>
      <c r="L1419" s="35">
        <v>84668.32</v>
      </c>
      <c r="M1419" s="35">
        <v>3150.08</v>
      </c>
      <c r="N1419" s="36">
        <v>492</v>
      </c>
      <c r="O1419" s="36">
        <v>72</v>
      </c>
      <c r="P1419" s="35">
        <v>132.32</v>
      </c>
      <c r="Q1419" s="35">
        <v>100.64</v>
      </c>
      <c r="R1419" s="35">
        <v>88615.360000000001</v>
      </c>
      <c r="S1419" s="35">
        <v>3610.4</v>
      </c>
      <c r="T1419" s="35">
        <v>727.84</v>
      </c>
      <c r="U1419" s="36">
        <v>0</v>
      </c>
      <c r="V1419" s="36">
        <v>0</v>
      </c>
      <c r="W1419" s="36">
        <v>0</v>
      </c>
      <c r="X1419" s="36">
        <v>0</v>
      </c>
      <c r="Y1419" s="36">
        <v>0</v>
      </c>
      <c r="Z1419" s="35">
        <v>2032.04</v>
      </c>
      <c r="AA1419" s="35">
        <v>6370.28</v>
      </c>
      <c r="AB1419" s="35">
        <v>94985.64</v>
      </c>
      <c r="AC1419" s="39">
        <f t="shared" si="803"/>
        <v>95</v>
      </c>
      <c r="AD1419" s="40">
        <f t="shared" si="804"/>
        <v>95.3</v>
      </c>
      <c r="AG1419" s="70" t="s">
        <v>2810</v>
      </c>
      <c r="AH1419" s="24" t="s">
        <v>2820</v>
      </c>
      <c r="AI1419" s="24" t="s">
        <v>45</v>
      </c>
      <c r="AJ1419" s="24" t="s">
        <v>2821</v>
      </c>
      <c r="AK1419" s="42"/>
      <c r="AL1419" s="43">
        <v>14574.93</v>
      </c>
      <c r="AM1419" s="43">
        <v>70093.39</v>
      </c>
      <c r="AN1419" s="44">
        <v>17</v>
      </c>
      <c r="AO1419" s="45"/>
      <c r="AP1419" s="46">
        <v>3</v>
      </c>
      <c r="AQ1419" s="46">
        <v>14</v>
      </c>
      <c r="AR1419" s="43">
        <v>84668.32</v>
      </c>
      <c r="AS1419" s="43">
        <v>3346.96</v>
      </c>
      <c r="AT1419" s="43">
        <v>522.75</v>
      </c>
      <c r="AU1419" s="43">
        <v>76.5</v>
      </c>
      <c r="AV1419" s="43">
        <v>140.59</v>
      </c>
      <c r="AW1419" s="43">
        <v>106.93</v>
      </c>
      <c r="AX1419" s="43">
        <v>88862.05</v>
      </c>
      <c r="AY1419" s="43">
        <v>3836.05</v>
      </c>
      <c r="AZ1419" s="43">
        <v>773.33</v>
      </c>
      <c r="BA1419" s="44">
        <v>0</v>
      </c>
      <c r="BB1419" s="44">
        <v>0</v>
      </c>
      <c r="BC1419" s="44">
        <v>0</v>
      </c>
      <c r="BD1419" s="44">
        <v>0</v>
      </c>
      <c r="BE1419" s="44">
        <v>0</v>
      </c>
      <c r="BF1419" s="43">
        <v>2032.04</v>
      </c>
      <c r="BG1419" s="43">
        <v>6641.42</v>
      </c>
      <c r="BH1419" s="43">
        <v>95503.47</v>
      </c>
      <c r="BI1419" s="44">
        <v>0</v>
      </c>
      <c r="BJ1419" s="71">
        <v>95.5</v>
      </c>
      <c r="BK1419" s="2"/>
      <c r="BL1419" s="2"/>
      <c r="BM1419" s="48">
        <v>8</v>
      </c>
      <c r="BN1419" s="48">
        <v>8</v>
      </c>
      <c r="BO1419" s="48">
        <v>8</v>
      </c>
      <c r="BP1419" s="48">
        <v>8</v>
      </c>
      <c r="BQ1419" s="48">
        <v>15.9</v>
      </c>
      <c r="BR1419" s="48">
        <v>15.9</v>
      </c>
      <c r="BS1419" s="48">
        <v>4</v>
      </c>
      <c r="BT1419" s="48">
        <v>0</v>
      </c>
      <c r="BU1419" s="48">
        <v>4</v>
      </c>
      <c r="BV1419" s="48">
        <f t="shared" si="805"/>
        <v>7.8</v>
      </c>
      <c r="BW1419" s="48">
        <f t="shared" si="806"/>
        <v>7.8</v>
      </c>
      <c r="BX1419" s="49">
        <f t="shared" si="807"/>
        <v>7.9</v>
      </c>
      <c r="BY1419" s="50">
        <f t="shared" si="808"/>
        <v>95.3</v>
      </c>
      <c r="BZ1419" s="48">
        <f t="shared" si="809"/>
        <v>24</v>
      </c>
      <c r="CA1419" s="48">
        <f t="shared" si="810"/>
        <v>39.799999999999997</v>
      </c>
      <c r="CB1419" s="48">
        <f t="shared" si="811"/>
        <v>8</v>
      </c>
      <c r="CC1419" s="51">
        <f t="shared" si="812"/>
        <v>23.5</v>
      </c>
      <c r="CD1419" s="50">
        <f t="shared" si="813"/>
        <v>95.3</v>
      </c>
      <c r="CE1419" s="103"/>
      <c r="CF1419" s="73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</row>
    <row r="1420" spans="1:122" ht="16.8" hidden="1" customHeight="1" outlineLevel="1" thickBot="1" x14ac:dyDescent="0.35">
      <c r="A1420" s="161"/>
      <c r="B1420" s="53" t="s">
        <v>2822</v>
      </c>
      <c r="C1420" s="53" t="s">
        <v>45</v>
      </c>
      <c r="D1420" s="24" t="s">
        <v>2823</v>
      </c>
      <c r="E1420" s="35">
        <v>143499.14000000001</v>
      </c>
      <c r="F1420" s="34"/>
      <c r="G1420" s="34"/>
      <c r="H1420" s="36">
        <v>26</v>
      </c>
      <c r="I1420" s="38">
        <v>26</v>
      </c>
      <c r="J1420" s="37"/>
      <c r="K1420" s="37"/>
      <c r="L1420" s="35">
        <v>143499.14000000001</v>
      </c>
      <c r="M1420" s="35">
        <v>10105.64</v>
      </c>
      <c r="N1420" s="35">
        <v>799.5</v>
      </c>
      <c r="O1420" s="36">
        <v>117</v>
      </c>
      <c r="P1420" s="35">
        <v>215.02</v>
      </c>
      <c r="Q1420" s="35">
        <v>163.54</v>
      </c>
      <c r="R1420" s="35">
        <v>154899.84</v>
      </c>
      <c r="S1420" s="35">
        <v>11724.44</v>
      </c>
      <c r="T1420" s="35">
        <v>1182.74</v>
      </c>
      <c r="U1420" s="35">
        <v>70.2</v>
      </c>
      <c r="V1420" s="35">
        <v>794.82</v>
      </c>
      <c r="W1420" s="35">
        <v>523.64</v>
      </c>
      <c r="X1420" s="35">
        <v>896.14</v>
      </c>
      <c r="Y1420" s="35">
        <v>1570.66</v>
      </c>
      <c r="Z1420" s="35">
        <v>3443.98</v>
      </c>
      <c r="AA1420" s="35">
        <v>20206.62</v>
      </c>
      <c r="AB1420" s="35">
        <v>175106.46</v>
      </c>
      <c r="AC1420" s="39">
        <f t="shared" si="803"/>
        <v>175.1</v>
      </c>
      <c r="AD1420" s="40">
        <f t="shared" si="804"/>
        <v>174</v>
      </c>
      <c r="AG1420" s="70" t="s">
        <v>2810</v>
      </c>
      <c r="AH1420" s="24" t="s">
        <v>2822</v>
      </c>
      <c r="AI1420" s="24" t="s">
        <v>45</v>
      </c>
      <c r="AJ1420" s="24" t="s">
        <v>2823</v>
      </c>
      <c r="AK1420" s="43">
        <v>143499.14000000001</v>
      </c>
      <c r="AL1420" s="42"/>
      <c r="AM1420" s="42"/>
      <c r="AN1420" s="44">
        <v>25</v>
      </c>
      <c r="AO1420" s="46">
        <v>25</v>
      </c>
      <c r="AP1420" s="45"/>
      <c r="AQ1420" s="45"/>
      <c r="AR1420" s="43">
        <v>143499.14000000001</v>
      </c>
      <c r="AS1420" s="43">
        <v>9908.76</v>
      </c>
      <c r="AT1420" s="43">
        <v>768.75</v>
      </c>
      <c r="AU1420" s="43">
        <v>112.5</v>
      </c>
      <c r="AV1420" s="43">
        <v>206.75</v>
      </c>
      <c r="AW1420" s="43">
        <v>157.25</v>
      </c>
      <c r="AX1420" s="43">
        <v>154653.15</v>
      </c>
      <c r="AY1420" s="43">
        <v>11273.5</v>
      </c>
      <c r="AZ1420" s="43">
        <v>1137.25</v>
      </c>
      <c r="BA1420" s="43">
        <v>67.5</v>
      </c>
      <c r="BB1420" s="43">
        <v>764.25</v>
      </c>
      <c r="BC1420" s="43">
        <v>503.5</v>
      </c>
      <c r="BD1420" s="44">
        <v>0</v>
      </c>
      <c r="BE1420" s="43">
        <v>1510.25</v>
      </c>
      <c r="BF1420" s="43">
        <v>3443.98</v>
      </c>
      <c r="BG1420" s="43">
        <v>18700.23</v>
      </c>
      <c r="BH1420" s="43">
        <v>173353.38</v>
      </c>
      <c r="BI1420" s="44">
        <v>0</v>
      </c>
      <c r="BJ1420" s="71">
        <v>173.4</v>
      </c>
      <c r="BK1420" s="2"/>
      <c r="BL1420" s="2"/>
      <c r="BM1420" s="48">
        <v>14.5</v>
      </c>
      <c r="BN1420" s="48">
        <v>14.5</v>
      </c>
      <c r="BO1420" s="48">
        <v>14.5</v>
      </c>
      <c r="BP1420" s="48">
        <v>14.5</v>
      </c>
      <c r="BQ1420" s="48">
        <v>28.9</v>
      </c>
      <c r="BR1420" s="48">
        <v>28.9</v>
      </c>
      <c r="BS1420" s="48">
        <v>7.2</v>
      </c>
      <c r="BT1420" s="48">
        <v>0</v>
      </c>
      <c r="BU1420" s="48">
        <v>7.2</v>
      </c>
      <c r="BV1420" s="48">
        <f t="shared" si="805"/>
        <v>14.6</v>
      </c>
      <c r="BW1420" s="48">
        <f t="shared" si="806"/>
        <v>14.6</v>
      </c>
      <c r="BX1420" s="49">
        <f t="shared" si="807"/>
        <v>14.6</v>
      </c>
      <c r="BY1420" s="50">
        <f t="shared" si="808"/>
        <v>174</v>
      </c>
      <c r="BZ1420" s="48">
        <f t="shared" si="809"/>
        <v>43.5</v>
      </c>
      <c r="CA1420" s="48">
        <f t="shared" si="810"/>
        <v>72.3</v>
      </c>
      <c r="CB1420" s="48">
        <f t="shared" si="811"/>
        <v>14.4</v>
      </c>
      <c r="CC1420" s="51">
        <f t="shared" si="812"/>
        <v>43.8</v>
      </c>
      <c r="CD1420" s="50">
        <f t="shared" si="813"/>
        <v>174</v>
      </c>
      <c r="CE1420" s="103"/>
      <c r="CF1420" s="73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</row>
    <row r="1421" spans="1:122" ht="16.8" hidden="1" customHeight="1" outlineLevel="1" thickBot="1" x14ac:dyDescent="0.35">
      <c r="A1421" s="161"/>
      <c r="B1421" s="53" t="s">
        <v>2824</v>
      </c>
      <c r="C1421" s="53" t="s">
        <v>45</v>
      </c>
      <c r="D1421" s="24" t="s">
        <v>2825</v>
      </c>
      <c r="E1421" s="35">
        <v>143499.14000000001</v>
      </c>
      <c r="F1421" s="34"/>
      <c r="G1421" s="34"/>
      <c r="H1421" s="36">
        <v>26</v>
      </c>
      <c r="I1421" s="38">
        <v>26</v>
      </c>
      <c r="J1421" s="37"/>
      <c r="K1421" s="37"/>
      <c r="L1421" s="35">
        <v>143499.14000000001</v>
      </c>
      <c r="M1421" s="35">
        <v>13301.05</v>
      </c>
      <c r="N1421" s="35">
        <v>799.5</v>
      </c>
      <c r="O1421" s="36">
        <v>117</v>
      </c>
      <c r="P1421" s="35">
        <v>215.02</v>
      </c>
      <c r="Q1421" s="35">
        <v>163.54</v>
      </c>
      <c r="R1421" s="35">
        <v>158095.25</v>
      </c>
      <c r="S1421" s="35">
        <v>11724.44</v>
      </c>
      <c r="T1421" s="35">
        <v>1182.74</v>
      </c>
      <c r="U1421" s="35">
        <v>70.2</v>
      </c>
      <c r="V1421" s="35">
        <v>794.82</v>
      </c>
      <c r="W1421" s="35">
        <v>523.64</v>
      </c>
      <c r="X1421" s="35">
        <v>1151.6400000000001</v>
      </c>
      <c r="Y1421" s="35">
        <v>1570.66</v>
      </c>
      <c r="Z1421" s="35">
        <v>3443.98</v>
      </c>
      <c r="AA1421" s="35">
        <v>20462.12</v>
      </c>
      <c r="AB1421" s="35">
        <v>178557.37</v>
      </c>
      <c r="AC1421" s="39">
        <f t="shared" si="803"/>
        <v>178.6</v>
      </c>
      <c r="AD1421" s="40">
        <f t="shared" si="804"/>
        <v>173.6</v>
      </c>
      <c r="AG1421" s="70" t="s">
        <v>2810</v>
      </c>
      <c r="AH1421" s="24" t="s">
        <v>2824</v>
      </c>
      <c r="AI1421" s="24" t="s">
        <v>45</v>
      </c>
      <c r="AJ1421" s="24" t="s">
        <v>2825</v>
      </c>
      <c r="AK1421" s="43">
        <v>143499.14000000001</v>
      </c>
      <c r="AL1421" s="42"/>
      <c r="AM1421" s="42"/>
      <c r="AN1421" s="44">
        <v>27</v>
      </c>
      <c r="AO1421" s="46">
        <v>27</v>
      </c>
      <c r="AP1421" s="45"/>
      <c r="AQ1421" s="45"/>
      <c r="AR1421" s="43">
        <v>143499.14000000001</v>
      </c>
      <c r="AS1421" s="43">
        <v>5315.76</v>
      </c>
      <c r="AT1421" s="43">
        <v>830.25</v>
      </c>
      <c r="AU1421" s="43">
        <v>121.5</v>
      </c>
      <c r="AV1421" s="43">
        <v>223.29</v>
      </c>
      <c r="AW1421" s="43">
        <v>169.83</v>
      </c>
      <c r="AX1421" s="43">
        <v>150159.76999999999</v>
      </c>
      <c r="AY1421" s="43">
        <v>12175.38</v>
      </c>
      <c r="AZ1421" s="43">
        <v>1228.23</v>
      </c>
      <c r="BA1421" s="43">
        <v>72.900000000000006</v>
      </c>
      <c r="BB1421" s="43">
        <v>825.39</v>
      </c>
      <c r="BC1421" s="43">
        <v>543.78</v>
      </c>
      <c r="BD1421" s="43">
        <v>1023.8</v>
      </c>
      <c r="BE1421" s="43">
        <v>1631.07</v>
      </c>
      <c r="BF1421" s="43">
        <v>3443.98</v>
      </c>
      <c r="BG1421" s="43">
        <v>20944.53</v>
      </c>
      <c r="BH1421" s="43">
        <v>171104.3</v>
      </c>
      <c r="BI1421" s="44">
        <v>0</v>
      </c>
      <c r="BJ1421" s="71">
        <v>171.1</v>
      </c>
      <c r="BK1421" s="2"/>
      <c r="BL1421" s="2"/>
      <c r="BM1421" s="48">
        <v>14.3</v>
      </c>
      <c r="BN1421" s="48">
        <v>14.3</v>
      </c>
      <c r="BO1421" s="48">
        <v>14.3</v>
      </c>
      <c r="BP1421" s="48">
        <v>14.3</v>
      </c>
      <c r="BQ1421" s="48">
        <v>28.5</v>
      </c>
      <c r="BR1421" s="48">
        <v>28.5</v>
      </c>
      <c r="BS1421" s="48">
        <v>7.1</v>
      </c>
      <c r="BT1421" s="48">
        <v>0</v>
      </c>
      <c r="BU1421" s="48">
        <v>7.1</v>
      </c>
      <c r="BV1421" s="48">
        <f t="shared" si="805"/>
        <v>15.1</v>
      </c>
      <c r="BW1421" s="48">
        <f t="shared" si="806"/>
        <v>15.1</v>
      </c>
      <c r="BX1421" s="49">
        <f t="shared" si="807"/>
        <v>15</v>
      </c>
      <c r="BY1421" s="50">
        <f t="shared" si="808"/>
        <v>173.60000000000005</v>
      </c>
      <c r="BZ1421" s="48">
        <f t="shared" si="809"/>
        <v>42.900000000000006</v>
      </c>
      <c r="CA1421" s="48">
        <f t="shared" si="810"/>
        <v>71.3</v>
      </c>
      <c r="CB1421" s="48">
        <f t="shared" si="811"/>
        <v>14.2</v>
      </c>
      <c r="CC1421" s="51">
        <f t="shared" si="812"/>
        <v>45.2</v>
      </c>
      <c r="CD1421" s="50">
        <f t="shared" si="813"/>
        <v>173.60000000000002</v>
      </c>
      <c r="CE1421" s="103"/>
      <c r="CF1421" s="73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</row>
    <row r="1422" spans="1:122" ht="15" hidden="1" outlineLevel="1" thickBot="1" x14ac:dyDescent="0.35">
      <c r="A1422" s="161"/>
      <c r="B1422" s="53" t="s">
        <v>2826</v>
      </c>
      <c r="C1422" s="53" t="s">
        <v>45</v>
      </c>
      <c r="D1422" s="24" t="s">
        <v>2827</v>
      </c>
      <c r="E1422" s="34"/>
      <c r="F1422" s="34"/>
      <c r="G1422" s="35">
        <v>380024.33</v>
      </c>
      <c r="H1422" s="36">
        <v>103</v>
      </c>
      <c r="I1422" s="37"/>
      <c r="J1422" s="37"/>
      <c r="K1422" s="38">
        <v>103</v>
      </c>
      <c r="L1422" s="35">
        <v>380024.33</v>
      </c>
      <c r="M1422" s="35">
        <v>38422.639999999999</v>
      </c>
      <c r="N1422" s="35">
        <v>3167.25</v>
      </c>
      <c r="O1422" s="35">
        <v>463.5</v>
      </c>
      <c r="P1422" s="35">
        <v>851.81</v>
      </c>
      <c r="Q1422" s="35">
        <v>647.87</v>
      </c>
      <c r="R1422" s="35">
        <v>423577.4</v>
      </c>
      <c r="S1422" s="35">
        <v>23241.95</v>
      </c>
      <c r="T1422" s="35">
        <v>4685.47</v>
      </c>
      <c r="U1422" s="36">
        <v>0</v>
      </c>
      <c r="V1422" s="36">
        <v>0</v>
      </c>
      <c r="W1422" s="36">
        <v>0</v>
      </c>
      <c r="X1422" s="36">
        <v>0</v>
      </c>
      <c r="Y1422" s="36">
        <v>0</v>
      </c>
      <c r="Z1422" s="35">
        <v>9120.59</v>
      </c>
      <c r="AA1422" s="35">
        <v>37048.01</v>
      </c>
      <c r="AB1422" s="35">
        <v>460625.41</v>
      </c>
      <c r="AC1422" s="39">
        <f t="shared" si="803"/>
        <v>460.6</v>
      </c>
      <c r="AD1422" s="40">
        <f t="shared" si="804"/>
        <v>461.5</v>
      </c>
      <c r="AG1422" s="70" t="s">
        <v>2810</v>
      </c>
      <c r="AH1422" s="24" t="s">
        <v>2826</v>
      </c>
      <c r="AI1422" s="24" t="s">
        <v>45</v>
      </c>
      <c r="AJ1422" s="24" t="s">
        <v>2827</v>
      </c>
      <c r="AK1422" s="42"/>
      <c r="AL1422" s="42"/>
      <c r="AM1422" s="43">
        <v>380024.33</v>
      </c>
      <c r="AN1422" s="44">
        <v>110</v>
      </c>
      <c r="AO1422" s="45"/>
      <c r="AP1422" s="45"/>
      <c r="AQ1422" s="46">
        <v>110</v>
      </c>
      <c r="AR1422" s="43">
        <v>380024.33</v>
      </c>
      <c r="AS1422" s="43">
        <v>37532.800000000003</v>
      </c>
      <c r="AT1422" s="43">
        <v>3382.5</v>
      </c>
      <c r="AU1422" s="44">
        <v>495</v>
      </c>
      <c r="AV1422" s="43">
        <v>909.7</v>
      </c>
      <c r="AW1422" s="43">
        <v>691.9</v>
      </c>
      <c r="AX1422" s="43">
        <v>423036.23</v>
      </c>
      <c r="AY1422" s="43">
        <v>24821.5</v>
      </c>
      <c r="AZ1422" s="43">
        <v>5003.8999999999996</v>
      </c>
      <c r="BA1422" s="44">
        <v>0</v>
      </c>
      <c r="BB1422" s="44">
        <v>0</v>
      </c>
      <c r="BC1422" s="44">
        <v>0</v>
      </c>
      <c r="BD1422" s="44">
        <v>0</v>
      </c>
      <c r="BE1422" s="44">
        <v>0</v>
      </c>
      <c r="BF1422" s="43">
        <v>9120.59</v>
      </c>
      <c r="BG1422" s="43">
        <v>38945.99</v>
      </c>
      <c r="BH1422" s="43">
        <v>461982.22</v>
      </c>
      <c r="BI1422" s="44">
        <v>0</v>
      </c>
      <c r="BJ1422" s="71">
        <v>462</v>
      </c>
      <c r="BK1422" s="2"/>
      <c r="BL1422" s="2"/>
      <c r="BM1422" s="48">
        <v>38.5</v>
      </c>
      <c r="BN1422" s="48">
        <v>38.5</v>
      </c>
      <c r="BO1422" s="48">
        <v>38.5</v>
      </c>
      <c r="BP1422" s="48">
        <v>38.5</v>
      </c>
      <c r="BQ1422" s="48">
        <v>77</v>
      </c>
      <c r="BR1422" s="48">
        <v>77</v>
      </c>
      <c r="BS1422" s="48">
        <v>19.3</v>
      </c>
      <c r="BT1422" s="48">
        <v>0</v>
      </c>
      <c r="BU1422" s="48">
        <v>19.3</v>
      </c>
      <c r="BV1422" s="48">
        <f t="shared" si="805"/>
        <v>38.299999999999997</v>
      </c>
      <c r="BW1422" s="48">
        <f t="shared" si="806"/>
        <v>38.299999999999997</v>
      </c>
      <c r="BX1422" s="49">
        <f t="shared" si="807"/>
        <v>38.299999999999997</v>
      </c>
      <c r="BY1422" s="50">
        <f t="shared" si="808"/>
        <v>461.5</v>
      </c>
      <c r="BZ1422" s="48">
        <f t="shared" si="809"/>
        <v>115.5</v>
      </c>
      <c r="CA1422" s="48">
        <f t="shared" si="810"/>
        <v>192.5</v>
      </c>
      <c r="CB1422" s="48">
        <f t="shared" si="811"/>
        <v>38.6</v>
      </c>
      <c r="CC1422" s="51">
        <f t="shared" si="812"/>
        <v>114.89999999999999</v>
      </c>
      <c r="CD1422" s="50">
        <f t="shared" si="813"/>
        <v>461.5</v>
      </c>
      <c r="CE1422" s="103"/>
      <c r="CF1422" s="73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</row>
    <row r="1423" spans="1:122" ht="15" hidden="1" outlineLevel="1" thickBot="1" x14ac:dyDescent="0.35">
      <c r="A1423" s="161"/>
      <c r="B1423" s="53" t="s">
        <v>2828</v>
      </c>
      <c r="C1423" s="53" t="s">
        <v>45</v>
      </c>
      <c r="D1423" s="24" t="s">
        <v>2829</v>
      </c>
      <c r="E1423" s="34"/>
      <c r="F1423" s="34"/>
      <c r="G1423" s="35">
        <v>464474.19</v>
      </c>
      <c r="H1423" s="36">
        <v>164</v>
      </c>
      <c r="I1423" s="37"/>
      <c r="J1423" s="37"/>
      <c r="K1423" s="38">
        <v>164</v>
      </c>
      <c r="L1423" s="35">
        <v>464474.19</v>
      </c>
      <c r="M1423" s="35">
        <v>45896.32</v>
      </c>
      <c r="N1423" s="36">
        <v>5043</v>
      </c>
      <c r="O1423" s="36">
        <v>738</v>
      </c>
      <c r="P1423" s="35">
        <v>1356.28</v>
      </c>
      <c r="Q1423" s="35">
        <v>1031.56</v>
      </c>
      <c r="R1423" s="35">
        <v>518539.35</v>
      </c>
      <c r="S1423" s="35">
        <v>37006.6</v>
      </c>
      <c r="T1423" s="35">
        <v>7460.36</v>
      </c>
      <c r="U1423" s="36">
        <v>0</v>
      </c>
      <c r="V1423" s="36">
        <v>0</v>
      </c>
      <c r="W1423" s="36">
        <v>0</v>
      </c>
      <c r="X1423" s="36">
        <v>0</v>
      </c>
      <c r="Y1423" s="36">
        <v>0</v>
      </c>
      <c r="Z1423" s="35">
        <v>11147.39</v>
      </c>
      <c r="AA1423" s="35">
        <v>55614.35</v>
      </c>
      <c r="AB1423" s="35">
        <v>574153.69999999995</v>
      </c>
      <c r="AC1423" s="39">
        <f t="shared" si="803"/>
        <v>574.20000000000005</v>
      </c>
      <c r="AD1423" s="40">
        <f t="shared" si="804"/>
        <v>637.9</v>
      </c>
      <c r="AG1423" s="70" t="s">
        <v>2810</v>
      </c>
      <c r="AH1423" s="24" t="s">
        <v>2828</v>
      </c>
      <c r="AI1423" s="24" t="s">
        <v>45</v>
      </c>
      <c r="AJ1423" s="24" t="s">
        <v>2829</v>
      </c>
      <c r="AK1423" s="42"/>
      <c r="AL1423" s="42"/>
      <c r="AM1423" s="43">
        <v>548924.05000000005</v>
      </c>
      <c r="AN1423" s="44">
        <v>184</v>
      </c>
      <c r="AO1423" s="45"/>
      <c r="AP1423" s="45"/>
      <c r="AQ1423" s="46">
        <v>184</v>
      </c>
      <c r="AR1423" s="43">
        <v>548924.05000000005</v>
      </c>
      <c r="AS1423" s="43">
        <v>48624.05</v>
      </c>
      <c r="AT1423" s="44">
        <v>5658</v>
      </c>
      <c r="AU1423" s="44">
        <v>828</v>
      </c>
      <c r="AV1423" s="43">
        <v>1521.68</v>
      </c>
      <c r="AW1423" s="43">
        <v>1157.3599999999999</v>
      </c>
      <c r="AX1423" s="43">
        <v>606713.14</v>
      </c>
      <c r="AY1423" s="43">
        <v>41519.599999999999</v>
      </c>
      <c r="AZ1423" s="43">
        <v>8370.16</v>
      </c>
      <c r="BA1423" s="44">
        <v>0</v>
      </c>
      <c r="BB1423" s="44">
        <v>0</v>
      </c>
      <c r="BC1423" s="44">
        <v>0</v>
      </c>
      <c r="BD1423" s="44">
        <v>0</v>
      </c>
      <c r="BE1423" s="44">
        <v>0</v>
      </c>
      <c r="BF1423" s="43">
        <v>13174.17</v>
      </c>
      <c r="BG1423" s="43">
        <v>63063.93</v>
      </c>
      <c r="BH1423" s="43">
        <v>669777.06999999995</v>
      </c>
      <c r="BI1423" s="44">
        <v>0</v>
      </c>
      <c r="BJ1423" s="71">
        <v>669.8</v>
      </c>
      <c r="BK1423" s="2"/>
      <c r="BL1423" s="2"/>
      <c r="BM1423" s="48">
        <v>55.8</v>
      </c>
      <c r="BN1423" s="48">
        <v>55.8</v>
      </c>
      <c r="BO1423" s="48">
        <v>55.8</v>
      </c>
      <c r="BP1423" s="48">
        <v>55.8</v>
      </c>
      <c r="BQ1423" s="48">
        <v>111.6</v>
      </c>
      <c r="BR1423" s="48">
        <v>111.6</v>
      </c>
      <c r="BS1423" s="48">
        <v>27.9</v>
      </c>
      <c r="BT1423" s="48">
        <v>0</v>
      </c>
      <c r="BU1423" s="48">
        <v>27.9</v>
      </c>
      <c r="BV1423" s="48">
        <f t="shared" si="805"/>
        <v>45.2</v>
      </c>
      <c r="BW1423" s="48">
        <f t="shared" si="806"/>
        <v>45.2</v>
      </c>
      <c r="BX1423" s="49">
        <f t="shared" si="807"/>
        <v>45.3</v>
      </c>
      <c r="BY1423" s="50">
        <f t="shared" si="808"/>
        <v>637.9</v>
      </c>
      <c r="BZ1423" s="48">
        <f t="shared" si="809"/>
        <v>167.39999999999998</v>
      </c>
      <c r="CA1423" s="48">
        <f t="shared" si="810"/>
        <v>279</v>
      </c>
      <c r="CB1423" s="48">
        <f t="shared" si="811"/>
        <v>55.8</v>
      </c>
      <c r="CC1423" s="51">
        <f t="shared" si="812"/>
        <v>135.69999999999999</v>
      </c>
      <c r="CD1423" s="50">
        <f t="shared" si="813"/>
        <v>637.9</v>
      </c>
      <c r="CE1423" s="103"/>
      <c r="CF1423" s="73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</row>
    <row r="1424" spans="1:122" ht="15" hidden="1" outlineLevel="1" thickBot="1" x14ac:dyDescent="0.35">
      <c r="A1424" s="161"/>
      <c r="B1424" s="53" t="s">
        <v>2830</v>
      </c>
      <c r="C1424" s="53" t="s">
        <v>45</v>
      </c>
      <c r="D1424" s="24" t="s">
        <v>2831</v>
      </c>
      <c r="E1424" s="34"/>
      <c r="F1424" s="35">
        <v>88332.91</v>
      </c>
      <c r="G1424" s="35">
        <v>380024.33</v>
      </c>
      <c r="H1424" s="36">
        <v>141</v>
      </c>
      <c r="I1424" s="37"/>
      <c r="J1424" s="38">
        <v>25</v>
      </c>
      <c r="K1424" s="38">
        <v>116</v>
      </c>
      <c r="L1424" s="35">
        <v>468357.24</v>
      </c>
      <c r="M1424" s="35">
        <v>45904.08</v>
      </c>
      <c r="N1424" s="35">
        <v>4335.75</v>
      </c>
      <c r="O1424" s="35">
        <v>634.5</v>
      </c>
      <c r="P1424" s="35">
        <v>1166.07</v>
      </c>
      <c r="Q1424" s="35">
        <v>886.89</v>
      </c>
      <c r="R1424" s="35">
        <v>521284.53</v>
      </c>
      <c r="S1424" s="35">
        <v>31816.65</v>
      </c>
      <c r="T1424" s="35">
        <v>6414.09</v>
      </c>
      <c r="U1424" s="36">
        <v>0</v>
      </c>
      <c r="V1424" s="36">
        <v>0</v>
      </c>
      <c r="W1424" s="36">
        <v>0</v>
      </c>
      <c r="X1424" s="36">
        <v>0</v>
      </c>
      <c r="Y1424" s="36">
        <v>0</v>
      </c>
      <c r="Z1424" s="35">
        <v>11240.58</v>
      </c>
      <c r="AA1424" s="35">
        <v>49471.32</v>
      </c>
      <c r="AB1424" s="35">
        <v>570755.85</v>
      </c>
      <c r="AC1424" s="39">
        <f t="shared" si="803"/>
        <v>570.79999999999995</v>
      </c>
      <c r="AD1424" s="40">
        <f t="shared" si="804"/>
        <v>536.4</v>
      </c>
      <c r="AG1424" s="70" t="s">
        <v>2810</v>
      </c>
      <c r="AH1424" s="24" t="s">
        <v>2830</v>
      </c>
      <c r="AI1424" s="24" t="s">
        <v>45</v>
      </c>
      <c r="AJ1424" s="24" t="s">
        <v>2831</v>
      </c>
      <c r="AK1424" s="42"/>
      <c r="AL1424" s="43">
        <v>88332.91</v>
      </c>
      <c r="AM1424" s="43">
        <v>337799.41</v>
      </c>
      <c r="AN1424" s="44">
        <v>138</v>
      </c>
      <c r="AO1424" s="45"/>
      <c r="AP1424" s="46">
        <v>27</v>
      </c>
      <c r="AQ1424" s="46">
        <v>111</v>
      </c>
      <c r="AR1424" s="43">
        <v>426132.32</v>
      </c>
      <c r="AS1424" s="43">
        <v>38509.440000000002</v>
      </c>
      <c r="AT1424" s="43">
        <v>4243.5</v>
      </c>
      <c r="AU1424" s="44">
        <v>621</v>
      </c>
      <c r="AV1424" s="43">
        <v>1141.26</v>
      </c>
      <c r="AW1424" s="43">
        <v>868.02</v>
      </c>
      <c r="AX1424" s="43">
        <v>471515.54</v>
      </c>
      <c r="AY1424" s="43">
        <v>31139.7</v>
      </c>
      <c r="AZ1424" s="43">
        <v>6277.62</v>
      </c>
      <c r="BA1424" s="44">
        <v>0</v>
      </c>
      <c r="BB1424" s="44">
        <v>0</v>
      </c>
      <c r="BC1424" s="44">
        <v>0</v>
      </c>
      <c r="BD1424" s="44">
        <v>0</v>
      </c>
      <c r="BE1424" s="44">
        <v>0</v>
      </c>
      <c r="BF1424" s="43">
        <v>10227.18</v>
      </c>
      <c r="BG1424" s="43">
        <v>47644.5</v>
      </c>
      <c r="BH1424" s="43">
        <v>519160.04</v>
      </c>
      <c r="BI1424" s="44">
        <v>0</v>
      </c>
      <c r="BJ1424" s="71">
        <v>519.20000000000005</v>
      </c>
      <c r="BK1424" s="2"/>
      <c r="BL1424" s="2"/>
      <c r="BM1424" s="48">
        <v>43.3</v>
      </c>
      <c r="BN1424" s="48">
        <v>43.3</v>
      </c>
      <c r="BO1424" s="48">
        <v>43.3</v>
      </c>
      <c r="BP1424" s="48">
        <v>43.3</v>
      </c>
      <c r="BQ1424" s="48">
        <v>86.5</v>
      </c>
      <c r="BR1424" s="48">
        <v>86.5</v>
      </c>
      <c r="BS1424" s="48">
        <v>21.6</v>
      </c>
      <c r="BT1424" s="48">
        <v>0</v>
      </c>
      <c r="BU1424" s="48">
        <v>21.6</v>
      </c>
      <c r="BV1424" s="48">
        <f t="shared" si="805"/>
        <v>49</v>
      </c>
      <c r="BW1424" s="48">
        <f t="shared" si="806"/>
        <v>49</v>
      </c>
      <c r="BX1424" s="49">
        <f t="shared" si="807"/>
        <v>49</v>
      </c>
      <c r="BY1424" s="50">
        <f t="shared" si="808"/>
        <v>536.4</v>
      </c>
      <c r="BZ1424" s="48">
        <f t="shared" si="809"/>
        <v>129.89999999999998</v>
      </c>
      <c r="CA1424" s="48">
        <f t="shared" si="810"/>
        <v>216.3</v>
      </c>
      <c r="CB1424" s="48">
        <f t="shared" si="811"/>
        <v>43.2</v>
      </c>
      <c r="CC1424" s="51">
        <f t="shared" si="812"/>
        <v>147</v>
      </c>
      <c r="CD1424" s="50">
        <f t="shared" si="813"/>
        <v>536.4</v>
      </c>
      <c r="CE1424" s="103"/>
      <c r="CF1424" s="73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</row>
    <row r="1425" spans="1:122" ht="15" hidden="1" outlineLevel="1" thickBot="1" x14ac:dyDescent="0.35">
      <c r="A1425" s="161"/>
      <c r="B1425" s="53" t="s">
        <v>2832</v>
      </c>
      <c r="C1425" s="53" t="s">
        <v>45</v>
      </c>
      <c r="D1425" s="24" t="s">
        <v>2833</v>
      </c>
      <c r="E1425" s="34"/>
      <c r="F1425" s="35">
        <v>88332.91</v>
      </c>
      <c r="G1425" s="35">
        <v>337799.41</v>
      </c>
      <c r="H1425" s="36">
        <v>140</v>
      </c>
      <c r="I1425" s="37"/>
      <c r="J1425" s="38">
        <v>37</v>
      </c>
      <c r="K1425" s="38">
        <v>103</v>
      </c>
      <c r="L1425" s="35">
        <v>426132.32</v>
      </c>
      <c r="M1425" s="35">
        <v>43439.199999999997</v>
      </c>
      <c r="N1425" s="36">
        <v>4305</v>
      </c>
      <c r="O1425" s="36">
        <v>630</v>
      </c>
      <c r="P1425" s="35">
        <v>1157.8</v>
      </c>
      <c r="Q1425" s="35">
        <v>880.6</v>
      </c>
      <c r="R1425" s="35">
        <v>476544.92</v>
      </c>
      <c r="S1425" s="36">
        <v>31591</v>
      </c>
      <c r="T1425" s="35">
        <v>6368.6</v>
      </c>
      <c r="U1425" s="36">
        <v>0</v>
      </c>
      <c r="V1425" s="36">
        <v>0</v>
      </c>
      <c r="W1425" s="36">
        <v>0</v>
      </c>
      <c r="X1425" s="36">
        <v>0</v>
      </c>
      <c r="Y1425" s="36">
        <v>0</v>
      </c>
      <c r="Z1425" s="35">
        <v>10227.18</v>
      </c>
      <c r="AA1425" s="35">
        <v>48186.78</v>
      </c>
      <c r="AB1425" s="35">
        <v>524731.69999999995</v>
      </c>
      <c r="AC1425" s="39">
        <f t="shared" si="803"/>
        <v>524.70000000000005</v>
      </c>
      <c r="AD1425" s="40">
        <f t="shared" si="804"/>
        <v>559.9</v>
      </c>
      <c r="AG1425" s="70" t="s">
        <v>2810</v>
      </c>
      <c r="AH1425" s="24" t="s">
        <v>2832</v>
      </c>
      <c r="AI1425" s="24" t="s">
        <v>45</v>
      </c>
      <c r="AJ1425" s="24" t="s">
        <v>2833</v>
      </c>
      <c r="AK1425" s="42"/>
      <c r="AL1425" s="43">
        <v>88332.91</v>
      </c>
      <c r="AM1425" s="43">
        <v>380024.33</v>
      </c>
      <c r="AN1425" s="44">
        <v>154</v>
      </c>
      <c r="AO1425" s="45"/>
      <c r="AP1425" s="46">
        <v>29</v>
      </c>
      <c r="AQ1425" s="46">
        <v>125</v>
      </c>
      <c r="AR1425" s="43">
        <v>468357.24</v>
      </c>
      <c r="AS1425" s="43">
        <v>48463.519999999997</v>
      </c>
      <c r="AT1425" s="43">
        <v>4735.5</v>
      </c>
      <c r="AU1425" s="44">
        <v>693</v>
      </c>
      <c r="AV1425" s="43">
        <v>1273.58</v>
      </c>
      <c r="AW1425" s="43">
        <v>968.66</v>
      </c>
      <c r="AX1425" s="43">
        <v>524491.5</v>
      </c>
      <c r="AY1425" s="43">
        <v>34750.1</v>
      </c>
      <c r="AZ1425" s="43">
        <v>7005.46</v>
      </c>
      <c r="BA1425" s="44">
        <v>0</v>
      </c>
      <c r="BB1425" s="44">
        <v>0</v>
      </c>
      <c r="BC1425" s="44">
        <v>0</v>
      </c>
      <c r="BD1425" s="44">
        <v>0</v>
      </c>
      <c r="BE1425" s="44">
        <v>0</v>
      </c>
      <c r="BF1425" s="43">
        <v>11240.58</v>
      </c>
      <c r="BG1425" s="43">
        <v>52996.14</v>
      </c>
      <c r="BH1425" s="43">
        <v>577487.64</v>
      </c>
      <c r="BI1425" s="44">
        <v>0</v>
      </c>
      <c r="BJ1425" s="71">
        <v>577.5</v>
      </c>
      <c r="BK1425" s="2"/>
      <c r="BL1425" s="2"/>
      <c r="BM1425" s="48">
        <v>48.1</v>
      </c>
      <c r="BN1425" s="48">
        <v>48.1</v>
      </c>
      <c r="BO1425" s="48">
        <v>48.1</v>
      </c>
      <c r="BP1425" s="48">
        <v>48.1</v>
      </c>
      <c r="BQ1425" s="48">
        <v>96.3</v>
      </c>
      <c r="BR1425" s="48">
        <v>96.3</v>
      </c>
      <c r="BS1425" s="48">
        <v>24.1</v>
      </c>
      <c r="BT1425" s="48">
        <v>0</v>
      </c>
      <c r="BU1425" s="48">
        <v>24.1</v>
      </c>
      <c r="BV1425" s="48">
        <f t="shared" si="805"/>
        <v>42.2</v>
      </c>
      <c r="BW1425" s="48">
        <f t="shared" si="806"/>
        <v>42.2</v>
      </c>
      <c r="BX1425" s="49">
        <f t="shared" si="807"/>
        <v>42.3</v>
      </c>
      <c r="BY1425" s="50">
        <f t="shared" si="808"/>
        <v>559.90000000000009</v>
      </c>
      <c r="BZ1425" s="48">
        <f t="shared" si="809"/>
        <v>144.30000000000001</v>
      </c>
      <c r="CA1425" s="48">
        <f t="shared" si="810"/>
        <v>240.7</v>
      </c>
      <c r="CB1425" s="48">
        <f t="shared" si="811"/>
        <v>48.2</v>
      </c>
      <c r="CC1425" s="51">
        <f t="shared" si="812"/>
        <v>126.7</v>
      </c>
      <c r="CD1425" s="50">
        <f t="shared" si="813"/>
        <v>559.9</v>
      </c>
      <c r="CE1425" s="103"/>
      <c r="CF1425" s="73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</row>
    <row r="1426" spans="1:122" ht="15" hidden="1" outlineLevel="1" thickBot="1" x14ac:dyDescent="0.35">
      <c r="A1426" s="161"/>
      <c r="B1426" s="53" t="s">
        <v>2834</v>
      </c>
      <c r="C1426" s="53" t="s">
        <v>45</v>
      </c>
      <c r="D1426" s="24" t="s">
        <v>2835</v>
      </c>
      <c r="E1426" s="34"/>
      <c r="F1426" s="35">
        <v>88332.91</v>
      </c>
      <c r="G1426" s="35">
        <v>337799.41</v>
      </c>
      <c r="H1426" s="36">
        <v>158</v>
      </c>
      <c r="I1426" s="37"/>
      <c r="J1426" s="38">
        <v>29</v>
      </c>
      <c r="K1426" s="38">
        <v>129</v>
      </c>
      <c r="L1426" s="35">
        <v>426132.32</v>
      </c>
      <c r="M1426" s="35">
        <v>51519.040000000001</v>
      </c>
      <c r="N1426" s="35">
        <v>4858.5</v>
      </c>
      <c r="O1426" s="36">
        <v>711</v>
      </c>
      <c r="P1426" s="35">
        <v>1306.6600000000001</v>
      </c>
      <c r="Q1426" s="35">
        <v>993.82</v>
      </c>
      <c r="R1426" s="35">
        <v>485521.34</v>
      </c>
      <c r="S1426" s="35">
        <v>35652.699999999997</v>
      </c>
      <c r="T1426" s="35">
        <v>7187.42</v>
      </c>
      <c r="U1426" s="36">
        <v>0</v>
      </c>
      <c r="V1426" s="36">
        <v>0</v>
      </c>
      <c r="W1426" s="36">
        <v>0</v>
      </c>
      <c r="X1426" s="36">
        <v>0</v>
      </c>
      <c r="Y1426" s="36">
        <v>0</v>
      </c>
      <c r="Z1426" s="35">
        <v>10227.18</v>
      </c>
      <c r="AA1426" s="35">
        <v>53067.3</v>
      </c>
      <c r="AB1426" s="35">
        <v>538588.64</v>
      </c>
      <c r="AC1426" s="39">
        <f t="shared" si="803"/>
        <v>538.6</v>
      </c>
      <c r="AD1426" s="40">
        <f t="shared" si="804"/>
        <v>633.5</v>
      </c>
      <c r="AG1426" s="70" t="s">
        <v>2810</v>
      </c>
      <c r="AH1426" s="24" t="s">
        <v>2834</v>
      </c>
      <c r="AI1426" s="24" t="s">
        <v>45</v>
      </c>
      <c r="AJ1426" s="24" t="s">
        <v>2835</v>
      </c>
      <c r="AK1426" s="42"/>
      <c r="AL1426" s="43">
        <v>132499.37</v>
      </c>
      <c r="AM1426" s="43">
        <v>422249.26</v>
      </c>
      <c r="AN1426" s="44">
        <v>172</v>
      </c>
      <c r="AO1426" s="45"/>
      <c r="AP1426" s="46">
        <v>38</v>
      </c>
      <c r="AQ1426" s="46">
        <v>134</v>
      </c>
      <c r="AR1426" s="43">
        <v>554748.63</v>
      </c>
      <c r="AS1426" s="43">
        <v>57601.49</v>
      </c>
      <c r="AT1426" s="44">
        <v>5289</v>
      </c>
      <c r="AU1426" s="44">
        <v>774</v>
      </c>
      <c r="AV1426" s="43">
        <v>1422.44</v>
      </c>
      <c r="AW1426" s="43">
        <v>1081.8800000000001</v>
      </c>
      <c r="AX1426" s="43">
        <v>620917.43999999994</v>
      </c>
      <c r="AY1426" s="43">
        <v>38811.800000000003</v>
      </c>
      <c r="AZ1426" s="43">
        <v>7824.28</v>
      </c>
      <c r="BA1426" s="44">
        <v>0</v>
      </c>
      <c r="BB1426" s="44">
        <v>0</v>
      </c>
      <c r="BC1426" s="44">
        <v>0</v>
      </c>
      <c r="BD1426" s="44">
        <v>0</v>
      </c>
      <c r="BE1426" s="44">
        <v>0</v>
      </c>
      <c r="BF1426" s="43">
        <v>13313.97</v>
      </c>
      <c r="BG1426" s="43">
        <v>59950.05</v>
      </c>
      <c r="BH1426" s="43">
        <v>680867.49</v>
      </c>
      <c r="BI1426" s="44">
        <v>0</v>
      </c>
      <c r="BJ1426" s="71">
        <v>680.9</v>
      </c>
      <c r="BK1426" s="2"/>
      <c r="BL1426" s="2"/>
      <c r="BM1426" s="48">
        <v>56.7</v>
      </c>
      <c r="BN1426" s="48">
        <v>56.7</v>
      </c>
      <c r="BO1426" s="48">
        <v>56.7</v>
      </c>
      <c r="BP1426" s="48">
        <v>56.7</v>
      </c>
      <c r="BQ1426" s="48">
        <v>113.5</v>
      </c>
      <c r="BR1426" s="48">
        <v>113.5</v>
      </c>
      <c r="BS1426" s="48">
        <v>28.4</v>
      </c>
      <c r="BT1426" s="48">
        <v>0</v>
      </c>
      <c r="BU1426" s="48">
        <v>28.4</v>
      </c>
      <c r="BV1426" s="48">
        <f t="shared" si="805"/>
        <v>41</v>
      </c>
      <c r="BW1426" s="48">
        <f t="shared" si="806"/>
        <v>41</v>
      </c>
      <c r="BX1426" s="49">
        <f t="shared" si="807"/>
        <v>40.9</v>
      </c>
      <c r="BY1426" s="50">
        <f t="shared" si="808"/>
        <v>633.50000000000011</v>
      </c>
      <c r="BZ1426" s="48">
        <f t="shared" si="809"/>
        <v>170.10000000000002</v>
      </c>
      <c r="CA1426" s="48">
        <f t="shared" si="810"/>
        <v>283.7</v>
      </c>
      <c r="CB1426" s="48">
        <f t="shared" si="811"/>
        <v>56.8</v>
      </c>
      <c r="CC1426" s="51">
        <f t="shared" si="812"/>
        <v>122.9</v>
      </c>
      <c r="CD1426" s="50">
        <f t="shared" si="813"/>
        <v>633.5</v>
      </c>
      <c r="CE1426" s="103"/>
      <c r="CF1426" s="73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</row>
    <row r="1427" spans="1:122" ht="15" hidden="1" outlineLevel="1" thickBot="1" x14ac:dyDescent="0.35">
      <c r="A1427" s="161"/>
      <c r="B1427" s="53" t="s">
        <v>2836</v>
      </c>
      <c r="C1427" s="53" t="s">
        <v>45</v>
      </c>
      <c r="D1427" s="24" t="s">
        <v>2837</v>
      </c>
      <c r="E1427" s="34"/>
      <c r="F1427" s="35">
        <v>132499.37</v>
      </c>
      <c r="G1427" s="35">
        <v>380024.34</v>
      </c>
      <c r="H1427" s="36">
        <v>154</v>
      </c>
      <c r="I1427" s="37"/>
      <c r="J1427" s="38">
        <v>42</v>
      </c>
      <c r="K1427" s="38">
        <v>112</v>
      </c>
      <c r="L1427" s="35">
        <v>512523.71</v>
      </c>
      <c r="M1427" s="35">
        <v>41507.78</v>
      </c>
      <c r="N1427" s="35">
        <v>4735.5</v>
      </c>
      <c r="O1427" s="36">
        <v>693</v>
      </c>
      <c r="P1427" s="35">
        <v>1273.58</v>
      </c>
      <c r="Q1427" s="35">
        <v>968.66</v>
      </c>
      <c r="R1427" s="35">
        <v>561702.23</v>
      </c>
      <c r="S1427" s="35">
        <v>34750.1</v>
      </c>
      <c r="T1427" s="35">
        <v>7005.46</v>
      </c>
      <c r="U1427" s="36">
        <v>0</v>
      </c>
      <c r="V1427" s="36">
        <v>0</v>
      </c>
      <c r="W1427" s="36">
        <v>0</v>
      </c>
      <c r="X1427" s="36">
        <v>0</v>
      </c>
      <c r="Y1427" s="36">
        <v>0</v>
      </c>
      <c r="Z1427" s="35">
        <v>12300.56</v>
      </c>
      <c r="AA1427" s="35">
        <v>54056.12</v>
      </c>
      <c r="AB1427" s="35">
        <v>615758.35</v>
      </c>
      <c r="AC1427" s="39">
        <f t="shared" si="803"/>
        <v>615.79999999999995</v>
      </c>
      <c r="AD1427" s="40">
        <f t="shared" si="804"/>
        <v>654.70000000000005</v>
      </c>
      <c r="AG1427" s="70" t="s">
        <v>2810</v>
      </c>
      <c r="AH1427" s="24" t="s">
        <v>2836</v>
      </c>
      <c r="AI1427" s="24" t="s">
        <v>45</v>
      </c>
      <c r="AJ1427" s="24" t="s">
        <v>2837</v>
      </c>
      <c r="AK1427" s="42"/>
      <c r="AL1427" s="43">
        <v>132499.37</v>
      </c>
      <c r="AM1427" s="43">
        <v>422249.26</v>
      </c>
      <c r="AN1427" s="44">
        <v>177</v>
      </c>
      <c r="AO1427" s="45"/>
      <c r="AP1427" s="46">
        <v>41</v>
      </c>
      <c r="AQ1427" s="46">
        <v>136</v>
      </c>
      <c r="AR1427" s="43">
        <v>554748.63</v>
      </c>
      <c r="AS1427" s="43">
        <v>49362.15</v>
      </c>
      <c r="AT1427" s="43">
        <v>5442.75</v>
      </c>
      <c r="AU1427" s="43">
        <v>796.5</v>
      </c>
      <c r="AV1427" s="43">
        <v>1463.79</v>
      </c>
      <c r="AW1427" s="43">
        <v>1113.33</v>
      </c>
      <c r="AX1427" s="43">
        <v>612927.15</v>
      </c>
      <c r="AY1427" s="43">
        <v>39940.050000000003</v>
      </c>
      <c r="AZ1427" s="43">
        <v>8051.73</v>
      </c>
      <c r="BA1427" s="44">
        <v>0</v>
      </c>
      <c r="BB1427" s="44">
        <v>0</v>
      </c>
      <c r="BC1427" s="44">
        <v>0</v>
      </c>
      <c r="BD1427" s="44">
        <v>0</v>
      </c>
      <c r="BE1427" s="44">
        <v>0</v>
      </c>
      <c r="BF1427" s="43">
        <v>13313.96</v>
      </c>
      <c r="BG1427" s="43">
        <v>61305.74</v>
      </c>
      <c r="BH1427" s="43">
        <v>674232.89</v>
      </c>
      <c r="BI1427" s="44">
        <v>0</v>
      </c>
      <c r="BJ1427" s="71">
        <v>674.2</v>
      </c>
      <c r="BK1427" s="2"/>
      <c r="BL1427" s="2"/>
      <c r="BM1427" s="48">
        <v>56.2</v>
      </c>
      <c r="BN1427" s="48">
        <v>56.2</v>
      </c>
      <c r="BO1427" s="48">
        <v>56.2</v>
      </c>
      <c r="BP1427" s="48">
        <v>56.2</v>
      </c>
      <c r="BQ1427" s="48">
        <v>112.4</v>
      </c>
      <c r="BR1427" s="48">
        <v>112.4</v>
      </c>
      <c r="BS1427" s="48">
        <v>28.1</v>
      </c>
      <c r="BT1427" s="48">
        <v>0</v>
      </c>
      <c r="BU1427" s="48">
        <v>28.1</v>
      </c>
      <c r="BV1427" s="48">
        <f t="shared" si="805"/>
        <v>49.6</v>
      </c>
      <c r="BW1427" s="48">
        <f t="shared" si="806"/>
        <v>49.6</v>
      </c>
      <c r="BX1427" s="49">
        <f t="shared" si="807"/>
        <v>49.7</v>
      </c>
      <c r="BY1427" s="50">
        <f t="shared" si="808"/>
        <v>654.70000000000005</v>
      </c>
      <c r="BZ1427" s="48">
        <f t="shared" si="809"/>
        <v>168.60000000000002</v>
      </c>
      <c r="CA1427" s="48">
        <f t="shared" si="810"/>
        <v>281</v>
      </c>
      <c r="CB1427" s="48">
        <f t="shared" si="811"/>
        <v>56.2</v>
      </c>
      <c r="CC1427" s="51">
        <f t="shared" si="812"/>
        <v>148.9</v>
      </c>
      <c r="CD1427" s="50">
        <f t="shared" si="813"/>
        <v>654.70000000000005</v>
      </c>
      <c r="CE1427" s="103"/>
      <c r="CF1427" s="73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</row>
    <row r="1428" spans="1:122" ht="15" hidden="1" outlineLevel="1" thickBot="1" x14ac:dyDescent="0.35">
      <c r="A1428" s="161"/>
      <c r="B1428" s="53" t="s">
        <v>2838</v>
      </c>
      <c r="C1428" s="53" t="s">
        <v>45</v>
      </c>
      <c r="D1428" s="24" t="s">
        <v>2839</v>
      </c>
      <c r="E1428" s="35">
        <v>328995.59000000003</v>
      </c>
      <c r="F1428" s="34"/>
      <c r="G1428" s="34"/>
      <c r="H1428" s="36">
        <v>62</v>
      </c>
      <c r="I1428" s="38">
        <v>62</v>
      </c>
      <c r="J1428" s="37"/>
      <c r="K1428" s="37"/>
      <c r="L1428" s="35">
        <v>328995.59000000003</v>
      </c>
      <c r="M1428" s="35">
        <v>74707.48</v>
      </c>
      <c r="N1428" s="35">
        <v>1752.75</v>
      </c>
      <c r="O1428" s="35">
        <v>256.5</v>
      </c>
      <c r="P1428" s="35">
        <v>471.39</v>
      </c>
      <c r="Q1428" s="35">
        <v>358.53</v>
      </c>
      <c r="R1428" s="35">
        <v>406542.24</v>
      </c>
      <c r="S1428" s="35">
        <v>25703.58</v>
      </c>
      <c r="T1428" s="35">
        <v>2592.9299999999998</v>
      </c>
      <c r="U1428" s="35">
        <v>153.9</v>
      </c>
      <c r="V1428" s="35">
        <v>1742.49</v>
      </c>
      <c r="W1428" s="35">
        <v>1147.98</v>
      </c>
      <c r="X1428" s="35">
        <v>256.04000000000002</v>
      </c>
      <c r="Y1428" s="35">
        <v>3443.37</v>
      </c>
      <c r="Z1428" s="35">
        <v>7895.89</v>
      </c>
      <c r="AA1428" s="35">
        <v>42936.18</v>
      </c>
      <c r="AB1428" s="35">
        <v>449478.42</v>
      </c>
      <c r="AC1428" s="39">
        <f t="shared" si="803"/>
        <v>449.5</v>
      </c>
      <c r="AD1428" s="40">
        <f t="shared" si="804"/>
        <v>518</v>
      </c>
      <c r="AG1428" s="70" t="s">
        <v>2810</v>
      </c>
      <c r="AH1428" s="24" t="s">
        <v>2838</v>
      </c>
      <c r="AI1428" s="24" t="s">
        <v>45</v>
      </c>
      <c r="AJ1428" s="24" t="s">
        <v>2839</v>
      </c>
      <c r="AK1428" s="43">
        <v>425436.07</v>
      </c>
      <c r="AL1428" s="42"/>
      <c r="AM1428" s="42"/>
      <c r="AN1428" s="44">
        <v>66</v>
      </c>
      <c r="AO1428" s="46">
        <v>66</v>
      </c>
      <c r="AP1428" s="45"/>
      <c r="AQ1428" s="45"/>
      <c r="AR1428" s="43">
        <v>425436.07</v>
      </c>
      <c r="AS1428" s="43">
        <v>73077.39</v>
      </c>
      <c r="AT1428" s="43">
        <v>2029.5</v>
      </c>
      <c r="AU1428" s="44">
        <v>297</v>
      </c>
      <c r="AV1428" s="43">
        <v>545.82000000000005</v>
      </c>
      <c r="AW1428" s="43">
        <v>415.14</v>
      </c>
      <c r="AX1428" s="43">
        <v>501800.92</v>
      </c>
      <c r="AY1428" s="43">
        <v>29762.04</v>
      </c>
      <c r="AZ1428" s="43">
        <v>3002.34</v>
      </c>
      <c r="BA1428" s="43">
        <v>178.2</v>
      </c>
      <c r="BB1428" s="43">
        <v>2017.62</v>
      </c>
      <c r="BC1428" s="43">
        <v>1329.24</v>
      </c>
      <c r="BD1428" s="44">
        <v>0</v>
      </c>
      <c r="BE1428" s="43">
        <v>3987.06</v>
      </c>
      <c r="BF1428" s="43">
        <v>10210.459999999999</v>
      </c>
      <c r="BG1428" s="43">
        <v>50486.96</v>
      </c>
      <c r="BH1428" s="43">
        <v>552287.88</v>
      </c>
      <c r="BI1428" s="44">
        <v>0</v>
      </c>
      <c r="BJ1428" s="71">
        <v>552.29999999999995</v>
      </c>
      <c r="BK1428" s="2"/>
      <c r="BL1428" s="2"/>
      <c r="BM1428" s="48">
        <v>46</v>
      </c>
      <c r="BN1428" s="48">
        <v>46</v>
      </c>
      <c r="BO1428" s="48">
        <v>46</v>
      </c>
      <c r="BP1428" s="48">
        <v>46</v>
      </c>
      <c r="BQ1428" s="48">
        <v>92.1</v>
      </c>
      <c r="BR1428" s="48">
        <v>92.1</v>
      </c>
      <c r="BS1428" s="48">
        <v>23</v>
      </c>
      <c r="BT1428" s="48">
        <v>0</v>
      </c>
      <c r="BU1428" s="48">
        <v>23</v>
      </c>
      <c r="BV1428" s="48">
        <f t="shared" si="805"/>
        <v>34.6</v>
      </c>
      <c r="BW1428" s="48">
        <f t="shared" si="806"/>
        <v>34.6</v>
      </c>
      <c r="BX1428" s="49">
        <f t="shared" si="807"/>
        <v>34.6</v>
      </c>
      <c r="BY1428" s="50">
        <f t="shared" si="808"/>
        <v>518</v>
      </c>
      <c r="BZ1428" s="48">
        <f t="shared" si="809"/>
        <v>138</v>
      </c>
      <c r="CA1428" s="48">
        <f t="shared" si="810"/>
        <v>230.2</v>
      </c>
      <c r="CB1428" s="48">
        <f t="shared" si="811"/>
        <v>46</v>
      </c>
      <c r="CC1428" s="51">
        <f t="shared" si="812"/>
        <v>103.80000000000001</v>
      </c>
      <c r="CD1428" s="50">
        <f t="shared" si="813"/>
        <v>518</v>
      </c>
      <c r="CE1428" s="103"/>
      <c r="CF1428" s="73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</row>
    <row r="1429" spans="1:122" ht="15" hidden="1" outlineLevel="1" thickBot="1" x14ac:dyDescent="0.35">
      <c r="A1429" s="161"/>
      <c r="B1429" s="53" t="s">
        <v>2840</v>
      </c>
      <c r="C1429" s="53" t="s">
        <v>45</v>
      </c>
      <c r="D1429" s="24" t="s">
        <v>2841</v>
      </c>
      <c r="E1429" s="35">
        <v>1089954.78</v>
      </c>
      <c r="F1429" s="34"/>
      <c r="G1429" s="34"/>
      <c r="H1429" s="36">
        <v>346</v>
      </c>
      <c r="I1429" s="38">
        <v>346</v>
      </c>
      <c r="J1429" s="37"/>
      <c r="K1429" s="37"/>
      <c r="L1429" s="35">
        <v>1089954.78</v>
      </c>
      <c r="M1429" s="35">
        <v>96394.79</v>
      </c>
      <c r="N1429" s="35">
        <v>10639.5</v>
      </c>
      <c r="O1429" s="36">
        <v>1557</v>
      </c>
      <c r="P1429" s="35">
        <v>2861.42</v>
      </c>
      <c r="Q1429" s="35">
        <v>2176.34</v>
      </c>
      <c r="R1429" s="35">
        <v>1203583.83</v>
      </c>
      <c r="S1429" s="35">
        <v>156025.24</v>
      </c>
      <c r="T1429" s="35">
        <v>15739.54</v>
      </c>
      <c r="U1429" s="35">
        <v>934.2</v>
      </c>
      <c r="V1429" s="35">
        <v>10577.22</v>
      </c>
      <c r="W1429" s="35">
        <v>6968.44</v>
      </c>
      <c r="X1429" s="35">
        <v>4480.34</v>
      </c>
      <c r="Y1429" s="35">
        <v>20901.86</v>
      </c>
      <c r="Z1429" s="35">
        <v>26158.91</v>
      </c>
      <c r="AA1429" s="35">
        <v>241785.75</v>
      </c>
      <c r="AB1429" s="35">
        <v>1445369.58</v>
      </c>
      <c r="AC1429" s="39">
        <f t="shared" si="803"/>
        <v>1445.4</v>
      </c>
      <c r="AD1429" s="40">
        <f t="shared" si="804"/>
        <v>1460.9</v>
      </c>
      <c r="AG1429" s="70" t="s">
        <v>2810</v>
      </c>
      <c r="AH1429" s="24" t="s">
        <v>2840</v>
      </c>
      <c r="AI1429" s="24" t="s">
        <v>45</v>
      </c>
      <c r="AJ1429" s="24" t="s">
        <v>2841</v>
      </c>
      <c r="AK1429" s="43">
        <v>1112502.23</v>
      </c>
      <c r="AL1429" s="42"/>
      <c r="AM1429" s="42"/>
      <c r="AN1429" s="44">
        <v>358</v>
      </c>
      <c r="AO1429" s="46">
        <v>358</v>
      </c>
      <c r="AP1429" s="45"/>
      <c r="AQ1429" s="45"/>
      <c r="AR1429" s="43">
        <v>1112502.23</v>
      </c>
      <c r="AS1429" s="43">
        <v>87410.52</v>
      </c>
      <c r="AT1429" s="43">
        <v>11008.5</v>
      </c>
      <c r="AU1429" s="44">
        <v>1611</v>
      </c>
      <c r="AV1429" s="43">
        <v>2960.66</v>
      </c>
      <c r="AW1429" s="43">
        <v>2251.8200000000002</v>
      </c>
      <c r="AX1429" s="43">
        <v>1217744.73</v>
      </c>
      <c r="AY1429" s="43">
        <v>161436.51999999999</v>
      </c>
      <c r="AZ1429" s="43">
        <v>16285.42</v>
      </c>
      <c r="BA1429" s="43">
        <v>966.6</v>
      </c>
      <c r="BB1429" s="43">
        <v>10944.06</v>
      </c>
      <c r="BC1429" s="43">
        <v>7210.12</v>
      </c>
      <c r="BD1429" s="44">
        <v>5760</v>
      </c>
      <c r="BE1429" s="43">
        <v>21626.78</v>
      </c>
      <c r="BF1429" s="43">
        <v>26700.05</v>
      </c>
      <c r="BG1429" s="43">
        <v>250929.55</v>
      </c>
      <c r="BH1429" s="43">
        <v>1468674.28</v>
      </c>
      <c r="BI1429" s="44">
        <v>0</v>
      </c>
      <c r="BJ1429" s="71">
        <v>1468.7</v>
      </c>
      <c r="BK1429" s="2"/>
      <c r="BL1429" s="2"/>
      <c r="BM1429" s="48">
        <v>122.4</v>
      </c>
      <c r="BN1429" s="48">
        <v>122.4</v>
      </c>
      <c r="BO1429" s="48">
        <v>122.4</v>
      </c>
      <c r="BP1429" s="48">
        <v>122.4</v>
      </c>
      <c r="BQ1429" s="48">
        <v>244.8</v>
      </c>
      <c r="BR1429" s="48">
        <v>244.8</v>
      </c>
      <c r="BS1429" s="48">
        <v>61.2</v>
      </c>
      <c r="BT1429" s="48">
        <v>0</v>
      </c>
      <c r="BU1429" s="48">
        <v>61.2</v>
      </c>
      <c r="BV1429" s="48">
        <f t="shared" si="805"/>
        <v>119.8</v>
      </c>
      <c r="BW1429" s="48">
        <f t="shared" si="806"/>
        <v>119.8</v>
      </c>
      <c r="BX1429" s="49">
        <f t="shared" si="807"/>
        <v>119.7</v>
      </c>
      <c r="BY1429" s="50">
        <f t="shared" si="808"/>
        <v>1460.9000000000003</v>
      </c>
      <c r="BZ1429" s="48">
        <f t="shared" si="809"/>
        <v>367.20000000000005</v>
      </c>
      <c r="CA1429" s="48">
        <f t="shared" si="810"/>
        <v>612</v>
      </c>
      <c r="CB1429" s="48">
        <f t="shared" si="811"/>
        <v>122.4</v>
      </c>
      <c r="CC1429" s="51">
        <f t="shared" si="812"/>
        <v>359.3</v>
      </c>
      <c r="CD1429" s="50">
        <f t="shared" si="813"/>
        <v>1460.9</v>
      </c>
      <c r="CE1429" s="103"/>
      <c r="CF1429" s="73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</row>
    <row r="1430" spans="1:122" ht="15" hidden="1" outlineLevel="1" thickBot="1" x14ac:dyDescent="0.35">
      <c r="A1430" s="161"/>
      <c r="B1430" s="53" t="s">
        <v>2842</v>
      </c>
      <c r="C1430" s="53" t="s">
        <v>45</v>
      </c>
      <c r="D1430" s="24" t="s">
        <v>2843</v>
      </c>
      <c r="E1430" s="35">
        <v>1244775.04</v>
      </c>
      <c r="F1430" s="34"/>
      <c r="G1430" s="34"/>
      <c r="H1430" s="36">
        <v>432</v>
      </c>
      <c r="I1430" s="38">
        <v>432</v>
      </c>
      <c r="J1430" s="37"/>
      <c r="K1430" s="37"/>
      <c r="L1430" s="35">
        <v>1244775.04</v>
      </c>
      <c r="M1430" s="35">
        <v>93621.62</v>
      </c>
      <c r="N1430" s="36">
        <v>13284</v>
      </c>
      <c r="O1430" s="36">
        <v>1944</v>
      </c>
      <c r="P1430" s="35">
        <v>3572.64</v>
      </c>
      <c r="Q1430" s="35">
        <v>2717.28</v>
      </c>
      <c r="R1430" s="35">
        <v>1359914.58</v>
      </c>
      <c r="S1430" s="35">
        <v>194806.08</v>
      </c>
      <c r="T1430" s="35">
        <v>19651.68</v>
      </c>
      <c r="U1430" s="35">
        <v>1166.4000000000001</v>
      </c>
      <c r="V1430" s="35">
        <v>13206.24</v>
      </c>
      <c r="W1430" s="35">
        <v>8700.48</v>
      </c>
      <c r="X1430" s="35">
        <v>1536.24</v>
      </c>
      <c r="Y1430" s="35">
        <v>26097.119999999999</v>
      </c>
      <c r="Z1430" s="35">
        <v>29874.59</v>
      </c>
      <c r="AA1430" s="35">
        <v>295038.83</v>
      </c>
      <c r="AB1430" s="35">
        <v>1654953.41</v>
      </c>
      <c r="AC1430" s="39">
        <f t="shared" si="803"/>
        <v>1655</v>
      </c>
      <c r="AD1430" s="40">
        <f t="shared" si="804"/>
        <v>1647.9</v>
      </c>
      <c r="AG1430" s="70" t="s">
        <v>2810</v>
      </c>
      <c r="AH1430" s="24" t="s">
        <v>2842</v>
      </c>
      <c r="AI1430" s="24" t="s">
        <v>45</v>
      </c>
      <c r="AJ1430" s="24" t="s">
        <v>2843</v>
      </c>
      <c r="AK1430" s="43">
        <v>1244775.04</v>
      </c>
      <c r="AL1430" s="42"/>
      <c r="AM1430" s="42"/>
      <c r="AN1430" s="44">
        <v>420</v>
      </c>
      <c r="AO1430" s="46">
        <v>420</v>
      </c>
      <c r="AP1430" s="45"/>
      <c r="AQ1430" s="45"/>
      <c r="AR1430" s="43">
        <v>1244775.04</v>
      </c>
      <c r="AS1430" s="43">
        <v>91259.06</v>
      </c>
      <c r="AT1430" s="44">
        <v>12915</v>
      </c>
      <c r="AU1430" s="44">
        <v>1890</v>
      </c>
      <c r="AV1430" s="43">
        <v>3473.4</v>
      </c>
      <c r="AW1430" s="43">
        <v>2641.8</v>
      </c>
      <c r="AX1430" s="43">
        <v>1356954.3</v>
      </c>
      <c r="AY1430" s="43">
        <v>189394.8</v>
      </c>
      <c r="AZ1430" s="43">
        <v>19105.8</v>
      </c>
      <c r="BA1430" s="44">
        <v>1134</v>
      </c>
      <c r="BB1430" s="43">
        <v>12839.4</v>
      </c>
      <c r="BC1430" s="43">
        <v>8458.7999999999993</v>
      </c>
      <c r="BD1430" s="43">
        <v>1280.2</v>
      </c>
      <c r="BE1430" s="43">
        <v>25372.2</v>
      </c>
      <c r="BF1430" s="43">
        <v>29874.59</v>
      </c>
      <c r="BG1430" s="43">
        <v>287459.78999999998</v>
      </c>
      <c r="BH1430" s="43">
        <v>1644414.09</v>
      </c>
      <c r="BI1430" s="44">
        <v>0</v>
      </c>
      <c r="BJ1430" s="71">
        <v>1644.4</v>
      </c>
      <c r="BK1430" s="2"/>
      <c r="BL1430" s="2"/>
      <c r="BM1430" s="48">
        <v>137</v>
      </c>
      <c r="BN1430" s="48">
        <v>137</v>
      </c>
      <c r="BO1430" s="48">
        <v>137</v>
      </c>
      <c r="BP1430" s="48">
        <v>137</v>
      </c>
      <c r="BQ1430" s="48">
        <v>274.10000000000002</v>
      </c>
      <c r="BR1430" s="48">
        <v>274.10000000000002</v>
      </c>
      <c r="BS1430" s="48">
        <v>68.5</v>
      </c>
      <c r="BT1430" s="48">
        <v>0</v>
      </c>
      <c r="BU1430" s="48">
        <v>68.5</v>
      </c>
      <c r="BV1430" s="48">
        <f t="shared" si="805"/>
        <v>138.19999999999999</v>
      </c>
      <c r="BW1430" s="48">
        <f t="shared" si="806"/>
        <v>138.19999999999999</v>
      </c>
      <c r="BX1430" s="49">
        <f t="shared" si="807"/>
        <v>138.30000000000001</v>
      </c>
      <c r="BY1430" s="50">
        <f t="shared" si="808"/>
        <v>1647.9</v>
      </c>
      <c r="BZ1430" s="48">
        <f t="shared" si="809"/>
        <v>411</v>
      </c>
      <c r="CA1430" s="48">
        <f t="shared" si="810"/>
        <v>685.2</v>
      </c>
      <c r="CB1430" s="48">
        <f t="shared" si="811"/>
        <v>137</v>
      </c>
      <c r="CC1430" s="51">
        <f t="shared" si="812"/>
        <v>414.7</v>
      </c>
      <c r="CD1430" s="50">
        <f t="shared" si="813"/>
        <v>1647.9</v>
      </c>
      <c r="CE1430" s="103"/>
      <c r="CF1430" s="73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</row>
    <row r="1431" spans="1:122" ht="15" hidden="1" outlineLevel="1" thickBot="1" x14ac:dyDescent="0.35">
      <c r="A1431" s="161"/>
      <c r="B1431" s="53" t="s">
        <v>2844</v>
      </c>
      <c r="C1431" s="53" t="s">
        <v>45</v>
      </c>
      <c r="D1431" s="24" t="s">
        <v>2845</v>
      </c>
      <c r="E1431" s="35">
        <v>955349.85</v>
      </c>
      <c r="F1431" s="34"/>
      <c r="G1431" s="34"/>
      <c r="H1431" s="36">
        <v>356</v>
      </c>
      <c r="I1431" s="38">
        <v>356</v>
      </c>
      <c r="J1431" s="37"/>
      <c r="K1431" s="37"/>
      <c r="L1431" s="35">
        <v>955349.85</v>
      </c>
      <c r="M1431" s="35">
        <v>184252.37</v>
      </c>
      <c r="N1431" s="36">
        <v>10947</v>
      </c>
      <c r="O1431" s="36">
        <v>1602</v>
      </c>
      <c r="P1431" s="35">
        <v>2944.12</v>
      </c>
      <c r="Q1431" s="35">
        <v>2239.2399999999998</v>
      </c>
      <c r="R1431" s="35">
        <v>1157334.58</v>
      </c>
      <c r="S1431" s="35">
        <v>160534.64000000001</v>
      </c>
      <c r="T1431" s="35">
        <v>16194.44</v>
      </c>
      <c r="U1431" s="35">
        <v>961.2</v>
      </c>
      <c r="V1431" s="35">
        <v>10882.92</v>
      </c>
      <c r="W1431" s="35">
        <v>7169.84</v>
      </c>
      <c r="X1431" s="35">
        <v>1664.08</v>
      </c>
      <c r="Y1431" s="35">
        <v>21505.96</v>
      </c>
      <c r="Z1431" s="35">
        <v>22928.41</v>
      </c>
      <c r="AA1431" s="35">
        <v>241841.49</v>
      </c>
      <c r="AB1431" s="35">
        <v>1399176.07</v>
      </c>
      <c r="AC1431" s="39">
        <f t="shared" si="803"/>
        <v>1399.2</v>
      </c>
      <c r="AD1431" s="40">
        <f t="shared" si="804"/>
        <v>1379.6</v>
      </c>
      <c r="AG1431" s="70" t="s">
        <v>2810</v>
      </c>
      <c r="AH1431" s="24" t="s">
        <v>2844</v>
      </c>
      <c r="AI1431" s="24" t="s">
        <v>45</v>
      </c>
      <c r="AJ1431" s="24" t="s">
        <v>2845</v>
      </c>
      <c r="AK1431" s="43">
        <v>925624.35</v>
      </c>
      <c r="AL1431" s="42"/>
      <c r="AM1431" s="42"/>
      <c r="AN1431" s="44">
        <v>352</v>
      </c>
      <c r="AO1431" s="46">
        <v>352</v>
      </c>
      <c r="AP1431" s="45"/>
      <c r="AQ1431" s="45"/>
      <c r="AR1431" s="43">
        <v>925624.35</v>
      </c>
      <c r="AS1431" s="43">
        <v>189256.94</v>
      </c>
      <c r="AT1431" s="44">
        <v>10824</v>
      </c>
      <c r="AU1431" s="44">
        <v>1584</v>
      </c>
      <c r="AV1431" s="43">
        <v>2911.04</v>
      </c>
      <c r="AW1431" s="43">
        <v>2214.08</v>
      </c>
      <c r="AX1431" s="43">
        <v>1132414.4099999999</v>
      </c>
      <c r="AY1431" s="43">
        <v>158730.88</v>
      </c>
      <c r="AZ1431" s="43">
        <v>16012.48</v>
      </c>
      <c r="BA1431" s="43">
        <v>950.4</v>
      </c>
      <c r="BB1431" s="43">
        <v>10760.64</v>
      </c>
      <c r="BC1431" s="43">
        <v>7089.28</v>
      </c>
      <c r="BD1431" s="43">
        <v>384.06</v>
      </c>
      <c r="BE1431" s="43">
        <v>21264.32</v>
      </c>
      <c r="BF1431" s="44">
        <v>22215</v>
      </c>
      <c r="BG1431" s="43">
        <v>237407.06</v>
      </c>
      <c r="BH1431" s="43">
        <v>1369821.47</v>
      </c>
      <c r="BI1431" s="44">
        <v>0</v>
      </c>
      <c r="BJ1431" s="71">
        <v>1369.8</v>
      </c>
      <c r="BK1431" s="2"/>
      <c r="BL1431" s="2"/>
      <c r="BM1431" s="48">
        <v>114.2</v>
      </c>
      <c r="BN1431" s="48">
        <v>114.2</v>
      </c>
      <c r="BO1431" s="48">
        <v>114.2</v>
      </c>
      <c r="BP1431" s="48">
        <v>114.2</v>
      </c>
      <c r="BQ1431" s="48">
        <v>228.3</v>
      </c>
      <c r="BR1431" s="48">
        <v>228.3</v>
      </c>
      <c r="BS1431" s="48">
        <v>57.1</v>
      </c>
      <c r="BT1431" s="48">
        <v>0</v>
      </c>
      <c r="BU1431" s="48">
        <v>57.1</v>
      </c>
      <c r="BV1431" s="48">
        <f t="shared" si="805"/>
        <v>117.3</v>
      </c>
      <c r="BW1431" s="48">
        <f t="shared" si="806"/>
        <v>117.3</v>
      </c>
      <c r="BX1431" s="49">
        <f t="shared" si="807"/>
        <v>117.4</v>
      </c>
      <c r="BY1431" s="50">
        <f t="shared" si="808"/>
        <v>1379.6000000000001</v>
      </c>
      <c r="BZ1431" s="48">
        <f t="shared" si="809"/>
        <v>342.6</v>
      </c>
      <c r="CA1431" s="48">
        <f t="shared" si="810"/>
        <v>570.79999999999995</v>
      </c>
      <c r="CB1431" s="48">
        <f t="shared" si="811"/>
        <v>114.2</v>
      </c>
      <c r="CC1431" s="51">
        <f t="shared" si="812"/>
        <v>352</v>
      </c>
      <c r="CD1431" s="50">
        <f t="shared" si="813"/>
        <v>1379.6</v>
      </c>
      <c r="CE1431" s="103"/>
      <c r="CF1431" s="73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</row>
    <row r="1432" spans="1:122" ht="15" hidden="1" outlineLevel="1" thickBot="1" x14ac:dyDescent="0.35">
      <c r="A1432" s="161"/>
      <c r="B1432" s="53" t="s">
        <v>2846</v>
      </c>
      <c r="C1432" s="53" t="s">
        <v>45</v>
      </c>
      <c r="D1432" s="24" t="s">
        <v>2847</v>
      </c>
      <c r="E1432" s="35">
        <v>1312210.29</v>
      </c>
      <c r="F1432" s="35">
        <v>88332.91</v>
      </c>
      <c r="G1432" s="34"/>
      <c r="H1432" s="36">
        <v>449</v>
      </c>
      <c r="I1432" s="38">
        <v>415</v>
      </c>
      <c r="J1432" s="38">
        <v>34</v>
      </c>
      <c r="K1432" s="37"/>
      <c r="L1432" s="35">
        <v>1400543.2</v>
      </c>
      <c r="M1432" s="35">
        <v>273616.40999999997</v>
      </c>
      <c r="N1432" s="35">
        <v>13806.75</v>
      </c>
      <c r="O1432" s="35">
        <v>2020.5</v>
      </c>
      <c r="P1432" s="35">
        <v>3713.23</v>
      </c>
      <c r="Q1432" s="35">
        <v>2824.21</v>
      </c>
      <c r="R1432" s="35">
        <v>1696524.3</v>
      </c>
      <c r="S1432" s="35">
        <v>194812.2</v>
      </c>
      <c r="T1432" s="35">
        <v>20425.009999999998</v>
      </c>
      <c r="U1432" s="35">
        <v>1120.5</v>
      </c>
      <c r="V1432" s="35">
        <v>12686.55</v>
      </c>
      <c r="W1432" s="35">
        <v>8358.1</v>
      </c>
      <c r="X1432" s="35">
        <v>1408.04</v>
      </c>
      <c r="Y1432" s="35">
        <v>25070.15</v>
      </c>
      <c r="Z1432" s="35">
        <v>33613.06</v>
      </c>
      <c r="AA1432" s="35">
        <v>297493.61</v>
      </c>
      <c r="AB1432" s="35">
        <v>1994017.91</v>
      </c>
      <c r="AC1432" s="39">
        <f t="shared" si="803"/>
        <v>1994</v>
      </c>
      <c r="AD1432" s="40">
        <f t="shared" si="804"/>
        <v>1974.5</v>
      </c>
      <c r="AG1432" s="70" t="s">
        <v>2810</v>
      </c>
      <c r="AH1432" s="24" t="s">
        <v>2846</v>
      </c>
      <c r="AI1432" s="24" t="s">
        <v>45</v>
      </c>
      <c r="AJ1432" s="24" t="s">
        <v>2847</v>
      </c>
      <c r="AK1432" s="43">
        <v>1232889.6399999999</v>
      </c>
      <c r="AL1432" s="43">
        <v>132499.37</v>
      </c>
      <c r="AM1432" s="42"/>
      <c r="AN1432" s="44">
        <v>457</v>
      </c>
      <c r="AO1432" s="46">
        <v>423</v>
      </c>
      <c r="AP1432" s="46">
        <v>34</v>
      </c>
      <c r="AQ1432" s="45"/>
      <c r="AR1432" s="43">
        <v>1365389.01</v>
      </c>
      <c r="AS1432" s="43">
        <v>276303.34999999998</v>
      </c>
      <c r="AT1432" s="43">
        <v>14052.75</v>
      </c>
      <c r="AU1432" s="43">
        <v>2056.5</v>
      </c>
      <c r="AV1432" s="43">
        <v>3779.39</v>
      </c>
      <c r="AW1432" s="43">
        <v>2874.53</v>
      </c>
      <c r="AX1432" s="43">
        <v>1664455.53</v>
      </c>
      <c r="AY1432" s="43">
        <v>198419.72</v>
      </c>
      <c r="AZ1432" s="43">
        <v>20788.93</v>
      </c>
      <c r="BA1432" s="43">
        <v>1142.0999999999999</v>
      </c>
      <c r="BB1432" s="43">
        <v>12931.11</v>
      </c>
      <c r="BC1432" s="43">
        <v>8519.2199999999993</v>
      </c>
      <c r="BD1432" s="43">
        <v>128.02000000000001</v>
      </c>
      <c r="BE1432" s="43">
        <v>25553.43</v>
      </c>
      <c r="BF1432" s="43">
        <v>32769.339999999997</v>
      </c>
      <c r="BG1432" s="43">
        <v>300251.87</v>
      </c>
      <c r="BH1432" s="43">
        <v>1964707.4</v>
      </c>
      <c r="BI1432" s="44">
        <v>0</v>
      </c>
      <c r="BJ1432" s="71">
        <v>1964.7</v>
      </c>
      <c r="BK1432" s="2"/>
      <c r="BL1432" s="2"/>
      <c r="BM1432" s="48">
        <v>163.69999999999999</v>
      </c>
      <c r="BN1432" s="48">
        <v>163.69999999999999</v>
      </c>
      <c r="BO1432" s="48">
        <v>163.69999999999999</v>
      </c>
      <c r="BP1432" s="48">
        <v>163.69999999999999</v>
      </c>
      <c r="BQ1432" s="48">
        <v>327.5</v>
      </c>
      <c r="BR1432" s="48">
        <v>327.5</v>
      </c>
      <c r="BS1432" s="48">
        <v>81.900000000000006</v>
      </c>
      <c r="BT1432" s="48">
        <v>0</v>
      </c>
      <c r="BU1432" s="48">
        <v>81.900000000000006</v>
      </c>
      <c r="BV1432" s="48">
        <f t="shared" si="805"/>
        <v>167</v>
      </c>
      <c r="BW1432" s="48">
        <f t="shared" si="806"/>
        <v>167</v>
      </c>
      <c r="BX1432" s="49">
        <f t="shared" si="807"/>
        <v>166.9</v>
      </c>
      <c r="BY1432" s="50">
        <f t="shared" si="808"/>
        <v>1974.5</v>
      </c>
      <c r="BZ1432" s="48">
        <f t="shared" si="809"/>
        <v>491.09999999999997</v>
      </c>
      <c r="CA1432" s="48">
        <f t="shared" si="810"/>
        <v>818.7</v>
      </c>
      <c r="CB1432" s="48">
        <f t="shared" si="811"/>
        <v>163.80000000000001</v>
      </c>
      <c r="CC1432" s="51">
        <f t="shared" si="812"/>
        <v>500.9</v>
      </c>
      <c r="CD1432" s="50">
        <f t="shared" si="813"/>
        <v>1974.5</v>
      </c>
      <c r="CE1432" s="103"/>
      <c r="CF1432" s="73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</row>
    <row r="1433" spans="1:122" ht="15" hidden="1" outlineLevel="1" thickBot="1" x14ac:dyDescent="0.35">
      <c r="A1433" s="161"/>
      <c r="B1433" s="53" t="s">
        <v>2848</v>
      </c>
      <c r="C1433" s="53" t="s">
        <v>45</v>
      </c>
      <c r="D1433" s="24" t="s">
        <v>2849</v>
      </c>
      <c r="E1433" s="35">
        <v>1705627.29</v>
      </c>
      <c r="F1433" s="34"/>
      <c r="G1433" s="34"/>
      <c r="H1433" s="36">
        <v>652</v>
      </c>
      <c r="I1433" s="38">
        <v>652</v>
      </c>
      <c r="J1433" s="37"/>
      <c r="K1433" s="37"/>
      <c r="L1433" s="35">
        <v>1705627.29</v>
      </c>
      <c r="M1433" s="35">
        <v>356285.29</v>
      </c>
      <c r="N1433" s="36">
        <v>20049</v>
      </c>
      <c r="O1433" s="36">
        <v>2934</v>
      </c>
      <c r="P1433" s="35">
        <v>5392.04</v>
      </c>
      <c r="Q1433" s="35">
        <v>4101.08</v>
      </c>
      <c r="R1433" s="35">
        <v>2094388.7</v>
      </c>
      <c r="S1433" s="35">
        <v>294012.88</v>
      </c>
      <c r="T1433" s="35">
        <v>29659.48</v>
      </c>
      <c r="U1433" s="35">
        <v>1760.4</v>
      </c>
      <c r="V1433" s="35">
        <v>19931.64</v>
      </c>
      <c r="W1433" s="35">
        <v>13131.28</v>
      </c>
      <c r="X1433" s="35">
        <v>1920.12</v>
      </c>
      <c r="Y1433" s="35">
        <v>39387.32</v>
      </c>
      <c r="Z1433" s="35">
        <v>40935.050000000003</v>
      </c>
      <c r="AA1433" s="35">
        <v>440738.17</v>
      </c>
      <c r="AB1433" s="35">
        <v>2535126.87</v>
      </c>
      <c r="AC1433" s="39">
        <f t="shared" si="803"/>
        <v>2535.1</v>
      </c>
      <c r="AD1433" s="40">
        <f t="shared" si="804"/>
        <v>2511.4</v>
      </c>
      <c r="AG1433" s="70" t="s">
        <v>2810</v>
      </c>
      <c r="AH1433" s="24" t="s">
        <v>2848</v>
      </c>
      <c r="AI1433" s="24" t="s">
        <v>45</v>
      </c>
      <c r="AJ1433" s="24" t="s">
        <v>2849</v>
      </c>
      <c r="AK1433" s="43">
        <v>1737771.27</v>
      </c>
      <c r="AL1433" s="42"/>
      <c r="AM1433" s="42"/>
      <c r="AN1433" s="44">
        <v>648</v>
      </c>
      <c r="AO1433" s="46">
        <v>648</v>
      </c>
      <c r="AP1433" s="45"/>
      <c r="AQ1433" s="45"/>
      <c r="AR1433" s="43">
        <v>1737771.27</v>
      </c>
      <c r="AS1433" s="43">
        <v>291000.52</v>
      </c>
      <c r="AT1433" s="44">
        <v>19926</v>
      </c>
      <c r="AU1433" s="44">
        <v>2916</v>
      </c>
      <c r="AV1433" s="43">
        <v>5358.96</v>
      </c>
      <c r="AW1433" s="43">
        <v>4075.92</v>
      </c>
      <c r="AX1433" s="43">
        <v>2061048.67</v>
      </c>
      <c r="AY1433" s="43">
        <v>292209.12</v>
      </c>
      <c r="AZ1433" s="43">
        <v>29477.52</v>
      </c>
      <c r="BA1433" s="43">
        <v>1749.6</v>
      </c>
      <c r="BB1433" s="43">
        <v>19809.36</v>
      </c>
      <c r="BC1433" s="43">
        <v>13050.72</v>
      </c>
      <c r="BD1433" s="43">
        <v>1408.22</v>
      </c>
      <c r="BE1433" s="43">
        <v>39145.68</v>
      </c>
      <c r="BF1433" s="43">
        <v>41706.51</v>
      </c>
      <c r="BG1433" s="43">
        <v>438556.73</v>
      </c>
      <c r="BH1433" s="43">
        <v>2499605.4</v>
      </c>
      <c r="BI1433" s="44">
        <v>0</v>
      </c>
      <c r="BJ1433" s="71">
        <v>2499.6</v>
      </c>
      <c r="BK1433" s="2"/>
      <c r="BL1433" s="2"/>
      <c r="BM1433" s="48">
        <v>208.3</v>
      </c>
      <c r="BN1433" s="48">
        <v>208.3</v>
      </c>
      <c r="BO1433" s="48">
        <v>208.3</v>
      </c>
      <c r="BP1433" s="48">
        <v>208.3</v>
      </c>
      <c r="BQ1433" s="48">
        <v>416.6</v>
      </c>
      <c r="BR1433" s="48">
        <v>416.6</v>
      </c>
      <c r="BS1433" s="48">
        <v>104.2</v>
      </c>
      <c r="BT1433" s="48">
        <v>0</v>
      </c>
      <c r="BU1433" s="48">
        <v>104.2</v>
      </c>
      <c r="BV1433" s="48">
        <f t="shared" si="805"/>
        <v>212.2</v>
      </c>
      <c r="BW1433" s="48">
        <f t="shared" si="806"/>
        <v>212.2</v>
      </c>
      <c r="BX1433" s="49">
        <f t="shared" si="807"/>
        <v>212.2</v>
      </c>
      <c r="BY1433" s="50">
        <f t="shared" si="808"/>
        <v>2511.4</v>
      </c>
      <c r="BZ1433" s="48">
        <f t="shared" si="809"/>
        <v>624.90000000000009</v>
      </c>
      <c r="CA1433" s="48">
        <f t="shared" si="810"/>
        <v>1041.5</v>
      </c>
      <c r="CB1433" s="48">
        <f t="shared" si="811"/>
        <v>208.4</v>
      </c>
      <c r="CC1433" s="51">
        <f t="shared" si="812"/>
        <v>636.59999999999991</v>
      </c>
      <c r="CD1433" s="50">
        <f t="shared" si="813"/>
        <v>2511.4</v>
      </c>
      <c r="CE1433" s="103"/>
      <c r="CF1433" s="73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</row>
    <row r="1434" spans="1:122" ht="15" hidden="1" outlineLevel="1" thickBot="1" x14ac:dyDescent="0.35">
      <c r="A1434" s="161"/>
      <c r="B1434" s="53" t="s">
        <v>2850</v>
      </c>
      <c r="C1434" s="53" t="s">
        <v>45</v>
      </c>
      <c r="D1434" s="24" t="s">
        <v>2851</v>
      </c>
      <c r="E1434" s="35">
        <v>1536386.14</v>
      </c>
      <c r="F1434" s="35">
        <v>132499.37</v>
      </c>
      <c r="G1434" s="34"/>
      <c r="H1434" s="36">
        <v>640</v>
      </c>
      <c r="I1434" s="38">
        <v>584</v>
      </c>
      <c r="J1434" s="38">
        <v>56</v>
      </c>
      <c r="K1434" s="37"/>
      <c r="L1434" s="35">
        <v>1668885.51</v>
      </c>
      <c r="M1434" s="35">
        <v>253266.91</v>
      </c>
      <c r="N1434" s="36">
        <v>19680</v>
      </c>
      <c r="O1434" s="36">
        <v>2880</v>
      </c>
      <c r="P1434" s="35">
        <v>5292.8</v>
      </c>
      <c r="Q1434" s="35">
        <v>4025.6</v>
      </c>
      <c r="R1434" s="35">
        <v>1954030.82</v>
      </c>
      <c r="S1434" s="35">
        <v>275985.36</v>
      </c>
      <c r="T1434" s="35">
        <v>29113.599999999999</v>
      </c>
      <c r="U1434" s="35">
        <v>1576.8</v>
      </c>
      <c r="V1434" s="35">
        <v>17852.88</v>
      </c>
      <c r="W1434" s="35">
        <v>11761.76</v>
      </c>
      <c r="X1434" s="35">
        <v>1024.1600000000001</v>
      </c>
      <c r="Y1434" s="35">
        <v>35279.440000000002</v>
      </c>
      <c r="Z1434" s="35">
        <v>40053.24</v>
      </c>
      <c r="AA1434" s="35">
        <v>412647.24</v>
      </c>
      <c r="AB1434" s="35">
        <v>2366678.06</v>
      </c>
      <c r="AC1434" s="39">
        <f t="shared" si="803"/>
        <v>2366.6999999999998</v>
      </c>
      <c r="AD1434" s="40">
        <f t="shared" si="804"/>
        <v>2289.9</v>
      </c>
      <c r="AG1434" s="70" t="s">
        <v>2810</v>
      </c>
      <c r="AH1434" s="24" t="s">
        <v>2850</v>
      </c>
      <c r="AI1434" s="24" t="s">
        <v>45</v>
      </c>
      <c r="AJ1434" s="24" t="s">
        <v>2851</v>
      </c>
      <c r="AK1434" s="43">
        <v>1384156.8</v>
      </c>
      <c r="AL1434" s="43">
        <v>176665.83</v>
      </c>
      <c r="AM1434" s="42"/>
      <c r="AN1434" s="44">
        <v>631</v>
      </c>
      <c r="AO1434" s="46">
        <v>576</v>
      </c>
      <c r="AP1434" s="46">
        <v>55</v>
      </c>
      <c r="AQ1434" s="45"/>
      <c r="AR1434" s="43">
        <v>1560822.63</v>
      </c>
      <c r="AS1434" s="43">
        <v>255215.96</v>
      </c>
      <c r="AT1434" s="43">
        <v>19403.25</v>
      </c>
      <c r="AU1434" s="43">
        <v>2839.5</v>
      </c>
      <c r="AV1434" s="43">
        <v>5218.37</v>
      </c>
      <c r="AW1434" s="43">
        <v>3968.99</v>
      </c>
      <c r="AX1434" s="43">
        <v>1847468.7</v>
      </c>
      <c r="AY1434" s="43">
        <v>272152.19</v>
      </c>
      <c r="AZ1434" s="43">
        <v>28704.19</v>
      </c>
      <c r="BA1434" s="43">
        <v>1555.2</v>
      </c>
      <c r="BB1434" s="43">
        <v>17608.32</v>
      </c>
      <c r="BC1434" s="43">
        <v>11600.64</v>
      </c>
      <c r="BD1434" s="43">
        <v>128.02000000000001</v>
      </c>
      <c r="BE1434" s="43">
        <v>34796.160000000003</v>
      </c>
      <c r="BF1434" s="43">
        <v>37459.74</v>
      </c>
      <c r="BG1434" s="43">
        <v>404004.46</v>
      </c>
      <c r="BH1434" s="43">
        <v>2251473.16</v>
      </c>
      <c r="BI1434" s="44">
        <v>0</v>
      </c>
      <c r="BJ1434" s="71">
        <v>2251.5</v>
      </c>
      <c r="BK1434" s="2"/>
      <c r="BL1434" s="2"/>
      <c r="BM1434" s="48">
        <v>187.6</v>
      </c>
      <c r="BN1434" s="48">
        <v>187.6</v>
      </c>
      <c r="BO1434" s="48">
        <v>187.6</v>
      </c>
      <c r="BP1434" s="48">
        <v>187.6</v>
      </c>
      <c r="BQ1434" s="48">
        <v>375.3</v>
      </c>
      <c r="BR1434" s="48">
        <v>375.3</v>
      </c>
      <c r="BS1434" s="48">
        <v>93.8</v>
      </c>
      <c r="BT1434" s="48">
        <v>0</v>
      </c>
      <c r="BU1434" s="48">
        <v>93.8</v>
      </c>
      <c r="BV1434" s="48">
        <f t="shared" si="805"/>
        <v>200.4</v>
      </c>
      <c r="BW1434" s="48">
        <f t="shared" si="806"/>
        <v>200.4</v>
      </c>
      <c r="BX1434" s="49">
        <f t="shared" si="807"/>
        <v>200.5</v>
      </c>
      <c r="BY1434" s="50">
        <f t="shared" si="808"/>
        <v>2289.8999999999996</v>
      </c>
      <c r="BZ1434" s="48">
        <f t="shared" si="809"/>
        <v>562.79999999999995</v>
      </c>
      <c r="CA1434" s="48">
        <f t="shared" si="810"/>
        <v>938.2</v>
      </c>
      <c r="CB1434" s="48">
        <f t="shared" si="811"/>
        <v>187.6</v>
      </c>
      <c r="CC1434" s="51">
        <f t="shared" si="812"/>
        <v>601.29999999999995</v>
      </c>
      <c r="CD1434" s="50">
        <f t="shared" si="813"/>
        <v>2289.8999999999996</v>
      </c>
      <c r="CE1434" s="103"/>
      <c r="CF1434" s="73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</row>
    <row r="1435" spans="1:122" ht="15" hidden="1" outlineLevel="1" thickBot="1" x14ac:dyDescent="0.35">
      <c r="A1435" s="161"/>
      <c r="B1435" s="53" t="s">
        <v>2852</v>
      </c>
      <c r="C1435" s="53" t="s">
        <v>45</v>
      </c>
      <c r="D1435" s="24" t="s">
        <v>2853</v>
      </c>
      <c r="E1435" s="35">
        <v>534660.51</v>
      </c>
      <c r="F1435" s="35">
        <v>22083.23</v>
      </c>
      <c r="G1435" s="35">
        <v>70093.39</v>
      </c>
      <c r="H1435" s="36">
        <v>124</v>
      </c>
      <c r="I1435" s="38">
        <v>104</v>
      </c>
      <c r="J1435" s="38">
        <v>6</v>
      </c>
      <c r="K1435" s="38">
        <v>14</v>
      </c>
      <c r="L1435" s="35">
        <v>626837.13</v>
      </c>
      <c r="M1435" s="35">
        <v>54152.99</v>
      </c>
      <c r="N1435" s="36">
        <v>3813</v>
      </c>
      <c r="O1435" s="36">
        <v>558</v>
      </c>
      <c r="P1435" s="35">
        <v>1025.48</v>
      </c>
      <c r="Q1435" s="35">
        <v>779.96</v>
      </c>
      <c r="R1435" s="35">
        <v>687166.56</v>
      </c>
      <c r="S1435" s="35">
        <v>51410.76</v>
      </c>
      <c r="T1435" s="35">
        <v>5640.76</v>
      </c>
      <c r="U1435" s="35">
        <v>280.8</v>
      </c>
      <c r="V1435" s="35">
        <v>3179.28</v>
      </c>
      <c r="W1435" s="35">
        <v>2094.56</v>
      </c>
      <c r="X1435" s="35">
        <v>767.94</v>
      </c>
      <c r="Y1435" s="35">
        <v>6282.64</v>
      </c>
      <c r="Z1435" s="35">
        <v>15044.1</v>
      </c>
      <c r="AA1435" s="35">
        <v>84700.84</v>
      </c>
      <c r="AB1435" s="35">
        <v>771867.4</v>
      </c>
      <c r="AC1435" s="39">
        <f t="shared" si="803"/>
        <v>771.9</v>
      </c>
      <c r="AD1435" s="40">
        <f t="shared" si="804"/>
        <v>775.3</v>
      </c>
      <c r="AG1435" s="70" t="s">
        <v>2810</v>
      </c>
      <c r="AH1435" s="24" t="s">
        <v>2852</v>
      </c>
      <c r="AI1435" s="24" t="s">
        <v>45</v>
      </c>
      <c r="AJ1435" s="24" t="s">
        <v>2853</v>
      </c>
      <c r="AK1435" s="43">
        <v>534499.82999999996</v>
      </c>
      <c r="AL1435" s="43">
        <v>14574.93</v>
      </c>
      <c r="AM1435" s="43">
        <v>70093.39</v>
      </c>
      <c r="AN1435" s="44">
        <v>132</v>
      </c>
      <c r="AO1435" s="46">
        <v>109</v>
      </c>
      <c r="AP1435" s="46">
        <v>3</v>
      </c>
      <c r="AQ1435" s="46">
        <v>20</v>
      </c>
      <c r="AR1435" s="43">
        <v>619168.15</v>
      </c>
      <c r="AS1435" s="43">
        <v>62776.19</v>
      </c>
      <c r="AT1435" s="44">
        <v>4059</v>
      </c>
      <c r="AU1435" s="44">
        <v>594</v>
      </c>
      <c r="AV1435" s="43">
        <v>1091.6400000000001</v>
      </c>
      <c r="AW1435" s="43">
        <v>830.28</v>
      </c>
      <c r="AX1435" s="43">
        <v>688519.26</v>
      </c>
      <c r="AY1435" s="43">
        <v>54342.41</v>
      </c>
      <c r="AZ1435" s="43">
        <v>6004.68</v>
      </c>
      <c r="BA1435" s="43">
        <v>294.3</v>
      </c>
      <c r="BB1435" s="43">
        <v>3332.13</v>
      </c>
      <c r="BC1435" s="43">
        <v>2195.2600000000002</v>
      </c>
      <c r="BD1435" s="43">
        <v>896.14</v>
      </c>
      <c r="BE1435" s="43">
        <v>6584.69</v>
      </c>
      <c r="BF1435" s="43">
        <v>14860.04</v>
      </c>
      <c r="BG1435" s="43">
        <v>88509.65</v>
      </c>
      <c r="BH1435" s="43">
        <v>777028.91</v>
      </c>
      <c r="BI1435" s="44">
        <v>0</v>
      </c>
      <c r="BJ1435" s="71">
        <v>777</v>
      </c>
      <c r="BK1435" s="2"/>
      <c r="BL1435" s="2"/>
      <c r="BM1435" s="48">
        <v>64.8</v>
      </c>
      <c r="BN1435" s="48">
        <v>64.8</v>
      </c>
      <c r="BO1435" s="48">
        <v>64.8</v>
      </c>
      <c r="BP1435" s="48">
        <v>64.8</v>
      </c>
      <c r="BQ1435" s="48">
        <v>129.5</v>
      </c>
      <c r="BR1435" s="48">
        <v>129.5</v>
      </c>
      <c r="BS1435" s="48">
        <v>32.4</v>
      </c>
      <c r="BT1435" s="48">
        <v>0</v>
      </c>
      <c r="BU1435" s="48">
        <v>32.4</v>
      </c>
      <c r="BV1435" s="48">
        <f t="shared" si="805"/>
        <v>64.099999999999994</v>
      </c>
      <c r="BW1435" s="48">
        <f t="shared" si="806"/>
        <v>64.099999999999994</v>
      </c>
      <c r="BX1435" s="49">
        <f t="shared" si="807"/>
        <v>64.099999999999994</v>
      </c>
      <c r="BY1435" s="50">
        <f t="shared" si="808"/>
        <v>775.29999999999973</v>
      </c>
      <c r="BZ1435" s="48">
        <f t="shared" si="809"/>
        <v>194.39999999999998</v>
      </c>
      <c r="CA1435" s="48">
        <f t="shared" si="810"/>
        <v>323.8</v>
      </c>
      <c r="CB1435" s="48">
        <f t="shared" si="811"/>
        <v>64.8</v>
      </c>
      <c r="CC1435" s="51">
        <f t="shared" si="812"/>
        <v>192.29999999999998</v>
      </c>
      <c r="CD1435" s="50">
        <f t="shared" si="813"/>
        <v>775.3</v>
      </c>
      <c r="CE1435" s="103"/>
      <c r="CF1435" s="73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</row>
    <row r="1436" spans="1:122" ht="21" hidden="1" outlineLevel="1" thickBot="1" x14ac:dyDescent="0.35">
      <c r="A1436" s="161"/>
      <c r="B1436" s="53" t="s">
        <v>2854</v>
      </c>
      <c r="C1436" s="53" t="s">
        <v>45</v>
      </c>
      <c r="D1436" s="24" t="s">
        <v>2855</v>
      </c>
      <c r="E1436" s="35">
        <v>337216.13</v>
      </c>
      <c r="F1436" s="34"/>
      <c r="G1436" s="34"/>
      <c r="H1436" s="36">
        <v>63</v>
      </c>
      <c r="I1436" s="38">
        <v>63</v>
      </c>
      <c r="J1436" s="37"/>
      <c r="K1436" s="37"/>
      <c r="L1436" s="35">
        <v>337216.13</v>
      </c>
      <c r="M1436" s="35">
        <v>35933.18</v>
      </c>
      <c r="N1436" s="35">
        <v>1937.25</v>
      </c>
      <c r="O1436" s="35">
        <v>283.5</v>
      </c>
      <c r="P1436" s="35">
        <v>521.01</v>
      </c>
      <c r="Q1436" s="35">
        <v>396.27</v>
      </c>
      <c r="R1436" s="35">
        <v>376287.34</v>
      </c>
      <c r="S1436" s="35">
        <v>28409.22</v>
      </c>
      <c r="T1436" s="35">
        <v>2865.87</v>
      </c>
      <c r="U1436" s="35">
        <v>170.1</v>
      </c>
      <c r="V1436" s="35">
        <v>1925.91</v>
      </c>
      <c r="W1436" s="35">
        <v>1268.82</v>
      </c>
      <c r="X1436" s="36">
        <v>0</v>
      </c>
      <c r="Y1436" s="35">
        <v>3805.83</v>
      </c>
      <c r="Z1436" s="35">
        <v>8093.19</v>
      </c>
      <c r="AA1436" s="35">
        <v>46538.94</v>
      </c>
      <c r="AB1436" s="35">
        <v>422826.28</v>
      </c>
      <c r="AC1436" s="39">
        <f t="shared" si="803"/>
        <v>422.8</v>
      </c>
      <c r="AD1436" s="40">
        <f t="shared" si="804"/>
        <v>419</v>
      </c>
      <c r="AG1436" s="70" t="s">
        <v>2810</v>
      </c>
      <c r="AH1436" s="24" t="s">
        <v>2854</v>
      </c>
      <c r="AI1436" s="24" t="s">
        <v>45</v>
      </c>
      <c r="AJ1436" s="24" t="s">
        <v>2855</v>
      </c>
      <c r="AK1436" s="43">
        <v>328339.49</v>
      </c>
      <c r="AL1436" s="42"/>
      <c r="AM1436" s="42"/>
      <c r="AN1436" s="44">
        <v>63</v>
      </c>
      <c r="AO1436" s="46">
        <v>63</v>
      </c>
      <c r="AP1436" s="45"/>
      <c r="AQ1436" s="45"/>
      <c r="AR1436" s="43">
        <v>328339.49</v>
      </c>
      <c r="AS1436" s="43">
        <v>39128.589999999997</v>
      </c>
      <c r="AT1436" s="43">
        <v>1937.25</v>
      </c>
      <c r="AU1436" s="43">
        <v>283.5</v>
      </c>
      <c r="AV1436" s="43">
        <v>521.01</v>
      </c>
      <c r="AW1436" s="43">
        <v>396.27</v>
      </c>
      <c r="AX1436" s="43">
        <v>370606.11</v>
      </c>
      <c r="AY1436" s="43">
        <v>28409.22</v>
      </c>
      <c r="AZ1436" s="43">
        <v>2865.87</v>
      </c>
      <c r="BA1436" s="43">
        <v>170.1</v>
      </c>
      <c r="BB1436" s="43">
        <v>1925.91</v>
      </c>
      <c r="BC1436" s="43">
        <v>1268.82</v>
      </c>
      <c r="BD1436" s="43">
        <v>128.02000000000001</v>
      </c>
      <c r="BE1436" s="43">
        <v>3805.83</v>
      </c>
      <c r="BF1436" s="43">
        <v>7880.15</v>
      </c>
      <c r="BG1436" s="43">
        <v>46453.919999999998</v>
      </c>
      <c r="BH1436" s="43">
        <v>417060.03</v>
      </c>
      <c r="BI1436" s="44">
        <v>0</v>
      </c>
      <c r="BJ1436" s="71">
        <v>417.1</v>
      </c>
      <c r="BK1436" s="2"/>
      <c r="BL1436" s="2"/>
      <c r="BM1436" s="48">
        <v>34.799999999999997</v>
      </c>
      <c r="BN1436" s="48">
        <v>34.799999999999997</v>
      </c>
      <c r="BO1436" s="48">
        <v>34.799999999999997</v>
      </c>
      <c r="BP1436" s="48">
        <v>34.799999999999997</v>
      </c>
      <c r="BQ1436" s="48">
        <v>69.5</v>
      </c>
      <c r="BR1436" s="48">
        <v>69.5</v>
      </c>
      <c r="BS1436" s="48">
        <v>17.399999999999999</v>
      </c>
      <c r="BT1436" s="48">
        <v>0</v>
      </c>
      <c r="BU1436" s="48">
        <v>17.399999999999999</v>
      </c>
      <c r="BV1436" s="48">
        <f t="shared" si="805"/>
        <v>35.299999999999997</v>
      </c>
      <c r="BW1436" s="48">
        <f t="shared" si="806"/>
        <v>35.299999999999997</v>
      </c>
      <c r="BX1436" s="49">
        <f t="shared" si="807"/>
        <v>35.4</v>
      </c>
      <c r="BY1436" s="50">
        <f t="shared" si="808"/>
        <v>419</v>
      </c>
      <c r="BZ1436" s="48">
        <f t="shared" si="809"/>
        <v>104.39999999999999</v>
      </c>
      <c r="CA1436" s="48">
        <f t="shared" si="810"/>
        <v>173.8</v>
      </c>
      <c r="CB1436" s="48">
        <f t="shared" si="811"/>
        <v>34.799999999999997</v>
      </c>
      <c r="CC1436" s="51">
        <f t="shared" si="812"/>
        <v>106</v>
      </c>
      <c r="CD1436" s="50">
        <f t="shared" si="813"/>
        <v>419</v>
      </c>
      <c r="CE1436" s="103"/>
      <c r="CF1436" s="73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</row>
    <row r="1437" spans="1:122" ht="15" hidden="1" outlineLevel="1" thickBot="1" x14ac:dyDescent="0.35">
      <c r="A1437" s="161"/>
      <c r="B1437" s="53" t="s">
        <v>2856</v>
      </c>
      <c r="C1437" s="53" t="s">
        <v>45</v>
      </c>
      <c r="D1437" s="24" t="s">
        <v>2857</v>
      </c>
      <c r="E1437" s="35">
        <v>497962.25</v>
      </c>
      <c r="F1437" s="34"/>
      <c r="G1437" s="34"/>
      <c r="H1437" s="36">
        <v>98</v>
      </c>
      <c r="I1437" s="38">
        <v>98</v>
      </c>
      <c r="J1437" s="37"/>
      <c r="K1437" s="37"/>
      <c r="L1437" s="35">
        <v>497962.25</v>
      </c>
      <c r="M1437" s="35">
        <v>85768.37</v>
      </c>
      <c r="N1437" s="35">
        <v>3013.5</v>
      </c>
      <c r="O1437" s="36">
        <v>441</v>
      </c>
      <c r="P1437" s="35">
        <v>810.46</v>
      </c>
      <c r="Q1437" s="35">
        <v>616.41999999999996</v>
      </c>
      <c r="R1437" s="36">
        <v>588612</v>
      </c>
      <c r="S1437" s="35">
        <v>44192.12</v>
      </c>
      <c r="T1437" s="35">
        <v>4458.0200000000004</v>
      </c>
      <c r="U1437" s="35">
        <v>264.60000000000002</v>
      </c>
      <c r="V1437" s="35">
        <v>2995.86</v>
      </c>
      <c r="W1437" s="35">
        <v>1973.72</v>
      </c>
      <c r="X1437" s="35">
        <v>383.88</v>
      </c>
      <c r="Y1437" s="35">
        <v>5920.18</v>
      </c>
      <c r="Z1437" s="35">
        <v>11951.09</v>
      </c>
      <c r="AA1437" s="35">
        <v>72139.47</v>
      </c>
      <c r="AB1437" s="35">
        <v>660751.47</v>
      </c>
      <c r="AC1437" s="39">
        <f t="shared" si="803"/>
        <v>660.8</v>
      </c>
      <c r="AD1437" s="40">
        <f t="shared" si="804"/>
        <v>715</v>
      </c>
      <c r="AG1437" s="70" t="s">
        <v>2810</v>
      </c>
      <c r="AH1437" s="24" t="s">
        <v>2856</v>
      </c>
      <c r="AI1437" s="24" t="s">
        <v>45</v>
      </c>
      <c r="AJ1437" s="24" t="s">
        <v>2857</v>
      </c>
      <c r="AK1437" s="43">
        <v>569959.54</v>
      </c>
      <c r="AL1437" s="42"/>
      <c r="AM1437" s="42"/>
      <c r="AN1437" s="44">
        <v>108</v>
      </c>
      <c r="AO1437" s="46">
        <v>108</v>
      </c>
      <c r="AP1437" s="45"/>
      <c r="AQ1437" s="45"/>
      <c r="AR1437" s="43">
        <v>569959.54</v>
      </c>
      <c r="AS1437" s="43">
        <v>87138.44</v>
      </c>
      <c r="AT1437" s="44">
        <v>3321</v>
      </c>
      <c r="AU1437" s="44">
        <v>486</v>
      </c>
      <c r="AV1437" s="43">
        <v>893.16</v>
      </c>
      <c r="AW1437" s="43">
        <v>679.32</v>
      </c>
      <c r="AX1437" s="43">
        <v>662477.46</v>
      </c>
      <c r="AY1437" s="43">
        <v>48701.52</v>
      </c>
      <c r="AZ1437" s="43">
        <v>4912.92</v>
      </c>
      <c r="BA1437" s="43">
        <v>291.60000000000002</v>
      </c>
      <c r="BB1437" s="43">
        <v>3301.56</v>
      </c>
      <c r="BC1437" s="43">
        <v>2175.12</v>
      </c>
      <c r="BD1437" s="44">
        <v>0</v>
      </c>
      <c r="BE1437" s="43">
        <v>6524.28</v>
      </c>
      <c r="BF1437" s="43">
        <v>13679.02</v>
      </c>
      <c r="BG1437" s="43">
        <v>79586.02</v>
      </c>
      <c r="BH1437" s="43">
        <v>742063.48</v>
      </c>
      <c r="BI1437" s="44">
        <v>0</v>
      </c>
      <c r="BJ1437" s="71">
        <v>742.1</v>
      </c>
      <c r="BK1437" s="2"/>
      <c r="BL1437" s="2"/>
      <c r="BM1437" s="48">
        <v>61.8</v>
      </c>
      <c r="BN1437" s="48">
        <v>61.8</v>
      </c>
      <c r="BO1437" s="48">
        <v>61.8</v>
      </c>
      <c r="BP1437" s="48">
        <v>61.8</v>
      </c>
      <c r="BQ1437" s="48">
        <v>123.7</v>
      </c>
      <c r="BR1437" s="48">
        <v>123.7</v>
      </c>
      <c r="BS1437" s="48">
        <v>30.9</v>
      </c>
      <c r="BT1437" s="48">
        <v>0</v>
      </c>
      <c r="BU1437" s="48">
        <v>30.9</v>
      </c>
      <c r="BV1437" s="48">
        <f t="shared" si="805"/>
        <v>52.9</v>
      </c>
      <c r="BW1437" s="48">
        <f t="shared" si="806"/>
        <v>52.9</v>
      </c>
      <c r="BX1437" s="49">
        <f t="shared" si="807"/>
        <v>52.8</v>
      </c>
      <c r="BY1437" s="50">
        <f t="shared" si="808"/>
        <v>714.99999999999989</v>
      </c>
      <c r="BZ1437" s="48">
        <f t="shared" si="809"/>
        <v>185.39999999999998</v>
      </c>
      <c r="CA1437" s="48">
        <f t="shared" si="810"/>
        <v>309.2</v>
      </c>
      <c r="CB1437" s="48">
        <f t="shared" si="811"/>
        <v>61.8</v>
      </c>
      <c r="CC1437" s="51">
        <f t="shared" si="812"/>
        <v>158.6</v>
      </c>
      <c r="CD1437" s="50">
        <f t="shared" si="813"/>
        <v>715</v>
      </c>
      <c r="CE1437" s="103"/>
      <c r="CF1437" s="73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</row>
    <row r="1438" spans="1:122" ht="15" hidden="1" outlineLevel="1" thickBot="1" x14ac:dyDescent="0.35">
      <c r="A1438" s="161"/>
      <c r="B1438" s="53" t="s">
        <v>2858</v>
      </c>
      <c r="C1438" s="53" t="s">
        <v>45</v>
      </c>
      <c r="D1438" s="24" t="s">
        <v>2859</v>
      </c>
      <c r="E1438" s="35">
        <v>542138.74</v>
      </c>
      <c r="F1438" s="34"/>
      <c r="G1438" s="34"/>
      <c r="H1438" s="36">
        <v>108</v>
      </c>
      <c r="I1438" s="38">
        <v>108</v>
      </c>
      <c r="J1438" s="37"/>
      <c r="K1438" s="37"/>
      <c r="L1438" s="35">
        <v>542138.74</v>
      </c>
      <c r="M1438" s="35">
        <v>61786.6</v>
      </c>
      <c r="N1438" s="36">
        <v>3321</v>
      </c>
      <c r="O1438" s="36">
        <v>486</v>
      </c>
      <c r="P1438" s="35">
        <v>893.16</v>
      </c>
      <c r="Q1438" s="35">
        <v>679.32</v>
      </c>
      <c r="R1438" s="35">
        <v>609304.81999999995</v>
      </c>
      <c r="S1438" s="35">
        <v>48701.52</v>
      </c>
      <c r="T1438" s="35">
        <v>4912.92</v>
      </c>
      <c r="U1438" s="35">
        <v>291.60000000000002</v>
      </c>
      <c r="V1438" s="35">
        <v>3301.56</v>
      </c>
      <c r="W1438" s="35">
        <v>2175.12</v>
      </c>
      <c r="X1438" s="35">
        <v>895.96</v>
      </c>
      <c r="Y1438" s="35">
        <v>6524.28</v>
      </c>
      <c r="Z1438" s="35">
        <v>13011.34</v>
      </c>
      <c r="AA1438" s="35">
        <v>79814.3</v>
      </c>
      <c r="AB1438" s="35">
        <v>689119.12</v>
      </c>
      <c r="AC1438" s="39">
        <f t="shared" si="803"/>
        <v>689.1</v>
      </c>
      <c r="AD1438" s="40">
        <f t="shared" si="804"/>
        <v>687.4</v>
      </c>
      <c r="AG1438" s="70" t="s">
        <v>2810</v>
      </c>
      <c r="AH1438" s="24" t="s">
        <v>2858</v>
      </c>
      <c r="AI1438" s="24" t="s">
        <v>45</v>
      </c>
      <c r="AJ1438" s="24" t="s">
        <v>2859</v>
      </c>
      <c r="AK1438" s="43">
        <v>537706.71</v>
      </c>
      <c r="AL1438" s="42"/>
      <c r="AM1438" s="42"/>
      <c r="AN1438" s="44">
        <v>114</v>
      </c>
      <c r="AO1438" s="46">
        <v>114</v>
      </c>
      <c r="AP1438" s="45"/>
      <c r="AQ1438" s="45"/>
      <c r="AR1438" s="43">
        <v>537706.71</v>
      </c>
      <c r="AS1438" s="43">
        <v>60159.76</v>
      </c>
      <c r="AT1438" s="43">
        <v>3505.5</v>
      </c>
      <c r="AU1438" s="44">
        <v>513</v>
      </c>
      <c r="AV1438" s="43">
        <v>942.78</v>
      </c>
      <c r="AW1438" s="43">
        <v>717.06</v>
      </c>
      <c r="AX1438" s="43">
        <v>603544.81000000006</v>
      </c>
      <c r="AY1438" s="43">
        <v>51407.16</v>
      </c>
      <c r="AZ1438" s="43">
        <v>5185.8599999999997</v>
      </c>
      <c r="BA1438" s="43">
        <v>307.8</v>
      </c>
      <c r="BB1438" s="43">
        <v>3484.98</v>
      </c>
      <c r="BC1438" s="43">
        <v>2295.96</v>
      </c>
      <c r="BD1438" s="43">
        <v>512.08000000000004</v>
      </c>
      <c r="BE1438" s="43">
        <v>6886.74</v>
      </c>
      <c r="BF1438" s="43">
        <v>12904.95</v>
      </c>
      <c r="BG1438" s="43">
        <v>82985.53</v>
      </c>
      <c r="BH1438" s="43">
        <v>686530.34</v>
      </c>
      <c r="BI1438" s="44">
        <v>0</v>
      </c>
      <c r="BJ1438" s="71">
        <v>686.5</v>
      </c>
      <c r="BK1438" s="2"/>
      <c r="BL1438" s="2"/>
      <c r="BM1438" s="48">
        <v>57.2</v>
      </c>
      <c r="BN1438" s="48">
        <v>57.2</v>
      </c>
      <c r="BO1438" s="48">
        <v>57.2</v>
      </c>
      <c r="BP1438" s="48">
        <v>57.2</v>
      </c>
      <c r="BQ1438" s="48">
        <v>114.4</v>
      </c>
      <c r="BR1438" s="48">
        <v>114.4</v>
      </c>
      <c r="BS1438" s="48">
        <v>28.6</v>
      </c>
      <c r="BT1438" s="48">
        <v>0</v>
      </c>
      <c r="BU1438" s="48">
        <v>28.6</v>
      </c>
      <c r="BV1438" s="48">
        <f t="shared" si="805"/>
        <v>57.5</v>
      </c>
      <c r="BW1438" s="48">
        <f t="shared" si="806"/>
        <v>57.5</v>
      </c>
      <c r="BX1438" s="49">
        <f t="shared" si="807"/>
        <v>57.6</v>
      </c>
      <c r="BY1438" s="50">
        <f t="shared" si="808"/>
        <v>687.4000000000002</v>
      </c>
      <c r="BZ1438" s="48">
        <f t="shared" si="809"/>
        <v>171.60000000000002</v>
      </c>
      <c r="CA1438" s="48">
        <f t="shared" si="810"/>
        <v>286</v>
      </c>
      <c r="CB1438" s="48">
        <f t="shared" si="811"/>
        <v>57.2</v>
      </c>
      <c r="CC1438" s="51">
        <f t="shared" si="812"/>
        <v>172.6</v>
      </c>
      <c r="CD1438" s="50">
        <f t="shared" si="813"/>
        <v>687.40000000000009</v>
      </c>
      <c r="CE1438" s="103"/>
      <c r="CF1438" s="73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</row>
    <row r="1439" spans="1:122" ht="15" hidden="1" outlineLevel="1" thickBot="1" x14ac:dyDescent="0.35">
      <c r="A1439" s="161"/>
      <c r="B1439" s="53" t="s">
        <v>2860</v>
      </c>
      <c r="C1439" s="53" t="s">
        <v>45</v>
      </c>
      <c r="D1439" s="24" t="s">
        <v>2861</v>
      </c>
      <c r="E1439" s="35">
        <v>472541.59</v>
      </c>
      <c r="F1439" s="35">
        <v>22083.23</v>
      </c>
      <c r="G1439" s="35">
        <v>21112.46</v>
      </c>
      <c r="H1439" s="36">
        <v>99</v>
      </c>
      <c r="I1439" s="38">
        <v>83</v>
      </c>
      <c r="J1439" s="38">
        <v>8</v>
      </c>
      <c r="K1439" s="38">
        <v>8</v>
      </c>
      <c r="L1439" s="35">
        <v>515737.28</v>
      </c>
      <c r="M1439" s="35">
        <v>95398.65</v>
      </c>
      <c r="N1439" s="35">
        <v>3044.25</v>
      </c>
      <c r="O1439" s="35">
        <v>445.5</v>
      </c>
      <c r="P1439" s="35">
        <v>818.73</v>
      </c>
      <c r="Q1439" s="35">
        <v>622.71</v>
      </c>
      <c r="R1439" s="35">
        <v>616067.12</v>
      </c>
      <c r="S1439" s="35">
        <v>41038.42</v>
      </c>
      <c r="T1439" s="35">
        <v>4503.51</v>
      </c>
      <c r="U1439" s="35">
        <v>224.1</v>
      </c>
      <c r="V1439" s="35">
        <v>2537.31</v>
      </c>
      <c r="W1439" s="35">
        <v>1671.62</v>
      </c>
      <c r="X1439" s="35">
        <v>768.12</v>
      </c>
      <c r="Y1439" s="35">
        <v>5014.03</v>
      </c>
      <c r="Z1439" s="35">
        <v>12377.7</v>
      </c>
      <c r="AA1439" s="35">
        <v>68134.81</v>
      </c>
      <c r="AB1439" s="35">
        <v>684201.93</v>
      </c>
      <c r="AC1439" s="39">
        <f t="shared" si="803"/>
        <v>684.2</v>
      </c>
      <c r="AD1439" s="40">
        <f t="shared" si="804"/>
        <v>730.9</v>
      </c>
      <c r="AG1439" s="70" t="s">
        <v>2810</v>
      </c>
      <c r="AH1439" s="24" t="s">
        <v>2860</v>
      </c>
      <c r="AI1439" s="24" t="s">
        <v>45</v>
      </c>
      <c r="AJ1439" s="24" t="s">
        <v>2861</v>
      </c>
      <c r="AK1439" s="43">
        <v>505420.4</v>
      </c>
      <c r="AL1439" s="43">
        <v>14574.93</v>
      </c>
      <c r="AM1439" s="43">
        <v>63337.39</v>
      </c>
      <c r="AN1439" s="44">
        <v>109</v>
      </c>
      <c r="AO1439" s="46">
        <v>92</v>
      </c>
      <c r="AP1439" s="46">
        <v>2</v>
      </c>
      <c r="AQ1439" s="46">
        <v>15</v>
      </c>
      <c r="AR1439" s="43">
        <v>583332.72</v>
      </c>
      <c r="AS1439" s="43">
        <v>90112.69</v>
      </c>
      <c r="AT1439" s="43">
        <v>3351.75</v>
      </c>
      <c r="AU1439" s="43">
        <v>490.5</v>
      </c>
      <c r="AV1439" s="43">
        <v>901.43</v>
      </c>
      <c r="AW1439" s="43">
        <v>685.61</v>
      </c>
      <c r="AX1439" s="43">
        <v>678874.7</v>
      </c>
      <c r="AY1439" s="43">
        <v>45322.53</v>
      </c>
      <c r="AZ1439" s="43">
        <v>4958.41</v>
      </c>
      <c r="BA1439" s="43">
        <v>248.4</v>
      </c>
      <c r="BB1439" s="43">
        <v>2812.44</v>
      </c>
      <c r="BC1439" s="43">
        <v>1852.88</v>
      </c>
      <c r="BD1439" s="43">
        <v>639.91999999999996</v>
      </c>
      <c r="BE1439" s="43">
        <v>5557.72</v>
      </c>
      <c r="BF1439" s="43">
        <v>13999.99</v>
      </c>
      <c r="BG1439" s="43">
        <v>75392.289999999994</v>
      </c>
      <c r="BH1439" s="43">
        <v>754266.99</v>
      </c>
      <c r="BI1439" s="44">
        <v>0</v>
      </c>
      <c r="BJ1439" s="71">
        <v>754.3</v>
      </c>
      <c r="BK1439" s="2"/>
      <c r="BL1439" s="2"/>
      <c r="BM1439" s="48">
        <v>62.9</v>
      </c>
      <c r="BN1439" s="48">
        <v>62.9</v>
      </c>
      <c r="BO1439" s="48">
        <v>62.9</v>
      </c>
      <c r="BP1439" s="48">
        <v>62.9</v>
      </c>
      <c r="BQ1439" s="48">
        <v>125.7</v>
      </c>
      <c r="BR1439" s="48">
        <v>125.7</v>
      </c>
      <c r="BS1439" s="48">
        <v>31.4</v>
      </c>
      <c r="BT1439" s="48">
        <v>0</v>
      </c>
      <c r="BU1439" s="48">
        <v>31.4</v>
      </c>
      <c r="BV1439" s="48">
        <f t="shared" si="805"/>
        <v>55</v>
      </c>
      <c r="BW1439" s="48">
        <f t="shared" si="806"/>
        <v>55</v>
      </c>
      <c r="BX1439" s="49">
        <f t="shared" si="807"/>
        <v>55.1</v>
      </c>
      <c r="BY1439" s="50">
        <f t="shared" si="808"/>
        <v>730.9</v>
      </c>
      <c r="BZ1439" s="48">
        <f t="shared" si="809"/>
        <v>188.7</v>
      </c>
      <c r="CA1439" s="48">
        <f t="shared" si="810"/>
        <v>314.3</v>
      </c>
      <c r="CB1439" s="48">
        <f t="shared" si="811"/>
        <v>62.8</v>
      </c>
      <c r="CC1439" s="51">
        <f t="shared" si="812"/>
        <v>165.1</v>
      </c>
      <c r="CD1439" s="50">
        <f t="shared" si="813"/>
        <v>730.9</v>
      </c>
      <c r="CE1439" s="103"/>
      <c r="CF1439" s="73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</row>
    <row r="1440" spans="1:122" ht="15" hidden="1" outlineLevel="1" thickBot="1" x14ac:dyDescent="0.35">
      <c r="A1440" s="161"/>
      <c r="B1440" s="53" t="s">
        <v>2862</v>
      </c>
      <c r="C1440" s="53" t="s">
        <v>45</v>
      </c>
      <c r="D1440" s="24" t="s">
        <v>2863</v>
      </c>
      <c r="E1440" s="35">
        <v>375039.97</v>
      </c>
      <c r="F1440" s="35">
        <v>22083.23</v>
      </c>
      <c r="G1440" s="35">
        <v>56159.16</v>
      </c>
      <c r="H1440" s="36">
        <v>87</v>
      </c>
      <c r="I1440" s="38">
        <v>65</v>
      </c>
      <c r="J1440" s="38">
        <v>7</v>
      </c>
      <c r="K1440" s="38">
        <v>15</v>
      </c>
      <c r="L1440" s="35">
        <v>453282.36</v>
      </c>
      <c r="M1440" s="35">
        <v>61114.36</v>
      </c>
      <c r="N1440" s="35">
        <v>2521.5</v>
      </c>
      <c r="O1440" s="36">
        <v>369</v>
      </c>
      <c r="P1440" s="35">
        <v>678.14</v>
      </c>
      <c r="Q1440" s="35">
        <v>515.78</v>
      </c>
      <c r="R1440" s="35">
        <v>518481.14</v>
      </c>
      <c r="S1440" s="35">
        <v>32020.7</v>
      </c>
      <c r="T1440" s="35">
        <v>3730.18</v>
      </c>
      <c r="U1440" s="36">
        <v>162</v>
      </c>
      <c r="V1440" s="35">
        <v>1834.2</v>
      </c>
      <c r="W1440" s="35">
        <v>1208.4000000000001</v>
      </c>
      <c r="X1440" s="36">
        <v>0</v>
      </c>
      <c r="Y1440" s="35">
        <v>3624.6</v>
      </c>
      <c r="Z1440" s="35">
        <v>10878.79</v>
      </c>
      <c r="AA1440" s="35">
        <v>53458.87</v>
      </c>
      <c r="AB1440" s="35">
        <v>571940.01</v>
      </c>
      <c r="AC1440" s="39">
        <f t="shared" si="803"/>
        <v>571.9</v>
      </c>
      <c r="AD1440" s="40">
        <f t="shared" si="804"/>
        <v>691.1</v>
      </c>
      <c r="AG1440" s="70" t="s">
        <v>2810</v>
      </c>
      <c r="AH1440" s="24" t="s">
        <v>2862</v>
      </c>
      <c r="AI1440" s="24" t="s">
        <v>45</v>
      </c>
      <c r="AJ1440" s="24" t="s">
        <v>2863</v>
      </c>
      <c r="AK1440" s="43">
        <v>539557.85</v>
      </c>
      <c r="AL1440" s="43">
        <v>14574.93</v>
      </c>
      <c r="AM1440" s="43">
        <v>56159.16</v>
      </c>
      <c r="AN1440" s="44">
        <v>100</v>
      </c>
      <c r="AO1440" s="46">
        <v>82</v>
      </c>
      <c r="AP1440" s="46">
        <v>3</v>
      </c>
      <c r="AQ1440" s="46">
        <v>15</v>
      </c>
      <c r="AR1440" s="43">
        <v>610291.93999999994</v>
      </c>
      <c r="AS1440" s="43">
        <v>65850.820000000007</v>
      </c>
      <c r="AT1440" s="44">
        <v>3075</v>
      </c>
      <c r="AU1440" s="44">
        <v>450</v>
      </c>
      <c r="AV1440" s="44">
        <v>827</v>
      </c>
      <c r="AW1440" s="44">
        <v>629</v>
      </c>
      <c r="AX1440" s="43">
        <v>681123.76</v>
      </c>
      <c r="AY1440" s="43">
        <v>41038.78</v>
      </c>
      <c r="AZ1440" s="44">
        <v>4549</v>
      </c>
      <c r="BA1440" s="43">
        <v>221.4</v>
      </c>
      <c r="BB1440" s="43">
        <v>2506.7399999999998</v>
      </c>
      <c r="BC1440" s="43">
        <v>1651.48</v>
      </c>
      <c r="BD1440" s="44">
        <v>0</v>
      </c>
      <c r="BE1440" s="43">
        <v>4953.62</v>
      </c>
      <c r="BF1440" s="43">
        <v>14647.01</v>
      </c>
      <c r="BG1440" s="43">
        <v>69568.03</v>
      </c>
      <c r="BH1440" s="43">
        <v>750691.79</v>
      </c>
      <c r="BI1440" s="44">
        <v>0</v>
      </c>
      <c r="BJ1440" s="71">
        <v>750.7</v>
      </c>
      <c r="BK1440" s="2"/>
      <c r="BL1440" s="2"/>
      <c r="BM1440" s="48">
        <v>62.6</v>
      </c>
      <c r="BN1440" s="48">
        <v>62.6</v>
      </c>
      <c r="BO1440" s="48">
        <v>62.6</v>
      </c>
      <c r="BP1440" s="48">
        <v>62.6</v>
      </c>
      <c r="BQ1440" s="48">
        <v>125.1</v>
      </c>
      <c r="BR1440" s="48">
        <v>125.1</v>
      </c>
      <c r="BS1440" s="48">
        <v>31.3</v>
      </c>
      <c r="BT1440" s="48">
        <v>0</v>
      </c>
      <c r="BU1440" s="48">
        <v>31.3</v>
      </c>
      <c r="BV1440" s="48">
        <f t="shared" si="805"/>
        <v>42.6</v>
      </c>
      <c r="BW1440" s="48">
        <f t="shared" si="806"/>
        <v>42.6</v>
      </c>
      <c r="BX1440" s="49">
        <f t="shared" si="807"/>
        <v>42.7</v>
      </c>
      <c r="BY1440" s="50">
        <f t="shared" si="808"/>
        <v>691.10000000000014</v>
      </c>
      <c r="BZ1440" s="48">
        <f t="shared" si="809"/>
        <v>187.8</v>
      </c>
      <c r="CA1440" s="48">
        <f t="shared" si="810"/>
        <v>312.79999999999995</v>
      </c>
      <c r="CB1440" s="48">
        <f t="shared" si="811"/>
        <v>62.6</v>
      </c>
      <c r="CC1440" s="51">
        <f t="shared" si="812"/>
        <v>127.9</v>
      </c>
      <c r="CD1440" s="50">
        <f t="shared" si="813"/>
        <v>691.09999999999991</v>
      </c>
      <c r="CE1440" s="103"/>
      <c r="CF1440" s="73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</row>
    <row r="1441" spans="1:122" ht="15" hidden="1" outlineLevel="1" thickBot="1" x14ac:dyDescent="0.35">
      <c r="A1441" s="161"/>
      <c r="B1441" s="53" t="s">
        <v>2864</v>
      </c>
      <c r="C1441" s="53" t="s">
        <v>45</v>
      </c>
      <c r="D1441" s="24" t="s">
        <v>2865</v>
      </c>
      <c r="E1441" s="35">
        <v>851990.44</v>
      </c>
      <c r="F1441" s="35">
        <v>46374.78</v>
      </c>
      <c r="G1441" s="35">
        <v>73598.039999999994</v>
      </c>
      <c r="H1441" s="36">
        <v>102</v>
      </c>
      <c r="I1441" s="38">
        <v>85</v>
      </c>
      <c r="J1441" s="38">
        <v>7</v>
      </c>
      <c r="K1441" s="38">
        <v>10</v>
      </c>
      <c r="L1441" s="35">
        <v>971963.26</v>
      </c>
      <c r="M1441" s="35">
        <v>330247.61</v>
      </c>
      <c r="N1441" s="35">
        <v>3136.5</v>
      </c>
      <c r="O1441" s="36">
        <v>459</v>
      </c>
      <c r="P1441" s="35">
        <v>843.54</v>
      </c>
      <c r="Q1441" s="35">
        <v>641.58000000000004</v>
      </c>
      <c r="R1441" s="35">
        <v>1307291.49</v>
      </c>
      <c r="S1441" s="35">
        <v>42165.95</v>
      </c>
      <c r="T1441" s="35">
        <v>4639.9799999999996</v>
      </c>
      <c r="U1441" s="35">
        <v>229.5</v>
      </c>
      <c r="V1441" s="35">
        <v>2598.4499999999998</v>
      </c>
      <c r="W1441" s="35">
        <v>1711.9</v>
      </c>
      <c r="X1441" s="36">
        <v>0</v>
      </c>
      <c r="Y1441" s="35">
        <v>5134.8500000000004</v>
      </c>
      <c r="Z1441" s="35">
        <v>23327.11</v>
      </c>
      <c r="AA1441" s="35">
        <v>79807.740000000005</v>
      </c>
      <c r="AB1441" s="35">
        <v>1387099.23</v>
      </c>
      <c r="AC1441" s="39">
        <f t="shared" si="803"/>
        <v>1387.1</v>
      </c>
      <c r="AD1441" s="40">
        <f t="shared" si="804"/>
        <v>1223.0999999999999</v>
      </c>
      <c r="AG1441" s="70" t="s">
        <v>2810</v>
      </c>
      <c r="AH1441" s="24" t="s">
        <v>2864</v>
      </c>
      <c r="AI1441" s="24" t="s">
        <v>45</v>
      </c>
      <c r="AJ1441" s="24" t="s">
        <v>2865</v>
      </c>
      <c r="AK1441" s="43">
        <v>721791.25</v>
      </c>
      <c r="AL1441" s="43">
        <v>30607.35</v>
      </c>
      <c r="AM1441" s="43">
        <v>44336.17</v>
      </c>
      <c r="AN1441" s="44">
        <v>84</v>
      </c>
      <c r="AO1441" s="46">
        <v>72</v>
      </c>
      <c r="AP1441" s="46">
        <v>5</v>
      </c>
      <c r="AQ1441" s="46">
        <v>7</v>
      </c>
      <c r="AR1441" s="43">
        <v>796734.77</v>
      </c>
      <c r="AS1441" s="43">
        <v>273823.44</v>
      </c>
      <c r="AT1441" s="44">
        <v>2583</v>
      </c>
      <c r="AU1441" s="44">
        <v>378</v>
      </c>
      <c r="AV1441" s="43">
        <v>694.68</v>
      </c>
      <c r="AW1441" s="43">
        <v>528.36</v>
      </c>
      <c r="AX1441" s="43">
        <v>1074742.25</v>
      </c>
      <c r="AY1441" s="43">
        <v>35175.480000000003</v>
      </c>
      <c r="AZ1441" s="43">
        <v>3821.16</v>
      </c>
      <c r="BA1441" s="43">
        <v>194.4</v>
      </c>
      <c r="BB1441" s="43">
        <v>2201.04</v>
      </c>
      <c r="BC1441" s="43">
        <v>1450.08</v>
      </c>
      <c r="BD1441" s="44">
        <v>0</v>
      </c>
      <c r="BE1441" s="43">
        <v>4349.5200000000004</v>
      </c>
      <c r="BF1441" s="43">
        <v>19121.650000000001</v>
      </c>
      <c r="BG1441" s="43">
        <v>66313.33</v>
      </c>
      <c r="BH1441" s="43">
        <v>1141055.58</v>
      </c>
      <c r="BI1441" s="44">
        <v>0</v>
      </c>
      <c r="BJ1441" s="71">
        <v>1141.0999999999999</v>
      </c>
      <c r="BK1441" s="2"/>
      <c r="BL1441" s="2"/>
      <c r="BM1441" s="48">
        <v>95.1</v>
      </c>
      <c r="BN1441" s="48">
        <v>95.1</v>
      </c>
      <c r="BO1441" s="48">
        <v>95.1</v>
      </c>
      <c r="BP1441" s="48">
        <v>95.1</v>
      </c>
      <c r="BQ1441" s="48">
        <v>190.2</v>
      </c>
      <c r="BR1441" s="48">
        <v>190.2</v>
      </c>
      <c r="BS1441" s="48">
        <v>47.5</v>
      </c>
      <c r="BT1441" s="48">
        <v>0</v>
      </c>
      <c r="BU1441" s="48">
        <v>47.5</v>
      </c>
      <c r="BV1441" s="48">
        <f t="shared" si="805"/>
        <v>122.4</v>
      </c>
      <c r="BW1441" s="48">
        <f t="shared" si="806"/>
        <v>122.4</v>
      </c>
      <c r="BX1441" s="49">
        <f t="shared" si="807"/>
        <v>122.5</v>
      </c>
      <c r="BY1441" s="50">
        <f t="shared" si="808"/>
        <v>1223.0999999999999</v>
      </c>
      <c r="BZ1441" s="48">
        <f t="shared" si="809"/>
        <v>285.29999999999995</v>
      </c>
      <c r="CA1441" s="48">
        <f t="shared" si="810"/>
        <v>475.49999999999994</v>
      </c>
      <c r="CB1441" s="48">
        <f t="shared" si="811"/>
        <v>95</v>
      </c>
      <c r="CC1441" s="51">
        <f t="shared" si="812"/>
        <v>367.3</v>
      </c>
      <c r="CD1441" s="50">
        <f t="shared" si="813"/>
        <v>1223.0999999999999</v>
      </c>
      <c r="CE1441" s="103"/>
      <c r="CF1441" s="73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</row>
    <row r="1442" spans="1:122" ht="15" hidden="1" outlineLevel="1" thickBot="1" x14ac:dyDescent="0.35">
      <c r="A1442" s="161"/>
      <c r="B1442" s="53" t="s">
        <v>2866</v>
      </c>
      <c r="C1442" s="53" t="s">
        <v>135</v>
      </c>
      <c r="D1442" s="24" t="s">
        <v>2867</v>
      </c>
      <c r="E1442" s="35">
        <v>331351.21999999997</v>
      </c>
      <c r="F1442" s="35">
        <v>22083.23</v>
      </c>
      <c r="G1442" s="35">
        <v>70093.39</v>
      </c>
      <c r="H1442" s="36">
        <v>84</v>
      </c>
      <c r="I1442" s="38">
        <v>61</v>
      </c>
      <c r="J1442" s="38">
        <v>6</v>
      </c>
      <c r="K1442" s="38">
        <v>17</v>
      </c>
      <c r="L1442" s="35">
        <v>423527.84</v>
      </c>
      <c r="M1442" s="35">
        <v>43650.36</v>
      </c>
      <c r="N1442" s="36">
        <v>2583</v>
      </c>
      <c r="O1442" s="36">
        <v>378</v>
      </c>
      <c r="P1442" s="35">
        <v>694.68</v>
      </c>
      <c r="Q1442" s="35">
        <v>528.36</v>
      </c>
      <c r="R1442" s="35">
        <v>471362.24</v>
      </c>
      <c r="S1442" s="35">
        <v>32697.29</v>
      </c>
      <c r="T1442" s="35">
        <v>3821.16</v>
      </c>
      <c r="U1442" s="35">
        <v>164.7</v>
      </c>
      <c r="V1442" s="35">
        <v>1864.77</v>
      </c>
      <c r="W1442" s="35">
        <v>1228.54</v>
      </c>
      <c r="X1442" s="36">
        <v>0</v>
      </c>
      <c r="Y1442" s="35">
        <v>3685.01</v>
      </c>
      <c r="Z1442" s="35">
        <v>10164.65</v>
      </c>
      <c r="AA1442" s="35">
        <v>53626.12</v>
      </c>
      <c r="AB1442" s="35">
        <v>524988.36</v>
      </c>
      <c r="AC1442" s="39">
        <f t="shared" si="803"/>
        <v>525</v>
      </c>
      <c r="AD1442" s="40">
        <f t="shared" si="804"/>
        <v>612.29999999999995</v>
      </c>
      <c r="AG1442" s="70" t="s">
        <v>2810</v>
      </c>
      <c r="AH1442" s="24" t="s">
        <v>2866</v>
      </c>
      <c r="AI1442" s="24" t="s">
        <v>135</v>
      </c>
      <c r="AJ1442" s="24" t="s">
        <v>2867</v>
      </c>
      <c r="AK1442" s="43">
        <v>415682.39</v>
      </c>
      <c r="AL1442" s="43">
        <v>22083.23</v>
      </c>
      <c r="AM1442" s="43">
        <v>98384.09</v>
      </c>
      <c r="AN1442" s="44">
        <v>106</v>
      </c>
      <c r="AO1442" s="46">
        <v>75</v>
      </c>
      <c r="AP1442" s="46">
        <v>6</v>
      </c>
      <c r="AQ1442" s="46">
        <v>25</v>
      </c>
      <c r="AR1442" s="43">
        <v>536149.71</v>
      </c>
      <c r="AS1442" s="43">
        <v>47472.35</v>
      </c>
      <c r="AT1442" s="43">
        <v>3259.5</v>
      </c>
      <c r="AU1442" s="44">
        <v>477</v>
      </c>
      <c r="AV1442" s="43">
        <v>876.62</v>
      </c>
      <c r="AW1442" s="43">
        <v>666.74</v>
      </c>
      <c r="AX1442" s="43">
        <v>588901.92000000004</v>
      </c>
      <c r="AY1442" s="43">
        <v>40815.65</v>
      </c>
      <c r="AZ1442" s="43">
        <v>4821.9399999999996</v>
      </c>
      <c r="BA1442" s="43">
        <v>202.5</v>
      </c>
      <c r="BB1442" s="43">
        <v>2292.75</v>
      </c>
      <c r="BC1442" s="43">
        <v>1510.5</v>
      </c>
      <c r="BD1442" s="44">
        <v>0</v>
      </c>
      <c r="BE1442" s="43">
        <v>4530.75</v>
      </c>
      <c r="BF1442" s="43">
        <v>12867.6</v>
      </c>
      <c r="BG1442" s="43">
        <v>67041.69</v>
      </c>
      <c r="BH1442" s="43">
        <v>655943.61</v>
      </c>
      <c r="BI1442" s="44">
        <v>0</v>
      </c>
      <c r="BJ1442" s="71">
        <v>655.9</v>
      </c>
      <c r="BK1442" s="2"/>
      <c r="BL1442" s="2"/>
      <c r="BM1442" s="48">
        <v>54.7</v>
      </c>
      <c r="BN1442" s="48">
        <v>54.7</v>
      </c>
      <c r="BO1442" s="48">
        <v>54.7</v>
      </c>
      <c r="BP1442" s="48">
        <v>54.7</v>
      </c>
      <c r="BQ1442" s="48">
        <v>109.3</v>
      </c>
      <c r="BR1442" s="48">
        <v>109.3</v>
      </c>
      <c r="BS1442" s="48">
        <v>27.3</v>
      </c>
      <c r="BT1442" s="48">
        <v>0</v>
      </c>
      <c r="BU1442" s="48">
        <v>27.3</v>
      </c>
      <c r="BV1442" s="48">
        <f t="shared" si="805"/>
        <v>40.1</v>
      </c>
      <c r="BW1442" s="48">
        <f t="shared" si="806"/>
        <v>40.1</v>
      </c>
      <c r="BX1442" s="49">
        <f t="shared" si="807"/>
        <v>40.1</v>
      </c>
      <c r="BY1442" s="50">
        <f t="shared" si="808"/>
        <v>612.30000000000007</v>
      </c>
      <c r="BZ1442" s="48">
        <f t="shared" si="809"/>
        <v>164.10000000000002</v>
      </c>
      <c r="CA1442" s="48">
        <f t="shared" si="810"/>
        <v>273.3</v>
      </c>
      <c r="CB1442" s="48">
        <f t="shared" si="811"/>
        <v>54.6</v>
      </c>
      <c r="CC1442" s="51">
        <f t="shared" si="812"/>
        <v>120.30000000000001</v>
      </c>
      <c r="CD1442" s="50">
        <f t="shared" si="813"/>
        <v>612.30000000000007</v>
      </c>
      <c r="CE1442" s="103"/>
      <c r="CF1442" s="73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</row>
    <row r="1443" spans="1:122" ht="21" hidden="1" outlineLevel="1" thickBot="1" x14ac:dyDescent="0.35">
      <c r="A1443" s="161"/>
      <c r="B1443" s="53" t="s">
        <v>2868</v>
      </c>
      <c r="C1443" s="53" t="s">
        <v>135</v>
      </c>
      <c r="D1443" s="24" t="s">
        <v>2869</v>
      </c>
      <c r="E1443" s="34"/>
      <c r="F1443" s="35">
        <v>14574.93</v>
      </c>
      <c r="G1443" s="35">
        <v>98384.09</v>
      </c>
      <c r="H1443" s="36">
        <v>29</v>
      </c>
      <c r="I1443" s="37"/>
      <c r="J1443" s="38">
        <v>5</v>
      </c>
      <c r="K1443" s="38">
        <v>24</v>
      </c>
      <c r="L1443" s="35">
        <v>112959.02</v>
      </c>
      <c r="M1443" s="35">
        <v>5709.52</v>
      </c>
      <c r="N1443" s="35">
        <v>891.75</v>
      </c>
      <c r="O1443" s="35">
        <v>130.5</v>
      </c>
      <c r="P1443" s="35">
        <v>239.83</v>
      </c>
      <c r="Q1443" s="35">
        <v>182.41</v>
      </c>
      <c r="R1443" s="35">
        <v>120113.03</v>
      </c>
      <c r="S1443" s="35">
        <v>6543.85</v>
      </c>
      <c r="T1443" s="35">
        <v>1319.21</v>
      </c>
      <c r="U1443" s="36">
        <v>0</v>
      </c>
      <c r="V1443" s="36">
        <v>0</v>
      </c>
      <c r="W1443" s="36">
        <v>0</v>
      </c>
      <c r="X1443" s="36">
        <v>0</v>
      </c>
      <c r="Y1443" s="36">
        <v>0</v>
      </c>
      <c r="Z1443" s="35">
        <v>2711.02</v>
      </c>
      <c r="AA1443" s="35">
        <v>10574.08</v>
      </c>
      <c r="AB1443" s="35">
        <v>130687.11</v>
      </c>
      <c r="AC1443" s="39">
        <f t="shared" si="803"/>
        <v>130.69999999999999</v>
      </c>
      <c r="AD1443" s="40">
        <f t="shared" si="804"/>
        <v>114.9</v>
      </c>
      <c r="AG1443" s="70" t="s">
        <v>2810</v>
      </c>
      <c r="AH1443" s="24" t="s">
        <v>2868</v>
      </c>
      <c r="AI1443" s="24" t="s">
        <v>135</v>
      </c>
      <c r="AJ1443" s="24" t="s">
        <v>2869</v>
      </c>
      <c r="AK1443" s="42"/>
      <c r="AL1443" s="43">
        <v>14574.93</v>
      </c>
      <c r="AM1443" s="43">
        <v>77271.62</v>
      </c>
      <c r="AN1443" s="44">
        <v>25</v>
      </c>
      <c r="AO1443" s="45"/>
      <c r="AP1443" s="46">
        <v>4</v>
      </c>
      <c r="AQ1443" s="46">
        <v>21</v>
      </c>
      <c r="AR1443" s="43">
        <v>91846.55</v>
      </c>
      <c r="AS1443" s="44">
        <v>4922</v>
      </c>
      <c r="AT1443" s="43">
        <v>768.75</v>
      </c>
      <c r="AU1443" s="43">
        <v>112.5</v>
      </c>
      <c r="AV1443" s="43">
        <v>206.75</v>
      </c>
      <c r="AW1443" s="43">
        <v>157.25</v>
      </c>
      <c r="AX1443" s="43">
        <v>98013.8</v>
      </c>
      <c r="AY1443" s="43">
        <v>5641.25</v>
      </c>
      <c r="AZ1443" s="43">
        <v>1137.25</v>
      </c>
      <c r="BA1443" s="44">
        <v>0</v>
      </c>
      <c r="BB1443" s="44">
        <v>0</v>
      </c>
      <c r="BC1443" s="44">
        <v>0</v>
      </c>
      <c r="BD1443" s="44">
        <v>0</v>
      </c>
      <c r="BE1443" s="44">
        <v>0</v>
      </c>
      <c r="BF1443" s="43">
        <v>2204.3200000000002</v>
      </c>
      <c r="BG1443" s="43">
        <v>8982.82</v>
      </c>
      <c r="BH1443" s="43">
        <v>106996.62</v>
      </c>
      <c r="BI1443" s="44">
        <v>0</v>
      </c>
      <c r="BJ1443" s="71">
        <v>107</v>
      </c>
      <c r="BK1443" s="2"/>
      <c r="BL1443" s="2"/>
      <c r="BM1443" s="48">
        <v>8.9</v>
      </c>
      <c r="BN1443" s="48">
        <v>8.9</v>
      </c>
      <c r="BO1443" s="48">
        <v>8.9</v>
      </c>
      <c r="BP1443" s="48">
        <v>8.9</v>
      </c>
      <c r="BQ1443" s="48">
        <v>17.8</v>
      </c>
      <c r="BR1443" s="48">
        <v>17.8</v>
      </c>
      <c r="BS1443" s="48">
        <v>4.5</v>
      </c>
      <c r="BT1443" s="48">
        <v>0</v>
      </c>
      <c r="BU1443" s="48">
        <v>4.5</v>
      </c>
      <c r="BV1443" s="48">
        <f t="shared" si="805"/>
        <v>11.6</v>
      </c>
      <c r="BW1443" s="48">
        <f t="shared" si="806"/>
        <v>11.6</v>
      </c>
      <c r="BX1443" s="49">
        <f t="shared" si="807"/>
        <v>11.5</v>
      </c>
      <c r="BY1443" s="50">
        <f t="shared" si="808"/>
        <v>114.90000000000002</v>
      </c>
      <c r="BZ1443" s="48">
        <f t="shared" si="809"/>
        <v>26.700000000000003</v>
      </c>
      <c r="CA1443" s="48">
        <f t="shared" si="810"/>
        <v>44.5</v>
      </c>
      <c r="CB1443" s="48">
        <f t="shared" si="811"/>
        <v>9</v>
      </c>
      <c r="CC1443" s="51">
        <f t="shared" si="812"/>
        <v>34.700000000000003</v>
      </c>
      <c r="CD1443" s="50">
        <f t="shared" si="813"/>
        <v>114.9</v>
      </c>
      <c r="CE1443" s="103"/>
      <c r="CF1443" s="73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</row>
    <row r="1444" spans="1:122" ht="18" customHeight="1" collapsed="1" thickBot="1" x14ac:dyDescent="0.35">
      <c r="A1444" s="162"/>
      <c r="B1444" s="163" t="s">
        <v>71</v>
      </c>
      <c r="C1444" s="164"/>
      <c r="D1444" s="165"/>
      <c r="E1444" s="54">
        <f>SUM(E1415:E1443)</f>
        <v>12403198.110000001</v>
      </c>
      <c r="F1444" s="54">
        <f t="shared" ref="F1444:AD1444" si="814">SUM(F1415:F1443)</f>
        <v>877587.49000000011</v>
      </c>
      <c r="G1444" s="54">
        <f t="shared" si="814"/>
        <v>3161506.96</v>
      </c>
      <c r="H1444" s="54">
        <f t="shared" si="814"/>
        <v>4792</v>
      </c>
      <c r="I1444" s="54">
        <f t="shared" si="814"/>
        <v>3566</v>
      </c>
      <c r="J1444" s="54">
        <f t="shared" si="814"/>
        <v>293</v>
      </c>
      <c r="K1444" s="54">
        <f t="shared" si="814"/>
        <v>933</v>
      </c>
      <c r="L1444" s="54">
        <f t="shared" si="814"/>
        <v>16442292.559999999</v>
      </c>
      <c r="M1444" s="54">
        <f t="shared" si="814"/>
        <v>2466161.38</v>
      </c>
      <c r="N1444" s="54">
        <f t="shared" si="814"/>
        <v>147046.5</v>
      </c>
      <c r="O1444" s="54">
        <f t="shared" si="814"/>
        <v>21519</v>
      </c>
      <c r="P1444" s="54">
        <f t="shared" si="814"/>
        <v>39547.140000000014</v>
      </c>
      <c r="Q1444" s="54">
        <f t="shared" si="814"/>
        <v>30078.78</v>
      </c>
      <c r="R1444" s="54">
        <f t="shared" si="814"/>
        <v>19146645.359999996</v>
      </c>
      <c r="S1444" s="54">
        <f t="shared" si="814"/>
        <v>1880189.54</v>
      </c>
      <c r="T1444" s="54">
        <f t="shared" si="814"/>
        <v>217533.18000000002</v>
      </c>
      <c r="U1444" s="54">
        <f t="shared" si="814"/>
        <v>9601.2000000000025</v>
      </c>
      <c r="V1444" s="54">
        <f t="shared" si="814"/>
        <v>108706.92</v>
      </c>
      <c r="W1444" s="54">
        <f t="shared" si="814"/>
        <v>71617.839999999982</v>
      </c>
      <c r="X1444" s="54">
        <f t="shared" si="814"/>
        <v>17152.699999999997</v>
      </c>
      <c r="Y1444" s="54">
        <f t="shared" si="814"/>
        <v>214817.96000000002</v>
      </c>
      <c r="Z1444" s="54">
        <f t="shared" si="814"/>
        <v>394615.06000000006</v>
      </c>
      <c r="AA1444" s="54">
        <f t="shared" si="814"/>
        <v>2914234.4</v>
      </c>
      <c r="AB1444" s="54">
        <f t="shared" si="814"/>
        <v>22060879.760000002</v>
      </c>
      <c r="AC1444" s="54">
        <f t="shared" si="814"/>
        <v>22061.100000000002</v>
      </c>
      <c r="AD1444" s="54">
        <f t="shared" si="814"/>
        <v>22314.9</v>
      </c>
      <c r="AG1444" s="55" t="s">
        <v>2810</v>
      </c>
      <c r="AH1444" s="55" t="s">
        <v>71</v>
      </c>
      <c r="AI1444" s="56"/>
      <c r="AJ1444" s="57"/>
      <c r="AK1444" s="58">
        <v>12503111.140000001</v>
      </c>
      <c r="AL1444" s="58">
        <v>1001386.0700000001</v>
      </c>
      <c r="AM1444" s="58">
        <v>3371660.42</v>
      </c>
      <c r="AN1444" s="58">
        <v>4917</v>
      </c>
      <c r="AO1444" s="58">
        <v>3610</v>
      </c>
      <c r="AP1444" s="58">
        <v>278</v>
      </c>
      <c r="AQ1444" s="58">
        <v>1029</v>
      </c>
      <c r="AR1444" s="58">
        <v>16876157.630000003</v>
      </c>
      <c r="AS1444" s="58">
        <v>2346084.1500000004</v>
      </c>
      <c r="AT1444" s="58">
        <v>151197.75</v>
      </c>
      <c r="AU1444" s="58">
        <v>22126.5</v>
      </c>
      <c r="AV1444" s="58">
        <v>40663.590000000011</v>
      </c>
      <c r="AW1444" s="58">
        <v>30927.930000000004</v>
      </c>
      <c r="AX1444" s="58">
        <v>19467157.550000004</v>
      </c>
      <c r="AY1444" s="58">
        <v>1922817.9499999997</v>
      </c>
      <c r="AZ1444" s="58">
        <v>223674.33</v>
      </c>
      <c r="BA1444" s="58">
        <v>9746.9999999999982</v>
      </c>
      <c r="BB1444" s="58">
        <v>110357.7</v>
      </c>
      <c r="BC1444" s="58">
        <v>72705.400000000009</v>
      </c>
      <c r="BD1444" s="58">
        <v>12288.48</v>
      </c>
      <c r="BE1444" s="58">
        <v>218080.09999999995</v>
      </c>
      <c r="BF1444" s="58">
        <v>405027.80000000005</v>
      </c>
      <c r="BG1444" s="58">
        <v>2974698.7599999993</v>
      </c>
      <c r="BH1444" s="58">
        <v>22441856.309999999</v>
      </c>
      <c r="BI1444" s="58">
        <v>0</v>
      </c>
      <c r="BJ1444" s="59">
        <v>22442.1</v>
      </c>
      <c r="BK1444" s="60"/>
      <c r="BL1444" s="61" t="str">
        <f>+AG1444</f>
        <v>Ukmergės r. sav.</v>
      </c>
      <c r="BM1444" s="62">
        <f t="shared" ref="BM1444:CD1444" si="815">SUM(BM1415:BM1443)</f>
        <v>1870.3999999999999</v>
      </c>
      <c r="BN1444" s="62">
        <f t="shared" si="815"/>
        <v>1870.3999999999999</v>
      </c>
      <c r="BO1444" s="62">
        <f t="shared" si="815"/>
        <v>1870.3999999999999</v>
      </c>
      <c r="BP1444" s="62">
        <f t="shared" si="815"/>
        <v>1870.3999999999999</v>
      </c>
      <c r="BQ1444" s="62">
        <f t="shared" si="815"/>
        <v>3740.5</v>
      </c>
      <c r="BR1444" s="62">
        <f t="shared" si="815"/>
        <v>3740.5</v>
      </c>
      <c r="BS1444" s="62">
        <f t="shared" si="815"/>
        <v>935.19999999999982</v>
      </c>
      <c r="BT1444" s="62">
        <f t="shared" si="815"/>
        <v>0</v>
      </c>
      <c r="BU1444" s="62">
        <f t="shared" si="815"/>
        <v>935.19999999999982</v>
      </c>
      <c r="BV1444" s="62">
        <f t="shared" si="815"/>
        <v>1827.1999999999998</v>
      </c>
      <c r="BW1444" s="62">
        <f t="shared" si="815"/>
        <v>1827.1999999999998</v>
      </c>
      <c r="BX1444" s="62">
        <f t="shared" si="815"/>
        <v>1827.4999999999998</v>
      </c>
      <c r="BY1444" s="62">
        <f t="shared" si="815"/>
        <v>22314.9</v>
      </c>
      <c r="BZ1444" s="62">
        <f t="shared" si="815"/>
        <v>5611.2</v>
      </c>
      <c r="CA1444" s="62">
        <f t="shared" si="815"/>
        <v>9351.3999999999978</v>
      </c>
      <c r="CB1444" s="62">
        <f t="shared" si="815"/>
        <v>1870.3999999999996</v>
      </c>
      <c r="CC1444" s="62">
        <f t="shared" si="815"/>
        <v>5481.9000000000015</v>
      </c>
      <c r="CD1444" s="62">
        <f t="shared" si="815"/>
        <v>22314.9</v>
      </c>
      <c r="CE1444" s="63"/>
      <c r="CF1444" s="64" t="s">
        <v>2810</v>
      </c>
      <c r="CG1444" s="65">
        <v>1870.3999999999999</v>
      </c>
      <c r="CH1444" s="65">
        <v>1834.8999999999999</v>
      </c>
      <c r="CI1444" s="65">
        <v>1852.6</v>
      </c>
      <c r="CJ1444" s="65">
        <v>1852.6</v>
      </c>
      <c r="CK1444" s="65">
        <v>3705</v>
      </c>
      <c r="CL1444" s="65">
        <v>3722.7</v>
      </c>
      <c r="CM1444" s="65">
        <v>917.5999999999998</v>
      </c>
      <c r="CN1444" s="65">
        <v>0</v>
      </c>
      <c r="CO1444" s="65">
        <v>935.19999999999982</v>
      </c>
      <c r="CP1444" s="65">
        <f>+BV1444</f>
        <v>1827.1999999999998</v>
      </c>
      <c r="CQ1444" s="65">
        <f t="shared" ref="CQ1444:CR1444" si="816">+BW1444</f>
        <v>1827.1999999999998</v>
      </c>
      <c r="CR1444" s="65">
        <f t="shared" si="816"/>
        <v>1827.4999999999998</v>
      </c>
      <c r="CS1444" s="66">
        <f>+CR1444+CQ1444+CP1444+CO1444+CN1444+CM1444+CL1444+CK1444+CJ1444+CI1444+CH1444+CG1444</f>
        <v>22172.899999999998</v>
      </c>
      <c r="CT1444" s="65">
        <v>5557.9</v>
      </c>
      <c r="CU1444" s="65">
        <v>9280.2999999999993</v>
      </c>
      <c r="CV1444" s="65">
        <v>1852.7999999999997</v>
      </c>
      <c r="CW1444" s="65">
        <f>+CP1444+CQ1444+CR1444</f>
        <v>5481.9</v>
      </c>
      <c r="CX1444" s="67">
        <f>+CW1444+CV1444+CU1444+CT1444</f>
        <v>22172.9</v>
      </c>
      <c r="CY1444" s="48"/>
      <c r="CZ1444" s="64" t="s">
        <v>2810</v>
      </c>
      <c r="DA1444" s="68">
        <v>0</v>
      </c>
      <c r="DB1444" s="68">
        <v>35.5</v>
      </c>
      <c r="DC1444" s="68">
        <v>17.8</v>
      </c>
      <c r="DD1444" s="68">
        <v>17.8</v>
      </c>
      <c r="DE1444" s="68">
        <v>35.5</v>
      </c>
      <c r="DF1444" s="68">
        <v>17.8</v>
      </c>
      <c r="DG1444" s="68">
        <v>17.600000000000009</v>
      </c>
      <c r="DH1444" s="69"/>
      <c r="DI1444" s="69"/>
      <c r="DJ1444" s="69"/>
      <c r="DK1444" s="69"/>
      <c r="DL1444" s="69"/>
      <c r="DM1444" s="66">
        <v>142</v>
      </c>
      <c r="DN1444" s="68">
        <v>53.3</v>
      </c>
      <c r="DO1444" s="68">
        <v>71.099999999999994</v>
      </c>
      <c r="DP1444" s="68">
        <v>17.600000000000009</v>
      </c>
      <c r="DQ1444" s="68"/>
      <c r="DR1444" s="66">
        <v>142</v>
      </c>
    </row>
    <row r="1445" spans="1:122" ht="21" hidden="1" outlineLevel="1" thickBot="1" x14ac:dyDescent="0.35">
      <c r="A1445" s="160" t="s">
        <v>2870</v>
      </c>
      <c r="B1445" s="53" t="s">
        <v>2871</v>
      </c>
      <c r="C1445" s="53" t="s">
        <v>45</v>
      </c>
      <c r="D1445" s="24" t="s">
        <v>2872</v>
      </c>
      <c r="E1445" s="34"/>
      <c r="F1445" s="35">
        <v>14574.93</v>
      </c>
      <c r="G1445" s="35">
        <v>21112.46</v>
      </c>
      <c r="H1445" s="36">
        <v>7</v>
      </c>
      <c r="I1445" s="37"/>
      <c r="J1445" s="38">
        <v>1</v>
      </c>
      <c r="K1445" s="38">
        <v>6</v>
      </c>
      <c r="L1445" s="35">
        <v>35687.39</v>
      </c>
      <c r="M1445" s="35">
        <v>1378.16</v>
      </c>
      <c r="N1445" s="35">
        <v>215.25</v>
      </c>
      <c r="O1445" s="35">
        <v>31.5</v>
      </c>
      <c r="P1445" s="35">
        <v>57.89</v>
      </c>
      <c r="Q1445" s="35">
        <v>44.03</v>
      </c>
      <c r="R1445" s="35">
        <v>37414.22</v>
      </c>
      <c r="S1445" s="35">
        <v>1579.55</v>
      </c>
      <c r="T1445" s="35">
        <v>318.43</v>
      </c>
      <c r="U1445" s="36">
        <v>0</v>
      </c>
      <c r="V1445" s="36">
        <v>0</v>
      </c>
      <c r="W1445" s="36">
        <v>0</v>
      </c>
      <c r="X1445" s="36">
        <v>0</v>
      </c>
      <c r="Y1445" s="36">
        <v>0</v>
      </c>
      <c r="Z1445" s="35">
        <v>856.5</v>
      </c>
      <c r="AA1445" s="35">
        <v>2754.48</v>
      </c>
      <c r="AB1445" s="35">
        <v>40168.699999999997</v>
      </c>
      <c r="AC1445" s="39">
        <f t="shared" ref="AC1445:AC1475" si="817">+ROUND(AB1445/1000,1)</f>
        <v>40.200000000000003</v>
      </c>
      <c r="AD1445" s="40">
        <f t="shared" ref="AD1445:AD1475" si="818">+ROUND((AC1445/12*4)+(BJ1445/12*8),1)</f>
        <v>35.6</v>
      </c>
      <c r="AG1445" s="70" t="s">
        <v>2870</v>
      </c>
      <c r="AH1445" s="24" t="s">
        <v>2871</v>
      </c>
      <c r="AI1445" s="24" t="s">
        <v>45</v>
      </c>
      <c r="AJ1445" s="24" t="s">
        <v>2872</v>
      </c>
      <c r="AK1445" s="42"/>
      <c r="AL1445" s="43">
        <v>14574.93</v>
      </c>
      <c r="AM1445" s="43">
        <v>13934.23</v>
      </c>
      <c r="AN1445" s="44">
        <v>8</v>
      </c>
      <c r="AO1445" s="45"/>
      <c r="AP1445" s="46">
        <v>3</v>
      </c>
      <c r="AQ1445" s="46">
        <v>5</v>
      </c>
      <c r="AR1445" s="43">
        <v>28509.16</v>
      </c>
      <c r="AS1445" s="43">
        <v>1575.04</v>
      </c>
      <c r="AT1445" s="44">
        <v>246</v>
      </c>
      <c r="AU1445" s="44">
        <v>36</v>
      </c>
      <c r="AV1445" s="43">
        <v>66.16</v>
      </c>
      <c r="AW1445" s="43">
        <v>50.32</v>
      </c>
      <c r="AX1445" s="43">
        <v>30482.68</v>
      </c>
      <c r="AY1445" s="43">
        <v>1805.2</v>
      </c>
      <c r="AZ1445" s="43">
        <v>363.92</v>
      </c>
      <c r="BA1445" s="44">
        <v>0</v>
      </c>
      <c r="BB1445" s="44">
        <v>0</v>
      </c>
      <c r="BC1445" s="44">
        <v>0</v>
      </c>
      <c r="BD1445" s="44">
        <v>0</v>
      </c>
      <c r="BE1445" s="44">
        <v>0</v>
      </c>
      <c r="BF1445" s="43">
        <v>684.22</v>
      </c>
      <c r="BG1445" s="43">
        <v>2853.34</v>
      </c>
      <c r="BH1445" s="43">
        <v>33336.019999999997</v>
      </c>
      <c r="BI1445" s="44">
        <v>0</v>
      </c>
      <c r="BJ1445" s="71">
        <v>33.299999999999997</v>
      </c>
      <c r="BK1445" s="2"/>
      <c r="BL1445" s="2"/>
      <c r="BM1445" s="48">
        <v>2.8</v>
      </c>
      <c r="BN1445" s="48">
        <v>2.8</v>
      </c>
      <c r="BO1445" s="48">
        <v>2.8</v>
      </c>
      <c r="BP1445" s="48">
        <v>2.8</v>
      </c>
      <c r="BQ1445" s="48">
        <v>5.6</v>
      </c>
      <c r="BR1445" s="48">
        <v>5.6</v>
      </c>
      <c r="BS1445" s="48">
        <v>1.4</v>
      </c>
      <c r="BT1445" s="48">
        <v>0</v>
      </c>
      <c r="BU1445" s="48">
        <v>1.4</v>
      </c>
      <c r="BV1445" s="48">
        <f t="shared" ref="BV1445:BV1475" si="819">+ROUND((AD1445-BM1445-BN1445-BO1445-BP1445-BQ1445-BR1445-BS1445-BT1445-BU1445)/3,1)</f>
        <v>3.5</v>
      </c>
      <c r="BW1445" s="48">
        <f t="shared" ref="BW1445:BW1475" si="820">+BV1445</f>
        <v>3.5</v>
      </c>
      <c r="BX1445" s="49">
        <f t="shared" ref="BX1445:BX1475" si="821">+ROUND(AD1445-BM1445-BN1445-BO1445-BP1445-BQ1445-BR1445-BS1445-BT1445-BU1445-BV1445-BW1445,1)</f>
        <v>3.4</v>
      </c>
      <c r="BY1445" s="50">
        <f t="shared" ref="BY1445:BY1475" si="822">+BX1445+BW1445+BV1445+BU1445+BT1445+BS1445+BR1445+BQ1445+BP1445+BO1445+BN1445+BM1445</f>
        <v>35.599999999999994</v>
      </c>
      <c r="BZ1445" s="48">
        <f t="shared" ref="BZ1445:BZ1475" si="823">+BM1445+BN1445+BO1445</f>
        <v>8.3999999999999986</v>
      </c>
      <c r="CA1445" s="48">
        <f t="shared" ref="CA1445:CA1475" si="824">+BP1445+BQ1445+BR1445</f>
        <v>13.999999999999998</v>
      </c>
      <c r="CB1445" s="48">
        <f t="shared" ref="CB1445:CB1475" si="825">+BS1445+BT1445+BU1445</f>
        <v>2.8</v>
      </c>
      <c r="CC1445" s="51">
        <f t="shared" ref="CC1445:CC1475" si="826">+BV1445+BW1445+BX1445</f>
        <v>10.4</v>
      </c>
      <c r="CD1445" s="50">
        <f t="shared" ref="CD1445:CD1475" si="827">SUM(BZ1445:CC1445)</f>
        <v>35.6</v>
      </c>
      <c r="CE1445" s="103"/>
      <c r="CF1445" s="73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</row>
    <row r="1446" spans="1:122" ht="21" hidden="1" outlineLevel="1" thickBot="1" x14ac:dyDescent="0.35">
      <c r="A1446" s="161"/>
      <c r="B1446" s="53" t="s">
        <v>2873</v>
      </c>
      <c r="C1446" s="53" t="s">
        <v>45</v>
      </c>
      <c r="D1446" s="24" t="s">
        <v>2874</v>
      </c>
      <c r="E1446" s="34"/>
      <c r="F1446" s="35">
        <v>14574.93</v>
      </c>
      <c r="G1446" s="35">
        <v>35046.69</v>
      </c>
      <c r="H1446" s="36">
        <v>11</v>
      </c>
      <c r="I1446" s="37"/>
      <c r="J1446" s="38">
        <v>1</v>
      </c>
      <c r="K1446" s="38">
        <v>10</v>
      </c>
      <c r="L1446" s="35">
        <v>49621.62</v>
      </c>
      <c r="M1446" s="35">
        <v>2165.6799999999998</v>
      </c>
      <c r="N1446" s="35">
        <v>338.25</v>
      </c>
      <c r="O1446" s="35">
        <v>49.5</v>
      </c>
      <c r="P1446" s="35">
        <v>90.97</v>
      </c>
      <c r="Q1446" s="35">
        <v>69.19</v>
      </c>
      <c r="R1446" s="35">
        <v>52335.21</v>
      </c>
      <c r="S1446" s="35">
        <v>2482.15</v>
      </c>
      <c r="T1446" s="35">
        <v>500.39</v>
      </c>
      <c r="U1446" s="36">
        <v>0</v>
      </c>
      <c r="V1446" s="36">
        <v>0</v>
      </c>
      <c r="W1446" s="36">
        <v>0</v>
      </c>
      <c r="X1446" s="36">
        <v>0</v>
      </c>
      <c r="Y1446" s="36">
        <v>0</v>
      </c>
      <c r="Z1446" s="35">
        <v>1190.92</v>
      </c>
      <c r="AA1446" s="35">
        <v>4173.46</v>
      </c>
      <c r="AB1446" s="35">
        <v>56508.67</v>
      </c>
      <c r="AC1446" s="39">
        <f t="shared" si="817"/>
        <v>56.5</v>
      </c>
      <c r="AD1446" s="40">
        <f t="shared" si="818"/>
        <v>45.5</v>
      </c>
      <c r="AG1446" s="70" t="s">
        <v>2870</v>
      </c>
      <c r="AH1446" s="24" t="s">
        <v>2873</v>
      </c>
      <c r="AI1446" s="24" t="s">
        <v>45</v>
      </c>
      <c r="AJ1446" s="24" t="s">
        <v>2874</v>
      </c>
      <c r="AK1446" s="42"/>
      <c r="AL1446" s="42"/>
      <c r="AM1446" s="43">
        <v>35046.69</v>
      </c>
      <c r="AN1446" s="44">
        <v>8</v>
      </c>
      <c r="AO1446" s="45"/>
      <c r="AP1446" s="45"/>
      <c r="AQ1446" s="46">
        <v>8</v>
      </c>
      <c r="AR1446" s="43">
        <v>35046.69</v>
      </c>
      <c r="AS1446" s="43">
        <v>1575.04</v>
      </c>
      <c r="AT1446" s="44">
        <v>246</v>
      </c>
      <c r="AU1446" s="44">
        <v>36</v>
      </c>
      <c r="AV1446" s="43">
        <v>66.16</v>
      </c>
      <c r="AW1446" s="43">
        <v>50.32</v>
      </c>
      <c r="AX1446" s="43">
        <v>37020.21</v>
      </c>
      <c r="AY1446" s="43">
        <v>1805.2</v>
      </c>
      <c r="AZ1446" s="43">
        <v>363.92</v>
      </c>
      <c r="BA1446" s="44">
        <v>0</v>
      </c>
      <c r="BB1446" s="44">
        <v>0</v>
      </c>
      <c r="BC1446" s="44">
        <v>0</v>
      </c>
      <c r="BD1446" s="44">
        <v>0</v>
      </c>
      <c r="BE1446" s="44">
        <v>0</v>
      </c>
      <c r="BF1446" s="43">
        <v>841.12</v>
      </c>
      <c r="BG1446" s="43">
        <v>3010.24</v>
      </c>
      <c r="BH1446" s="43">
        <v>40030.449999999997</v>
      </c>
      <c r="BI1446" s="44">
        <v>0</v>
      </c>
      <c r="BJ1446" s="71">
        <v>40</v>
      </c>
      <c r="BK1446" s="2"/>
      <c r="BL1446" s="2"/>
      <c r="BM1446" s="48">
        <v>3.3</v>
      </c>
      <c r="BN1446" s="48">
        <v>3.3</v>
      </c>
      <c r="BO1446" s="48">
        <v>3.3</v>
      </c>
      <c r="BP1446" s="48">
        <v>3.3</v>
      </c>
      <c r="BQ1446" s="48">
        <v>6.7</v>
      </c>
      <c r="BR1446" s="48">
        <v>6.7</v>
      </c>
      <c r="BS1446" s="48">
        <v>1.7</v>
      </c>
      <c r="BT1446" s="48">
        <v>0</v>
      </c>
      <c r="BU1446" s="48">
        <v>1.7</v>
      </c>
      <c r="BV1446" s="48">
        <f t="shared" si="819"/>
        <v>5.2</v>
      </c>
      <c r="BW1446" s="48">
        <f t="shared" si="820"/>
        <v>5.2</v>
      </c>
      <c r="BX1446" s="49">
        <f t="shared" si="821"/>
        <v>5.0999999999999996</v>
      </c>
      <c r="BY1446" s="50">
        <f t="shared" si="822"/>
        <v>45.499999999999986</v>
      </c>
      <c r="BZ1446" s="48">
        <f t="shared" si="823"/>
        <v>9.8999999999999986</v>
      </c>
      <c r="CA1446" s="48">
        <f t="shared" si="824"/>
        <v>16.7</v>
      </c>
      <c r="CB1446" s="48">
        <f t="shared" si="825"/>
        <v>3.4</v>
      </c>
      <c r="CC1446" s="51">
        <f t="shared" si="826"/>
        <v>15.5</v>
      </c>
      <c r="CD1446" s="50">
        <f t="shared" si="827"/>
        <v>45.5</v>
      </c>
      <c r="CE1446" s="103"/>
      <c r="CF1446" s="73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</row>
    <row r="1447" spans="1:122" ht="21" hidden="1" outlineLevel="1" thickBot="1" x14ac:dyDescent="0.35">
      <c r="A1447" s="161"/>
      <c r="B1447" s="53" t="s">
        <v>2875</v>
      </c>
      <c r="C1447" s="53" t="s">
        <v>45</v>
      </c>
      <c r="D1447" s="24" t="s">
        <v>2876</v>
      </c>
      <c r="E1447" s="35">
        <v>602148.74</v>
      </c>
      <c r="F1447" s="34"/>
      <c r="G1447" s="34"/>
      <c r="H1447" s="36">
        <v>252</v>
      </c>
      <c r="I1447" s="38">
        <v>252</v>
      </c>
      <c r="J1447" s="37"/>
      <c r="K1447" s="37"/>
      <c r="L1447" s="35">
        <v>602148.74</v>
      </c>
      <c r="M1447" s="35">
        <v>118829.67</v>
      </c>
      <c r="N1447" s="36">
        <v>7749</v>
      </c>
      <c r="O1447" s="36">
        <v>1134</v>
      </c>
      <c r="P1447" s="35">
        <v>2084.04</v>
      </c>
      <c r="Q1447" s="35">
        <v>1585.08</v>
      </c>
      <c r="R1447" s="35">
        <v>733530.53</v>
      </c>
      <c r="S1447" s="35">
        <v>113636.88</v>
      </c>
      <c r="T1447" s="35">
        <v>11463.48</v>
      </c>
      <c r="U1447" s="35">
        <v>680.4</v>
      </c>
      <c r="V1447" s="35">
        <v>7703.64</v>
      </c>
      <c r="W1447" s="35">
        <v>5075.28</v>
      </c>
      <c r="X1447" s="36">
        <v>0</v>
      </c>
      <c r="Y1447" s="35">
        <v>15223.32</v>
      </c>
      <c r="Z1447" s="35">
        <v>14451.57</v>
      </c>
      <c r="AA1447" s="35">
        <v>168234.57</v>
      </c>
      <c r="AB1447" s="35">
        <v>901765.1</v>
      </c>
      <c r="AC1447" s="39">
        <f t="shared" si="817"/>
        <v>901.8</v>
      </c>
      <c r="AD1447" s="40">
        <f t="shared" si="818"/>
        <v>913.3</v>
      </c>
      <c r="AG1447" s="70" t="s">
        <v>2870</v>
      </c>
      <c r="AH1447" s="24" t="s">
        <v>2875</v>
      </c>
      <c r="AI1447" s="24" t="s">
        <v>45</v>
      </c>
      <c r="AJ1447" s="24" t="s">
        <v>2876</v>
      </c>
      <c r="AK1447" s="43">
        <v>593455.43000000005</v>
      </c>
      <c r="AL1447" s="42"/>
      <c r="AM1447" s="42"/>
      <c r="AN1447" s="44">
        <v>269</v>
      </c>
      <c r="AO1447" s="46">
        <v>269</v>
      </c>
      <c r="AP1447" s="45"/>
      <c r="AQ1447" s="45"/>
      <c r="AR1447" s="43">
        <v>593455.43000000005</v>
      </c>
      <c r="AS1447" s="43">
        <v>133699.31</v>
      </c>
      <c r="AT1447" s="43">
        <v>8271.75</v>
      </c>
      <c r="AU1447" s="43">
        <v>1210.5</v>
      </c>
      <c r="AV1447" s="43">
        <v>2224.63</v>
      </c>
      <c r="AW1447" s="43">
        <v>1692.01</v>
      </c>
      <c r="AX1447" s="43">
        <v>740553.63</v>
      </c>
      <c r="AY1447" s="43">
        <v>121302.86</v>
      </c>
      <c r="AZ1447" s="43">
        <v>12236.81</v>
      </c>
      <c r="BA1447" s="43">
        <v>726.3</v>
      </c>
      <c r="BB1447" s="43">
        <v>8223.33</v>
      </c>
      <c r="BC1447" s="43">
        <v>5417.66</v>
      </c>
      <c r="BD1447" s="44">
        <v>0</v>
      </c>
      <c r="BE1447" s="43">
        <v>16250.29</v>
      </c>
      <c r="BF1447" s="43">
        <v>14242.93</v>
      </c>
      <c r="BG1447" s="43">
        <v>178400.18</v>
      </c>
      <c r="BH1447" s="43">
        <v>918953.81</v>
      </c>
      <c r="BI1447" s="44">
        <v>0</v>
      </c>
      <c r="BJ1447" s="71">
        <v>919</v>
      </c>
      <c r="BK1447" s="2"/>
      <c r="BL1447" s="2"/>
      <c r="BM1447" s="48">
        <v>76.599999999999994</v>
      </c>
      <c r="BN1447" s="48">
        <v>76.599999999999994</v>
      </c>
      <c r="BO1447" s="48">
        <v>76.599999999999994</v>
      </c>
      <c r="BP1447" s="48">
        <v>76.599999999999994</v>
      </c>
      <c r="BQ1447" s="48">
        <v>153.19999999999999</v>
      </c>
      <c r="BR1447" s="48">
        <v>153.19999999999999</v>
      </c>
      <c r="BS1447" s="48">
        <v>38.299999999999997</v>
      </c>
      <c r="BT1447" s="48">
        <v>0</v>
      </c>
      <c r="BU1447" s="48">
        <v>38.299999999999997</v>
      </c>
      <c r="BV1447" s="48">
        <f t="shared" si="819"/>
        <v>74.599999999999994</v>
      </c>
      <c r="BW1447" s="48">
        <f t="shared" si="820"/>
        <v>74.599999999999994</v>
      </c>
      <c r="BX1447" s="49">
        <f t="shared" si="821"/>
        <v>74.7</v>
      </c>
      <c r="BY1447" s="50">
        <f t="shared" si="822"/>
        <v>913.30000000000007</v>
      </c>
      <c r="BZ1447" s="48">
        <f t="shared" si="823"/>
        <v>229.79999999999998</v>
      </c>
      <c r="CA1447" s="48">
        <f t="shared" si="824"/>
        <v>383</v>
      </c>
      <c r="CB1447" s="48">
        <f t="shared" si="825"/>
        <v>76.599999999999994</v>
      </c>
      <c r="CC1447" s="51">
        <f t="shared" si="826"/>
        <v>223.89999999999998</v>
      </c>
      <c r="CD1447" s="50">
        <f t="shared" si="827"/>
        <v>913.3</v>
      </c>
      <c r="CE1447" s="103"/>
      <c r="CF1447" s="73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</row>
    <row r="1448" spans="1:122" ht="15" hidden="1" outlineLevel="1" thickBot="1" x14ac:dyDescent="0.35">
      <c r="A1448" s="161"/>
      <c r="B1448" s="53" t="s">
        <v>2877</v>
      </c>
      <c r="C1448" s="53" t="s">
        <v>45</v>
      </c>
      <c r="D1448" s="24" t="s">
        <v>2878</v>
      </c>
      <c r="E1448" s="34"/>
      <c r="F1448" s="35">
        <v>14574.93</v>
      </c>
      <c r="G1448" s="35">
        <v>35046.69</v>
      </c>
      <c r="H1448" s="36">
        <v>11</v>
      </c>
      <c r="I1448" s="37"/>
      <c r="J1448" s="38">
        <v>1</v>
      </c>
      <c r="K1448" s="38">
        <v>10</v>
      </c>
      <c r="L1448" s="35">
        <v>49621.62</v>
      </c>
      <c r="M1448" s="35">
        <v>4433.68</v>
      </c>
      <c r="N1448" s="35">
        <v>338.25</v>
      </c>
      <c r="O1448" s="35">
        <v>49.5</v>
      </c>
      <c r="P1448" s="35">
        <v>90.97</v>
      </c>
      <c r="Q1448" s="35">
        <v>69.19</v>
      </c>
      <c r="R1448" s="35">
        <v>54603.21</v>
      </c>
      <c r="S1448" s="35">
        <v>2482.15</v>
      </c>
      <c r="T1448" s="35">
        <v>500.39</v>
      </c>
      <c r="U1448" s="36">
        <v>0</v>
      </c>
      <c r="V1448" s="36">
        <v>0</v>
      </c>
      <c r="W1448" s="36">
        <v>0</v>
      </c>
      <c r="X1448" s="36">
        <v>0</v>
      </c>
      <c r="Y1448" s="36">
        <v>0</v>
      </c>
      <c r="Z1448" s="35">
        <v>1190.92</v>
      </c>
      <c r="AA1448" s="35">
        <v>4173.46</v>
      </c>
      <c r="AB1448" s="35">
        <v>58776.67</v>
      </c>
      <c r="AC1448" s="39">
        <f t="shared" si="817"/>
        <v>58.8</v>
      </c>
      <c r="AD1448" s="40">
        <f t="shared" si="818"/>
        <v>62.1</v>
      </c>
      <c r="AG1448" s="70" t="s">
        <v>2870</v>
      </c>
      <c r="AH1448" s="24" t="s">
        <v>2877</v>
      </c>
      <c r="AI1448" s="24" t="s">
        <v>45</v>
      </c>
      <c r="AJ1448" s="24" t="s">
        <v>2878</v>
      </c>
      <c r="AK1448" s="42"/>
      <c r="AL1448" s="43">
        <v>14574.93</v>
      </c>
      <c r="AM1448" s="43">
        <v>35046.69</v>
      </c>
      <c r="AN1448" s="44">
        <v>12</v>
      </c>
      <c r="AO1448" s="45"/>
      <c r="AP1448" s="46">
        <v>3</v>
      </c>
      <c r="AQ1448" s="46">
        <v>9</v>
      </c>
      <c r="AR1448" s="43">
        <v>49621.62</v>
      </c>
      <c r="AS1448" s="43">
        <v>9166.56</v>
      </c>
      <c r="AT1448" s="44">
        <v>369</v>
      </c>
      <c r="AU1448" s="44">
        <v>54</v>
      </c>
      <c r="AV1448" s="43">
        <v>99.24</v>
      </c>
      <c r="AW1448" s="43">
        <v>75.48</v>
      </c>
      <c r="AX1448" s="43">
        <v>59385.9</v>
      </c>
      <c r="AY1448" s="43">
        <v>2707.8</v>
      </c>
      <c r="AZ1448" s="43">
        <v>545.88</v>
      </c>
      <c r="BA1448" s="44">
        <v>0</v>
      </c>
      <c r="BB1448" s="44">
        <v>0</v>
      </c>
      <c r="BC1448" s="44">
        <v>0</v>
      </c>
      <c r="BD1448" s="44">
        <v>0</v>
      </c>
      <c r="BE1448" s="44">
        <v>0</v>
      </c>
      <c r="BF1448" s="43">
        <v>1190.92</v>
      </c>
      <c r="BG1448" s="43">
        <v>4444.6000000000004</v>
      </c>
      <c r="BH1448" s="43">
        <v>63830.5</v>
      </c>
      <c r="BI1448" s="44">
        <v>0</v>
      </c>
      <c r="BJ1448" s="71">
        <v>63.8</v>
      </c>
      <c r="BK1448" s="2"/>
      <c r="BL1448" s="2"/>
      <c r="BM1448" s="48">
        <v>5.3</v>
      </c>
      <c r="BN1448" s="48">
        <v>5.3</v>
      </c>
      <c r="BO1448" s="48">
        <v>5.3</v>
      </c>
      <c r="BP1448" s="48">
        <v>5.3</v>
      </c>
      <c r="BQ1448" s="48">
        <v>10.6</v>
      </c>
      <c r="BR1448" s="48">
        <v>10.6</v>
      </c>
      <c r="BS1448" s="48">
        <v>2.7</v>
      </c>
      <c r="BT1448" s="48">
        <v>0</v>
      </c>
      <c r="BU1448" s="48">
        <v>2.7</v>
      </c>
      <c r="BV1448" s="48">
        <f t="shared" si="819"/>
        <v>4.8</v>
      </c>
      <c r="BW1448" s="48">
        <f t="shared" si="820"/>
        <v>4.8</v>
      </c>
      <c r="BX1448" s="49">
        <f t="shared" si="821"/>
        <v>4.7</v>
      </c>
      <c r="BY1448" s="50">
        <f t="shared" si="822"/>
        <v>62.099999999999987</v>
      </c>
      <c r="BZ1448" s="48">
        <f t="shared" si="823"/>
        <v>15.899999999999999</v>
      </c>
      <c r="CA1448" s="48">
        <f t="shared" si="824"/>
        <v>26.5</v>
      </c>
      <c r="CB1448" s="48">
        <f t="shared" si="825"/>
        <v>5.4</v>
      </c>
      <c r="CC1448" s="51">
        <f t="shared" si="826"/>
        <v>14.3</v>
      </c>
      <c r="CD1448" s="50">
        <f t="shared" si="827"/>
        <v>62.099999999999994</v>
      </c>
      <c r="CE1448" s="103"/>
      <c r="CF1448" s="73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</row>
    <row r="1449" spans="1:122" ht="21" hidden="1" outlineLevel="1" thickBot="1" x14ac:dyDescent="0.35">
      <c r="A1449" s="161"/>
      <c r="B1449" s="53" t="s">
        <v>2879</v>
      </c>
      <c r="C1449" s="53" t="s">
        <v>45</v>
      </c>
      <c r="D1449" s="24" t="s">
        <v>2880</v>
      </c>
      <c r="E1449" s="35">
        <v>389091.1</v>
      </c>
      <c r="F1449" s="34"/>
      <c r="G1449" s="34"/>
      <c r="H1449" s="36">
        <v>36</v>
      </c>
      <c r="I1449" s="38">
        <v>36</v>
      </c>
      <c r="J1449" s="37"/>
      <c r="K1449" s="37"/>
      <c r="L1449" s="35">
        <v>389091.1</v>
      </c>
      <c r="M1449" s="35">
        <v>122122.44</v>
      </c>
      <c r="N1449" s="36">
        <v>1107</v>
      </c>
      <c r="O1449" s="36">
        <v>162</v>
      </c>
      <c r="P1449" s="35">
        <v>297.72000000000003</v>
      </c>
      <c r="Q1449" s="35">
        <v>226.44</v>
      </c>
      <c r="R1449" s="35">
        <v>513006.7</v>
      </c>
      <c r="S1449" s="35">
        <v>16233.84</v>
      </c>
      <c r="T1449" s="35">
        <v>1637.64</v>
      </c>
      <c r="U1449" s="35">
        <v>97.2</v>
      </c>
      <c r="V1449" s="35">
        <v>1100.52</v>
      </c>
      <c r="W1449" s="35">
        <v>725.04</v>
      </c>
      <c r="X1449" s="36">
        <v>0</v>
      </c>
      <c r="Y1449" s="35">
        <v>2174.7600000000002</v>
      </c>
      <c r="Z1449" s="35">
        <v>9338.2000000000007</v>
      </c>
      <c r="AA1449" s="35">
        <v>31307.200000000001</v>
      </c>
      <c r="AB1449" s="35">
        <v>544313.9</v>
      </c>
      <c r="AC1449" s="39">
        <f t="shared" si="817"/>
        <v>544.29999999999995</v>
      </c>
      <c r="AD1449" s="40">
        <f t="shared" si="818"/>
        <v>563.29999999999995</v>
      </c>
      <c r="AG1449" s="70" t="s">
        <v>2870</v>
      </c>
      <c r="AH1449" s="24" t="s">
        <v>2879</v>
      </c>
      <c r="AI1449" s="24" t="s">
        <v>45</v>
      </c>
      <c r="AJ1449" s="24" t="s">
        <v>2880</v>
      </c>
      <c r="AK1449" s="43">
        <v>412981.22</v>
      </c>
      <c r="AL1449" s="42"/>
      <c r="AM1449" s="42"/>
      <c r="AN1449" s="44">
        <v>37</v>
      </c>
      <c r="AO1449" s="46">
        <v>37</v>
      </c>
      <c r="AP1449" s="45"/>
      <c r="AQ1449" s="45"/>
      <c r="AR1449" s="43">
        <v>412981.22</v>
      </c>
      <c r="AS1449" s="43">
        <v>125514.73</v>
      </c>
      <c r="AT1449" s="43">
        <v>1137.75</v>
      </c>
      <c r="AU1449" s="43">
        <v>166.5</v>
      </c>
      <c r="AV1449" s="43">
        <v>305.99</v>
      </c>
      <c r="AW1449" s="43">
        <v>232.73</v>
      </c>
      <c r="AX1449" s="43">
        <v>540338.92000000004</v>
      </c>
      <c r="AY1449" s="43">
        <v>16684.78</v>
      </c>
      <c r="AZ1449" s="43">
        <v>1683.13</v>
      </c>
      <c r="BA1449" s="43">
        <v>99.9</v>
      </c>
      <c r="BB1449" s="43">
        <v>1131.0899999999999</v>
      </c>
      <c r="BC1449" s="43">
        <v>745.18</v>
      </c>
      <c r="BD1449" s="44">
        <v>0</v>
      </c>
      <c r="BE1449" s="43">
        <v>2235.17</v>
      </c>
      <c r="BF1449" s="43">
        <v>9911.5499999999993</v>
      </c>
      <c r="BG1449" s="43">
        <v>32490.799999999999</v>
      </c>
      <c r="BH1449" s="43">
        <v>572829.72</v>
      </c>
      <c r="BI1449" s="44">
        <v>0</v>
      </c>
      <c r="BJ1449" s="71">
        <v>572.79999999999995</v>
      </c>
      <c r="BK1449" s="2"/>
      <c r="BL1449" s="2"/>
      <c r="BM1449" s="48">
        <v>47.7</v>
      </c>
      <c r="BN1449" s="48">
        <v>47.7</v>
      </c>
      <c r="BO1449" s="48">
        <v>47.7</v>
      </c>
      <c r="BP1449" s="48">
        <v>47.7</v>
      </c>
      <c r="BQ1449" s="48">
        <v>95.5</v>
      </c>
      <c r="BR1449" s="48">
        <v>95.5</v>
      </c>
      <c r="BS1449" s="48">
        <v>23.9</v>
      </c>
      <c r="BT1449" s="48">
        <v>0</v>
      </c>
      <c r="BU1449" s="48">
        <v>23.9</v>
      </c>
      <c r="BV1449" s="48">
        <f t="shared" si="819"/>
        <v>44.6</v>
      </c>
      <c r="BW1449" s="48">
        <f t="shared" si="820"/>
        <v>44.6</v>
      </c>
      <c r="BX1449" s="49">
        <f t="shared" si="821"/>
        <v>44.5</v>
      </c>
      <c r="BY1449" s="50">
        <f t="shared" si="822"/>
        <v>563.30000000000007</v>
      </c>
      <c r="BZ1449" s="48">
        <f t="shared" si="823"/>
        <v>143.10000000000002</v>
      </c>
      <c r="CA1449" s="48">
        <f t="shared" si="824"/>
        <v>238.7</v>
      </c>
      <c r="CB1449" s="48">
        <f t="shared" si="825"/>
        <v>47.8</v>
      </c>
      <c r="CC1449" s="51">
        <f t="shared" si="826"/>
        <v>133.69999999999999</v>
      </c>
      <c r="CD1449" s="50">
        <f t="shared" si="827"/>
        <v>563.29999999999995</v>
      </c>
      <c r="CE1449" s="103"/>
      <c r="CF1449" s="73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</row>
    <row r="1450" spans="1:122" ht="21" hidden="1" outlineLevel="1" thickBot="1" x14ac:dyDescent="0.35">
      <c r="A1450" s="161"/>
      <c r="B1450" s="53" t="s">
        <v>2881</v>
      </c>
      <c r="C1450" s="53" t="s">
        <v>45</v>
      </c>
      <c r="D1450" s="24" t="s">
        <v>2882</v>
      </c>
      <c r="E1450" s="34"/>
      <c r="F1450" s="35">
        <v>14574.93</v>
      </c>
      <c r="G1450" s="35">
        <v>35046.69</v>
      </c>
      <c r="H1450" s="36">
        <v>11</v>
      </c>
      <c r="I1450" s="37"/>
      <c r="J1450" s="38">
        <v>3</v>
      </c>
      <c r="K1450" s="38">
        <v>8</v>
      </c>
      <c r="L1450" s="35">
        <v>49621.62</v>
      </c>
      <c r="M1450" s="35">
        <v>2165.6799999999998</v>
      </c>
      <c r="N1450" s="35">
        <v>338.25</v>
      </c>
      <c r="O1450" s="35">
        <v>49.5</v>
      </c>
      <c r="P1450" s="35">
        <v>90.97</v>
      </c>
      <c r="Q1450" s="35">
        <v>69.19</v>
      </c>
      <c r="R1450" s="35">
        <v>52335.21</v>
      </c>
      <c r="S1450" s="35">
        <v>2482.15</v>
      </c>
      <c r="T1450" s="35">
        <v>500.39</v>
      </c>
      <c r="U1450" s="36">
        <v>0</v>
      </c>
      <c r="V1450" s="36">
        <v>0</v>
      </c>
      <c r="W1450" s="36">
        <v>0</v>
      </c>
      <c r="X1450" s="36">
        <v>0</v>
      </c>
      <c r="Y1450" s="36">
        <v>0</v>
      </c>
      <c r="Z1450" s="35">
        <v>1190.92</v>
      </c>
      <c r="AA1450" s="35">
        <v>4173.46</v>
      </c>
      <c r="AB1450" s="35">
        <v>56508.67</v>
      </c>
      <c r="AC1450" s="39">
        <f t="shared" si="817"/>
        <v>56.5</v>
      </c>
      <c r="AD1450" s="40">
        <f t="shared" si="818"/>
        <v>145.4</v>
      </c>
      <c r="AG1450" s="70" t="s">
        <v>2870</v>
      </c>
      <c r="AH1450" s="24" t="s">
        <v>2881</v>
      </c>
      <c r="AI1450" s="24" t="s">
        <v>45</v>
      </c>
      <c r="AJ1450" s="24" t="s">
        <v>2882</v>
      </c>
      <c r="AK1450" s="43">
        <v>108484.66</v>
      </c>
      <c r="AL1450" s="43">
        <v>14574.93</v>
      </c>
      <c r="AM1450" s="43">
        <v>35046.69</v>
      </c>
      <c r="AN1450" s="44">
        <v>27</v>
      </c>
      <c r="AO1450" s="46">
        <v>16</v>
      </c>
      <c r="AP1450" s="46">
        <v>2</v>
      </c>
      <c r="AQ1450" s="46">
        <v>9</v>
      </c>
      <c r="AR1450" s="43">
        <v>158106.28</v>
      </c>
      <c r="AS1450" s="43">
        <v>13885.22</v>
      </c>
      <c r="AT1450" s="43">
        <v>830.25</v>
      </c>
      <c r="AU1450" s="43">
        <v>121.5</v>
      </c>
      <c r="AV1450" s="43">
        <v>223.29</v>
      </c>
      <c r="AW1450" s="43">
        <v>169.83</v>
      </c>
      <c r="AX1450" s="43">
        <v>173336.37</v>
      </c>
      <c r="AY1450" s="43">
        <v>9697.19</v>
      </c>
      <c r="AZ1450" s="43">
        <v>1228.23</v>
      </c>
      <c r="BA1450" s="43">
        <v>43.2</v>
      </c>
      <c r="BB1450" s="43">
        <v>489.12</v>
      </c>
      <c r="BC1450" s="43">
        <v>322.24</v>
      </c>
      <c r="BD1450" s="44">
        <v>0</v>
      </c>
      <c r="BE1450" s="43">
        <v>966.56</v>
      </c>
      <c r="BF1450" s="43">
        <v>3794.56</v>
      </c>
      <c r="BG1450" s="43">
        <v>16541.099999999999</v>
      </c>
      <c r="BH1450" s="43">
        <v>189877.47</v>
      </c>
      <c r="BI1450" s="44">
        <v>0</v>
      </c>
      <c r="BJ1450" s="71">
        <v>189.9</v>
      </c>
      <c r="BK1450" s="2"/>
      <c r="BL1450" s="2"/>
      <c r="BM1450" s="48">
        <v>15.8</v>
      </c>
      <c r="BN1450" s="48">
        <v>15.8</v>
      </c>
      <c r="BO1450" s="48">
        <v>15.8</v>
      </c>
      <c r="BP1450" s="48">
        <v>15.8</v>
      </c>
      <c r="BQ1450" s="48">
        <v>31.7</v>
      </c>
      <c r="BR1450" s="48">
        <v>31.7</v>
      </c>
      <c r="BS1450" s="48">
        <v>7.9</v>
      </c>
      <c r="BT1450" s="48">
        <v>0</v>
      </c>
      <c r="BU1450" s="48">
        <v>7.9</v>
      </c>
      <c r="BV1450" s="48">
        <f t="shared" si="819"/>
        <v>1</v>
      </c>
      <c r="BW1450" s="48">
        <f t="shared" si="820"/>
        <v>1</v>
      </c>
      <c r="BX1450" s="49">
        <f t="shared" si="821"/>
        <v>1</v>
      </c>
      <c r="BY1450" s="50">
        <f t="shared" si="822"/>
        <v>145.4</v>
      </c>
      <c r="BZ1450" s="48">
        <f t="shared" si="823"/>
        <v>47.400000000000006</v>
      </c>
      <c r="CA1450" s="48">
        <f t="shared" si="824"/>
        <v>79.2</v>
      </c>
      <c r="CB1450" s="48">
        <f t="shared" si="825"/>
        <v>15.8</v>
      </c>
      <c r="CC1450" s="51">
        <f t="shared" si="826"/>
        <v>3</v>
      </c>
      <c r="CD1450" s="50">
        <f t="shared" si="827"/>
        <v>145.4</v>
      </c>
      <c r="CE1450" s="103"/>
      <c r="CF1450" s="73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</row>
    <row r="1451" spans="1:122" ht="21" hidden="1" outlineLevel="1" thickBot="1" x14ac:dyDescent="0.35">
      <c r="A1451" s="161"/>
      <c r="B1451" s="53" t="s">
        <v>2883</v>
      </c>
      <c r="C1451" s="53" t="s">
        <v>45</v>
      </c>
      <c r="D1451" s="24" t="s">
        <v>2884</v>
      </c>
      <c r="E1451" s="34"/>
      <c r="F1451" s="35">
        <v>14574.93</v>
      </c>
      <c r="G1451" s="35">
        <v>41802.69</v>
      </c>
      <c r="H1451" s="36">
        <v>9</v>
      </c>
      <c r="I1451" s="37"/>
      <c r="J1451" s="38">
        <v>3</v>
      </c>
      <c r="K1451" s="38">
        <v>6</v>
      </c>
      <c r="L1451" s="35">
        <v>56377.62</v>
      </c>
      <c r="M1451" s="35">
        <v>1771.92</v>
      </c>
      <c r="N1451" s="35">
        <v>276.75</v>
      </c>
      <c r="O1451" s="35">
        <v>40.5</v>
      </c>
      <c r="P1451" s="35">
        <v>74.430000000000007</v>
      </c>
      <c r="Q1451" s="35">
        <v>56.61</v>
      </c>
      <c r="R1451" s="35">
        <v>58597.83</v>
      </c>
      <c r="S1451" s="35">
        <v>2030.85</v>
      </c>
      <c r="T1451" s="35">
        <v>409.41</v>
      </c>
      <c r="U1451" s="36">
        <v>0</v>
      </c>
      <c r="V1451" s="36">
        <v>0</v>
      </c>
      <c r="W1451" s="36">
        <v>0</v>
      </c>
      <c r="X1451" s="36">
        <v>0</v>
      </c>
      <c r="Y1451" s="36">
        <v>0</v>
      </c>
      <c r="Z1451" s="35">
        <v>1353.06</v>
      </c>
      <c r="AA1451" s="35">
        <v>3793.32</v>
      </c>
      <c r="AB1451" s="35">
        <v>62391.15</v>
      </c>
      <c r="AC1451" s="39">
        <f t="shared" si="817"/>
        <v>62.4</v>
      </c>
      <c r="AD1451" s="40">
        <f t="shared" si="818"/>
        <v>67.7</v>
      </c>
      <c r="AG1451" s="70" t="s">
        <v>2870</v>
      </c>
      <c r="AH1451" s="24" t="s">
        <v>2883</v>
      </c>
      <c r="AI1451" s="24" t="s">
        <v>45</v>
      </c>
      <c r="AJ1451" s="24" t="s">
        <v>2884</v>
      </c>
      <c r="AK1451" s="42"/>
      <c r="AL1451" s="43">
        <v>14574.93</v>
      </c>
      <c r="AM1451" s="43">
        <v>48980.92</v>
      </c>
      <c r="AN1451" s="44">
        <v>10</v>
      </c>
      <c r="AO1451" s="45"/>
      <c r="AP1451" s="46">
        <v>2</v>
      </c>
      <c r="AQ1451" s="46">
        <v>8</v>
      </c>
      <c r="AR1451" s="43">
        <v>63555.85</v>
      </c>
      <c r="AS1451" s="43">
        <v>1968.8</v>
      </c>
      <c r="AT1451" s="43">
        <v>307.5</v>
      </c>
      <c r="AU1451" s="44">
        <v>45</v>
      </c>
      <c r="AV1451" s="43">
        <v>82.7</v>
      </c>
      <c r="AW1451" s="43">
        <v>62.9</v>
      </c>
      <c r="AX1451" s="43">
        <v>66022.75</v>
      </c>
      <c r="AY1451" s="43">
        <v>2256.5</v>
      </c>
      <c r="AZ1451" s="43">
        <v>454.9</v>
      </c>
      <c r="BA1451" s="44">
        <v>0</v>
      </c>
      <c r="BB1451" s="44">
        <v>0</v>
      </c>
      <c r="BC1451" s="44">
        <v>0</v>
      </c>
      <c r="BD1451" s="44">
        <v>0</v>
      </c>
      <c r="BE1451" s="44">
        <v>0</v>
      </c>
      <c r="BF1451" s="43">
        <v>1525.34</v>
      </c>
      <c r="BG1451" s="43">
        <v>4236.74</v>
      </c>
      <c r="BH1451" s="43">
        <v>70259.490000000005</v>
      </c>
      <c r="BI1451" s="44">
        <v>0</v>
      </c>
      <c r="BJ1451" s="71">
        <v>70.3</v>
      </c>
      <c r="BK1451" s="2"/>
      <c r="BL1451" s="2"/>
      <c r="BM1451" s="48">
        <v>5.9</v>
      </c>
      <c r="BN1451" s="48">
        <v>5.9</v>
      </c>
      <c r="BO1451" s="48">
        <v>5.9</v>
      </c>
      <c r="BP1451" s="48">
        <v>5.9</v>
      </c>
      <c r="BQ1451" s="48">
        <v>11.7</v>
      </c>
      <c r="BR1451" s="48">
        <v>11.7</v>
      </c>
      <c r="BS1451" s="48">
        <v>2.9</v>
      </c>
      <c r="BT1451" s="48">
        <v>0</v>
      </c>
      <c r="BU1451" s="48">
        <v>2.9</v>
      </c>
      <c r="BV1451" s="48">
        <f t="shared" si="819"/>
        <v>5</v>
      </c>
      <c r="BW1451" s="48">
        <f t="shared" si="820"/>
        <v>5</v>
      </c>
      <c r="BX1451" s="49">
        <f t="shared" si="821"/>
        <v>4.9000000000000004</v>
      </c>
      <c r="BY1451" s="50">
        <f t="shared" si="822"/>
        <v>67.699999999999989</v>
      </c>
      <c r="BZ1451" s="48">
        <f t="shared" si="823"/>
        <v>17.700000000000003</v>
      </c>
      <c r="CA1451" s="48">
        <f t="shared" si="824"/>
        <v>29.3</v>
      </c>
      <c r="CB1451" s="48">
        <f t="shared" si="825"/>
        <v>5.8</v>
      </c>
      <c r="CC1451" s="51">
        <f t="shared" si="826"/>
        <v>14.9</v>
      </c>
      <c r="CD1451" s="50">
        <f t="shared" si="827"/>
        <v>67.7</v>
      </c>
      <c r="CE1451" s="103"/>
      <c r="CF1451" s="73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</row>
    <row r="1452" spans="1:122" ht="21" hidden="1" outlineLevel="1" thickBot="1" x14ac:dyDescent="0.35">
      <c r="A1452" s="161"/>
      <c r="B1452" s="53" t="s">
        <v>2885</v>
      </c>
      <c r="C1452" s="53" t="s">
        <v>45</v>
      </c>
      <c r="D1452" s="24" t="s">
        <v>2886</v>
      </c>
      <c r="E1452" s="34"/>
      <c r="F1452" s="34"/>
      <c r="G1452" s="35">
        <v>41802.69</v>
      </c>
      <c r="H1452" s="36">
        <v>8</v>
      </c>
      <c r="I1452" s="37"/>
      <c r="J1452" s="37"/>
      <c r="K1452" s="38">
        <v>8</v>
      </c>
      <c r="L1452" s="35">
        <v>41802.69</v>
      </c>
      <c r="M1452" s="35">
        <v>1575.04</v>
      </c>
      <c r="N1452" s="36">
        <v>246</v>
      </c>
      <c r="O1452" s="36">
        <v>36</v>
      </c>
      <c r="P1452" s="35">
        <v>66.16</v>
      </c>
      <c r="Q1452" s="35">
        <v>50.32</v>
      </c>
      <c r="R1452" s="35">
        <v>43776.21</v>
      </c>
      <c r="S1452" s="35">
        <v>1805.2</v>
      </c>
      <c r="T1452" s="35">
        <v>363.92</v>
      </c>
      <c r="U1452" s="36">
        <v>0</v>
      </c>
      <c r="V1452" s="36">
        <v>0</v>
      </c>
      <c r="W1452" s="36">
        <v>0</v>
      </c>
      <c r="X1452" s="36">
        <v>0</v>
      </c>
      <c r="Y1452" s="36">
        <v>0</v>
      </c>
      <c r="Z1452" s="35">
        <v>1003.26</v>
      </c>
      <c r="AA1452" s="35">
        <v>3172.38</v>
      </c>
      <c r="AB1452" s="35">
        <v>46948.59</v>
      </c>
      <c r="AC1452" s="39">
        <f t="shared" si="817"/>
        <v>46.9</v>
      </c>
      <c r="AD1452" s="40">
        <f t="shared" si="818"/>
        <v>53</v>
      </c>
      <c r="AG1452" s="70" t="s">
        <v>2870</v>
      </c>
      <c r="AH1452" s="24" t="s">
        <v>2885</v>
      </c>
      <c r="AI1452" s="24" t="s">
        <v>45</v>
      </c>
      <c r="AJ1452" s="24" t="s">
        <v>2886</v>
      </c>
      <c r="AK1452" s="42"/>
      <c r="AL1452" s="43">
        <v>14574.93</v>
      </c>
      <c r="AM1452" s="43">
        <v>35046.69</v>
      </c>
      <c r="AN1452" s="44">
        <v>10</v>
      </c>
      <c r="AO1452" s="45"/>
      <c r="AP1452" s="46">
        <v>2</v>
      </c>
      <c r="AQ1452" s="46">
        <v>8</v>
      </c>
      <c r="AR1452" s="43">
        <v>49621.62</v>
      </c>
      <c r="AS1452" s="43">
        <v>1968.8</v>
      </c>
      <c r="AT1452" s="43">
        <v>307.5</v>
      </c>
      <c r="AU1452" s="44">
        <v>45</v>
      </c>
      <c r="AV1452" s="43">
        <v>82.7</v>
      </c>
      <c r="AW1452" s="43">
        <v>62.9</v>
      </c>
      <c r="AX1452" s="43">
        <v>52088.52</v>
      </c>
      <c r="AY1452" s="43">
        <v>2256.5</v>
      </c>
      <c r="AZ1452" s="43">
        <v>454.9</v>
      </c>
      <c r="BA1452" s="44">
        <v>0</v>
      </c>
      <c r="BB1452" s="44">
        <v>0</v>
      </c>
      <c r="BC1452" s="44">
        <v>0</v>
      </c>
      <c r="BD1452" s="44">
        <v>0</v>
      </c>
      <c r="BE1452" s="44">
        <v>0</v>
      </c>
      <c r="BF1452" s="43">
        <v>1190.92</v>
      </c>
      <c r="BG1452" s="43">
        <v>3902.32</v>
      </c>
      <c r="BH1452" s="43">
        <v>55990.84</v>
      </c>
      <c r="BI1452" s="44">
        <v>0</v>
      </c>
      <c r="BJ1452" s="71">
        <v>56</v>
      </c>
      <c r="BK1452" s="2"/>
      <c r="BL1452" s="2"/>
      <c r="BM1452" s="48">
        <v>4.7</v>
      </c>
      <c r="BN1452" s="48">
        <v>4.7</v>
      </c>
      <c r="BO1452" s="48">
        <v>4.7</v>
      </c>
      <c r="BP1452" s="48">
        <v>4.7</v>
      </c>
      <c r="BQ1452" s="48">
        <v>9.3000000000000007</v>
      </c>
      <c r="BR1452" s="48">
        <v>9.3000000000000007</v>
      </c>
      <c r="BS1452" s="48">
        <v>2.2999999999999998</v>
      </c>
      <c r="BT1452" s="48">
        <v>0</v>
      </c>
      <c r="BU1452" s="48">
        <v>2.2999999999999998</v>
      </c>
      <c r="BV1452" s="48">
        <f t="shared" si="819"/>
        <v>3.7</v>
      </c>
      <c r="BW1452" s="48">
        <f t="shared" si="820"/>
        <v>3.7</v>
      </c>
      <c r="BX1452" s="49">
        <f t="shared" si="821"/>
        <v>3.6</v>
      </c>
      <c r="BY1452" s="50">
        <f t="shared" si="822"/>
        <v>53.000000000000014</v>
      </c>
      <c r="BZ1452" s="48">
        <f t="shared" si="823"/>
        <v>14.100000000000001</v>
      </c>
      <c r="CA1452" s="48">
        <f t="shared" si="824"/>
        <v>23.3</v>
      </c>
      <c r="CB1452" s="48">
        <f t="shared" si="825"/>
        <v>4.5999999999999996</v>
      </c>
      <c r="CC1452" s="51">
        <f t="shared" si="826"/>
        <v>11</v>
      </c>
      <c r="CD1452" s="50">
        <f t="shared" si="827"/>
        <v>53.000000000000007</v>
      </c>
      <c r="CE1452" s="103"/>
      <c r="CF1452" s="73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</row>
    <row r="1453" spans="1:122" ht="21" hidden="1" outlineLevel="1" thickBot="1" x14ac:dyDescent="0.35">
      <c r="A1453" s="161"/>
      <c r="B1453" s="53" t="s">
        <v>2887</v>
      </c>
      <c r="C1453" s="53" t="s">
        <v>45</v>
      </c>
      <c r="D1453" s="24" t="s">
        <v>2888</v>
      </c>
      <c r="E1453" s="34"/>
      <c r="F1453" s="35">
        <v>14574.93</v>
      </c>
      <c r="G1453" s="35">
        <v>27868.46</v>
      </c>
      <c r="H1453" s="36">
        <v>7</v>
      </c>
      <c r="I1453" s="37"/>
      <c r="J1453" s="38">
        <v>1</v>
      </c>
      <c r="K1453" s="38">
        <v>6</v>
      </c>
      <c r="L1453" s="35">
        <v>42443.39</v>
      </c>
      <c r="M1453" s="35">
        <v>1378.16</v>
      </c>
      <c r="N1453" s="35">
        <v>215.25</v>
      </c>
      <c r="O1453" s="35">
        <v>31.5</v>
      </c>
      <c r="P1453" s="35">
        <v>57.89</v>
      </c>
      <c r="Q1453" s="35">
        <v>44.03</v>
      </c>
      <c r="R1453" s="35">
        <v>44170.22</v>
      </c>
      <c r="S1453" s="35">
        <v>1579.55</v>
      </c>
      <c r="T1453" s="35">
        <v>318.43</v>
      </c>
      <c r="U1453" s="36">
        <v>0</v>
      </c>
      <c r="V1453" s="36">
        <v>0</v>
      </c>
      <c r="W1453" s="36">
        <v>0</v>
      </c>
      <c r="X1453" s="36">
        <v>0</v>
      </c>
      <c r="Y1453" s="36">
        <v>0</v>
      </c>
      <c r="Z1453" s="35">
        <v>1018.64</v>
      </c>
      <c r="AA1453" s="35">
        <v>2916.62</v>
      </c>
      <c r="AB1453" s="35">
        <v>47086.84</v>
      </c>
      <c r="AC1453" s="39">
        <f t="shared" si="817"/>
        <v>47.1</v>
      </c>
      <c r="AD1453" s="40">
        <f t="shared" si="818"/>
        <v>49.3</v>
      </c>
      <c r="AG1453" s="70" t="s">
        <v>2870</v>
      </c>
      <c r="AH1453" s="24" t="s">
        <v>2887</v>
      </c>
      <c r="AI1453" s="24" t="s">
        <v>45</v>
      </c>
      <c r="AJ1453" s="24" t="s">
        <v>2888</v>
      </c>
      <c r="AK1453" s="42"/>
      <c r="AL1453" s="43">
        <v>14574.93</v>
      </c>
      <c r="AM1453" s="43">
        <v>27868.46</v>
      </c>
      <c r="AN1453" s="44">
        <v>9</v>
      </c>
      <c r="AO1453" s="45"/>
      <c r="AP1453" s="46">
        <v>3</v>
      </c>
      <c r="AQ1453" s="46">
        <v>6</v>
      </c>
      <c r="AR1453" s="43">
        <v>42443.39</v>
      </c>
      <c r="AS1453" s="43">
        <v>4039.92</v>
      </c>
      <c r="AT1453" s="43">
        <v>276.75</v>
      </c>
      <c r="AU1453" s="43">
        <v>40.5</v>
      </c>
      <c r="AV1453" s="43">
        <v>74.430000000000007</v>
      </c>
      <c r="AW1453" s="43">
        <v>56.61</v>
      </c>
      <c r="AX1453" s="43">
        <v>46931.6</v>
      </c>
      <c r="AY1453" s="43">
        <v>2030.85</v>
      </c>
      <c r="AZ1453" s="43">
        <v>409.41</v>
      </c>
      <c r="BA1453" s="44">
        <v>0</v>
      </c>
      <c r="BB1453" s="44">
        <v>0</v>
      </c>
      <c r="BC1453" s="44">
        <v>0</v>
      </c>
      <c r="BD1453" s="44">
        <v>0</v>
      </c>
      <c r="BE1453" s="44">
        <v>0</v>
      </c>
      <c r="BF1453" s="43">
        <v>1018.64</v>
      </c>
      <c r="BG1453" s="43">
        <v>3458.9</v>
      </c>
      <c r="BH1453" s="43">
        <v>50390.5</v>
      </c>
      <c r="BI1453" s="44">
        <v>0</v>
      </c>
      <c r="BJ1453" s="71">
        <v>50.4</v>
      </c>
      <c r="BK1453" s="2"/>
      <c r="BL1453" s="2"/>
      <c r="BM1453" s="48">
        <v>4.2</v>
      </c>
      <c r="BN1453" s="48">
        <v>4.2</v>
      </c>
      <c r="BO1453" s="48">
        <v>4.2</v>
      </c>
      <c r="BP1453" s="48">
        <v>4.2</v>
      </c>
      <c r="BQ1453" s="48">
        <v>8.4</v>
      </c>
      <c r="BR1453" s="48">
        <v>8.4</v>
      </c>
      <c r="BS1453" s="48">
        <v>2.1</v>
      </c>
      <c r="BT1453" s="48">
        <v>0</v>
      </c>
      <c r="BU1453" s="48">
        <v>2.1</v>
      </c>
      <c r="BV1453" s="48">
        <f t="shared" si="819"/>
        <v>3.8</v>
      </c>
      <c r="BW1453" s="48">
        <f t="shared" si="820"/>
        <v>3.8</v>
      </c>
      <c r="BX1453" s="49">
        <f t="shared" si="821"/>
        <v>3.9</v>
      </c>
      <c r="BY1453" s="50">
        <f t="shared" si="822"/>
        <v>49.300000000000011</v>
      </c>
      <c r="BZ1453" s="48">
        <f t="shared" si="823"/>
        <v>12.600000000000001</v>
      </c>
      <c r="CA1453" s="48">
        <f t="shared" si="824"/>
        <v>21</v>
      </c>
      <c r="CB1453" s="48">
        <f t="shared" si="825"/>
        <v>4.2</v>
      </c>
      <c r="CC1453" s="51">
        <f t="shared" si="826"/>
        <v>11.5</v>
      </c>
      <c r="CD1453" s="50">
        <f t="shared" si="827"/>
        <v>49.300000000000004</v>
      </c>
      <c r="CE1453" s="103"/>
      <c r="CF1453" s="73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</row>
    <row r="1454" spans="1:122" ht="15" hidden="1" outlineLevel="1" thickBot="1" x14ac:dyDescent="0.35">
      <c r="A1454" s="161"/>
      <c r="B1454" s="53" t="s">
        <v>2889</v>
      </c>
      <c r="C1454" s="53" t="s">
        <v>45</v>
      </c>
      <c r="D1454" s="24" t="s">
        <v>2890</v>
      </c>
      <c r="E1454" s="34"/>
      <c r="F1454" s="35">
        <v>132499.37</v>
      </c>
      <c r="G1454" s="35">
        <v>380024.33</v>
      </c>
      <c r="H1454" s="36">
        <v>172</v>
      </c>
      <c r="I1454" s="37"/>
      <c r="J1454" s="38">
        <v>40</v>
      </c>
      <c r="K1454" s="38">
        <v>132</v>
      </c>
      <c r="L1454" s="35">
        <v>512523.7</v>
      </c>
      <c r="M1454" s="35">
        <v>58204.4</v>
      </c>
      <c r="N1454" s="36">
        <v>5289</v>
      </c>
      <c r="O1454" s="36">
        <v>774</v>
      </c>
      <c r="P1454" s="35">
        <v>1422.44</v>
      </c>
      <c r="Q1454" s="35">
        <v>1081.8800000000001</v>
      </c>
      <c r="R1454" s="35">
        <v>579295.42000000004</v>
      </c>
      <c r="S1454" s="35">
        <v>38811.800000000003</v>
      </c>
      <c r="T1454" s="35">
        <v>7824.28</v>
      </c>
      <c r="U1454" s="36">
        <v>0</v>
      </c>
      <c r="V1454" s="36">
        <v>0</v>
      </c>
      <c r="W1454" s="36">
        <v>0</v>
      </c>
      <c r="X1454" s="36">
        <v>0</v>
      </c>
      <c r="Y1454" s="36">
        <v>0</v>
      </c>
      <c r="Z1454" s="35">
        <v>12300.57</v>
      </c>
      <c r="AA1454" s="35">
        <v>58936.65</v>
      </c>
      <c r="AB1454" s="35">
        <v>638232.06999999995</v>
      </c>
      <c r="AC1454" s="39">
        <f t="shared" si="817"/>
        <v>638.20000000000005</v>
      </c>
      <c r="AD1454" s="40">
        <f t="shared" si="818"/>
        <v>633.1</v>
      </c>
      <c r="AG1454" s="70" t="s">
        <v>2870</v>
      </c>
      <c r="AH1454" s="24" t="s">
        <v>2889</v>
      </c>
      <c r="AI1454" s="24" t="s">
        <v>45</v>
      </c>
      <c r="AJ1454" s="24" t="s">
        <v>2890</v>
      </c>
      <c r="AK1454" s="42"/>
      <c r="AL1454" s="43">
        <v>88332.91</v>
      </c>
      <c r="AM1454" s="43">
        <v>422249.26</v>
      </c>
      <c r="AN1454" s="44">
        <v>176</v>
      </c>
      <c r="AO1454" s="45"/>
      <c r="AP1454" s="46">
        <v>38</v>
      </c>
      <c r="AQ1454" s="46">
        <v>138</v>
      </c>
      <c r="AR1454" s="43">
        <v>510582.17</v>
      </c>
      <c r="AS1454" s="43">
        <v>51129.79</v>
      </c>
      <c r="AT1454" s="44">
        <v>5412</v>
      </c>
      <c r="AU1454" s="44">
        <v>792</v>
      </c>
      <c r="AV1454" s="43">
        <v>1455.52</v>
      </c>
      <c r="AW1454" s="43">
        <v>1107.04</v>
      </c>
      <c r="AX1454" s="43">
        <v>570478.52</v>
      </c>
      <c r="AY1454" s="43">
        <v>39714.400000000001</v>
      </c>
      <c r="AZ1454" s="43">
        <v>8006.24</v>
      </c>
      <c r="BA1454" s="44">
        <v>0</v>
      </c>
      <c r="BB1454" s="44">
        <v>0</v>
      </c>
      <c r="BC1454" s="44">
        <v>0</v>
      </c>
      <c r="BD1454" s="44">
        <v>0</v>
      </c>
      <c r="BE1454" s="44">
        <v>0</v>
      </c>
      <c r="BF1454" s="43">
        <v>12253.98</v>
      </c>
      <c r="BG1454" s="43">
        <v>59974.62</v>
      </c>
      <c r="BH1454" s="43">
        <v>630453.14</v>
      </c>
      <c r="BI1454" s="44">
        <v>0</v>
      </c>
      <c r="BJ1454" s="71">
        <v>630.5</v>
      </c>
      <c r="BK1454" s="2"/>
      <c r="BL1454" s="2"/>
      <c r="BM1454" s="48">
        <v>52.5</v>
      </c>
      <c r="BN1454" s="48">
        <v>52.5</v>
      </c>
      <c r="BO1454" s="48">
        <v>52.5</v>
      </c>
      <c r="BP1454" s="48">
        <v>52.5</v>
      </c>
      <c r="BQ1454" s="48">
        <v>105.1</v>
      </c>
      <c r="BR1454" s="48">
        <v>105.1</v>
      </c>
      <c r="BS1454" s="48">
        <v>26.3</v>
      </c>
      <c r="BT1454" s="48">
        <v>0</v>
      </c>
      <c r="BU1454" s="48">
        <v>26.3</v>
      </c>
      <c r="BV1454" s="48">
        <f t="shared" si="819"/>
        <v>53.4</v>
      </c>
      <c r="BW1454" s="48">
        <f t="shared" si="820"/>
        <v>53.4</v>
      </c>
      <c r="BX1454" s="49">
        <f t="shared" si="821"/>
        <v>53.5</v>
      </c>
      <c r="BY1454" s="50">
        <f t="shared" si="822"/>
        <v>633.1</v>
      </c>
      <c r="BZ1454" s="48">
        <f t="shared" si="823"/>
        <v>157.5</v>
      </c>
      <c r="CA1454" s="48">
        <f t="shared" si="824"/>
        <v>262.7</v>
      </c>
      <c r="CB1454" s="48">
        <f t="shared" si="825"/>
        <v>52.6</v>
      </c>
      <c r="CC1454" s="51">
        <f t="shared" si="826"/>
        <v>160.30000000000001</v>
      </c>
      <c r="CD1454" s="50">
        <f t="shared" si="827"/>
        <v>633.1</v>
      </c>
      <c r="CE1454" s="103"/>
      <c r="CF1454" s="73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</row>
    <row r="1455" spans="1:122" ht="15" hidden="1" outlineLevel="1" thickBot="1" x14ac:dyDescent="0.35">
      <c r="A1455" s="161"/>
      <c r="B1455" s="53" t="s">
        <v>2891</v>
      </c>
      <c r="C1455" s="53" t="s">
        <v>45</v>
      </c>
      <c r="D1455" s="24" t="s">
        <v>2892</v>
      </c>
      <c r="E1455" s="34"/>
      <c r="F1455" s="35">
        <v>88332.91</v>
      </c>
      <c r="G1455" s="35">
        <v>253349.57</v>
      </c>
      <c r="H1455" s="36">
        <v>116</v>
      </c>
      <c r="I1455" s="37"/>
      <c r="J1455" s="38">
        <v>20</v>
      </c>
      <c r="K1455" s="38">
        <v>96</v>
      </c>
      <c r="L1455" s="35">
        <v>341682.48</v>
      </c>
      <c r="M1455" s="35">
        <v>44156.47</v>
      </c>
      <c r="N1455" s="36">
        <v>3567</v>
      </c>
      <c r="O1455" s="36">
        <v>522</v>
      </c>
      <c r="P1455" s="35">
        <v>959.32</v>
      </c>
      <c r="Q1455" s="35">
        <v>729.64</v>
      </c>
      <c r="R1455" s="35">
        <v>391616.91</v>
      </c>
      <c r="S1455" s="35">
        <v>26175.4</v>
      </c>
      <c r="T1455" s="35">
        <v>5276.84</v>
      </c>
      <c r="U1455" s="36">
        <v>0</v>
      </c>
      <c r="V1455" s="36">
        <v>0</v>
      </c>
      <c r="W1455" s="36">
        <v>0</v>
      </c>
      <c r="X1455" s="36">
        <v>0</v>
      </c>
      <c r="Y1455" s="36">
        <v>0</v>
      </c>
      <c r="Z1455" s="35">
        <v>8200.3799999999992</v>
      </c>
      <c r="AA1455" s="35">
        <v>39652.620000000003</v>
      </c>
      <c r="AB1455" s="35">
        <v>431269.53</v>
      </c>
      <c r="AC1455" s="39">
        <f t="shared" si="817"/>
        <v>431.3</v>
      </c>
      <c r="AD1455" s="40">
        <f t="shared" si="818"/>
        <v>458.9</v>
      </c>
      <c r="AG1455" s="70" t="s">
        <v>2870</v>
      </c>
      <c r="AH1455" s="24" t="s">
        <v>2891</v>
      </c>
      <c r="AI1455" s="24" t="s">
        <v>45</v>
      </c>
      <c r="AJ1455" s="24" t="s">
        <v>2892</v>
      </c>
      <c r="AK1455" s="42"/>
      <c r="AL1455" s="43">
        <v>88332.91</v>
      </c>
      <c r="AM1455" s="43">
        <v>295574.49</v>
      </c>
      <c r="AN1455" s="44">
        <v>128</v>
      </c>
      <c r="AO1455" s="45"/>
      <c r="AP1455" s="46">
        <v>33</v>
      </c>
      <c r="AQ1455" s="46">
        <v>95</v>
      </c>
      <c r="AR1455" s="43">
        <v>383907.4</v>
      </c>
      <c r="AS1455" s="43">
        <v>38505.160000000003</v>
      </c>
      <c r="AT1455" s="44">
        <v>3936</v>
      </c>
      <c r="AU1455" s="44">
        <v>576</v>
      </c>
      <c r="AV1455" s="43">
        <v>1058.56</v>
      </c>
      <c r="AW1455" s="43">
        <v>805.12</v>
      </c>
      <c r="AX1455" s="43">
        <v>428788.24</v>
      </c>
      <c r="AY1455" s="43">
        <v>28883.200000000001</v>
      </c>
      <c r="AZ1455" s="43">
        <v>5822.72</v>
      </c>
      <c r="BA1455" s="44">
        <v>0</v>
      </c>
      <c r="BB1455" s="44">
        <v>0</v>
      </c>
      <c r="BC1455" s="44">
        <v>0</v>
      </c>
      <c r="BD1455" s="44">
        <v>0</v>
      </c>
      <c r="BE1455" s="44">
        <v>0</v>
      </c>
      <c r="BF1455" s="43">
        <v>9213.7800000000007</v>
      </c>
      <c r="BG1455" s="43">
        <v>43919.7</v>
      </c>
      <c r="BH1455" s="43">
        <v>472707.94</v>
      </c>
      <c r="BI1455" s="44">
        <v>0</v>
      </c>
      <c r="BJ1455" s="71">
        <v>472.7</v>
      </c>
      <c r="BK1455" s="2"/>
      <c r="BL1455" s="2"/>
      <c r="BM1455" s="48">
        <v>39.4</v>
      </c>
      <c r="BN1455" s="48">
        <v>39.4</v>
      </c>
      <c r="BO1455" s="48">
        <v>39.4</v>
      </c>
      <c r="BP1455" s="48">
        <v>39.4</v>
      </c>
      <c r="BQ1455" s="48">
        <v>78.8</v>
      </c>
      <c r="BR1455" s="48">
        <v>78.8</v>
      </c>
      <c r="BS1455" s="48">
        <v>19.7</v>
      </c>
      <c r="BT1455" s="48">
        <v>0</v>
      </c>
      <c r="BU1455" s="48">
        <v>19.7</v>
      </c>
      <c r="BV1455" s="48">
        <f t="shared" si="819"/>
        <v>34.799999999999997</v>
      </c>
      <c r="BW1455" s="48">
        <f t="shared" si="820"/>
        <v>34.799999999999997</v>
      </c>
      <c r="BX1455" s="49">
        <f t="shared" si="821"/>
        <v>34.700000000000003</v>
      </c>
      <c r="BY1455" s="50">
        <f t="shared" si="822"/>
        <v>458.89999999999992</v>
      </c>
      <c r="BZ1455" s="48">
        <f t="shared" si="823"/>
        <v>118.19999999999999</v>
      </c>
      <c r="CA1455" s="48">
        <f t="shared" si="824"/>
        <v>197</v>
      </c>
      <c r="CB1455" s="48">
        <f t="shared" si="825"/>
        <v>39.4</v>
      </c>
      <c r="CC1455" s="51">
        <f t="shared" si="826"/>
        <v>104.3</v>
      </c>
      <c r="CD1455" s="50">
        <f t="shared" si="827"/>
        <v>458.9</v>
      </c>
      <c r="CE1455" s="103"/>
      <c r="CF1455" s="73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</row>
    <row r="1456" spans="1:122" ht="15" hidden="1" outlineLevel="1" thickBot="1" x14ac:dyDescent="0.35">
      <c r="A1456" s="161"/>
      <c r="B1456" s="53" t="s">
        <v>2893</v>
      </c>
      <c r="C1456" s="53" t="s">
        <v>45</v>
      </c>
      <c r="D1456" s="24" t="s">
        <v>2894</v>
      </c>
      <c r="E1456" s="34"/>
      <c r="F1456" s="35">
        <v>88332.91</v>
      </c>
      <c r="G1456" s="35">
        <v>422249.26</v>
      </c>
      <c r="H1456" s="36">
        <v>182</v>
      </c>
      <c r="I1456" s="37"/>
      <c r="J1456" s="38">
        <v>38</v>
      </c>
      <c r="K1456" s="38">
        <v>144</v>
      </c>
      <c r="L1456" s="35">
        <v>510582.17</v>
      </c>
      <c r="M1456" s="35">
        <v>47172.160000000003</v>
      </c>
      <c r="N1456" s="35">
        <v>5596.5</v>
      </c>
      <c r="O1456" s="36">
        <v>819</v>
      </c>
      <c r="P1456" s="35">
        <v>1505.14</v>
      </c>
      <c r="Q1456" s="35">
        <v>1144.78</v>
      </c>
      <c r="R1456" s="35">
        <v>566819.75</v>
      </c>
      <c r="S1456" s="35">
        <v>41068.300000000003</v>
      </c>
      <c r="T1456" s="35">
        <v>8279.18</v>
      </c>
      <c r="U1456" s="36">
        <v>0</v>
      </c>
      <c r="V1456" s="36">
        <v>0</v>
      </c>
      <c r="W1456" s="36">
        <v>0</v>
      </c>
      <c r="X1456" s="36">
        <v>0</v>
      </c>
      <c r="Y1456" s="36">
        <v>0</v>
      </c>
      <c r="Z1456" s="35">
        <v>12253.98</v>
      </c>
      <c r="AA1456" s="35">
        <v>61601.46</v>
      </c>
      <c r="AB1456" s="35">
        <v>628421.21</v>
      </c>
      <c r="AC1456" s="39">
        <f t="shared" si="817"/>
        <v>628.4</v>
      </c>
      <c r="AD1456" s="40">
        <f t="shared" si="818"/>
        <v>632.5</v>
      </c>
      <c r="AG1456" s="70" t="s">
        <v>2870</v>
      </c>
      <c r="AH1456" s="24" t="s">
        <v>2893</v>
      </c>
      <c r="AI1456" s="24" t="s">
        <v>45</v>
      </c>
      <c r="AJ1456" s="24" t="s">
        <v>2894</v>
      </c>
      <c r="AK1456" s="42"/>
      <c r="AL1456" s="43">
        <v>88332.91</v>
      </c>
      <c r="AM1456" s="43">
        <v>422249.26</v>
      </c>
      <c r="AN1456" s="44">
        <v>194</v>
      </c>
      <c r="AO1456" s="45"/>
      <c r="AP1456" s="46">
        <v>36</v>
      </c>
      <c r="AQ1456" s="46">
        <v>158</v>
      </c>
      <c r="AR1456" s="43">
        <v>510582.17</v>
      </c>
      <c r="AS1456" s="43">
        <v>49534.720000000001</v>
      </c>
      <c r="AT1456" s="43">
        <v>5965.5</v>
      </c>
      <c r="AU1456" s="44">
        <v>873</v>
      </c>
      <c r="AV1456" s="43">
        <v>1604.38</v>
      </c>
      <c r="AW1456" s="43">
        <v>1220.26</v>
      </c>
      <c r="AX1456" s="43">
        <v>569780.03</v>
      </c>
      <c r="AY1456" s="43">
        <v>43776.1</v>
      </c>
      <c r="AZ1456" s="43">
        <v>8825.06</v>
      </c>
      <c r="BA1456" s="44">
        <v>0</v>
      </c>
      <c r="BB1456" s="44">
        <v>0</v>
      </c>
      <c r="BC1456" s="44">
        <v>0</v>
      </c>
      <c r="BD1456" s="44">
        <v>0</v>
      </c>
      <c r="BE1456" s="44">
        <v>0</v>
      </c>
      <c r="BF1456" s="43">
        <v>12253.98</v>
      </c>
      <c r="BG1456" s="43">
        <v>64855.14</v>
      </c>
      <c r="BH1456" s="43">
        <v>634635.17000000004</v>
      </c>
      <c r="BI1456" s="44">
        <v>0</v>
      </c>
      <c r="BJ1456" s="71">
        <v>634.6</v>
      </c>
      <c r="BK1456" s="2"/>
      <c r="BL1456" s="2"/>
      <c r="BM1456" s="48">
        <v>52.9</v>
      </c>
      <c r="BN1456" s="48">
        <v>52.9</v>
      </c>
      <c r="BO1456" s="48">
        <v>52.9</v>
      </c>
      <c r="BP1456" s="48">
        <v>52.9</v>
      </c>
      <c r="BQ1456" s="48">
        <v>105.8</v>
      </c>
      <c r="BR1456" s="48">
        <v>105.8</v>
      </c>
      <c r="BS1456" s="48">
        <v>26.4</v>
      </c>
      <c r="BT1456" s="48">
        <v>0</v>
      </c>
      <c r="BU1456" s="48">
        <v>26.4</v>
      </c>
      <c r="BV1456" s="48">
        <f t="shared" si="819"/>
        <v>52.2</v>
      </c>
      <c r="BW1456" s="48">
        <f t="shared" si="820"/>
        <v>52.2</v>
      </c>
      <c r="BX1456" s="49">
        <f t="shared" si="821"/>
        <v>52.1</v>
      </c>
      <c r="BY1456" s="50">
        <f t="shared" si="822"/>
        <v>632.5</v>
      </c>
      <c r="BZ1456" s="48">
        <f t="shared" si="823"/>
        <v>158.69999999999999</v>
      </c>
      <c r="CA1456" s="48">
        <f t="shared" si="824"/>
        <v>264.5</v>
      </c>
      <c r="CB1456" s="48">
        <f t="shared" si="825"/>
        <v>52.8</v>
      </c>
      <c r="CC1456" s="51">
        <f t="shared" si="826"/>
        <v>156.5</v>
      </c>
      <c r="CD1456" s="50">
        <f t="shared" si="827"/>
        <v>632.5</v>
      </c>
      <c r="CE1456" s="103"/>
      <c r="CF1456" s="73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</row>
    <row r="1457" spans="1:122" ht="15" hidden="1" outlineLevel="1" thickBot="1" x14ac:dyDescent="0.35">
      <c r="A1457" s="161"/>
      <c r="B1457" s="53" t="s">
        <v>2895</v>
      </c>
      <c r="C1457" s="53" t="s">
        <v>45</v>
      </c>
      <c r="D1457" s="24" t="s">
        <v>2896</v>
      </c>
      <c r="E1457" s="34"/>
      <c r="F1457" s="35">
        <v>88332.91</v>
      </c>
      <c r="G1457" s="35">
        <v>337799.41</v>
      </c>
      <c r="H1457" s="36">
        <v>134</v>
      </c>
      <c r="I1457" s="37"/>
      <c r="J1457" s="38">
        <v>19</v>
      </c>
      <c r="K1457" s="38">
        <v>115</v>
      </c>
      <c r="L1457" s="35">
        <v>426132.32</v>
      </c>
      <c r="M1457" s="35">
        <v>55258.96</v>
      </c>
      <c r="N1457" s="35">
        <v>4120.5</v>
      </c>
      <c r="O1457" s="36">
        <v>603</v>
      </c>
      <c r="P1457" s="35">
        <v>1108.18</v>
      </c>
      <c r="Q1457" s="35">
        <v>842.86</v>
      </c>
      <c r="R1457" s="35">
        <v>488065.82</v>
      </c>
      <c r="S1457" s="35">
        <v>30237.1</v>
      </c>
      <c r="T1457" s="35">
        <v>6095.66</v>
      </c>
      <c r="U1457" s="36">
        <v>0</v>
      </c>
      <c r="V1457" s="36">
        <v>0</v>
      </c>
      <c r="W1457" s="36">
        <v>0</v>
      </c>
      <c r="X1457" s="36">
        <v>0</v>
      </c>
      <c r="Y1457" s="36">
        <v>0</v>
      </c>
      <c r="Z1457" s="35">
        <v>10227.18</v>
      </c>
      <c r="AA1457" s="35">
        <v>46559.94</v>
      </c>
      <c r="AB1457" s="35">
        <v>534625.76</v>
      </c>
      <c r="AC1457" s="39">
        <f t="shared" si="817"/>
        <v>534.6</v>
      </c>
      <c r="AD1457" s="40">
        <f t="shared" si="818"/>
        <v>560.1</v>
      </c>
      <c r="AG1457" s="70" t="s">
        <v>2870</v>
      </c>
      <c r="AH1457" s="24" t="s">
        <v>2895</v>
      </c>
      <c r="AI1457" s="24" t="s">
        <v>45</v>
      </c>
      <c r="AJ1457" s="24" t="s">
        <v>2896</v>
      </c>
      <c r="AK1457" s="42"/>
      <c r="AL1457" s="43">
        <v>88332.91</v>
      </c>
      <c r="AM1457" s="43">
        <v>380024.33</v>
      </c>
      <c r="AN1457" s="44">
        <v>152</v>
      </c>
      <c r="AO1457" s="45"/>
      <c r="AP1457" s="46">
        <v>30</v>
      </c>
      <c r="AQ1457" s="46">
        <v>122</v>
      </c>
      <c r="AR1457" s="43">
        <v>468357.24</v>
      </c>
      <c r="AS1457" s="43">
        <v>44440.15</v>
      </c>
      <c r="AT1457" s="44">
        <v>4674</v>
      </c>
      <c r="AU1457" s="44">
        <v>684</v>
      </c>
      <c r="AV1457" s="43">
        <v>1257.04</v>
      </c>
      <c r="AW1457" s="43">
        <v>956.08</v>
      </c>
      <c r="AX1457" s="43">
        <v>520368.51</v>
      </c>
      <c r="AY1457" s="43">
        <v>34298.800000000003</v>
      </c>
      <c r="AZ1457" s="43">
        <v>6914.48</v>
      </c>
      <c r="BA1457" s="44">
        <v>0</v>
      </c>
      <c r="BB1457" s="44">
        <v>0</v>
      </c>
      <c r="BC1457" s="44">
        <v>0</v>
      </c>
      <c r="BD1457" s="44">
        <v>0</v>
      </c>
      <c r="BE1457" s="44">
        <v>0</v>
      </c>
      <c r="BF1457" s="43">
        <v>11240.58</v>
      </c>
      <c r="BG1457" s="43">
        <v>52453.86</v>
      </c>
      <c r="BH1457" s="43">
        <v>572822.37</v>
      </c>
      <c r="BI1457" s="44">
        <v>0</v>
      </c>
      <c r="BJ1457" s="71">
        <v>572.79999999999995</v>
      </c>
      <c r="BK1457" s="2"/>
      <c r="BL1457" s="2"/>
      <c r="BM1457" s="48">
        <v>47.7</v>
      </c>
      <c r="BN1457" s="48">
        <v>47.7</v>
      </c>
      <c r="BO1457" s="48">
        <v>47.7</v>
      </c>
      <c r="BP1457" s="48">
        <v>47.7</v>
      </c>
      <c r="BQ1457" s="48">
        <v>95.5</v>
      </c>
      <c r="BR1457" s="48">
        <v>95.5</v>
      </c>
      <c r="BS1457" s="48">
        <v>23.9</v>
      </c>
      <c r="BT1457" s="48">
        <v>0</v>
      </c>
      <c r="BU1457" s="48">
        <v>23.9</v>
      </c>
      <c r="BV1457" s="48">
        <f t="shared" si="819"/>
        <v>43.5</v>
      </c>
      <c r="BW1457" s="48">
        <f t="shared" si="820"/>
        <v>43.5</v>
      </c>
      <c r="BX1457" s="49">
        <f t="shared" si="821"/>
        <v>43.5</v>
      </c>
      <c r="BY1457" s="50">
        <f t="shared" si="822"/>
        <v>560.1</v>
      </c>
      <c r="BZ1457" s="48">
        <f t="shared" si="823"/>
        <v>143.10000000000002</v>
      </c>
      <c r="CA1457" s="48">
        <f t="shared" si="824"/>
        <v>238.7</v>
      </c>
      <c r="CB1457" s="48">
        <f t="shared" si="825"/>
        <v>47.8</v>
      </c>
      <c r="CC1457" s="51">
        <f t="shared" si="826"/>
        <v>130.5</v>
      </c>
      <c r="CD1457" s="50">
        <f t="shared" si="827"/>
        <v>560.1</v>
      </c>
      <c r="CE1457" s="103"/>
      <c r="CF1457" s="73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</row>
    <row r="1458" spans="1:122" ht="15" hidden="1" outlineLevel="1" thickBot="1" x14ac:dyDescent="0.35">
      <c r="A1458" s="161"/>
      <c r="B1458" s="53" t="s">
        <v>2897</v>
      </c>
      <c r="C1458" s="53" t="s">
        <v>45</v>
      </c>
      <c r="D1458" s="24" t="s">
        <v>2898</v>
      </c>
      <c r="E1458" s="34"/>
      <c r="F1458" s="35">
        <v>161649.23000000001</v>
      </c>
      <c r="G1458" s="35">
        <v>351311.39</v>
      </c>
      <c r="H1458" s="36">
        <v>144</v>
      </c>
      <c r="I1458" s="37"/>
      <c r="J1458" s="38">
        <v>40</v>
      </c>
      <c r="K1458" s="38">
        <v>104</v>
      </c>
      <c r="L1458" s="35">
        <v>512960.62</v>
      </c>
      <c r="M1458" s="35">
        <v>83233.89</v>
      </c>
      <c r="N1458" s="36">
        <v>4428</v>
      </c>
      <c r="O1458" s="36">
        <v>648</v>
      </c>
      <c r="P1458" s="35">
        <v>1190.8800000000001</v>
      </c>
      <c r="Q1458" s="35">
        <v>905.76</v>
      </c>
      <c r="R1458" s="35">
        <v>603367.15</v>
      </c>
      <c r="S1458" s="35">
        <v>32493.599999999999</v>
      </c>
      <c r="T1458" s="35">
        <v>6550.56</v>
      </c>
      <c r="U1458" s="36">
        <v>0</v>
      </c>
      <c r="V1458" s="36">
        <v>0</v>
      </c>
      <c r="W1458" s="36">
        <v>0</v>
      </c>
      <c r="X1458" s="36">
        <v>0</v>
      </c>
      <c r="Y1458" s="36">
        <v>0</v>
      </c>
      <c r="Z1458" s="35">
        <v>12311.05</v>
      </c>
      <c r="AA1458" s="35">
        <v>51355.21</v>
      </c>
      <c r="AB1458" s="35">
        <v>654722.36</v>
      </c>
      <c r="AC1458" s="39">
        <f t="shared" si="817"/>
        <v>654.70000000000005</v>
      </c>
      <c r="AD1458" s="40">
        <f t="shared" si="818"/>
        <v>624.4</v>
      </c>
      <c r="AG1458" s="70" t="s">
        <v>2870</v>
      </c>
      <c r="AH1458" s="24" t="s">
        <v>2897</v>
      </c>
      <c r="AI1458" s="24" t="s">
        <v>45</v>
      </c>
      <c r="AJ1458" s="24" t="s">
        <v>2898</v>
      </c>
      <c r="AK1458" s="42"/>
      <c r="AL1458" s="43">
        <v>117482.77</v>
      </c>
      <c r="AM1458" s="43">
        <v>365667.87</v>
      </c>
      <c r="AN1458" s="44">
        <v>133</v>
      </c>
      <c r="AO1458" s="45"/>
      <c r="AP1458" s="46">
        <v>29</v>
      </c>
      <c r="AQ1458" s="46">
        <v>104</v>
      </c>
      <c r="AR1458" s="43">
        <v>483150.64</v>
      </c>
      <c r="AS1458" s="43">
        <v>71844.47</v>
      </c>
      <c r="AT1458" s="43">
        <v>4089.75</v>
      </c>
      <c r="AU1458" s="43">
        <v>598.5</v>
      </c>
      <c r="AV1458" s="43">
        <v>1099.9100000000001</v>
      </c>
      <c r="AW1458" s="43">
        <v>836.57</v>
      </c>
      <c r="AX1458" s="43">
        <v>561619.84</v>
      </c>
      <c r="AY1458" s="43">
        <v>30011.45</v>
      </c>
      <c r="AZ1458" s="43">
        <v>6050.17</v>
      </c>
      <c r="BA1458" s="44">
        <v>0</v>
      </c>
      <c r="BB1458" s="44">
        <v>0</v>
      </c>
      <c r="BC1458" s="44">
        <v>0</v>
      </c>
      <c r="BD1458" s="44">
        <v>0</v>
      </c>
      <c r="BE1458" s="44">
        <v>0</v>
      </c>
      <c r="BF1458" s="43">
        <v>11595.62</v>
      </c>
      <c r="BG1458" s="43">
        <v>47657.24</v>
      </c>
      <c r="BH1458" s="43">
        <v>609277.07999999996</v>
      </c>
      <c r="BI1458" s="44">
        <v>0</v>
      </c>
      <c r="BJ1458" s="71">
        <v>609.29999999999995</v>
      </c>
      <c r="BK1458" s="2"/>
      <c r="BL1458" s="2"/>
      <c r="BM1458" s="48">
        <v>50.8</v>
      </c>
      <c r="BN1458" s="48">
        <v>50.8</v>
      </c>
      <c r="BO1458" s="48">
        <v>50.8</v>
      </c>
      <c r="BP1458" s="48">
        <v>50.8</v>
      </c>
      <c r="BQ1458" s="48">
        <v>101.6</v>
      </c>
      <c r="BR1458" s="48">
        <v>101.6</v>
      </c>
      <c r="BS1458" s="48">
        <v>25.4</v>
      </c>
      <c r="BT1458" s="48">
        <v>0</v>
      </c>
      <c r="BU1458" s="48">
        <v>25.4</v>
      </c>
      <c r="BV1458" s="48">
        <f t="shared" si="819"/>
        <v>55.7</v>
      </c>
      <c r="BW1458" s="48">
        <f t="shared" si="820"/>
        <v>55.7</v>
      </c>
      <c r="BX1458" s="49">
        <f t="shared" si="821"/>
        <v>55.8</v>
      </c>
      <c r="BY1458" s="50">
        <f t="shared" si="822"/>
        <v>624.4</v>
      </c>
      <c r="BZ1458" s="48">
        <f t="shared" si="823"/>
        <v>152.39999999999998</v>
      </c>
      <c r="CA1458" s="48">
        <f t="shared" si="824"/>
        <v>253.99999999999997</v>
      </c>
      <c r="CB1458" s="48">
        <f t="shared" si="825"/>
        <v>50.8</v>
      </c>
      <c r="CC1458" s="51">
        <f t="shared" si="826"/>
        <v>167.2</v>
      </c>
      <c r="CD1458" s="50">
        <f t="shared" si="827"/>
        <v>624.4</v>
      </c>
      <c r="CE1458" s="103"/>
      <c r="CF1458" s="73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</row>
    <row r="1459" spans="1:122" ht="15" hidden="1" outlineLevel="1" thickBot="1" x14ac:dyDescent="0.35">
      <c r="A1459" s="161"/>
      <c r="B1459" s="53" t="s">
        <v>2899</v>
      </c>
      <c r="C1459" s="53" t="s">
        <v>45</v>
      </c>
      <c r="D1459" s="24" t="s">
        <v>2900</v>
      </c>
      <c r="E1459" s="34"/>
      <c r="F1459" s="35">
        <v>132499.37</v>
      </c>
      <c r="G1459" s="35">
        <v>380024.33</v>
      </c>
      <c r="H1459" s="36">
        <v>181</v>
      </c>
      <c r="I1459" s="37"/>
      <c r="J1459" s="38">
        <v>41</v>
      </c>
      <c r="K1459" s="38">
        <v>140</v>
      </c>
      <c r="L1459" s="35">
        <v>512523.7</v>
      </c>
      <c r="M1459" s="35">
        <v>61337.93</v>
      </c>
      <c r="N1459" s="35">
        <v>5565.75</v>
      </c>
      <c r="O1459" s="35">
        <v>814.5</v>
      </c>
      <c r="P1459" s="35">
        <v>1496.87</v>
      </c>
      <c r="Q1459" s="35">
        <v>1138.49</v>
      </c>
      <c r="R1459" s="35">
        <v>582877.24</v>
      </c>
      <c r="S1459" s="35">
        <v>40842.65</v>
      </c>
      <c r="T1459" s="35">
        <v>8233.69</v>
      </c>
      <c r="U1459" s="36">
        <v>0</v>
      </c>
      <c r="V1459" s="36">
        <v>0</v>
      </c>
      <c r="W1459" s="36">
        <v>0</v>
      </c>
      <c r="X1459" s="36">
        <v>0</v>
      </c>
      <c r="Y1459" s="36">
        <v>0</v>
      </c>
      <c r="Z1459" s="35">
        <v>12300.57</v>
      </c>
      <c r="AA1459" s="35">
        <v>61376.91</v>
      </c>
      <c r="AB1459" s="35">
        <v>644254.15</v>
      </c>
      <c r="AC1459" s="39">
        <f t="shared" si="817"/>
        <v>644.29999999999995</v>
      </c>
      <c r="AD1459" s="40">
        <f t="shared" si="818"/>
        <v>632.29999999999995</v>
      </c>
      <c r="AG1459" s="70" t="s">
        <v>2870</v>
      </c>
      <c r="AH1459" s="24" t="s">
        <v>2899</v>
      </c>
      <c r="AI1459" s="24" t="s">
        <v>45</v>
      </c>
      <c r="AJ1459" s="24" t="s">
        <v>2900</v>
      </c>
      <c r="AK1459" s="42"/>
      <c r="AL1459" s="43">
        <v>88332.91</v>
      </c>
      <c r="AM1459" s="43">
        <v>422249.26</v>
      </c>
      <c r="AN1459" s="44">
        <v>161</v>
      </c>
      <c r="AO1459" s="45"/>
      <c r="AP1459" s="46">
        <v>21</v>
      </c>
      <c r="AQ1459" s="46">
        <v>140</v>
      </c>
      <c r="AR1459" s="43">
        <v>510582.17</v>
      </c>
      <c r="AS1459" s="43">
        <v>51806.2</v>
      </c>
      <c r="AT1459" s="43">
        <v>4950.75</v>
      </c>
      <c r="AU1459" s="43">
        <v>724.5</v>
      </c>
      <c r="AV1459" s="43">
        <v>1331.47</v>
      </c>
      <c r="AW1459" s="43">
        <v>1012.69</v>
      </c>
      <c r="AX1459" s="43">
        <v>570407.78</v>
      </c>
      <c r="AY1459" s="43">
        <v>36329.65</v>
      </c>
      <c r="AZ1459" s="43">
        <v>7323.89</v>
      </c>
      <c r="BA1459" s="44">
        <v>0</v>
      </c>
      <c r="BB1459" s="44">
        <v>0</v>
      </c>
      <c r="BC1459" s="44">
        <v>0</v>
      </c>
      <c r="BD1459" s="44">
        <v>0</v>
      </c>
      <c r="BE1459" s="44">
        <v>0</v>
      </c>
      <c r="BF1459" s="43">
        <v>12253.98</v>
      </c>
      <c r="BG1459" s="43">
        <v>55907.519999999997</v>
      </c>
      <c r="BH1459" s="43">
        <v>626315.30000000005</v>
      </c>
      <c r="BI1459" s="44">
        <v>0</v>
      </c>
      <c r="BJ1459" s="71">
        <v>626.29999999999995</v>
      </c>
      <c r="BK1459" s="2"/>
      <c r="BL1459" s="2"/>
      <c r="BM1459" s="48">
        <v>52.2</v>
      </c>
      <c r="BN1459" s="48">
        <v>52.2</v>
      </c>
      <c r="BO1459" s="48">
        <v>52.2</v>
      </c>
      <c r="BP1459" s="48">
        <v>52.2</v>
      </c>
      <c r="BQ1459" s="48">
        <v>104.4</v>
      </c>
      <c r="BR1459" s="48">
        <v>104.4</v>
      </c>
      <c r="BS1459" s="48">
        <v>26.1</v>
      </c>
      <c r="BT1459" s="48">
        <v>0</v>
      </c>
      <c r="BU1459" s="48">
        <v>26.1</v>
      </c>
      <c r="BV1459" s="48">
        <f t="shared" si="819"/>
        <v>54.2</v>
      </c>
      <c r="BW1459" s="48">
        <f t="shared" si="820"/>
        <v>54.2</v>
      </c>
      <c r="BX1459" s="49">
        <f t="shared" si="821"/>
        <v>54.1</v>
      </c>
      <c r="BY1459" s="50">
        <f t="shared" si="822"/>
        <v>632.30000000000007</v>
      </c>
      <c r="BZ1459" s="48">
        <f t="shared" si="823"/>
        <v>156.60000000000002</v>
      </c>
      <c r="CA1459" s="48">
        <f t="shared" si="824"/>
        <v>261</v>
      </c>
      <c r="CB1459" s="48">
        <f t="shared" si="825"/>
        <v>52.2</v>
      </c>
      <c r="CC1459" s="51">
        <f t="shared" si="826"/>
        <v>162.5</v>
      </c>
      <c r="CD1459" s="50">
        <f t="shared" si="827"/>
        <v>632.29999999999995</v>
      </c>
      <c r="CE1459" s="103"/>
      <c r="CF1459" s="73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</row>
    <row r="1460" spans="1:122" ht="15" hidden="1" outlineLevel="1" thickBot="1" x14ac:dyDescent="0.35">
      <c r="A1460" s="161"/>
      <c r="B1460" s="53" t="s">
        <v>2901</v>
      </c>
      <c r="C1460" s="53" t="s">
        <v>45</v>
      </c>
      <c r="D1460" s="24" t="s">
        <v>2902</v>
      </c>
      <c r="E1460" s="36">
        <v>881903</v>
      </c>
      <c r="F1460" s="34"/>
      <c r="G1460" s="34"/>
      <c r="H1460" s="36">
        <v>230</v>
      </c>
      <c r="I1460" s="38">
        <v>230</v>
      </c>
      <c r="J1460" s="37"/>
      <c r="K1460" s="37"/>
      <c r="L1460" s="36">
        <v>881903</v>
      </c>
      <c r="M1460" s="35">
        <v>153696.57</v>
      </c>
      <c r="N1460" s="35">
        <v>7072.5</v>
      </c>
      <c r="O1460" s="36">
        <v>1035</v>
      </c>
      <c r="P1460" s="35">
        <v>1902.1</v>
      </c>
      <c r="Q1460" s="35">
        <v>1446.7</v>
      </c>
      <c r="R1460" s="35">
        <v>1047055.87</v>
      </c>
      <c r="S1460" s="35">
        <v>103716.2</v>
      </c>
      <c r="T1460" s="35">
        <v>10462.700000000001</v>
      </c>
      <c r="U1460" s="36">
        <v>621</v>
      </c>
      <c r="V1460" s="35">
        <v>7031.1</v>
      </c>
      <c r="W1460" s="35">
        <v>4632.2</v>
      </c>
      <c r="X1460" s="35">
        <v>13181.38</v>
      </c>
      <c r="Y1460" s="35">
        <v>13894.3</v>
      </c>
      <c r="Z1460" s="35">
        <v>21165.68</v>
      </c>
      <c r="AA1460" s="35">
        <v>174704.56</v>
      </c>
      <c r="AB1460" s="35">
        <v>1221760.43</v>
      </c>
      <c r="AC1460" s="39">
        <f t="shared" si="817"/>
        <v>1221.8</v>
      </c>
      <c r="AD1460" s="40">
        <f t="shared" si="818"/>
        <v>1294.5999999999999</v>
      </c>
      <c r="AG1460" s="70" t="s">
        <v>2870</v>
      </c>
      <c r="AH1460" s="24" t="s">
        <v>2901</v>
      </c>
      <c r="AI1460" s="24" t="s">
        <v>45</v>
      </c>
      <c r="AJ1460" s="24" t="s">
        <v>2902</v>
      </c>
      <c r="AK1460" s="43">
        <v>984315.22</v>
      </c>
      <c r="AL1460" s="42"/>
      <c r="AM1460" s="42"/>
      <c r="AN1460" s="44">
        <v>259</v>
      </c>
      <c r="AO1460" s="46">
        <v>259</v>
      </c>
      <c r="AP1460" s="45"/>
      <c r="AQ1460" s="45"/>
      <c r="AR1460" s="43">
        <v>984315.22</v>
      </c>
      <c r="AS1460" s="43">
        <v>139283.20000000001</v>
      </c>
      <c r="AT1460" s="43">
        <v>7964.25</v>
      </c>
      <c r="AU1460" s="43">
        <v>1165.5</v>
      </c>
      <c r="AV1460" s="43">
        <v>2141.9299999999998</v>
      </c>
      <c r="AW1460" s="43">
        <v>1629.11</v>
      </c>
      <c r="AX1460" s="43">
        <v>1136499.21</v>
      </c>
      <c r="AY1460" s="43">
        <v>116793.46</v>
      </c>
      <c r="AZ1460" s="43">
        <v>11781.91</v>
      </c>
      <c r="BA1460" s="43">
        <v>699.3</v>
      </c>
      <c r="BB1460" s="43">
        <v>7917.63</v>
      </c>
      <c r="BC1460" s="43">
        <v>5216.26</v>
      </c>
      <c r="BD1460" s="43">
        <v>12797.86</v>
      </c>
      <c r="BE1460" s="43">
        <v>15646.19</v>
      </c>
      <c r="BF1460" s="43">
        <v>23623.57</v>
      </c>
      <c r="BG1460" s="43">
        <v>194476.18</v>
      </c>
      <c r="BH1460" s="43">
        <v>1330975.3899999999</v>
      </c>
      <c r="BI1460" s="44">
        <v>0</v>
      </c>
      <c r="BJ1460" s="71">
        <v>1331</v>
      </c>
      <c r="BK1460" s="2"/>
      <c r="BL1460" s="2"/>
      <c r="BM1460" s="48">
        <v>110.9</v>
      </c>
      <c r="BN1460" s="48">
        <v>110.9</v>
      </c>
      <c r="BO1460" s="48">
        <v>110.9</v>
      </c>
      <c r="BP1460" s="48">
        <v>110.9</v>
      </c>
      <c r="BQ1460" s="48">
        <v>221.8</v>
      </c>
      <c r="BR1460" s="48">
        <v>221.8</v>
      </c>
      <c r="BS1460" s="48">
        <v>55.5</v>
      </c>
      <c r="BT1460" s="48">
        <v>0</v>
      </c>
      <c r="BU1460" s="48">
        <v>55.5</v>
      </c>
      <c r="BV1460" s="48">
        <f t="shared" si="819"/>
        <v>98.8</v>
      </c>
      <c r="BW1460" s="48">
        <f t="shared" si="820"/>
        <v>98.8</v>
      </c>
      <c r="BX1460" s="49">
        <f t="shared" si="821"/>
        <v>98.8</v>
      </c>
      <c r="BY1460" s="50">
        <f t="shared" si="822"/>
        <v>1294.6000000000001</v>
      </c>
      <c r="BZ1460" s="48">
        <f t="shared" si="823"/>
        <v>332.70000000000005</v>
      </c>
      <c r="CA1460" s="48">
        <f t="shared" si="824"/>
        <v>554.5</v>
      </c>
      <c r="CB1460" s="48">
        <f t="shared" si="825"/>
        <v>111</v>
      </c>
      <c r="CC1460" s="51">
        <f t="shared" si="826"/>
        <v>296.39999999999998</v>
      </c>
      <c r="CD1460" s="50">
        <f t="shared" si="827"/>
        <v>1294.5999999999999</v>
      </c>
      <c r="CE1460" s="103"/>
      <c r="CF1460" s="73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</row>
    <row r="1461" spans="1:122" ht="15" hidden="1" outlineLevel="1" thickBot="1" x14ac:dyDescent="0.35">
      <c r="A1461" s="161"/>
      <c r="B1461" s="53" t="s">
        <v>2903</v>
      </c>
      <c r="C1461" s="53" t="s">
        <v>45</v>
      </c>
      <c r="D1461" s="24" t="s">
        <v>2904</v>
      </c>
      <c r="E1461" s="35">
        <v>1394835.95</v>
      </c>
      <c r="F1461" s="34"/>
      <c r="G1461" s="34"/>
      <c r="H1461" s="36">
        <v>464</v>
      </c>
      <c r="I1461" s="38">
        <v>464</v>
      </c>
      <c r="J1461" s="37"/>
      <c r="K1461" s="37"/>
      <c r="L1461" s="35">
        <v>1394835.95</v>
      </c>
      <c r="M1461" s="35">
        <v>124226.1</v>
      </c>
      <c r="N1461" s="36">
        <v>14268</v>
      </c>
      <c r="O1461" s="36">
        <v>2088</v>
      </c>
      <c r="P1461" s="35">
        <v>3837.28</v>
      </c>
      <c r="Q1461" s="35">
        <v>2918.56</v>
      </c>
      <c r="R1461" s="35">
        <v>1542173.89</v>
      </c>
      <c r="S1461" s="35">
        <v>209236.16</v>
      </c>
      <c r="T1461" s="35">
        <v>21107.360000000001</v>
      </c>
      <c r="U1461" s="35">
        <v>1252.8</v>
      </c>
      <c r="V1461" s="35">
        <v>14184.48</v>
      </c>
      <c r="W1461" s="35">
        <v>9344.9599999999991</v>
      </c>
      <c r="X1461" s="35">
        <v>7039.84</v>
      </c>
      <c r="Y1461" s="35">
        <v>28030.240000000002</v>
      </c>
      <c r="Z1461" s="35">
        <v>33476.050000000003</v>
      </c>
      <c r="AA1461" s="35">
        <v>323671.89</v>
      </c>
      <c r="AB1461" s="35">
        <v>1865845.78</v>
      </c>
      <c r="AC1461" s="39">
        <f t="shared" si="817"/>
        <v>1865.8</v>
      </c>
      <c r="AD1461" s="40">
        <f t="shared" si="818"/>
        <v>1863.7</v>
      </c>
      <c r="AG1461" s="70" t="s">
        <v>2870</v>
      </c>
      <c r="AH1461" s="24" t="s">
        <v>2903</v>
      </c>
      <c r="AI1461" s="24" t="s">
        <v>45</v>
      </c>
      <c r="AJ1461" s="24" t="s">
        <v>2904</v>
      </c>
      <c r="AK1461" s="43">
        <v>1397368.51</v>
      </c>
      <c r="AL1461" s="42"/>
      <c r="AM1461" s="42"/>
      <c r="AN1461" s="44">
        <v>464</v>
      </c>
      <c r="AO1461" s="46">
        <v>464</v>
      </c>
      <c r="AP1461" s="45"/>
      <c r="AQ1461" s="45"/>
      <c r="AR1461" s="43">
        <v>1397368.51</v>
      </c>
      <c r="AS1461" s="43">
        <v>123240.08</v>
      </c>
      <c r="AT1461" s="44">
        <v>14268</v>
      </c>
      <c r="AU1461" s="44">
        <v>2088</v>
      </c>
      <c r="AV1461" s="43">
        <v>3837.28</v>
      </c>
      <c r="AW1461" s="43">
        <v>2918.56</v>
      </c>
      <c r="AX1461" s="43">
        <v>1543720.43</v>
      </c>
      <c r="AY1461" s="43">
        <v>209236.16</v>
      </c>
      <c r="AZ1461" s="43">
        <v>21107.360000000001</v>
      </c>
      <c r="BA1461" s="43">
        <v>1252.8</v>
      </c>
      <c r="BB1461" s="43">
        <v>14184.48</v>
      </c>
      <c r="BC1461" s="43">
        <v>9344.9599999999991</v>
      </c>
      <c r="BD1461" s="43">
        <v>2175.98</v>
      </c>
      <c r="BE1461" s="43">
        <v>28030.240000000002</v>
      </c>
      <c r="BF1461" s="43">
        <v>33536.839999999997</v>
      </c>
      <c r="BG1461" s="43">
        <v>318868.82</v>
      </c>
      <c r="BH1461" s="43">
        <v>1862589.25</v>
      </c>
      <c r="BI1461" s="44">
        <v>0</v>
      </c>
      <c r="BJ1461" s="71">
        <v>1862.6</v>
      </c>
      <c r="BK1461" s="2"/>
      <c r="BL1461" s="2"/>
      <c r="BM1461" s="48">
        <v>155.19999999999999</v>
      </c>
      <c r="BN1461" s="48">
        <v>155.19999999999999</v>
      </c>
      <c r="BO1461" s="48">
        <v>155.19999999999999</v>
      </c>
      <c r="BP1461" s="48">
        <v>155.19999999999999</v>
      </c>
      <c r="BQ1461" s="48">
        <v>310.39999999999998</v>
      </c>
      <c r="BR1461" s="48">
        <v>310.39999999999998</v>
      </c>
      <c r="BS1461" s="48">
        <v>77.599999999999994</v>
      </c>
      <c r="BT1461" s="48">
        <v>0</v>
      </c>
      <c r="BU1461" s="48">
        <v>77.599999999999994</v>
      </c>
      <c r="BV1461" s="48">
        <f t="shared" si="819"/>
        <v>155.6</v>
      </c>
      <c r="BW1461" s="48">
        <f t="shared" si="820"/>
        <v>155.6</v>
      </c>
      <c r="BX1461" s="49">
        <f t="shared" si="821"/>
        <v>155.69999999999999</v>
      </c>
      <c r="BY1461" s="50">
        <f t="shared" si="822"/>
        <v>1863.7000000000003</v>
      </c>
      <c r="BZ1461" s="48">
        <f t="shared" si="823"/>
        <v>465.59999999999997</v>
      </c>
      <c r="CA1461" s="48">
        <f t="shared" si="824"/>
        <v>776</v>
      </c>
      <c r="CB1461" s="48">
        <f t="shared" si="825"/>
        <v>155.19999999999999</v>
      </c>
      <c r="CC1461" s="51">
        <f t="shared" si="826"/>
        <v>466.9</v>
      </c>
      <c r="CD1461" s="50">
        <f t="shared" si="827"/>
        <v>1863.6999999999998</v>
      </c>
      <c r="CE1461" s="103"/>
      <c r="CF1461" s="73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</row>
    <row r="1462" spans="1:122" ht="15" hidden="1" outlineLevel="1" thickBot="1" x14ac:dyDescent="0.35">
      <c r="A1462" s="161"/>
      <c r="B1462" s="53" t="s">
        <v>2905</v>
      </c>
      <c r="C1462" s="53" t="s">
        <v>45</v>
      </c>
      <c r="D1462" s="24" t="s">
        <v>2906</v>
      </c>
      <c r="E1462" s="35">
        <v>1488681.75</v>
      </c>
      <c r="F1462" s="34"/>
      <c r="G1462" s="34"/>
      <c r="H1462" s="36">
        <v>498</v>
      </c>
      <c r="I1462" s="38">
        <v>498</v>
      </c>
      <c r="J1462" s="37"/>
      <c r="K1462" s="37"/>
      <c r="L1462" s="35">
        <v>1488681.75</v>
      </c>
      <c r="M1462" s="35">
        <v>326457.73</v>
      </c>
      <c r="N1462" s="35">
        <v>15313.5</v>
      </c>
      <c r="O1462" s="36">
        <v>2241</v>
      </c>
      <c r="P1462" s="35">
        <v>4118.46</v>
      </c>
      <c r="Q1462" s="35">
        <v>3132.42</v>
      </c>
      <c r="R1462" s="35">
        <v>1839944.86</v>
      </c>
      <c r="S1462" s="35">
        <v>224568.12</v>
      </c>
      <c r="T1462" s="35">
        <v>22654.02</v>
      </c>
      <c r="U1462" s="35">
        <v>1344.6</v>
      </c>
      <c r="V1462" s="35">
        <v>15223.86</v>
      </c>
      <c r="W1462" s="35">
        <v>10029.719999999999</v>
      </c>
      <c r="X1462" s="35">
        <v>1023.98</v>
      </c>
      <c r="Y1462" s="35">
        <v>30084.18</v>
      </c>
      <c r="Z1462" s="35">
        <v>35728.36</v>
      </c>
      <c r="AA1462" s="35">
        <v>340656.84</v>
      </c>
      <c r="AB1462" s="35">
        <v>2180601.7000000002</v>
      </c>
      <c r="AC1462" s="39">
        <f t="shared" si="817"/>
        <v>2180.6</v>
      </c>
      <c r="AD1462" s="40">
        <f t="shared" si="818"/>
        <v>2049.1999999999998</v>
      </c>
      <c r="AG1462" s="70" t="s">
        <v>2870</v>
      </c>
      <c r="AH1462" s="24" t="s">
        <v>2905</v>
      </c>
      <c r="AI1462" s="24" t="s">
        <v>45</v>
      </c>
      <c r="AJ1462" s="24" t="s">
        <v>2906</v>
      </c>
      <c r="AK1462" s="43">
        <v>1327674.74</v>
      </c>
      <c r="AL1462" s="42"/>
      <c r="AM1462" s="42"/>
      <c r="AN1462" s="44">
        <v>473</v>
      </c>
      <c r="AO1462" s="46">
        <v>473</v>
      </c>
      <c r="AP1462" s="45"/>
      <c r="AQ1462" s="45"/>
      <c r="AR1462" s="43">
        <v>1327674.74</v>
      </c>
      <c r="AS1462" s="43">
        <v>311329.7</v>
      </c>
      <c r="AT1462" s="43">
        <v>14544.75</v>
      </c>
      <c r="AU1462" s="43">
        <v>2128.5</v>
      </c>
      <c r="AV1462" s="43">
        <v>3911.71</v>
      </c>
      <c r="AW1462" s="43">
        <v>2975.17</v>
      </c>
      <c r="AX1462" s="43">
        <v>1662564.57</v>
      </c>
      <c r="AY1462" s="43">
        <v>213294.62</v>
      </c>
      <c r="AZ1462" s="43">
        <v>21516.77</v>
      </c>
      <c r="BA1462" s="43">
        <v>1277.0999999999999</v>
      </c>
      <c r="BB1462" s="43">
        <v>14459.61</v>
      </c>
      <c r="BC1462" s="43">
        <v>9526.2199999999993</v>
      </c>
      <c r="BD1462" s="43">
        <v>384.06</v>
      </c>
      <c r="BE1462" s="43">
        <v>28573.93</v>
      </c>
      <c r="BF1462" s="43">
        <v>31864.2</v>
      </c>
      <c r="BG1462" s="43">
        <v>320896.51</v>
      </c>
      <c r="BH1462" s="43">
        <v>1983461.08</v>
      </c>
      <c r="BI1462" s="44">
        <v>0</v>
      </c>
      <c r="BJ1462" s="71">
        <v>1983.5</v>
      </c>
      <c r="BK1462" s="2"/>
      <c r="BL1462" s="2"/>
      <c r="BM1462" s="48">
        <v>165.3</v>
      </c>
      <c r="BN1462" s="48">
        <v>165.3</v>
      </c>
      <c r="BO1462" s="48">
        <v>165.3</v>
      </c>
      <c r="BP1462" s="48">
        <v>165.3</v>
      </c>
      <c r="BQ1462" s="48">
        <v>330.6</v>
      </c>
      <c r="BR1462" s="48">
        <v>330.6</v>
      </c>
      <c r="BS1462" s="48">
        <v>82.6</v>
      </c>
      <c r="BT1462" s="48">
        <v>0</v>
      </c>
      <c r="BU1462" s="48">
        <v>82.6</v>
      </c>
      <c r="BV1462" s="48">
        <f t="shared" si="819"/>
        <v>187.2</v>
      </c>
      <c r="BW1462" s="48">
        <f t="shared" si="820"/>
        <v>187.2</v>
      </c>
      <c r="BX1462" s="49">
        <f t="shared" si="821"/>
        <v>187.2</v>
      </c>
      <c r="BY1462" s="50">
        <f t="shared" si="822"/>
        <v>2049.1999999999998</v>
      </c>
      <c r="BZ1462" s="48">
        <f t="shared" si="823"/>
        <v>495.90000000000003</v>
      </c>
      <c r="CA1462" s="48">
        <f t="shared" si="824"/>
        <v>826.5</v>
      </c>
      <c r="CB1462" s="48">
        <f t="shared" si="825"/>
        <v>165.2</v>
      </c>
      <c r="CC1462" s="51">
        <f t="shared" si="826"/>
        <v>561.59999999999991</v>
      </c>
      <c r="CD1462" s="50">
        <f t="shared" si="827"/>
        <v>2049.1999999999998</v>
      </c>
      <c r="CE1462" s="103"/>
      <c r="CF1462" s="73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</row>
    <row r="1463" spans="1:122" ht="15" hidden="1" outlineLevel="1" thickBot="1" x14ac:dyDescent="0.35">
      <c r="A1463" s="161"/>
      <c r="B1463" s="53" t="s">
        <v>2907</v>
      </c>
      <c r="C1463" s="53" t="s">
        <v>45</v>
      </c>
      <c r="D1463" s="24" t="s">
        <v>2908</v>
      </c>
      <c r="E1463" s="35">
        <v>1870120.46</v>
      </c>
      <c r="F1463" s="34"/>
      <c r="G1463" s="34"/>
      <c r="H1463" s="36">
        <v>725</v>
      </c>
      <c r="I1463" s="38">
        <v>725</v>
      </c>
      <c r="J1463" s="37"/>
      <c r="K1463" s="37"/>
      <c r="L1463" s="35">
        <v>1870120.46</v>
      </c>
      <c r="M1463" s="35">
        <v>410965.84</v>
      </c>
      <c r="N1463" s="35">
        <v>22293.75</v>
      </c>
      <c r="O1463" s="35">
        <v>3262.5</v>
      </c>
      <c r="P1463" s="35">
        <v>5995.75</v>
      </c>
      <c r="Q1463" s="35">
        <v>4560.25</v>
      </c>
      <c r="R1463" s="35">
        <v>2317198.5499999998</v>
      </c>
      <c r="S1463" s="35">
        <v>326931.5</v>
      </c>
      <c r="T1463" s="35">
        <v>32980.25</v>
      </c>
      <c r="U1463" s="35">
        <v>1957.5</v>
      </c>
      <c r="V1463" s="35">
        <v>22163.25</v>
      </c>
      <c r="W1463" s="35">
        <v>14601.5</v>
      </c>
      <c r="X1463" s="35">
        <v>639.91999999999996</v>
      </c>
      <c r="Y1463" s="35">
        <v>43797.25</v>
      </c>
      <c r="Z1463" s="35">
        <v>44882.89</v>
      </c>
      <c r="AA1463" s="35">
        <v>487954.06</v>
      </c>
      <c r="AB1463" s="35">
        <v>2805152.61</v>
      </c>
      <c r="AC1463" s="39">
        <f t="shared" si="817"/>
        <v>2805.2</v>
      </c>
      <c r="AD1463" s="40">
        <f t="shared" si="818"/>
        <v>2754.8</v>
      </c>
      <c r="AG1463" s="70" t="s">
        <v>2870</v>
      </c>
      <c r="AH1463" s="24" t="s">
        <v>2907</v>
      </c>
      <c r="AI1463" s="24" t="s">
        <v>45</v>
      </c>
      <c r="AJ1463" s="24" t="s">
        <v>2908</v>
      </c>
      <c r="AK1463" s="43">
        <v>1842464.5</v>
      </c>
      <c r="AL1463" s="42"/>
      <c r="AM1463" s="42"/>
      <c r="AN1463" s="44">
        <v>690</v>
      </c>
      <c r="AO1463" s="46">
        <v>690</v>
      </c>
      <c r="AP1463" s="45"/>
      <c r="AQ1463" s="45"/>
      <c r="AR1463" s="43">
        <v>1842464.5</v>
      </c>
      <c r="AS1463" s="43">
        <v>386100.04</v>
      </c>
      <c r="AT1463" s="43">
        <v>21217.5</v>
      </c>
      <c r="AU1463" s="44">
        <v>3105</v>
      </c>
      <c r="AV1463" s="43">
        <v>5706.3</v>
      </c>
      <c r="AW1463" s="43">
        <v>4340.1000000000004</v>
      </c>
      <c r="AX1463" s="43">
        <v>2262933.44</v>
      </c>
      <c r="AY1463" s="43">
        <v>311148.59999999998</v>
      </c>
      <c r="AZ1463" s="43">
        <v>31388.1</v>
      </c>
      <c r="BA1463" s="44">
        <v>1863</v>
      </c>
      <c r="BB1463" s="43">
        <v>21093.3</v>
      </c>
      <c r="BC1463" s="43">
        <v>13896.6</v>
      </c>
      <c r="BD1463" s="43">
        <v>1407.86</v>
      </c>
      <c r="BE1463" s="43">
        <v>41682.9</v>
      </c>
      <c r="BF1463" s="43">
        <v>44219.14</v>
      </c>
      <c r="BG1463" s="43">
        <v>466699.5</v>
      </c>
      <c r="BH1463" s="43">
        <v>2729632.94</v>
      </c>
      <c r="BI1463" s="44">
        <v>0</v>
      </c>
      <c r="BJ1463" s="71">
        <v>2729.6</v>
      </c>
      <c r="BK1463" s="2"/>
      <c r="BL1463" s="2"/>
      <c r="BM1463" s="48">
        <v>227.5</v>
      </c>
      <c r="BN1463" s="48">
        <v>227.5</v>
      </c>
      <c r="BO1463" s="48">
        <v>227.5</v>
      </c>
      <c r="BP1463" s="48">
        <v>227.5</v>
      </c>
      <c r="BQ1463" s="48">
        <v>454.9</v>
      </c>
      <c r="BR1463" s="48">
        <v>454.9</v>
      </c>
      <c r="BS1463" s="48">
        <v>113.7</v>
      </c>
      <c r="BT1463" s="48">
        <v>0</v>
      </c>
      <c r="BU1463" s="48">
        <v>113.7</v>
      </c>
      <c r="BV1463" s="48">
        <f t="shared" si="819"/>
        <v>235.9</v>
      </c>
      <c r="BW1463" s="48">
        <f t="shared" si="820"/>
        <v>235.9</v>
      </c>
      <c r="BX1463" s="49">
        <f t="shared" si="821"/>
        <v>235.8</v>
      </c>
      <c r="BY1463" s="50">
        <f t="shared" si="822"/>
        <v>2754.8</v>
      </c>
      <c r="BZ1463" s="48">
        <f t="shared" si="823"/>
        <v>682.5</v>
      </c>
      <c r="CA1463" s="48">
        <f t="shared" si="824"/>
        <v>1137.3</v>
      </c>
      <c r="CB1463" s="48">
        <f t="shared" si="825"/>
        <v>227.4</v>
      </c>
      <c r="CC1463" s="51">
        <f t="shared" si="826"/>
        <v>707.6</v>
      </c>
      <c r="CD1463" s="50">
        <f t="shared" si="827"/>
        <v>2754.8</v>
      </c>
      <c r="CE1463" s="103"/>
      <c r="CF1463" s="73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</row>
    <row r="1464" spans="1:122" ht="15" hidden="1" outlineLevel="1" thickBot="1" x14ac:dyDescent="0.35">
      <c r="A1464" s="161"/>
      <c r="B1464" s="53" t="s">
        <v>2909</v>
      </c>
      <c r="C1464" s="53" t="s">
        <v>45</v>
      </c>
      <c r="D1464" s="24" t="s">
        <v>2910</v>
      </c>
      <c r="E1464" s="35">
        <v>823866.72</v>
      </c>
      <c r="F1464" s="35">
        <v>22083.23</v>
      </c>
      <c r="G1464" s="35">
        <v>56159.16</v>
      </c>
      <c r="H1464" s="36">
        <v>178</v>
      </c>
      <c r="I1464" s="38">
        <v>155</v>
      </c>
      <c r="J1464" s="38">
        <v>6</v>
      </c>
      <c r="K1464" s="38">
        <v>17</v>
      </c>
      <c r="L1464" s="35">
        <v>902109.11</v>
      </c>
      <c r="M1464" s="35">
        <v>156548.98000000001</v>
      </c>
      <c r="N1464" s="35">
        <v>5473.5</v>
      </c>
      <c r="O1464" s="36">
        <v>801</v>
      </c>
      <c r="P1464" s="35">
        <v>1472.06</v>
      </c>
      <c r="Q1464" s="35">
        <v>1119.6199999999999</v>
      </c>
      <c r="R1464" s="35">
        <v>1067524.27</v>
      </c>
      <c r="S1464" s="35">
        <v>75085.649999999994</v>
      </c>
      <c r="T1464" s="35">
        <v>8097.22</v>
      </c>
      <c r="U1464" s="35">
        <v>418.5</v>
      </c>
      <c r="V1464" s="35">
        <v>4738.3500000000004</v>
      </c>
      <c r="W1464" s="35">
        <v>3121.7</v>
      </c>
      <c r="X1464" s="35">
        <v>768.12</v>
      </c>
      <c r="Y1464" s="35">
        <v>9363.5499999999993</v>
      </c>
      <c r="Z1464" s="35">
        <v>21650.61</v>
      </c>
      <c r="AA1464" s="35">
        <v>123243.7</v>
      </c>
      <c r="AB1464" s="35">
        <v>1190767.97</v>
      </c>
      <c r="AC1464" s="39">
        <f t="shared" si="817"/>
        <v>1190.8</v>
      </c>
      <c r="AD1464" s="40">
        <f t="shared" si="818"/>
        <v>1143.4000000000001</v>
      </c>
      <c r="AG1464" s="70" t="s">
        <v>2870</v>
      </c>
      <c r="AH1464" s="24" t="s">
        <v>2909</v>
      </c>
      <c r="AI1464" s="24" t="s">
        <v>45</v>
      </c>
      <c r="AJ1464" s="24" t="s">
        <v>2910</v>
      </c>
      <c r="AK1464" s="43">
        <v>760130.1</v>
      </c>
      <c r="AL1464" s="43">
        <v>22083.23</v>
      </c>
      <c r="AM1464" s="43">
        <v>70093.39</v>
      </c>
      <c r="AN1464" s="44">
        <v>176</v>
      </c>
      <c r="AO1464" s="46">
        <v>150</v>
      </c>
      <c r="AP1464" s="46">
        <v>7</v>
      </c>
      <c r="AQ1464" s="46">
        <v>19</v>
      </c>
      <c r="AR1464" s="43">
        <v>852306.72</v>
      </c>
      <c r="AS1464" s="43">
        <v>138774.10999999999</v>
      </c>
      <c r="AT1464" s="44">
        <v>5412</v>
      </c>
      <c r="AU1464" s="44">
        <v>792</v>
      </c>
      <c r="AV1464" s="43">
        <v>1455.52</v>
      </c>
      <c r="AW1464" s="43">
        <v>1107.04</v>
      </c>
      <c r="AX1464" s="43">
        <v>999847.39</v>
      </c>
      <c r="AY1464" s="43">
        <v>73507.899999999994</v>
      </c>
      <c r="AZ1464" s="43">
        <v>8006.24</v>
      </c>
      <c r="BA1464" s="44">
        <v>405</v>
      </c>
      <c r="BB1464" s="43">
        <v>4585.5</v>
      </c>
      <c r="BC1464" s="44">
        <v>3021</v>
      </c>
      <c r="BD1464" s="43">
        <v>768.12</v>
      </c>
      <c r="BE1464" s="43">
        <v>9061.5</v>
      </c>
      <c r="BF1464" s="43">
        <v>20455.36</v>
      </c>
      <c r="BG1464" s="43">
        <v>119810.62</v>
      </c>
      <c r="BH1464" s="43">
        <v>1119658.01</v>
      </c>
      <c r="BI1464" s="44">
        <v>0</v>
      </c>
      <c r="BJ1464" s="71">
        <v>1119.7</v>
      </c>
      <c r="BK1464" s="2"/>
      <c r="BL1464" s="2"/>
      <c r="BM1464" s="48">
        <v>93.3</v>
      </c>
      <c r="BN1464" s="48">
        <v>93.3</v>
      </c>
      <c r="BO1464" s="48">
        <v>93.3</v>
      </c>
      <c r="BP1464" s="48">
        <v>93.3</v>
      </c>
      <c r="BQ1464" s="48">
        <v>186.6</v>
      </c>
      <c r="BR1464" s="48">
        <v>186.6</v>
      </c>
      <c r="BS1464" s="48">
        <v>46.7</v>
      </c>
      <c r="BT1464" s="48">
        <v>0</v>
      </c>
      <c r="BU1464" s="48">
        <v>46.7</v>
      </c>
      <c r="BV1464" s="48">
        <f t="shared" si="819"/>
        <v>101.2</v>
      </c>
      <c r="BW1464" s="48">
        <f t="shared" si="820"/>
        <v>101.2</v>
      </c>
      <c r="BX1464" s="49">
        <f t="shared" si="821"/>
        <v>101.2</v>
      </c>
      <c r="BY1464" s="50">
        <f t="shared" si="822"/>
        <v>1143.3999999999999</v>
      </c>
      <c r="BZ1464" s="48">
        <f t="shared" si="823"/>
        <v>279.89999999999998</v>
      </c>
      <c r="CA1464" s="48">
        <f t="shared" si="824"/>
        <v>466.5</v>
      </c>
      <c r="CB1464" s="48">
        <f t="shared" si="825"/>
        <v>93.4</v>
      </c>
      <c r="CC1464" s="51">
        <f t="shared" si="826"/>
        <v>303.60000000000002</v>
      </c>
      <c r="CD1464" s="50">
        <f t="shared" si="827"/>
        <v>1143.4000000000001</v>
      </c>
      <c r="CE1464" s="103"/>
      <c r="CF1464" s="73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</row>
    <row r="1465" spans="1:122" ht="15" hidden="1" outlineLevel="1" thickBot="1" x14ac:dyDescent="0.35">
      <c r="A1465" s="161"/>
      <c r="B1465" s="53" t="s">
        <v>2911</v>
      </c>
      <c r="C1465" s="53" t="s">
        <v>45</v>
      </c>
      <c r="D1465" s="24" t="s">
        <v>2912</v>
      </c>
      <c r="E1465" s="34"/>
      <c r="F1465" s="34"/>
      <c r="G1465" s="35">
        <v>41802.69</v>
      </c>
      <c r="H1465" s="36">
        <v>9</v>
      </c>
      <c r="I1465" s="37"/>
      <c r="J1465" s="37"/>
      <c r="K1465" s="38">
        <v>9</v>
      </c>
      <c r="L1465" s="35">
        <v>41802.69</v>
      </c>
      <c r="M1465" s="35">
        <v>1771.92</v>
      </c>
      <c r="N1465" s="35">
        <v>276.75</v>
      </c>
      <c r="O1465" s="35">
        <v>40.5</v>
      </c>
      <c r="P1465" s="35">
        <v>74.430000000000007</v>
      </c>
      <c r="Q1465" s="35">
        <v>56.61</v>
      </c>
      <c r="R1465" s="35">
        <v>44022.9</v>
      </c>
      <c r="S1465" s="35">
        <v>2030.85</v>
      </c>
      <c r="T1465" s="35">
        <v>409.41</v>
      </c>
      <c r="U1465" s="36">
        <v>0</v>
      </c>
      <c r="V1465" s="36">
        <v>0</v>
      </c>
      <c r="W1465" s="36">
        <v>0</v>
      </c>
      <c r="X1465" s="36">
        <v>0</v>
      </c>
      <c r="Y1465" s="36">
        <v>0</v>
      </c>
      <c r="Z1465" s="35">
        <v>1003.26</v>
      </c>
      <c r="AA1465" s="35">
        <v>3443.52</v>
      </c>
      <c r="AB1465" s="35">
        <v>47466.42</v>
      </c>
      <c r="AC1465" s="39">
        <f t="shared" si="817"/>
        <v>47.5</v>
      </c>
      <c r="AD1465" s="40">
        <f t="shared" si="818"/>
        <v>54.2</v>
      </c>
      <c r="AG1465" s="70" t="s">
        <v>2870</v>
      </c>
      <c r="AH1465" s="24" t="s">
        <v>2911</v>
      </c>
      <c r="AI1465" s="24" t="s">
        <v>45</v>
      </c>
      <c r="AJ1465" s="24" t="s">
        <v>2912</v>
      </c>
      <c r="AK1465" s="42"/>
      <c r="AL1465" s="43">
        <v>14574.93</v>
      </c>
      <c r="AM1465" s="43">
        <v>35046.69</v>
      </c>
      <c r="AN1465" s="44">
        <v>11</v>
      </c>
      <c r="AO1465" s="45"/>
      <c r="AP1465" s="46">
        <v>2</v>
      </c>
      <c r="AQ1465" s="46">
        <v>9</v>
      </c>
      <c r="AR1465" s="43">
        <v>49621.62</v>
      </c>
      <c r="AS1465" s="43">
        <v>3223.81</v>
      </c>
      <c r="AT1465" s="43">
        <v>338.25</v>
      </c>
      <c r="AU1465" s="43">
        <v>49.5</v>
      </c>
      <c r="AV1465" s="43">
        <v>90.97</v>
      </c>
      <c r="AW1465" s="43">
        <v>69.19</v>
      </c>
      <c r="AX1465" s="43">
        <v>53393.34</v>
      </c>
      <c r="AY1465" s="43">
        <v>2482.15</v>
      </c>
      <c r="AZ1465" s="43">
        <v>500.39</v>
      </c>
      <c r="BA1465" s="44">
        <v>0</v>
      </c>
      <c r="BB1465" s="44">
        <v>0</v>
      </c>
      <c r="BC1465" s="44">
        <v>0</v>
      </c>
      <c r="BD1465" s="44">
        <v>0</v>
      </c>
      <c r="BE1465" s="44">
        <v>0</v>
      </c>
      <c r="BF1465" s="43">
        <v>1190.92</v>
      </c>
      <c r="BG1465" s="43">
        <v>4173.46</v>
      </c>
      <c r="BH1465" s="43">
        <v>57566.8</v>
      </c>
      <c r="BI1465" s="44">
        <v>0</v>
      </c>
      <c r="BJ1465" s="71">
        <v>57.6</v>
      </c>
      <c r="BK1465" s="2"/>
      <c r="BL1465" s="2"/>
      <c r="BM1465" s="48">
        <v>4.8</v>
      </c>
      <c r="BN1465" s="48">
        <v>4.8</v>
      </c>
      <c r="BO1465" s="48">
        <v>4.8</v>
      </c>
      <c r="BP1465" s="48">
        <v>4.8</v>
      </c>
      <c r="BQ1465" s="48">
        <v>9.6</v>
      </c>
      <c r="BR1465" s="48">
        <v>9.6</v>
      </c>
      <c r="BS1465" s="48">
        <v>2.4</v>
      </c>
      <c r="BT1465" s="48">
        <v>0</v>
      </c>
      <c r="BU1465" s="48">
        <v>2.4</v>
      </c>
      <c r="BV1465" s="48">
        <f t="shared" si="819"/>
        <v>3.7</v>
      </c>
      <c r="BW1465" s="48">
        <f t="shared" si="820"/>
        <v>3.7</v>
      </c>
      <c r="BX1465" s="49">
        <f t="shared" si="821"/>
        <v>3.6</v>
      </c>
      <c r="BY1465" s="50">
        <f t="shared" si="822"/>
        <v>54.199999999999989</v>
      </c>
      <c r="BZ1465" s="48">
        <f t="shared" si="823"/>
        <v>14.399999999999999</v>
      </c>
      <c r="CA1465" s="48">
        <f t="shared" si="824"/>
        <v>24</v>
      </c>
      <c r="CB1465" s="48">
        <f t="shared" si="825"/>
        <v>4.8</v>
      </c>
      <c r="CC1465" s="51">
        <f t="shared" si="826"/>
        <v>11</v>
      </c>
      <c r="CD1465" s="50">
        <f t="shared" si="827"/>
        <v>54.199999999999996</v>
      </c>
      <c r="CE1465" s="103"/>
      <c r="CF1465" s="73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</row>
    <row r="1466" spans="1:122" ht="15" hidden="1" outlineLevel="1" thickBot="1" x14ac:dyDescent="0.35">
      <c r="A1466" s="161"/>
      <c r="B1466" s="53" t="s">
        <v>2913</v>
      </c>
      <c r="C1466" s="53" t="s">
        <v>45</v>
      </c>
      <c r="D1466" s="24" t="s">
        <v>2914</v>
      </c>
      <c r="E1466" s="35">
        <v>602148.73</v>
      </c>
      <c r="F1466" s="34"/>
      <c r="G1466" s="34"/>
      <c r="H1466" s="36">
        <v>271</v>
      </c>
      <c r="I1466" s="38">
        <v>271</v>
      </c>
      <c r="J1466" s="37"/>
      <c r="K1466" s="37"/>
      <c r="L1466" s="35">
        <v>602148.73</v>
      </c>
      <c r="M1466" s="35">
        <v>146698.85999999999</v>
      </c>
      <c r="N1466" s="35">
        <v>8333.25</v>
      </c>
      <c r="O1466" s="35">
        <v>1219.5</v>
      </c>
      <c r="P1466" s="35">
        <v>2241.17</v>
      </c>
      <c r="Q1466" s="35">
        <v>1704.59</v>
      </c>
      <c r="R1466" s="35">
        <v>762346.1</v>
      </c>
      <c r="S1466" s="35">
        <v>122204.74</v>
      </c>
      <c r="T1466" s="35">
        <v>12327.79</v>
      </c>
      <c r="U1466" s="35">
        <v>731.7</v>
      </c>
      <c r="V1466" s="35">
        <v>8284.4699999999993</v>
      </c>
      <c r="W1466" s="35">
        <v>5457.94</v>
      </c>
      <c r="X1466" s="36">
        <v>0</v>
      </c>
      <c r="Y1466" s="35">
        <v>16371.11</v>
      </c>
      <c r="Z1466" s="35">
        <v>14451.57</v>
      </c>
      <c r="AA1466" s="35">
        <v>179829.32</v>
      </c>
      <c r="AB1466" s="35">
        <v>942175.42</v>
      </c>
      <c r="AC1466" s="39">
        <f t="shared" si="817"/>
        <v>942.2</v>
      </c>
      <c r="AD1466" s="40">
        <f t="shared" si="818"/>
        <v>939.4</v>
      </c>
      <c r="AG1466" s="70" t="s">
        <v>2870</v>
      </c>
      <c r="AH1466" s="24" t="s">
        <v>2913</v>
      </c>
      <c r="AI1466" s="24" t="s">
        <v>45</v>
      </c>
      <c r="AJ1466" s="24" t="s">
        <v>2914</v>
      </c>
      <c r="AK1466" s="43">
        <v>602148.74</v>
      </c>
      <c r="AL1466" s="42"/>
      <c r="AM1466" s="42"/>
      <c r="AN1466" s="44">
        <v>275</v>
      </c>
      <c r="AO1466" s="46">
        <v>275</v>
      </c>
      <c r="AP1466" s="45"/>
      <c r="AQ1466" s="45"/>
      <c r="AR1466" s="43">
        <v>602148.74</v>
      </c>
      <c r="AS1466" s="43">
        <v>139867.35</v>
      </c>
      <c r="AT1466" s="43">
        <v>8456.25</v>
      </c>
      <c r="AU1466" s="43">
        <v>1237.5</v>
      </c>
      <c r="AV1466" s="43">
        <v>2274.25</v>
      </c>
      <c r="AW1466" s="43">
        <v>1729.75</v>
      </c>
      <c r="AX1466" s="43">
        <v>755713.84</v>
      </c>
      <c r="AY1466" s="43">
        <v>124008.5</v>
      </c>
      <c r="AZ1466" s="43">
        <v>12509.75</v>
      </c>
      <c r="BA1466" s="43">
        <v>742.5</v>
      </c>
      <c r="BB1466" s="43">
        <v>8406.75</v>
      </c>
      <c r="BC1466" s="43">
        <v>5538.5</v>
      </c>
      <c r="BD1466" s="44">
        <v>0</v>
      </c>
      <c r="BE1466" s="43">
        <v>16612.75</v>
      </c>
      <c r="BF1466" s="43">
        <v>14451.57</v>
      </c>
      <c r="BG1466" s="43">
        <v>182270.32</v>
      </c>
      <c r="BH1466" s="43">
        <v>937984.16</v>
      </c>
      <c r="BI1466" s="44">
        <v>0</v>
      </c>
      <c r="BJ1466" s="71">
        <v>938</v>
      </c>
      <c r="BK1466" s="2"/>
      <c r="BL1466" s="2"/>
      <c r="BM1466" s="48">
        <v>78.2</v>
      </c>
      <c r="BN1466" s="48">
        <v>78.2</v>
      </c>
      <c r="BO1466" s="48">
        <v>78.2</v>
      </c>
      <c r="BP1466" s="48">
        <v>78.2</v>
      </c>
      <c r="BQ1466" s="48">
        <v>156.30000000000001</v>
      </c>
      <c r="BR1466" s="48">
        <v>156.30000000000001</v>
      </c>
      <c r="BS1466" s="48">
        <v>39.1</v>
      </c>
      <c r="BT1466" s="48">
        <v>0</v>
      </c>
      <c r="BU1466" s="48">
        <v>39.1</v>
      </c>
      <c r="BV1466" s="48">
        <f t="shared" si="819"/>
        <v>78.599999999999994</v>
      </c>
      <c r="BW1466" s="48">
        <f t="shared" si="820"/>
        <v>78.599999999999994</v>
      </c>
      <c r="BX1466" s="49">
        <f t="shared" si="821"/>
        <v>78.599999999999994</v>
      </c>
      <c r="BY1466" s="50">
        <f t="shared" si="822"/>
        <v>939.4000000000002</v>
      </c>
      <c r="BZ1466" s="48">
        <f t="shared" si="823"/>
        <v>234.60000000000002</v>
      </c>
      <c r="CA1466" s="48">
        <f t="shared" si="824"/>
        <v>390.8</v>
      </c>
      <c r="CB1466" s="48">
        <f t="shared" si="825"/>
        <v>78.2</v>
      </c>
      <c r="CC1466" s="51">
        <f t="shared" si="826"/>
        <v>235.79999999999998</v>
      </c>
      <c r="CD1466" s="50">
        <f t="shared" si="827"/>
        <v>939.40000000000009</v>
      </c>
      <c r="CE1466" s="103"/>
      <c r="CF1466" s="73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</row>
    <row r="1467" spans="1:122" ht="15" hidden="1" outlineLevel="1" thickBot="1" x14ac:dyDescent="0.35">
      <c r="A1467" s="161"/>
      <c r="B1467" s="53" t="s">
        <v>2915</v>
      </c>
      <c r="C1467" s="53" t="s">
        <v>45</v>
      </c>
      <c r="D1467" s="24" t="s">
        <v>2916</v>
      </c>
      <c r="E1467" s="34"/>
      <c r="F1467" s="35">
        <v>88332.91</v>
      </c>
      <c r="G1467" s="35">
        <v>380024.33</v>
      </c>
      <c r="H1467" s="36">
        <v>164</v>
      </c>
      <c r="I1467" s="37"/>
      <c r="J1467" s="38">
        <v>39</v>
      </c>
      <c r="K1467" s="38">
        <v>125</v>
      </c>
      <c r="L1467" s="35">
        <v>468357.24</v>
      </c>
      <c r="M1467" s="35">
        <v>58593.88</v>
      </c>
      <c r="N1467" s="36">
        <v>5043</v>
      </c>
      <c r="O1467" s="36">
        <v>738</v>
      </c>
      <c r="P1467" s="35">
        <v>1356.28</v>
      </c>
      <c r="Q1467" s="35">
        <v>1031.56</v>
      </c>
      <c r="R1467" s="35">
        <v>535119.96</v>
      </c>
      <c r="S1467" s="35">
        <v>37006.6</v>
      </c>
      <c r="T1467" s="35">
        <v>7460.36</v>
      </c>
      <c r="U1467" s="36">
        <v>0</v>
      </c>
      <c r="V1467" s="36">
        <v>0</v>
      </c>
      <c r="W1467" s="36">
        <v>0</v>
      </c>
      <c r="X1467" s="36">
        <v>0</v>
      </c>
      <c r="Y1467" s="36">
        <v>0</v>
      </c>
      <c r="Z1467" s="35">
        <v>11240.58</v>
      </c>
      <c r="AA1467" s="35">
        <v>55707.54</v>
      </c>
      <c r="AB1467" s="35">
        <v>590827.5</v>
      </c>
      <c r="AC1467" s="39">
        <f t="shared" si="817"/>
        <v>590.79999999999995</v>
      </c>
      <c r="AD1467" s="40">
        <f t="shared" si="818"/>
        <v>620.9</v>
      </c>
      <c r="AG1467" s="70" t="s">
        <v>2870</v>
      </c>
      <c r="AH1467" s="24" t="s">
        <v>2915</v>
      </c>
      <c r="AI1467" s="24" t="s">
        <v>45</v>
      </c>
      <c r="AJ1467" s="24" t="s">
        <v>2916</v>
      </c>
      <c r="AK1467" s="42"/>
      <c r="AL1467" s="43">
        <v>88332.91</v>
      </c>
      <c r="AM1467" s="43">
        <v>422249.26</v>
      </c>
      <c r="AN1467" s="44">
        <v>185</v>
      </c>
      <c r="AO1467" s="45"/>
      <c r="AP1467" s="46">
        <v>40</v>
      </c>
      <c r="AQ1467" s="46">
        <v>145</v>
      </c>
      <c r="AR1467" s="43">
        <v>510582.17</v>
      </c>
      <c r="AS1467" s="43">
        <v>53808.1</v>
      </c>
      <c r="AT1467" s="43">
        <v>5688.75</v>
      </c>
      <c r="AU1467" s="43">
        <v>832.5</v>
      </c>
      <c r="AV1467" s="43">
        <v>1529.95</v>
      </c>
      <c r="AW1467" s="43">
        <v>1163.6500000000001</v>
      </c>
      <c r="AX1467" s="43">
        <v>573605.12</v>
      </c>
      <c r="AY1467" s="43">
        <v>41745.25</v>
      </c>
      <c r="AZ1467" s="43">
        <v>8415.65</v>
      </c>
      <c r="BA1467" s="44">
        <v>0</v>
      </c>
      <c r="BB1467" s="44">
        <v>0</v>
      </c>
      <c r="BC1467" s="44">
        <v>0</v>
      </c>
      <c r="BD1467" s="44">
        <v>0</v>
      </c>
      <c r="BE1467" s="44">
        <v>0</v>
      </c>
      <c r="BF1467" s="43">
        <v>12253.98</v>
      </c>
      <c r="BG1467" s="43">
        <v>62414.879999999997</v>
      </c>
      <c r="BH1467" s="44">
        <v>636020</v>
      </c>
      <c r="BI1467" s="44">
        <v>0</v>
      </c>
      <c r="BJ1467" s="71">
        <v>636</v>
      </c>
      <c r="BK1467" s="2"/>
      <c r="BL1467" s="2"/>
      <c r="BM1467" s="48">
        <v>53</v>
      </c>
      <c r="BN1467" s="48">
        <v>53</v>
      </c>
      <c r="BO1467" s="48">
        <v>53</v>
      </c>
      <c r="BP1467" s="48">
        <v>53</v>
      </c>
      <c r="BQ1467" s="48">
        <v>106</v>
      </c>
      <c r="BR1467" s="48">
        <v>106</v>
      </c>
      <c r="BS1467" s="48">
        <v>26.5</v>
      </c>
      <c r="BT1467" s="48">
        <v>0</v>
      </c>
      <c r="BU1467" s="48">
        <v>26.5</v>
      </c>
      <c r="BV1467" s="48">
        <f t="shared" si="819"/>
        <v>48</v>
      </c>
      <c r="BW1467" s="48">
        <f t="shared" si="820"/>
        <v>48</v>
      </c>
      <c r="BX1467" s="49">
        <f t="shared" si="821"/>
        <v>47.9</v>
      </c>
      <c r="BY1467" s="50">
        <f t="shared" si="822"/>
        <v>620.9</v>
      </c>
      <c r="BZ1467" s="48">
        <f t="shared" si="823"/>
        <v>159</v>
      </c>
      <c r="CA1467" s="48">
        <f t="shared" si="824"/>
        <v>265</v>
      </c>
      <c r="CB1467" s="48">
        <f t="shared" si="825"/>
        <v>53</v>
      </c>
      <c r="CC1467" s="51">
        <f t="shared" si="826"/>
        <v>143.9</v>
      </c>
      <c r="CD1467" s="50">
        <f t="shared" si="827"/>
        <v>620.9</v>
      </c>
      <c r="CE1467" s="103"/>
      <c r="CF1467" s="73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</row>
    <row r="1468" spans="1:122" ht="15" hidden="1" outlineLevel="1" thickBot="1" x14ac:dyDescent="0.35">
      <c r="A1468" s="161"/>
      <c r="B1468" s="53" t="s">
        <v>2917</v>
      </c>
      <c r="C1468" s="53" t="s">
        <v>45</v>
      </c>
      <c r="D1468" s="24" t="s">
        <v>2918</v>
      </c>
      <c r="E1468" s="35">
        <v>1217904.68</v>
      </c>
      <c r="F1468" s="34"/>
      <c r="G1468" s="34"/>
      <c r="H1468" s="36">
        <v>406</v>
      </c>
      <c r="I1468" s="38">
        <v>406</v>
      </c>
      <c r="J1468" s="37"/>
      <c r="K1468" s="37"/>
      <c r="L1468" s="35">
        <v>1217904.68</v>
      </c>
      <c r="M1468" s="35">
        <v>104624.89</v>
      </c>
      <c r="N1468" s="35">
        <v>12484.5</v>
      </c>
      <c r="O1468" s="36">
        <v>1827</v>
      </c>
      <c r="P1468" s="35">
        <v>3357.62</v>
      </c>
      <c r="Q1468" s="35">
        <v>2553.7399999999998</v>
      </c>
      <c r="R1468" s="35">
        <v>1342752.43</v>
      </c>
      <c r="S1468" s="35">
        <v>183081.64</v>
      </c>
      <c r="T1468" s="35">
        <v>18468.939999999999</v>
      </c>
      <c r="U1468" s="35">
        <v>1096.2</v>
      </c>
      <c r="V1468" s="35">
        <v>12411.42</v>
      </c>
      <c r="W1468" s="35">
        <v>8176.84</v>
      </c>
      <c r="X1468" s="35">
        <v>5887.66</v>
      </c>
      <c r="Y1468" s="35">
        <v>24526.46</v>
      </c>
      <c r="Z1468" s="35">
        <v>29229.71</v>
      </c>
      <c r="AA1468" s="35">
        <v>282878.87</v>
      </c>
      <c r="AB1468" s="35">
        <v>1625631.3</v>
      </c>
      <c r="AC1468" s="39">
        <f t="shared" si="817"/>
        <v>1625.6</v>
      </c>
      <c r="AD1468" s="40">
        <f t="shared" si="818"/>
        <v>1595.4</v>
      </c>
      <c r="AG1468" s="70" t="s">
        <v>2870</v>
      </c>
      <c r="AH1468" s="24" t="s">
        <v>2917</v>
      </c>
      <c r="AI1468" s="24" t="s">
        <v>45</v>
      </c>
      <c r="AJ1468" s="24" t="s">
        <v>2918</v>
      </c>
      <c r="AK1468" s="43">
        <v>1168723.98</v>
      </c>
      <c r="AL1468" s="42"/>
      <c r="AM1468" s="42"/>
      <c r="AN1468" s="44">
        <v>421</v>
      </c>
      <c r="AO1468" s="46">
        <v>421</v>
      </c>
      <c r="AP1468" s="45"/>
      <c r="AQ1468" s="45"/>
      <c r="AR1468" s="43">
        <v>1168723.98</v>
      </c>
      <c r="AS1468" s="43">
        <v>102591.33</v>
      </c>
      <c r="AT1468" s="43">
        <v>12945.75</v>
      </c>
      <c r="AU1468" s="43">
        <v>1894.5</v>
      </c>
      <c r="AV1468" s="43">
        <v>3481.67</v>
      </c>
      <c r="AW1468" s="43">
        <v>2648.09</v>
      </c>
      <c r="AX1468" s="43">
        <v>1292285.32</v>
      </c>
      <c r="AY1468" s="43">
        <v>189845.74</v>
      </c>
      <c r="AZ1468" s="43">
        <v>19151.29</v>
      </c>
      <c r="BA1468" s="43">
        <v>1136.7</v>
      </c>
      <c r="BB1468" s="43">
        <v>12869.97</v>
      </c>
      <c r="BC1468" s="43">
        <v>8478.94</v>
      </c>
      <c r="BD1468" s="43">
        <v>3072.3</v>
      </c>
      <c r="BE1468" s="43">
        <v>25432.61</v>
      </c>
      <c r="BF1468" s="43">
        <v>28049.37</v>
      </c>
      <c r="BG1468" s="43">
        <v>288036.92</v>
      </c>
      <c r="BH1468" s="43">
        <v>1580322.24</v>
      </c>
      <c r="BI1468" s="44">
        <v>0</v>
      </c>
      <c r="BJ1468" s="71">
        <v>1580.3</v>
      </c>
      <c r="BK1468" s="2"/>
      <c r="BL1468" s="2"/>
      <c r="BM1468" s="48">
        <v>131.69999999999999</v>
      </c>
      <c r="BN1468" s="48">
        <v>131.69999999999999</v>
      </c>
      <c r="BO1468" s="48">
        <v>131.69999999999999</v>
      </c>
      <c r="BP1468" s="48">
        <v>131.69999999999999</v>
      </c>
      <c r="BQ1468" s="48">
        <v>263.39999999999998</v>
      </c>
      <c r="BR1468" s="48">
        <v>263.39999999999998</v>
      </c>
      <c r="BS1468" s="48">
        <v>65.8</v>
      </c>
      <c r="BT1468" s="48">
        <v>0</v>
      </c>
      <c r="BU1468" s="48">
        <v>65.8</v>
      </c>
      <c r="BV1468" s="48">
        <f t="shared" si="819"/>
        <v>136.69999999999999</v>
      </c>
      <c r="BW1468" s="48">
        <f t="shared" si="820"/>
        <v>136.69999999999999</v>
      </c>
      <c r="BX1468" s="49">
        <f t="shared" si="821"/>
        <v>136.80000000000001</v>
      </c>
      <c r="BY1468" s="50">
        <f t="shared" si="822"/>
        <v>1595.4</v>
      </c>
      <c r="BZ1468" s="48">
        <f t="shared" si="823"/>
        <v>395.09999999999997</v>
      </c>
      <c r="CA1468" s="48">
        <f t="shared" si="824"/>
        <v>658.5</v>
      </c>
      <c r="CB1468" s="48">
        <f t="shared" si="825"/>
        <v>131.6</v>
      </c>
      <c r="CC1468" s="51">
        <f t="shared" si="826"/>
        <v>410.2</v>
      </c>
      <c r="CD1468" s="50">
        <f t="shared" si="827"/>
        <v>1595.3999999999999</v>
      </c>
      <c r="CE1468" s="103"/>
      <c r="CF1468" s="73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</row>
    <row r="1469" spans="1:122" ht="15" hidden="1" outlineLevel="1" thickBot="1" x14ac:dyDescent="0.35">
      <c r="A1469" s="161"/>
      <c r="B1469" s="53" t="s">
        <v>2919</v>
      </c>
      <c r="C1469" s="53" t="s">
        <v>45</v>
      </c>
      <c r="D1469" s="24" t="s">
        <v>2920</v>
      </c>
      <c r="E1469" s="34"/>
      <c r="F1469" s="35">
        <v>88332.91</v>
      </c>
      <c r="G1469" s="35">
        <v>295574.49</v>
      </c>
      <c r="H1469" s="36">
        <v>113</v>
      </c>
      <c r="I1469" s="37"/>
      <c r="J1469" s="38">
        <v>23</v>
      </c>
      <c r="K1469" s="38">
        <v>90</v>
      </c>
      <c r="L1469" s="35">
        <v>383907.4</v>
      </c>
      <c r="M1469" s="35">
        <v>50972.74</v>
      </c>
      <c r="N1469" s="35">
        <v>3474.75</v>
      </c>
      <c r="O1469" s="35">
        <v>508.5</v>
      </c>
      <c r="P1469" s="35">
        <v>934.51</v>
      </c>
      <c r="Q1469" s="35">
        <v>710.77</v>
      </c>
      <c r="R1469" s="35">
        <v>440508.67</v>
      </c>
      <c r="S1469" s="35">
        <v>25498.45</v>
      </c>
      <c r="T1469" s="35">
        <v>5140.37</v>
      </c>
      <c r="U1469" s="36">
        <v>0</v>
      </c>
      <c r="V1469" s="36">
        <v>0</v>
      </c>
      <c r="W1469" s="36">
        <v>0</v>
      </c>
      <c r="X1469" s="36">
        <v>0</v>
      </c>
      <c r="Y1469" s="36">
        <v>0</v>
      </c>
      <c r="Z1469" s="35">
        <v>9213.7800000000007</v>
      </c>
      <c r="AA1469" s="35">
        <v>39852.6</v>
      </c>
      <c r="AB1469" s="35">
        <v>480361.27</v>
      </c>
      <c r="AC1469" s="39">
        <f t="shared" si="817"/>
        <v>480.4</v>
      </c>
      <c r="AD1469" s="40">
        <f t="shared" si="818"/>
        <v>411.5</v>
      </c>
      <c r="AG1469" s="70" t="s">
        <v>2870</v>
      </c>
      <c r="AH1469" s="24" t="s">
        <v>2919</v>
      </c>
      <c r="AI1469" s="24" t="s">
        <v>45</v>
      </c>
      <c r="AJ1469" s="24" t="s">
        <v>2920</v>
      </c>
      <c r="AK1469" s="42"/>
      <c r="AL1469" s="43">
        <v>44166.46</v>
      </c>
      <c r="AM1469" s="43">
        <v>253349.57</v>
      </c>
      <c r="AN1469" s="44">
        <v>114</v>
      </c>
      <c r="AO1469" s="45"/>
      <c r="AP1469" s="46">
        <v>20</v>
      </c>
      <c r="AQ1469" s="46">
        <v>94</v>
      </c>
      <c r="AR1469" s="43">
        <v>297516.03000000003</v>
      </c>
      <c r="AS1469" s="43">
        <v>35748.839999999997</v>
      </c>
      <c r="AT1469" s="43">
        <v>3505.5</v>
      </c>
      <c r="AU1469" s="44">
        <v>513</v>
      </c>
      <c r="AV1469" s="43">
        <v>942.78</v>
      </c>
      <c r="AW1469" s="43">
        <v>717.06</v>
      </c>
      <c r="AX1469" s="43">
        <v>338943.21</v>
      </c>
      <c r="AY1469" s="43">
        <v>25724.1</v>
      </c>
      <c r="AZ1469" s="43">
        <v>5185.8599999999997</v>
      </c>
      <c r="BA1469" s="44">
        <v>0</v>
      </c>
      <c r="BB1469" s="44">
        <v>0</v>
      </c>
      <c r="BC1469" s="44">
        <v>0</v>
      </c>
      <c r="BD1469" s="44">
        <v>0</v>
      </c>
      <c r="BE1469" s="44">
        <v>0</v>
      </c>
      <c r="BF1469" s="43">
        <v>7140.38</v>
      </c>
      <c r="BG1469" s="43">
        <v>38050.339999999997</v>
      </c>
      <c r="BH1469" s="43">
        <v>376993.55</v>
      </c>
      <c r="BI1469" s="44">
        <v>0</v>
      </c>
      <c r="BJ1469" s="71">
        <v>377</v>
      </c>
      <c r="BK1469" s="2"/>
      <c r="BL1469" s="2"/>
      <c r="BM1469" s="48">
        <v>31.4</v>
      </c>
      <c r="BN1469" s="48">
        <v>31.4</v>
      </c>
      <c r="BO1469" s="48">
        <v>31.4</v>
      </c>
      <c r="BP1469" s="48">
        <v>31.4</v>
      </c>
      <c r="BQ1469" s="48">
        <v>62.8</v>
      </c>
      <c r="BR1469" s="48">
        <v>62.8</v>
      </c>
      <c r="BS1469" s="48">
        <v>15.7</v>
      </c>
      <c r="BT1469" s="48">
        <v>0</v>
      </c>
      <c r="BU1469" s="48">
        <v>15.7</v>
      </c>
      <c r="BV1469" s="48">
        <f t="shared" si="819"/>
        <v>43</v>
      </c>
      <c r="BW1469" s="48">
        <f t="shared" si="820"/>
        <v>43</v>
      </c>
      <c r="BX1469" s="49">
        <f t="shared" si="821"/>
        <v>42.9</v>
      </c>
      <c r="BY1469" s="50">
        <f t="shared" si="822"/>
        <v>411.49999999999989</v>
      </c>
      <c r="BZ1469" s="48">
        <f t="shared" si="823"/>
        <v>94.199999999999989</v>
      </c>
      <c r="CA1469" s="48">
        <f t="shared" si="824"/>
        <v>157</v>
      </c>
      <c r="CB1469" s="48">
        <f t="shared" si="825"/>
        <v>31.4</v>
      </c>
      <c r="CC1469" s="51">
        <f t="shared" si="826"/>
        <v>128.9</v>
      </c>
      <c r="CD1469" s="50">
        <f t="shared" si="827"/>
        <v>411.5</v>
      </c>
      <c r="CE1469" s="103"/>
      <c r="CF1469" s="73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</row>
    <row r="1470" spans="1:122" ht="15" hidden="1" outlineLevel="1" thickBot="1" x14ac:dyDescent="0.35">
      <c r="A1470" s="161"/>
      <c r="B1470" s="53" t="s">
        <v>2921</v>
      </c>
      <c r="C1470" s="53" t="s">
        <v>45</v>
      </c>
      <c r="D1470" s="24" t="s">
        <v>2922</v>
      </c>
      <c r="E1470" s="35">
        <v>1458739.12</v>
      </c>
      <c r="F1470" s="34"/>
      <c r="G1470" s="34"/>
      <c r="H1470" s="36">
        <v>565</v>
      </c>
      <c r="I1470" s="38">
        <v>565</v>
      </c>
      <c r="J1470" s="37"/>
      <c r="K1470" s="37"/>
      <c r="L1470" s="35">
        <v>1458739.12</v>
      </c>
      <c r="M1470" s="35">
        <v>271455.42</v>
      </c>
      <c r="N1470" s="35">
        <v>17373.75</v>
      </c>
      <c r="O1470" s="35">
        <v>2542.5</v>
      </c>
      <c r="P1470" s="35">
        <v>4672.55</v>
      </c>
      <c r="Q1470" s="35">
        <v>3553.85</v>
      </c>
      <c r="R1470" s="35">
        <v>1758337.19</v>
      </c>
      <c r="S1470" s="35">
        <v>254781.1</v>
      </c>
      <c r="T1470" s="35">
        <v>25701.85</v>
      </c>
      <c r="U1470" s="35">
        <v>1525.5</v>
      </c>
      <c r="V1470" s="35">
        <v>17272.05</v>
      </c>
      <c r="W1470" s="35">
        <v>11379.1</v>
      </c>
      <c r="X1470" s="35">
        <v>768.12</v>
      </c>
      <c r="Y1470" s="35">
        <v>34131.65</v>
      </c>
      <c r="Z1470" s="35">
        <v>35009.74</v>
      </c>
      <c r="AA1470" s="35">
        <v>380569.11</v>
      </c>
      <c r="AB1470" s="35">
        <v>2138906.2999999998</v>
      </c>
      <c r="AC1470" s="39">
        <f t="shared" si="817"/>
        <v>2138.9</v>
      </c>
      <c r="AD1470" s="40">
        <f t="shared" si="818"/>
        <v>2201.4</v>
      </c>
      <c r="AG1470" s="70" t="s">
        <v>2870</v>
      </c>
      <c r="AH1470" s="24" t="s">
        <v>2921</v>
      </c>
      <c r="AI1470" s="24" t="s">
        <v>45</v>
      </c>
      <c r="AJ1470" s="24" t="s">
        <v>2922</v>
      </c>
      <c r="AK1470" s="43">
        <v>1552009.75</v>
      </c>
      <c r="AL1470" s="42"/>
      <c r="AM1470" s="42"/>
      <c r="AN1470" s="44">
        <v>597</v>
      </c>
      <c r="AO1470" s="46">
        <v>597</v>
      </c>
      <c r="AP1470" s="45"/>
      <c r="AQ1470" s="45"/>
      <c r="AR1470" s="43">
        <v>1552009.75</v>
      </c>
      <c r="AS1470" s="43">
        <v>249239.08</v>
      </c>
      <c r="AT1470" s="43">
        <v>18357.75</v>
      </c>
      <c r="AU1470" s="43">
        <v>2686.5</v>
      </c>
      <c r="AV1470" s="43">
        <v>4937.1899999999996</v>
      </c>
      <c r="AW1470" s="43">
        <v>3755.13</v>
      </c>
      <c r="AX1470" s="43">
        <v>1830985.4</v>
      </c>
      <c r="AY1470" s="43">
        <v>269211.18</v>
      </c>
      <c r="AZ1470" s="43">
        <v>27157.53</v>
      </c>
      <c r="BA1470" s="43">
        <v>1611.9</v>
      </c>
      <c r="BB1470" s="43">
        <v>18250.29</v>
      </c>
      <c r="BC1470" s="43">
        <v>12023.58</v>
      </c>
      <c r="BD1470" s="43">
        <v>128.02000000000001</v>
      </c>
      <c r="BE1470" s="43">
        <v>36064.769999999997</v>
      </c>
      <c r="BF1470" s="43">
        <v>37248.230000000003</v>
      </c>
      <c r="BG1470" s="43">
        <v>401695.5</v>
      </c>
      <c r="BH1470" s="43">
        <v>2232680.9</v>
      </c>
      <c r="BI1470" s="44">
        <v>0</v>
      </c>
      <c r="BJ1470" s="71">
        <v>2232.6999999999998</v>
      </c>
      <c r="BK1470" s="2"/>
      <c r="BL1470" s="2"/>
      <c r="BM1470" s="48">
        <v>186.1</v>
      </c>
      <c r="BN1470" s="48">
        <v>186.1</v>
      </c>
      <c r="BO1470" s="48">
        <v>186.1</v>
      </c>
      <c r="BP1470" s="48">
        <v>186.1</v>
      </c>
      <c r="BQ1470" s="48">
        <v>372.1</v>
      </c>
      <c r="BR1470" s="48">
        <v>372.1</v>
      </c>
      <c r="BS1470" s="48">
        <v>93</v>
      </c>
      <c r="BT1470" s="48">
        <v>0</v>
      </c>
      <c r="BU1470" s="48">
        <v>93</v>
      </c>
      <c r="BV1470" s="48">
        <f t="shared" si="819"/>
        <v>175.6</v>
      </c>
      <c r="BW1470" s="48">
        <f t="shared" si="820"/>
        <v>175.6</v>
      </c>
      <c r="BX1470" s="49">
        <f t="shared" si="821"/>
        <v>175.6</v>
      </c>
      <c r="BY1470" s="50">
        <f t="shared" si="822"/>
        <v>2201.3999999999996</v>
      </c>
      <c r="BZ1470" s="48">
        <f t="shared" si="823"/>
        <v>558.29999999999995</v>
      </c>
      <c r="CA1470" s="48">
        <f t="shared" si="824"/>
        <v>930.30000000000007</v>
      </c>
      <c r="CB1470" s="48">
        <f t="shared" si="825"/>
        <v>186</v>
      </c>
      <c r="CC1470" s="51">
        <f t="shared" si="826"/>
        <v>526.79999999999995</v>
      </c>
      <c r="CD1470" s="50">
        <f t="shared" si="827"/>
        <v>2201.3999999999996</v>
      </c>
      <c r="CE1470" s="103"/>
      <c r="CF1470" s="73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</row>
    <row r="1471" spans="1:122" ht="15" hidden="1" outlineLevel="1" thickBot="1" x14ac:dyDescent="0.35">
      <c r="A1471" s="161"/>
      <c r="B1471" s="53" t="s">
        <v>2923</v>
      </c>
      <c r="C1471" s="53" t="s">
        <v>135</v>
      </c>
      <c r="D1471" s="24" t="s">
        <v>2924</v>
      </c>
      <c r="E1471" s="34"/>
      <c r="F1471" s="35">
        <v>14574.93</v>
      </c>
      <c r="G1471" s="35">
        <v>42224.93</v>
      </c>
      <c r="H1471" s="36">
        <v>14</v>
      </c>
      <c r="I1471" s="37"/>
      <c r="J1471" s="38">
        <v>1</v>
      </c>
      <c r="K1471" s="38">
        <v>13</v>
      </c>
      <c r="L1471" s="35">
        <v>56799.86</v>
      </c>
      <c r="M1471" s="35">
        <v>2756.32</v>
      </c>
      <c r="N1471" s="35">
        <v>430.5</v>
      </c>
      <c r="O1471" s="36">
        <v>63</v>
      </c>
      <c r="P1471" s="35">
        <v>115.78</v>
      </c>
      <c r="Q1471" s="35">
        <v>88.06</v>
      </c>
      <c r="R1471" s="35">
        <v>60253.52</v>
      </c>
      <c r="S1471" s="35">
        <v>3159.1</v>
      </c>
      <c r="T1471" s="35">
        <v>636.86</v>
      </c>
      <c r="U1471" s="36">
        <v>0</v>
      </c>
      <c r="V1471" s="36">
        <v>0</v>
      </c>
      <c r="W1471" s="36">
        <v>0</v>
      </c>
      <c r="X1471" s="36">
        <v>0</v>
      </c>
      <c r="Y1471" s="36">
        <v>0</v>
      </c>
      <c r="Z1471" s="35">
        <v>1363.2</v>
      </c>
      <c r="AA1471" s="35">
        <v>5159.16</v>
      </c>
      <c r="AB1471" s="35">
        <v>65412.68</v>
      </c>
      <c r="AC1471" s="39">
        <f t="shared" si="817"/>
        <v>65.400000000000006</v>
      </c>
      <c r="AD1471" s="40">
        <f t="shared" si="818"/>
        <v>64.599999999999994</v>
      </c>
      <c r="AG1471" s="70" t="s">
        <v>2870</v>
      </c>
      <c r="AH1471" s="24" t="s">
        <v>2923</v>
      </c>
      <c r="AI1471" s="24" t="s">
        <v>135</v>
      </c>
      <c r="AJ1471" s="24" t="s">
        <v>2924</v>
      </c>
      <c r="AK1471" s="42"/>
      <c r="AL1471" s="42"/>
      <c r="AM1471" s="43">
        <v>56159.16</v>
      </c>
      <c r="AN1471" s="44">
        <v>13</v>
      </c>
      <c r="AO1471" s="45"/>
      <c r="AP1471" s="45"/>
      <c r="AQ1471" s="46">
        <v>13</v>
      </c>
      <c r="AR1471" s="43">
        <v>56159.16</v>
      </c>
      <c r="AS1471" s="43">
        <v>2559.44</v>
      </c>
      <c r="AT1471" s="43">
        <v>399.75</v>
      </c>
      <c r="AU1471" s="43">
        <v>58.5</v>
      </c>
      <c r="AV1471" s="43">
        <v>107.51</v>
      </c>
      <c r="AW1471" s="43">
        <v>81.77</v>
      </c>
      <c r="AX1471" s="43">
        <v>59366.13</v>
      </c>
      <c r="AY1471" s="43">
        <v>2933.45</v>
      </c>
      <c r="AZ1471" s="43">
        <v>591.37</v>
      </c>
      <c r="BA1471" s="44">
        <v>0</v>
      </c>
      <c r="BB1471" s="44">
        <v>0</v>
      </c>
      <c r="BC1471" s="44">
        <v>0</v>
      </c>
      <c r="BD1471" s="44">
        <v>0</v>
      </c>
      <c r="BE1471" s="44">
        <v>0</v>
      </c>
      <c r="BF1471" s="43">
        <v>1347.82</v>
      </c>
      <c r="BG1471" s="43">
        <v>4872.6400000000003</v>
      </c>
      <c r="BH1471" s="43">
        <v>64238.77</v>
      </c>
      <c r="BI1471" s="44">
        <v>0</v>
      </c>
      <c r="BJ1471" s="71">
        <v>64.2</v>
      </c>
      <c r="BK1471" s="2"/>
      <c r="BL1471" s="2"/>
      <c r="BM1471" s="48">
        <v>5.4</v>
      </c>
      <c r="BN1471" s="48">
        <v>5.4</v>
      </c>
      <c r="BO1471" s="48">
        <v>5.4</v>
      </c>
      <c r="BP1471" s="48">
        <v>5.4</v>
      </c>
      <c r="BQ1471" s="48">
        <v>10.7</v>
      </c>
      <c r="BR1471" s="48">
        <v>10.7</v>
      </c>
      <c r="BS1471" s="48">
        <v>2.7</v>
      </c>
      <c r="BT1471" s="48">
        <v>0</v>
      </c>
      <c r="BU1471" s="48">
        <v>2.7</v>
      </c>
      <c r="BV1471" s="48">
        <f t="shared" si="819"/>
        <v>5.4</v>
      </c>
      <c r="BW1471" s="48">
        <f t="shared" si="820"/>
        <v>5.4</v>
      </c>
      <c r="BX1471" s="49">
        <f t="shared" si="821"/>
        <v>5.4</v>
      </c>
      <c r="BY1471" s="50">
        <f t="shared" si="822"/>
        <v>64.599999999999994</v>
      </c>
      <c r="BZ1471" s="48">
        <f t="shared" si="823"/>
        <v>16.200000000000003</v>
      </c>
      <c r="CA1471" s="48">
        <f t="shared" si="824"/>
        <v>26.8</v>
      </c>
      <c r="CB1471" s="48">
        <f t="shared" si="825"/>
        <v>5.4</v>
      </c>
      <c r="CC1471" s="51">
        <f t="shared" si="826"/>
        <v>16.200000000000003</v>
      </c>
      <c r="CD1471" s="50">
        <f t="shared" si="827"/>
        <v>64.599999999999994</v>
      </c>
      <c r="CE1471" s="103"/>
      <c r="CF1471" s="73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</row>
    <row r="1472" spans="1:122" ht="15" hidden="1" outlineLevel="1" thickBot="1" x14ac:dyDescent="0.35">
      <c r="A1472" s="161"/>
      <c r="B1472" s="53" t="s">
        <v>2925</v>
      </c>
      <c r="C1472" s="53" t="s">
        <v>135</v>
      </c>
      <c r="D1472" s="24" t="s">
        <v>2926</v>
      </c>
      <c r="E1472" s="35">
        <v>299300.78000000003</v>
      </c>
      <c r="F1472" s="35">
        <v>3643.73</v>
      </c>
      <c r="G1472" s="34"/>
      <c r="H1472" s="36">
        <v>51</v>
      </c>
      <c r="I1472" s="38">
        <v>49</v>
      </c>
      <c r="J1472" s="38">
        <v>2</v>
      </c>
      <c r="K1472" s="37"/>
      <c r="L1472" s="35">
        <v>302944.51</v>
      </c>
      <c r="M1472" s="35">
        <v>33807.97</v>
      </c>
      <c r="N1472" s="35">
        <v>1568.25</v>
      </c>
      <c r="O1472" s="35">
        <v>229.5</v>
      </c>
      <c r="P1472" s="35">
        <v>421.77</v>
      </c>
      <c r="Q1472" s="35">
        <v>320.79000000000002</v>
      </c>
      <c r="R1472" s="35">
        <v>339292.79</v>
      </c>
      <c r="S1472" s="35">
        <v>22547.360000000001</v>
      </c>
      <c r="T1472" s="35">
        <v>2319.9899999999998</v>
      </c>
      <c r="U1472" s="35">
        <v>132.30000000000001</v>
      </c>
      <c r="V1472" s="35">
        <v>1497.93</v>
      </c>
      <c r="W1472" s="35">
        <v>986.86</v>
      </c>
      <c r="X1472" s="35">
        <v>256.04000000000002</v>
      </c>
      <c r="Y1472" s="35">
        <v>2960.09</v>
      </c>
      <c r="Z1472" s="35">
        <v>7270.66</v>
      </c>
      <c r="AA1472" s="35">
        <v>37971.230000000003</v>
      </c>
      <c r="AB1472" s="35">
        <v>377264.02</v>
      </c>
      <c r="AC1472" s="39">
        <f t="shared" si="817"/>
        <v>377.3</v>
      </c>
      <c r="AD1472" s="40">
        <f t="shared" si="818"/>
        <v>349.7</v>
      </c>
      <c r="AG1472" s="70" t="s">
        <v>2870</v>
      </c>
      <c r="AH1472" s="24" t="s">
        <v>2925</v>
      </c>
      <c r="AI1472" s="24" t="s">
        <v>135</v>
      </c>
      <c r="AJ1472" s="24" t="s">
        <v>2926</v>
      </c>
      <c r="AK1472" s="43">
        <v>268746.33</v>
      </c>
      <c r="AL1472" s="43">
        <v>3643.73</v>
      </c>
      <c r="AM1472" s="42"/>
      <c r="AN1472" s="44">
        <v>45</v>
      </c>
      <c r="AO1472" s="46">
        <v>44</v>
      </c>
      <c r="AP1472" s="46">
        <v>1</v>
      </c>
      <c r="AQ1472" s="45"/>
      <c r="AR1472" s="43">
        <v>272390.06</v>
      </c>
      <c r="AS1472" s="43">
        <v>27433.33</v>
      </c>
      <c r="AT1472" s="43">
        <v>1383.75</v>
      </c>
      <c r="AU1472" s="43">
        <v>202.5</v>
      </c>
      <c r="AV1472" s="43">
        <v>372.15</v>
      </c>
      <c r="AW1472" s="43">
        <v>283.05</v>
      </c>
      <c r="AX1472" s="43">
        <v>302064.84000000003</v>
      </c>
      <c r="AY1472" s="43">
        <v>20067.009999999998</v>
      </c>
      <c r="AZ1472" s="43">
        <v>2047.05</v>
      </c>
      <c r="BA1472" s="43">
        <v>118.8</v>
      </c>
      <c r="BB1472" s="43">
        <v>1345.08</v>
      </c>
      <c r="BC1472" s="43">
        <v>886.16</v>
      </c>
      <c r="BD1472" s="43">
        <v>128.02000000000001</v>
      </c>
      <c r="BE1472" s="43">
        <v>2658.04</v>
      </c>
      <c r="BF1472" s="43">
        <v>6537.35</v>
      </c>
      <c r="BG1472" s="43">
        <v>33787.51</v>
      </c>
      <c r="BH1472" s="43">
        <v>335852.35</v>
      </c>
      <c r="BI1472" s="44">
        <v>0</v>
      </c>
      <c r="BJ1472" s="71">
        <v>335.9</v>
      </c>
      <c r="BK1472" s="2"/>
      <c r="BL1472" s="2"/>
      <c r="BM1472" s="48">
        <v>28</v>
      </c>
      <c r="BN1472" s="48">
        <v>28</v>
      </c>
      <c r="BO1472" s="48">
        <v>28</v>
      </c>
      <c r="BP1472" s="48">
        <v>28</v>
      </c>
      <c r="BQ1472" s="48">
        <v>56</v>
      </c>
      <c r="BR1472" s="48">
        <v>56</v>
      </c>
      <c r="BS1472" s="48">
        <v>14</v>
      </c>
      <c r="BT1472" s="48">
        <v>0</v>
      </c>
      <c r="BU1472" s="48">
        <v>14</v>
      </c>
      <c r="BV1472" s="48">
        <f t="shared" si="819"/>
        <v>32.6</v>
      </c>
      <c r="BW1472" s="48">
        <f t="shared" si="820"/>
        <v>32.6</v>
      </c>
      <c r="BX1472" s="49">
        <f t="shared" si="821"/>
        <v>32.5</v>
      </c>
      <c r="BY1472" s="50">
        <f t="shared" si="822"/>
        <v>349.7</v>
      </c>
      <c r="BZ1472" s="48">
        <f t="shared" si="823"/>
        <v>84</v>
      </c>
      <c r="CA1472" s="48">
        <f t="shared" si="824"/>
        <v>140</v>
      </c>
      <c r="CB1472" s="48">
        <f t="shared" si="825"/>
        <v>28</v>
      </c>
      <c r="CC1472" s="51">
        <f t="shared" si="826"/>
        <v>97.7</v>
      </c>
      <c r="CD1472" s="50">
        <f t="shared" si="827"/>
        <v>349.7</v>
      </c>
      <c r="CE1472" s="103"/>
      <c r="CF1472" s="73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</row>
    <row r="1473" spans="1:122" ht="15" hidden="1" outlineLevel="1" thickBot="1" x14ac:dyDescent="0.35">
      <c r="A1473" s="161"/>
      <c r="B1473" s="75" t="s">
        <v>2927</v>
      </c>
      <c r="C1473" s="75" t="s">
        <v>135</v>
      </c>
      <c r="D1473" s="76" t="s">
        <v>2928</v>
      </c>
      <c r="E1473" s="77"/>
      <c r="F1473" s="78">
        <v>14574.93</v>
      </c>
      <c r="G1473" s="78">
        <v>21112.46</v>
      </c>
      <c r="H1473" s="79">
        <v>13</v>
      </c>
      <c r="I1473" s="80"/>
      <c r="J1473" s="81">
        <v>4</v>
      </c>
      <c r="K1473" s="81">
        <v>9</v>
      </c>
      <c r="L1473" s="78">
        <v>35687.39</v>
      </c>
      <c r="M1473" s="78">
        <v>4827.4399999999996</v>
      </c>
      <c r="N1473" s="78">
        <v>399.75</v>
      </c>
      <c r="O1473" s="78">
        <v>58.5</v>
      </c>
      <c r="P1473" s="78">
        <v>107.51</v>
      </c>
      <c r="Q1473" s="78">
        <v>81.77</v>
      </c>
      <c r="R1473" s="78">
        <v>41162.36</v>
      </c>
      <c r="S1473" s="78">
        <v>2933.45</v>
      </c>
      <c r="T1473" s="78">
        <v>591.37</v>
      </c>
      <c r="U1473" s="79">
        <v>0</v>
      </c>
      <c r="V1473" s="79">
        <v>0</v>
      </c>
      <c r="W1473" s="79">
        <v>0</v>
      </c>
      <c r="X1473" s="79">
        <v>0</v>
      </c>
      <c r="Y1473" s="79">
        <v>0</v>
      </c>
      <c r="Z1473" s="78">
        <v>856.5</v>
      </c>
      <c r="AA1473" s="78">
        <v>4381.32</v>
      </c>
      <c r="AB1473" s="78">
        <v>45543.68</v>
      </c>
      <c r="AC1473" s="39">
        <f t="shared" si="817"/>
        <v>45.5</v>
      </c>
      <c r="AD1473" s="40">
        <f t="shared" si="818"/>
        <v>58.8</v>
      </c>
      <c r="AG1473" s="70" t="s">
        <v>2870</v>
      </c>
      <c r="AH1473" s="24" t="s">
        <v>2927</v>
      </c>
      <c r="AI1473" s="24" t="s">
        <v>135</v>
      </c>
      <c r="AJ1473" s="24" t="s">
        <v>2928</v>
      </c>
      <c r="AK1473" s="42"/>
      <c r="AL1473" s="43">
        <v>14574.93</v>
      </c>
      <c r="AM1473" s="43">
        <v>42224.93</v>
      </c>
      <c r="AN1473" s="44">
        <v>14</v>
      </c>
      <c r="AO1473" s="45"/>
      <c r="AP1473" s="46">
        <v>1</v>
      </c>
      <c r="AQ1473" s="46">
        <v>13</v>
      </c>
      <c r="AR1473" s="43">
        <v>56799.86</v>
      </c>
      <c r="AS1473" s="43">
        <v>2756.32</v>
      </c>
      <c r="AT1473" s="43">
        <v>430.5</v>
      </c>
      <c r="AU1473" s="44">
        <v>63</v>
      </c>
      <c r="AV1473" s="43">
        <v>115.78</v>
      </c>
      <c r="AW1473" s="43">
        <v>88.06</v>
      </c>
      <c r="AX1473" s="43">
        <v>60253.52</v>
      </c>
      <c r="AY1473" s="43">
        <v>3159.1</v>
      </c>
      <c r="AZ1473" s="43">
        <v>636.86</v>
      </c>
      <c r="BA1473" s="44">
        <v>0</v>
      </c>
      <c r="BB1473" s="44">
        <v>0</v>
      </c>
      <c r="BC1473" s="44">
        <v>0</v>
      </c>
      <c r="BD1473" s="44">
        <v>0</v>
      </c>
      <c r="BE1473" s="44">
        <v>0</v>
      </c>
      <c r="BF1473" s="43">
        <v>1363.2</v>
      </c>
      <c r="BG1473" s="43">
        <v>5159.16</v>
      </c>
      <c r="BH1473" s="43">
        <v>65412.68</v>
      </c>
      <c r="BI1473" s="44">
        <v>0</v>
      </c>
      <c r="BJ1473" s="71">
        <v>65.400000000000006</v>
      </c>
      <c r="BK1473" s="2"/>
      <c r="BL1473" s="2"/>
      <c r="BM1473" s="48">
        <v>5.5</v>
      </c>
      <c r="BN1473" s="48">
        <v>5.5</v>
      </c>
      <c r="BO1473" s="48">
        <v>5.5</v>
      </c>
      <c r="BP1473" s="48">
        <v>5.5</v>
      </c>
      <c r="BQ1473" s="48">
        <v>10.9</v>
      </c>
      <c r="BR1473" s="48">
        <v>10.9</v>
      </c>
      <c r="BS1473" s="48">
        <v>2.7</v>
      </c>
      <c r="BT1473" s="48">
        <v>0</v>
      </c>
      <c r="BU1473" s="48">
        <v>2.7</v>
      </c>
      <c r="BV1473" s="48">
        <f t="shared" si="819"/>
        <v>3.2</v>
      </c>
      <c r="BW1473" s="48">
        <f t="shared" si="820"/>
        <v>3.2</v>
      </c>
      <c r="BX1473" s="49">
        <f t="shared" si="821"/>
        <v>3.2</v>
      </c>
      <c r="BY1473" s="50">
        <f t="shared" si="822"/>
        <v>58.8</v>
      </c>
      <c r="BZ1473" s="48">
        <f t="shared" si="823"/>
        <v>16.5</v>
      </c>
      <c r="CA1473" s="48">
        <f t="shared" si="824"/>
        <v>27.299999999999997</v>
      </c>
      <c r="CB1473" s="48">
        <f t="shared" si="825"/>
        <v>5.4</v>
      </c>
      <c r="CC1473" s="51">
        <f t="shared" si="826"/>
        <v>9.6000000000000014</v>
      </c>
      <c r="CD1473" s="50">
        <f t="shared" si="827"/>
        <v>58.8</v>
      </c>
      <c r="CE1473" s="103"/>
      <c r="CF1473" s="73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</row>
    <row r="1474" spans="1:122" s="10" customFormat="1" ht="12.6" hidden="1" outlineLevel="1" thickBot="1" x14ac:dyDescent="0.3">
      <c r="A1474" s="169"/>
      <c r="B1474" s="24" t="s">
        <v>2909</v>
      </c>
      <c r="C1474" s="24" t="s">
        <v>45</v>
      </c>
      <c r="D1474" s="82" t="s">
        <v>2910</v>
      </c>
      <c r="E1474" s="96">
        <v>37592.67</v>
      </c>
      <c r="F1474" s="83"/>
      <c r="G1474" s="84"/>
      <c r="H1474" s="85">
        <f t="shared" ref="H1474" si="828">+I1474+J1474+K1474</f>
        <v>12</v>
      </c>
      <c r="I1474" s="85">
        <v>12</v>
      </c>
      <c r="J1474" s="85"/>
      <c r="K1474" s="84"/>
      <c r="L1474" s="86">
        <v>37592.67</v>
      </c>
      <c r="M1474" s="86">
        <v>23822.04</v>
      </c>
      <c r="N1474" s="109">
        <v>369</v>
      </c>
      <c r="O1474" s="109">
        <v>54</v>
      </c>
      <c r="P1474" s="86">
        <v>99.24</v>
      </c>
      <c r="Q1474" s="86">
        <v>75.48</v>
      </c>
      <c r="R1474" s="86">
        <v>62012.43</v>
      </c>
      <c r="S1474" s="86">
        <v>5411.28</v>
      </c>
      <c r="T1474" s="86">
        <v>545.88</v>
      </c>
      <c r="U1474" s="86">
        <v>32.4</v>
      </c>
      <c r="V1474" s="86">
        <v>366.84</v>
      </c>
      <c r="W1474" s="86">
        <v>241.68</v>
      </c>
      <c r="X1474" s="86"/>
      <c r="Y1474" s="86">
        <v>724.92</v>
      </c>
      <c r="Z1474" s="86">
        <v>902.24</v>
      </c>
      <c r="AA1474" s="86">
        <v>8225.24</v>
      </c>
      <c r="AB1474" s="86">
        <v>70237.67</v>
      </c>
      <c r="AC1474" s="87">
        <f t="shared" si="817"/>
        <v>70.2</v>
      </c>
      <c r="AD1474" s="40">
        <f t="shared" si="818"/>
        <v>23.4</v>
      </c>
      <c r="AE1474" s="4"/>
      <c r="BV1474" s="48">
        <f t="shared" si="819"/>
        <v>7.8</v>
      </c>
      <c r="BW1474" s="48">
        <f t="shared" si="820"/>
        <v>7.8</v>
      </c>
      <c r="BX1474" s="49">
        <f t="shared" si="821"/>
        <v>7.8</v>
      </c>
      <c r="BY1474" s="50">
        <f t="shared" si="822"/>
        <v>23.4</v>
      </c>
      <c r="BZ1474" s="48">
        <f t="shared" si="823"/>
        <v>0</v>
      </c>
      <c r="CA1474" s="48">
        <f t="shared" si="824"/>
        <v>0</v>
      </c>
      <c r="CB1474" s="48">
        <f t="shared" si="825"/>
        <v>0</v>
      </c>
      <c r="CC1474" s="51">
        <f t="shared" si="826"/>
        <v>23.4</v>
      </c>
      <c r="CD1474" s="50">
        <f t="shared" si="827"/>
        <v>23.4</v>
      </c>
    </row>
    <row r="1475" spans="1:122" s="10" customFormat="1" ht="15" hidden="1" outlineLevel="1" thickBot="1" x14ac:dyDescent="0.35">
      <c r="A1475" s="170"/>
      <c r="B1475" s="98"/>
      <c r="C1475" s="98"/>
      <c r="D1475" s="99"/>
      <c r="E1475" s="107"/>
      <c r="F1475" s="108"/>
      <c r="G1475" s="84"/>
      <c r="H1475" s="85"/>
      <c r="I1475" s="85"/>
      <c r="J1475" s="85"/>
      <c r="K1475" s="84"/>
      <c r="L1475" s="86"/>
      <c r="M1475" s="86"/>
      <c r="N1475" s="109"/>
      <c r="O1475" s="109"/>
      <c r="P1475" s="86"/>
      <c r="Q1475" s="86"/>
      <c r="R1475" s="86"/>
      <c r="S1475" s="86"/>
      <c r="T1475" s="86"/>
      <c r="U1475" s="86"/>
      <c r="V1475" s="86"/>
      <c r="W1475" s="86"/>
      <c r="X1475" s="86"/>
      <c r="Y1475" s="86"/>
      <c r="Z1475" s="86"/>
      <c r="AA1475" s="86"/>
      <c r="AB1475" s="86"/>
      <c r="AC1475" s="39">
        <f t="shared" si="817"/>
        <v>0</v>
      </c>
      <c r="AD1475" s="40">
        <f t="shared" si="818"/>
        <v>52.9</v>
      </c>
      <c r="AE1475" s="4"/>
      <c r="AG1475" s="70" t="s">
        <v>2870</v>
      </c>
      <c r="AH1475" s="24" t="s">
        <v>2921</v>
      </c>
      <c r="AI1475" s="24" t="s">
        <v>45</v>
      </c>
      <c r="AJ1475" s="82" t="s">
        <v>2922</v>
      </c>
      <c r="AK1475" s="43">
        <v>43961.11</v>
      </c>
      <c r="AL1475" s="43"/>
      <c r="AM1475" s="42"/>
      <c r="AN1475" s="44">
        <v>13</v>
      </c>
      <c r="AO1475" s="46">
        <v>13</v>
      </c>
      <c r="AP1475" s="46"/>
      <c r="AQ1475" s="45"/>
      <c r="AR1475" s="43">
        <v>43961.11</v>
      </c>
      <c r="AS1475" s="43">
        <v>25807.21</v>
      </c>
      <c r="AT1475" s="43">
        <v>399.73</v>
      </c>
      <c r="AU1475" s="43">
        <v>58.48</v>
      </c>
      <c r="AV1475" s="43">
        <v>107.51</v>
      </c>
      <c r="AW1475" s="43">
        <v>81.790000000000006</v>
      </c>
      <c r="AX1475" s="43">
        <v>70415.83</v>
      </c>
      <c r="AY1475" s="43">
        <v>5862.22</v>
      </c>
      <c r="AZ1475" s="43">
        <v>591.37</v>
      </c>
      <c r="BA1475" s="43">
        <v>35.08</v>
      </c>
      <c r="BB1475" s="43">
        <v>397.39</v>
      </c>
      <c r="BC1475" s="43">
        <v>261.82</v>
      </c>
      <c r="BD1475" s="43"/>
      <c r="BE1475" s="43">
        <v>785.35</v>
      </c>
      <c r="BF1475" s="43">
        <v>1055.07</v>
      </c>
      <c r="BG1475" s="43">
        <v>8988.2999999999993</v>
      </c>
      <c r="BH1475" s="43">
        <v>79404.13</v>
      </c>
      <c r="BI1475" s="44">
        <v>0</v>
      </c>
      <c r="BJ1475" s="71">
        <v>79.400000000000006</v>
      </c>
      <c r="BK1475" s="2"/>
      <c r="BL1475" s="2"/>
      <c r="BM1475" s="48">
        <v>6.6</v>
      </c>
      <c r="BN1475" s="48">
        <v>6.6</v>
      </c>
      <c r="BO1475" s="48">
        <v>6.6</v>
      </c>
      <c r="BP1475" s="48">
        <v>6.6</v>
      </c>
      <c r="BQ1475" s="48">
        <v>13.2</v>
      </c>
      <c r="BR1475" s="48">
        <v>13.2</v>
      </c>
      <c r="BS1475" s="48">
        <v>3.3</v>
      </c>
      <c r="BT1475" s="48">
        <v>0</v>
      </c>
      <c r="BU1475" s="48">
        <v>3.3</v>
      </c>
      <c r="BV1475" s="48">
        <f t="shared" si="819"/>
        <v>-2.2000000000000002</v>
      </c>
      <c r="BW1475" s="48">
        <f t="shared" si="820"/>
        <v>-2.2000000000000002</v>
      </c>
      <c r="BX1475" s="49">
        <f t="shared" si="821"/>
        <v>-2.1</v>
      </c>
      <c r="BY1475" s="50">
        <f t="shared" si="822"/>
        <v>52.9</v>
      </c>
      <c r="BZ1475" s="48">
        <f t="shared" si="823"/>
        <v>19.799999999999997</v>
      </c>
      <c r="CA1475" s="48">
        <f t="shared" si="824"/>
        <v>33</v>
      </c>
      <c r="CB1475" s="48">
        <f t="shared" si="825"/>
        <v>6.6</v>
      </c>
      <c r="CC1475" s="51">
        <f t="shared" si="826"/>
        <v>-6.5</v>
      </c>
      <c r="CD1475" s="50">
        <f t="shared" si="827"/>
        <v>52.9</v>
      </c>
      <c r="CE1475" s="103"/>
      <c r="CF1475" s="73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</row>
    <row r="1476" spans="1:122" ht="18" customHeight="1" collapsed="1" thickBot="1" x14ac:dyDescent="0.35">
      <c r="A1476" s="162"/>
      <c r="B1476" s="163" t="s">
        <v>71</v>
      </c>
      <c r="C1476" s="164"/>
      <c r="D1476" s="165"/>
      <c r="E1476" s="54">
        <f>SUM(E1445:E1475)</f>
        <v>11066333.699999999</v>
      </c>
      <c r="F1476" s="54">
        <f t="shared" ref="F1476:AD1476" si="829">SUM(F1445:F1475)</f>
        <v>1010638.9200000002</v>
      </c>
      <c r="G1476" s="54">
        <f t="shared" si="829"/>
        <v>3199382.72</v>
      </c>
      <c r="H1476" s="54">
        <f t="shared" si="829"/>
        <v>4994</v>
      </c>
      <c r="I1476" s="54">
        <f t="shared" si="829"/>
        <v>3663</v>
      </c>
      <c r="J1476" s="54">
        <f t="shared" si="829"/>
        <v>283</v>
      </c>
      <c r="K1476" s="54">
        <f t="shared" si="829"/>
        <v>1048</v>
      </c>
      <c r="L1476" s="54">
        <f t="shared" si="829"/>
        <v>15276355.34</v>
      </c>
      <c r="M1476" s="54">
        <f t="shared" si="829"/>
        <v>2476410.94</v>
      </c>
      <c r="N1476" s="54">
        <f t="shared" si="829"/>
        <v>153565.5</v>
      </c>
      <c r="O1476" s="54">
        <f t="shared" si="829"/>
        <v>22473</v>
      </c>
      <c r="P1476" s="54">
        <f t="shared" si="829"/>
        <v>41300.380000000005</v>
      </c>
      <c r="Q1476" s="54">
        <f t="shared" si="829"/>
        <v>31412.260000000002</v>
      </c>
      <c r="R1476" s="54">
        <f t="shared" si="829"/>
        <v>18001517.419999998</v>
      </c>
      <c r="S1476" s="54">
        <f t="shared" si="829"/>
        <v>1952133.37</v>
      </c>
      <c r="T1476" s="54">
        <f t="shared" si="829"/>
        <v>227177.06</v>
      </c>
      <c r="U1476" s="54">
        <f t="shared" si="829"/>
        <v>9890.0999999999985</v>
      </c>
      <c r="V1476" s="54">
        <f t="shared" si="829"/>
        <v>111977.91</v>
      </c>
      <c r="W1476" s="54">
        <f t="shared" si="829"/>
        <v>73772.819999999992</v>
      </c>
      <c r="X1476" s="54">
        <f t="shared" si="829"/>
        <v>29565.059999999998</v>
      </c>
      <c r="Y1476" s="54">
        <f t="shared" si="829"/>
        <v>221281.82999999996</v>
      </c>
      <c r="Z1476" s="54">
        <f t="shared" si="829"/>
        <v>366632.55000000005</v>
      </c>
      <c r="AA1476" s="54">
        <f t="shared" si="829"/>
        <v>2992430.7</v>
      </c>
      <c r="AB1476" s="54">
        <f t="shared" si="829"/>
        <v>20993948.120000001</v>
      </c>
      <c r="AC1476" s="54">
        <f t="shared" si="829"/>
        <v>20994.000000000004</v>
      </c>
      <c r="AD1476" s="54">
        <f t="shared" si="829"/>
        <v>20954.400000000001</v>
      </c>
      <c r="AG1476" s="55" t="s">
        <v>2870</v>
      </c>
      <c r="AH1476" s="55" t="s">
        <v>71</v>
      </c>
      <c r="AI1476" s="56"/>
      <c r="AJ1476" s="57"/>
      <c r="AK1476" s="58">
        <v>11062464.289999999</v>
      </c>
      <c r="AL1476" s="58">
        <v>833973.0900000002</v>
      </c>
      <c r="AM1476" s="58">
        <v>3418107.84</v>
      </c>
      <c r="AN1476" s="58">
        <v>5084</v>
      </c>
      <c r="AO1476" s="58">
        <v>3708</v>
      </c>
      <c r="AP1476" s="58">
        <v>273</v>
      </c>
      <c r="AQ1476" s="58">
        <v>1103</v>
      </c>
      <c r="AR1476" s="58">
        <v>15314545.219999999</v>
      </c>
      <c r="AS1476" s="58">
        <v>2342415.85</v>
      </c>
      <c r="AT1476" s="58">
        <v>156332.98000000001</v>
      </c>
      <c r="AU1476" s="58">
        <v>22877.98</v>
      </c>
      <c r="AV1476" s="58">
        <v>42044.680000000008</v>
      </c>
      <c r="AW1476" s="58">
        <v>31978.380000000008</v>
      </c>
      <c r="AX1476" s="58">
        <v>17910195.089999996</v>
      </c>
      <c r="AY1476" s="58">
        <v>1982579.92</v>
      </c>
      <c r="AZ1476" s="58">
        <v>231271.15999999997</v>
      </c>
      <c r="BA1476" s="58">
        <v>10011.58</v>
      </c>
      <c r="BB1476" s="58">
        <v>113353.54000000001</v>
      </c>
      <c r="BC1476" s="58">
        <v>74679.12000000001</v>
      </c>
      <c r="BD1476" s="58">
        <v>20862.219999999998</v>
      </c>
      <c r="BE1476" s="58">
        <v>224000.30000000002</v>
      </c>
      <c r="BF1476" s="58">
        <v>367549.11999999994</v>
      </c>
      <c r="BG1476" s="58">
        <v>3024306.9599999995</v>
      </c>
      <c r="BH1476" s="58">
        <v>20934502.049999997</v>
      </c>
      <c r="BI1476" s="58">
        <v>0</v>
      </c>
      <c r="BJ1476" s="59">
        <v>20934.600000000006</v>
      </c>
      <c r="BK1476" s="60"/>
      <c r="BL1476" s="61" t="str">
        <f>+AG1476</f>
        <v>Utenos r. sav.</v>
      </c>
      <c r="BM1476" s="62">
        <f t="shared" ref="BM1476:CD1476" si="830">SUM(BM1445:BM1475)</f>
        <v>1744.6999999999998</v>
      </c>
      <c r="BN1476" s="62">
        <f t="shared" si="830"/>
        <v>1744.6999999999998</v>
      </c>
      <c r="BO1476" s="62">
        <f t="shared" si="830"/>
        <v>1744.6999999999998</v>
      </c>
      <c r="BP1476" s="62">
        <f t="shared" si="830"/>
        <v>1744.6999999999998</v>
      </c>
      <c r="BQ1476" s="62">
        <f t="shared" si="830"/>
        <v>3489.2</v>
      </c>
      <c r="BR1476" s="62">
        <f t="shared" si="830"/>
        <v>3489.2</v>
      </c>
      <c r="BS1476" s="62">
        <f t="shared" si="830"/>
        <v>872.30000000000018</v>
      </c>
      <c r="BT1476" s="62">
        <f t="shared" si="830"/>
        <v>0</v>
      </c>
      <c r="BU1476" s="62">
        <f t="shared" si="830"/>
        <v>872.30000000000018</v>
      </c>
      <c r="BV1476" s="62">
        <f t="shared" si="830"/>
        <v>1751.1</v>
      </c>
      <c r="BW1476" s="62">
        <f t="shared" si="830"/>
        <v>1751.1</v>
      </c>
      <c r="BX1476" s="62">
        <f t="shared" si="830"/>
        <v>1750.4</v>
      </c>
      <c r="BY1476" s="62">
        <f t="shared" si="830"/>
        <v>20954.400000000001</v>
      </c>
      <c r="BZ1476" s="62">
        <f t="shared" si="830"/>
        <v>5234.1000000000004</v>
      </c>
      <c r="CA1476" s="62">
        <f t="shared" si="830"/>
        <v>8723.0999999999985</v>
      </c>
      <c r="CB1476" s="62">
        <f t="shared" si="830"/>
        <v>1744.6000000000004</v>
      </c>
      <c r="CC1476" s="62">
        <f t="shared" si="830"/>
        <v>5252.5999999999995</v>
      </c>
      <c r="CD1476" s="62">
        <f t="shared" si="830"/>
        <v>20954.400000000001</v>
      </c>
      <c r="CE1476" s="63"/>
      <c r="CF1476" s="64" t="s">
        <v>2870</v>
      </c>
      <c r="CG1476" s="65">
        <v>1744.6999999999998</v>
      </c>
      <c r="CH1476" s="65">
        <v>1700.1999999999998</v>
      </c>
      <c r="CI1476" s="65">
        <v>1722.3999999999999</v>
      </c>
      <c r="CJ1476" s="65">
        <v>1722.3999999999999</v>
      </c>
      <c r="CK1476" s="65">
        <v>3444.7</v>
      </c>
      <c r="CL1476" s="65">
        <v>3466.8999999999996</v>
      </c>
      <c r="CM1476" s="65">
        <v>850.10000000000014</v>
      </c>
      <c r="CN1476" s="65">
        <v>0</v>
      </c>
      <c r="CO1476" s="65">
        <v>872.30000000000018</v>
      </c>
      <c r="CP1476" s="65">
        <f>+BV1476</f>
        <v>1751.1</v>
      </c>
      <c r="CQ1476" s="65">
        <f t="shared" ref="CQ1476:CR1476" si="831">+BW1476</f>
        <v>1751.1</v>
      </c>
      <c r="CR1476" s="65">
        <f t="shared" si="831"/>
        <v>1750.4</v>
      </c>
      <c r="CS1476" s="66">
        <f>+CR1476+CQ1476+CP1476+CO1476+CN1476+CM1476+CL1476+CK1476+CJ1476+CI1476+CH1476+CG1476</f>
        <v>20776.300000000003</v>
      </c>
      <c r="CT1476" s="65">
        <v>5167.2999999999993</v>
      </c>
      <c r="CU1476" s="65">
        <v>8634</v>
      </c>
      <c r="CV1476" s="65">
        <v>1722.4000000000003</v>
      </c>
      <c r="CW1476" s="65">
        <f>+CP1476+CQ1476+CR1476</f>
        <v>5252.6</v>
      </c>
      <c r="CX1476" s="67">
        <f>+CW1476+CV1476+CU1476+CT1476</f>
        <v>20776.3</v>
      </c>
      <c r="CY1476" s="48"/>
      <c r="CZ1476" s="64" t="s">
        <v>2870</v>
      </c>
      <c r="DA1476" s="68">
        <v>0</v>
      </c>
      <c r="DB1476" s="68">
        <v>44.5</v>
      </c>
      <c r="DC1476" s="68">
        <v>22.3</v>
      </c>
      <c r="DD1476" s="68">
        <v>22.3</v>
      </c>
      <c r="DE1476" s="68">
        <v>44.5</v>
      </c>
      <c r="DF1476" s="68">
        <v>22.3</v>
      </c>
      <c r="DG1476" s="68">
        <v>22.199999999999989</v>
      </c>
      <c r="DH1476" s="69"/>
      <c r="DI1476" s="69"/>
      <c r="DJ1476" s="69"/>
      <c r="DK1476" s="69"/>
      <c r="DL1476" s="69"/>
      <c r="DM1476" s="66">
        <v>178.1</v>
      </c>
      <c r="DN1476" s="68">
        <v>66.8</v>
      </c>
      <c r="DO1476" s="68">
        <v>89.1</v>
      </c>
      <c r="DP1476" s="68">
        <v>22.199999999999989</v>
      </c>
      <c r="DQ1476" s="68"/>
      <c r="DR1476" s="66">
        <v>178.09999999999997</v>
      </c>
    </row>
    <row r="1477" spans="1:122" ht="30" hidden="1" customHeight="1" outlineLevel="1" thickBot="1" x14ac:dyDescent="0.35">
      <c r="A1477" s="160" t="s">
        <v>2929</v>
      </c>
      <c r="B1477" s="53" t="s">
        <v>2930</v>
      </c>
      <c r="C1477" s="53" t="s">
        <v>45</v>
      </c>
      <c r="D1477" s="24" t="s">
        <v>2931</v>
      </c>
      <c r="E1477" s="34"/>
      <c r="F1477" s="35">
        <v>14574.93</v>
      </c>
      <c r="G1477" s="35">
        <v>70093.39</v>
      </c>
      <c r="H1477" s="36">
        <v>23</v>
      </c>
      <c r="I1477" s="37"/>
      <c r="J1477" s="38">
        <v>2</v>
      </c>
      <c r="K1477" s="38">
        <v>21</v>
      </c>
      <c r="L1477" s="35">
        <v>84668.32</v>
      </c>
      <c r="M1477" s="35">
        <v>6796.24</v>
      </c>
      <c r="N1477" s="35">
        <v>707.25</v>
      </c>
      <c r="O1477" s="35">
        <v>103.5</v>
      </c>
      <c r="P1477" s="35">
        <v>190.21</v>
      </c>
      <c r="Q1477" s="35">
        <v>144.66999999999999</v>
      </c>
      <c r="R1477" s="35">
        <v>92610.19</v>
      </c>
      <c r="S1477" s="35">
        <v>5189.95</v>
      </c>
      <c r="T1477" s="35">
        <v>1046.27</v>
      </c>
      <c r="U1477" s="36">
        <v>0</v>
      </c>
      <c r="V1477" s="36">
        <v>0</v>
      </c>
      <c r="W1477" s="36">
        <v>0</v>
      </c>
      <c r="X1477" s="36">
        <v>0</v>
      </c>
      <c r="Y1477" s="36">
        <v>0</v>
      </c>
      <c r="Z1477" s="35">
        <v>2032.04</v>
      </c>
      <c r="AA1477" s="35">
        <v>8268.26</v>
      </c>
      <c r="AB1477" s="35">
        <v>100878.45</v>
      </c>
      <c r="AC1477" s="39">
        <f t="shared" ref="AC1477:AC1493" si="832">+ROUND(AB1477/1000,1)</f>
        <v>100.9</v>
      </c>
      <c r="AD1477" s="40">
        <f t="shared" ref="AD1477:AD1493" si="833">+ROUND((AC1477/12*4)+(BJ1477/12*8),1)</f>
        <v>83.4</v>
      </c>
      <c r="AG1477" s="70" t="s">
        <v>2929</v>
      </c>
      <c r="AH1477" s="24" t="s">
        <v>2930</v>
      </c>
      <c r="AI1477" s="24" t="s">
        <v>45</v>
      </c>
      <c r="AJ1477" s="24" t="s">
        <v>2931</v>
      </c>
      <c r="AK1477" s="42"/>
      <c r="AL1477" s="42"/>
      <c r="AM1477" s="43">
        <v>63337.39</v>
      </c>
      <c r="AN1477" s="44">
        <v>19</v>
      </c>
      <c r="AO1477" s="45"/>
      <c r="AP1477" s="45"/>
      <c r="AQ1477" s="46">
        <v>19</v>
      </c>
      <c r="AR1477" s="43">
        <v>63337.39</v>
      </c>
      <c r="AS1477" s="43">
        <v>3740.72</v>
      </c>
      <c r="AT1477" s="43">
        <v>584.25</v>
      </c>
      <c r="AU1477" s="43">
        <v>85.5</v>
      </c>
      <c r="AV1477" s="43">
        <v>157.13</v>
      </c>
      <c r="AW1477" s="43">
        <v>119.51</v>
      </c>
      <c r="AX1477" s="43">
        <v>68024.5</v>
      </c>
      <c r="AY1477" s="43">
        <v>4287.3500000000004</v>
      </c>
      <c r="AZ1477" s="43">
        <v>864.31</v>
      </c>
      <c r="BA1477" s="44">
        <v>0</v>
      </c>
      <c r="BB1477" s="44">
        <v>0</v>
      </c>
      <c r="BC1477" s="44">
        <v>0</v>
      </c>
      <c r="BD1477" s="44">
        <v>0</v>
      </c>
      <c r="BE1477" s="44">
        <v>0</v>
      </c>
      <c r="BF1477" s="43">
        <v>1520.1</v>
      </c>
      <c r="BG1477" s="43">
        <v>6671.76</v>
      </c>
      <c r="BH1477" s="43">
        <v>74696.259999999995</v>
      </c>
      <c r="BI1477" s="44">
        <v>0</v>
      </c>
      <c r="BJ1477" s="71">
        <v>74.7</v>
      </c>
      <c r="BK1477" s="2"/>
      <c r="BL1477" s="2"/>
      <c r="BM1477" s="48">
        <v>6.2</v>
      </c>
      <c r="BN1477" s="48">
        <v>6.2</v>
      </c>
      <c r="BO1477" s="48">
        <v>6.2</v>
      </c>
      <c r="BP1477" s="48">
        <v>6.2</v>
      </c>
      <c r="BQ1477" s="48">
        <v>12.5</v>
      </c>
      <c r="BR1477" s="48">
        <v>12.5</v>
      </c>
      <c r="BS1477" s="48">
        <v>3.1</v>
      </c>
      <c r="BT1477" s="48">
        <v>0</v>
      </c>
      <c r="BU1477" s="48">
        <v>3.1</v>
      </c>
      <c r="BV1477" s="48">
        <f t="shared" ref="BV1477:BV1493" si="834">+ROUND((AD1477-BM1477-BN1477-BO1477-BP1477-BQ1477-BR1477-BS1477-BT1477-BU1477)/3,1)</f>
        <v>9.1</v>
      </c>
      <c r="BW1477" s="48">
        <f t="shared" ref="BW1477:BW1493" si="835">+BV1477</f>
        <v>9.1</v>
      </c>
      <c r="BX1477" s="49">
        <f t="shared" ref="BX1477:BX1493" si="836">+ROUND(AD1477-BM1477-BN1477-BO1477-BP1477-BQ1477-BR1477-BS1477-BT1477-BU1477-BV1477-BW1477,1)</f>
        <v>9.1999999999999993</v>
      </c>
      <c r="BY1477" s="50">
        <f t="shared" ref="BY1477:BY1493" si="837">+BX1477+BW1477+BV1477+BU1477+BT1477+BS1477+BR1477+BQ1477+BP1477+BO1477+BN1477+BM1477</f>
        <v>83.4</v>
      </c>
      <c r="BZ1477" s="48">
        <f t="shared" ref="BZ1477:BZ1493" si="838">+BM1477+BN1477+BO1477</f>
        <v>18.600000000000001</v>
      </c>
      <c r="CA1477" s="48">
        <f t="shared" ref="CA1477:CA1493" si="839">+BP1477+BQ1477+BR1477</f>
        <v>31.2</v>
      </c>
      <c r="CB1477" s="48">
        <f t="shared" ref="CB1477:CB1493" si="840">+BS1477+BT1477+BU1477</f>
        <v>6.2</v>
      </c>
      <c r="CC1477" s="51">
        <f t="shared" ref="CC1477:CC1493" si="841">+BV1477+BW1477+BX1477</f>
        <v>27.4</v>
      </c>
      <c r="CD1477" s="50">
        <f t="shared" ref="CD1477:CD1493" si="842">SUM(BZ1477:CC1477)</f>
        <v>83.4</v>
      </c>
      <c r="CE1477" s="103"/>
      <c r="CF1477" s="73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</row>
    <row r="1478" spans="1:122" ht="30" hidden="1" customHeight="1" outlineLevel="1" thickBot="1" x14ac:dyDescent="0.35">
      <c r="A1478" s="161"/>
      <c r="B1478" s="53" t="s">
        <v>2932</v>
      </c>
      <c r="C1478" s="53" t="s">
        <v>45</v>
      </c>
      <c r="D1478" s="24" t="s">
        <v>2933</v>
      </c>
      <c r="E1478" s="34"/>
      <c r="F1478" s="34"/>
      <c r="G1478" s="35">
        <v>147787.24</v>
      </c>
      <c r="H1478" s="36">
        <v>51</v>
      </c>
      <c r="I1478" s="37"/>
      <c r="J1478" s="37"/>
      <c r="K1478" s="38">
        <v>51</v>
      </c>
      <c r="L1478" s="35">
        <v>147787.24</v>
      </c>
      <c r="M1478" s="35">
        <v>12308.88</v>
      </c>
      <c r="N1478" s="35">
        <v>1568.25</v>
      </c>
      <c r="O1478" s="35">
        <v>229.5</v>
      </c>
      <c r="P1478" s="35">
        <v>421.77</v>
      </c>
      <c r="Q1478" s="35">
        <v>320.79000000000002</v>
      </c>
      <c r="R1478" s="35">
        <v>162636.43</v>
      </c>
      <c r="S1478" s="35">
        <v>11508.15</v>
      </c>
      <c r="T1478" s="35">
        <v>2319.9899999999998</v>
      </c>
      <c r="U1478" s="36">
        <v>0</v>
      </c>
      <c r="V1478" s="36">
        <v>0</v>
      </c>
      <c r="W1478" s="36">
        <v>0</v>
      </c>
      <c r="X1478" s="36">
        <v>0</v>
      </c>
      <c r="Y1478" s="36">
        <v>0</v>
      </c>
      <c r="Z1478" s="35">
        <v>3546.9</v>
      </c>
      <c r="AA1478" s="35">
        <v>17375.04</v>
      </c>
      <c r="AB1478" s="35">
        <v>180011.47</v>
      </c>
      <c r="AC1478" s="39">
        <f t="shared" si="832"/>
        <v>180</v>
      </c>
      <c r="AD1478" s="40">
        <f t="shared" si="833"/>
        <v>281</v>
      </c>
      <c r="AG1478" s="70" t="s">
        <v>2929</v>
      </c>
      <c r="AH1478" s="24" t="s">
        <v>2932</v>
      </c>
      <c r="AI1478" s="24" t="s">
        <v>45</v>
      </c>
      <c r="AJ1478" s="24" t="s">
        <v>2934</v>
      </c>
      <c r="AK1478" s="42"/>
      <c r="AL1478" s="43">
        <v>88332.91</v>
      </c>
      <c r="AM1478" s="43">
        <v>190012.17</v>
      </c>
      <c r="AN1478" s="44">
        <v>79</v>
      </c>
      <c r="AO1478" s="45"/>
      <c r="AP1478" s="46">
        <v>22</v>
      </c>
      <c r="AQ1478" s="46">
        <v>57</v>
      </c>
      <c r="AR1478" s="43">
        <v>278345.08</v>
      </c>
      <c r="AS1478" s="43">
        <v>21147.65</v>
      </c>
      <c r="AT1478" s="43">
        <v>2429.25</v>
      </c>
      <c r="AU1478" s="43">
        <v>355.5</v>
      </c>
      <c r="AV1478" s="43">
        <v>653.33000000000004</v>
      </c>
      <c r="AW1478" s="43">
        <v>496.91</v>
      </c>
      <c r="AX1478" s="43">
        <v>303427.71999999997</v>
      </c>
      <c r="AY1478" s="43">
        <v>17826.349999999999</v>
      </c>
      <c r="AZ1478" s="43">
        <v>3593.71</v>
      </c>
      <c r="BA1478" s="44">
        <v>0</v>
      </c>
      <c r="BB1478" s="44">
        <v>0</v>
      </c>
      <c r="BC1478" s="44">
        <v>0</v>
      </c>
      <c r="BD1478" s="44">
        <v>0</v>
      </c>
      <c r="BE1478" s="44">
        <v>0</v>
      </c>
      <c r="BF1478" s="43">
        <v>6680.28</v>
      </c>
      <c r="BG1478" s="43">
        <v>28100.34</v>
      </c>
      <c r="BH1478" s="43">
        <v>331528.06</v>
      </c>
      <c r="BI1478" s="44">
        <v>0</v>
      </c>
      <c r="BJ1478" s="71">
        <v>331.5</v>
      </c>
      <c r="BK1478" s="2"/>
      <c r="BL1478" s="2"/>
      <c r="BM1478" s="48">
        <v>27.6</v>
      </c>
      <c r="BN1478" s="48">
        <v>27.6</v>
      </c>
      <c r="BO1478" s="48">
        <v>27.6</v>
      </c>
      <c r="BP1478" s="48">
        <v>27.6</v>
      </c>
      <c r="BQ1478" s="48">
        <v>55.3</v>
      </c>
      <c r="BR1478" s="48">
        <v>55.3</v>
      </c>
      <c r="BS1478" s="48">
        <v>13.8</v>
      </c>
      <c r="BT1478" s="48">
        <v>0</v>
      </c>
      <c r="BU1478" s="48">
        <v>13.8</v>
      </c>
      <c r="BV1478" s="48">
        <f t="shared" si="834"/>
        <v>10.8</v>
      </c>
      <c r="BW1478" s="48">
        <f t="shared" si="835"/>
        <v>10.8</v>
      </c>
      <c r="BX1478" s="49">
        <f t="shared" si="836"/>
        <v>10.8</v>
      </c>
      <c r="BY1478" s="50">
        <f t="shared" si="837"/>
        <v>281</v>
      </c>
      <c r="BZ1478" s="48">
        <f t="shared" si="838"/>
        <v>82.800000000000011</v>
      </c>
      <c r="CA1478" s="48">
        <f t="shared" si="839"/>
        <v>138.19999999999999</v>
      </c>
      <c r="CB1478" s="48">
        <f t="shared" si="840"/>
        <v>27.6</v>
      </c>
      <c r="CC1478" s="51">
        <f t="shared" si="841"/>
        <v>32.400000000000006</v>
      </c>
      <c r="CD1478" s="50">
        <f t="shared" si="842"/>
        <v>281</v>
      </c>
      <c r="CE1478" s="103"/>
      <c r="CF1478" s="73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</row>
    <row r="1479" spans="1:122" ht="30" hidden="1" customHeight="1" outlineLevel="1" thickBot="1" x14ac:dyDescent="0.35">
      <c r="A1479" s="161"/>
      <c r="B1479" s="53" t="s">
        <v>2935</v>
      </c>
      <c r="C1479" s="53" t="s">
        <v>45</v>
      </c>
      <c r="D1479" s="24" t="s">
        <v>2936</v>
      </c>
      <c r="E1479" s="34"/>
      <c r="F1479" s="35">
        <v>14574.93</v>
      </c>
      <c r="G1479" s="35">
        <v>27868.46</v>
      </c>
      <c r="H1479" s="36">
        <v>9</v>
      </c>
      <c r="I1479" s="37"/>
      <c r="J1479" s="38">
        <v>2</v>
      </c>
      <c r="K1479" s="38">
        <v>7</v>
      </c>
      <c r="L1479" s="35">
        <v>42443.39</v>
      </c>
      <c r="M1479" s="35">
        <v>1771.92</v>
      </c>
      <c r="N1479" s="35">
        <v>276.75</v>
      </c>
      <c r="O1479" s="35">
        <v>40.5</v>
      </c>
      <c r="P1479" s="35">
        <v>74.430000000000007</v>
      </c>
      <c r="Q1479" s="35">
        <v>56.61</v>
      </c>
      <c r="R1479" s="35">
        <v>44663.6</v>
      </c>
      <c r="S1479" s="35">
        <v>2030.85</v>
      </c>
      <c r="T1479" s="35">
        <v>409.41</v>
      </c>
      <c r="U1479" s="36">
        <v>0</v>
      </c>
      <c r="V1479" s="36">
        <v>0</v>
      </c>
      <c r="W1479" s="36">
        <v>0</v>
      </c>
      <c r="X1479" s="36">
        <v>0</v>
      </c>
      <c r="Y1479" s="36">
        <v>0</v>
      </c>
      <c r="Z1479" s="35">
        <v>1018.64</v>
      </c>
      <c r="AA1479" s="35">
        <v>3458.9</v>
      </c>
      <c r="AB1479" s="35">
        <v>48122.5</v>
      </c>
      <c r="AC1479" s="39">
        <f t="shared" si="832"/>
        <v>48.1</v>
      </c>
      <c r="AD1479" s="40">
        <f t="shared" si="833"/>
        <v>49</v>
      </c>
      <c r="AG1479" s="70" t="s">
        <v>2929</v>
      </c>
      <c r="AH1479" s="24" t="s">
        <v>2935</v>
      </c>
      <c r="AI1479" s="24" t="s">
        <v>45</v>
      </c>
      <c r="AJ1479" s="24" t="s">
        <v>2936</v>
      </c>
      <c r="AK1479" s="42"/>
      <c r="AL1479" s="43">
        <v>14574.93</v>
      </c>
      <c r="AM1479" s="43">
        <v>27868.46</v>
      </c>
      <c r="AN1479" s="44">
        <v>7</v>
      </c>
      <c r="AO1479" s="45"/>
      <c r="AP1479" s="46">
        <v>2</v>
      </c>
      <c r="AQ1479" s="46">
        <v>5</v>
      </c>
      <c r="AR1479" s="43">
        <v>42443.39</v>
      </c>
      <c r="AS1479" s="43">
        <v>3646.16</v>
      </c>
      <c r="AT1479" s="43">
        <v>215.25</v>
      </c>
      <c r="AU1479" s="43">
        <v>31.5</v>
      </c>
      <c r="AV1479" s="43">
        <v>57.89</v>
      </c>
      <c r="AW1479" s="43">
        <v>44.03</v>
      </c>
      <c r="AX1479" s="43">
        <v>46438.22</v>
      </c>
      <c r="AY1479" s="43">
        <v>1579.55</v>
      </c>
      <c r="AZ1479" s="43">
        <v>318.43</v>
      </c>
      <c r="BA1479" s="44">
        <v>0</v>
      </c>
      <c r="BB1479" s="44">
        <v>0</v>
      </c>
      <c r="BC1479" s="44">
        <v>0</v>
      </c>
      <c r="BD1479" s="44">
        <v>0</v>
      </c>
      <c r="BE1479" s="44">
        <v>0</v>
      </c>
      <c r="BF1479" s="43">
        <v>1018.64</v>
      </c>
      <c r="BG1479" s="43">
        <v>2916.62</v>
      </c>
      <c r="BH1479" s="43">
        <v>49354.84</v>
      </c>
      <c r="BI1479" s="44">
        <v>0</v>
      </c>
      <c r="BJ1479" s="71">
        <v>49.4</v>
      </c>
      <c r="BK1479" s="2"/>
      <c r="BL1479" s="2"/>
      <c r="BM1479" s="48">
        <v>4.0999999999999996</v>
      </c>
      <c r="BN1479" s="48">
        <v>4.0999999999999996</v>
      </c>
      <c r="BO1479" s="48">
        <v>4.0999999999999996</v>
      </c>
      <c r="BP1479" s="48">
        <v>4.0999999999999996</v>
      </c>
      <c r="BQ1479" s="48">
        <v>8.1999999999999993</v>
      </c>
      <c r="BR1479" s="48">
        <v>8.1999999999999993</v>
      </c>
      <c r="BS1479" s="48">
        <v>2.1</v>
      </c>
      <c r="BT1479" s="48">
        <v>0</v>
      </c>
      <c r="BU1479" s="48">
        <v>2.1</v>
      </c>
      <c r="BV1479" s="48">
        <f t="shared" si="834"/>
        <v>4</v>
      </c>
      <c r="BW1479" s="48">
        <f t="shared" si="835"/>
        <v>4</v>
      </c>
      <c r="BX1479" s="49">
        <f t="shared" si="836"/>
        <v>4</v>
      </c>
      <c r="BY1479" s="50">
        <f t="shared" si="837"/>
        <v>49</v>
      </c>
      <c r="BZ1479" s="48">
        <f t="shared" si="838"/>
        <v>12.299999999999999</v>
      </c>
      <c r="CA1479" s="48">
        <f t="shared" si="839"/>
        <v>20.5</v>
      </c>
      <c r="CB1479" s="48">
        <f t="shared" si="840"/>
        <v>4.2</v>
      </c>
      <c r="CC1479" s="51">
        <f t="shared" si="841"/>
        <v>12</v>
      </c>
      <c r="CD1479" s="50">
        <f t="shared" si="842"/>
        <v>49</v>
      </c>
      <c r="CE1479" s="103"/>
      <c r="CF1479" s="73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</row>
    <row r="1480" spans="1:122" ht="30" hidden="1" customHeight="1" outlineLevel="1" thickBot="1" x14ac:dyDescent="0.35">
      <c r="A1480" s="161"/>
      <c r="B1480" s="53" t="s">
        <v>2937</v>
      </c>
      <c r="C1480" s="53" t="s">
        <v>45</v>
      </c>
      <c r="D1480" s="24" t="s">
        <v>2938</v>
      </c>
      <c r="E1480" s="35">
        <v>713769.99</v>
      </c>
      <c r="F1480" s="34"/>
      <c r="G1480" s="34"/>
      <c r="H1480" s="36">
        <v>182</v>
      </c>
      <c r="I1480" s="38">
        <v>182</v>
      </c>
      <c r="J1480" s="37"/>
      <c r="K1480" s="37"/>
      <c r="L1480" s="35">
        <v>713769.99</v>
      </c>
      <c r="M1480" s="35">
        <v>87491.11</v>
      </c>
      <c r="N1480" s="35">
        <v>5596.5</v>
      </c>
      <c r="O1480" s="36">
        <v>819</v>
      </c>
      <c r="P1480" s="35">
        <v>1505.14</v>
      </c>
      <c r="Q1480" s="35">
        <v>1144.78</v>
      </c>
      <c r="R1480" s="35">
        <v>810326.52</v>
      </c>
      <c r="S1480" s="35">
        <v>82071.08</v>
      </c>
      <c r="T1480" s="35">
        <v>8279.18</v>
      </c>
      <c r="U1480" s="35">
        <v>491.4</v>
      </c>
      <c r="V1480" s="35">
        <v>5563.74</v>
      </c>
      <c r="W1480" s="35">
        <v>3665.48</v>
      </c>
      <c r="X1480" s="35">
        <v>2047.42</v>
      </c>
      <c r="Y1480" s="35">
        <v>10994.62</v>
      </c>
      <c r="Z1480" s="35">
        <v>17130.48</v>
      </c>
      <c r="AA1480" s="35">
        <v>130243.4</v>
      </c>
      <c r="AB1480" s="35">
        <v>940569.92</v>
      </c>
      <c r="AC1480" s="39">
        <f t="shared" si="832"/>
        <v>940.6</v>
      </c>
      <c r="AD1480" s="40">
        <f t="shared" si="833"/>
        <v>888.7</v>
      </c>
      <c r="AG1480" s="70" t="s">
        <v>2929</v>
      </c>
      <c r="AH1480" s="24" t="s">
        <v>2937</v>
      </c>
      <c r="AI1480" s="24" t="s">
        <v>45</v>
      </c>
      <c r="AJ1480" s="24" t="s">
        <v>2938</v>
      </c>
      <c r="AK1480" s="43">
        <v>646452.46</v>
      </c>
      <c r="AL1480" s="42"/>
      <c r="AM1480" s="42"/>
      <c r="AN1480" s="44">
        <v>169</v>
      </c>
      <c r="AO1480" s="46">
        <v>169</v>
      </c>
      <c r="AP1480" s="45"/>
      <c r="AQ1480" s="45"/>
      <c r="AR1480" s="43">
        <v>646452.46</v>
      </c>
      <c r="AS1480" s="43">
        <v>87528.35</v>
      </c>
      <c r="AT1480" s="43">
        <v>5196.75</v>
      </c>
      <c r="AU1480" s="43">
        <v>760.5</v>
      </c>
      <c r="AV1480" s="43">
        <v>1397.63</v>
      </c>
      <c r="AW1480" s="43">
        <v>1063.01</v>
      </c>
      <c r="AX1480" s="43">
        <v>742398.7</v>
      </c>
      <c r="AY1480" s="43">
        <v>76208.86</v>
      </c>
      <c r="AZ1480" s="43">
        <v>7687.81</v>
      </c>
      <c r="BA1480" s="43">
        <v>456.3</v>
      </c>
      <c r="BB1480" s="43">
        <v>5166.33</v>
      </c>
      <c r="BC1480" s="43">
        <v>3403.66</v>
      </c>
      <c r="BD1480" s="43">
        <v>1664.26</v>
      </c>
      <c r="BE1480" s="43">
        <v>10209.290000000001</v>
      </c>
      <c r="BF1480" s="43">
        <v>15514.86</v>
      </c>
      <c r="BG1480" s="43">
        <v>120311.37</v>
      </c>
      <c r="BH1480" s="43">
        <v>862710.07</v>
      </c>
      <c r="BI1480" s="44">
        <v>0</v>
      </c>
      <c r="BJ1480" s="71">
        <v>862.7</v>
      </c>
      <c r="BK1480" s="2"/>
      <c r="BL1480" s="2"/>
      <c r="BM1480" s="48">
        <v>71.900000000000006</v>
      </c>
      <c r="BN1480" s="48">
        <v>71.900000000000006</v>
      </c>
      <c r="BO1480" s="48">
        <v>71.900000000000006</v>
      </c>
      <c r="BP1480" s="48">
        <v>71.900000000000006</v>
      </c>
      <c r="BQ1480" s="48">
        <v>143.80000000000001</v>
      </c>
      <c r="BR1480" s="48">
        <v>143.80000000000001</v>
      </c>
      <c r="BS1480" s="48">
        <v>35.9</v>
      </c>
      <c r="BT1480" s="48">
        <v>0</v>
      </c>
      <c r="BU1480" s="48">
        <v>35.9</v>
      </c>
      <c r="BV1480" s="48">
        <f t="shared" si="834"/>
        <v>80.599999999999994</v>
      </c>
      <c r="BW1480" s="48">
        <f t="shared" si="835"/>
        <v>80.599999999999994</v>
      </c>
      <c r="BX1480" s="49">
        <f t="shared" si="836"/>
        <v>80.5</v>
      </c>
      <c r="BY1480" s="50">
        <f t="shared" si="837"/>
        <v>888.69999999999982</v>
      </c>
      <c r="BZ1480" s="48">
        <f t="shared" si="838"/>
        <v>215.70000000000002</v>
      </c>
      <c r="CA1480" s="48">
        <f t="shared" si="839"/>
        <v>359.5</v>
      </c>
      <c r="CB1480" s="48">
        <f t="shared" si="840"/>
        <v>71.8</v>
      </c>
      <c r="CC1480" s="51">
        <f t="shared" si="841"/>
        <v>241.7</v>
      </c>
      <c r="CD1480" s="50">
        <f t="shared" si="842"/>
        <v>888.7</v>
      </c>
      <c r="CE1480" s="103"/>
      <c r="CF1480" s="73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</row>
    <row r="1481" spans="1:122" ht="30" hidden="1" customHeight="1" outlineLevel="1" thickBot="1" x14ac:dyDescent="0.35">
      <c r="A1481" s="161"/>
      <c r="B1481" s="53" t="s">
        <v>2939</v>
      </c>
      <c r="C1481" s="53" t="s">
        <v>45</v>
      </c>
      <c r="D1481" s="24" t="s">
        <v>2940</v>
      </c>
      <c r="E1481" s="35">
        <v>580701.54</v>
      </c>
      <c r="F1481" s="34"/>
      <c r="G1481" s="34"/>
      <c r="H1481" s="36">
        <v>148</v>
      </c>
      <c r="I1481" s="38">
        <v>148</v>
      </c>
      <c r="J1481" s="37"/>
      <c r="K1481" s="37"/>
      <c r="L1481" s="35">
        <v>580701.54</v>
      </c>
      <c r="M1481" s="35">
        <v>85783.95</v>
      </c>
      <c r="N1481" s="36">
        <v>4551</v>
      </c>
      <c r="O1481" s="36">
        <v>666</v>
      </c>
      <c r="P1481" s="35">
        <v>1223.96</v>
      </c>
      <c r="Q1481" s="35">
        <v>930.92</v>
      </c>
      <c r="R1481" s="35">
        <v>673857.37</v>
      </c>
      <c r="S1481" s="35">
        <v>66739.12</v>
      </c>
      <c r="T1481" s="35">
        <v>6732.52</v>
      </c>
      <c r="U1481" s="35">
        <v>399.6</v>
      </c>
      <c r="V1481" s="35">
        <v>4524.3599999999997</v>
      </c>
      <c r="W1481" s="35">
        <v>2980.72</v>
      </c>
      <c r="X1481" s="35">
        <v>1279.8399999999999</v>
      </c>
      <c r="Y1481" s="35">
        <v>8940.68</v>
      </c>
      <c r="Z1481" s="35">
        <v>13936.84</v>
      </c>
      <c r="AA1481" s="35">
        <v>105533.68</v>
      </c>
      <c r="AB1481" s="35">
        <v>779391.05</v>
      </c>
      <c r="AC1481" s="39">
        <f t="shared" si="832"/>
        <v>779.4</v>
      </c>
      <c r="AD1481" s="40">
        <f t="shared" si="833"/>
        <v>783</v>
      </c>
      <c r="AG1481" s="70" t="s">
        <v>2929</v>
      </c>
      <c r="AH1481" s="24" t="s">
        <v>2939</v>
      </c>
      <c r="AI1481" s="24" t="s">
        <v>45</v>
      </c>
      <c r="AJ1481" s="24" t="s">
        <v>2940</v>
      </c>
      <c r="AK1481" s="43">
        <v>589766.48</v>
      </c>
      <c r="AL1481" s="42"/>
      <c r="AM1481" s="42"/>
      <c r="AN1481" s="44">
        <v>149</v>
      </c>
      <c r="AO1481" s="46">
        <v>149</v>
      </c>
      <c r="AP1481" s="45"/>
      <c r="AQ1481" s="45"/>
      <c r="AR1481" s="43">
        <v>589766.48</v>
      </c>
      <c r="AS1481" s="43">
        <v>81412.11</v>
      </c>
      <c r="AT1481" s="43">
        <v>4581.75</v>
      </c>
      <c r="AU1481" s="43">
        <v>670.5</v>
      </c>
      <c r="AV1481" s="43">
        <v>1232.23</v>
      </c>
      <c r="AW1481" s="43">
        <v>937.21</v>
      </c>
      <c r="AX1481" s="43">
        <v>678600.28</v>
      </c>
      <c r="AY1481" s="43">
        <v>67190.06</v>
      </c>
      <c r="AZ1481" s="43">
        <v>6778.01</v>
      </c>
      <c r="BA1481" s="43">
        <v>402.3</v>
      </c>
      <c r="BB1481" s="43">
        <v>4554.93</v>
      </c>
      <c r="BC1481" s="43">
        <v>3000.86</v>
      </c>
      <c r="BD1481" s="43">
        <v>1152.18</v>
      </c>
      <c r="BE1481" s="43">
        <v>9001.09</v>
      </c>
      <c r="BF1481" s="43">
        <v>14154.41</v>
      </c>
      <c r="BG1481" s="43">
        <v>106233.84</v>
      </c>
      <c r="BH1481" s="43">
        <v>784834.12</v>
      </c>
      <c r="BI1481" s="44">
        <v>0</v>
      </c>
      <c r="BJ1481" s="71">
        <v>784.8</v>
      </c>
      <c r="BK1481" s="2"/>
      <c r="BL1481" s="2"/>
      <c r="BM1481" s="48">
        <v>65.400000000000006</v>
      </c>
      <c r="BN1481" s="48">
        <v>65.400000000000006</v>
      </c>
      <c r="BO1481" s="48">
        <v>65.400000000000006</v>
      </c>
      <c r="BP1481" s="48">
        <v>65.400000000000006</v>
      </c>
      <c r="BQ1481" s="48">
        <v>130.80000000000001</v>
      </c>
      <c r="BR1481" s="48">
        <v>130.80000000000001</v>
      </c>
      <c r="BS1481" s="48">
        <v>32.700000000000003</v>
      </c>
      <c r="BT1481" s="48">
        <v>0</v>
      </c>
      <c r="BU1481" s="48">
        <v>32.700000000000003</v>
      </c>
      <c r="BV1481" s="48">
        <f t="shared" si="834"/>
        <v>64.8</v>
      </c>
      <c r="BW1481" s="48">
        <f t="shared" si="835"/>
        <v>64.8</v>
      </c>
      <c r="BX1481" s="49">
        <f t="shared" si="836"/>
        <v>64.8</v>
      </c>
      <c r="BY1481" s="50">
        <f t="shared" si="837"/>
        <v>782.99999999999989</v>
      </c>
      <c r="BZ1481" s="48">
        <f t="shared" si="838"/>
        <v>196.20000000000002</v>
      </c>
      <c r="CA1481" s="48">
        <f t="shared" si="839"/>
        <v>327</v>
      </c>
      <c r="CB1481" s="48">
        <f t="shared" si="840"/>
        <v>65.400000000000006</v>
      </c>
      <c r="CC1481" s="51">
        <f t="shared" si="841"/>
        <v>194.39999999999998</v>
      </c>
      <c r="CD1481" s="50">
        <f t="shared" si="842"/>
        <v>783</v>
      </c>
      <c r="CE1481" s="103"/>
      <c r="CF1481" s="73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</row>
    <row r="1482" spans="1:122" ht="30" hidden="1" customHeight="1" outlineLevel="1" thickBot="1" x14ac:dyDescent="0.35">
      <c r="A1482" s="161"/>
      <c r="B1482" s="53" t="s">
        <v>2941</v>
      </c>
      <c r="C1482" s="53" t="s">
        <v>45</v>
      </c>
      <c r="D1482" s="24" t="s">
        <v>2942</v>
      </c>
      <c r="E1482" s="35">
        <v>166107.49</v>
      </c>
      <c r="F1482" s="34"/>
      <c r="G1482" s="34"/>
      <c r="H1482" s="36">
        <v>16</v>
      </c>
      <c r="I1482" s="38">
        <v>16</v>
      </c>
      <c r="J1482" s="37"/>
      <c r="K1482" s="37"/>
      <c r="L1482" s="35">
        <v>166107.49</v>
      </c>
      <c r="M1482" s="35">
        <v>54276.639999999999</v>
      </c>
      <c r="N1482" s="36">
        <v>492</v>
      </c>
      <c r="O1482" s="36">
        <v>72</v>
      </c>
      <c r="P1482" s="35">
        <v>132.32</v>
      </c>
      <c r="Q1482" s="35">
        <v>100.64</v>
      </c>
      <c r="R1482" s="35">
        <v>221181.09</v>
      </c>
      <c r="S1482" s="35">
        <v>7215.04</v>
      </c>
      <c r="T1482" s="35">
        <v>727.84</v>
      </c>
      <c r="U1482" s="35">
        <v>43.2</v>
      </c>
      <c r="V1482" s="35">
        <v>489.12</v>
      </c>
      <c r="W1482" s="35">
        <v>322.24</v>
      </c>
      <c r="X1482" s="36">
        <v>0</v>
      </c>
      <c r="Y1482" s="35">
        <v>966.56</v>
      </c>
      <c r="Z1482" s="35">
        <v>3986.59</v>
      </c>
      <c r="AA1482" s="35">
        <v>13750.59</v>
      </c>
      <c r="AB1482" s="35">
        <v>234931.68</v>
      </c>
      <c r="AC1482" s="39">
        <f t="shared" si="832"/>
        <v>234.9</v>
      </c>
      <c r="AD1482" s="40">
        <f t="shared" si="833"/>
        <v>217.8</v>
      </c>
      <c r="AG1482" s="70" t="s">
        <v>2929</v>
      </c>
      <c r="AH1482" s="24" t="s">
        <v>2941</v>
      </c>
      <c r="AI1482" s="24" t="s">
        <v>45</v>
      </c>
      <c r="AJ1482" s="24" t="s">
        <v>2942</v>
      </c>
      <c r="AK1482" s="43">
        <v>144975.34</v>
      </c>
      <c r="AL1482" s="42"/>
      <c r="AM1482" s="42"/>
      <c r="AN1482" s="44">
        <v>15</v>
      </c>
      <c r="AO1482" s="46">
        <v>15</v>
      </c>
      <c r="AP1482" s="45"/>
      <c r="AQ1482" s="45"/>
      <c r="AR1482" s="43">
        <v>144975.34</v>
      </c>
      <c r="AS1482" s="43">
        <v>50884.35</v>
      </c>
      <c r="AT1482" s="43">
        <v>461.25</v>
      </c>
      <c r="AU1482" s="43">
        <v>67.5</v>
      </c>
      <c r="AV1482" s="43">
        <v>124.05</v>
      </c>
      <c r="AW1482" s="43">
        <v>94.35</v>
      </c>
      <c r="AX1482" s="43">
        <v>196606.84</v>
      </c>
      <c r="AY1482" s="43">
        <v>6764.1</v>
      </c>
      <c r="AZ1482" s="43">
        <v>682.35</v>
      </c>
      <c r="BA1482" s="43">
        <v>40.5</v>
      </c>
      <c r="BB1482" s="43">
        <v>458.55</v>
      </c>
      <c r="BC1482" s="43">
        <v>302.10000000000002</v>
      </c>
      <c r="BD1482" s="44">
        <v>0</v>
      </c>
      <c r="BE1482" s="43">
        <v>906.15</v>
      </c>
      <c r="BF1482" s="43">
        <v>3479.43</v>
      </c>
      <c r="BG1482" s="43">
        <v>12633.18</v>
      </c>
      <c r="BH1482" s="43">
        <v>209240.02</v>
      </c>
      <c r="BI1482" s="44">
        <v>0</v>
      </c>
      <c r="BJ1482" s="71">
        <v>209.2</v>
      </c>
      <c r="BK1482" s="74">
        <f>+BJ1482*1000/AN1482</f>
        <v>13946.666666666666</v>
      </c>
      <c r="BL1482" s="2"/>
      <c r="BM1482" s="48">
        <v>17.399999999999999</v>
      </c>
      <c r="BN1482" s="48">
        <v>17.399999999999999</v>
      </c>
      <c r="BO1482" s="48">
        <v>17.399999999999999</v>
      </c>
      <c r="BP1482" s="48">
        <v>17.399999999999999</v>
      </c>
      <c r="BQ1482" s="48">
        <v>34.9</v>
      </c>
      <c r="BR1482" s="48">
        <v>34.9</v>
      </c>
      <c r="BS1482" s="48">
        <v>8.6999999999999993</v>
      </c>
      <c r="BT1482" s="48">
        <v>0</v>
      </c>
      <c r="BU1482" s="48">
        <v>8.6999999999999993</v>
      </c>
      <c r="BV1482" s="48">
        <f t="shared" si="834"/>
        <v>20.3</v>
      </c>
      <c r="BW1482" s="48">
        <f t="shared" si="835"/>
        <v>20.3</v>
      </c>
      <c r="BX1482" s="49">
        <f t="shared" si="836"/>
        <v>20.399999999999999</v>
      </c>
      <c r="BY1482" s="50">
        <f t="shared" si="837"/>
        <v>217.80000000000004</v>
      </c>
      <c r="BZ1482" s="48">
        <f t="shared" si="838"/>
        <v>52.199999999999996</v>
      </c>
      <c r="CA1482" s="48">
        <f t="shared" si="839"/>
        <v>87.199999999999989</v>
      </c>
      <c r="CB1482" s="48">
        <f t="shared" si="840"/>
        <v>17.399999999999999</v>
      </c>
      <c r="CC1482" s="51">
        <f t="shared" si="841"/>
        <v>61</v>
      </c>
      <c r="CD1482" s="50">
        <f t="shared" si="842"/>
        <v>217.79999999999998</v>
      </c>
      <c r="CE1482" s="103"/>
      <c r="CF1482" s="73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</row>
    <row r="1483" spans="1:122" ht="30" hidden="1" customHeight="1" outlineLevel="1" thickBot="1" x14ac:dyDescent="0.35">
      <c r="A1483" s="161"/>
      <c r="B1483" s="53" t="s">
        <v>2943</v>
      </c>
      <c r="C1483" s="53" t="s">
        <v>45</v>
      </c>
      <c r="D1483" s="24" t="s">
        <v>2944</v>
      </c>
      <c r="E1483" s="34"/>
      <c r="F1483" s="35">
        <v>44166.46</v>
      </c>
      <c r="G1483" s="35">
        <v>98384.08</v>
      </c>
      <c r="H1483" s="36">
        <v>38</v>
      </c>
      <c r="I1483" s="37"/>
      <c r="J1483" s="38">
        <v>12</v>
      </c>
      <c r="K1483" s="38">
        <v>26</v>
      </c>
      <c r="L1483" s="35">
        <v>142550.54</v>
      </c>
      <c r="M1483" s="35">
        <v>9749.44</v>
      </c>
      <c r="N1483" s="35">
        <v>1168.5</v>
      </c>
      <c r="O1483" s="36">
        <v>171</v>
      </c>
      <c r="P1483" s="35">
        <v>314.26</v>
      </c>
      <c r="Q1483" s="35">
        <v>239.02</v>
      </c>
      <c r="R1483" s="35">
        <v>154192.76</v>
      </c>
      <c r="S1483" s="35">
        <v>8574.7000000000007</v>
      </c>
      <c r="T1483" s="35">
        <v>1728.62</v>
      </c>
      <c r="U1483" s="36">
        <v>0</v>
      </c>
      <c r="V1483" s="36">
        <v>0</v>
      </c>
      <c r="W1483" s="36">
        <v>0</v>
      </c>
      <c r="X1483" s="36">
        <v>0</v>
      </c>
      <c r="Y1483" s="36">
        <v>0</v>
      </c>
      <c r="Z1483" s="35">
        <v>3421.21</v>
      </c>
      <c r="AA1483" s="35">
        <v>13724.53</v>
      </c>
      <c r="AB1483" s="35">
        <v>167917.29</v>
      </c>
      <c r="AC1483" s="39">
        <f t="shared" si="832"/>
        <v>167.9</v>
      </c>
      <c r="AD1483" s="40">
        <f t="shared" si="833"/>
        <v>159.4</v>
      </c>
      <c r="AG1483" s="70" t="s">
        <v>2929</v>
      </c>
      <c r="AH1483" s="24" t="s">
        <v>2943</v>
      </c>
      <c r="AI1483" s="24" t="s">
        <v>45</v>
      </c>
      <c r="AJ1483" s="24" t="s">
        <v>2944</v>
      </c>
      <c r="AK1483" s="42"/>
      <c r="AL1483" s="43">
        <v>22083.23</v>
      </c>
      <c r="AM1483" s="43">
        <v>105562.31</v>
      </c>
      <c r="AN1483" s="44">
        <v>43</v>
      </c>
      <c r="AO1483" s="45"/>
      <c r="AP1483" s="46">
        <v>8</v>
      </c>
      <c r="AQ1483" s="46">
        <v>35</v>
      </c>
      <c r="AR1483" s="43">
        <v>127645.54</v>
      </c>
      <c r="AS1483" s="43">
        <v>10733.84</v>
      </c>
      <c r="AT1483" s="43">
        <v>1322.25</v>
      </c>
      <c r="AU1483" s="43">
        <v>193.5</v>
      </c>
      <c r="AV1483" s="43">
        <v>355.61</v>
      </c>
      <c r="AW1483" s="43">
        <v>270.47000000000003</v>
      </c>
      <c r="AX1483" s="43">
        <v>140521.21</v>
      </c>
      <c r="AY1483" s="43">
        <v>9702.9500000000007</v>
      </c>
      <c r="AZ1483" s="43">
        <v>1956.07</v>
      </c>
      <c r="BA1483" s="44">
        <v>0</v>
      </c>
      <c r="BB1483" s="44">
        <v>0</v>
      </c>
      <c r="BC1483" s="44">
        <v>0</v>
      </c>
      <c r="BD1483" s="44">
        <v>0</v>
      </c>
      <c r="BE1483" s="44">
        <v>0</v>
      </c>
      <c r="BF1483" s="43">
        <v>3063.5</v>
      </c>
      <c r="BG1483" s="43">
        <v>14722.52</v>
      </c>
      <c r="BH1483" s="43">
        <v>155243.73000000001</v>
      </c>
      <c r="BI1483" s="44">
        <v>0</v>
      </c>
      <c r="BJ1483" s="71">
        <v>155.19999999999999</v>
      </c>
      <c r="BK1483" s="2"/>
      <c r="BL1483" s="2"/>
      <c r="BM1483" s="48">
        <v>12.9</v>
      </c>
      <c r="BN1483" s="48">
        <v>12.9</v>
      </c>
      <c r="BO1483" s="48">
        <v>12.9</v>
      </c>
      <c r="BP1483" s="48">
        <v>12.9</v>
      </c>
      <c r="BQ1483" s="48">
        <v>25.9</v>
      </c>
      <c r="BR1483" s="48">
        <v>25.9</v>
      </c>
      <c r="BS1483" s="48">
        <v>6.5</v>
      </c>
      <c r="BT1483" s="48">
        <v>0</v>
      </c>
      <c r="BU1483" s="48">
        <v>6.5</v>
      </c>
      <c r="BV1483" s="48">
        <f t="shared" si="834"/>
        <v>14.3</v>
      </c>
      <c r="BW1483" s="48">
        <f t="shared" si="835"/>
        <v>14.3</v>
      </c>
      <c r="BX1483" s="49">
        <f t="shared" si="836"/>
        <v>14.4</v>
      </c>
      <c r="BY1483" s="50">
        <f t="shared" si="837"/>
        <v>159.40000000000003</v>
      </c>
      <c r="BZ1483" s="48">
        <f t="shared" si="838"/>
        <v>38.700000000000003</v>
      </c>
      <c r="CA1483" s="48">
        <f t="shared" si="839"/>
        <v>64.699999999999989</v>
      </c>
      <c r="CB1483" s="48">
        <f t="shared" si="840"/>
        <v>13</v>
      </c>
      <c r="CC1483" s="51">
        <f t="shared" si="841"/>
        <v>43</v>
      </c>
      <c r="CD1483" s="50">
        <f t="shared" si="842"/>
        <v>159.39999999999998</v>
      </c>
      <c r="CE1483" s="103"/>
      <c r="CF1483" s="73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</row>
    <row r="1484" spans="1:122" ht="30" hidden="1" customHeight="1" outlineLevel="1" thickBot="1" x14ac:dyDescent="0.35">
      <c r="A1484" s="161"/>
      <c r="B1484" s="53" t="s">
        <v>2945</v>
      </c>
      <c r="C1484" s="53" t="s">
        <v>45</v>
      </c>
      <c r="D1484" s="24" t="s">
        <v>2946</v>
      </c>
      <c r="E1484" s="34"/>
      <c r="F1484" s="35">
        <v>44166.46</v>
      </c>
      <c r="G1484" s="35">
        <v>98384.09</v>
      </c>
      <c r="H1484" s="36">
        <v>42</v>
      </c>
      <c r="I1484" s="37"/>
      <c r="J1484" s="38">
        <v>12</v>
      </c>
      <c r="K1484" s="38">
        <v>30</v>
      </c>
      <c r="L1484" s="35">
        <v>142550.54999999999</v>
      </c>
      <c r="M1484" s="35">
        <v>10536.96</v>
      </c>
      <c r="N1484" s="35">
        <v>1291.5</v>
      </c>
      <c r="O1484" s="36">
        <v>189</v>
      </c>
      <c r="P1484" s="35">
        <v>347.34</v>
      </c>
      <c r="Q1484" s="35">
        <v>264.18</v>
      </c>
      <c r="R1484" s="35">
        <v>155179.53</v>
      </c>
      <c r="S1484" s="35">
        <v>9477.2999999999993</v>
      </c>
      <c r="T1484" s="35">
        <v>1910.58</v>
      </c>
      <c r="U1484" s="36">
        <v>0</v>
      </c>
      <c r="V1484" s="36">
        <v>0</v>
      </c>
      <c r="W1484" s="36">
        <v>0</v>
      </c>
      <c r="X1484" s="36">
        <v>0</v>
      </c>
      <c r="Y1484" s="36">
        <v>0</v>
      </c>
      <c r="Z1484" s="35">
        <v>3421.21</v>
      </c>
      <c r="AA1484" s="35">
        <v>14809.09</v>
      </c>
      <c r="AB1484" s="35">
        <v>169988.62</v>
      </c>
      <c r="AC1484" s="39">
        <f t="shared" si="832"/>
        <v>170</v>
      </c>
      <c r="AD1484" s="40">
        <f t="shared" si="833"/>
        <v>155.30000000000001</v>
      </c>
      <c r="AG1484" s="70" t="s">
        <v>2929</v>
      </c>
      <c r="AH1484" s="24" t="s">
        <v>2945</v>
      </c>
      <c r="AI1484" s="24" t="s">
        <v>45</v>
      </c>
      <c r="AJ1484" s="24" t="s">
        <v>2946</v>
      </c>
      <c r="AK1484" s="42"/>
      <c r="AL1484" s="43">
        <v>41406.050000000003</v>
      </c>
      <c r="AM1484" s="43">
        <v>84449.85</v>
      </c>
      <c r="AN1484" s="44">
        <v>37</v>
      </c>
      <c r="AO1484" s="45"/>
      <c r="AP1484" s="46">
        <v>12</v>
      </c>
      <c r="AQ1484" s="46">
        <v>25</v>
      </c>
      <c r="AR1484" s="43">
        <v>125855.9</v>
      </c>
      <c r="AS1484" s="43">
        <v>7284.56</v>
      </c>
      <c r="AT1484" s="43">
        <v>1137.75</v>
      </c>
      <c r="AU1484" s="43">
        <v>166.5</v>
      </c>
      <c r="AV1484" s="43">
        <v>305.99</v>
      </c>
      <c r="AW1484" s="43">
        <v>232.73</v>
      </c>
      <c r="AX1484" s="43">
        <v>134983.43</v>
      </c>
      <c r="AY1484" s="43">
        <v>8349.0499999999993</v>
      </c>
      <c r="AZ1484" s="43">
        <v>1683.13</v>
      </c>
      <c r="BA1484" s="44">
        <v>0</v>
      </c>
      <c r="BB1484" s="44">
        <v>0</v>
      </c>
      <c r="BC1484" s="44">
        <v>0</v>
      </c>
      <c r="BD1484" s="44">
        <v>0</v>
      </c>
      <c r="BE1484" s="44">
        <v>0</v>
      </c>
      <c r="BF1484" s="43">
        <v>3020.55</v>
      </c>
      <c r="BG1484" s="43">
        <v>13052.73</v>
      </c>
      <c r="BH1484" s="43">
        <v>148036.16</v>
      </c>
      <c r="BI1484" s="44">
        <v>0</v>
      </c>
      <c r="BJ1484" s="71">
        <v>148</v>
      </c>
      <c r="BK1484" s="2"/>
      <c r="BL1484" s="2"/>
      <c r="BM1484" s="48">
        <v>12.3</v>
      </c>
      <c r="BN1484" s="48">
        <v>12.3</v>
      </c>
      <c r="BO1484" s="48">
        <v>12.3</v>
      </c>
      <c r="BP1484" s="48">
        <v>12.3</v>
      </c>
      <c r="BQ1484" s="48">
        <v>24.7</v>
      </c>
      <c r="BR1484" s="48">
        <v>24.7</v>
      </c>
      <c r="BS1484" s="48">
        <v>6.2</v>
      </c>
      <c r="BT1484" s="48">
        <v>0</v>
      </c>
      <c r="BU1484" s="48">
        <v>6.2</v>
      </c>
      <c r="BV1484" s="48">
        <f t="shared" si="834"/>
        <v>14.8</v>
      </c>
      <c r="BW1484" s="48">
        <f t="shared" si="835"/>
        <v>14.8</v>
      </c>
      <c r="BX1484" s="49">
        <f t="shared" si="836"/>
        <v>14.7</v>
      </c>
      <c r="BY1484" s="50">
        <f t="shared" si="837"/>
        <v>155.30000000000004</v>
      </c>
      <c r="BZ1484" s="48">
        <f t="shared" si="838"/>
        <v>36.900000000000006</v>
      </c>
      <c r="CA1484" s="48">
        <f t="shared" si="839"/>
        <v>61.7</v>
      </c>
      <c r="CB1484" s="48">
        <f t="shared" si="840"/>
        <v>12.4</v>
      </c>
      <c r="CC1484" s="51">
        <f t="shared" si="841"/>
        <v>44.3</v>
      </c>
      <c r="CD1484" s="50">
        <f t="shared" si="842"/>
        <v>155.30000000000001</v>
      </c>
      <c r="CE1484" s="103"/>
      <c r="CF1484" s="73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</row>
    <row r="1485" spans="1:122" ht="15" hidden="1" outlineLevel="1" thickBot="1" x14ac:dyDescent="0.35">
      <c r="A1485" s="161"/>
      <c r="B1485" s="53" t="s">
        <v>2947</v>
      </c>
      <c r="C1485" s="53" t="s">
        <v>45</v>
      </c>
      <c r="D1485" s="24" t="s">
        <v>2948</v>
      </c>
      <c r="E1485" s="34"/>
      <c r="F1485" s="35">
        <v>88332.91</v>
      </c>
      <c r="G1485" s="35">
        <v>295574.49</v>
      </c>
      <c r="H1485" s="36">
        <v>122</v>
      </c>
      <c r="I1485" s="37"/>
      <c r="J1485" s="38">
        <v>30</v>
      </c>
      <c r="K1485" s="38">
        <v>92</v>
      </c>
      <c r="L1485" s="35">
        <v>383907.4</v>
      </c>
      <c r="M1485" s="35">
        <v>34904.14</v>
      </c>
      <c r="N1485" s="35">
        <v>3751.5</v>
      </c>
      <c r="O1485" s="36">
        <v>549</v>
      </c>
      <c r="P1485" s="35">
        <v>1008.94</v>
      </c>
      <c r="Q1485" s="35">
        <v>767.38</v>
      </c>
      <c r="R1485" s="35">
        <v>424888.36</v>
      </c>
      <c r="S1485" s="35">
        <v>27529.3</v>
      </c>
      <c r="T1485" s="35">
        <v>5549.78</v>
      </c>
      <c r="U1485" s="36">
        <v>0</v>
      </c>
      <c r="V1485" s="36">
        <v>0</v>
      </c>
      <c r="W1485" s="36">
        <v>0</v>
      </c>
      <c r="X1485" s="36">
        <v>0</v>
      </c>
      <c r="Y1485" s="36">
        <v>0</v>
      </c>
      <c r="Z1485" s="35">
        <v>9213.77</v>
      </c>
      <c r="AA1485" s="35">
        <v>42292.85</v>
      </c>
      <c r="AB1485" s="35">
        <v>467181.21</v>
      </c>
      <c r="AC1485" s="39">
        <f t="shared" si="832"/>
        <v>467.2</v>
      </c>
      <c r="AD1485" s="40">
        <f t="shared" si="833"/>
        <v>539</v>
      </c>
      <c r="AG1485" s="70" t="s">
        <v>2929</v>
      </c>
      <c r="AH1485" s="24" t="s">
        <v>2947</v>
      </c>
      <c r="AI1485" s="24" t="s">
        <v>45</v>
      </c>
      <c r="AJ1485" s="24" t="s">
        <v>2948</v>
      </c>
      <c r="AK1485" s="42"/>
      <c r="AL1485" s="43">
        <v>88332.91</v>
      </c>
      <c r="AM1485" s="43">
        <v>380024.34</v>
      </c>
      <c r="AN1485" s="44">
        <v>133</v>
      </c>
      <c r="AO1485" s="45"/>
      <c r="AP1485" s="46">
        <v>24</v>
      </c>
      <c r="AQ1485" s="46">
        <v>109</v>
      </c>
      <c r="AR1485" s="43">
        <v>468357.25</v>
      </c>
      <c r="AS1485" s="43">
        <v>52642.34</v>
      </c>
      <c r="AT1485" s="43">
        <v>4089.75</v>
      </c>
      <c r="AU1485" s="43">
        <v>598.5</v>
      </c>
      <c r="AV1485" s="43">
        <v>1099.9100000000001</v>
      </c>
      <c r="AW1485" s="43">
        <v>836.57</v>
      </c>
      <c r="AX1485" s="43">
        <v>527624.31999999995</v>
      </c>
      <c r="AY1485" s="43">
        <v>30011.45</v>
      </c>
      <c r="AZ1485" s="43">
        <v>6050.17</v>
      </c>
      <c r="BA1485" s="44">
        <v>0</v>
      </c>
      <c r="BB1485" s="44">
        <v>0</v>
      </c>
      <c r="BC1485" s="44">
        <v>0</v>
      </c>
      <c r="BD1485" s="44">
        <v>0</v>
      </c>
      <c r="BE1485" s="44">
        <v>0</v>
      </c>
      <c r="BF1485" s="43">
        <v>11240.57</v>
      </c>
      <c r="BG1485" s="43">
        <v>47302.19</v>
      </c>
      <c r="BH1485" s="43">
        <v>574926.51</v>
      </c>
      <c r="BI1485" s="44">
        <v>0</v>
      </c>
      <c r="BJ1485" s="71">
        <v>574.9</v>
      </c>
      <c r="BK1485" s="2"/>
      <c r="BL1485" s="2"/>
      <c r="BM1485" s="48">
        <v>47.9</v>
      </c>
      <c r="BN1485" s="48">
        <v>47.9</v>
      </c>
      <c r="BO1485" s="48">
        <v>47.9</v>
      </c>
      <c r="BP1485" s="48">
        <v>47.9</v>
      </c>
      <c r="BQ1485" s="48">
        <v>95.8</v>
      </c>
      <c r="BR1485" s="48">
        <v>95.8</v>
      </c>
      <c r="BS1485" s="48">
        <v>24</v>
      </c>
      <c r="BT1485" s="48">
        <v>0</v>
      </c>
      <c r="BU1485" s="48">
        <v>24</v>
      </c>
      <c r="BV1485" s="48">
        <f t="shared" si="834"/>
        <v>35.9</v>
      </c>
      <c r="BW1485" s="48">
        <f t="shared" si="835"/>
        <v>35.9</v>
      </c>
      <c r="BX1485" s="49">
        <f t="shared" si="836"/>
        <v>36</v>
      </c>
      <c r="BY1485" s="50">
        <f t="shared" si="837"/>
        <v>539</v>
      </c>
      <c r="BZ1485" s="48">
        <f t="shared" si="838"/>
        <v>143.69999999999999</v>
      </c>
      <c r="CA1485" s="48">
        <f t="shared" si="839"/>
        <v>239.5</v>
      </c>
      <c r="CB1485" s="48">
        <f t="shared" si="840"/>
        <v>48</v>
      </c>
      <c r="CC1485" s="51">
        <f t="shared" si="841"/>
        <v>107.8</v>
      </c>
      <c r="CD1485" s="50">
        <f t="shared" si="842"/>
        <v>539</v>
      </c>
      <c r="CE1485" s="103"/>
      <c r="CF1485" s="73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</row>
    <row r="1486" spans="1:122" ht="15" hidden="1" outlineLevel="1" thickBot="1" x14ac:dyDescent="0.35">
      <c r="A1486" s="161"/>
      <c r="B1486" s="53" t="s">
        <v>2949</v>
      </c>
      <c r="C1486" s="53" t="s">
        <v>45</v>
      </c>
      <c r="D1486" s="24" t="s">
        <v>2950</v>
      </c>
      <c r="E1486" s="34"/>
      <c r="F1486" s="35">
        <v>88332.91</v>
      </c>
      <c r="G1486" s="35">
        <v>422249.26</v>
      </c>
      <c r="H1486" s="36">
        <v>172</v>
      </c>
      <c r="I1486" s="37"/>
      <c r="J1486" s="38">
        <v>36</v>
      </c>
      <c r="K1486" s="38">
        <v>136</v>
      </c>
      <c r="L1486" s="35">
        <v>510582.17</v>
      </c>
      <c r="M1486" s="35">
        <v>52610.27</v>
      </c>
      <c r="N1486" s="36">
        <v>5289</v>
      </c>
      <c r="O1486" s="36">
        <v>774</v>
      </c>
      <c r="P1486" s="35">
        <v>1422.44</v>
      </c>
      <c r="Q1486" s="35">
        <v>1081.8800000000001</v>
      </c>
      <c r="R1486" s="35">
        <v>571759.76</v>
      </c>
      <c r="S1486" s="35">
        <v>38811.800000000003</v>
      </c>
      <c r="T1486" s="35">
        <v>7824.28</v>
      </c>
      <c r="U1486" s="36">
        <v>0</v>
      </c>
      <c r="V1486" s="36">
        <v>0</v>
      </c>
      <c r="W1486" s="36">
        <v>0</v>
      </c>
      <c r="X1486" s="36">
        <v>0</v>
      </c>
      <c r="Y1486" s="36">
        <v>0</v>
      </c>
      <c r="Z1486" s="35">
        <v>12253.97</v>
      </c>
      <c r="AA1486" s="35">
        <v>58890.05</v>
      </c>
      <c r="AB1486" s="35">
        <v>630649.81000000006</v>
      </c>
      <c r="AC1486" s="39">
        <f t="shared" si="832"/>
        <v>630.6</v>
      </c>
      <c r="AD1486" s="40">
        <f t="shared" si="833"/>
        <v>671.3</v>
      </c>
      <c r="AG1486" s="70" t="s">
        <v>2929</v>
      </c>
      <c r="AH1486" s="24" t="s">
        <v>2949</v>
      </c>
      <c r="AI1486" s="24" t="s">
        <v>45</v>
      </c>
      <c r="AJ1486" s="24" t="s">
        <v>2950</v>
      </c>
      <c r="AK1486" s="42"/>
      <c r="AL1486" s="43">
        <v>132499.37</v>
      </c>
      <c r="AM1486" s="43">
        <v>422249.26</v>
      </c>
      <c r="AN1486" s="44">
        <v>183</v>
      </c>
      <c r="AO1486" s="45"/>
      <c r="AP1486" s="46">
        <v>49</v>
      </c>
      <c r="AQ1486" s="46">
        <v>134</v>
      </c>
      <c r="AR1486" s="43">
        <v>554748.63</v>
      </c>
      <c r="AS1486" s="43">
        <v>64906.080000000002</v>
      </c>
      <c r="AT1486" s="43">
        <v>5627.25</v>
      </c>
      <c r="AU1486" s="43">
        <v>823.5</v>
      </c>
      <c r="AV1486" s="43">
        <v>1513.41</v>
      </c>
      <c r="AW1486" s="43">
        <v>1151.07</v>
      </c>
      <c r="AX1486" s="43">
        <v>628769.93999999994</v>
      </c>
      <c r="AY1486" s="43">
        <v>41293.949999999997</v>
      </c>
      <c r="AZ1486" s="43">
        <v>8324.67</v>
      </c>
      <c r="BA1486" s="44">
        <v>0</v>
      </c>
      <c r="BB1486" s="44">
        <v>0</v>
      </c>
      <c r="BC1486" s="44">
        <v>0</v>
      </c>
      <c r="BD1486" s="44">
        <v>0</v>
      </c>
      <c r="BE1486" s="44">
        <v>0</v>
      </c>
      <c r="BF1486" s="43">
        <v>13313.96</v>
      </c>
      <c r="BG1486" s="43">
        <v>62932.58</v>
      </c>
      <c r="BH1486" s="43">
        <v>691702.52</v>
      </c>
      <c r="BI1486" s="44">
        <v>0</v>
      </c>
      <c r="BJ1486" s="71">
        <v>691.7</v>
      </c>
      <c r="BK1486" s="2"/>
      <c r="BL1486" s="2"/>
      <c r="BM1486" s="48">
        <v>57.6</v>
      </c>
      <c r="BN1486" s="48">
        <v>57.6</v>
      </c>
      <c r="BO1486" s="48">
        <v>57.6</v>
      </c>
      <c r="BP1486" s="48">
        <v>57.6</v>
      </c>
      <c r="BQ1486" s="48">
        <v>115.3</v>
      </c>
      <c r="BR1486" s="48">
        <v>115.3</v>
      </c>
      <c r="BS1486" s="48">
        <v>28.8</v>
      </c>
      <c r="BT1486" s="48">
        <v>0</v>
      </c>
      <c r="BU1486" s="48">
        <v>28.8</v>
      </c>
      <c r="BV1486" s="48">
        <f t="shared" si="834"/>
        <v>50.9</v>
      </c>
      <c r="BW1486" s="48">
        <f t="shared" si="835"/>
        <v>50.9</v>
      </c>
      <c r="BX1486" s="49">
        <f t="shared" si="836"/>
        <v>50.9</v>
      </c>
      <c r="BY1486" s="50">
        <f t="shared" si="837"/>
        <v>671.30000000000007</v>
      </c>
      <c r="BZ1486" s="48">
        <f t="shared" si="838"/>
        <v>172.8</v>
      </c>
      <c r="CA1486" s="48">
        <f t="shared" si="839"/>
        <v>288.2</v>
      </c>
      <c r="CB1486" s="48">
        <f t="shared" si="840"/>
        <v>57.6</v>
      </c>
      <c r="CC1486" s="51">
        <f t="shared" si="841"/>
        <v>152.69999999999999</v>
      </c>
      <c r="CD1486" s="50">
        <f t="shared" si="842"/>
        <v>671.3</v>
      </c>
      <c r="CE1486" s="103"/>
      <c r="CF1486" s="73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</row>
    <row r="1487" spans="1:122" ht="15" hidden="1" outlineLevel="1" thickBot="1" x14ac:dyDescent="0.35">
      <c r="A1487" s="161"/>
      <c r="B1487" s="53" t="s">
        <v>2951</v>
      </c>
      <c r="C1487" s="53" t="s">
        <v>45</v>
      </c>
      <c r="D1487" s="24" t="s">
        <v>2952</v>
      </c>
      <c r="E1487" s="35">
        <v>382762.58</v>
      </c>
      <c r="F1487" s="34"/>
      <c r="G1487" s="34"/>
      <c r="H1487" s="36">
        <v>67</v>
      </c>
      <c r="I1487" s="38">
        <v>67</v>
      </c>
      <c r="J1487" s="37"/>
      <c r="K1487" s="37"/>
      <c r="L1487" s="35">
        <v>382762.58</v>
      </c>
      <c r="M1487" s="35">
        <v>36720.699999999997</v>
      </c>
      <c r="N1487" s="35">
        <v>2060.25</v>
      </c>
      <c r="O1487" s="35">
        <v>301.5</v>
      </c>
      <c r="P1487" s="35">
        <v>554.09</v>
      </c>
      <c r="Q1487" s="35">
        <v>421.43</v>
      </c>
      <c r="R1487" s="35">
        <v>422820.55</v>
      </c>
      <c r="S1487" s="35">
        <v>30212.98</v>
      </c>
      <c r="T1487" s="35">
        <v>3047.83</v>
      </c>
      <c r="U1487" s="35">
        <v>180.9</v>
      </c>
      <c r="V1487" s="35">
        <v>2048.19</v>
      </c>
      <c r="W1487" s="35">
        <v>1349.38</v>
      </c>
      <c r="X1487" s="35">
        <v>128.02000000000001</v>
      </c>
      <c r="Y1487" s="35">
        <v>4047.47</v>
      </c>
      <c r="Z1487" s="35">
        <v>9186.2900000000009</v>
      </c>
      <c r="AA1487" s="35">
        <v>50201.06</v>
      </c>
      <c r="AB1487" s="35">
        <v>473021.61</v>
      </c>
      <c r="AC1487" s="39">
        <f t="shared" si="832"/>
        <v>473</v>
      </c>
      <c r="AD1487" s="40">
        <f t="shared" si="833"/>
        <v>565.1</v>
      </c>
      <c r="AG1487" s="70" t="s">
        <v>2929</v>
      </c>
      <c r="AH1487" s="24" t="s">
        <v>2951</v>
      </c>
      <c r="AI1487" s="24" t="s">
        <v>45</v>
      </c>
      <c r="AJ1487" s="24" t="s">
        <v>2952</v>
      </c>
      <c r="AK1487" s="43">
        <v>500074.5</v>
      </c>
      <c r="AL1487" s="42"/>
      <c r="AM1487" s="42"/>
      <c r="AN1487" s="44">
        <v>92</v>
      </c>
      <c r="AO1487" s="46">
        <v>92</v>
      </c>
      <c r="AP1487" s="45"/>
      <c r="AQ1487" s="45"/>
      <c r="AR1487" s="43">
        <v>500074.5</v>
      </c>
      <c r="AS1487" s="43">
        <v>38447.29</v>
      </c>
      <c r="AT1487" s="44">
        <v>2829</v>
      </c>
      <c r="AU1487" s="44">
        <v>414</v>
      </c>
      <c r="AV1487" s="43">
        <v>760.84</v>
      </c>
      <c r="AW1487" s="43">
        <v>578.67999999999995</v>
      </c>
      <c r="AX1487" s="43">
        <v>543104.31000000006</v>
      </c>
      <c r="AY1487" s="43">
        <v>41486.480000000003</v>
      </c>
      <c r="AZ1487" s="43">
        <v>4185.08</v>
      </c>
      <c r="BA1487" s="43">
        <v>248.4</v>
      </c>
      <c r="BB1487" s="43">
        <v>2812.44</v>
      </c>
      <c r="BC1487" s="43">
        <v>1852.88</v>
      </c>
      <c r="BD1487" s="44">
        <v>0</v>
      </c>
      <c r="BE1487" s="43">
        <v>5557.72</v>
      </c>
      <c r="BF1487" s="43">
        <v>12001.79</v>
      </c>
      <c r="BG1487" s="43">
        <v>68144.789999999994</v>
      </c>
      <c r="BH1487" s="43">
        <v>611249.1</v>
      </c>
      <c r="BI1487" s="44">
        <v>0</v>
      </c>
      <c r="BJ1487" s="71">
        <v>611.20000000000005</v>
      </c>
      <c r="BK1487" s="2"/>
      <c r="BL1487" s="2"/>
      <c r="BM1487" s="48">
        <v>50.9</v>
      </c>
      <c r="BN1487" s="48">
        <v>50.9</v>
      </c>
      <c r="BO1487" s="48">
        <v>50.9</v>
      </c>
      <c r="BP1487" s="48">
        <v>50.9</v>
      </c>
      <c r="BQ1487" s="48">
        <v>101.9</v>
      </c>
      <c r="BR1487" s="48">
        <v>101.9</v>
      </c>
      <c r="BS1487" s="48">
        <v>25.5</v>
      </c>
      <c r="BT1487" s="48">
        <v>0</v>
      </c>
      <c r="BU1487" s="48">
        <v>25.5</v>
      </c>
      <c r="BV1487" s="48">
        <f t="shared" si="834"/>
        <v>35.6</v>
      </c>
      <c r="BW1487" s="48">
        <f t="shared" si="835"/>
        <v>35.6</v>
      </c>
      <c r="BX1487" s="49">
        <f t="shared" si="836"/>
        <v>35.5</v>
      </c>
      <c r="BY1487" s="50">
        <f t="shared" si="837"/>
        <v>565.09999999999991</v>
      </c>
      <c r="BZ1487" s="48">
        <f t="shared" si="838"/>
        <v>152.69999999999999</v>
      </c>
      <c r="CA1487" s="48">
        <f t="shared" si="839"/>
        <v>254.70000000000002</v>
      </c>
      <c r="CB1487" s="48">
        <f t="shared" si="840"/>
        <v>51</v>
      </c>
      <c r="CC1487" s="51">
        <f t="shared" si="841"/>
        <v>106.7</v>
      </c>
      <c r="CD1487" s="50">
        <f t="shared" si="842"/>
        <v>565.1</v>
      </c>
      <c r="CE1487" s="103"/>
      <c r="CF1487" s="73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</row>
    <row r="1488" spans="1:122" ht="15" hidden="1" outlineLevel="1" thickBot="1" x14ac:dyDescent="0.35">
      <c r="A1488" s="161"/>
      <c r="B1488" s="53" t="s">
        <v>2953</v>
      </c>
      <c r="C1488" s="53" t="s">
        <v>45</v>
      </c>
      <c r="D1488" s="24" t="s">
        <v>2954</v>
      </c>
      <c r="E1488" s="35">
        <v>1244775.04</v>
      </c>
      <c r="F1488" s="34"/>
      <c r="G1488" s="34"/>
      <c r="H1488" s="36">
        <v>394</v>
      </c>
      <c r="I1488" s="38">
        <v>394</v>
      </c>
      <c r="J1488" s="37"/>
      <c r="K1488" s="37"/>
      <c r="L1488" s="35">
        <v>1244775.04</v>
      </c>
      <c r="M1488" s="35">
        <v>101875.04</v>
      </c>
      <c r="N1488" s="35">
        <v>12115.5</v>
      </c>
      <c r="O1488" s="36">
        <v>1773</v>
      </c>
      <c r="P1488" s="35">
        <v>3258.38</v>
      </c>
      <c r="Q1488" s="35">
        <v>2478.2600000000002</v>
      </c>
      <c r="R1488" s="35">
        <v>1366275.22</v>
      </c>
      <c r="S1488" s="35">
        <v>177670.36</v>
      </c>
      <c r="T1488" s="35">
        <v>17923.060000000001</v>
      </c>
      <c r="U1488" s="35">
        <v>1063.8</v>
      </c>
      <c r="V1488" s="35">
        <v>12044.58</v>
      </c>
      <c r="W1488" s="35">
        <v>7935.16</v>
      </c>
      <c r="X1488" s="35">
        <v>9983.2199999999993</v>
      </c>
      <c r="Y1488" s="35">
        <v>23801.54</v>
      </c>
      <c r="Z1488" s="35">
        <v>29874.59</v>
      </c>
      <c r="AA1488" s="35">
        <v>280296.31</v>
      </c>
      <c r="AB1488" s="35">
        <v>1646571.53</v>
      </c>
      <c r="AC1488" s="39">
        <f t="shared" si="832"/>
        <v>1646.6</v>
      </c>
      <c r="AD1488" s="40">
        <f t="shared" si="833"/>
        <v>1577.1</v>
      </c>
      <c r="AG1488" s="70" t="s">
        <v>2929</v>
      </c>
      <c r="AH1488" s="24" t="s">
        <v>2953</v>
      </c>
      <c r="AI1488" s="24" t="s">
        <v>45</v>
      </c>
      <c r="AJ1488" s="24" t="s">
        <v>2954</v>
      </c>
      <c r="AK1488" s="43">
        <v>1166005.8400000001</v>
      </c>
      <c r="AL1488" s="42"/>
      <c r="AM1488" s="42"/>
      <c r="AN1488" s="44">
        <v>374</v>
      </c>
      <c r="AO1488" s="46">
        <v>374</v>
      </c>
      <c r="AP1488" s="45"/>
      <c r="AQ1488" s="45"/>
      <c r="AR1488" s="43">
        <v>1166005.8400000001</v>
      </c>
      <c r="AS1488" s="43">
        <v>96146.09</v>
      </c>
      <c r="AT1488" s="43">
        <v>11500.5</v>
      </c>
      <c r="AU1488" s="44">
        <v>1683</v>
      </c>
      <c r="AV1488" s="43">
        <v>3092.98</v>
      </c>
      <c r="AW1488" s="43">
        <v>2352.46</v>
      </c>
      <c r="AX1488" s="43">
        <v>1280780.8700000001</v>
      </c>
      <c r="AY1488" s="43">
        <v>168651.56</v>
      </c>
      <c r="AZ1488" s="43">
        <v>17013.259999999998</v>
      </c>
      <c r="BA1488" s="43">
        <v>1009.8</v>
      </c>
      <c r="BB1488" s="43">
        <v>11433.18</v>
      </c>
      <c r="BC1488" s="43">
        <v>7532.36</v>
      </c>
      <c r="BD1488" s="43">
        <v>5375.94</v>
      </c>
      <c r="BE1488" s="43">
        <v>22593.34</v>
      </c>
      <c r="BF1488" s="43">
        <v>27984.13</v>
      </c>
      <c r="BG1488" s="43">
        <v>261593.57</v>
      </c>
      <c r="BH1488" s="43">
        <v>1542374.44</v>
      </c>
      <c r="BI1488" s="44">
        <v>0</v>
      </c>
      <c r="BJ1488" s="71">
        <v>1542.4</v>
      </c>
      <c r="BK1488" s="2"/>
      <c r="BL1488" s="2"/>
      <c r="BM1488" s="48">
        <v>128.5</v>
      </c>
      <c r="BN1488" s="48">
        <v>128.5</v>
      </c>
      <c r="BO1488" s="48">
        <v>128.5</v>
      </c>
      <c r="BP1488" s="48">
        <v>128.5</v>
      </c>
      <c r="BQ1488" s="48">
        <v>257.10000000000002</v>
      </c>
      <c r="BR1488" s="48">
        <v>257.10000000000002</v>
      </c>
      <c r="BS1488" s="48">
        <v>64.3</v>
      </c>
      <c r="BT1488" s="48">
        <v>0</v>
      </c>
      <c r="BU1488" s="48">
        <v>64.3</v>
      </c>
      <c r="BV1488" s="48">
        <f t="shared" si="834"/>
        <v>140.1</v>
      </c>
      <c r="BW1488" s="48">
        <f t="shared" si="835"/>
        <v>140.1</v>
      </c>
      <c r="BX1488" s="49">
        <f t="shared" si="836"/>
        <v>140.1</v>
      </c>
      <c r="BY1488" s="50">
        <f t="shared" si="837"/>
        <v>1577.1</v>
      </c>
      <c r="BZ1488" s="48">
        <f t="shared" si="838"/>
        <v>385.5</v>
      </c>
      <c r="CA1488" s="48">
        <f t="shared" si="839"/>
        <v>642.70000000000005</v>
      </c>
      <c r="CB1488" s="48">
        <f t="shared" si="840"/>
        <v>128.6</v>
      </c>
      <c r="CC1488" s="51">
        <f t="shared" si="841"/>
        <v>420.29999999999995</v>
      </c>
      <c r="CD1488" s="50">
        <f t="shared" si="842"/>
        <v>1577.1</v>
      </c>
      <c r="CE1488" s="103"/>
      <c r="CF1488" s="73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</row>
    <row r="1489" spans="1:122" ht="15" hidden="1" outlineLevel="1" thickBot="1" x14ac:dyDescent="0.35">
      <c r="A1489" s="161"/>
      <c r="B1489" s="53" t="s">
        <v>2955</v>
      </c>
      <c r="C1489" s="53" t="s">
        <v>45</v>
      </c>
      <c r="D1489" s="24" t="s">
        <v>2956</v>
      </c>
      <c r="E1489" s="35">
        <v>1785695.31</v>
      </c>
      <c r="F1489" s="34"/>
      <c r="G1489" s="34"/>
      <c r="H1489" s="36">
        <v>721</v>
      </c>
      <c r="I1489" s="38">
        <v>721</v>
      </c>
      <c r="J1489" s="37"/>
      <c r="K1489" s="37"/>
      <c r="L1489" s="35">
        <v>1785695.31</v>
      </c>
      <c r="M1489" s="35">
        <v>318660.88</v>
      </c>
      <c r="N1489" s="35">
        <v>22170.75</v>
      </c>
      <c r="O1489" s="35">
        <v>3244.5</v>
      </c>
      <c r="P1489" s="35">
        <v>5962.67</v>
      </c>
      <c r="Q1489" s="35">
        <v>4535.09</v>
      </c>
      <c r="R1489" s="35">
        <v>2140269.2000000002</v>
      </c>
      <c r="S1489" s="35">
        <v>325127.74</v>
      </c>
      <c r="T1489" s="35">
        <v>32798.29</v>
      </c>
      <c r="U1489" s="35">
        <v>1946.7</v>
      </c>
      <c r="V1489" s="35">
        <v>22040.97</v>
      </c>
      <c r="W1489" s="35">
        <v>14520.94</v>
      </c>
      <c r="X1489" s="35">
        <v>3071.4</v>
      </c>
      <c r="Y1489" s="35">
        <v>43555.61</v>
      </c>
      <c r="Z1489" s="35">
        <v>42856.68</v>
      </c>
      <c r="AA1489" s="35">
        <v>485918.33</v>
      </c>
      <c r="AB1489" s="35">
        <v>2626187.5299999998</v>
      </c>
      <c r="AC1489" s="39">
        <f t="shared" si="832"/>
        <v>2626.2</v>
      </c>
      <c r="AD1489" s="40">
        <f t="shared" si="833"/>
        <v>2677.5</v>
      </c>
      <c r="AG1489" s="70" t="s">
        <v>2929</v>
      </c>
      <c r="AH1489" s="24" t="s">
        <v>2955</v>
      </c>
      <c r="AI1489" s="24" t="s">
        <v>45</v>
      </c>
      <c r="AJ1489" s="24" t="s">
        <v>2956</v>
      </c>
      <c r="AK1489" s="43">
        <v>1862479.01</v>
      </c>
      <c r="AL1489" s="42"/>
      <c r="AM1489" s="42"/>
      <c r="AN1489" s="44">
        <v>734</v>
      </c>
      <c r="AO1489" s="46">
        <v>734</v>
      </c>
      <c r="AP1489" s="45"/>
      <c r="AQ1489" s="45"/>
      <c r="AR1489" s="43">
        <v>1862479.01</v>
      </c>
      <c r="AS1489" s="43">
        <v>310410.71999999997</v>
      </c>
      <c r="AT1489" s="43">
        <v>22570.5</v>
      </c>
      <c r="AU1489" s="44">
        <v>3303</v>
      </c>
      <c r="AV1489" s="43">
        <v>6070.18</v>
      </c>
      <c r="AW1489" s="43">
        <v>4616.8599999999997</v>
      </c>
      <c r="AX1489" s="43">
        <v>2209450.27</v>
      </c>
      <c r="AY1489" s="43">
        <v>330989.96000000002</v>
      </c>
      <c r="AZ1489" s="43">
        <v>33389.660000000003</v>
      </c>
      <c r="BA1489" s="43">
        <v>1981.8</v>
      </c>
      <c r="BB1489" s="43">
        <v>22438.38</v>
      </c>
      <c r="BC1489" s="43">
        <v>14782.76</v>
      </c>
      <c r="BD1489" s="43">
        <v>1151.82</v>
      </c>
      <c r="BE1489" s="43">
        <v>44340.94</v>
      </c>
      <c r="BF1489" s="43">
        <v>44699.5</v>
      </c>
      <c r="BG1489" s="43">
        <v>493774.82</v>
      </c>
      <c r="BH1489" s="43">
        <v>2703225.09</v>
      </c>
      <c r="BI1489" s="44">
        <v>0</v>
      </c>
      <c r="BJ1489" s="71">
        <v>2703.2</v>
      </c>
      <c r="BK1489" s="2"/>
      <c r="BL1489" s="2"/>
      <c r="BM1489" s="48">
        <v>225.3</v>
      </c>
      <c r="BN1489" s="48">
        <v>225.3</v>
      </c>
      <c r="BO1489" s="48">
        <v>225.3</v>
      </c>
      <c r="BP1489" s="48">
        <v>225.3</v>
      </c>
      <c r="BQ1489" s="48">
        <v>450.5</v>
      </c>
      <c r="BR1489" s="48">
        <v>450.5</v>
      </c>
      <c r="BS1489" s="48">
        <v>112.6</v>
      </c>
      <c r="BT1489" s="48">
        <v>0</v>
      </c>
      <c r="BU1489" s="48">
        <v>112.6</v>
      </c>
      <c r="BV1489" s="48">
        <f t="shared" si="834"/>
        <v>216.7</v>
      </c>
      <c r="BW1489" s="48">
        <f t="shared" si="835"/>
        <v>216.7</v>
      </c>
      <c r="BX1489" s="49">
        <f t="shared" si="836"/>
        <v>216.7</v>
      </c>
      <c r="BY1489" s="50">
        <f t="shared" si="837"/>
        <v>2677.5000000000005</v>
      </c>
      <c r="BZ1489" s="48">
        <f t="shared" si="838"/>
        <v>675.90000000000009</v>
      </c>
      <c r="CA1489" s="48">
        <f t="shared" si="839"/>
        <v>1126.3</v>
      </c>
      <c r="CB1489" s="48">
        <f t="shared" si="840"/>
        <v>225.2</v>
      </c>
      <c r="CC1489" s="51">
        <f t="shared" si="841"/>
        <v>650.09999999999991</v>
      </c>
      <c r="CD1489" s="50">
        <f t="shared" si="842"/>
        <v>2677.5</v>
      </c>
      <c r="CE1489" s="103"/>
      <c r="CF1489" s="73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</row>
    <row r="1490" spans="1:122" ht="21" hidden="1" outlineLevel="1" thickBot="1" x14ac:dyDescent="0.35">
      <c r="A1490" s="161"/>
      <c r="B1490" s="53" t="s">
        <v>2957</v>
      </c>
      <c r="C1490" s="53" t="s">
        <v>45</v>
      </c>
      <c r="D1490" s="24" t="s">
        <v>2958</v>
      </c>
      <c r="E1490" s="35">
        <v>533911.54</v>
      </c>
      <c r="F1490" s="35">
        <v>44166.46</v>
      </c>
      <c r="G1490" s="34"/>
      <c r="H1490" s="36">
        <v>145</v>
      </c>
      <c r="I1490" s="38">
        <v>126</v>
      </c>
      <c r="J1490" s="38">
        <v>19</v>
      </c>
      <c r="K1490" s="37"/>
      <c r="L1490" s="36">
        <v>578078</v>
      </c>
      <c r="M1490" s="35">
        <v>103591.19</v>
      </c>
      <c r="N1490" s="35">
        <v>4458.75</v>
      </c>
      <c r="O1490" s="35">
        <v>652.5</v>
      </c>
      <c r="P1490" s="35">
        <v>1199.1500000000001</v>
      </c>
      <c r="Q1490" s="35">
        <v>912.05</v>
      </c>
      <c r="R1490" s="35">
        <v>688891.64</v>
      </c>
      <c r="S1490" s="35">
        <v>61105.79</v>
      </c>
      <c r="T1490" s="35">
        <v>6596.05</v>
      </c>
      <c r="U1490" s="35">
        <v>340.2</v>
      </c>
      <c r="V1490" s="35">
        <v>3851.82</v>
      </c>
      <c r="W1490" s="35">
        <v>2537.64</v>
      </c>
      <c r="X1490" s="35">
        <v>128.02000000000001</v>
      </c>
      <c r="Y1490" s="35">
        <v>7611.66</v>
      </c>
      <c r="Z1490" s="35">
        <v>13873.86</v>
      </c>
      <c r="AA1490" s="35">
        <v>96045.04</v>
      </c>
      <c r="AB1490" s="35">
        <v>784936.68</v>
      </c>
      <c r="AC1490" s="39">
        <f t="shared" si="832"/>
        <v>784.9</v>
      </c>
      <c r="AD1490" s="40">
        <f t="shared" si="833"/>
        <v>718.9</v>
      </c>
      <c r="AG1490" s="70" t="s">
        <v>2929</v>
      </c>
      <c r="AH1490" s="24" t="s">
        <v>2957</v>
      </c>
      <c r="AI1490" s="24" t="s">
        <v>45</v>
      </c>
      <c r="AJ1490" s="24" t="s">
        <v>2958</v>
      </c>
      <c r="AK1490" s="43">
        <v>504546.73</v>
      </c>
      <c r="AL1490" s="42"/>
      <c r="AM1490" s="42"/>
      <c r="AN1490" s="44">
        <v>121</v>
      </c>
      <c r="AO1490" s="46">
        <v>121</v>
      </c>
      <c r="AP1490" s="45"/>
      <c r="AQ1490" s="45"/>
      <c r="AR1490" s="43">
        <v>504546.73</v>
      </c>
      <c r="AS1490" s="43">
        <v>88856.960000000006</v>
      </c>
      <c r="AT1490" s="43">
        <v>3720.75</v>
      </c>
      <c r="AU1490" s="43">
        <v>544.5</v>
      </c>
      <c r="AV1490" s="43">
        <v>1000.67</v>
      </c>
      <c r="AW1490" s="43">
        <v>761.09</v>
      </c>
      <c r="AX1490" s="43">
        <v>599430.69999999995</v>
      </c>
      <c r="AY1490" s="43">
        <v>54563.74</v>
      </c>
      <c r="AZ1490" s="43">
        <v>5504.29</v>
      </c>
      <c r="BA1490" s="43">
        <v>326.7</v>
      </c>
      <c r="BB1490" s="43">
        <v>3698.97</v>
      </c>
      <c r="BC1490" s="43">
        <v>2436.94</v>
      </c>
      <c r="BD1490" s="43">
        <v>512.08000000000004</v>
      </c>
      <c r="BE1490" s="43">
        <v>7309.61</v>
      </c>
      <c r="BF1490" s="43">
        <v>12109.11</v>
      </c>
      <c r="BG1490" s="43">
        <v>86461.440000000002</v>
      </c>
      <c r="BH1490" s="43">
        <v>685892.14</v>
      </c>
      <c r="BI1490" s="44">
        <v>0</v>
      </c>
      <c r="BJ1490" s="71">
        <v>685.9</v>
      </c>
      <c r="BK1490" s="2"/>
      <c r="BL1490" s="2"/>
      <c r="BM1490" s="48">
        <v>57.2</v>
      </c>
      <c r="BN1490" s="48">
        <v>57.2</v>
      </c>
      <c r="BO1490" s="48">
        <v>57.2</v>
      </c>
      <c r="BP1490" s="48">
        <v>57.2</v>
      </c>
      <c r="BQ1490" s="48">
        <v>114.3</v>
      </c>
      <c r="BR1490" s="48">
        <v>114.3</v>
      </c>
      <c r="BS1490" s="48">
        <v>28.6</v>
      </c>
      <c r="BT1490" s="48">
        <v>0</v>
      </c>
      <c r="BU1490" s="48">
        <v>28.6</v>
      </c>
      <c r="BV1490" s="48">
        <f t="shared" si="834"/>
        <v>68.099999999999994</v>
      </c>
      <c r="BW1490" s="48">
        <f t="shared" si="835"/>
        <v>68.099999999999994</v>
      </c>
      <c r="BX1490" s="49">
        <f t="shared" si="836"/>
        <v>68.099999999999994</v>
      </c>
      <c r="BY1490" s="50">
        <f t="shared" si="837"/>
        <v>718.9000000000002</v>
      </c>
      <c r="BZ1490" s="48">
        <f t="shared" si="838"/>
        <v>171.60000000000002</v>
      </c>
      <c r="CA1490" s="48">
        <f t="shared" si="839"/>
        <v>285.8</v>
      </c>
      <c r="CB1490" s="48">
        <f t="shared" si="840"/>
        <v>57.2</v>
      </c>
      <c r="CC1490" s="51">
        <f t="shared" si="841"/>
        <v>204.29999999999998</v>
      </c>
      <c r="CD1490" s="50">
        <f t="shared" si="842"/>
        <v>718.9</v>
      </c>
      <c r="CE1490" s="103"/>
      <c r="CF1490" s="73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</row>
    <row r="1491" spans="1:122" ht="15" hidden="1" outlineLevel="1" thickBot="1" x14ac:dyDescent="0.35">
      <c r="A1491" s="161"/>
      <c r="B1491" s="53" t="s">
        <v>2959</v>
      </c>
      <c r="C1491" s="53" t="s">
        <v>45</v>
      </c>
      <c r="D1491" s="24" t="s">
        <v>2960</v>
      </c>
      <c r="E1491" s="34"/>
      <c r="F1491" s="35">
        <v>14574.93</v>
      </c>
      <c r="G1491" s="35">
        <v>13934.23</v>
      </c>
      <c r="H1491" s="36">
        <v>7</v>
      </c>
      <c r="I1491" s="37"/>
      <c r="J1491" s="38">
        <v>3</v>
      </c>
      <c r="K1491" s="38">
        <v>4</v>
      </c>
      <c r="L1491" s="35">
        <v>28509.16</v>
      </c>
      <c r="M1491" s="35">
        <v>1378.16</v>
      </c>
      <c r="N1491" s="35">
        <v>215.25</v>
      </c>
      <c r="O1491" s="35">
        <v>31.5</v>
      </c>
      <c r="P1491" s="35">
        <v>57.89</v>
      </c>
      <c r="Q1491" s="35">
        <v>44.03</v>
      </c>
      <c r="R1491" s="35">
        <v>30235.99</v>
      </c>
      <c r="S1491" s="35">
        <v>1579.55</v>
      </c>
      <c r="T1491" s="35">
        <v>318.43</v>
      </c>
      <c r="U1491" s="36">
        <v>0</v>
      </c>
      <c r="V1491" s="36">
        <v>0</v>
      </c>
      <c r="W1491" s="36">
        <v>0</v>
      </c>
      <c r="X1491" s="36">
        <v>0</v>
      </c>
      <c r="Y1491" s="36">
        <v>0</v>
      </c>
      <c r="Z1491" s="35">
        <v>684.22</v>
      </c>
      <c r="AA1491" s="35">
        <v>2582.1999999999998</v>
      </c>
      <c r="AB1491" s="35">
        <v>32818.19</v>
      </c>
      <c r="AC1491" s="39">
        <f t="shared" si="832"/>
        <v>32.799999999999997</v>
      </c>
      <c r="AD1491" s="40">
        <f t="shared" si="833"/>
        <v>37.700000000000003</v>
      </c>
      <c r="AG1491" s="70" t="s">
        <v>2929</v>
      </c>
      <c r="AH1491" s="24" t="s">
        <v>2959</v>
      </c>
      <c r="AI1491" s="24" t="s">
        <v>45</v>
      </c>
      <c r="AJ1491" s="24" t="s">
        <v>2960</v>
      </c>
      <c r="AK1491" s="42"/>
      <c r="AL1491" s="43">
        <v>14574.93</v>
      </c>
      <c r="AM1491" s="43">
        <v>21112.46</v>
      </c>
      <c r="AN1491" s="44">
        <v>7</v>
      </c>
      <c r="AO1491" s="45"/>
      <c r="AP1491" s="46">
        <v>1</v>
      </c>
      <c r="AQ1491" s="46">
        <v>6</v>
      </c>
      <c r="AR1491" s="43">
        <v>35687.39</v>
      </c>
      <c r="AS1491" s="43">
        <v>1378.16</v>
      </c>
      <c r="AT1491" s="43">
        <v>215.25</v>
      </c>
      <c r="AU1491" s="43">
        <v>31.5</v>
      </c>
      <c r="AV1491" s="43">
        <v>57.89</v>
      </c>
      <c r="AW1491" s="43">
        <v>44.03</v>
      </c>
      <c r="AX1491" s="43">
        <v>37414.22</v>
      </c>
      <c r="AY1491" s="43">
        <v>1579.55</v>
      </c>
      <c r="AZ1491" s="43">
        <v>318.43</v>
      </c>
      <c r="BA1491" s="44">
        <v>0</v>
      </c>
      <c r="BB1491" s="44">
        <v>0</v>
      </c>
      <c r="BC1491" s="44">
        <v>0</v>
      </c>
      <c r="BD1491" s="44">
        <v>0</v>
      </c>
      <c r="BE1491" s="44">
        <v>0</v>
      </c>
      <c r="BF1491" s="43">
        <v>856.5</v>
      </c>
      <c r="BG1491" s="43">
        <v>2754.48</v>
      </c>
      <c r="BH1491" s="43">
        <v>40168.699999999997</v>
      </c>
      <c r="BI1491" s="44">
        <v>0</v>
      </c>
      <c r="BJ1491" s="71">
        <v>40.200000000000003</v>
      </c>
      <c r="BK1491" s="2"/>
      <c r="BL1491" s="2"/>
      <c r="BM1491" s="48">
        <v>3.4</v>
      </c>
      <c r="BN1491" s="48">
        <v>3.4</v>
      </c>
      <c r="BO1491" s="48">
        <v>3.4</v>
      </c>
      <c r="BP1491" s="48">
        <v>3.4</v>
      </c>
      <c r="BQ1491" s="48">
        <v>6.7</v>
      </c>
      <c r="BR1491" s="48">
        <v>6.7</v>
      </c>
      <c r="BS1491" s="48">
        <v>1.7</v>
      </c>
      <c r="BT1491" s="48">
        <v>0</v>
      </c>
      <c r="BU1491" s="48">
        <v>1.7</v>
      </c>
      <c r="BV1491" s="48">
        <f t="shared" si="834"/>
        <v>2.4</v>
      </c>
      <c r="BW1491" s="48">
        <f t="shared" si="835"/>
        <v>2.4</v>
      </c>
      <c r="BX1491" s="49">
        <f t="shared" si="836"/>
        <v>2.5</v>
      </c>
      <c r="BY1491" s="50">
        <f t="shared" si="837"/>
        <v>37.699999999999996</v>
      </c>
      <c r="BZ1491" s="48">
        <f t="shared" si="838"/>
        <v>10.199999999999999</v>
      </c>
      <c r="CA1491" s="48">
        <f t="shared" si="839"/>
        <v>16.8</v>
      </c>
      <c r="CB1491" s="48">
        <f t="shared" si="840"/>
        <v>3.4</v>
      </c>
      <c r="CC1491" s="51">
        <f t="shared" si="841"/>
        <v>7.3</v>
      </c>
      <c r="CD1491" s="50">
        <f t="shared" si="842"/>
        <v>37.699999999999996</v>
      </c>
      <c r="CE1491" s="103"/>
      <c r="CF1491" s="73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</row>
    <row r="1492" spans="1:122" ht="15" hidden="1" outlineLevel="1" thickBot="1" x14ac:dyDescent="0.35">
      <c r="A1492" s="161"/>
      <c r="B1492" s="53" t="s">
        <v>2961</v>
      </c>
      <c r="C1492" s="53" t="s">
        <v>45</v>
      </c>
      <c r="D1492" s="24" t="s">
        <v>2962</v>
      </c>
      <c r="E1492" s="34"/>
      <c r="F1492" s="34"/>
      <c r="G1492" s="35">
        <v>27868.46</v>
      </c>
      <c r="H1492" s="36">
        <v>7</v>
      </c>
      <c r="I1492" s="37"/>
      <c r="J1492" s="37"/>
      <c r="K1492" s="38">
        <v>7</v>
      </c>
      <c r="L1492" s="35">
        <v>27868.46</v>
      </c>
      <c r="M1492" s="35">
        <v>1378.16</v>
      </c>
      <c r="N1492" s="35">
        <v>215.25</v>
      </c>
      <c r="O1492" s="35">
        <v>31.5</v>
      </c>
      <c r="P1492" s="35">
        <v>57.89</v>
      </c>
      <c r="Q1492" s="35">
        <v>44.03</v>
      </c>
      <c r="R1492" s="35">
        <v>29595.29</v>
      </c>
      <c r="S1492" s="35">
        <v>1579.55</v>
      </c>
      <c r="T1492" s="35">
        <v>318.43</v>
      </c>
      <c r="U1492" s="36">
        <v>0</v>
      </c>
      <c r="V1492" s="36">
        <v>0</v>
      </c>
      <c r="W1492" s="36">
        <v>0</v>
      </c>
      <c r="X1492" s="36">
        <v>0</v>
      </c>
      <c r="Y1492" s="36">
        <v>0</v>
      </c>
      <c r="Z1492" s="35">
        <v>668.84</v>
      </c>
      <c r="AA1492" s="35">
        <v>2566.8200000000002</v>
      </c>
      <c r="AB1492" s="35">
        <v>32162.11</v>
      </c>
      <c r="AC1492" s="39">
        <f t="shared" si="832"/>
        <v>32.200000000000003</v>
      </c>
      <c r="AD1492" s="40">
        <f t="shared" si="833"/>
        <v>31.5</v>
      </c>
      <c r="AG1492" s="70" t="s">
        <v>2929</v>
      </c>
      <c r="AH1492" s="24" t="s">
        <v>2961</v>
      </c>
      <c r="AI1492" s="24" t="s">
        <v>45</v>
      </c>
      <c r="AJ1492" s="24" t="s">
        <v>2962</v>
      </c>
      <c r="AK1492" s="42"/>
      <c r="AL1492" s="42"/>
      <c r="AM1492" s="43">
        <v>27868.46</v>
      </c>
      <c r="AN1492" s="44">
        <v>5</v>
      </c>
      <c r="AO1492" s="45"/>
      <c r="AP1492" s="45"/>
      <c r="AQ1492" s="46">
        <v>5</v>
      </c>
      <c r="AR1492" s="43">
        <v>27868.46</v>
      </c>
      <c r="AS1492" s="43">
        <v>984.4</v>
      </c>
      <c r="AT1492" s="43">
        <v>153.75</v>
      </c>
      <c r="AU1492" s="43">
        <v>22.5</v>
      </c>
      <c r="AV1492" s="43">
        <v>41.35</v>
      </c>
      <c r="AW1492" s="43">
        <v>31.45</v>
      </c>
      <c r="AX1492" s="43">
        <v>29101.91</v>
      </c>
      <c r="AY1492" s="43">
        <v>1128.25</v>
      </c>
      <c r="AZ1492" s="43">
        <v>227.45</v>
      </c>
      <c r="BA1492" s="44">
        <v>0</v>
      </c>
      <c r="BB1492" s="44">
        <v>0</v>
      </c>
      <c r="BC1492" s="44">
        <v>0</v>
      </c>
      <c r="BD1492" s="44">
        <v>0</v>
      </c>
      <c r="BE1492" s="44">
        <v>0</v>
      </c>
      <c r="BF1492" s="43">
        <v>668.84</v>
      </c>
      <c r="BG1492" s="43">
        <v>2024.54</v>
      </c>
      <c r="BH1492" s="43">
        <v>31126.45</v>
      </c>
      <c r="BI1492" s="44">
        <v>0</v>
      </c>
      <c r="BJ1492" s="71">
        <v>31.1</v>
      </c>
      <c r="BK1492" s="2"/>
      <c r="BL1492" s="2"/>
      <c r="BM1492" s="48">
        <v>2.6</v>
      </c>
      <c r="BN1492" s="48">
        <v>2.6</v>
      </c>
      <c r="BO1492" s="48">
        <v>2.6</v>
      </c>
      <c r="BP1492" s="48">
        <v>2.6</v>
      </c>
      <c r="BQ1492" s="48">
        <v>5.2</v>
      </c>
      <c r="BR1492" s="48">
        <v>5.2</v>
      </c>
      <c r="BS1492" s="48">
        <v>1.3</v>
      </c>
      <c r="BT1492" s="48">
        <v>0</v>
      </c>
      <c r="BU1492" s="48">
        <v>1.3</v>
      </c>
      <c r="BV1492" s="48">
        <f t="shared" si="834"/>
        <v>2.7</v>
      </c>
      <c r="BW1492" s="48">
        <f t="shared" si="835"/>
        <v>2.7</v>
      </c>
      <c r="BX1492" s="49">
        <f t="shared" si="836"/>
        <v>2.7</v>
      </c>
      <c r="BY1492" s="50">
        <f t="shared" si="837"/>
        <v>31.500000000000007</v>
      </c>
      <c r="BZ1492" s="48">
        <f t="shared" si="838"/>
        <v>7.8000000000000007</v>
      </c>
      <c r="CA1492" s="48">
        <f t="shared" si="839"/>
        <v>13</v>
      </c>
      <c r="CB1492" s="48">
        <f t="shared" si="840"/>
        <v>2.6</v>
      </c>
      <c r="CC1492" s="51">
        <f t="shared" si="841"/>
        <v>8.1000000000000014</v>
      </c>
      <c r="CD1492" s="50">
        <f t="shared" si="842"/>
        <v>31.500000000000004</v>
      </c>
      <c r="CE1492" s="103"/>
      <c r="CF1492" s="73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</row>
    <row r="1493" spans="1:122" ht="15" hidden="1" outlineLevel="1" thickBot="1" x14ac:dyDescent="0.35">
      <c r="A1493" s="161"/>
      <c r="B1493" s="90"/>
      <c r="C1493" s="90"/>
      <c r="D1493" s="91"/>
      <c r="G1493" s="92"/>
      <c r="H1493" s="93"/>
      <c r="K1493" s="94"/>
      <c r="L1493" s="92"/>
      <c r="M1493" s="92"/>
      <c r="N1493" s="92"/>
      <c r="O1493" s="92"/>
      <c r="P1493" s="92"/>
      <c r="Q1493" s="92"/>
      <c r="R1493" s="92"/>
      <c r="S1493" s="92"/>
      <c r="T1493" s="92"/>
      <c r="U1493" s="93"/>
      <c r="V1493" s="93"/>
      <c r="W1493" s="93"/>
      <c r="X1493" s="93"/>
      <c r="Y1493" s="93"/>
      <c r="Z1493" s="92"/>
      <c r="AA1493" s="92"/>
      <c r="AB1493" s="92"/>
      <c r="AC1493" s="39">
        <f t="shared" si="832"/>
        <v>0</v>
      </c>
      <c r="AD1493" s="40">
        <f t="shared" si="833"/>
        <v>68.7</v>
      </c>
      <c r="AG1493" s="70" t="s">
        <v>2929</v>
      </c>
      <c r="AH1493" s="24" t="s">
        <v>2963</v>
      </c>
      <c r="AI1493" s="24" t="s">
        <v>45</v>
      </c>
      <c r="AJ1493" s="24" t="s">
        <v>2964</v>
      </c>
      <c r="AK1493" s="43">
        <v>78769.210000000006</v>
      </c>
      <c r="AL1493" s="42"/>
      <c r="AM1493" s="42"/>
      <c r="AN1493" s="44">
        <v>22</v>
      </c>
      <c r="AO1493" s="46">
        <v>22</v>
      </c>
      <c r="AP1493" s="45"/>
      <c r="AQ1493" s="45"/>
      <c r="AR1493" s="43">
        <v>78769.210000000006</v>
      </c>
      <c r="AS1493" s="43">
        <v>7914.06</v>
      </c>
      <c r="AT1493" s="43">
        <v>676.5</v>
      </c>
      <c r="AU1493" s="44">
        <v>99</v>
      </c>
      <c r="AV1493" s="43">
        <v>181.94</v>
      </c>
      <c r="AW1493" s="43">
        <v>138.38</v>
      </c>
      <c r="AX1493" s="43">
        <v>87779.09</v>
      </c>
      <c r="AY1493" s="43">
        <v>9920.68</v>
      </c>
      <c r="AZ1493" s="43">
        <v>1000.78</v>
      </c>
      <c r="BA1493" s="43">
        <v>59.4</v>
      </c>
      <c r="BB1493" s="43">
        <v>672.54</v>
      </c>
      <c r="BC1493" s="43">
        <v>443.08</v>
      </c>
      <c r="BD1493" s="44">
        <v>0</v>
      </c>
      <c r="BE1493" s="43">
        <v>1329.02</v>
      </c>
      <c r="BF1493" s="43">
        <v>1890.46</v>
      </c>
      <c r="BG1493" s="43">
        <v>15315.96</v>
      </c>
      <c r="BH1493" s="43">
        <v>103095.05</v>
      </c>
      <c r="BI1493" s="44">
        <v>0</v>
      </c>
      <c r="BJ1493" s="71">
        <v>103.1</v>
      </c>
      <c r="BK1493" s="2"/>
      <c r="BL1493" s="2"/>
      <c r="BM1493" s="48">
        <v>8.6</v>
      </c>
      <c r="BN1493" s="48">
        <v>8.6</v>
      </c>
      <c r="BO1493" s="48">
        <v>8.6</v>
      </c>
      <c r="BP1493" s="48">
        <v>8.6</v>
      </c>
      <c r="BQ1493" s="48">
        <v>17.2</v>
      </c>
      <c r="BR1493" s="48">
        <v>17.2</v>
      </c>
      <c r="BS1493" s="48">
        <v>4.3</v>
      </c>
      <c r="BT1493" s="48">
        <v>0</v>
      </c>
      <c r="BU1493" s="48">
        <v>4.3</v>
      </c>
      <c r="BV1493" s="48">
        <f t="shared" si="834"/>
        <v>-2.9</v>
      </c>
      <c r="BW1493" s="48">
        <f t="shared" si="835"/>
        <v>-2.9</v>
      </c>
      <c r="BX1493" s="49">
        <f t="shared" si="836"/>
        <v>-2.9</v>
      </c>
      <c r="BY1493" s="50">
        <f t="shared" si="837"/>
        <v>68.7</v>
      </c>
      <c r="BZ1493" s="48">
        <f t="shared" si="838"/>
        <v>25.799999999999997</v>
      </c>
      <c r="CA1493" s="48">
        <f t="shared" si="839"/>
        <v>43</v>
      </c>
      <c r="CB1493" s="48">
        <f t="shared" si="840"/>
        <v>8.6</v>
      </c>
      <c r="CC1493" s="51">
        <f t="shared" si="841"/>
        <v>-8.6999999999999993</v>
      </c>
      <c r="CD1493" s="50">
        <f t="shared" si="842"/>
        <v>68.699999999999989</v>
      </c>
      <c r="CE1493" s="103"/>
      <c r="CF1493" s="73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</row>
    <row r="1494" spans="1:122" ht="18" customHeight="1" collapsed="1" thickBot="1" x14ac:dyDescent="0.35">
      <c r="A1494" s="162"/>
      <c r="B1494" s="163" t="s">
        <v>71</v>
      </c>
      <c r="C1494" s="164"/>
      <c r="D1494" s="165"/>
      <c r="E1494" s="54">
        <f>SUM(E1477:E1493)</f>
        <v>5407723.4900000002</v>
      </c>
      <c r="F1494" s="54">
        <f t="shared" ref="F1494:AD1494" si="843">SUM(F1477:F1493)</f>
        <v>352889.99</v>
      </c>
      <c r="G1494" s="54">
        <f t="shared" si="843"/>
        <v>1202143.7</v>
      </c>
      <c r="H1494" s="54">
        <f t="shared" si="843"/>
        <v>2144</v>
      </c>
      <c r="I1494" s="54">
        <f t="shared" si="843"/>
        <v>1654</v>
      </c>
      <c r="J1494" s="54">
        <f t="shared" si="843"/>
        <v>116</v>
      </c>
      <c r="K1494" s="54">
        <f t="shared" si="843"/>
        <v>374</v>
      </c>
      <c r="L1494" s="54">
        <f t="shared" si="843"/>
        <v>6962757.1800000006</v>
      </c>
      <c r="M1494" s="54">
        <f t="shared" si="843"/>
        <v>919833.68000000017</v>
      </c>
      <c r="N1494" s="54">
        <f t="shared" si="843"/>
        <v>65928</v>
      </c>
      <c r="O1494" s="54">
        <f t="shared" si="843"/>
        <v>9648</v>
      </c>
      <c r="P1494" s="54">
        <f t="shared" si="843"/>
        <v>17730.880000000005</v>
      </c>
      <c r="Q1494" s="54">
        <f t="shared" si="843"/>
        <v>13485.760000000002</v>
      </c>
      <c r="R1494" s="54">
        <f t="shared" si="843"/>
        <v>7989383.4999999991</v>
      </c>
      <c r="S1494" s="54">
        <f t="shared" si="843"/>
        <v>856423.26</v>
      </c>
      <c r="T1494" s="54">
        <f t="shared" si="843"/>
        <v>97530.559999999983</v>
      </c>
      <c r="U1494" s="54">
        <f t="shared" si="843"/>
        <v>4465.8</v>
      </c>
      <c r="V1494" s="54">
        <f t="shared" si="843"/>
        <v>50562.78</v>
      </c>
      <c r="W1494" s="54">
        <f t="shared" si="843"/>
        <v>33311.56</v>
      </c>
      <c r="X1494" s="54">
        <f t="shared" si="843"/>
        <v>16637.920000000002</v>
      </c>
      <c r="Y1494" s="54">
        <f t="shared" si="843"/>
        <v>99918.140000000014</v>
      </c>
      <c r="Z1494" s="54">
        <f t="shared" si="843"/>
        <v>167106.13</v>
      </c>
      <c r="AA1494" s="54">
        <f t="shared" si="843"/>
        <v>1325956.1500000001</v>
      </c>
      <c r="AB1494" s="54">
        <f t="shared" si="843"/>
        <v>9315339.6499999985</v>
      </c>
      <c r="AC1494" s="54">
        <f t="shared" si="843"/>
        <v>9315.3000000000011</v>
      </c>
      <c r="AD1494" s="54">
        <f t="shared" si="843"/>
        <v>9504.4000000000015</v>
      </c>
      <c r="AG1494" s="55" t="s">
        <v>2929</v>
      </c>
      <c r="AH1494" s="55" t="s">
        <v>71</v>
      </c>
      <c r="AI1494" s="56"/>
      <c r="AJ1494" s="57"/>
      <c r="AK1494" s="58">
        <v>5493069.5699999994</v>
      </c>
      <c r="AL1494" s="58">
        <v>401804.33</v>
      </c>
      <c r="AM1494" s="58">
        <v>1322484.7</v>
      </c>
      <c r="AN1494" s="58">
        <v>2189</v>
      </c>
      <c r="AO1494" s="58">
        <v>1676</v>
      </c>
      <c r="AP1494" s="58">
        <v>118</v>
      </c>
      <c r="AQ1494" s="58">
        <v>395</v>
      </c>
      <c r="AR1494" s="58">
        <v>7217358.5999999987</v>
      </c>
      <c r="AS1494" s="58">
        <v>928063.84</v>
      </c>
      <c r="AT1494" s="58">
        <v>67311.75</v>
      </c>
      <c r="AU1494" s="58">
        <v>9850.5</v>
      </c>
      <c r="AV1494" s="58">
        <v>18103.029999999995</v>
      </c>
      <c r="AW1494" s="58">
        <v>13768.810000000001</v>
      </c>
      <c r="AX1494" s="58">
        <v>8254456.5299999993</v>
      </c>
      <c r="AY1494" s="58">
        <v>871533.89</v>
      </c>
      <c r="AZ1494" s="58">
        <v>99577.609999999986</v>
      </c>
      <c r="BA1494" s="58">
        <v>4525.2</v>
      </c>
      <c r="BB1494" s="58">
        <v>51235.32</v>
      </c>
      <c r="BC1494" s="58">
        <v>33754.640000000007</v>
      </c>
      <c r="BD1494" s="58">
        <v>9856.2799999999988</v>
      </c>
      <c r="BE1494" s="58">
        <v>101247.16</v>
      </c>
      <c r="BF1494" s="58">
        <v>173216.63</v>
      </c>
      <c r="BG1494" s="58">
        <v>1344946.73</v>
      </c>
      <c r="BH1494" s="58">
        <v>9599403.2599999998</v>
      </c>
      <c r="BI1494" s="58">
        <v>0</v>
      </c>
      <c r="BJ1494" s="59">
        <v>9599.1999999999989</v>
      </c>
      <c r="BK1494" s="60"/>
      <c r="BL1494" s="61" t="str">
        <f>+AG1494</f>
        <v>Varėnos r. sav.</v>
      </c>
      <c r="BM1494" s="62">
        <f t="shared" ref="BM1494:CD1494" si="844">SUM(BM1477:BM1493)</f>
        <v>799.80000000000007</v>
      </c>
      <c r="BN1494" s="62">
        <f t="shared" si="844"/>
        <v>799.80000000000007</v>
      </c>
      <c r="BO1494" s="62">
        <f t="shared" si="844"/>
        <v>799.80000000000007</v>
      </c>
      <c r="BP1494" s="62">
        <f t="shared" si="844"/>
        <v>799.80000000000007</v>
      </c>
      <c r="BQ1494" s="62">
        <f t="shared" si="844"/>
        <v>1600.1</v>
      </c>
      <c r="BR1494" s="62">
        <f t="shared" si="844"/>
        <v>1600.1</v>
      </c>
      <c r="BS1494" s="62">
        <f t="shared" si="844"/>
        <v>400.10000000000008</v>
      </c>
      <c r="BT1494" s="62">
        <f t="shared" si="844"/>
        <v>0</v>
      </c>
      <c r="BU1494" s="62">
        <f t="shared" si="844"/>
        <v>400.10000000000008</v>
      </c>
      <c r="BV1494" s="62">
        <f t="shared" si="844"/>
        <v>768.20000000000016</v>
      </c>
      <c r="BW1494" s="62">
        <f t="shared" si="844"/>
        <v>768.20000000000016</v>
      </c>
      <c r="BX1494" s="62">
        <f t="shared" si="844"/>
        <v>768.40000000000009</v>
      </c>
      <c r="BY1494" s="62">
        <f t="shared" si="844"/>
        <v>9504.4000000000015</v>
      </c>
      <c r="BZ1494" s="62">
        <f t="shared" si="844"/>
        <v>2399.4</v>
      </c>
      <c r="CA1494" s="62">
        <f t="shared" si="844"/>
        <v>4000.0000000000009</v>
      </c>
      <c r="CB1494" s="62">
        <f t="shared" si="844"/>
        <v>800.20000000000016</v>
      </c>
      <c r="CC1494" s="62">
        <f t="shared" si="844"/>
        <v>2304.8000000000002</v>
      </c>
      <c r="CD1494" s="62">
        <f t="shared" si="844"/>
        <v>9504.4000000000015</v>
      </c>
      <c r="CE1494" s="63"/>
      <c r="CF1494" s="64" t="s">
        <v>2929</v>
      </c>
      <c r="CG1494" s="65">
        <v>799.80000000000007</v>
      </c>
      <c r="CH1494" s="65">
        <v>790.80000000000007</v>
      </c>
      <c r="CI1494" s="65">
        <v>795.30000000000007</v>
      </c>
      <c r="CJ1494" s="65">
        <v>795.30000000000007</v>
      </c>
      <c r="CK1494" s="65">
        <v>1591.1</v>
      </c>
      <c r="CL1494" s="65">
        <v>1595.6</v>
      </c>
      <c r="CM1494" s="65">
        <v>395.80000000000007</v>
      </c>
      <c r="CN1494" s="65">
        <v>0</v>
      </c>
      <c r="CO1494" s="65">
        <v>400.10000000000008</v>
      </c>
      <c r="CP1494" s="65">
        <f>+BV1494</f>
        <v>768.20000000000016</v>
      </c>
      <c r="CQ1494" s="65">
        <f t="shared" ref="CQ1494:CR1494" si="845">+BW1494</f>
        <v>768.20000000000016</v>
      </c>
      <c r="CR1494" s="65">
        <f t="shared" si="845"/>
        <v>768.40000000000009</v>
      </c>
      <c r="CS1494" s="66">
        <f>+CR1494+CQ1494+CP1494+CO1494+CN1494+CM1494+CL1494+CK1494+CJ1494+CI1494+CH1494+CG1494</f>
        <v>9468.6</v>
      </c>
      <c r="CT1494" s="65">
        <v>2385.9</v>
      </c>
      <c r="CU1494" s="65">
        <v>3982</v>
      </c>
      <c r="CV1494" s="65">
        <v>795.90000000000009</v>
      </c>
      <c r="CW1494" s="65">
        <f>+CP1494+CQ1494+CR1494</f>
        <v>2304.8000000000002</v>
      </c>
      <c r="CX1494" s="67">
        <f>+CW1494+CV1494+CU1494+CT1494</f>
        <v>9468.6</v>
      </c>
      <c r="CY1494" s="48"/>
      <c r="CZ1494" s="64" t="s">
        <v>2929</v>
      </c>
      <c r="DA1494" s="68">
        <v>0</v>
      </c>
      <c r="DB1494" s="68">
        <v>9</v>
      </c>
      <c r="DC1494" s="68">
        <v>4.5</v>
      </c>
      <c r="DD1494" s="68">
        <v>4.5</v>
      </c>
      <c r="DE1494" s="68">
        <v>9</v>
      </c>
      <c r="DF1494" s="68">
        <v>4.5</v>
      </c>
      <c r="DG1494" s="68">
        <v>4.2999999999999972</v>
      </c>
      <c r="DH1494" s="69"/>
      <c r="DI1494" s="69"/>
      <c r="DJ1494" s="69"/>
      <c r="DK1494" s="69"/>
      <c r="DL1494" s="69"/>
      <c r="DM1494" s="66">
        <v>35.799999999999997</v>
      </c>
      <c r="DN1494" s="68">
        <v>13.5</v>
      </c>
      <c r="DO1494" s="68">
        <v>18</v>
      </c>
      <c r="DP1494" s="68">
        <v>4.2999999999999972</v>
      </c>
      <c r="DQ1494" s="68"/>
      <c r="DR1494" s="66">
        <v>35.799999999999997</v>
      </c>
    </row>
    <row r="1495" spans="1:122" ht="17.399999999999999" hidden="1" customHeight="1" outlineLevel="1" thickBot="1" x14ac:dyDescent="0.35">
      <c r="A1495" s="160" t="s">
        <v>2965</v>
      </c>
      <c r="B1495" s="53" t="s">
        <v>2966</v>
      </c>
      <c r="C1495" s="53" t="s">
        <v>45</v>
      </c>
      <c r="D1495" s="24" t="s">
        <v>2967</v>
      </c>
      <c r="E1495" s="34"/>
      <c r="F1495" s="35">
        <v>14574.93</v>
      </c>
      <c r="G1495" s="35">
        <v>41802.69</v>
      </c>
      <c r="H1495" s="36">
        <v>12</v>
      </c>
      <c r="I1495" s="37"/>
      <c r="J1495" s="38">
        <v>3</v>
      </c>
      <c r="K1495" s="38">
        <v>9</v>
      </c>
      <c r="L1495" s="35">
        <v>56377.62</v>
      </c>
      <c r="M1495" s="35">
        <v>2362.56</v>
      </c>
      <c r="N1495" s="36">
        <v>369</v>
      </c>
      <c r="O1495" s="36">
        <v>54</v>
      </c>
      <c r="P1495" s="35">
        <v>99.24</v>
      </c>
      <c r="Q1495" s="35">
        <v>75.48</v>
      </c>
      <c r="R1495" s="35">
        <v>59337.9</v>
      </c>
      <c r="S1495" s="35">
        <v>2707.8</v>
      </c>
      <c r="T1495" s="35">
        <v>545.88</v>
      </c>
      <c r="U1495" s="36">
        <v>0</v>
      </c>
      <c r="V1495" s="36">
        <v>0</v>
      </c>
      <c r="W1495" s="36">
        <v>0</v>
      </c>
      <c r="X1495" s="36">
        <v>0</v>
      </c>
      <c r="Y1495" s="36">
        <v>0</v>
      </c>
      <c r="Z1495" s="35">
        <v>1353.06</v>
      </c>
      <c r="AA1495" s="35">
        <v>4606.74</v>
      </c>
      <c r="AB1495" s="35">
        <v>63944.639999999999</v>
      </c>
      <c r="AC1495" s="39">
        <f t="shared" ref="AC1495:AC1518" si="846">+ROUND(AB1495/1000,1)</f>
        <v>63.9</v>
      </c>
      <c r="AD1495" s="40">
        <f t="shared" ref="AD1495:AD1518" si="847">+ROUND((AC1495/12*4)+(BJ1495/12*8),1)</f>
        <v>61.8</v>
      </c>
      <c r="AG1495" s="70" t="s">
        <v>2965</v>
      </c>
      <c r="AH1495" s="24" t="s">
        <v>2966</v>
      </c>
      <c r="AI1495" s="24" t="s">
        <v>45</v>
      </c>
      <c r="AJ1495" s="24" t="s">
        <v>2967</v>
      </c>
      <c r="AK1495" s="42"/>
      <c r="AL1495" s="43">
        <v>22083.23</v>
      </c>
      <c r="AM1495" s="43">
        <v>27868.46</v>
      </c>
      <c r="AN1495" s="44">
        <v>14</v>
      </c>
      <c r="AO1495" s="45"/>
      <c r="AP1495" s="46">
        <v>5</v>
      </c>
      <c r="AQ1495" s="46">
        <v>9</v>
      </c>
      <c r="AR1495" s="43">
        <v>49951.69</v>
      </c>
      <c r="AS1495" s="43">
        <v>5024.32</v>
      </c>
      <c r="AT1495" s="43">
        <v>430.5</v>
      </c>
      <c r="AU1495" s="44">
        <v>63</v>
      </c>
      <c r="AV1495" s="43">
        <v>115.78</v>
      </c>
      <c r="AW1495" s="43">
        <v>88.06</v>
      </c>
      <c r="AX1495" s="43">
        <v>55673.35</v>
      </c>
      <c r="AY1495" s="43">
        <v>3159.1</v>
      </c>
      <c r="AZ1495" s="43">
        <v>636.86</v>
      </c>
      <c r="BA1495" s="44">
        <v>0</v>
      </c>
      <c r="BB1495" s="44">
        <v>0</v>
      </c>
      <c r="BC1495" s="44">
        <v>0</v>
      </c>
      <c r="BD1495" s="44">
        <v>0</v>
      </c>
      <c r="BE1495" s="44">
        <v>0</v>
      </c>
      <c r="BF1495" s="43">
        <v>1198.8399999999999</v>
      </c>
      <c r="BG1495" s="43">
        <v>4994.8</v>
      </c>
      <c r="BH1495" s="43">
        <v>60668.15</v>
      </c>
      <c r="BI1495" s="44">
        <v>0</v>
      </c>
      <c r="BJ1495" s="71">
        <v>60.7</v>
      </c>
      <c r="BK1495" s="2"/>
      <c r="BL1495" s="2"/>
      <c r="BM1495" s="48">
        <v>5.0999999999999996</v>
      </c>
      <c r="BN1495" s="48">
        <v>5.0999999999999996</v>
      </c>
      <c r="BO1495" s="48">
        <v>5.0999999999999996</v>
      </c>
      <c r="BP1495" s="48">
        <v>5.0999999999999996</v>
      </c>
      <c r="BQ1495" s="48">
        <v>10.1</v>
      </c>
      <c r="BR1495" s="48">
        <v>10.1</v>
      </c>
      <c r="BS1495" s="48">
        <v>2.5</v>
      </c>
      <c r="BT1495" s="48">
        <v>0</v>
      </c>
      <c r="BU1495" s="48">
        <v>2.5</v>
      </c>
      <c r="BV1495" s="48">
        <f t="shared" ref="BV1495:BV1518" si="848">+ROUND((AD1495-BM1495-BN1495-BO1495-BP1495-BQ1495-BR1495-BS1495-BT1495-BU1495)/3,1)</f>
        <v>5.4</v>
      </c>
      <c r="BW1495" s="48">
        <f t="shared" ref="BW1495:BW1518" si="849">+BV1495</f>
        <v>5.4</v>
      </c>
      <c r="BX1495" s="49">
        <f t="shared" ref="BX1495:BX1518" si="850">+ROUND(AD1495-BM1495-BN1495-BO1495-BP1495-BQ1495-BR1495-BS1495-BT1495-BU1495-BV1495-BW1495,1)</f>
        <v>5.4</v>
      </c>
      <c r="BY1495" s="50">
        <f t="shared" ref="BY1495:BY1518" si="851">+BX1495+BW1495+BV1495+BU1495+BT1495+BS1495+BR1495+BQ1495+BP1495+BO1495+BN1495+BM1495</f>
        <v>61.800000000000011</v>
      </c>
      <c r="BZ1495" s="48">
        <f t="shared" ref="BZ1495:BZ1518" si="852">+BM1495+BN1495+BO1495</f>
        <v>15.299999999999999</v>
      </c>
      <c r="CA1495" s="48">
        <f t="shared" ref="CA1495:CA1518" si="853">+BP1495+BQ1495+BR1495</f>
        <v>25.299999999999997</v>
      </c>
      <c r="CB1495" s="48">
        <f t="shared" ref="CB1495:CB1518" si="854">+BS1495+BT1495+BU1495</f>
        <v>5</v>
      </c>
      <c r="CC1495" s="51">
        <f t="shared" ref="CC1495:CC1518" si="855">+BV1495+BW1495+BX1495</f>
        <v>16.200000000000003</v>
      </c>
      <c r="CD1495" s="50">
        <f t="shared" ref="CD1495:CD1518" si="856">SUM(BZ1495:CC1495)</f>
        <v>61.8</v>
      </c>
      <c r="CE1495" s="103"/>
      <c r="CF1495" s="73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</row>
    <row r="1496" spans="1:122" ht="17.399999999999999" hidden="1" customHeight="1" outlineLevel="1" thickBot="1" x14ac:dyDescent="0.35">
      <c r="A1496" s="161"/>
      <c r="B1496" s="53" t="s">
        <v>2968</v>
      </c>
      <c r="C1496" s="53" t="s">
        <v>45</v>
      </c>
      <c r="D1496" s="24" t="s">
        <v>2969</v>
      </c>
      <c r="E1496" s="35">
        <v>71749.570000000007</v>
      </c>
      <c r="F1496" s="34"/>
      <c r="G1496" s="34"/>
      <c r="H1496" s="36">
        <v>15</v>
      </c>
      <c r="I1496" s="38">
        <v>15</v>
      </c>
      <c r="J1496" s="37"/>
      <c r="K1496" s="37"/>
      <c r="L1496" s="35">
        <v>71749.570000000007</v>
      </c>
      <c r="M1496" s="35">
        <v>4744.55</v>
      </c>
      <c r="N1496" s="35">
        <v>461.25</v>
      </c>
      <c r="O1496" s="35">
        <v>67.5</v>
      </c>
      <c r="P1496" s="35">
        <v>124.05</v>
      </c>
      <c r="Q1496" s="35">
        <v>94.35</v>
      </c>
      <c r="R1496" s="35">
        <v>77241.27</v>
      </c>
      <c r="S1496" s="35">
        <v>6764.1</v>
      </c>
      <c r="T1496" s="35">
        <v>682.35</v>
      </c>
      <c r="U1496" s="35">
        <v>40.5</v>
      </c>
      <c r="V1496" s="35">
        <v>458.55</v>
      </c>
      <c r="W1496" s="35">
        <v>302.10000000000002</v>
      </c>
      <c r="X1496" s="36">
        <v>0</v>
      </c>
      <c r="Y1496" s="35">
        <v>906.15</v>
      </c>
      <c r="Z1496" s="35">
        <v>1721.99</v>
      </c>
      <c r="AA1496" s="35">
        <v>10875.74</v>
      </c>
      <c r="AB1496" s="35">
        <v>88117.01</v>
      </c>
      <c r="AC1496" s="39">
        <f t="shared" si="846"/>
        <v>88.1</v>
      </c>
      <c r="AD1496" s="40">
        <f t="shared" si="847"/>
        <v>90.4</v>
      </c>
      <c r="AG1496" s="70" t="s">
        <v>2965</v>
      </c>
      <c r="AH1496" s="24" t="s">
        <v>2968</v>
      </c>
      <c r="AI1496" s="24" t="s">
        <v>45</v>
      </c>
      <c r="AJ1496" s="24" t="s">
        <v>2969</v>
      </c>
      <c r="AK1496" s="43">
        <v>71749.570000000007</v>
      </c>
      <c r="AL1496" s="42"/>
      <c r="AM1496" s="42"/>
      <c r="AN1496" s="44">
        <v>17</v>
      </c>
      <c r="AO1496" s="46">
        <v>17</v>
      </c>
      <c r="AP1496" s="45"/>
      <c r="AQ1496" s="45"/>
      <c r="AR1496" s="43">
        <v>71749.570000000007</v>
      </c>
      <c r="AS1496" s="43">
        <v>5138.3100000000004</v>
      </c>
      <c r="AT1496" s="43">
        <v>522.75</v>
      </c>
      <c r="AU1496" s="43">
        <v>76.5</v>
      </c>
      <c r="AV1496" s="43">
        <v>140.59</v>
      </c>
      <c r="AW1496" s="43">
        <v>106.93</v>
      </c>
      <c r="AX1496" s="43">
        <v>77734.649999999994</v>
      </c>
      <c r="AY1496" s="43">
        <v>7665.98</v>
      </c>
      <c r="AZ1496" s="43">
        <v>773.33</v>
      </c>
      <c r="BA1496" s="43">
        <v>45.9</v>
      </c>
      <c r="BB1496" s="43">
        <v>519.69000000000005</v>
      </c>
      <c r="BC1496" s="43">
        <v>342.38</v>
      </c>
      <c r="BD1496" s="43">
        <v>1791.56</v>
      </c>
      <c r="BE1496" s="43">
        <v>1026.97</v>
      </c>
      <c r="BF1496" s="43">
        <v>1721.99</v>
      </c>
      <c r="BG1496" s="43">
        <v>13887.8</v>
      </c>
      <c r="BH1496" s="43">
        <v>91622.45</v>
      </c>
      <c r="BI1496" s="44">
        <v>0</v>
      </c>
      <c r="BJ1496" s="71">
        <v>91.6</v>
      </c>
      <c r="BK1496" s="2"/>
      <c r="BL1496" s="2"/>
      <c r="BM1496" s="48">
        <v>7.6</v>
      </c>
      <c r="BN1496" s="48">
        <v>7.6</v>
      </c>
      <c r="BO1496" s="48">
        <v>7.6</v>
      </c>
      <c r="BP1496" s="48">
        <v>7.6</v>
      </c>
      <c r="BQ1496" s="48">
        <v>15.3</v>
      </c>
      <c r="BR1496" s="48">
        <v>15.3</v>
      </c>
      <c r="BS1496" s="48">
        <v>3.8</v>
      </c>
      <c r="BT1496" s="48">
        <v>0</v>
      </c>
      <c r="BU1496" s="48">
        <v>3.8</v>
      </c>
      <c r="BV1496" s="48">
        <f t="shared" si="848"/>
        <v>7.3</v>
      </c>
      <c r="BW1496" s="48">
        <f t="shared" si="849"/>
        <v>7.3</v>
      </c>
      <c r="BX1496" s="49">
        <f t="shared" si="850"/>
        <v>7.2</v>
      </c>
      <c r="BY1496" s="50">
        <f t="shared" si="851"/>
        <v>90.399999999999977</v>
      </c>
      <c r="BZ1496" s="48">
        <f t="shared" si="852"/>
        <v>22.799999999999997</v>
      </c>
      <c r="CA1496" s="48">
        <f t="shared" si="853"/>
        <v>38.200000000000003</v>
      </c>
      <c r="CB1496" s="48">
        <f t="shared" si="854"/>
        <v>7.6</v>
      </c>
      <c r="CC1496" s="51">
        <f t="shared" si="855"/>
        <v>21.8</v>
      </c>
      <c r="CD1496" s="50">
        <f t="shared" si="856"/>
        <v>90.399999999999991</v>
      </c>
      <c r="CE1496" s="103"/>
      <c r="CF1496" s="73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</row>
    <row r="1497" spans="1:122" ht="17.399999999999999" hidden="1" customHeight="1" outlineLevel="1" thickBot="1" x14ac:dyDescent="0.35">
      <c r="A1497" s="161"/>
      <c r="B1497" s="53" t="s">
        <v>2970</v>
      </c>
      <c r="C1497" s="53" t="s">
        <v>45</v>
      </c>
      <c r="D1497" s="24" t="s">
        <v>2971</v>
      </c>
      <c r="E1497" s="35">
        <v>502548.27</v>
      </c>
      <c r="F1497" s="35">
        <v>14574.93</v>
      </c>
      <c r="G1497" s="35">
        <v>21112.46</v>
      </c>
      <c r="H1497" s="36">
        <v>87</v>
      </c>
      <c r="I1497" s="38">
        <v>77</v>
      </c>
      <c r="J1497" s="38">
        <v>5</v>
      </c>
      <c r="K1497" s="38">
        <v>5</v>
      </c>
      <c r="L1497" s="35">
        <v>538235.66</v>
      </c>
      <c r="M1497" s="35">
        <v>39730.89</v>
      </c>
      <c r="N1497" s="35">
        <v>2675.25</v>
      </c>
      <c r="O1497" s="35">
        <v>391.5</v>
      </c>
      <c r="P1497" s="35">
        <v>719.49</v>
      </c>
      <c r="Q1497" s="35">
        <v>547.23</v>
      </c>
      <c r="R1497" s="35">
        <v>582300.02</v>
      </c>
      <c r="S1497" s="35">
        <v>36978.879999999997</v>
      </c>
      <c r="T1497" s="35">
        <v>3957.63</v>
      </c>
      <c r="U1497" s="35">
        <v>207.9</v>
      </c>
      <c r="V1497" s="35">
        <v>2353.89</v>
      </c>
      <c r="W1497" s="35">
        <v>1550.78</v>
      </c>
      <c r="X1497" s="35">
        <v>768.12</v>
      </c>
      <c r="Y1497" s="35">
        <v>4651.57</v>
      </c>
      <c r="Z1497" s="35">
        <v>12917.68</v>
      </c>
      <c r="AA1497" s="35">
        <v>63386.45</v>
      </c>
      <c r="AB1497" s="35">
        <v>645686.47</v>
      </c>
      <c r="AC1497" s="39">
        <f t="shared" si="846"/>
        <v>645.70000000000005</v>
      </c>
      <c r="AD1497" s="40">
        <f t="shared" si="847"/>
        <v>739.2</v>
      </c>
      <c r="AG1497" s="70" t="s">
        <v>2965</v>
      </c>
      <c r="AH1497" s="24" t="s">
        <v>2970</v>
      </c>
      <c r="AI1497" s="24" t="s">
        <v>45</v>
      </c>
      <c r="AJ1497" s="24" t="s">
        <v>2971</v>
      </c>
      <c r="AK1497" s="43">
        <v>610316.56999999995</v>
      </c>
      <c r="AL1497" s="43">
        <v>14574.93</v>
      </c>
      <c r="AM1497" s="43">
        <v>21112.46</v>
      </c>
      <c r="AN1497" s="44">
        <v>114</v>
      </c>
      <c r="AO1497" s="46">
        <v>103</v>
      </c>
      <c r="AP1497" s="46">
        <v>5</v>
      </c>
      <c r="AQ1497" s="46">
        <v>6</v>
      </c>
      <c r="AR1497" s="43">
        <v>646003.96</v>
      </c>
      <c r="AS1497" s="43">
        <v>52752.17</v>
      </c>
      <c r="AT1497" s="43">
        <v>3505.5</v>
      </c>
      <c r="AU1497" s="44">
        <v>513</v>
      </c>
      <c r="AV1497" s="43">
        <v>942.78</v>
      </c>
      <c r="AW1497" s="43">
        <v>717.06</v>
      </c>
      <c r="AX1497" s="43">
        <v>704434.47</v>
      </c>
      <c r="AY1497" s="43">
        <v>48928.97</v>
      </c>
      <c r="AZ1497" s="43">
        <v>5185.8599999999997</v>
      </c>
      <c r="BA1497" s="43">
        <v>278.10000000000002</v>
      </c>
      <c r="BB1497" s="43">
        <v>3148.71</v>
      </c>
      <c r="BC1497" s="43">
        <v>2074.42</v>
      </c>
      <c r="BD1497" s="43">
        <v>256.04000000000002</v>
      </c>
      <c r="BE1497" s="43">
        <v>6222.23</v>
      </c>
      <c r="BF1497" s="43">
        <v>15504.09</v>
      </c>
      <c r="BG1497" s="43">
        <v>81598.42</v>
      </c>
      <c r="BH1497" s="43">
        <v>786032.89</v>
      </c>
      <c r="BI1497" s="44">
        <v>0</v>
      </c>
      <c r="BJ1497" s="71">
        <v>786</v>
      </c>
      <c r="BK1497" s="2"/>
      <c r="BL1497" s="2"/>
      <c r="BM1497" s="48">
        <v>65.5</v>
      </c>
      <c r="BN1497" s="48">
        <v>65.5</v>
      </c>
      <c r="BO1497" s="48">
        <v>65.5</v>
      </c>
      <c r="BP1497" s="48">
        <v>65.5</v>
      </c>
      <c r="BQ1497" s="48">
        <v>131</v>
      </c>
      <c r="BR1497" s="48">
        <v>131</v>
      </c>
      <c r="BS1497" s="48">
        <v>32.799999999999997</v>
      </c>
      <c r="BT1497" s="48">
        <v>0</v>
      </c>
      <c r="BU1497" s="48">
        <v>32.799999999999997</v>
      </c>
      <c r="BV1497" s="48">
        <f t="shared" si="848"/>
        <v>49.9</v>
      </c>
      <c r="BW1497" s="48">
        <f t="shared" si="849"/>
        <v>49.9</v>
      </c>
      <c r="BX1497" s="49">
        <f t="shared" si="850"/>
        <v>49.8</v>
      </c>
      <c r="BY1497" s="50">
        <f t="shared" si="851"/>
        <v>739.2</v>
      </c>
      <c r="BZ1497" s="48">
        <f t="shared" si="852"/>
        <v>196.5</v>
      </c>
      <c r="CA1497" s="48">
        <f t="shared" si="853"/>
        <v>327.5</v>
      </c>
      <c r="CB1497" s="48">
        <f t="shared" si="854"/>
        <v>65.599999999999994</v>
      </c>
      <c r="CC1497" s="51">
        <f t="shared" si="855"/>
        <v>149.6</v>
      </c>
      <c r="CD1497" s="50">
        <f t="shared" si="856"/>
        <v>739.2</v>
      </c>
      <c r="CE1497" s="103"/>
      <c r="CF1497" s="73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</row>
    <row r="1498" spans="1:122" ht="17.399999999999999" hidden="1" customHeight="1" outlineLevel="1" thickBot="1" x14ac:dyDescent="0.35">
      <c r="A1498" s="161"/>
      <c r="B1498" s="53" t="s">
        <v>2972</v>
      </c>
      <c r="C1498" s="53" t="s">
        <v>45</v>
      </c>
      <c r="D1498" s="24" t="s">
        <v>2973</v>
      </c>
      <c r="E1498" s="35">
        <v>424605.9</v>
      </c>
      <c r="F1498" s="35">
        <v>88332.91</v>
      </c>
      <c r="G1498" s="35">
        <v>211124.64</v>
      </c>
      <c r="H1498" s="36">
        <v>159</v>
      </c>
      <c r="I1498" s="38">
        <v>73</v>
      </c>
      <c r="J1498" s="38">
        <v>24</v>
      </c>
      <c r="K1498" s="38">
        <v>62</v>
      </c>
      <c r="L1498" s="35">
        <v>724063.45</v>
      </c>
      <c r="M1498" s="35">
        <v>56561.54</v>
      </c>
      <c r="N1498" s="35">
        <v>4889.25</v>
      </c>
      <c r="O1498" s="35">
        <v>715.5</v>
      </c>
      <c r="P1498" s="35">
        <v>1314.93</v>
      </c>
      <c r="Q1498" s="35">
        <v>1000.11</v>
      </c>
      <c r="R1498" s="35">
        <v>788544.78</v>
      </c>
      <c r="S1498" s="35">
        <v>52324.52</v>
      </c>
      <c r="T1498" s="35">
        <v>7232.91</v>
      </c>
      <c r="U1498" s="35">
        <v>197.1</v>
      </c>
      <c r="V1498" s="35">
        <v>2231.61</v>
      </c>
      <c r="W1498" s="35">
        <v>1470.22</v>
      </c>
      <c r="X1498" s="36">
        <v>0</v>
      </c>
      <c r="Y1498" s="35">
        <v>4409.93</v>
      </c>
      <c r="Z1498" s="35">
        <v>17377.509999999998</v>
      </c>
      <c r="AA1498" s="35">
        <v>85243.8</v>
      </c>
      <c r="AB1498" s="35">
        <v>873788.58</v>
      </c>
      <c r="AC1498" s="39">
        <f t="shared" si="846"/>
        <v>873.8</v>
      </c>
      <c r="AD1498" s="40">
        <f t="shared" si="847"/>
        <v>887.1</v>
      </c>
      <c r="AG1498" s="70" t="s">
        <v>2965</v>
      </c>
      <c r="AH1498" s="24" t="s">
        <v>2972</v>
      </c>
      <c r="AI1498" s="24" t="s">
        <v>45</v>
      </c>
      <c r="AJ1498" s="24" t="s">
        <v>2973</v>
      </c>
      <c r="AK1498" s="43">
        <v>425596.75</v>
      </c>
      <c r="AL1498" s="43">
        <v>88332.91</v>
      </c>
      <c r="AM1498" s="43">
        <v>211124.64</v>
      </c>
      <c r="AN1498" s="44">
        <v>176</v>
      </c>
      <c r="AO1498" s="46">
        <v>79</v>
      </c>
      <c r="AP1498" s="46">
        <v>26</v>
      </c>
      <c r="AQ1498" s="46">
        <v>71</v>
      </c>
      <c r="AR1498" s="43">
        <v>725054.3</v>
      </c>
      <c r="AS1498" s="43">
        <v>68116.56</v>
      </c>
      <c r="AT1498" s="44">
        <v>5412</v>
      </c>
      <c r="AU1498" s="44">
        <v>792</v>
      </c>
      <c r="AV1498" s="43">
        <v>1455.52</v>
      </c>
      <c r="AW1498" s="43">
        <v>1107.04</v>
      </c>
      <c r="AX1498" s="43">
        <v>801937.42</v>
      </c>
      <c r="AY1498" s="43">
        <v>57512.31</v>
      </c>
      <c r="AZ1498" s="43">
        <v>8006.24</v>
      </c>
      <c r="BA1498" s="43">
        <v>213.3</v>
      </c>
      <c r="BB1498" s="43">
        <v>2415.0300000000002</v>
      </c>
      <c r="BC1498" s="43">
        <v>1591.06</v>
      </c>
      <c r="BD1498" s="44">
        <v>0</v>
      </c>
      <c r="BE1498" s="43">
        <v>4772.3900000000003</v>
      </c>
      <c r="BF1498" s="43">
        <v>17401.3</v>
      </c>
      <c r="BG1498" s="43">
        <v>91911.63</v>
      </c>
      <c r="BH1498" s="43">
        <v>893849.05</v>
      </c>
      <c r="BI1498" s="44">
        <v>0</v>
      </c>
      <c r="BJ1498" s="71">
        <v>893.8</v>
      </c>
      <c r="BK1498" s="2"/>
      <c r="BL1498" s="2"/>
      <c r="BM1498" s="48">
        <v>74.5</v>
      </c>
      <c r="BN1498" s="48">
        <v>74.5</v>
      </c>
      <c r="BO1498" s="48">
        <v>74.5</v>
      </c>
      <c r="BP1498" s="48">
        <v>74.5</v>
      </c>
      <c r="BQ1498" s="48">
        <v>149</v>
      </c>
      <c r="BR1498" s="48">
        <v>149</v>
      </c>
      <c r="BS1498" s="48">
        <v>37.200000000000003</v>
      </c>
      <c r="BT1498" s="48">
        <v>0</v>
      </c>
      <c r="BU1498" s="48">
        <v>37.200000000000003</v>
      </c>
      <c r="BV1498" s="48">
        <f t="shared" si="848"/>
        <v>72.2</v>
      </c>
      <c r="BW1498" s="48">
        <f t="shared" si="849"/>
        <v>72.2</v>
      </c>
      <c r="BX1498" s="49">
        <f t="shared" si="850"/>
        <v>72.3</v>
      </c>
      <c r="BY1498" s="50">
        <f t="shared" si="851"/>
        <v>887.09999999999991</v>
      </c>
      <c r="BZ1498" s="48">
        <f t="shared" si="852"/>
        <v>223.5</v>
      </c>
      <c r="CA1498" s="48">
        <f t="shared" si="853"/>
        <v>372.5</v>
      </c>
      <c r="CB1498" s="48">
        <f t="shared" si="854"/>
        <v>74.400000000000006</v>
      </c>
      <c r="CC1498" s="51">
        <f t="shared" si="855"/>
        <v>216.7</v>
      </c>
      <c r="CD1498" s="50">
        <f t="shared" si="856"/>
        <v>887.09999999999991</v>
      </c>
      <c r="CE1498" s="103"/>
      <c r="CF1498" s="73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</row>
    <row r="1499" spans="1:122" ht="17.399999999999999" hidden="1" customHeight="1" outlineLevel="1" thickBot="1" x14ac:dyDescent="0.35">
      <c r="A1499" s="161"/>
      <c r="B1499" s="53" t="s">
        <v>2974</v>
      </c>
      <c r="C1499" s="53" t="s">
        <v>45</v>
      </c>
      <c r="D1499" s="24" t="s">
        <v>2975</v>
      </c>
      <c r="E1499" s="35">
        <v>427253.75</v>
      </c>
      <c r="F1499" s="35">
        <v>22083.23</v>
      </c>
      <c r="G1499" s="35">
        <v>56159.16</v>
      </c>
      <c r="H1499" s="36">
        <v>103</v>
      </c>
      <c r="I1499" s="38">
        <v>76</v>
      </c>
      <c r="J1499" s="38">
        <v>6</v>
      </c>
      <c r="K1499" s="38">
        <v>21</v>
      </c>
      <c r="L1499" s="35">
        <v>505496.14</v>
      </c>
      <c r="M1499" s="35">
        <v>49271.79</v>
      </c>
      <c r="N1499" s="35">
        <v>3167.25</v>
      </c>
      <c r="O1499" s="35">
        <v>463.5</v>
      </c>
      <c r="P1499" s="35">
        <v>851.81</v>
      </c>
      <c r="Q1499" s="35">
        <v>647.87</v>
      </c>
      <c r="R1499" s="35">
        <v>559898.36</v>
      </c>
      <c r="S1499" s="35">
        <v>40363.99</v>
      </c>
      <c r="T1499" s="35">
        <v>4685.47</v>
      </c>
      <c r="U1499" s="35">
        <v>205.2</v>
      </c>
      <c r="V1499" s="35">
        <v>2323.3200000000002</v>
      </c>
      <c r="W1499" s="35">
        <v>1530.64</v>
      </c>
      <c r="X1499" s="35">
        <v>128.02000000000001</v>
      </c>
      <c r="Y1499" s="35">
        <v>4591.16</v>
      </c>
      <c r="Z1499" s="35">
        <v>12131.91</v>
      </c>
      <c r="AA1499" s="35">
        <v>65959.710000000006</v>
      </c>
      <c r="AB1499" s="35">
        <v>625858.06999999995</v>
      </c>
      <c r="AC1499" s="39">
        <f t="shared" si="846"/>
        <v>625.9</v>
      </c>
      <c r="AD1499" s="40">
        <f t="shared" si="847"/>
        <v>646.5</v>
      </c>
      <c r="AG1499" s="70" t="s">
        <v>2965</v>
      </c>
      <c r="AH1499" s="24" t="s">
        <v>2974</v>
      </c>
      <c r="AI1499" s="24" t="s">
        <v>45</v>
      </c>
      <c r="AJ1499" s="24" t="s">
        <v>2975</v>
      </c>
      <c r="AK1499" s="43">
        <v>456520.63</v>
      </c>
      <c r="AL1499" s="43">
        <v>22083.23</v>
      </c>
      <c r="AM1499" s="43">
        <v>56159.16</v>
      </c>
      <c r="AN1499" s="44">
        <v>99</v>
      </c>
      <c r="AO1499" s="46">
        <v>72</v>
      </c>
      <c r="AP1499" s="46">
        <v>8</v>
      </c>
      <c r="AQ1499" s="46">
        <v>19</v>
      </c>
      <c r="AR1499" s="43">
        <v>534763.02</v>
      </c>
      <c r="AS1499" s="43">
        <v>52994.38</v>
      </c>
      <c r="AT1499" s="43">
        <v>3044.25</v>
      </c>
      <c r="AU1499" s="43">
        <v>445.5</v>
      </c>
      <c r="AV1499" s="43">
        <v>818.73</v>
      </c>
      <c r="AW1499" s="43">
        <v>622.71</v>
      </c>
      <c r="AX1499" s="43">
        <v>592688.59</v>
      </c>
      <c r="AY1499" s="43">
        <v>38560.230000000003</v>
      </c>
      <c r="AZ1499" s="43">
        <v>4503.51</v>
      </c>
      <c r="BA1499" s="43">
        <v>194.4</v>
      </c>
      <c r="BB1499" s="43">
        <v>2201.04</v>
      </c>
      <c r="BC1499" s="43">
        <v>1450.08</v>
      </c>
      <c r="BD1499" s="44">
        <v>0</v>
      </c>
      <c r="BE1499" s="43">
        <v>4349.5200000000004</v>
      </c>
      <c r="BF1499" s="43">
        <v>12834.32</v>
      </c>
      <c r="BG1499" s="43">
        <v>64093.1</v>
      </c>
      <c r="BH1499" s="43">
        <v>656781.68999999994</v>
      </c>
      <c r="BI1499" s="44">
        <v>0</v>
      </c>
      <c r="BJ1499" s="71">
        <v>656.8</v>
      </c>
      <c r="BK1499" s="2"/>
      <c r="BL1499" s="2"/>
      <c r="BM1499" s="48">
        <v>54.7</v>
      </c>
      <c r="BN1499" s="48">
        <v>54.7</v>
      </c>
      <c r="BO1499" s="48">
        <v>54.7</v>
      </c>
      <c r="BP1499" s="48">
        <v>54.7</v>
      </c>
      <c r="BQ1499" s="48">
        <v>109.5</v>
      </c>
      <c r="BR1499" s="48">
        <v>109.5</v>
      </c>
      <c r="BS1499" s="48">
        <v>27.4</v>
      </c>
      <c r="BT1499" s="48">
        <v>0</v>
      </c>
      <c r="BU1499" s="48">
        <v>27.4</v>
      </c>
      <c r="BV1499" s="48">
        <f t="shared" si="848"/>
        <v>51.3</v>
      </c>
      <c r="BW1499" s="48">
        <f t="shared" si="849"/>
        <v>51.3</v>
      </c>
      <c r="BX1499" s="49">
        <f t="shared" si="850"/>
        <v>51.3</v>
      </c>
      <c r="BY1499" s="50">
        <f t="shared" si="851"/>
        <v>646.50000000000011</v>
      </c>
      <c r="BZ1499" s="48">
        <f t="shared" si="852"/>
        <v>164.10000000000002</v>
      </c>
      <c r="CA1499" s="48">
        <f t="shared" si="853"/>
        <v>273.7</v>
      </c>
      <c r="CB1499" s="48">
        <f t="shared" si="854"/>
        <v>54.8</v>
      </c>
      <c r="CC1499" s="51">
        <f t="shared" si="855"/>
        <v>153.89999999999998</v>
      </c>
      <c r="CD1499" s="50">
        <f t="shared" si="856"/>
        <v>646.5</v>
      </c>
      <c r="CE1499" s="103"/>
      <c r="CF1499" s="73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</row>
    <row r="1500" spans="1:122" ht="17.399999999999999" hidden="1" customHeight="1" outlineLevel="1" thickBot="1" x14ac:dyDescent="0.35">
      <c r="A1500" s="161"/>
      <c r="B1500" s="53" t="s">
        <v>2976</v>
      </c>
      <c r="C1500" s="53" t="s">
        <v>45</v>
      </c>
      <c r="D1500" s="24" t="s">
        <v>2977</v>
      </c>
      <c r="E1500" s="35">
        <v>546999.01</v>
      </c>
      <c r="F1500" s="34"/>
      <c r="G1500" s="34"/>
      <c r="H1500" s="36">
        <v>59</v>
      </c>
      <c r="I1500" s="38">
        <v>59</v>
      </c>
      <c r="J1500" s="37"/>
      <c r="K1500" s="37"/>
      <c r="L1500" s="35">
        <v>546999.01</v>
      </c>
      <c r="M1500" s="35">
        <v>200145.11</v>
      </c>
      <c r="N1500" s="35">
        <v>1814.25</v>
      </c>
      <c r="O1500" s="35">
        <v>265.5</v>
      </c>
      <c r="P1500" s="35">
        <v>487.93</v>
      </c>
      <c r="Q1500" s="35">
        <v>371.11</v>
      </c>
      <c r="R1500" s="35">
        <v>750082.91</v>
      </c>
      <c r="S1500" s="35">
        <v>26605.46</v>
      </c>
      <c r="T1500" s="35">
        <v>2683.91</v>
      </c>
      <c r="U1500" s="35">
        <v>159.30000000000001</v>
      </c>
      <c r="V1500" s="35">
        <v>1803.63</v>
      </c>
      <c r="W1500" s="35">
        <v>1188.26</v>
      </c>
      <c r="X1500" s="36">
        <v>0</v>
      </c>
      <c r="Y1500" s="35">
        <v>3564.19</v>
      </c>
      <c r="Z1500" s="35">
        <v>13127.99</v>
      </c>
      <c r="AA1500" s="35">
        <v>49132.74</v>
      </c>
      <c r="AB1500" s="35">
        <v>799215.65</v>
      </c>
      <c r="AC1500" s="39">
        <f t="shared" si="846"/>
        <v>799.2</v>
      </c>
      <c r="AD1500" s="40">
        <f t="shared" si="847"/>
        <v>774.3</v>
      </c>
      <c r="AG1500" s="70" t="s">
        <v>2965</v>
      </c>
      <c r="AH1500" s="24" t="s">
        <v>2976</v>
      </c>
      <c r="AI1500" s="24" t="s">
        <v>45</v>
      </c>
      <c r="AJ1500" s="24" t="s">
        <v>2977</v>
      </c>
      <c r="AK1500" s="43">
        <v>522360.57</v>
      </c>
      <c r="AL1500" s="42"/>
      <c r="AM1500" s="42"/>
      <c r="AN1500" s="44">
        <v>56</v>
      </c>
      <c r="AO1500" s="46">
        <v>56</v>
      </c>
      <c r="AP1500" s="45"/>
      <c r="AQ1500" s="45"/>
      <c r="AR1500" s="43">
        <v>522360.57</v>
      </c>
      <c r="AS1500" s="43">
        <v>189968.24</v>
      </c>
      <c r="AT1500" s="44">
        <v>1722</v>
      </c>
      <c r="AU1500" s="44">
        <v>252</v>
      </c>
      <c r="AV1500" s="43">
        <v>463.12</v>
      </c>
      <c r="AW1500" s="43">
        <v>352.24</v>
      </c>
      <c r="AX1500" s="43">
        <v>715118.17</v>
      </c>
      <c r="AY1500" s="43">
        <v>25252.639999999999</v>
      </c>
      <c r="AZ1500" s="43">
        <v>2547.44</v>
      </c>
      <c r="BA1500" s="43">
        <v>151.19999999999999</v>
      </c>
      <c r="BB1500" s="43">
        <v>1711.92</v>
      </c>
      <c r="BC1500" s="43">
        <v>1127.8399999999999</v>
      </c>
      <c r="BD1500" s="44">
        <v>0</v>
      </c>
      <c r="BE1500" s="43">
        <v>3382.96</v>
      </c>
      <c r="BF1500" s="43">
        <v>12536.64</v>
      </c>
      <c r="BG1500" s="43">
        <v>46710.64</v>
      </c>
      <c r="BH1500" s="43">
        <v>761828.81</v>
      </c>
      <c r="BI1500" s="44">
        <v>0</v>
      </c>
      <c r="BJ1500" s="71">
        <v>761.8</v>
      </c>
      <c r="BK1500" s="2"/>
      <c r="BL1500" s="2"/>
      <c r="BM1500" s="48">
        <v>63.5</v>
      </c>
      <c r="BN1500" s="48">
        <v>63.5</v>
      </c>
      <c r="BO1500" s="48">
        <v>63.5</v>
      </c>
      <c r="BP1500" s="48">
        <v>63.5</v>
      </c>
      <c r="BQ1500" s="48">
        <v>127</v>
      </c>
      <c r="BR1500" s="48">
        <v>127</v>
      </c>
      <c r="BS1500" s="48">
        <v>31.7</v>
      </c>
      <c r="BT1500" s="48">
        <v>0</v>
      </c>
      <c r="BU1500" s="48">
        <v>31.7</v>
      </c>
      <c r="BV1500" s="48">
        <f t="shared" si="848"/>
        <v>67.599999999999994</v>
      </c>
      <c r="BW1500" s="48">
        <f t="shared" si="849"/>
        <v>67.599999999999994</v>
      </c>
      <c r="BX1500" s="49">
        <f t="shared" si="850"/>
        <v>67.7</v>
      </c>
      <c r="BY1500" s="50">
        <f t="shared" si="851"/>
        <v>774.3</v>
      </c>
      <c r="BZ1500" s="48">
        <f t="shared" si="852"/>
        <v>190.5</v>
      </c>
      <c r="CA1500" s="48">
        <f t="shared" si="853"/>
        <v>317.5</v>
      </c>
      <c r="CB1500" s="48">
        <f t="shared" si="854"/>
        <v>63.4</v>
      </c>
      <c r="CC1500" s="51">
        <f t="shared" si="855"/>
        <v>202.89999999999998</v>
      </c>
      <c r="CD1500" s="50">
        <f t="shared" si="856"/>
        <v>774.3</v>
      </c>
      <c r="CE1500" s="103"/>
      <c r="CF1500" s="73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</row>
    <row r="1501" spans="1:122" ht="17.399999999999999" hidden="1" customHeight="1" outlineLevel="1" thickBot="1" x14ac:dyDescent="0.35">
      <c r="A1501" s="161"/>
      <c r="B1501" s="53" t="s">
        <v>2978</v>
      </c>
      <c r="C1501" s="53" t="s">
        <v>45</v>
      </c>
      <c r="D1501" s="24" t="s">
        <v>2979</v>
      </c>
      <c r="E1501" s="35">
        <v>572660.93999999994</v>
      </c>
      <c r="F1501" s="34"/>
      <c r="G1501" s="34"/>
      <c r="H1501" s="36">
        <v>102</v>
      </c>
      <c r="I1501" s="38">
        <v>102</v>
      </c>
      <c r="J1501" s="37"/>
      <c r="K1501" s="37"/>
      <c r="L1501" s="35">
        <v>572660.93999999994</v>
      </c>
      <c r="M1501" s="36">
        <v>72128</v>
      </c>
      <c r="N1501" s="35">
        <v>3136.5</v>
      </c>
      <c r="O1501" s="36">
        <v>459</v>
      </c>
      <c r="P1501" s="35">
        <v>843.54</v>
      </c>
      <c r="Q1501" s="35">
        <v>641.58000000000004</v>
      </c>
      <c r="R1501" s="35">
        <v>649869.56000000006</v>
      </c>
      <c r="S1501" s="35">
        <v>45995.88</v>
      </c>
      <c r="T1501" s="35">
        <v>4639.9799999999996</v>
      </c>
      <c r="U1501" s="35">
        <v>275.39999999999998</v>
      </c>
      <c r="V1501" s="35">
        <v>3118.14</v>
      </c>
      <c r="W1501" s="35">
        <v>2054.2800000000002</v>
      </c>
      <c r="X1501" s="35">
        <v>2047.6</v>
      </c>
      <c r="Y1501" s="35">
        <v>6161.82</v>
      </c>
      <c r="Z1501" s="35">
        <v>13743.85</v>
      </c>
      <c r="AA1501" s="35">
        <v>78036.95</v>
      </c>
      <c r="AB1501" s="35">
        <v>727906.51</v>
      </c>
      <c r="AC1501" s="39">
        <f t="shared" si="846"/>
        <v>727.9</v>
      </c>
      <c r="AD1501" s="40">
        <f t="shared" si="847"/>
        <v>242.6</v>
      </c>
      <c r="BV1501" s="48">
        <f t="shared" si="848"/>
        <v>80.900000000000006</v>
      </c>
      <c r="BW1501" s="48">
        <f t="shared" si="849"/>
        <v>80.900000000000006</v>
      </c>
      <c r="BX1501" s="49">
        <f t="shared" si="850"/>
        <v>80.8</v>
      </c>
      <c r="BY1501" s="50">
        <f t="shared" si="851"/>
        <v>242.6</v>
      </c>
      <c r="BZ1501" s="48">
        <f t="shared" si="852"/>
        <v>0</v>
      </c>
      <c r="CA1501" s="48">
        <f t="shared" si="853"/>
        <v>0</v>
      </c>
      <c r="CB1501" s="48">
        <f t="shared" si="854"/>
        <v>0</v>
      </c>
      <c r="CC1501" s="51">
        <f t="shared" si="855"/>
        <v>242.60000000000002</v>
      </c>
      <c r="CD1501" s="50">
        <f t="shared" si="856"/>
        <v>242.60000000000002</v>
      </c>
      <c r="CE1501" s="95"/>
    </row>
    <row r="1502" spans="1:122" ht="15" hidden="1" outlineLevel="1" thickBot="1" x14ac:dyDescent="0.35">
      <c r="A1502" s="161"/>
      <c r="B1502" s="53" t="s">
        <v>2980</v>
      </c>
      <c r="C1502" s="53" t="s">
        <v>45</v>
      </c>
      <c r="D1502" s="24" t="s">
        <v>2981</v>
      </c>
      <c r="E1502" s="34"/>
      <c r="F1502" s="35">
        <v>132499.37</v>
      </c>
      <c r="G1502" s="35">
        <v>422249.26</v>
      </c>
      <c r="H1502" s="36">
        <v>185</v>
      </c>
      <c r="I1502" s="37"/>
      <c r="J1502" s="38">
        <v>51</v>
      </c>
      <c r="K1502" s="38">
        <v>134</v>
      </c>
      <c r="L1502" s="35">
        <v>554748.63</v>
      </c>
      <c r="M1502" s="35">
        <v>72710.8</v>
      </c>
      <c r="N1502" s="35">
        <v>5688.75</v>
      </c>
      <c r="O1502" s="35">
        <v>832.5</v>
      </c>
      <c r="P1502" s="35">
        <v>1529.95</v>
      </c>
      <c r="Q1502" s="35">
        <v>1163.6500000000001</v>
      </c>
      <c r="R1502" s="35">
        <v>636674.28</v>
      </c>
      <c r="S1502" s="35">
        <v>41745.25</v>
      </c>
      <c r="T1502" s="35">
        <v>8415.65</v>
      </c>
      <c r="U1502" s="36">
        <v>0</v>
      </c>
      <c r="V1502" s="36">
        <v>0</v>
      </c>
      <c r="W1502" s="36">
        <v>0</v>
      </c>
      <c r="X1502" s="36">
        <v>0</v>
      </c>
      <c r="Y1502" s="36">
        <v>0</v>
      </c>
      <c r="Z1502" s="35">
        <v>13313.97</v>
      </c>
      <c r="AA1502" s="35">
        <v>63474.87</v>
      </c>
      <c r="AB1502" s="35">
        <v>700149.15</v>
      </c>
      <c r="AC1502" s="39">
        <f t="shared" si="846"/>
        <v>700.1</v>
      </c>
      <c r="AD1502" s="40">
        <f t="shared" si="847"/>
        <v>664.9</v>
      </c>
      <c r="AG1502" s="70" t="s">
        <v>2965</v>
      </c>
      <c r="AH1502" s="24" t="s">
        <v>2980</v>
      </c>
      <c r="AI1502" s="24" t="s">
        <v>45</v>
      </c>
      <c r="AJ1502" s="24" t="s">
        <v>2981</v>
      </c>
      <c r="AK1502" s="42"/>
      <c r="AL1502" s="43">
        <v>88332.91</v>
      </c>
      <c r="AM1502" s="43">
        <v>422249.26</v>
      </c>
      <c r="AN1502" s="44">
        <v>179</v>
      </c>
      <c r="AO1502" s="45"/>
      <c r="AP1502" s="46">
        <v>33</v>
      </c>
      <c r="AQ1502" s="46">
        <v>146</v>
      </c>
      <c r="AR1502" s="43">
        <v>510582.17</v>
      </c>
      <c r="AS1502" s="43">
        <v>66993.52</v>
      </c>
      <c r="AT1502" s="43">
        <v>5504.25</v>
      </c>
      <c r="AU1502" s="43">
        <v>805.5</v>
      </c>
      <c r="AV1502" s="43">
        <v>1480.33</v>
      </c>
      <c r="AW1502" s="43">
        <v>1125.9100000000001</v>
      </c>
      <c r="AX1502" s="43">
        <v>586491.68000000005</v>
      </c>
      <c r="AY1502" s="43">
        <v>40391.35</v>
      </c>
      <c r="AZ1502" s="43">
        <v>8142.71</v>
      </c>
      <c r="BA1502" s="44">
        <v>0</v>
      </c>
      <c r="BB1502" s="44">
        <v>0</v>
      </c>
      <c r="BC1502" s="44">
        <v>0</v>
      </c>
      <c r="BD1502" s="44">
        <v>0</v>
      </c>
      <c r="BE1502" s="44">
        <v>0</v>
      </c>
      <c r="BF1502" s="43">
        <v>12253.98</v>
      </c>
      <c r="BG1502" s="43">
        <v>60788.04</v>
      </c>
      <c r="BH1502" s="43">
        <v>647279.72</v>
      </c>
      <c r="BI1502" s="44">
        <v>0</v>
      </c>
      <c r="BJ1502" s="71">
        <v>647.29999999999995</v>
      </c>
      <c r="BK1502" s="2"/>
      <c r="BL1502" s="2"/>
      <c r="BM1502" s="48">
        <v>53.9</v>
      </c>
      <c r="BN1502" s="48">
        <v>53.9</v>
      </c>
      <c r="BO1502" s="48">
        <v>53.9</v>
      </c>
      <c r="BP1502" s="48">
        <v>53.9</v>
      </c>
      <c r="BQ1502" s="48">
        <v>107.9</v>
      </c>
      <c r="BR1502" s="48">
        <v>107.9</v>
      </c>
      <c r="BS1502" s="48">
        <v>27</v>
      </c>
      <c r="BT1502" s="48">
        <v>0</v>
      </c>
      <c r="BU1502" s="48">
        <v>27</v>
      </c>
      <c r="BV1502" s="48">
        <f t="shared" si="848"/>
        <v>59.8</v>
      </c>
      <c r="BW1502" s="48">
        <f t="shared" si="849"/>
        <v>59.8</v>
      </c>
      <c r="BX1502" s="49">
        <f t="shared" si="850"/>
        <v>59.9</v>
      </c>
      <c r="BY1502" s="50">
        <f t="shared" si="851"/>
        <v>664.89999999999986</v>
      </c>
      <c r="BZ1502" s="48">
        <f t="shared" si="852"/>
        <v>161.69999999999999</v>
      </c>
      <c r="CA1502" s="48">
        <f t="shared" si="853"/>
        <v>269.70000000000005</v>
      </c>
      <c r="CB1502" s="48">
        <f t="shared" si="854"/>
        <v>54</v>
      </c>
      <c r="CC1502" s="51">
        <f t="shared" si="855"/>
        <v>179.5</v>
      </c>
      <c r="CD1502" s="50">
        <f t="shared" si="856"/>
        <v>664.90000000000009</v>
      </c>
      <c r="CE1502" s="103"/>
      <c r="CF1502" s="73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</row>
    <row r="1503" spans="1:122" ht="15" hidden="1" outlineLevel="1" thickBot="1" x14ac:dyDescent="0.35">
      <c r="A1503" s="161"/>
      <c r="B1503" s="53" t="s">
        <v>2982</v>
      </c>
      <c r="C1503" s="53" t="s">
        <v>45</v>
      </c>
      <c r="D1503" s="24" t="s">
        <v>2983</v>
      </c>
      <c r="E1503" s="34"/>
      <c r="F1503" s="35">
        <v>88332.91</v>
      </c>
      <c r="G1503" s="35">
        <v>464474.19</v>
      </c>
      <c r="H1503" s="36">
        <v>154</v>
      </c>
      <c r="I1503" s="37"/>
      <c r="J1503" s="38">
        <v>20</v>
      </c>
      <c r="K1503" s="38">
        <v>134</v>
      </c>
      <c r="L1503" s="35">
        <v>552807.1</v>
      </c>
      <c r="M1503" s="35">
        <v>67665.649999999994</v>
      </c>
      <c r="N1503" s="35">
        <v>4735.5</v>
      </c>
      <c r="O1503" s="36">
        <v>693</v>
      </c>
      <c r="P1503" s="35">
        <v>1273.58</v>
      </c>
      <c r="Q1503" s="35">
        <v>968.66</v>
      </c>
      <c r="R1503" s="35">
        <v>628143.49</v>
      </c>
      <c r="S1503" s="35">
        <v>34750.1</v>
      </c>
      <c r="T1503" s="35">
        <v>7005.46</v>
      </c>
      <c r="U1503" s="36">
        <v>0</v>
      </c>
      <c r="V1503" s="36">
        <v>0</v>
      </c>
      <c r="W1503" s="36">
        <v>0</v>
      </c>
      <c r="X1503" s="36">
        <v>0</v>
      </c>
      <c r="Y1503" s="36">
        <v>0</v>
      </c>
      <c r="Z1503" s="35">
        <v>13267.37</v>
      </c>
      <c r="AA1503" s="35">
        <v>55022.93</v>
      </c>
      <c r="AB1503" s="35">
        <v>683166.42</v>
      </c>
      <c r="AC1503" s="39">
        <f t="shared" si="846"/>
        <v>683.2</v>
      </c>
      <c r="AD1503" s="40">
        <f t="shared" si="847"/>
        <v>652.20000000000005</v>
      </c>
      <c r="AG1503" s="70" t="s">
        <v>2965</v>
      </c>
      <c r="AH1503" s="24" t="s">
        <v>2982</v>
      </c>
      <c r="AI1503" s="24" t="s">
        <v>45</v>
      </c>
      <c r="AJ1503" s="24" t="s">
        <v>2983</v>
      </c>
      <c r="AK1503" s="42"/>
      <c r="AL1503" s="43">
        <v>132499.37</v>
      </c>
      <c r="AM1503" s="43">
        <v>380024.33</v>
      </c>
      <c r="AN1503" s="44">
        <v>153</v>
      </c>
      <c r="AO1503" s="45"/>
      <c r="AP1503" s="46">
        <v>36</v>
      </c>
      <c r="AQ1503" s="46">
        <v>117</v>
      </c>
      <c r="AR1503" s="43">
        <v>512523.7</v>
      </c>
      <c r="AS1503" s="43">
        <v>62781.03</v>
      </c>
      <c r="AT1503" s="43">
        <v>4704.75</v>
      </c>
      <c r="AU1503" s="43">
        <v>688.5</v>
      </c>
      <c r="AV1503" s="43">
        <v>1265.31</v>
      </c>
      <c r="AW1503" s="43">
        <v>962.37</v>
      </c>
      <c r="AX1503" s="43">
        <v>582925.66</v>
      </c>
      <c r="AY1503" s="43">
        <v>34524.449999999997</v>
      </c>
      <c r="AZ1503" s="43">
        <v>6959.97</v>
      </c>
      <c r="BA1503" s="44">
        <v>0</v>
      </c>
      <c r="BB1503" s="44">
        <v>0</v>
      </c>
      <c r="BC1503" s="44">
        <v>0</v>
      </c>
      <c r="BD1503" s="44">
        <v>0</v>
      </c>
      <c r="BE1503" s="44">
        <v>0</v>
      </c>
      <c r="BF1503" s="43">
        <v>12300.57</v>
      </c>
      <c r="BG1503" s="43">
        <v>53784.99</v>
      </c>
      <c r="BH1503" s="43">
        <v>636710.65</v>
      </c>
      <c r="BI1503" s="44">
        <v>0</v>
      </c>
      <c r="BJ1503" s="71">
        <v>636.70000000000005</v>
      </c>
      <c r="BK1503" s="2"/>
      <c r="BL1503" s="2"/>
      <c r="BM1503" s="48">
        <v>53.1</v>
      </c>
      <c r="BN1503" s="48">
        <v>53.1</v>
      </c>
      <c r="BO1503" s="48">
        <v>53.1</v>
      </c>
      <c r="BP1503" s="48">
        <v>53.1</v>
      </c>
      <c r="BQ1503" s="48">
        <v>106.1</v>
      </c>
      <c r="BR1503" s="48">
        <v>106.1</v>
      </c>
      <c r="BS1503" s="48">
        <v>26.5</v>
      </c>
      <c r="BT1503" s="48">
        <v>0</v>
      </c>
      <c r="BU1503" s="48">
        <v>26.5</v>
      </c>
      <c r="BV1503" s="48">
        <f t="shared" si="848"/>
        <v>58.2</v>
      </c>
      <c r="BW1503" s="48">
        <f t="shared" si="849"/>
        <v>58.2</v>
      </c>
      <c r="BX1503" s="49">
        <f t="shared" si="850"/>
        <v>58.2</v>
      </c>
      <c r="BY1503" s="50">
        <f t="shared" si="851"/>
        <v>652.20000000000016</v>
      </c>
      <c r="BZ1503" s="48">
        <f t="shared" si="852"/>
        <v>159.30000000000001</v>
      </c>
      <c r="CA1503" s="48">
        <f t="shared" si="853"/>
        <v>265.29999999999995</v>
      </c>
      <c r="CB1503" s="48">
        <f t="shared" si="854"/>
        <v>53</v>
      </c>
      <c r="CC1503" s="51">
        <f t="shared" si="855"/>
        <v>174.60000000000002</v>
      </c>
      <c r="CD1503" s="50">
        <f t="shared" si="856"/>
        <v>652.20000000000005</v>
      </c>
      <c r="CE1503" s="103"/>
      <c r="CF1503" s="73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</row>
    <row r="1504" spans="1:122" ht="15" hidden="1" outlineLevel="1" thickBot="1" x14ac:dyDescent="0.35">
      <c r="A1504" s="161"/>
      <c r="B1504" s="53" t="s">
        <v>2984</v>
      </c>
      <c r="C1504" s="53" t="s">
        <v>45</v>
      </c>
      <c r="D1504" s="24" t="s">
        <v>2985</v>
      </c>
      <c r="E1504" s="34"/>
      <c r="F1504" s="35">
        <v>88332.91</v>
      </c>
      <c r="G1504" s="35">
        <v>337799.41</v>
      </c>
      <c r="H1504" s="36">
        <v>168</v>
      </c>
      <c r="I1504" s="37"/>
      <c r="J1504" s="38">
        <v>40</v>
      </c>
      <c r="K1504" s="38">
        <v>128</v>
      </c>
      <c r="L1504" s="35">
        <v>426132.32</v>
      </c>
      <c r="M1504" s="35">
        <v>37611.839999999997</v>
      </c>
      <c r="N1504" s="36">
        <v>5166</v>
      </c>
      <c r="O1504" s="36">
        <v>756</v>
      </c>
      <c r="P1504" s="35">
        <v>1389.36</v>
      </c>
      <c r="Q1504" s="35">
        <v>1056.72</v>
      </c>
      <c r="R1504" s="35">
        <v>472112.24</v>
      </c>
      <c r="S1504" s="35">
        <v>37909.199999999997</v>
      </c>
      <c r="T1504" s="35">
        <v>7642.32</v>
      </c>
      <c r="U1504" s="36">
        <v>0</v>
      </c>
      <c r="V1504" s="36">
        <v>0</v>
      </c>
      <c r="W1504" s="36">
        <v>0</v>
      </c>
      <c r="X1504" s="36">
        <v>0</v>
      </c>
      <c r="Y1504" s="36">
        <v>0</v>
      </c>
      <c r="Z1504" s="35">
        <v>10227.18</v>
      </c>
      <c r="AA1504" s="35">
        <v>55778.7</v>
      </c>
      <c r="AB1504" s="35">
        <v>527890.93999999994</v>
      </c>
      <c r="AC1504" s="39">
        <f t="shared" si="846"/>
        <v>527.9</v>
      </c>
      <c r="AD1504" s="40">
        <f t="shared" si="847"/>
        <v>590.9</v>
      </c>
      <c r="AG1504" s="70" t="s">
        <v>2965</v>
      </c>
      <c r="AH1504" s="24" t="s">
        <v>2984</v>
      </c>
      <c r="AI1504" s="24" t="s">
        <v>45</v>
      </c>
      <c r="AJ1504" s="24" t="s">
        <v>2985</v>
      </c>
      <c r="AK1504" s="42"/>
      <c r="AL1504" s="43">
        <v>132499.37</v>
      </c>
      <c r="AM1504" s="43">
        <v>380024.34</v>
      </c>
      <c r="AN1504" s="44">
        <v>171</v>
      </c>
      <c r="AO1504" s="45"/>
      <c r="AP1504" s="46">
        <v>37</v>
      </c>
      <c r="AQ1504" s="46">
        <v>134</v>
      </c>
      <c r="AR1504" s="43">
        <v>512523.71</v>
      </c>
      <c r="AS1504" s="43">
        <v>42738.48</v>
      </c>
      <c r="AT1504" s="43">
        <v>5258.25</v>
      </c>
      <c r="AU1504" s="43">
        <v>769.5</v>
      </c>
      <c r="AV1504" s="43">
        <v>1414.17</v>
      </c>
      <c r="AW1504" s="43">
        <v>1075.5899999999999</v>
      </c>
      <c r="AX1504" s="43">
        <v>563779.69999999995</v>
      </c>
      <c r="AY1504" s="43">
        <v>38586.15</v>
      </c>
      <c r="AZ1504" s="43">
        <v>7778.79</v>
      </c>
      <c r="BA1504" s="44">
        <v>0</v>
      </c>
      <c r="BB1504" s="44">
        <v>0</v>
      </c>
      <c r="BC1504" s="44">
        <v>0</v>
      </c>
      <c r="BD1504" s="44">
        <v>0</v>
      </c>
      <c r="BE1504" s="44">
        <v>0</v>
      </c>
      <c r="BF1504" s="43">
        <v>12300.57</v>
      </c>
      <c r="BG1504" s="43">
        <v>58665.51</v>
      </c>
      <c r="BH1504" s="43">
        <v>622445.21</v>
      </c>
      <c r="BI1504" s="44">
        <v>0</v>
      </c>
      <c r="BJ1504" s="71">
        <v>622.4</v>
      </c>
      <c r="BK1504" s="2"/>
      <c r="BL1504" s="2"/>
      <c r="BM1504" s="48">
        <v>51.9</v>
      </c>
      <c r="BN1504" s="48">
        <v>51.9</v>
      </c>
      <c r="BO1504" s="48">
        <v>51.9</v>
      </c>
      <c r="BP1504" s="48">
        <v>51.9</v>
      </c>
      <c r="BQ1504" s="48">
        <v>103.7</v>
      </c>
      <c r="BR1504" s="48">
        <v>103.7</v>
      </c>
      <c r="BS1504" s="48">
        <v>25.9</v>
      </c>
      <c r="BT1504" s="48">
        <v>0</v>
      </c>
      <c r="BU1504" s="48">
        <v>25.9</v>
      </c>
      <c r="BV1504" s="48">
        <f t="shared" si="848"/>
        <v>41.4</v>
      </c>
      <c r="BW1504" s="48">
        <f t="shared" si="849"/>
        <v>41.4</v>
      </c>
      <c r="BX1504" s="49">
        <f t="shared" si="850"/>
        <v>41.3</v>
      </c>
      <c r="BY1504" s="50">
        <f t="shared" si="851"/>
        <v>590.9</v>
      </c>
      <c r="BZ1504" s="48">
        <f t="shared" si="852"/>
        <v>155.69999999999999</v>
      </c>
      <c r="CA1504" s="48">
        <f t="shared" si="853"/>
        <v>259.3</v>
      </c>
      <c r="CB1504" s="48">
        <f t="shared" si="854"/>
        <v>51.8</v>
      </c>
      <c r="CC1504" s="51">
        <f t="shared" si="855"/>
        <v>124.1</v>
      </c>
      <c r="CD1504" s="50">
        <f t="shared" si="856"/>
        <v>590.9</v>
      </c>
      <c r="CE1504" s="103"/>
      <c r="CF1504" s="73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</row>
    <row r="1505" spans="1:122" ht="21" hidden="1" outlineLevel="1" thickBot="1" x14ac:dyDescent="0.35">
      <c r="A1505" s="161"/>
      <c r="B1505" s="53" t="s">
        <v>2986</v>
      </c>
      <c r="C1505" s="53" t="s">
        <v>45</v>
      </c>
      <c r="D1505" s="24" t="s">
        <v>2987</v>
      </c>
      <c r="E1505" s="34"/>
      <c r="F1505" s="35">
        <v>88332.91</v>
      </c>
      <c r="G1505" s="35">
        <v>253349.56</v>
      </c>
      <c r="H1505" s="36">
        <v>108</v>
      </c>
      <c r="I1505" s="37"/>
      <c r="J1505" s="38">
        <v>20</v>
      </c>
      <c r="K1505" s="38">
        <v>88</v>
      </c>
      <c r="L1505" s="35">
        <v>341682.47</v>
      </c>
      <c r="M1505" s="35">
        <v>31393.17</v>
      </c>
      <c r="N1505" s="36">
        <v>3321</v>
      </c>
      <c r="O1505" s="36">
        <v>486</v>
      </c>
      <c r="P1505" s="35">
        <v>893.16</v>
      </c>
      <c r="Q1505" s="35">
        <v>679.32</v>
      </c>
      <c r="R1505" s="35">
        <v>378455.12</v>
      </c>
      <c r="S1505" s="35">
        <v>24370.2</v>
      </c>
      <c r="T1505" s="35">
        <v>4912.92</v>
      </c>
      <c r="U1505" s="36">
        <v>0</v>
      </c>
      <c r="V1505" s="36">
        <v>0</v>
      </c>
      <c r="W1505" s="36">
        <v>0</v>
      </c>
      <c r="X1505" s="36">
        <v>0</v>
      </c>
      <c r="Y1505" s="36">
        <v>0</v>
      </c>
      <c r="Z1505" s="35">
        <v>8200.3799999999992</v>
      </c>
      <c r="AA1505" s="35">
        <v>37483.5</v>
      </c>
      <c r="AB1505" s="35">
        <v>415938.62</v>
      </c>
      <c r="AC1505" s="39">
        <f t="shared" si="846"/>
        <v>415.9</v>
      </c>
      <c r="AD1505" s="40">
        <f t="shared" si="847"/>
        <v>406.8</v>
      </c>
      <c r="AG1505" s="70" t="s">
        <v>2965</v>
      </c>
      <c r="AH1505" s="24" t="s">
        <v>2986</v>
      </c>
      <c r="AI1505" s="24" t="s">
        <v>45</v>
      </c>
      <c r="AJ1505" s="24" t="s">
        <v>2987</v>
      </c>
      <c r="AK1505" s="42"/>
      <c r="AL1505" s="43">
        <v>88332.91</v>
      </c>
      <c r="AM1505" s="43">
        <v>232237.1</v>
      </c>
      <c r="AN1505" s="44">
        <v>108</v>
      </c>
      <c r="AO1505" s="45"/>
      <c r="AP1505" s="46">
        <v>27</v>
      </c>
      <c r="AQ1505" s="46">
        <v>81</v>
      </c>
      <c r="AR1505" s="43">
        <v>320570.01</v>
      </c>
      <c r="AS1505" s="43">
        <v>39407.040000000001</v>
      </c>
      <c r="AT1505" s="44">
        <v>3321</v>
      </c>
      <c r="AU1505" s="44">
        <v>486</v>
      </c>
      <c r="AV1505" s="43">
        <v>893.16</v>
      </c>
      <c r="AW1505" s="43">
        <v>679.32</v>
      </c>
      <c r="AX1505" s="43">
        <v>365356.53</v>
      </c>
      <c r="AY1505" s="43">
        <v>24370.2</v>
      </c>
      <c r="AZ1505" s="43">
        <v>4912.92</v>
      </c>
      <c r="BA1505" s="44">
        <v>0</v>
      </c>
      <c r="BB1505" s="44">
        <v>0</v>
      </c>
      <c r="BC1505" s="44">
        <v>0</v>
      </c>
      <c r="BD1505" s="44">
        <v>0</v>
      </c>
      <c r="BE1505" s="44">
        <v>0</v>
      </c>
      <c r="BF1505" s="43">
        <v>7693.68</v>
      </c>
      <c r="BG1505" s="43">
        <v>36976.800000000003</v>
      </c>
      <c r="BH1505" s="43">
        <v>402333.33</v>
      </c>
      <c r="BI1505" s="44">
        <v>0</v>
      </c>
      <c r="BJ1505" s="71">
        <v>402.3</v>
      </c>
      <c r="BK1505" s="2"/>
      <c r="BL1505" s="2"/>
      <c r="BM1505" s="48">
        <v>33.5</v>
      </c>
      <c r="BN1505" s="48">
        <v>33.5</v>
      </c>
      <c r="BO1505" s="48">
        <v>33.5</v>
      </c>
      <c r="BP1505" s="48">
        <v>33.5</v>
      </c>
      <c r="BQ1505" s="48">
        <v>67.099999999999994</v>
      </c>
      <c r="BR1505" s="48">
        <v>67.099999999999994</v>
      </c>
      <c r="BS1505" s="48">
        <v>16.8</v>
      </c>
      <c r="BT1505" s="48">
        <v>0</v>
      </c>
      <c r="BU1505" s="48">
        <v>16.8</v>
      </c>
      <c r="BV1505" s="48">
        <f t="shared" si="848"/>
        <v>35</v>
      </c>
      <c r="BW1505" s="48">
        <f t="shared" si="849"/>
        <v>35</v>
      </c>
      <c r="BX1505" s="49">
        <f t="shared" si="850"/>
        <v>35</v>
      </c>
      <c r="BY1505" s="50">
        <f t="shared" si="851"/>
        <v>406.79999999999995</v>
      </c>
      <c r="BZ1505" s="48">
        <f t="shared" si="852"/>
        <v>100.5</v>
      </c>
      <c r="CA1505" s="48">
        <f t="shared" si="853"/>
        <v>167.7</v>
      </c>
      <c r="CB1505" s="48">
        <f t="shared" si="854"/>
        <v>33.6</v>
      </c>
      <c r="CC1505" s="51">
        <f t="shared" si="855"/>
        <v>105</v>
      </c>
      <c r="CD1505" s="50">
        <f t="shared" si="856"/>
        <v>406.8</v>
      </c>
      <c r="CE1505" s="103"/>
      <c r="CF1505" s="73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</row>
    <row r="1506" spans="1:122" ht="21" hidden="1" outlineLevel="1" thickBot="1" x14ac:dyDescent="0.35">
      <c r="A1506" s="161"/>
      <c r="B1506" s="53" t="s">
        <v>2988</v>
      </c>
      <c r="C1506" s="53" t="s">
        <v>45</v>
      </c>
      <c r="D1506" s="24" t="s">
        <v>2989</v>
      </c>
      <c r="E1506" s="34"/>
      <c r="F1506" s="35">
        <v>88332.91</v>
      </c>
      <c r="G1506" s="35">
        <v>140609.01</v>
      </c>
      <c r="H1506" s="36">
        <v>70</v>
      </c>
      <c r="I1506" s="37"/>
      <c r="J1506" s="38">
        <v>22</v>
      </c>
      <c r="K1506" s="38">
        <v>48</v>
      </c>
      <c r="L1506" s="35">
        <v>228941.92</v>
      </c>
      <c r="M1506" s="35">
        <v>18317.599999999999</v>
      </c>
      <c r="N1506" s="35">
        <v>2152.5</v>
      </c>
      <c r="O1506" s="36">
        <v>315</v>
      </c>
      <c r="P1506" s="35">
        <v>578.9</v>
      </c>
      <c r="Q1506" s="35">
        <v>440.3</v>
      </c>
      <c r="R1506" s="35">
        <v>250746.22</v>
      </c>
      <c r="S1506" s="35">
        <v>15795.5</v>
      </c>
      <c r="T1506" s="35">
        <v>3184.3</v>
      </c>
      <c r="U1506" s="36">
        <v>0</v>
      </c>
      <c r="V1506" s="36">
        <v>0</v>
      </c>
      <c r="W1506" s="36">
        <v>0</v>
      </c>
      <c r="X1506" s="36">
        <v>0</v>
      </c>
      <c r="Y1506" s="36">
        <v>0</v>
      </c>
      <c r="Z1506" s="35">
        <v>5494.61</v>
      </c>
      <c r="AA1506" s="35">
        <v>24474.41</v>
      </c>
      <c r="AB1506" s="35">
        <v>275220.63</v>
      </c>
      <c r="AC1506" s="39">
        <f t="shared" si="846"/>
        <v>275.2</v>
      </c>
      <c r="AD1506" s="40">
        <f t="shared" si="847"/>
        <v>279.8</v>
      </c>
      <c r="AG1506" s="70" t="s">
        <v>2965</v>
      </c>
      <c r="AH1506" s="24" t="s">
        <v>2988</v>
      </c>
      <c r="AI1506" s="24" t="s">
        <v>45</v>
      </c>
      <c r="AJ1506" s="24" t="s">
        <v>2989</v>
      </c>
      <c r="AK1506" s="42"/>
      <c r="AL1506" s="43">
        <v>44166.46</v>
      </c>
      <c r="AM1506" s="43">
        <v>182833.94</v>
      </c>
      <c r="AN1506" s="44">
        <v>77</v>
      </c>
      <c r="AO1506" s="45"/>
      <c r="AP1506" s="46">
        <v>17</v>
      </c>
      <c r="AQ1506" s="46">
        <v>60</v>
      </c>
      <c r="AR1506" s="43">
        <v>227000.4</v>
      </c>
      <c r="AS1506" s="43">
        <v>24986.41</v>
      </c>
      <c r="AT1506" s="43">
        <v>2367.75</v>
      </c>
      <c r="AU1506" s="43">
        <v>346.5</v>
      </c>
      <c r="AV1506" s="43">
        <v>636.79</v>
      </c>
      <c r="AW1506" s="43">
        <v>484.33</v>
      </c>
      <c r="AX1506" s="43">
        <v>255822.18</v>
      </c>
      <c r="AY1506" s="43">
        <v>17375.05</v>
      </c>
      <c r="AZ1506" s="43">
        <v>3502.73</v>
      </c>
      <c r="BA1506" s="44">
        <v>0</v>
      </c>
      <c r="BB1506" s="44">
        <v>0</v>
      </c>
      <c r="BC1506" s="44">
        <v>0</v>
      </c>
      <c r="BD1506" s="44">
        <v>0</v>
      </c>
      <c r="BE1506" s="44">
        <v>0</v>
      </c>
      <c r="BF1506" s="44">
        <v>5448</v>
      </c>
      <c r="BG1506" s="43">
        <v>26325.78</v>
      </c>
      <c r="BH1506" s="43">
        <v>282147.96000000002</v>
      </c>
      <c r="BI1506" s="44">
        <v>0</v>
      </c>
      <c r="BJ1506" s="71">
        <v>282.10000000000002</v>
      </c>
      <c r="BK1506" s="2"/>
      <c r="BL1506" s="2"/>
      <c r="BM1506" s="48">
        <v>23.5</v>
      </c>
      <c r="BN1506" s="48">
        <v>23.5</v>
      </c>
      <c r="BO1506" s="48">
        <v>23.5</v>
      </c>
      <c r="BP1506" s="48">
        <v>23.5</v>
      </c>
      <c r="BQ1506" s="48">
        <v>47</v>
      </c>
      <c r="BR1506" s="48">
        <v>47</v>
      </c>
      <c r="BS1506" s="48">
        <v>11.8</v>
      </c>
      <c r="BT1506" s="48">
        <v>0</v>
      </c>
      <c r="BU1506" s="48">
        <v>11.8</v>
      </c>
      <c r="BV1506" s="48">
        <f t="shared" si="848"/>
        <v>22.7</v>
      </c>
      <c r="BW1506" s="48">
        <f t="shared" si="849"/>
        <v>22.7</v>
      </c>
      <c r="BX1506" s="49">
        <f t="shared" si="850"/>
        <v>22.8</v>
      </c>
      <c r="BY1506" s="50">
        <f t="shared" si="851"/>
        <v>279.8</v>
      </c>
      <c r="BZ1506" s="48">
        <f t="shared" si="852"/>
        <v>70.5</v>
      </c>
      <c r="CA1506" s="48">
        <f t="shared" si="853"/>
        <v>117.5</v>
      </c>
      <c r="CB1506" s="48">
        <f t="shared" si="854"/>
        <v>23.6</v>
      </c>
      <c r="CC1506" s="51">
        <f t="shared" si="855"/>
        <v>68.2</v>
      </c>
      <c r="CD1506" s="50">
        <f t="shared" si="856"/>
        <v>279.8</v>
      </c>
      <c r="CE1506" s="103"/>
      <c r="CF1506" s="73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</row>
    <row r="1507" spans="1:122" ht="15" hidden="1" outlineLevel="1" thickBot="1" x14ac:dyDescent="0.35">
      <c r="A1507" s="161"/>
      <c r="B1507" s="53" t="s">
        <v>2990</v>
      </c>
      <c r="C1507" s="53" t="s">
        <v>45</v>
      </c>
      <c r="D1507" s="24" t="s">
        <v>2991</v>
      </c>
      <c r="E1507" s="35">
        <v>1634738.02</v>
      </c>
      <c r="F1507" s="34"/>
      <c r="G1507" s="34"/>
      <c r="H1507" s="36">
        <v>540</v>
      </c>
      <c r="I1507" s="38">
        <v>540</v>
      </c>
      <c r="J1507" s="37"/>
      <c r="K1507" s="37"/>
      <c r="L1507" s="35">
        <v>1634738.02</v>
      </c>
      <c r="M1507" s="35">
        <v>132798.16</v>
      </c>
      <c r="N1507" s="36">
        <v>16605</v>
      </c>
      <c r="O1507" s="36">
        <v>2430</v>
      </c>
      <c r="P1507" s="35">
        <v>4465.8</v>
      </c>
      <c r="Q1507" s="35">
        <v>3396.6</v>
      </c>
      <c r="R1507" s="35">
        <v>1794433.58</v>
      </c>
      <c r="S1507" s="35">
        <v>243507.6</v>
      </c>
      <c r="T1507" s="35">
        <v>24564.6</v>
      </c>
      <c r="U1507" s="36">
        <v>1458</v>
      </c>
      <c r="V1507" s="35">
        <v>16507.8</v>
      </c>
      <c r="W1507" s="35">
        <v>10875.6</v>
      </c>
      <c r="X1507" s="35">
        <v>5376.48</v>
      </c>
      <c r="Y1507" s="35">
        <v>32621.4</v>
      </c>
      <c r="Z1507" s="35">
        <v>39233.71</v>
      </c>
      <c r="AA1507" s="35">
        <v>374145.19</v>
      </c>
      <c r="AB1507" s="35">
        <v>2168578.77</v>
      </c>
      <c r="AC1507" s="39">
        <f t="shared" si="846"/>
        <v>2168.6</v>
      </c>
      <c r="AD1507" s="40">
        <f t="shared" si="847"/>
        <v>2165.9</v>
      </c>
      <c r="AG1507" s="70" t="s">
        <v>2965</v>
      </c>
      <c r="AH1507" s="24" t="s">
        <v>2990</v>
      </c>
      <c r="AI1507" s="24" t="s">
        <v>45</v>
      </c>
      <c r="AJ1507" s="24" t="s">
        <v>2991</v>
      </c>
      <c r="AK1507" s="43">
        <v>1633573.1</v>
      </c>
      <c r="AL1507" s="42"/>
      <c r="AM1507" s="42"/>
      <c r="AN1507" s="44">
        <v>551</v>
      </c>
      <c r="AO1507" s="46">
        <v>551</v>
      </c>
      <c r="AP1507" s="45"/>
      <c r="AQ1507" s="45"/>
      <c r="AR1507" s="43">
        <v>1633573.1</v>
      </c>
      <c r="AS1507" s="43">
        <v>124215.74</v>
      </c>
      <c r="AT1507" s="43">
        <v>16943.25</v>
      </c>
      <c r="AU1507" s="43">
        <v>2479.5</v>
      </c>
      <c r="AV1507" s="43">
        <v>4556.7700000000004</v>
      </c>
      <c r="AW1507" s="43">
        <v>3465.79</v>
      </c>
      <c r="AX1507" s="43">
        <v>1785234.15</v>
      </c>
      <c r="AY1507" s="43">
        <v>248467.94</v>
      </c>
      <c r="AZ1507" s="43">
        <v>25064.99</v>
      </c>
      <c r="BA1507" s="43">
        <v>1487.7</v>
      </c>
      <c r="BB1507" s="43">
        <v>16844.07</v>
      </c>
      <c r="BC1507" s="43">
        <v>11097.14</v>
      </c>
      <c r="BD1507" s="43">
        <v>3840.24</v>
      </c>
      <c r="BE1507" s="43">
        <v>33285.910000000003</v>
      </c>
      <c r="BF1507" s="43">
        <v>39205.75</v>
      </c>
      <c r="BG1507" s="43">
        <v>379293.74</v>
      </c>
      <c r="BH1507" s="43">
        <v>2164527.89</v>
      </c>
      <c r="BI1507" s="44">
        <v>0</v>
      </c>
      <c r="BJ1507" s="71">
        <v>2164.5</v>
      </c>
      <c r="BK1507" s="2"/>
      <c r="BL1507" s="2"/>
      <c r="BM1507" s="48">
        <v>180.4</v>
      </c>
      <c r="BN1507" s="48">
        <v>180.4</v>
      </c>
      <c r="BO1507" s="48">
        <v>180.4</v>
      </c>
      <c r="BP1507" s="48">
        <v>180.4</v>
      </c>
      <c r="BQ1507" s="48">
        <v>360.8</v>
      </c>
      <c r="BR1507" s="48">
        <v>360.8</v>
      </c>
      <c r="BS1507" s="48">
        <v>90.2</v>
      </c>
      <c r="BT1507" s="48">
        <v>0</v>
      </c>
      <c r="BU1507" s="48">
        <v>90.2</v>
      </c>
      <c r="BV1507" s="48">
        <f t="shared" si="848"/>
        <v>180.8</v>
      </c>
      <c r="BW1507" s="48">
        <f t="shared" si="849"/>
        <v>180.8</v>
      </c>
      <c r="BX1507" s="49">
        <f t="shared" si="850"/>
        <v>180.7</v>
      </c>
      <c r="BY1507" s="50">
        <f t="shared" si="851"/>
        <v>2165.9</v>
      </c>
      <c r="BZ1507" s="48">
        <f t="shared" si="852"/>
        <v>541.20000000000005</v>
      </c>
      <c r="CA1507" s="48">
        <f t="shared" si="853"/>
        <v>902</v>
      </c>
      <c r="CB1507" s="48">
        <f t="shared" si="854"/>
        <v>180.4</v>
      </c>
      <c r="CC1507" s="51">
        <f t="shared" si="855"/>
        <v>542.29999999999995</v>
      </c>
      <c r="CD1507" s="50">
        <f t="shared" si="856"/>
        <v>2165.9</v>
      </c>
      <c r="CE1507" s="103"/>
      <c r="CF1507" s="73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</row>
    <row r="1508" spans="1:122" ht="21" hidden="1" outlineLevel="1" thickBot="1" x14ac:dyDescent="0.35">
      <c r="A1508" s="161"/>
      <c r="B1508" s="53" t="s">
        <v>2992</v>
      </c>
      <c r="C1508" s="53" t="s">
        <v>45</v>
      </c>
      <c r="D1508" s="24" t="s">
        <v>2993</v>
      </c>
      <c r="E1508" s="35">
        <v>597274.84</v>
      </c>
      <c r="F1508" s="34"/>
      <c r="G1508" s="34"/>
      <c r="H1508" s="36">
        <v>179</v>
      </c>
      <c r="I1508" s="38">
        <v>179</v>
      </c>
      <c r="J1508" s="37"/>
      <c r="K1508" s="37"/>
      <c r="L1508" s="35">
        <v>597274.84</v>
      </c>
      <c r="M1508" s="35">
        <v>49572.32</v>
      </c>
      <c r="N1508" s="35">
        <v>5504.25</v>
      </c>
      <c r="O1508" s="35">
        <v>805.5</v>
      </c>
      <c r="P1508" s="35">
        <v>1480.33</v>
      </c>
      <c r="Q1508" s="35">
        <v>1125.9100000000001</v>
      </c>
      <c r="R1508" s="35">
        <v>655763.15</v>
      </c>
      <c r="S1508" s="35">
        <v>80718.259999999995</v>
      </c>
      <c r="T1508" s="35">
        <v>8142.71</v>
      </c>
      <c r="U1508" s="35">
        <v>483.3</v>
      </c>
      <c r="V1508" s="35">
        <v>5472.03</v>
      </c>
      <c r="W1508" s="35">
        <v>3605.06</v>
      </c>
      <c r="X1508" s="35">
        <v>5631.08</v>
      </c>
      <c r="Y1508" s="35">
        <v>10813.39</v>
      </c>
      <c r="Z1508" s="35">
        <v>14334.59</v>
      </c>
      <c r="AA1508" s="35">
        <v>129200.42</v>
      </c>
      <c r="AB1508" s="35">
        <v>784963.57</v>
      </c>
      <c r="AC1508" s="39">
        <f t="shared" si="846"/>
        <v>785</v>
      </c>
      <c r="AD1508" s="40">
        <f t="shared" si="847"/>
        <v>796.9</v>
      </c>
      <c r="AG1508" s="70" t="s">
        <v>2965</v>
      </c>
      <c r="AH1508" s="24" t="s">
        <v>2992</v>
      </c>
      <c r="AI1508" s="24" t="s">
        <v>45</v>
      </c>
      <c r="AJ1508" s="24" t="s">
        <v>2993</v>
      </c>
      <c r="AK1508" s="43">
        <v>608348.25</v>
      </c>
      <c r="AL1508" s="42"/>
      <c r="AM1508" s="42"/>
      <c r="AN1508" s="44">
        <v>184</v>
      </c>
      <c r="AO1508" s="46">
        <v>184</v>
      </c>
      <c r="AP1508" s="45"/>
      <c r="AQ1508" s="45"/>
      <c r="AR1508" s="43">
        <v>608348.25</v>
      </c>
      <c r="AS1508" s="43">
        <v>54139.42</v>
      </c>
      <c r="AT1508" s="44">
        <v>5658</v>
      </c>
      <c r="AU1508" s="44">
        <v>828</v>
      </c>
      <c r="AV1508" s="43">
        <v>1521.68</v>
      </c>
      <c r="AW1508" s="43">
        <v>1157.3599999999999</v>
      </c>
      <c r="AX1508" s="43">
        <v>671652.71</v>
      </c>
      <c r="AY1508" s="43">
        <v>82972.960000000006</v>
      </c>
      <c r="AZ1508" s="43">
        <v>8370.16</v>
      </c>
      <c r="BA1508" s="43">
        <v>496.8</v>
      </c>
      <c r="BB1508" s="43">
        <v>5624.88</v>
      </c>
      <c r="BC1508" s="43">
        <v>3705.76</v>
      </c>
      <c r="BD1508" s="43">
        <v>4223.9399999999996</v>
      </c>
      <c r="BE1508" s="43">
        <v>11115.44</v>
      </c>
      <c r="BF1508" s="43">
        <v>14600.36</v>
      </c>
      <c r="BG1508" s="43">
        <v>131110.29999999999</v>
      </c>
      <c r="BH1508" s="43">
        <v>802763.01</v>
      </c>
      <c r="BI1508" s="44">
        <v>0</v>
      </c>
      <c r="BJ1508" s="71">
        <v>802.8</v>
      </c>
      <c r="BK1508" s="2"/>
      <c r="BL1508" s="2"/>
      <c r="BM1508" s="48">
        <v>66.900000000000006</v>
      </c>
      <c r="BN1508" s="48">
        <v>66.900000000000006</v>
      </c>
      <c r="BO1508" s="48">
        <v>66.900000000000006</v>
      </c>
      <c r="BP1508" s="48">
        <v>66.900000000000006</v>
      </c>
      <c r="BQ1508" s="48">
        <v>133.80000000000001</v>
      </c>
      <c r="BR1508" s="48">
        <v>133.80000000000001</v>
      </c>
      <c r="BS1508" s="48">
        <v>33.5</v>
      </c>
      <c r="BT1508" s="48">
        <v>0</v>
      </c>
      <c r="BU1508" s="48">
        <v>33.5</v>
      </c>
      <c r="BV1508" s="48">
        <f t="shared" si="848"/>
        <v>64.900000000000006</v>
      </c>
      <c r="BW1508" s="48">
        <f t="shared" si="849"/>
        <v>64.900000000000006</v>
      </c>
      <c r="BX1508" s="49">
        <f t="shared" si="850"/>
        <v>64.900000000000006</v>
      </c>
      <c r="BY1508" s="50">
        <f t="shared" si="851"/>
        <v>796.9</v>
      </c>
      <c r="BZ1508" s="48">
        <f t="shared" si="852"/>
        <v>200.70000000000002</v>
      </c>
      <c r="CA1508" s="48">
        <f t="shared" si="853"/>
        <v>334.5</v>
      </c>
      <c r="CB1508" s="48">
        <f t="shared" si="854"/>
        <v>67</v>
      </c>
      <c r="CC1508" s="51">
        <f t="shared" si="855"/>
        <v>194.70000000000002</v>
      </c>
      <c r="CD1508" s="50">
        <f t="shared" si="856"/>
        <v>796.90000000000009</v>
      </c>
      <c r="CE1508" s="103"/>
      <c r="CF1508" s="73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</row>
    <row r="1509" spans="1:122" ht="21" hidden="1" outlineLevel="1" thickBot="1" x14ac:dyDescent="0.35">
      <c r="A1509" s="161"/>
      <c r="B1509" s="53" t="s">
        <v>2994</v>
      </c>
      <c r="C1509" s="53" t="s">
        <v>45</v>
      </c>
      <c r="D1509" s="24" t="s">
        <v>2995</v>
      </c>
      <c r="E1509" s="35">
        <v>592944.49</v>
      </c>
      <c r="F1509" s="35">
        <v>22083.23</v>
      </c>
      <c r="G1509" s="35">
        <v>168899.71</v>
      </c>
      <c r="H1509" s="36">
        <v>164</v>
      </c>
      <c r="I1509" s="38">
        <v>116</v>
      </c>
      <c r="J1509" s="38">
        <v>8</v>
      </c>
      <c r="K1509" s="38">
        <v>40</v>
      </c>
      <c r="L1509" s="35">
        <v>783927.43</v>
      </c>
      <c r="M1509" s="35">
        <v>107890.19</v>
      </c>
      <c r="N1509" s="36">
        <v>5043</v>
      </c>
      <c r="O1509" s="36">
        <v>738</v>
      </c>
      <c r="P1509" s="35">
        <v>1356.28</v>
      </c>
      <c r="Q1509" s="35">
        <v>1031.56</v>
      </c>
      <c r="R1509" s="35">
        <v>899986.46</v>
      </c>
      <c r="S1509" s="35">
        <v>63140.24</v>
      </c>
      <c r="T1509" s="35">
        <v>7460.36</v>
      </c>
      <c r="U1509" s="35">
        <v>313.2</v>
      </c>
      <c r="V1509" s="35">
        <v>3546.12</v>
      </c>
      <c r="W1509" s="35">
        <v>2336.2399999999998</v>
      </c>
      <c r="X1509" s="35">
        <v>2047.78</v>
      </c>
      <c r="Y1509" s="35">
        <v>7007.56</v>
      </c>
      <c r="Z1509" s="35">
        <v>18814.27</v>
      </c>
      <c r="AA1509" s="35">
        <v>104665.77</v>
      </c>
      <c r="AB1509" s="35">
        <v>1004652.23</v>
      </c>
      <c r="AC1509" s="39">
        <f t="shared" si="846"/>
        <v>1004.7</v>
      </c>
      <c r="AD1509" s="40">
        <f t="shared" si="847"/>
        <v>990.2</v>
      </c>
      <c r="AG1509" s="70" t="s">
        <v>2965</v>
      </c>
      <c r="AH1509" s="24" t="s">
        <v>2994</v>
      </c>
      <c r="AI1509" s="24" t="s">
        <v>45</v>
      </c>
      <c r="AJ1509" s="24" t="s">
        <v>2995</v>
      </c>
      <c r="AK1509" s="43">
        <v>591010.18999999994</v>
      </c>
      <c r="AL1509" s="43">
        <v>44166.46</v>
      </c>
      <c r="AM1509" s="43">
        <v>126674.77</v>
      </c>
      <c r="AN1509" s="44">
        <v>163</v>
      </c>
      <c r="AO1509" s="46">
        <v>114</v>
      </c>
      <c r="AP1509" s="46">
        <v>12</v>
      </c>
      <c r="AQ1509" s="46">
        <v>37</v>
      </c>
      <c r="AR1509" s="43">
        <v>761851.42</v>
      </c>
      <c r="AS1509" s="43">
        <v>111752.66</v>
      </c>
      <c r="AT1509" s="43">
        <v>5012.25</v>
      </c>
      <c r="AU1509" s="43">
        <v>733.5</v>
      </c>
      <c r="AV1509" s="43">
        <v>1348.01</v>
      </c>
      <c r="AW1509" s="43">
        <v>1025.27</v>
      </c>
      <c r="AX1509" s="43">
        <v>881723.11</v>
      </c>
      <c r="AY1509" s="43">
        <v>62464.01</v>
      </c>
      <c r="AZ1509" s="43">
        <v>7414.87</v>
      </c>
      <c r="BA1509" s="43">
        <v>307.8</v>
      </c>
      <c r="BB1509" s="43">
        <v>3484.98</v>
      </c>
      <c r="BC1509" s="43">
        <v>2295.96</v>
      </c>
      <c r="BD1509" s="43">
        <v>128.02000000000001</v>
      </c>
      <c r="BE1509" s="43">
        <v>6886.74</v>
      </c>
      <c r="BF1509" s="43">
        <v>18284.43</v>
      </c>
      <c r="BG1509" s="43">
        <v>101266.81</v>
      </c>
      <c r="BH1509" s="43">
        <v>982989.92</v>
      </c>
      <c r="BI1509" s="44">
        <v>0</v>
      </c>
      <c r="BJ1509" s="71">
        <v>983</v>
      </c>
      <c r="BK1509" s="2"/>
      <c r="BL1509" s="2"/>
      <c r="BM1509" s="48">
        <v>81.900000000000006</v>
      </c>
      <c r="BN1509" s="48">
        <v>81.900000000000006</v>
      </c>
      <c r="BO1509" s="48">
        <v>81.900000000000006</v>
      </c>
      <c r="BP1509" s="48">
        <v>81.900000000000006</v>
      </c>
      <c r="BQ1509" s="48">
        <v>163.80000000000001</v>
      </c>
      <c r="BR1509" s="48">
        <v>163.80000000000001</v>
      </c>
      <c r="BS1509" s="48">
        <v>41</v>
      </c>
      <c r="BT1509" s="48">
        <v>0</v>
      </c>
      <c r="BU1509" s="48">
        <v>41</v>
      </c>
      <c r="BV1509" s="48">
        <f t="shared" si="848"/>
        <v>84.3</v>
      </c>
      <c r="BW1509" s="48">
        <f t="shared" si="849"/>
        <v>84.3</v>
      </c>
      <c r="BX1509" s="49">
        <f t="shared" si="850"/>
        <v>84.4</v>
      </c>
      <c r="BY1509" s="50">
        <f t="shared" si="851"/>
        <v>990.19999999999993</v>
      </c>
      <c r="BZ1509" s="48">
        <f t="shared" si="852"/>
        <v>245.70000000000002</v>
      </c>
      <c r="CA1509" s="48">
        <f t="shared" si="853"/>
        <v>409.5</v>
      </c>
      <c r="CB1509" s="48">
        <f t="shared" si="854"/>
        <v>82</v>
      </c>
      <c r="CC1509" s="51">
        <f t="shared" si="855"/>
        <v>253</v>
      </c>
      <c r="CD1509" s="50">
        <f t="shared" si="856"/>
        <v>990.2</v>
      </c>
      <c r="CE1509" s="103"/>
      <c r="CF1509" s="73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</row>
    <row r="1510" spans="1:122" ht="15" hidden="1" outlineLevel="1" thickBot="1" x14ac:dyDescent="0.35">
      <c r="A1510" s="161"/>
      <c r="B1510" s="53" t="s">
        <v>2996</v>
      </c>
      <c r="C1510" s="53" t="s">
        <v>45</v>
      </c>
      <c r="D1510" s="24" t="s">
        <v>2997</v>
      </c>
      <c r="E1510" s="35">
        <v>689720.13</v>
      </c>
      <c r="F1510" s="35">
        <v>44166.46</v>
      </c>
      <c r="G1510" s="35">
        <v>56159.16</v>
      </c>
      <c r="H1510" s="36">
        <v>206</v>
      </c>
      <c r="I1510" s="38">
        <v>174</v>
      </c>
      <c r="J1510" s="38">
        <v>11</v>
      </c>
      <c r="K1510" s="38">
        <v>21</v>
      </c>
      <c r="L1510" s="35">
        <v>790045.75</v>
      </c>
      <c r="M1510" s="35">
        <v>97080.91</v>
      </c>
      <c r="N1510" s="35">
        <v>6334.5</v>
      </c>
      <c r="O1510" s="36">
        <v>927</v>
      </c>
      <c r="P1510" s="35">
        <v>1703.62</v>
      </c>
      <c r="Q1510" s="35">
        <v>1295.74</v>
      </c>
      <c r="R1510" s="35">
        <v>897387.52000000002</v>
      </c>
      <c r="S1510" s="35">
        <v>85684.36</v>
      </c>
      <c r="T1510" s="35">
        <v>9370.94</v>
      </c>
      <c r="U1510" s="35">
        <v>469.8</v>
      </c>
      <c r="V1510" s="35">
        <v>5319.18</v>
      </c>
      <c r="W1510" s="35">
        <v>3504.36</v>
      </c>
      <c r="X1510" s="35">
        <v>3071.58</v>
      </c>
      <c r="Y1510" s="35">
        <v>10511.34</v>
      </c>
      <c r="Z1510" s="35">
        <v>18961.09</v>
      </c>
      <c r="AA1510" s="35">
        <v>136892.65</v>
      </c>
      <c r="AB1510" s="35">
        <v>1034280.17</v>
      </c>
      <c r="AC1510" s="39">
        <f t="shared" si="846"/>
        <v>1034.3</v>
      </c>
      <c r="AD1510" s="40">
        <f t="shared" si="847"/>
        <v>1022.9</v>
      </c>
      <c r="AG1510" s="70" t="s">
        <v>2965</v>
      </c>
      <c r="AH1510" s="24" t="s">
        <v>2996</v>
      </c>
      <c r="AI1510" s="24" t="s">
        <v>45</v>
      </c>
      <c r="AJ1510" s="24" t="s">
        <v>2997</v>
      </c>
      <c r="AK1510" s="43">
        <v>650372.35</v>
      </c>
      <c r="AL1510" s="43">
        <v>44166.46</v>
      </c>
      <c r="AM1510" s="43">
        <v>98384.08</v>
      </c>
      <c r="AN1510" s="44">
        <v>202</v>
      </c>
      <c r="AO1510" s="46">
        <v>169</v>
      </c>
      <c r="AP1510" s="46">
        <v>10</v>
      </c>
      <c r="AQ1510" s="46">
        <v>23</v>
      </c>
      <c r="AR1510" s="43">
        <v>792922.89</v>
      </c>
      <c r="AS1510" s="43">
        <v>79541.759999999995</v>
      </c>
      <c r="AT1510" s="43">
        <v>6211.5</v>
      </c>
      <c r="AU1510" s="44">
        <v>909</v>
      </c>
      <c r="AV1510" s="43">
        <v>1670.54</v>
      </c>
      <c r="AW1510" s="43">
        <v>1270.58</v>
      </c>
      <c r="AX1510" s="43">
        <v>882526.27</v>
      </c>
      <c r="AY1510" s="43">
        <v>83655.31</v>
      </c>
      <c r="AZ1510" s="43">
        <v>9188.98</v>
      </c>
      <c r="BA1510" s="43">
        <v>456.3</v>
      </c>
      <c r="BB1510" s="43">
        <v>5166.33</v>
      </c>
      <c r="BC1510" s="43">
        <v>3403.66</v>
      </c>
      <c r="BD1510" s="43">
        <v>3584.2</v>
      </c>
      <c r="BE1510" s="43">
        <v>10209.290000000001</v>
      </c>
      <c r="BF1510" s="43">
        <v>19030.14</v>
      </c>
      <c r="BG1510" s="43">
        <v>134694.21</v>
      </c>
      <c r="BH1510" s="43">
        <v>1017220.48</v>
      </c>
      <c r="BI1510" s="44">
        <v>0</v>
      </c>
      <c r="BJ1510" s="71">
        <v>1017.2</v>
      </c>
      <c r="BK1510" s="2"/>
      <c r="BL1510" s="2"/>
      <c r="BM1510" s="48">
        <v>84.8</v>
      </c>
      <c r="BN1510" s="48">
        <v>84.8</v>
      </c>
      <c r="BO1510" s="48">
        <v>84.8</v>
      </c>
      <c r="BP1510" s="48">
        <v>84.8</v>
      </c>
      <c r="BQ1510" s="48">
        <v>169.5</v>
      </c>
      <c r="BR1510" s="48">
        <v>169.5</v>
      </c>
      <c r="BS1510" s="48">
        <v>42.4</v>
      </c>
      <c r="BT1510" s="48">
        <v>0</v>
      </c>
      <c r="BU1510" s="48">
        <v>42.4</v>
      </c>
      <c r="BV1510" s="48">
        <f t="shared" si="848"/>
        <v>86.6</v>
      </c>
      <c r="BW1510" s="48">
        <f t="shared" si="849"/>
        <v>86.6</v>
      </c>
      <c r="BX1510" s="49">
        <f t="shared" si="850"/>
        <v>86.7</v>
      </c>
      <c r="BY1510" s="50">
        <f t="shared" si="851"/>
        <v>1022.8999999999997</v>
      </c>
      <c r="BZ1510" s="48">
        <f t="shared" si="852"/>
        <v>254.39999999999998</v>
      </c>
      <c r="CA1510" s="48">
        <f t="shared" si="853"/>
        <v>423.8</v>
      </c>
      <c r="CB1510" s="48">
        <f t="shared" si="854"/>
        <v>84.8</v>
      </c>
      <c r="CC1510" s="51">
        <f t="shared" si="855"/>
        <v>259.89999999999998</v>
      </c>
      <c r="CD1510" s="50">
        <f t="shared" si="856"/>
        <v>1022.9</v>
      </c>
      <c r="CE1510" s="103"/>
      <c r="CF1510" s="73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</row>
    <row r="1511" spans="1:122" ht="15" hidden="1" outlineLevel="1" thickBot="1" x14ac:dyDescent="0.35">
      <c r="A1511" s="161"/>
      <c r="B1511" s="53" t="s">
        <v>2998</v>
      </c>
      <c r="C1511" s="53" t="s">
        <v>45</v>
      </c>
      <c r="D1511" s="24" t="s">
        <v>2999</v>
      </c>
      <c r="E1511" s="35">
        <v>662051.63</v>
      </c>
      <c r="F1511" s="34"/>
      <c r="G1511" s="34"/>
      <c r="H1511" s="36">
        <v>237</v>
      </c>
      <c r="I1511" s="38">
        <v>237</v>
      </c>
      <c r="J1511" s="37"/>
      <c r="K1511" s="37"/>
      <c r="L1511" s="35">
        <v>662051.63</v>
      </c>
      <c r="M1511" s="35">
        <v>112082.33</v>
      </c>
      <c r="N1511" s="35">
        <v>7287.75</v>
      </c>
      <c r="O1511" s="35">
        <v>1066.5</v>
      </c>
      <c r="P1511" s="35">
        <v>1959.99</v>
      </c>
      <c r="Q1511" s="35">
        <v>1490.73</v>
      </c>
      <c r="R1511" s="35">
        <v>785938.93</v>
      </c>
      <c r="S1511" s="35">
        <v>106872.78</v>
      </c>
      <c r="T1511" s="35">
        <v>10781.13</v>
      </c>
      <c r="U1511" s="35">
        <v>639.9</v>
      </c>
      <c r="V1511" s="35">
        <v>7245.09</v>
      </c>
      <c r="W1511" s="35">
        <v>4773.18</v>
      </c>
      <c r="X1511" s="35">
        <v>1664.08</v>
      </c>
      <c r="Y1511" s="35">
        <v>14317.17</v>
      </c>
      <c r="Z1511" s="35">
        <v>15889.26</v>
      </c>
      <c r="AA1511" s="35">
        <v>162182.59</v>
      </c>
      <c r="AB1511" s="35">
        <v>948121.52</v>
      </c>
      <c r="AC1511" s="39">
        <f t="shared" si="846"/>
        <v>948.1</v>
      </c>
      <c r="AD1511" s="40">
        <f t="shared" si="847"/>
        <v>919.2</v>
      </c>
      <c r="AG1511" s="70" t="s">
        <v>2965</v>
      </c>
      <c r="AH1511" s="24" t="s">
        <v>2998</v>
      </c>
      <c r="AI1511" s="24" t="s">
        <v>45</v>
      </c>
      <c r="AJ1511" s="24" t="s">
        <v>2999</v>
      </c>
      <c r="AK1511" s="43">
        <v>621795.03</v>
      </c>
      <c r="AL1511" s="42"/>
      <c r="AM1511" s="42"/>
      <c r="AN1511" s="44">
        <v>244</v>
      </c>
      <c r="AO1511" s="46">
        <v>244</v>
      </c>
      <c r="AP1511" s="45"/>
      <c r="AQ1511" s="45"/>
      <c r="AR1511" s="43">
        <v>621795.03</v>
      </c>
      <c r="AS1511" s="43">
        <v>106682.38</v>
      </c>
      <c r="AT1511" s="44">
        <v>7503</v>
      </c>
      <c r="AU1511" s="44">
        <v>1098</v>
      </c>
      <c r="AV1511" s="43">
        <v>2017.88</v>
      </c>
      <c r="AW1511" s="43">
        <v>1534.76</v>
      </c>
      <c r="AX1511" s="43">
        <v>740631.05</v>
      </c>
      <c r="AY1511" s="43">
        <v>110029.36</v>
      </c>
      <c r="AZ1511" s="43">
        <v>11099.56</v>
      </c>
      <c r="BA1511" s="43">
        <v>658.8</v>
      </c>
      <c r="BB1511" s="43">
        <v>7459.08</v>
      </c>
      <c r="BC1511" s="43">
        <v>4914.16</v>
      </c>
      <c r="BD1511" s="43">
        <v>383.88</v>
      </c>
      <c r="BE1511" s="43">
        <v>14740.04</v>
      </c>
      <c r="BF1511" s="43">
        <v>14923.09</v>
      </c>
      <c r="BG1511" s="43">
        <v>164207.97</v>
      </c>
      <c r="BH1511" s="43">
        <v>904839.02</v>
      </c>
      <c r="BI1511" s="44">
        <v>0</v>
      </c>
      <c r="BJ1511" s="71">
        <v>904.8</v>
      </c>
      <c r="BK1511" s="2"/>
      <c r="BL1511" s="2"/>
      <c r="BM1511" s="48">
        <v>75.400000000000006</v>
      </c>
      <c r="BN1511" s="48">
        <v>75.400000000000006</v>
      </c>
      <c r="BO1511" s="48">
        <v>75.400000000000006</v>
      </c>
      <c r="BP1511" s="48">
        <v>75.400000000000006</v>
      </c>
      <c r="BQ1511" s="48">
        <v>150.80000000000001</v>
      </c>
      <c r="BR1511" s="48">
        <v>150.80000000000001</v>
      </c>
      <c r="BS1511" s="48">
        <v>37.700000000000003</v>
      </c>
      <c r="BT1511" s="48">
        <v>0</v>
      </c>
      <c r="BU1511" s="48">
        <v>37.700000000000003</v>
      </c>
      <c r="BV1511" s="48">
        <f t="shared" si="848"/>
        <v>80.2</v>
      </c>
      <c r="BW1511" s="48">
        <f t="shared" si="849"/>
        <v>80.2</v>
      </c>
      <c r="BX1511" s="49">
        <f t="shared" si="850"/>
        <v>80.2</v>
      </c>
      <c r="BY1511" s="50">
        <f t="shared" si="851"/>
        <v>919.19999999999993</v>
      </c>
      <c r="BZ1511" s="48">
        <f t="shared" si="852"/>
        <v>226.20000000000002</v>
      </c>
      <c r="CA1511" s="48">
        <f t="shared" si="853"/>
        <v>377</v>
      </c>
      <c r="CB1511" s="48">
        <f t="shared" si="854"/>
        <v>75.400000000000006</v>
      </c>
      <c r="CC1511" s="51">
        <f t="shared" si="855"/>
        <v>240.60000000000002</v>
      </c>
      <c r="CD1511" s="50">
        <f t="shared" si="856"/>
        <v>919.2</v>
      </c>
      <c r="CE1511" s="103"/>
      <c r="CF1511" s="73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</row>
    <row r="1512" spans="1:122" ht="15" hidden="1" outlineLevel="1" thickBot="1" x14ac:dyDescent="0.35">
      <c r="A1512" s="161"/>
      <c r="B1512" s="53" t="s">
        <v>3000</v>
      </c>
      <c r="C1512" s="53" t="s">
        <v>45</v>
      </c>
      <c r="D1512" s="24" t="s">
        <v>3001</v>
      </c>
      <c r="E1512" s="35">
        <v>569206.36</v>
      </c>
      <c r="F1512" s="35">
        <v>44166.46</v>
      </c>
      <c r="G1512" s="35">
        <v>119496.54</v>
      </c>
      <c r="H1512" s="36">
        <v>171</v>
      </c>
      <c r="I1512" s="38">
        <v>125</v>
      </c>
      <c r="J1512" s="38">
        <v>12</v>
      </c>
      <c r="K1512" s="38">
        <v>34</v>
      </c>
      <c r="L1512" s="35">
        <v>732869.36</v>
      </c>
      <c r="M1512" s="35">
        <v>95065.4</v>
      </c>
      <c r="N1512" s="35">
        <v>5258.25</v>
      </c>
      <c r="O1512" s="35">
        <v>769.5</v>
      </c>
      <c r="P1512" s="35">
        <v>1414.17</v>
      </c>
      <c r="Q1512" s="35">
        <v>1075.5899999999999</v>
      </c>
      <c r="R1512" s="35">
        <v>836452.27</v>
      </c>
      <c r="S1512" s="35">
        <v>66747.399999999994</v>
      </c>
      <c r="T1512" s="35">
        <v>7778.79</v>
      </c>
      <c r="U1512" s="35">
        <v>337.5</v>
      </c>
      <c r="V1512" s="35">
        <v>3821.25</v>
      </c>
      <c r="W1512" s="35">
        <v>2517.5</v>
      </c>
      <c r="X1512" s="35">
        <v>1536.06</v>
      </c>
      <c r="Y1512" s="35">
        <v>7551.25</v>
      </c>
      <c r="Z1512" s="35">
        <v>17588.86</v>
      </c>
      <c r="AA1512" s="35">
        <v>107878.61</v>
      </c>
      <c r="AB1512" s="35">
        <v>944330.88</v>
      </c>
      <c r="AC1512" s="39">
        <f t="shared" si="846"/>
        <v>944.3</v>
      </c>
      <c r="AD1512" s="40">
        <f t="shared" si="847"/>
        <v>945.9</v>
      </c>
      <c r="AG1512" s="70" t="s">
        <v>2965</v>
      </c>
      <c r="AH1512" s="24" t="s">
        <v>3000</v>
      </c>
      <c r="AI1512" s="24" t="s">
        <v>45</v>
      </c>
      <c r="AJ1512" s="24" t="s">
        <v>3001</v>
      </c>
      <c r="AK1512" s="43">
        <v>566374.40000000002</v>
      </c>
      <c r="AL1512" s="43">
        <v>44166.46</v>
      </c>
      <c r="AM1512" s="43">
        <v>105562.31</v>
      </c>
      <c r="AN1512" s="44">
        <v>190</v>
      </c>
      <c r="AO1512" s="46">
        <v>140</v>
      </c>
      <c r="AP1512" s="46">
        <v>10</v>
      </c>
      <c r="AQ1512" s="46">
        <v>40</v>
      </c>
      <c r="AR1512" s="43">
        <v>716103.17</v>
      </c>
      <c r="AS1512" s="43">
        <v>104286.78</v>
      </c>
      <c r="AT1512" s="43">
        <v>5842.5</v>
      </c>
      <c r="AU1512" s="44">
        <v>855</v>
      </c>
      <c r="AV1512" s="43">
        <v>1571.3</v>
      </c>
      <c r="AW1512" s="43">
        <v>1195.0999999999999</v>
      </c>
      <c r="AX1512" s="43">
        <v>829853.85</v>
      </c>
      <c r="AY1512" s="43">
        <v>74414.100000000006</v>
      </c>
      <c r="AZ1512" s="43">
        <v>8643.1</v>
      </c>
      <c r="BA1512" s="44">
        <v>378</v>
      </c>
      <c r="BB1512" s="43">
        <v>4279.8</v>
      </c>
      <c r="BC1512" s="43">
        <v>2819.6</v>
      </c>
      <c r="BD1512" s="43">
        <v>640.1</v>
      </c>
      <c r="BE1512" s="43">
        <v>8457.4</v>
      </c>
      <c r="BF1512" s="43">
        <v>17186.47</v>
      </c>
      <c r="BG1512" s="43">
        <v>116818.57</v>
      </c>
      <c r="BH1512" s="43">
        <v>946672.42</v>
      </c>
      <c r="BI1512" s="44">
        <v>0</v>
      </c>
      <c r="BJ1512" s="71">
        <v>946.7</v>
      </c>
      <c r="BK1512" s="2"/>
      <c r="BL1512" s="2"/>
      <c r="BM1512" s="48">
        <v>78.900000000000006</v>
      </c>
      <c r="BN1512" s="48">
        <v>78.900000000000006</v>
      </c>
      <c r="BO1512" s="48">
        <v>78.900000000000006</v>
      </c>
      <c r="BP1512" s="48">
        <v>78.900000000000006</v>
      </c>
      <c r="BQ1512" s="48">
        <v>157.80000000000001</v>
      </c>
      <c r="BR1512" s="48">
        <v>157.80000000000001</v>
      </c>
      <c r="BS1512" s="48">
        <v>39.4</v>
      </c>
      <c r="BT1512" s="48">
        <v>0</v>
      </c>
      <c r="BU1512" s="48">
        <v>39.4</v>
      </c>
      <c r="BV1512" s="48">
        <f t="shared" si="848"/>
        <v>78.599999999999994</v>
      </c>
      <c r="BW1512" s="48">
        <f t="shared" si="849"/>
        <v>78.599999999999994</v>
      </c>
      <c r="BX1512" s="49">
        <f t="shared" si="850"/>
        <v>78.7</v>
      </c>
      <c r="BY1512" s="50">
        <f t="shared" si="851"/>
        <v>945.89999999999986</v>
      </c>
      <c r="BZ1512" s="48">
        <f t="shared" si="852"/>
        <v>236.70000000000002</v>
      </c>
      <c r="CA1512" s="48">
        <f t="shared" si="853"/>
        <v>394.5</v>
      </c>
      <c r="CB1512" s="48">
        <f t="shared" si="854"/>
        <v>78.8</v>
      </c>
      <c r="CC1512" s="51">
        <f t="shared" si="855"/>
        <v>235.89999999999998</v>
      </c>
      <c r="CD1512" s="50">
        <f t="shared" si="856"/>
        <v>945.9</v>
      </c>
      <c r="CE1512" s="103"/>
      <c r="CF1512" s="73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</row>
    <row r="1513" spans="1:122" ht="15" hidden="1" outlineLevel="1" thickBot="1" x14ac:dyDescent="0.35">
      <c r="A1513" s="161"/>
      <c r="B1513" s="53" t="s">
        <v>3002</v>
      </c>
      <c r="C1513" s="53" t="s">
        <v>45</v>
      </c>
      <c r="D1513" s="24" t="s">
        <v>3003</v>
      </c>
      <c r="E1513" s="35">
        <v>1419296.65</v>
      </c>
      <c r="F1513" s="35">
        <v>88332.91</v>
      </c>
      <c r="G1513" s="35">
        <v>253349.57</v>
      </c>
      <c r="H1513" s="36">
        <v>589</v>
      </c>
      <c r="I1513" s="38">
        <v>483</v>
      </c>
      <c r="J1513" s="38">
        <v>20</v>
      </c>
      <c r="K1513" s="38">
        <v>86</v>
      </c>
      <c r="L1513" s="35">
        <v>1760979.13</v>
      </c>
      <c r="M1513" s="36">
        <v>288841</v>
      </c>
      <c r="N1513" s="35">
        <v>18111.75</v>
      </c>
      <c r="O1513" s="35">
        <v>2650.5</v>
      </c>
      <c r="P1513" s="35">
        <v>4871.03</v>
      </c>
      <c r="Q1513" s="35">
        <v>3704.81</v>
      </c>
      <c r="R1513" s="35">
        <v>2079158.22</v>
      </c>
      <c r="S1513" s="35">
        <v>241722.92</v>
      </c>
      <c r="T1513" s="35">
        <v>26793.61</v>
      </c>
      <c r="U1513" s="35">
        <v>1304.0999999999999</v>
      </c>
      <c r="V1513" s="35">
        <v>14765.31</v>
      </c>
      <c r="W1513" s="35">
        <v>9727.6200000000008</v>
      </c>
      <c r="X1513" s="35">
        <v>7167.86</v>
      </c>
      <c r="Y1513" s="35">
        <v>29178.03</v>
      </c>
      <c r="Z1513" s="35">
        <v>42263.519999999997</v>
      </c>
      <c r="AA1513" s="35">
        <v>372922.97</v>
      </c>
      <c r="AB1513" s="35">
        <v>2452081.19</v>
      </c>
      <c r="AC1513" s="39">
        <f t="shared" si="846"/>
        <v>2452.1</v>
      </c>
      <c r="AD1513" s="40">
        <f t="shared" si="847"/>
        <v>2379.5</v>
      </c>
      <c r="AG1513" s="70" t="s">
        <v>2965</v>
      </c>
      <c r="AH1513" s="24" t="s">
        <v>3002</v>
      </c>
      <c r="AI1513" s="24" t="s">
        <v>45</v>
      </c>
      <c r="AJ1513" s="24" t="s">
        <v>3003</v>
      </c>
      <c r="AK1513" s="43">
        <v>1344939.93</v>
      </c>
      <c r="AL1513" s="43">
        <v>88332.91</v>
      </c>
      <c r="AM1513" s="43">
        <v>225058.86</v>
      </c>
      <c r="AN1513" s="44">
        <v>582</v>
      </c>
      <c r="AO1513" s="46">
        <v>478</v>
      </c>
      <c r="AP1513" s="46">
        <v>36</v>
      </c>
      <c r="AQ1513" s="46">
        <v>68</v>
      </c>
      <c r="AR1513" s="43">
        <v>1658331.7</v>
      </c>
      <c r="AS1513" s="43">
        <v>292582.28999999998</v>
      </c>
      <c r="AT1513" s="43">
        <v>17896.5</v>
      </c>
      <c r="AU1513" s="44">
        <v>2619</v>
      </c>
      <c r="AV1513" s="43">
        <v>4813.1400000000003</v>
      </c>
      <c r="AW1513" s="43">
        <v>3660.78</v>
      </c>
      <c r="AX1513" s="43">
        <v>1979903.41</v>
      </c>
      <c r="AY1513" s="43">
        <v>239016.92</v>
      </c>
      <c r="AZ1513" s="43">
        <v>26475.18</v>
      </c>
      <c r="BA1513" s="43">
        <v>1290.5999999999999</v>
      </c>
      <c r="BB1513" s="43">
        <v>14612.46</v>
      </c>
      <c r="BC1513" s="43">
        <v>9626.92</v>
      </c>
      <c r="BD1513" s="43">
        <v>3584.2</v>
      </c>
      <c r="BE1513" s="43">
        <v>28875.98</v>
      </c>
      <c r="BF1513" s="43">
        <v>39799.96</v>
      </c>
      <c r="BG1513" s="43">
        <v>363282.22</v>
      </c>
      <c r="BH1513" s="43">
        <v>2343185.63</v>
      </c>
      <c r="BI1513" s="44">
        <v>0</v>
      </c>
      <c r="BJ1513" s="71">
        <v>2343.1999999999998</v>
      </c>
      <c r="BK1513" s="2"/>
      <c r="BL1513" s="2"/>
      <c r="BM1513" s="48">
        <v>195.3</v>
      </c>
      <c r="BN1513" s="48">
        <v>195.3</v>
      </c>
      <c r="BO1513" s="48">
        <v>195.3</v>
      </c>
      <c r="BP1513" s="48">
        <v>195.3</v>
      </c>
      <c r="BQ1513" s="48">
        <v>390.5</v>
      </c>
      <c r="BR1513" s="48">
        <v>390.5</v>
      </c>
      <c r="BS1513" s="48">
        <v>97.6</v>
      </c>
      <c r="BT1513" s="48">
        <v>0</v>
      </c>
      <c r="BU1513" s="48">
        <v>97.6</v>
      </c>
      <c r="BV1513" s="48">
        <f t="shared" si="848"/>
        <v>207.4</v>
      </c>
      <c r="BW1513" s="48">
        <f t="shared" si="849"/>
        <v>207.4</v>
      </c>
      <c r="BX1513" s="49">
        <f t="shared" si="850"/>
        <v>207.3</v>
      </c>
      <c r="BY1513" s="50">
        <f t="shared" si="851"/>
        <v>2379.5000000000005</v>
      </c>
      <c r="BZ1513" s="48">
        <f t="shared" si="852"/>
        <v>585.90000000000009</v>
      </c>
      <c r="CA1513" s="48">
        <f t="shared" si="853"/>
        <v>976.3</v>
      </c>
      <c r="CB1513" s="48">
        <f t="shared" si="854"/>
        <v>195.2</v>
      </c>
      <c r="CC1513" s="51">
        <f t="shared" si="855"/>
        <v>622.1</v>
      </c>
      <c r="CD1513" s="50">
        <f t="shared" si="856"/>
        <v>2379.5</v>
      </c>
      <c r="CE1513" s="103"/>
      <c r="CF1513" s="73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</row>
    <row r="1514" spans="1:122" ht="15" hidden="1" outlineLevel="1" thickBot="1" x14ac:dyDescent="0.35">
      <c r="A1514" s="161"/>
      <c r="B1514" s="53" t="s">
        <v>3004</v>
      </c>
      <c r="C1514" s="53" t="s">
        <v>45</v>
      </c>
      <c r="D1514" s="24" t="s">
        <v>3005</v>
      </c>
      <c r="E1514" s="35">
        <v>1043414.97</v>
      </c>
      <c r="F1514" s="34"/>
      <c r="G1514" s="34"/>
      <c r="H1514" s="36">
        <v>396</v>
      </c>
      <c r="I1514" s="38">
        <v>396</v>
      </c>
      <c r="J1514" s="37"/>
      <c r="K1514" s="37"/>
      <c r="L1514" s="35">
        <v>1043414.97</v>
      </c>
      <c r="M1514" s="35">
        <v>209974.73</v>
      </c>
      <c r="N1514" s="36">
        <v>12177</v>
      </c>
      <c r="O1514" s="36">
        <v>1782</v>
      </c>
      <c r="P1514" s="35">
        <v>3274.92</v>
      </c>
      <c r="Q1514" s="35">
        <v>2490.84</v>
      </c>
      <c r="R1514" s="35">
        <v>1273114.46</v>
      </c>
      <c r="S1514" s="35">
        <v>178572.24</v>
      </c>
      <c r="T1514" s="35">
        <v>18014.04</v>
      </c>
      <c r="U1514" s="35">
        <v>1069.2</v>
      </c>
      <c r="V1514" s="35">
        <v>12105.72</v>
      </c>
      <c r="W1514" s="35">
        <v>7975.44</v>
      </c>
      <c r="X1514" s="35">
        <v>384.06</v>
      </c>
      <c r="Y1514" s="35">
        <v>23922.36</v>
      </c>
      <c r="Z1514" s="35">
        <v>25041.96</v>
      </c>
      <c r="AA1514" s="35">
        <v>267085.02</v>
      </c>
      <c r="AB1514" s="35">
        <v>1540199.48</v>
      </c>
      <c r="AC1514" s="39">
        <f t="shared" si="846"/>
        <v>1540.2</v>
      </c>
      <c r="AD1514" s="40">
        <f t="shared" si="847"/>
        <v>1512.7</v>
      </c>
      <c r="AG1514" s="70" t="s">
        <v>2965</v>
      </c>
      <c r="AH1514" s="24" t="s">
        <v>3004</v>
      </c>
      <c r="AI1514" s="24" t="s">
        <v>45</v>
      </c>
      <c r="AJ1514" s="24" t="s">
        <v>3005</v>
      </c>
      <c r="AK1514" s="43">
        <v>1041821.57</v>
      </c>
      <c r="AL1514" s="42"/>
      <c r="AM1514" s="42"/>
      <c r="AN1514" s="44">
        <v>389</v>
      </c>
      <c r="AO1514" s="46">
        <v>389</v>
      </c>
      <c r="AP1514" s="45"/>
      <c r="AQ1514" s="45"/>
      <c r="AR1514" s="43">
        <v>1041821.57</v>
      </c>
      <c r="AS1514" s="43">
        <v>175062.56</v>
      </c>
      <c r="AT1514" s="43">
        <v>11961.75</v>
      </c>
      <c r="AU1514" s="43">
        <v>1750.5</v>
      </c>
      <c r="AV1514" s="43">
        <v>3217.03</v>
      </c>
      <c r="AW1514" s="43">
        <v>2446.81</v>
      </c>
      <c r="AX1514" s="43">
        <v>1236260.22</v>
      </c>
      <c r="AY1514" s="43">
        <v>175415.66</v>
      </c>
      <c r="AZ1514" s="43">
        <v>17695.61</v>
      </c>
      <c r="BA1514" s="43">
        <v>1050.3</v>
      </c>
      <c r="BB1514" s="43">
        <v>11891.73</v>
      </c>
      <c r="BC1514" s="43">
        <v>7834.46</v>
      </c>
      <c r="BD1514" s="43">
        <v>256.04000000000002</v>
      </c>
      <c r="BE1514" s="43">
        <v>23499.49</v>
      </c>
      <c r="BF1514" s="43">
        <v>25003.72</v>
      </c>
      <c r="BG1514" s="43">
        <v>262647.01</v>
      </c>
      <c r="BH1514" s="43">
        <v>1498907.23</v>
      </c>
      <c r="BI1514" s="44">
        <v>0</v>
      </c>
      <c r="BJ1514" s="71">
        <v>1498.9</v>
      </c>
      <c r="BK1514" s="2"/>
      <c r="BL1514" s="2"/>
      <c r="BM1514" s="48">
        <v>124.9</v>
      </c>
      <c r="BN1514" s="48">
        <v>124.9</v>
      </c>
      <c r="BO1514" s="48">
        <v>124.9</v>
      </c>
      <c r="BP1514" s="48">
        <v>124.9</v>
      </c>
      <c r="BQ1514" s="48">
        <v>249.8</v>
      </c>
      <c r="BR1514" s="48">
        <v>249.8</v>
      </c>
      <c r="BS1514" s="48">
        <v>62.5</v>
      </c>
      <c r="BT1514" s="48">
        <v>0</v>
      </c>
      <c r="BU1514" s="48">
        <v>62.5</v>
      </c>
      <c r="BV1514" s="48">
        <f t="shared" si="848"/>
        <v>129.5</v>
      </c>
      <c r="BW1514" s="48">
        <f t="shared" si="849"/>
        <v>129.5</v>
      </c>
      <c r="BX1514" s="49">
        <f t="shared" si="850"/>
        <v>129.5</v>
      </c>
      <c r="BY1514" s="50">
        <f t="shared" si="851"/>
        <v>1512.7000000000003</v>
      </c>
      <c r="BZ1514" s="48">
        <f t="shared" si="852"/>
        <v>374.70000000000005</v>
      </c>
      <c r="CA1514" s="48">
        <f t="shared" si="853"/>
        <v>624.5</v>
      </c>
      <c r="CB1514" s="48">
        <f t="shared" si="854"/>
        <v>125</v>
      </c>
      <c r="CC1514" s="51">
        <f t="shared" si="855"/>
        <v>388.5</v>
      </c>
      <c r="CD1514" s="50">
        <f t="shared" si="856"/>
        <v>1512.7</v>
      </c>
      <c r="CE1514" s="103"/>
      <c r="CF1514" s="73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</row>
    <row r="1515" spans="1:122" ht="21" hidden="1" outlineLevel="1" thickBot="1" x14ac:dyDescent="0.35">
      <c r="A1515" s="161"/>
      <c r="B1515" s="53" t="s">
        <v>3006</v>
      </c>
      <c r="C1515" s="53" t="s">
        <v>45</v>
      </c>
      <c r="D1515" s="24" t="s">
        <v>3007</v>
      </c>
      <c r="E1515" s="35">
        <v>1242580.3700000001</v>
      </c>
      <c r="F1515" s="34"/>
      <c r="G1515" s="34"/>
      <c r="H1515" s="36">
        <v>447</v>
      </c>
      <c r="I1515" s="38">
        <v>447</v>
      </c>
      <c r="J1515" s="37"/>
      <c r="K1515" s="37"/>
      <c r="L1515" s="35">
        <v>1242580.3700000001</v>
      </c>
      <c r="M1515" s="35">
        <v>229257.72</v>
      </c>
      <c r="N1515" s="35">
        <v>13745.25</v>
      </c>
      <c r="O1515" s="35">
        <v>2011.5</v>
      </c>
      <c r="P1515" s="35">
        <v>3696.69</v>
      </c>
      <c r="Q1515" s="35">
        <v>2811.63</v>
      </c>
      <c r="R1515" s="35">
        <v>1494103.16</v>
      </c>
      <c r="S1515" s="35">
        <v>201570.18</v>
      </c>
      <c r="T1515" s="35">
        <v>20334.03</v>
      </c>
      <c r="U1515" s="35">
        <v>1206.9000000000001</v>
      </c>
      <c r="V1515" s="35">
        <v>13664.79</v>
      </c>
      <c r="W1515" s="35">
        <v>9002.58</v>
      </c>
      <c r="X1515" s="35">
        <v>2304.1799999999998</v>
      </c>
      <c r="Y1515" s="35">
        <v>27003.27</v>
      </c>
      <c r="Z1515" s="35">
        <v>29821.93</v>
      </c>
      <c r="AA1515" s="35">
        <v>304907.86</v>
      </c>
      <c r="AB1515" s="35">
        <v>1799011.02</v>
      </c>
      <c r="AC1515" s="39">
        <f t="shared" si="846"/>
        <v>1799</v>
      </c>
      <c r="AD1515" s="40">
        <f t="shared" si="847"/>
        <v>1799.8</v>
      </c>
      <c r="AG1515" s="70" t="s">
        <v>2965</v>
      </c>
      <c r="AH1515" s="24" t="s">
        <v>3006</v>
      </c>
      <c r="AI1515" s="24" t="s">
        <v>45</v>
      </c>
      <c r="AJ1515" s="24" t="s">
        <v>3007</v>
      </c>
      <c r="AK1515" s="43">
        <v>1237891.1000000001</v>
      </c>
      <c r="AL1515" s="42"/>
      <c r="AM1515" s="42"/>
      <c r="AN1515" s="44">
        <v>459</v>
      </c>
      <c r="AO1515" s="46">
        <v>459</v>
      </c>
      <c r="AP1515" s="45"/>
      <c r="AQ1515" s="45"/>
      <c r="AR1515" s="43">
        <v>1237891.1000000001</v>
      </c>
      <c r="AS1515" s="43">
        <v>229115.85</v>
      </c>
      <c r="AT1515" s="43">
        <v>14114.25</v>
      </c>
      <c r="AU1515" s="43">
        <v>2065.5</v>
      </c>
      <c r="AV1515" s="43">
        <v>3795.93</v>
      </c>
      <c r="AW1515" s="43">
        <v>2887.11</v>
      </c>
      <c r="AX1515" s="43">
        <v>1489869.74</v>
      </c>
      <c r="AY1515" s="43">
        <v>206981.46</v>
      </c>
      <c r="AZ1515" s="43">
        <v>20879.91</v>
      </c>
      <c r="BA1515" s="43">
        <v>1239.3</v>
      </c>
      <c r="BB1515" s="43">
        <v>14031.63</v>
      </c>
      <c r="BC1515" s="43">
        <v>9244.26</v>
      </c>
      <c r="BD1515" s="43">
        <v>512.08000000000004</v>
      </c>
      <c r="BE1515" s="43">
        <v>27728.19</v>
      </c>
      <c r="BF1515" s="43">
        <v>29709.39</v>
      </c>
      <c r="BG1515" s="43">
        <v>310326.21999999997</v>
      </c>
      <c r="BH1515" s="43">
        <v>1800195.96</v>
      </c>
      <c r="BI1515" s="44">
        <v>0</v>
      </c>
      <c r="BJ1515" s="71">
        <v>1800.2</v>
      </c>
      <c r="BK1515" s="2"/>
      <c r="BL1515" s="2"/>
      <c r="BM1515" s="48">
        <v>150</v>
      </c>
      <c r="BN1515" s="48">
        <v>150</v>
      </c>
      <c r="BO1515" s="48">
        <v>150</v>
      </c>
      <c r="BP1515" s="48">
        <v>150</v>
      </c>
      <c r="BQ1515" s="48">
        <v>300</v>
      </c>
      <c r="BR1515" s="48">
        <v>300</v>
      </c>
      <c r="BS1515" s="48">
        <v>75</v>
      </c>
      <c r="BT1515" s="48">
        <v>0</v>
      </c>
      <c r="BU1515" s="48">
        <v>75</v>
      </c>
      <c r="BV1515" s="48">
        <f t="shared" si="848"/>
        <v>149.9</v>
      </c>
      <c r="BW1515" s="48">
        <f t="shared" si="849"/>
        <v>149.9</v>
      </c>
      <c r="BX1515" s="49">
        <f t="shared" si="850"/>
        <v>150</v>
      </c>
      <c r="BY1515" s="50">
        <f t="shared" si="851"/>
        <v>1799.8</v>
      </c>
      <c r="BZ1515" s="48">
        <f t="shared" si="852"/>
        <v>450</v>
      </c>
      <c r="CA1515" s="48">
        <f t="shared" si="853"/>
        <v>750</v>
      </c>
      <c r="CB1515" s="48">
        <f t="shared" si="854"/>
        <v>150</v>
      </c>
      <c r="CC1515" s="51">
        <f t="shared" si="855"/>
        <v>449.8</v>
      </c>
      <c r="CD1515" s="50">
        <f t="shared" si="856"/>
        <v>1799.8</v>
      </c>
      <c r="CE1515" s="103"/>
      <c r="CF1515" s="73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</row>
    <row r="1516" spans="1:122" ht="15" hidden="1" outlineLevel="1" thickBot="1" x14ac:dyDescent="0.35">
      <c r="A1516" s="161"/>
      <c r="B1516" s="53" t="s">
        <v>3008</v>
      </c>
      <c r="C1516" s="53" t="s">
        <v>45</v>
      </c>
      <c r="D1516" s="24" t="s">
        <v>3009</v>
      </c>
      <c r="E1516" s="35">
        <v>908574.07</v>
      </c>
      <c r="F1516" s="34"/>
      <c r="G1516" s="34"/>
      <c r="H1516" s="36">
        <v>405</v>
      </c>
      <c r="I1516" s="38">
        <v>405</v>
      </c>
      <c r="J1516" s="37"/>
      <c r="K1516" s="37"/>
      <c r="L1516" s="35">
        <v>908574.07</v>
      </c>
      <c r="M1516" s="35">
        <v>174928.79</v>
      </c>
      <c r="N1516" s="35">
        <v>12453.75</v>
      </c>
      <c r="O1516" s="35">
        <v>1822.5</v>
      </c>
      <c r="P1516" s="35">
        <v>3349.35</v>
      </c>
      <c r="Q1516" s="35">
        <v>2547.4499999999998</v>
      </c>
      <c r="R1516" s="35">
        <v>1103675.9099999999</v>
      </c>
      <c r="S1516" s="35">
        <v>182630.7</v>
      </c>
      <c r="T1516" s="35">
        <v>18423.45</v>
      </c>
      <c r="U1516" s="35">
        <v>1093.5</v>
      </c>
      <c r="V1516" s="35">
        <v>12380.85</v>
      </c>
      <c r="W1516" s="35">
        <v>8156.7</v>
      </c>
      <c r="X1516" s="36">
        <v>0</v>
      </c>
      <c r="Y1516" s="35">
        <v>24466.05</v>
      </c>
      <c r="Z1516" s="35">
        <v>21805.78</v>
      </c>
      <c r="AA1516" s="35">
        <v>268957.03000000003</v>
      </c>
      <c r="AB1516" s="35">
        <v>1372632.94</v>
      </c>
      <c r="AC1516" s="39">
        <f t="shared" si="846"/>
        <v>1372.6</v>
      </c>
      <c r="AD1516" s="40">
        <f t="shared" si="847"/>
        <v>1409.9</v>
      </c>
      <c r="AG1516" s="70" t="s">
        <v>2965</v>
      </c>
      <c r="AH1516" s="24" t="s">
        <v>3008</v>
      </c>
      <c r="AI1516" s="24" t="s">
        <v>45</v>
      </c>
      <c r="AJ1516" s="24" t="s">
        <v>3009</v>
      </c>
      <c r="AK1516" s="43">
        <v>950417.39</v>
      </c>
      <c r="AL1516" s="42"/>
      <c r="AM1516" s="42"/>
      <c r="AN1516" s="44">
        <v>423</v>
      </c>
      <c r="AO1516" s="46">
        <v>423</v>
      </c>
      <c r="AP1516" s="45"/>
      <c r="AQ1516" s="45"/>
      <c r="AR1516" s="43">
        <v>950417.39</v>
      </c>
      <c r="AS1516" s="43">
        <v>176051.8</v>
      </c>
      <c r="AT1516" s="43">
        <v>13007.25</v>
      </c>
      <c r="AU1516" s="43">
        <v>1903.5</v>
      </c>
      <c r="AV1516" s="43">
        <v>3498.21</v>
      </c>
      <c r="AW1516" s="43">
        <v>2660.67</v>
      </c>
      <c r="AX1516" s="43">
        <v>1147538.82</v>
      </c>
      <c r="AY1516" s="43">
        <v>190747.62</v>
      </c>
      <c r="AZ1516" s="43">
        <v>19242.27</v>
      </c>
      <c r="BA1516" s="43">
        <v>1142.0999999999999</v>
      </c>
      <c r="BB1516" s="43">
        <v>12931.11</v>
      </c>
      <c r="BC1516" s="43">
        <v>8519.2199999999993</v>
      </c>
      <c r="BD1516" s="44">
        <v>0</v>
      </c>
      <c r="BE1516" s="43">
        <v>25553.43</v>
      </c>
      <c r="BF1516" s="43">
        <v>22810.02</v>
      </c>
      <c r="BG1516" s="43">
        <v>280945.77</v>
      </c>
      <c r="BH1516" s="43">
        <v>1428484.59</v>
      </c>
      <c r="BI1516" s="44">
        <v>0</v>
      </c>
      <c r="BJ1516" s="71">
        <v>1428.5</v>
      </c>
      <c r="BK1516" s="2"/>
      <c r="BL1516" s="2"/>
      <c r="BM1516" s="48">
        <v>119</v>
      </c>
      <c r="BN1516" s="48">
        <v>119</v>
      </c>
      <c r="BO1516" s="48">
        <v>119</v>
      </c>
      <c r="BP1516" s="48">
        <v>119</v>
      </c>
      <c r="BQ1516" s="48">
        <v>238.1</v>
      </c>
      <c r="BR1516" s="48">
        <v>238.1</v>
      </c>
      <c r="BS1516" s="48">
        <v>59.5</v>
      </c>
      <c r="BT1516" s="48">
        <v>0</v>
      </c>
      <c r="BU1516" s="48">
        <v>59.5</v>
      </c>
      <c r="BV1516" s="48">
        <f t="shared" si="848"/>
        <v>112.9</v>
      </c>
      <c r="BW1516" s="48">
        <f t="shared" si="849"/>
        <v>112.9</v>
      </c>
      <c r="BX1516" s="49">
        <f t="shared" si="850"/>
        <v>112.9</v>
      </c>
      <c r="BY1516" s="50">
        <f t="shared" si="851"/>
        <v>1409.9</v>
      </c>
      <c r="BZ1516" s="48">
        <f t="shared" si="852"/>
        <v>357</v>
      </c>
      <c r="CA1516" s="48">
        <f t="shared" si="853"/>
        <v>595.20000000000005</v>
      </c>
      <c r="CB1516" s="48">
        <f t="shared" si="854"/>
        <v>119</v>
      </c>
      <c r="CC1516" s="51">
        <f t="shared" si="855"/>
        <v>338.70000000000005</v>
      </c>
      <c r="CD1516" s="50">
        <f t="shared" si="856"/>
        <v>1409.9</v>
      </c>
      <c r="CE1516" s="103"/>
      <c r="CF1516" s="73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</row>
    <row r="1517" spans="1:122" ht="21" hidden="1" outlineLevel="1" thickBot="1" x14ac:dyDescent="0.35">
      <c r="A1517" s="161"/>
      <c r="B1517" s="90"/>
      <c r="C1517" s="90"/>
      <c r="D1517" s="91"/>
      <c r="E1517" s="92"/>
      <c r="H1517" s="93"/>
      <c r="I1517" s="94"/>
      <c r="L1517" s="92"/>
      <c r="M1517" s="92"/>
      <c r="N1517" s="92"/>
      <c r="O1517" s="92"/>
      <c r="P1517" s="92"/>
      <c r="Q1517" s="92"/>
      <c r="R1517" s="92"/>
      <c r="S1517" s="92"/>
      <c r="T1517" s="92"/>
      <c r="U1517" s="92"/>
      <c r="V1517" s="92"/>
      <c r="W1517" s="92"/>
      <c r="X1517" s="93"/>
      <c r="Y1517" s="92"/>
      <c r="Z1517" s="92"/>
      <c r="AA1517" s="92"/>
      <c r="AB1517" s="92"/>
      <c r="AC1517" s="39">
        <f t="shared" si="846"/>
        <v>0</v>
      </c>
      <c r="AD1517" s="40">
        <f t="shared" si="847"/>
        <v>69.599999999999994</v>
      </c>
      <c r="AG1517" s="70" t="s">
        <v>2965</v>
      </c>
      <c r="AH1517" s="24" t="s">
        <v>3010</v>
      </c>
      <c r="AI1517" s="24" t="s">
        <v>45</v>
      </c>
      <c r="AJ1517" s="24" t="s">
        <v>3011</v>
      </c>
      <c r="AK1517" s="42"/>
      <c r="AL1517" s="43">
        <v>44166.46</v>
      </c>
      <c r="AM1517" s="43">
        <v>42224.93</v>
      </c>
      <c r="AN1517" s="44">
        <v>22</v>
      </c>
      <c r="AO1517" s="45"/>
      <c r="AP1517" s="46">
        <v>8</v>
      </c>
      <c r="AQ1517" s="46">
        <v>14</v>
      </c>
      <c r="AR1517" s="43">
        <v>86391.39</v>
      </c>
      <c r="AS1517" s="43">
        <v>8867.36</v>
      </c>
      <c r="AT1517" s="43">
        <v>676.5</v>
      </c>
      <c r="AU1517" s="44">
        <v>99</v>
      </c>
      <c r="AV1517" s="43">
        <v>181.94</v>
      </c>
      <c r="AW1517" s="43">
        <v>138.38</v>
      </c>
      <c r="AX1517" s="43">
        <v>96354.57</v>
      </c>
      <c r="AY1517" s="43">
        <v>4964.3</v>
      </c>
      <c r="AZ1517" s="43">
        <v>1000.78</v>
      </c>
      <c r="BA1517" s="44">
        <v>0</v>
      </c>
      <c r="BB1517" s="44">
        <v>0</v>
      </c>
      <c r="BC1517" s="44">
        <v>0</v>
      </c>
      <c r="BD1517" s="44">
        <v>0</v>
      </c>
      <c r="BE1517" s="44">
        <v>0</v>
      </c>
      <c r="BF1517" s="43">
        <v>2073.39</v>
      </c>
      <c r="BG1517" s="43">
        <v>8038.47</v>
      </c>
      <c r="BH1517" s="43">
        <v>104393.04</v>
      </c>
      <c r="BI1517" s="44">
        <v>0</v>
      </c>
      <c r="BJ1517" s="71">
        <v>104.4</v>
      </c>
      <c r="BK1517" s="2"/>
      <c r="BL1517" s="2"/>
      <c r="BM1517" s="48">
        <v>8.6999999999999993</v>
      </c>
      <c r="BN1517" s="48">
        <v>8.6999999999999993</v>
      </c>
      <c r="BO1517" s="48">
        <v>8.6999999999999993</v>
      </c>
      <c r="BP1517" s="48">
        <v>8.6999999999999993</v>
      </c>
      <c r="BQ1517" s="48">
        <v>17.399999999999999</v>
      </c>
      <c r="BR1517" s="48">
        <v>17.399999999999999</v>
      </c>
      <c r="BS1517" s="48">
        <v>4.4000000000000004</v>
      </c>
      <c r="BT1517" s="48">
        <v>0</v>
      </c>
      <c r="BU1517" s="48">
        <v>4.4000000000000004</v>
      </c>
      <c r="BV1517" s="48">
        <f t="shared" si="848"/>
        <v>-2.9</v>
      </c>
      <c r="BW1517" s="48">
        <f t="shared" si="849"/>
        <v>-2.9</v>
      </c>
      <c r="BX1517" s="49">
        <f t="shared" si="850"/>
        <v>-3</v>
      </c>
      <c r="BY1517" s="50">
        <f t="shared" si="851"/>
        <v>69.600000000000009</v>
      </c>
      <c r="BZ1517" s="48">
        <f t="shared" si="852"/>
        <v>26.099999999999998</v>
      </c>
      <c r="CA1517" s="48">
        <f t="shared" si="853"/>
        <v>43.5</v>
      </c>
      <c r="CB1517" s="48">
        <f t="shared" si="854"/>
        <v>8.8000000000000007</v>
      </c>
      <c r="CC1517" s="51">
        <f t="shared" si="855"/>
        <v>-8.8000000000000007</v>
      </c>
      <c r="CD1517" s="50">
        <f t="shared" si="856"/>
        <v>69.599999999999994</v>
      </c>
      <c r="CE1517" s="103"/>
      <c r="CF1517" s="73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</row>
    <row r="1518" spans="1:122" ht="15" hidden="1" outlineLevel="1" thickBot="1" x14ac:dyDescent="0.35">
      <c r="A1518" s="161"/>
      <c r="B1518" s="90"/>
      <c r="C1518" s="90"/>
      <c r="D1518" s="91"/>
      <c r="E1518" s="92"/>
      <c r="H1518" s="93"/>
      <c r="I1518" s="94"/>
      <c r="L1518" s="92"/>
      <c r="M1518" s="92"/>
      <c r="N1518" s="92"/>
      <c r="O1518" s="92"/>
      <c r="P1518" s="92"/>
      <c r="Q1518" s="92"/>
      <c r="R1518" s="92"/>
      <c r="S1518" s="92"/>
      <c r="T1518" s="92"/>
      <c r="U1518" s="92"/>
      <c r="V1518" s="92"/>
      <c r="W1518" s="92"/>
      <c r="X1518" s="93"/>
      <c r="Y1518" s="92"/>
      <c r="Z1518" s="92"/>
      <c r="AA1518" s="92"/>
      <c r="AB1518" s="92"/>
      <c r="AC1518" s="39">
        <f t="shared" si="846"/>
        <v>0</v>
      </c>
      <c r="AD1518" s="40">
        <f t="shared" si="847"/>
        <v>425.3</v>
      </c>
      <c r="AG1518" s="70" t="s">
        <v>2965</v>
      </c>
      <c r="AH1518" s="24" t="s">
        <v>3012</v>
      </c>
      <c r="AI1518" s="24" t="s">
        <v>45</v>
      </c>
      <c r="AJ1518" s="24" t="s">
        <v>3013</v>
      </c>
      <c r="AK1518" s="43">
        <v>498343.87</v>
      </c>
      <c r="AL1518" s="42"/>
      <c r="AM1518" s="42"/>
      <c r="AN1518" s="44">
        <v>93</v>
      </c>
      <c r="AO1518" s="46">
        <v>93</v>
      </c>
      <c r="AP1518" s="45"/>
      <c r="AQ1518" s="45"/>
      <c r="AR1518" s="43">
        <v>498343.87</v>
      </c>
      <c r="AS1518" s="43">
        <v>64982.03</v>
      </c>
      <c r="AT1518" s="43">
        <v>2859.75</v>
      </c>
      <c r="AU1518" s="43">
        <v>418.5</v>
      </c>
      <c r="AV1518" s="43">
        <v>769.11</v>
      </c>
      <c r="AW1518" s="43">
        <v>584.97</v>
      </c>
      <c r="AX1518" s="43">
        <v>567958.23</v>
      </c>
      <c r="AY1518" s="43">
        <v>41937.42</v>
      </c>
      <c r="AZ1518" s="43">
        <v>4230.57</v>
      </c>
      <c r="BA1518" s="43">
        <v>251.1</v>
      </c>
      <c r="BB1518" s="43">
        <v>2843.01</v>
      </c>
      <c r="BC1518" s="43">
        <v>1873.02</v>
      </c>
      <c r="BD1518" s="43">
        <v>1279.6600000000001</v>
      </c>
      <c r="BE1518" s="43">
        <v>5618.13</v>
      </c>
      <c r="BF1518" s="43">
        <v>11960.24</v>
      </c>
      <c r="BG1518" s="43">
        <v>69993.149999999994</v>
      </c>
      <c r="BH1518" s="43">
        <v>637951.38</v>
      </c>
      <c r="BI1518" s="44">
        <v>0</v>
      </c>
      <c r="BJ1518" s="71">
        <v>638</v>
      </c>
      <c r="BK1518" s="2"/>
      <c r="BL1518" s="2"/>
      <c r="BM1518" s="48">
        <v>53.2</v>
      </c>
      <c r="BN1518" s="48">
        <v>53.2</v>
      </c>
      <c r="BO1518" s="48">
        <v>53.2</v>
      </c>
      <c r="BP1518" s="48">
        <v>53.2</v>
      </c>
      <c r="BQ1518" s="48">
        <v>106.3</v>
      </c>
      <c r="BR1518" s="48">
        <v>106.3</v>
      </c>
      <c r="BS1518" s="48">
        <v>26.6</v>
      </c>
      <c r="BT1518" s="48">
        <v>0</v>
      </c>
      <c r="BU1518" s="48">
        <v>26.6</v>
      </c>
      <c r="BV1518" s="48">
        <f t="shared" si="848"/>
        <v>-17.8</v>
      </c>
      <c r="BW1518" s="48">
        <f t="shared" si="849"/>
        <v>-17.8</v>
      </c>
      <c r="BX1518" s="49">
        <f t="shared" si="850"/>
        <v>-17.7</v>
      </c>
      <c r="BY1518" s="50">
        <f t="shared" si="851"/>
        <v>425.29999999999995</v>
      </c>
      <c r="BZ1518" s="48">
        <f t="shared" si="852"/>
        <v>159.60000000000002</v>
      </c>
      <c r="CA1518" s="48">
        <f t="shared" si="853"/>
        <v>265.8</v>
      </c>
      <c r="CB1518" s="48">
        <f t="shared" si="854"/>
        <v>53.2</v>
      </c>
      <c r="CC1518" s="51">
        <f t="shared" si="855"/>
        <v>-53.3</v>
      </c>
      <c r="CD1518" s="50">
        <f t="shared" si="856"/>
        <v>425.3</v>
      </c>
      <c r="CE1518" s="103"/>
      <c r="CF1518" s="73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</row>
    <row r="1519" spans="1:122" ht="18" customHeight="1" collapsed="1" thickBot="1" x14ac:dyDescent="0.35">
      <c r="A1519" s="162"/>
      <c r="B1519" s="163" t="s">
        <v>71</v>
      </c>
      <c r="C1519" s="164"/>
      <c r="D1519" s="165"/>
      <c r="E1519" s="54">
        <f>SUM(E1495:E1518)</f>
        <v>11905618.970000003</v>
      </c>
      <c r="F1519" s="54">
        <f t="shared" ref="F1519:AD1519" si="857">SUM(F1495:F1518)</f>
        <v>824146.07000000007</v>
      </c>
      <c r="G1519" s="54">
        <f t="shared" si="857"/>
        <v>2546585.3600000003</v>
      </c>
      <c r="H1519" s="54">
        <f t="shared" si="857"/>
        <v>4556</v>
      </c>
      <c r="I1519" s="54">
        <f t="shared" si="857"/>
        <v>3504</v>
      </c>
      <c r="J1519" s="54">
        <f t="shared" si="857"/>
        <v>242</v>
      </c>
      <c r="K1519" s="54">
        <f t="shared" si="857"/>
        <v>810</v>
      </c>
      <c r="L1519" s="54">
        <f t="shared" si="857"/>
        <v>15276350.399999999</v>
      </c>
      <c r="M1519" s="54">
        <f t="shared" si="857"/>
        <v>2150135.0499999998</v>
      </c>
      <c r="N1519" s="54">
        <f t="shared" si="857"/>
        <v>140097</v>
      </c>
      <c r="O1519" s="54">
        <f t="shared" si="857"/>
        <v>20502</v>
      </c>
      <c r="P1519" s="54">
        <f t="shared" si="857"/>
        <v>37678.119999999995</v>
      </c>
      <c r="Q1519" s="54">
        <f t="shared" si="857"/>
        <v>28657.24</v>
      </c>
      <c r="R1519" s="54">
        <f t="shared" si="857"/>
        <v>17653419.809999999</v>
      </c>
      <c r="S1519" s="54">
        <f t="shared" si="857"/>
        <v>1817477.5599999998</v>
      </c>
      <c r="T1519" s="54">
        <f t="shared" si="857"/>
        <v>207252.44000000003</v>
      </c>
      <c r="U1519" s="54">
        <f t="shared" si="857"/>
        <v>9460.8000000000011</v>
      </c>
      <c r="V1519" s="54">
        <f t="shared" si="857"/>
        <v>107117.28</v>
      </c>
      <c r="W1519" s="54">
        <f t="shared" si="857"/>
        <v>70570.560000000012</v>
      </c>
      <c r="X1519" s="54">
        <f t="shared" si="857"/>
        <v>32126.9</v>
      </c>
      <c r="Y1519" s="54">
        <f t="shared" si="857"/>
        <v>211676.63999999998</v>
      </c>
      <c r="Z1519" s="54">
        <f t="shared" si="857"/>
        <v>366632.47</v>
      </c>
      <c r="AA1519" s="54">
        <f t="shared" si="857"/>
        <v>2822314.6499999994</v>
      </c>
      <c r="AB1519" s="54">
        <f t="shared" si="857"/>
        <v>20475734.460000001</v>
      </c>
      <c r="AC1519" s="54">
        <f t="shared" si="857"/>
        <v>20475.699999999997</v>
      </c>
      <c r="AD1519" s="54">
        <f t="shared" si="857"/>
        <v>20474.3</v>
      </c>
      <c r="AG1519" s="55" t="s">
        <v>2965</v>
      </c>
      <c r="AH1519" s="55" t="s">
        <v>71</v>
      </c>
      <c r="AI1519" s="56"/>
      <c r="AJ1519" s="57"/>
      <c r="AK1519" s="58">
        <v>11831431.270000001</v>
      </c>
      <c r="AL1519" s="58">
        <v>897904.07</v>
      </c>
      <c r="AM1519" s="58">
        <v>2511538.64</v>
      </c>
      <c r="AN1519" s="58">
        <v>4666</v>
      </c>
      <c r="AO1519" s="58">
        <v>3571</v>
      </c>
      <c r="AP1519" s="58">
        <v>270</v>
      </c>
      <c r="AQ1519" s="58">
        <v>825</v>
      </c>
      <c r="AR1519" s="58">
        <v>15240873.979999999</v>
      </c>
      <c r="AS1519" s="58">
        <v>2138181.0900000003</v>
      </c>
      <c r="AT1519" s="58">
        <v>143479.5</v>
      </c>
      <c r="AU1519" s="58">
        <v>20997</v>
      </c>
      <c r="AV1519" s="58">
        <v>38587.82</v>
      </c>
      <c r="AW1519" s="58">
        <v>29349.14</v>
      </c>
      <c r="AX1519" s="58">
        <v>17611468.530000001</v>
      </c>
      <c r="AY1519" s="58">
        <v>1857393.4899999998</v>
      </c>
      <c r="AZ1519" s="58">
        <v>212256.33999999997</v>
      </c>
      <c r="BA1519" s="58">
        <v>9641.7000000000007</v>
      </c>
      <c r="BB1519" s="58">
        <v>109165.47</v>
      </c>
      <c r="BC1519" s="58">
        <v>71919.939999999988</v>
      </c>
      <c r="BD1519" s="58">
        <v>20479.960000000003</v>
      </c>
      <c r="BE1519" s="58">
        <v>215724.11000000002</v>
      </c>
      <c r="BF1519" s="58">
        <v>365780.94000000006</v>
      </c>
      <c r="BG1519" s="58">
        <v>2862361.9499999997</v>
      </c>
      <c r="BH1519" s="58">
        <v>20473830.48</v>
      </c>
      <c r="BI1519" s="58">
        <v>0</v>
      </c>
      <c r="BJ1519" s="59">
        <v>20473.700000000004</v>
      </c>
      <c r="BK1519" s="60"/>
      <c r="BL1519" s="61" t="str">
        <f>+AG1519</f>
        <v>Vilkaviškio r. sav.</v>
      </c>
      <c r="BM1519" s="62">
        <f t="shared" ref="BM1519:CD1519" si="858">SUM(BM1495:BM1518)</f>
        <v>1706.2</v>
      </c>
      <c r="BN1519" s="62">
        <f t="shared" si="858"/>
        <v>1706.2</v>
      </c>
      <c r="BO1519" s="62">
        <f t="shared" si="858"/>
        <v>1706.2</v>
      </c>
      <c r="BP1519" s="62">
        <f t="shared" si="858"/>
        <v>1706.2</v>
      </c>
      <c r="BQ1519" s="62">
        <f t="shared" si="858"/>
        <v>3412.3</v>
      </c>
      <c r="BR1519" s="62">
        <f t="shared" si="858"/>
        <v>3412.3</v>
      </c>
      <c r="BS1519" s="62">
        <f t="shared" si="858"/>
        <v>853.2</v>
      </c>
      <c r="BT1519" s="62">
        <f t="shared" si="858"/>
        <v>0</v>
      </c>
      <c r="BU1519" s="62">
        <f t="shared" si="858"/>
        <v>853.2</v>
      </c>
      <c r="BV1519" s="62">
        <f t="shared" si="858"/>
        <v>1706.1000000000001</v>
      </c>
      <c r="BW1519" s="62">
        <f t="shared" si="858"/>
        <v>1706.1000000000001</v>
      </c>
      <c r="BX1519" s="62">
        <f t="shared" si="858"/>
        <v>1706.3</v>
      </c>
      <c r="BY1519" s="62">
        <f t="shared" si="858"/>
        <v>20474.3</v>
      </c>
      <c r="BZ1519" s="62">
        <f t="shared" si="858"/>
        <v>5118.6000000000004</v>
      </c>
      <c r="CA1519" s="62">
        <f t="shared" si="858"/>
        <v>8530.7999999999993</v>
      </c>
      <c r="CB1519" s="62">
        <f t="shared" si="858"/>
        <v>1706.4</v>
      </c>
      <c r="CC1519" s="62">
        <f t="shared" si="858"/>
        <v>5118.4999999999991</v>
      </c>
      <c r="CD1519" s="62">
        <f t="shared" si="858"/>
        <v>20474.3</v>
      </c>
      <c r="CE1519" s="63"/>
      <c r="CF1519" s="64" t="s">
        <v>2965</v>
      </c>
      <c r="CG1519" s="65">
        <v>1706.2</v>
      </c>
      <c r="CH1519" s="65">
        <v>1693.9</v>
      </c>
      <c r="CI1519" s="65">
        <v>1700.1000000000001</v>
      </c>
      <c r="CJ1519" s="65">
        <v>1700.1000000000001</v>
      </c>
      <c r="CK1519" s="65">
        <v>3400</v>
      </c>
      <c r="CL1519" s="65">
        <v>3406.2000000000003</v>
      </c>
      <c r="CM1519" s="65">
        <v>847.1</v>
      </c>
      <c r="CN1519" s="65">
        <v>0</v>
      </c>
      <c r="CO1519" s="65">
        <v>853.2</v>
      </c>
      <c r="CP1519" s="65">
        <f>+BV1519</f>
        <v>1706.1000000000001</v>
      </c>
      <c r="CQ1519" s="65">
        <f t="shared" ref="CQ1519:CR1519" si="859">+BW1519</f>
        <v>1706.1000000000001</v>
      </c>
      <c r="CR1519" s="65">
        <f t="shared" si="859"/>
        <v>1706.3</v>
      </c>
      <c r="CS1519" s="66">
        <f>+CR1519+CQ1519+CP1519+CO1519+CN1519+CM1519+CL1519+CK1519+CJ1519+CI1519+CH1519+CG1519</f>
        <v>20425.300000000003</v>
      </c>
      <c r="CT1519" s="65">
        <v>5100.2000000000007</v>
      </c>
      <c r="CU1519" s="65">
        <v>8506.3000000000011</v>
      </c>
      <c r="CV1519" s="65">
        <v>1700.3000000000002</v>
      </c>
      <c r="CW1519" s="65">
        <f>+CP1519+CQ1519+CR1519</f>
        <v>5118.5</v>
      </c>
      <c r="CX1519" s="67">
        <f>+CW1519+CV1519+CU1519+CT1519</f>
        <v>20425.300000000003</v>
      </c>
      <c r="CY1519" s="48"/>
      <c r="CZ1519" s="64" t="s">
        <v>2965</v>
      </c>
      <c r="DA1519" s="68">
        <v>0</v>
      </c>
      <c r="DB1519" s="68">
        <v>12.3</v>
      </c>
      <c r="DC1519" s="68">
        <v>6.1</v>
      </c>
      <c r="DD1519" s="68">
        <v>6.1</v>
      </c>
      <c r="DE1519" s="68">
        <v>12.3</v>
      </c>
      <c r="DF1519" s="68">
        <v>6.1</v>
      </c>
      <c r="DG1519" s="68">
        <v>6.0999999999999979</v>
      </c>
      <c r="DH1519" s="69"/>
      <c r="DI1519" s="69"/>
      <c r="DJ1519" s="69"/>
      <c r="DK1519" s="69"/>
      <c r="DL1519" s="69"/>
      <c r="DM1519" s="66">
        <v>49</v>
      </c>
      <c r="DN1519" s="68">
        <v>18.399999999999999</v>
      </c>
      <c r="DO1519" s="68">
        <v>24.5</v>
      </c>
      <c r="DP1519" s="68">
        <v>6.0999999999999979</v>
      </c>
      <c r="DQ1519" s="68"/>
      <c r="DR1519" s="66">
        <v>49</v>
      </c>
    </row>
    <row r="1520" spans="1:122" ht="15" hidden="1" outlineLevel="1" thickBot="1" x14ac:dyDescent="0.35">
      <c r="A1520" s="160" t="s">
        <v>3014</v>
      </c>
      <c r="B1520" s="53" t="s">
        <v>3015</v>
      </c>
      <c r="C1520" s="53" t="s">
        <v>135</v>
      </c>
      <c r="D1520" s="24" t="s">
        <v>3016</v>
      </c>
      <c r="E1520" s="34"/>
      <c r="F1520" s="35">
        <v>22083.23</v>
      </c>
      <c r="G1520" s="35">
        <v>126674.77</v>
      </c>
      <c r="H1520" s="36">
        <v>36</v>
      </c>
      <c r="I1520" s="37"/>
      <c r="J1520" s="38">
        <v>6</v>
      </c>
      <c r="K1520" s="38">
        <v>30</v>
      </c>
      <c r="L1520" s="36">
        <v>148758</v>
      </c>
      <c r="M1520" s="35">
        <v>7087.68</v>
      </c>
      <c r="N1520" s="36">
        <v>1107</v>
      </c>
      <c r="O1520" s="36">
        <v>162</v>
      </c>
      <c r="P1520" s="35">
        <v>297.72000000000003</v>
      </c>
      <c r="Q1520" s="35">
        <v>226.44</v>
      </c>
      <c r="R1520" s="35">
        <v>157638.84</v>
      </c>
      <c r="S1520" s="35">
        <v>8123.4</v>
      </c>
      <c r="T1520" s="35">
        <v>1637.64</v>
      </c>
      <c r="U1520" s="36">
        <v>0</v>
      </c>
      <c r="V1520" s="36">
        <v>0</v>
      </c>
      <c r="W1520" s="36">
        <v>0</v>
      </c>
      <c r="X1520" s="36">
        <v>0</v>
      </c>
      <c r="Y1520" s="36">
        <v>0</v>
      </c>
      <c r="Z1520" s="35">
        <v>3570.2</v>
      </c>
      <c r="AA1520" s="35">
        <v>13331.24</v>
      </c>
      <c r="AB1520" s="35">
        <v>170970.08</v>
      </c>
      <c r="AC1520" s="39">
        <f t="shared" ref="AC1520:AC1583" si="860">+ROUND(AB1520/1000,1)</f>
        <v>171</v>
      </c>
      <c r="AD1520" s="40">
        <f t="shared" ref="AD1520:AD1551" si="861">+ROUND((AC1520/12*4)+(BJ1520/12*8),1)</f>
        <v>173.7</v>
      </c>
      <c r="AG1520" s="70" t="s">
        <v>3014</v>
      </c>
      <c r="AH1520" s="24" t="s">
        <v>3015</v>
      </c>
      <c r="AI1520" s="24" t="s">
        <v>135</v>
      </c>
      <c r="AJ1520" s="24" t="s">
        <v>3016</v>
      </c>
      <c r="AK1520" s="42"/>
      <c r="AL1520" s="43">
        <v>44166.46</v>
      </c>
      <c r="AM1520" s="43">
        <v>105562.32</v>
      </c>
      <c r="AN1520" s="44">
        <v>42</v>
      </c>
      <c r="AO1520" s="45"/>
      <c r="AP1520" s="46">
        <v>14</v>
      </c>
      <c r="AQ1520" s="46">
        <v>28</v>
      </c>
      <c r="AR1520" s="43">
        <v>149728.78</v>
      </c>
      <c r="AS1520" s="43">
        <v>8268.9599999999991</v>
      </c>
      <c r="AT1520" s="43">
        <v>1291.5</v>
      </c>
      <c r="AU1520" s="44">
        <v>189</v>
      </c>
      <c r="AV1520" s="43">
        <v>347.34</v>
      </c>
      <c r="AW1520" s="43">
        <v>264.18</v>
      </c>
      <c r="AX1520" s="43">
        <v>160089.76</v>
      </c>
      <c r="AY1520" s="43">
        <v>9477.2999999999993</v>
      </c>
      <c r="AZ1520" s="43">
        <v>1910.58</v>
      </c>
      <c r="BA1520" s="44">
        <v>0</v>
      </c>
      <c r="BB1520" s="44">
        <v>0</v>
      </c>
      <c r="BC1520" s="44">
        <v>0</v>
      </c>
      <c r="BD1520" s="44">
        <v>0</v>
      </c>
      <c r="BE1520" s="44">
        <v>0</v>
      </c>
      <c r="BF1520" s="43">
        <v>3593.49</v>
      </c>
      <c r="BG1520" s="43">
        <v>14981.37</v>
      </c>
      <c r="BH1520" s="43">
        <v>175071.13</v>
      </c>
      <c r="BI1520" s="44">
        <v>0</v>
      </c>
      <c r="BJ1520" s="71">
        <v>175.1</v>
      </c>
      <c r="BK1520" s="2"/>
      <c r="BL1520" s="2"/>
      <c r="BM1520" s="48">
        <v>14.6</v>
      </c>
      <c r="BN1520" s="48">
        <v>14.6</v>
      </c>
      <c r="BO1520" s="48">
        <v>14.6</v>
      </c>
      <c r="BP1520" s="48">
        <v>14.6</v>
      </c>
      <c r="BQ1520" s="48">
        <v>29.2</v>
      </c>
      <c r="BR1520" s="48">
        <v>29.2</v>
      </c>
      <c r="BS1520" s="48">
        <v>7.3</v>
      </c>
      <c r="BT1520" s="48">
        <v>0</v>
      </c>
      <c r="BU1520" s="48">
        <v>7.3</v>
      </c>
      <c r="BV1520" s="48">
        <f t="shared" ref="BV1520:BV1583" si="862">+ROUND((AD1520-BM1520-BN1520-BO1520-BP1520-BQ1520-BR1520-BS1520-BT1520-BU1520)/3,1)</f>
        <v>14.1</v>
      </c>
      <c r="BW1520" s="48">
        <f t="shared" ref="BW1520:BW1583" si="863">+BV1520</f>
        <v>14.1</v>
      </c>
      <c r="BX1520" s="49">
        <f t="shared" ref="BX1520:BX1583" si="864">+ROUND(AD1520-BM1520-BN1520-BO1520-BP1520-BQ1520-BR1520-BS1520-BT1520-BU1520-BV1520-BW1520,1)</f>
        <v>14.1</v>
      </c>
      <c r="BY1520" s="50">
        <f t="shared" ref="BY1520:BY1583" si="865">+BX1520+BW1520+BV1520+BU1520+BT1520+BS1520+BR1520+BQ1520+BP1520+BO1520+BN1520+BM1520</f>
        <v>173.7</v>
      </c>
      <c r="BZ1520" s="48">
        <f t="shared" ref="BZ1520:BZ1583" si="866">+BM1520+BN1520+BO1520</f>
        <v>43.8</v>
      </c>
      <c r="CA1520" s="48">
        <f t="shared" ref="CA1520:CA1583" si="867">+BP1520+BQ1520+BR1520</f>
        <v>73</v>
      </c>
      <c r="CB1520" s="48">
        <f t="shared" ref="CB1520:CB1583" si="868">+BS1520+BT1520+BU1520</f>
        <v>14.6</v>
      </c>
      <c r="CC1520" s="51">
        <f t="shared" ref="CC1520:CC1583" si="869">+BV1520+BW1520+BX1520</f>
        <v>42.3</v>
      </c>
      <c r="CD1520" s="50">
        <f t="shared" ref="CD1520:CD1583" si="870">SUM(BZ1520:CC1520)</f>
        <v>173.7</v>
      </c>
      <c r="CE1520" s="103"/>
      <c r="CF1520" s="73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</row>
    <row r="1521" spans="1:122" ht="15" hidden="1" outlineLevel="1" thickBot="1" x14ac:dyDescent="0.35">
      <c r="A1521" s="161"/>
      <c r="B1521" s="53" t="s">
        <v>3017</v>
      </c>
      <c r="C1521" s="53" t="s">
        <v>135</v>
      </c>
      <c r="D1521" s="24" t="s">
        <v>3018</v>
      </c>
      <c r="E1521" s="34"/>
      <c r="F1521" s="35">
        <v>44166.46</v>
      </c>
      <c r="G1521" s="35">
        <v>253349.56</v>
      </c>
      <c r="H1521" s="36">
        <v>89</v>
      </c>
      <c r="I1521" s="37"/>
      <c r="J1521" s="38">
        <v>19</v>
      </c>
      <c r="K1521" s="38">
        <v>70</v>
      </c>
      <c r="L1521" s="35">
        <v>297516.02</v>
      </c>
      <c r="M1521" s="35">
        <v>17522.32</v>
      </c>
      <c r="N1521" s="35">
        <v>2736.75</v>
      </c>
      <c r="O1521" s="35">
        <v>400.5</v>
      </c>
      <c r="P1521" s="35">
        <v>736.03</v>
      </c>
      <c r="Q1521" s="35">
        <v>559.80999999999995</v>
      </c>
      <c r="R1521" s="35">
        <v>319471.43</v>
      </c>
      <c r="S1521" s="35">
        <v>20082.849999999999</v>
      </c>
      <c r="T1521" s="35">
        <v>4048.61</v>
      </c>
      <c r="U1521" s="36">
        <v>0</v>
      </c>
      <c r="V1521" s="36">
        <v>0</v>
      </c>
      <c r="W1521" s="36">
        <v>0</v>
      </c>
      <c r="X1521" s="36">
        <v>0</v>
      </c>
      <c r="Y1521" s="36">
        <v>0</v>
      </c>
      <c r="Z1521" s="35">
        <v>7140.38</v>
      </c>
      <c r="AA1521" s="35">
        <v>31271.84</v>
      </c>
      <c r="AB1521" s="35">
        <v>350743.27</v>
      </c>
      <c r="AC1521" s="39">
        <f t="shared" si="860"/>
        <v>350.7</v>
      </c>
      <c r="AD1521" s="40">
        <f t="shared" si="861"/>
        <v>336</v>
      </c>
      <c r="AG1521" s="70" t="s">
        <v>3014</v>
      </c>
      <c r="AH1521" s="24" t="s">
        <v>3017</v>
      </c>
      <c r="AI1521" s="24" t="s">
        <v>135</v>
      </c>
      <c r="AJ1521" s="24" t="s">
        <v>3018</v>
      </c>
      <c r="AK1521" s="42"/>
      <c r="AL1521" s="43">
        <v>44166.46</v>
      </c>
      <c r="AM1521" s="43">
        <v>232237.09</v>
      </c>
      <c r="AN1521" s="44">
        <v>86</v>
      </c>
      <c r="AO1521" s="45"/>
      <c r="AP1521" s="46">
        <v>16</v>
      </c>
      <c r="AQ1521" s="46">
        <v>70</v>
      </c>
      <c r="AR1521" s="43">
        <v>276403.55</v>
      </c>
      <c r="AS1521" s="43">
        <v>17989.810000000001</v>
      </c>
      <c r="AT1521" s="43">
        <v>2644.5</v>
      </c>
      <c r="AU1521" s="44">
        <v>387</v>
      </c>
      <c r="AV1521" s="43">
        <v>711.22</v>
      </c>
      <c r="AW1521" s="43">
        <v>540.94000000000005</v>
      </c>
      <c r="AX1521" s="43">
        <v>298677.02</v>
      </c>
      <c r="AY1521" s="43">
        <v>19405.900000000001</v>
      </c>
      <c r="AZ1521" s="43">
        <v>3912.14</v>
      </c>
      <c r="BA1521" s="44">
        <v>0</v>
      </c>
      <c r="BB1521" s="44">
        <v>0</v>
      </c>
      <c r="BC1521" s="44">
        <v>0</v>
      </c>
      <c r="BD1521" s="44">
        <v>0</v>
      </c>
      <c r="BE1521" s="44">
        <v>0</v>
      </c>
      <c r="BF1521" s="43">
        <v>6633.68</v>
      </c>
      <c r="BG1521" s="43">
        <v>29951.72</v>
      </c>
      <c r="BH1521" s="43">
        <v>328628.74</v>
      </c>
      <c r="BI1521" s="44">
        <v>0</v>
      </c>
      <c r="BJ1521" s="71">
        <v>328.6</v>
      </c>
      <c r="BK1521" s="2"/>
      <c r="BL1521" s="2"/>
      <c r="BM1521" s="48">
        <v>27.4</v>
      </c>
      <c r="BN1521" s="48">
        <v>27.4</v>
      </c>
      <c r="BO1521" s="48">
        <v>27.4</v>
      </c>
      <c r="BP1521" s="48">
        <v>27.4</v>
      </c>
      <c r="BQ1521" s="48">
        <v>54.8</v>
      </c>
      <c r="BR1521" s="48">
        <v>54.8</v>
      </c>
      <c r="BS1521" s="48">
        <v>13.7</v>
      </c>
      <c r="BT1521" s="48">
        <v>0</v>
      </c>
      <c r="BU1521" s="48">
        <v>13.7</v>
      </c>
      <c r="BV1521" s="48">
        <f t="shared" si="862"/>
        <v>29.8</v>
      </c>
      <c r="BW1521" s="48">
        <f t="shared" si="863"/>
        <v>29.8</v>
      </c>
      <c r="BX1521" s="49">
        <f t="shared" si="864"/>
        <v>29.8</v>
      </c>
      <c r="BY1521" s="50">
        <f t="shared" si="865"/>
        <v>336</v>
      </c>
      <c r="BZ1521" s="48">
        <f t="shared" si="866"/>
        <v>82.199999999999989</v>
      </c>
      <c r="CA1521" s="48">
        <f t="shared" si="867"/>
        <v>137</v>
      </c>
      <c r="CB1521" s="48">
        <f t="shared" si="868"/>
        <v>27.4</v>
      </c>
      <c r="CC1521" s="51">
        <f t="shared" si="869"/>
        <v>89.4</v>
      </c>
      <c r="CD1521" s="50">
        <f t="shared" si="870"/>
        <v>336</v>
      </c>
      <c r="CE1521" s="103"/>
      <c r="CF1521" s="73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</row>
    <row r="1522" spans="1:122" ht="15" hidden="1" outlineLevel="1" thickBot="1" x14ac:dyDescent="0.35">
      <c r="A1522" s="161"/>
      <c r="B1522" s="53" t="s">
        <v>3019</v>
      </c>
      <c r="C1522" s="53" t="s">
        <v>135</v>
      </c>
      <c r="D1522" s="24" t="s">
        <v>3020</v>
      </c>
      <c r="E1522" s="34"/>
      <c r="F1522" s="34"/>
      <c r="G1522" s="35">
        <v>253349.56</v>
      </c>
      <c r="H1522" s="36">
        <v>77</v>
      </c>
      <c r="I1522" s="37"/>
      <c r="J1522" s="37"/>
      <c r="K1522" s="38">
        <v>77</v>
      </c>
      <c r="L1522" s="35">
        <v>253349.56</v>
      </c>
      <c r="M1522" s="35">
        <v>15159.76</v>
      </c>
      <c r="N1522" s="35">
        <v>2367.75</v>
      </c>
      <c r="O1522" s="35">
        <v>346.5</v>
      </c>
      <c r="P1522" s="35">
        <v>636.79</v>
      </c>
      <c r="Q1522" s="35">
        <v>484.33</v>
      </c>
      <c r="R1522" s="35">
        <v>272344.69</v>
      </c>
      <c r="S1522" s="35">
        <v>17375.05</v>
      </c>
      <c r="T1522" s="35">
        <v>3502.73</v>
      </c>
      <c r="U1522" s="36">
        <v>0</v>
      </c>
      <c r="V1522" s="36">
        <v>0</v>
      </c>
      <c r="W1522" s="36">
        <v>0</v>
      </c>
      <c r="X1522" s="36">
        <v>0</v>
      </c>
      <c r="Y1522" s="36">
        <v>0</v>
      </c>
      <c r="Z1522" s="35">
        <v>6080.39</v>
      </c>
      <c r="AA1522" s="35">
        <v>26958.17</v>
      </c>
      <c r="AB1522" s="35">
        <v>299302.86</v>
      </c>
      <c r="AC1522" s="39">
        <f t="shared" si="860"/>
        <v>299.3</v>
      </c>
      <c r="AD1522" s="40">
        <f t="shared" si="861"/>
        <v>269.10000000000002</v>
      </c>
      <c r="AG1522" s="70" t="s">
        <v>3014</v>
      </c>
      <c r="AH1522" s="24" t="s">
        <v>3019</v>
      </c>
      <c r="AI1522" s="24" t="s">
        <v>135</v>
      </c>
      <c r="AJ1522" s="24" t="s">
        <v>3020</v>
      </c>
      <c r="AK1522" s="42"/>
      <c r="AL1522" s="42"/>
      <c r="AM1522" s="43">
        <v>211124.64</v>
      </c>
      <c r="AN1522" s="44">
        <v>71</v>
      </c>
      <c r="AO1522" s="45"/>
      <c r="AP1522" s="45"/>
      <c r="AQ1522" s="46">
        <v>71</v>
      </c>
      <c r="AR1522" s="43">
        <v>211124.64</v>
      </c>
      <c r="AS1522" s="43">
        <v>15036.61</v>
      </c>
      <c r="AT1522" s="43">
        <v>2183.25</v>
      </c>
      <c r="AU1522" s="43">
        <v>319.5</v>
      </c>
      <c r="AV1522" s="43">
        <v>587.16999999999996</v>
      </c>
      <c r="AW1522" s="43">
        <v>446.59</v>
      </c>
      <c r="AX1522" s="43">
        <v>229697.76</v>
      </c>
      <c r="AY1522" s="43">
        <v>16021.15</v>
      </c>
      <c r="AZ1522" s="43">
        <v>3229.79</v>
      </c>
      <c r="BA1522" s="44">
        <v>0</v>
      </c>
      <c r="BB1522" s="44">
        <v>0</v>
      </c>
      <c r="BC1522" s="44">
        <v>0</v>
      </c>
      <c r="BD1522" s="44">
        <v>0</v>
      </c>
      <c r="BE1522" s="44">
        <v>0</v>
      </c>
      <c r="BF1522" s="43">
        <v>5066.99</v>
      </c>
      <c r="BG1522" s="43">
        <v>24317.93</v>
      </c>
      <c r="BH1522" s="43">
        <v>254015.69</v>
      </c>
      <c r="BI1522" s="44">
        <v>0</v>
      </c>
      <c r="BJ1522" s="71">
        <v>254</v>
      </c>
      <c r="BK1522" s="2"/>
      <c r="BL1522" s="2"/>
      <c r="BM1522" s="48">
        <v>21.2</v>
      </c>
      <c r="BN1522" s="48">
        <v>21.2</v>
      </c>
      <c r="BO1522" s="48">
        <v>21.2</v>
      </c>
      <c r="BP1522" s="48">
        <v>21.2</v>
      </c>
      <c r="BQ1522" s="48">
        <v>42.3</v>
      </c>
      <c r="BR1522" s="48">
        <v>42.3</v>
      </c>
      <c r="BS1522" s="48">
        <v>10.6</v>
      </c>
      <c r="BT1522" s="48">
        <v>0</v>
      </c>
      <c r="BU1522" s="48">
        <v>10.6</v>
      </c>
      <c r="BV1522" s="48">
        <f t="shared" si="862"/>
        <v>26.2</v>
      </c>
      <c r="BW1522" s="48">
        <f t="shared" si="863"/>
        <v>26.2</v>
      </c>
      <c r="BX1522" s="49">
        <f t="shared" si="864"/>
        <v>26.1</v>
      </c>
      <c r="BY1522" s="50">
        <f t="shared" si="865"/>
        <v>269.09999999999997</v>
      </c>
      <c r="BZ1522" s="48">
        <f t="shared" si="866"/>
        <v>63.599999999999994</v>
      </c>
      <c r="CA1522" s="48">
        <f t="shared" si="867"/>
        <v>105.8</v>
      </c>
      <c r="CB1522" s="48">
        <f t="shared" si="868"/>
        <v>21.2</v>
      </c>
      <c r="CC1522" s="51">
        <f t="shared" si="869"/>
        <v>78.5</v>
      </c>
      <c r="CD1522" s="50">
        <f t="shared" si="870"/>
        <v>269.09999999999997</v>
      </c>
      <c r="CE1522" s="103"/>
      <c r="CF1522" s="73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</row>
    <row r="1523" spans="1:122" ht="21" hidden="1" outlineLevel="1" thickBot="1" x14ac:dyDescent="0.35">
      <c r="A1523" s="161"/>
      <c r="B1523" s="53" t="s">
        <v>3021</v>
      </c>
      <c r="C1523" s="53" t="s">
        <v>135</v>
      </c>
      <c r="D1523" s="24" t="s">
        <v>3022</v>
      </c>
      <c r="E1523" s="35">
        <v>556024.03</v>
      </c>
      <c r="F1523" s="35">
        <v>44166.46</v>
      </c>
      <c r="G1523" s="34"/>
      <c r="H1523" s="36">
        <v>187</v>
      </c>
      <c r="I1523" s="38">
        <v>169</v>
      </c>
      <c r="J1523" s="38">
        <v>18</v>
      </c>
      <c r="K1523" s="37"/>
      <c r="L1523" s="35">
        <v>600190.49</v>
      </c>
      <c r="M1523" s="35">
        <v>67043.69</v>
      </c>
      <c r="N1523" s="35">
        <v>5750.25</v>
      </c>
      <c r="O1523" s="35">
        <v>841.5</v>
      </c>
      <c r="P1523" s="35">
        <v>1546.49</v>
      </c>
      <c r="Q1523" s="35">
        <v>1176.23</v>
      </c>
      <c r="R1523" s="35">
        <v>676548.65</v>
      </c>
      <c r="S1523" s="35">
        <v>80270.559999999998</v>
      </c>
      <c r="T1523" s="35">
        <v>8506.6299999999992</v>
      </c>
      <c r="U1523" s="35">
        <v>456.3</v>
      </c>
      <c r="V1523" s="35">
        <v>5166.33</v>
      </c>
      <c r="W1523" s="35">
        <v>3403.66</v>
      </c>
      <c r="X1523" s="36">
        <v>0</v>
      </c>
      <c r="Y1523" s="35">
        <v>10209.290000000001</v>
      </c>
      <c r="Z1523" s="35">
        <v>14404.58</v>
      </c>
      <c r="AA1523" s="35">
        <v>122417.35</v>
      </c>
      <c r="AB1523" s="36">
        <v>798966</v>
      </c>
      <c r="AC1523" s="39">
        <f t="shared" si="860"/>
        <v>799</v>
      </c>
      <c r="AD1523" s="40">
        <f t="shared" si="861"/>
        <v>825.3</v>
      </c>
      <c r="AG1523" s="70" t="s">
        <v>3014</v>
      </c>
      <c r="AH1523" s="24" t="s">
        <v>3021</v>
      </c>
      <c r="AI1523" s="24" t="s">
        <v>135</v>
      </c>
      <c r="AJ1523" s="24" t="s">
        <v>3022</v>
      </c>
      <c r="AK1523" s="43">
        <v>584313.48</v>
      </c>
      <c r="AL1523" s="43">
        <v>44166.46</v>
      </c>
      <c r="AM1523" s="42"/>
      <c r="AN1523" s="44">
        <v>194</v>
      </c>
      <c r="AO1523" s="46">
        <v>177</v>
      </c>
      <c r="AP1523" s="46">
        <v>17</v>
      </c>
      <c r="AQ1523" s="45"/>
      <c r="AR1523" s="43">
        <v>628479.93999999994</v>
      </c>
      <c r="AS1523" s="43">
        <v>72648.41</v>
      </c>
      <c r="AT1523" s="43">
        <v>5965.5</v>
      </c>
      <c r="AU1523" s="44">
        <v>873</v>
      </c>
      <c r="AV1523" s="43">
        <v>1604.38</v>
      </c>
      <c r="AW1523" s="43">
        <v>1220.26</v>
      </c>
      <c r="AX1523" s="43">
        <v>710791.49</v>
      </c>
      <c r="AY1523" s="43">
        <v>83652.429999999993</v>
      </c>
      <c r="AZ1523" s="43">
        <v>8825.06</v>
      </c>
      <c r="BA1523" s="43">
        <v>477.9</v>
      </c>
      <c r="BB1523" s="43">
        <v>5410.89</v>
      </c>
      <c r="BC1523" s="43">
        <v>3564.78</v>
      </c>
      <c r="BD1523" s="44">
        <v>0</v>
      </c>
      <c r="BE1523" s="43">
        <v>10692.57</v>
      </c>
      <c r="BF1523" s="43">
        <v>15083.51</v>
      </c>
      <c r="BG1523" s="43">
        <v>127707.14</v>
      </c>
      <c r="BH1523" s="43">
        <v>838498.63</v>
      </c>
      <c r="BI1523" s="44">
        <v>0</v>
      </c>
      <c r="BJ1523" s="71">
        <v>838.5</v>
      </c>
      <c r="BK1523" s="2"/>
      <c r="BL1523" s="2"/>
      <c r="BM1523" s="48">
        <v>69.900000000000006</v>
      </c>
      <c r="BN1523" s="48">
        <v>69.900000000000006</v>
      </c>
      <c r="BO1523" s="48">
        <v>69.900000000000006</v>
      </c>
      <c r="BP1523" s="48">
        <v>69.900000000000006</v>
      </c>
      <c r="BQ1523" s="48">
        <v>139.80000000000001</v>
      </c>
      <c r="BR1523" s="48">
        <v>139.80000000000001</v>
      </c>
      <c r="BS1523" s="48">
        <v>34.9</v>
      </c>
      <c r="BT1523" s="48">
        <v>0</v>
      </c>
      <c r="BU1523" s="48">
        <v>34.9</v>
      </c>
      <c r="BV1523" s="48">
        <f t="shared" si="862"/>
        <v>65.400000000000006</v>
      </c>
      <c r="BW1523" s="48">
        <f t="shared" si="863"/>
        <v>65.400000000000006</v>
      </c>
      <c r="BX1523" s="49">
        <f t="shared" si="864"/>
        <v>65.5</v>
      </c>
      <c r="BY1523" s="50">
        <f t="shared" si="865"/>
        <v>825.3</v>
      </c>
      <c r="BZ1523" s="48">
        <f t="shared" si="866"/>
        <v>209.70000000000002</v>
      </c>
      <c r="CA1523" s="48">
        <f t="shared" si="867"/>
        <v>349.5</v>
      </c>
      <c r="CB1523" s="48">
        <f t="shared" si="868"/>
        <v>69.8</v>
      </c>
      <c r="CC1523" s="51">
        <f t="shared" si="869"/>
        <v>196.3</v>
      </c>
      <c r="CD1523" s="50">
        <f t="shared" si="870"/>
        <v>825.3</v>
      </c>
      <c r="CE1523" s="103"/>
      <c r="CF1523" s="73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</row>
    <row r="1524" spans="1:122" ht="15" hidden="1" outlineLevel="1" thickBot="1" x14ac:dyDescent="0.35">
      <c r="A1524" s="161"/>
      <c r="B1524" s="53" t="s">
        <v>3023</v>
      </c>
      <c r="C1524" s="53" t="s">
        <v>45</v>
      </c>
      <c r="D1524" s="24" t="s">
        <v>3024</v>
      </c>
      <c r="E1524" s="34"/>
      <c r="F1524" s="35">
        <v>220832.28</v>
      </c>
      <c r="G1524" s="35">
        <v>570036.51</v>
      </c>
      <c r="H1524" s="36">
        <v>303</v>
      </c>
      <c r="I1524" s="37"/>
      <c r="J1524" s="38">
        <v>77</v>
      </c>
      <c r="K1524" s="38">
        <v>226</v>
      </c>
      <c r="L1524" s="35">
        <v>790868.79</v>
      </c>
      <c r="M1524" s="35">
        <v>78856.77</v>
      </c>
      <c r="N1524" s="35">
        <v>9317.25</v>
      </c>
      <c r="O1524" s="35">
        <v>1363.5</v>
      </c>
      <c r="P1524" s="35">
        <v>2505.81</v>
      </c>
      <c r="Q1524" s="35">
        <v>1905.87</v>
      </c>
      <c r="R1524" s="35">
        <v>884817.99</v>
      </c>
      <c r="S1524" s="35">
        <v>68371.95</v>
      </c>
      <c r="T1524" s="35">
        <v>13783.47</v>
      </c>
      <c r="U1524" s="36">
        <v>0</v>
      </c>
      <c r="V1524" s="36">
        <v>0</v>
      </c>
      <c r="W1524" s="36">
        <v>0</v>
      </c>
      <c r="X1524" s="36">
        <v>0</v>
      </c>
      <c r="Y1524" s="36">
        <v>0</v>
      </c>
      <c r="Z1524" s="35">
        <v>18980.84</v>
      </c>
      <c r="AA1524" s="35">
        <v>101136.26</v>
      </c>
      <c r="AB1524" s="35">
        <v>985954.25</v>
      </c>
      <c r="AC1524" s="39">
        <f t="shared" si="860"/>
        <v>986</v>
      </c>
      <c r="AD1524" s="40">
        <f t="shared" si="861"/>
        <v>1005.2</v>
      </c>
      <c r="AG1524" s="70" t="s">
        <v>3014</v>
      </c>
      <c r="AH1524" s="24" t="s">
        <v>3023</v>
      </c>
      <c r="AI1524" s="24" t="s">
        <v>45</v>
      </c>
      <c r="AJ1524" s="24" t="s">
        <v>3024</v>
      </c>
      <c r="AK1524" s="42"/>
      <c r="AL1524" s="43">
        <v>176665.83</v>
      </c>
      <c r="AM1524" s="43">
        <v>633373.9</v>
      </c>
      <c r="AN1524" s="44">
        <v>312</v>
      </c>
      <c r="AO1524" s="45"/>
      <c r="AP1524" s="46">
        <v>75</v>
      </c>
      <c r="AQ1524" s="46">
        <v>237</v>
      </c>
      <c r="AR1524" s="43">
        <v>810039.73</v>
      </c>
      <c r="AS1524" s="43">
        <v>85164.69</v>
      </c>
      <c r="AT1524" s="44">
        <v>9594</v>
      </c>
      <c r="AU1524" s="44">
        <v>1404</v>
      </c>
      <c r="AV1524" s="43">
        <v>2580.2399999999998</v>
      </c>
      <c r="AW1524" s="43">
        <v>1962.48</v>
      </c>
      <c r="AX1524" s="43">
        <v>910745.14</v>
      </c>
      <c r="AY1524" s="43">
        <v>70402.8</v>
      </c>
      <c r="AZ1524" s="43">
        <v>14192.88</v>
      </c>
      <c r="BA1524" s="44">
        <v>0</v>
      </c>
      <c r="BB1524" s="44">
        <v>0</v>
      </c>
      <c r="BC1524" s="44">
        <v>0</v>
      </c>
      <c r="BD1524" s="44">
        <v>0</v>
      </c>
      <c r="BE1524" s="44">
        <v>0</v>
      </c>
      <c r="BF1524" s="43">
        <v>19440.95</v>
      </c>
      <c r="BG1524" s="43">
        <v>104036.63</v>
      </c>
      <c r="BH1524" s="43">
        <v>1014781.77</v>
      </c>
      <c r="BI1524" s="44">
        <v>0</v>
      </c>
      <c r="BJ1524" s="71">
        <v>1014.8</v>
      </c>
      <c r="BK1524" s="2"/>
      <c r="BL1524" s="2"/>
      <c r="BM1524" s="48">
        <v>84.6</v>
      </c>
      <c r="BN1524" s="48">
        <v>84.6</v>
      </c>
      <c r="BO1524" s="48">
        <v>84.6</v>
      </c>
      <c r="BP1524" s="48">
        <v>84.6</v>
      </c>
      <c r="BQ1524" s="48">
        <v>169.1</v>
      </c>
      <c r="BR1524" s="48">
        <v>169.1</v>
      </c>
      <c r="BS1524" s="48">
        <v>42.3</v>
      </c>
      <c r="BT1524" s="48">
        <v>0</v>
      </c>
      <c r="BU1524" s="48">
        <v>42.3</v>
      </c>
      <c r="BV1524" s="48">
        <f t="shared" si="862"/>
        <v>81.3</v>
      </c>
      <c r="BW1524" s="48">
        <f t="shared" si="863"/>
        <v>81.3</v>
      </c>
      <c r="BX1524" s="49">
        <f t="shared" si="864"/>
        <v>81.400000000000006</v>
      </c>
      <c r="BY1524" s="50">
        <f t="shared" si="865"/>
        <v>1005.2000000000002</v>
      </c>
      <c r="BZ1524" s="48">
        <f t="shared" si="866"/>
        <v>253.79999999999998</v>
      </c>
      <c r="CA1524" s="48">
        <f t="shared" si="867"/>
        <v>422.79999999999995</v>
      </c>
      <c r="CB1524" s="48">
        <f t="shared" si="868"/>
        <v>84.6</v>
      </c>
      <c r="CC1524" s="51">
        <f t="shared" si="869"/>
        <v>244</v>
      </c>
      <c r="CD1524" s="50">
        <f t="shared" si="870"/>
        <v>1005.1999999999999</v>
      </c>
      <c r="CE1524" s="103"/>
      <c r="CF1524" s="73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</row>
    <row r="1525" spans="1:122" ht="21" hidden="1" outlineLevel="1" thickBot="1" x14ac:dyDescent="0.35">
      <c r="A1525" s="161"/>
      <c r="B1525" s="53" t="s">
        <v>3025</v>
      </c>
      <c r="C1525" s="53" t="s">
        <v>3026</v>
      </c>
      <c r="D1525" s="24" t="s">
        <v>3027</v>
      </c>
      <c r="E1525" s="34"/>
      <c r="F1525" s="35">
        <v>22083.23</v>
      </c>
      <c r="G1525" s="35">
        <v>119496.54</v>
      </c>
      <c r="H1525" s="36">
        <v>40</v>
      </c>
      <c r="I1525" s="37"/>
      <c r="J1525" s="38">
        <v>8</v>
      </c>
      <c r="K1525" s="38">
        <v>32</v>
      </c>
      <c r="L1525" s="35">
        <v>141579.76999999999</v>
      </c>
      <c r="M1525" s="35">
        <v>7875.2</v>
      </c>
      <c r="N1525" s="36">
        <v>1230</v>
      </c>
      <c r="O1525" s="36">
        <v>180</v>
      </c>
      <c r="P1525" s="35">
        <v>330.8</v>
      </c>
      <c r="Q1525" s="35">
        <v>251.6</v>
      </c>
      <c r="R1525" s="35">
        <v>151447.37</v>
      </c>
      <c r="S1525" s="36">
        <v>9026</v>
      </c>
      <c r="T1525" s="35">
        <v>1819.6</v>
      </c>
      <c r="U1525" s="36">
        <v>0</v>
      </c>
      <c r="V1525" s="36">
        <v>0</v>
      </c>
      <c r="W1525" s="36">
        <v>0</v>
      </c>
      <c r="X1525" s="36">
        <v>0</v>
      </c>
      <c r="Y1525" s="36">
        <v>0</v>
      </c>
      <c r="Z1525" s="35">
        <v>3397.92</v>
      </c>
      <c r="AA1525" s="35">
        <v>14243.52</v>
      </c>
      <c r="AB1525" s="35">
        <v>165690.89000000001</v>
      </c>
      <c r="AC1525" s="39">
        <f t="shared" si="860"/>
        <v>165.7</v>
      </c>
      <c r="AD1525" s="40">
        <f t="shared" si="861"/>
        <v>161.19999999999999</v>
      </c>
      <c r="AG1525" s="70" t="s">
        <v>3014</v>
      </c>
      <c r="AH1525" s="24" t="s">
        <v>3025</v>
      </c>
      <c r="AI1525" s="24" t="s">
        <v>3026</v>
      </c>
      <c r="AJ1525" s="24" t="s">
        <v>3027</v>
      </c>
      <c r="AK1525" s="42"/>
      <c r="AL1525" s="43">
        <v>14574.93</v>
      </c>
      <c r="AM1525" s="43">
        <v>119496.54</v>
      </c>
      <c r="AN1525" s="44">
        <v>42</v>
      </c>
      <c r="AO1525" s="45"/>
      <c r="AP1525" s="46">
        <v>5</v>
      </c>
      <c r="AQ1525" s="46">
        <v>37</v>
      </c>
      <c r="AR1525" s="43">
        <v>134071.47</v>
      </c>
      <c r="AS1525" s="43">
        <v>8268.9599999999991</v>
      </c>
      <c r="AT1525" s="43">
        <v>1291.5</v>
      </c>
      <c r="AU1525" s="44">
        <v>189</v>
      </c>
      <c r="AV1525" s="43">
        <v>347.34</v>
      </c>
      <c r="AW1525" s="43">
        <v>264.18</v>
      </c>
      <c r="AX1525" s="43">
        <v>144432.45000000001</v>
      </c>
      <c r="AY1525" s="43">
        <v>9477.2999999999993</v>
      </c>
      <c r="AZ1525" s="43">
        <v>1910.58</v>
      </c>
      <c r="BA1525" s="44">
        <v>0</v>
      </c>
      <c r="BB1525" s="44">
        <v>0</v>
      </c>
      <c r="BC1525" s="44">
        <v>0</v>
      </c>
      <c r="BD1525" s="44">
        <v>0</v>
      </c>
      <c r="BE1525" s="44">
        <v>0</v>
      </c>
      <c r="BF1525" s="43">
        <v>3217.72</v>
      </c>
      <c r="BG1525" s="43">
        <v>14605.6</v>
      </c>
      <c r="BH1525" s="43">
        <v>159038.04999999999</v>
      </c>
      <c r="BI1525" s="44">
        <v>0</v>
      </c>
      <c r="BJ1525" s="71">
        <v>159</v>
      </c>
      <c r="BK1525" s="2"/>
      <c r="BL1525" s="2"/>
      <c r="BM1525" s="48">
        <v>13.3</v>
      </c>
      <c r="BN1525" s="48">
        <v>13.3</v>
      </c>
      <c r="BO1525" s="48">
        <v>13.3</v>
      </c>
      <c r="BP1525" s="48">
        <v>13.3</v>
      </c>
      <c r="BQ1525" s="48">
        <v>26.5</v>
      </c>
      <c r="BR1525" s="48">
        <v>26.5</v>
      </c>
      <c r="BS1525" s="48">
        <v>6.6</v>
      </c>
      <c r="BT1525" s="48">
        <v>0</v>
      </c>
      <c r="BU1525" s="48">
        <v>6.6</v>
      </c>
      <c r="BV1525" s="48">
        <f t="shared" si="862"/>
        <v>13.9</v>
      </c>
      <c r="BW1525" s="48">
        <f t="shared" si="863"/>
        <v>13.9</v>
      </c>
      <c r="BX1525" s="49">
        <f t="shared" si="864"/>
        <v>14</v>
      </c>
      <c r="BY1525" s="50">
        <f t="shared" si="865"/>
        <v>161.20000000000002</v>
      </c>
      <c r="BZ1525" s="48">
        <f t="shared" si="866"/>
        <v>39.900000000000006</v>
      </c>
      <c r="CA1525" s="48">
        <f t="shared" si="867"/>
        <v>66.3</v>
      </c>
      <c r="CB1525" s="48">
        <f t="shared" si="868"/>
        <v>13.2</v>
      </c>
      <c r="CC1525" s="51">
        <f t="shared" si="869"/>
        <v>41.8</v>
      </c>
      <c r="CD1525" s="50">
        <f t="shared" si="870"/>
        <v>161.19999999999999</v>
      </c>
      <c r="CE1525" s="103"/>
      <c r="CF1525" s="73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</row>
    <row r="1526" spans="1:122" ht="15" hidden="1" outlineLevel="1" thickBot="1" x14ac:dyDescent="0.35">
      <c r="A1526" s="161"/>
      <c r="B1526" s="53" t="s">
        <v>3028</v>
      </c>
      <c r="C1526" s="53" t="s">
        <v>135</v>
      </c>
      <c r="D1526" s="24" t="s">
        <v>3029</v>
      </c>
      <c r="E1526" s="34"/>
      <c r="F1526" s="35">
        <v>14574.93</v>
      </c>
      <c r="G1526" s="35">
        <v>84449.86</v>
      </c>
      <c r="H1526" s="36">
        <v>30</v>
      </c>
      <c r="I1526" s="37"/>
      <c r="J1526" s="38">
        <v>5</v>
      </c>
      <c r="K1526" s="38">
        <v>25</v>
      </c>
      <c r="L1526" s="35">
        <v>99024.79</v>
      </c>
      <c r="M1526" s="35">
        <v>5906.4</v>
      </c>
      <c r="N1526" s="35">
        <v>922.5</v>
      </c>
      <c r="O1526" s="36">
        <v>135</v>
      </c>
      <c r="P1526" s="35">
        <v>248.1</v>
      </c>
      <c r="Q1526" s="35">
        <v>188.7</v>
      </c>
      <c r="R1526" s="35">
        <v>106425.49</v>
      </c>
      <c r="S1526" s="35">
        <v>6769.5</v>
      </c>
      <c r="T1526" s="35">
        <v>1364.7</v>
      </c>
      <c r="U1526" s="36">
        <v>0</v>
      </c>
      <c r="V1526" s="36">
        <v>0</v>
      </c>
      <c r="W1526" s="36">
        <v>0</v>
      </c>
      <c r="X1526" s="36">
        <v>0</v>
      </c>
      <c r="Y1526" s="36">
        <v>0</v>
      </c>
      <c r="Z1526" s="35">
        <v>2376.6</v>
      </c>
      <c r="AA1526" s="35">
        <v>10510.8</v>
      </c>
      <c r="AB1526" s="35">
        <v>116936.29</v>
      </c>
      <c r="AC1526" s="39">
        <f t="shared" si="860"/>
        <v>116.9</v>
      </c>
      <c r="AD1526" s="40">
        <f t="shared" si="861"/>
        <v>154.1</v>
      </c>
      <c r="AG1526" s="70" t="s">
        <v>3014</v>
      </c>
      <c r="AH1526" s="24" t="s">
        <v>3028</v>
      </c>
      <c r="AI1526" s="24" t="s">
        <v>135</v>
      </c>
      <c r="AJ1526" s="24" t="s">
        <v>3029</v>
      </c>
      <c r="AK1526" s="42"/>
      <c r="AL1526" s="43">
        <v>22083.23</v>
      </c>
      <c r="AM1526" s="43">
        <v>126674.79</v>
      </c>
      <c r="AN1526" s="44">
        <v>35</v>
      </c>
      <c r="AO1526" s="45"/>
      <c r="AP1526" s="46">
        <v>6</v>
      </c>
      <c r="AQ1526" s="46">
        <v>29</v>
      </c>
      <c r="AR1526" s="43">
        <v>148758.01999999999</v>
      </c>
      <c r="AS1526" s="43">
        <v>9158.7999999999993</v>
      </c>
      <c r="AT1526" s="43">
        <v>1076.25</v>
      </c>
      <c r="AU1526" s="43">
        <v>157.5</v>
      </c>
      <c r="AV1526" s="43">
        <v>289.45</v>
      </c>
      <c r="AW1526" s="43">
        <v>220.15</v>
      </c>
      <c r="AX1526" s="43">
        <v>159660.17000000001</v>
      </c>
      <c r="AY1526" s="43">
        <v>7897.75</v>
      </c>
      <c r="AZ1526" s="43">
        <v>1592.15</v>
      </c>
      <c r="BA1526" s="44">
        <v>0</v>
      </c>
      <c r="BB1526" s="44">
        <v>0</v>
      </c>
      <c r="BC1526" s="44">
        <v>0</v>
      </c>
      <c r="BD1526" s="44">
        <v>0</v>
      </c>
      <c r="BE1526" s="44">
        <v>0</v>
      </c>
      <c r="BF1526" s="43">
        <v>3570.2</v>
      </c>
      <c r="BG1526" s="43">
        <v>13060.1</v>
      </c>
      <c r="BH1526" s="43">
        <v>172720.27</v>
      </c>
      <c r="BI1526" s="44">
        <v>0</v>
      </c>
      <c r="BJ1526" s="71">
        <v>172.7</v>
      </c>
      <c r="BK1526" s="2"/>
      <c r="BL1526" s="2"/>
      <c r="BM1526" s="48">
        <v>14.4</v>
      </c>
      <c r="BN1526" s="48">
        <v>14.4</v>
      </c>
      <c r="BO1526" s="48">
        <v>14.4</v>
      </c>
      <c r="BP1526" s="48">
        <v>14.4</v>
      </c>
      <c r="BQ1526" s="48">
        <v>28.8</v>
      </c>
      <c r="BR1526" s="48">
        <v>28.8</v>
      </c>
      <c r="BS1526" s="48">
        <v>7.2</v>
      </c>
      <c r="BT1526" s="48">
        <v>0</v>
      </c>
      <c r="BU1526" s="48">
        <v>7.2</v>
      </c>
      <c r="BV1526" s="48">
        <f t="shared" si="862"/>
        <v>8.1999999999999993</v>
      </c>
      <c r="BW1526" s="48">
        <f t="shared" si="863"/>
        <v>8.1999999999999993</v>
      </c>
      <c r="BX1526" s="49">
        <f t="shared" si="864"/>
        <v>8.1</v>
      </c>
      <c r="BY1526" s="50">
        <f t="shared" si="865"/>
        <v>154.10000000000002</v>
      </c>
      <c r="BZ1526" s="48">
        <f t="shared" si="866"/>
        <v>43.2</v>
      </c>
      <c r="CA1526" s="48">
        <f t="shared" si="867"/>
        <v>72</v>
      </c>
      <c r="CB1526" s="48">
        <f t="shared" si="868"/>
        <v>14.4</v>
      </c>
      <c r="CC1526" s="51">
        <f t="shared" si="869"/>
        <v>24.5</v>
      </c>
      <c r="CD1526" s="50">
        <f t="shared" si="870"/>
        <v>154.1</v>
      </c>
      <c r="CE1526" s="103"/>
      <c r="CF1526" s="73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</row>
    <row r="1527" spans="1:122" ht="21" hidden="1" outlineLevel="1" thickBot="1" x14ac:dyDescent="0.35">
      <c r="A1527" s="161"/>
      <c r="B1527" s="53" t="s">
        <v>3030</v>
      </c>
      <c r="C1527" s="53" t="s">
        <v>135</v>
      </c>
      <c r="D1527" s="24" t="s">
        <v>3031</v>
      </c>
      <c r="E1527" s="35">
        <v>155750.87</v>
      </c>
      <c r="F1527" s="35">
        <v>14574.93</v>
      </c>
      <c r="G1527" s="35">
        <v>35046.69</v>
      </c>
      <c r="H1527" s="36">
        <v>46</v>
      </c>
      <c r="I1527" s="38">
        <v>34</v>
      </c>
      <c r="J1527" s="38">
        <v>3</v>
      </c>
      <c r="K1527" s="38">
        <v>9</v>
      </c>
      <c r="L1527" s="35">
        <v>205372.49</v>
      </c>
      <c r="M1527" s="35">
        <v>10847.83</v>
      </c>
      <c r="N1527" s="35">
        <v>1414.5</v>
      </c>
      <c r="O1527" s="36">
        <v>207</v>
      </c>
      <c r="P1527" s="35">
        <v>380.42</v>
      </c>
      <c r="Q1527" s="35">
        <v>289.33999999999997</v>
      </c>
      <c r="R1527" s="35">
        <v>218511.58</v>
      </c>
      <c r="S1527" s="35">
        <v>18039.759999999998</v>
      </c>
      <c r="T1527" s="35">
        <v>2092.54</v>
      </c>
      <c r="U1527" s="35">
        <v>91.8</v>
      </c>
      <c r="V1527" s="35">
        <v>1039.3800000000001</v>
      </c>
      <c r="W1527" s="35">
        <v>684.76</v>
      </c>
      <c r="X1527" s="36">
        <v>0</v>
      </c>
      <c r="Y1527" s="35">
        <v>2053.94</v>
      </c>
      <c r="Z1527" s="35">
        <v>4928.9399999999996</v>
      </c>
      <c r="AA1527" s="35">
        <v>28931.119999999999</v>
      </c>
      <c r="AB1527" s="35">
        <v>247442.7</v>
      </c>
      <c r="AC1527" s="39">
        <f t="shared" si="860"/>
        <v>247.4</v>
      </c>
      <c r="AD1527" s="40">
        <f t="shared" si="861"/>
        <v>193.9</v>
      </c>
      <c r="AG1527" s="70" t="s">
        <v>3014</v>
      </c>
      <c r="AH1527" s="24" t="s">
        <v>3030</v>
      </c>
      <c r="AI1527" s="24" t="s">
        <v>135</v>
      </c>
      <c r="AJ1527" s="24" t="s">
        <v>3031</v>
      </c>
      <c r="AK1527" s="43">
        <v>109257.92</v>
      </c>
      <c r="AL1527" s="43">
        <v>14574.93</v>
      </c>
      <c r="AM1527" s="43">
        <v>13934.23</v>
      </c>
      <c r="AN1527" s="44">
        <v>32</v>
      </c>
      <c r="AO1527" s="46">
        <v>28</v>
      </c>
      <c r="AP1527" s="46">
        <v>3</v>
      </c>
      <c r="AQ1527" s="46">
        <v>1</v>
      </c>
      <c r="AR1527" s="43">
        <v>137767.07999999999</v>
      </c>
      <c r="AS1527" s="43">
        <v>6300.16</v>
      </c>
      <c r="AT1527" s="44">
        <v>984</v>
      </c>
      <c r="AU1527" s="44">
        <v>144</v>
      </c>
      <c r="AV1527" s="43">
        <v>264.64</v>
      </c>
      <c r="AW1527" s="43">
        <v>201.28</v>
      </c>
      <c r="AX1527" s="43">
        <v>145661.16</v>
      </c>
      <c r="AY1527" s="43">
        <v>13528.92</v>
      </c>
      <c r="AZ1527" s="43">
        <v>1455.68</v>
      </c>
      <c r="BA1527" s="43">
        <v>75.599999999999994</v>
      </c>
      <c r="BB1527" s="43">
        <v>855.96</v>
      </c>
      <c r="BC1527" s="43">
        <v>563.91999999999996</v>
      </c>
      <c r="BD1527" s="44">
        <v>0</v>
      </c>
      <c r="BE1527" s="43">
        <v>1691.48</v>
      </c>
      <c r="BF1527" s="43">
        <v>3306.41</v>
      </c>
      <c r="BG1527" s="43">
        <v>21477.97</v>
      </c>
      <c r="BH1527" s="43">
        <v>167139.13</v>
      </c>
      <c r="BI1527" s="44">
        <v>0</v>
      </c>
      <c r="BJ1527" s="71">
        <v>167.1</v>
      </c>
      <c r="BK1527" s="2"/>
      <c r="BL1527" s="2"/>
      <c r="BM1527" s="48">
        <v>13.9</v>
      </c>
      <c r="BN1527" s="48">
        <v>13.9</v>
      </c>
      <c r="BO1527" s="48">
        <v>13.9</v>
      </c>
      <c r="BP1527" s="48">
        <v>13.9</v>
      </c>
      <c r="BQ1527" s="48">
        <v>27.9</v>
      </c>
      <c r="BR1527" s="48">
        <v>27.9</v>
      </c>
      <c r="BS1527" s="48">
        <v>7</v>
      </c>
      <c r="BT1527" s="48">
        <v>0</v>
      </c>
      <c r="BU1527" s="48">
        <v>7</v>
      </c>
      <c r="BV1527" s="48">
        <f t="shared" si="862"/>
        <v>22.8</v>
      </c>
      <c r="BW1527" s="48">
        <f t="shared" si="863"/>
        <v>22.8</v>
      </c>
      <c r="BX1527" s="49">
        <f t="shared" si="864"/>
        <v>22.9</v>
      </c>
      <c r="BY1527" s="50">
        <f t="shared" si="865"/>
        <v>193.90000000000003</v>
      </c>
      <c r="BZ1527" s="48">
        <f t="shared" si="866"/>
        <v>41.7</v>
      </c>
      <c r="CA1527" s="48">
        <f t="shared" si="867"/>
        <v>69.699999999999989</v>
      </c>
      <c r="CB1527" s="48">
        <f t="shared" si="868"/>
        <v>14</v>
      </c>
      <c r="CC1527" s="51">
        <f t="shared" si="869"/>
        <v>68.5</v>
      </c>
      <c r="CD1527" s="50">
        <f t="shared" si="870"/>
        <v>193.89999999999998</v>
      </c>
      <c r="CE1527" s="103"/>
      <c r="CF1527" s="73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</row>
    <row r="1528" spans="1:122" ht="21" hidden="1" outlineLevel="1" thickBot="1" x14ac:dyDescent="0.35">
      <c r="A1528" s="161"/>
      <c r="B1528" s="53" t="s">
        <v>3032</v>
      </c>
      <c r="C1528" s="53" t="s">
        <v>135</v>
      </c>
      <c r="D1528" s="24" t="s">
        <v>3033</v>
      </c>
      <c r="E1528" s="35">
        <v>1408479.49</v>
      </c>
      <c r="F1528" s="35">
        <v>44166.46</v>
      </c>
      <c r="G1528" s="34"/>
      <c r="H1528" s="36">
        <v>465</v>
      </c>
      <c r="I1528" s="38">
        <v>455</v>
      </c>
      <c r="J1528" s="38">
        <v>10</v>
      </c>
      <c r="K1528" s="37"/>
      <c r="L1528" s="35">
        <v>1452645.95</v>
      </c>
      <c r="M1528" s="35">
        <v>111883.53</v>
      </c>
      <c r="N1528" s="35">
        <v>14298.75</v>
      </c>
      <c r="O1528" s="35">
        <v>2092.5</v>
      </c>
      <c r="P1528" s="35">
        <v>3845.55</v>
      </c>
      <c r="Q1528" s="35">
        <v>2924.85</v>
      </c>
      <c r="R1528" s="35">
        <v>1587691.13</v>
      </c>
      <c r="S1528" s="35">
        <v>207434.2</v>
      </c>
      <c r="T1528" s="35">
        <v>21152.85</v>
      </c>
      <c r="U1528" s="35">
        <v>1228.5</v>
      </c>
      <c r="V1528" s="35">
        <v>13909.35</v>
      </c>
      <c r="W1528" s="35">
        <v>9163.7000000000007</v>
      </c>
      <c r="X1528" s="35">
        <v>511.9</v>
      </c>
      <c r="Y1528" s="35">
        <v>27486.55</v>
      </c>
      <c r="Z1528" s="35">
        <v>34863.5</v>
      </c>
      <c r="AA1528" s="35">
        <v>315750.55</v>
      </c>
      <c r="AB1528" s="35">
        <v>1903441.68</v>
      </c>
      <c r="AC1528" s="39">
        <f t="shared" si="860"/>
        <v>1903.4</v>
      </c>
      <c r="AD1528" s="40">
        <f t="shared" si="861"/>
        <v>1826.3</v>
      </c>
      <c r="AG1528" s="70" t="s">
        <v>3014</v>
      </c>
      <c r="AH1528" s="24" t="s">
        <v>3032</v>
      </c>
      <c r="AI1528" s="24" t="s">
        <v>135</v>
      </c>
      <c r="AJ1528" s="24" t="s">
        <v>3033</v>
      </c>
      <c r="AK1528" s="43">
        <v>1338015.3500000001</v>
      </c>
      <c r="AL1528" s="43">
        <v>22083.23</v>
      </c>
      <c r="AM1528" s="42"/>
      <c r="AN1528" s="44">
        <v>447</v>
      </c>
      <c r="AO1528" s="46">
        <v>440</v>
      </c>
      <c r="AP1528" s="46">
        <v>7</v>
      </c>
      <c r="AQ1528" s="45"/>
      <c r="AR1528" s="43">
        <v>1360098.58</v>
      </c>
      <c r="AS1528" s="43">
        <v>101948.87</v>
      </c>
      <c r="AT1528" s="43">
        <v>13745.25</v>
      </c>
      <c r="AU1528" s="43">
        <v>2011.5</v>
      </c>
      <c r="AV1528" s="43">
        <v>3696.69</v>
      </c>
      <c r="AW1528" s="43">
        <v>2811.63</v>
      </c>
      <c r="AX1528" s="43">
        <v>1484312.52</v>
      </c>
      <c r="AY1528" s="43">
        <v>199993.15</v>
      </c>
      <c r="AZ1528" s="43">
        <v>20334.03</v>
      </c>
      <c r="BA1528" s="44">
        <v>1188</v>
      </c>
      <c r="BB1528" s="43">
        <v>13450.8</v>
      </c>
      <c r="BC1528" s="43">
        <v>8861.6</v>
      </c>
      <c r="BD1528" s="43">
        <v>383.88</v>
      </c>
      <c r="BE1528" s="43">
        <v>26580.400000000001</v>
      </c>
      <c r="BF1528" s="43">
        <v>32642.36</v>
      </c>
      <c r="BG1528" s="43">
        <v>303434.21999999997</v>
      </c>
      <c r="BH1528" s="43">
        <v>1787746.74</v>
      </c>
      <c r="BI1528" s="44">
        <v>0</v>
      </c>
      <c r="BJ1528" s="71">
        <v>1787.7</v>
      </c>
      <c r="BK1528" s="2"/>
      <c r="BL1528" s="2"/>
      <c r="BM1528" s="48">
        <v>149</v>
      </c>
      <c r="BN1528" s="48">
        <v>149</v>
      </c>
      <c r="BO1528" s="48">
        <v>149</v>
      </c>
      <c r="BP1528" s="48">
        <v>149</v>
      </c>
      <c r="BQ1528" s="48">
        <v>298</v>
      </c>
      <c r="BR1528" s="48">
        <v>298</v>
      </c>
      <c r="BS1528" s="48">
        <v>74.5</v>
      </c>
      <c r="BT1528" s="48">
        <v>0</v>
      </c>
      <c r="BU1528" s="48">
        <v>74.5</v>
      </c>
      <c r="BV1528" s="48">
        <f t="shared" si="862"/>
        <v>161.80000000000001</v>
      </c>
      <c r="BW1528" s="48">
        <f t="shared" si="863"/>
        <v>161.80000000000001</v>
      </c>
      <c r="BX1528" s="49">
        <f t="shared" si="864"/>
        <v>161.69999999999999</v>
      </c>
      <c r="BY1528" s="50">
        <f t="shared" si="865"/>
        <v>1826.3</v>
      </c>
      <c r="BZ1528" s="48">
        <f t="shared" si="866"/>
        <v>447</v>
      </c>
      <c r="CA1528" s="48">
        <f t="shared" si="867"/>
        <v>745</v>
      </c>
      <c r="CB1528" s="48">
        <f t="shared" si="868"/>
        <v>149</v>
      </c>
      <c r="CC1528" s="51">
        <f t="shared" si="869"/>
        <v>485.3</v>
      </c>
      <c r="CD1528" s="50">
        <f t="shared" si="870"/>
        <v>1826.3</v>
      </c>
      <c r="CE1528" s="103"/>
      <c r="CF1528" s="73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</row>
    <row r="1529" spans="1:122" ht="21" hidden="1" outlineLevel="1" thickBot="1" x14ac:dyDescent="0.35">
      <c r="A1529" s="161"/>
      <c r="B1529" s="53" t="s">
        <v>3034</v>
      </c>
      <c r="C1529" s="53" t="s">
        <v>135</v>
      </c>
      <c r="D1529" s="24" t="s">
        <v>3035</v>
      </c>
      <c r="E1529" s="35">
        <v>1056255.8600000001</v>
      </c>
      <c r="F1529" s="35">
        <v>14574.93</v>
      </c>
      <c r="G1529" s="34"/>
      <c r="H1529" s="36">
        <v>346</v>
      </c>
      <c r="I1529" s="38">
        <v>341</v>
      </c>
      <c r="J1529" s="38">
        <v>5</v>
      </c>
      <c r="K1529" s="37"/>
      <c r="L1529" s="35">
        <v>1070830.79</v>
      </c>
      <c r="M1529" s="35">
        <v>79498.06</v>
      </c>
      <c r="N1529" s="35">
        <v>10639.5</v>
      </c>
      <c r="O1529" s="36">
        <v>1557</v>
      </c>
      <c r="P1529" s="35">
        <v>2861.42</v>
      </c>
      <c r="Q1529" s="35">
        <v>2176.34</v>
      </c>
      <c r="R1529" s="35">
        <v>1167563.1100000001</v>
      </c>
      <c r="S1529" s="35">
        <v>154898.79</v>
      </c>
      <c r="T1529" s="35">
        <v>15739.54</v>
      </c>
      <c r="U1529" s="35">
        <v>920.7</v>
      </c>
      <c r="V1529" s="35">
        <v>10424.370000000001</v>
      </c>
      <c r="W1529" s="35">
        <v>6867.74</v>
      </c>
      <c r="X1529" s="36">
        <v>0</v>
      </c>
      <c r="Y1529" s="35">
        <v>20599.810000000001</v>
      </c>
      <c r="Z1529" s="35">
        <v>25699.93</v>
      </c>
      <c r="AA1529" s="35">
        <v>235150.88</v>
      </c>
      <c r="AB1529" s="35">
        <v>1402713.99</v>
      </c>
      <c r="AC1529" s="39">
        <f t="shared" si="860"/>
        <v>1402.7</v>
      </c>
      <c r="AD1529" s="40">
        <f t="shared" si="861"/>
        <v>1577</v>
      </c>
      <c r="AG1529" s="70" t="s">
        <v>3014</v>
      </c>
      <c r="AH1529" s="24" t="s">
        <v>3034</v>
      </c>
      <c r="AI1529" s="24" t="s">
        <v>135</v>
      </c>
      <c r="AJ1529" s="24" t="s">
        <v>3035</v>
      </c>
      <c r="AK1529" s="43">
        <v>1252899.3500000001</v>
      </c>
      <c r="AL1529" s="43">
        <v>44166.46</v>
      </c>
      <c r="AM1529" s="42"/>
      <c r="AN1529" s="44">
        <v>392</v>
      </c>
      <c r="AO1529" s="46">
        <v>380</v>
      </c>
      <c r="AP1529" s="46">
        <v>12</v>
      </c>
      <c r="AQ1529" s="45"/>
      <c r="AR1529" s="43">
        <v>1297065.81</v>
      </c>
      <c r="AS1529" s="43">
        <v>81236.31</v>
      </c>
      <c r="AT1529" s="44">
        <v>12054</v>
      </c>
      <c r="AU1529" s="44">
        <v>1764</v>
      </c>
      <c r="AV1529" s="43">
        <v>3241.84</v>
      </c>
      <c r="AW1529" s="43">
        <v>2465.6799999999998</v>
      </c>
      <c r="AX1529" s="43">
        <v>1397827.64</v>
      </c>
      <c r="AY1529" s="44">
        <v>174065</v>
      </c>
      <c r="AZ1529" s="43">
        <v>17832.080000000002</v>
      </c>
      <c r="BA1529" s="44">
        <v>1026</v>
      </c>
      <c r="BB1529" s="43">
        <v>11616.6</v>
      </c>
      <c r="BC1529" s="43">
        <v>7653.2</v>
      </c>
      <c r="BD1529" s="44">
        <v>0</v>
      </c>
      <c r="BE1529" s="43">
        <v>22955.8</v>
      </c>
      <c r="BF1529" s="43">
        <v>31129.56</v>
      </c>
      <c r="BG1529" s="43">
        <v>266278.24</v>
      </c>
      <c r="BH1529" s="43">
        <v>1664105.88</v>
      </c>
      <c r="BI1529" s="44">
        <v>0</v>
      </c>
      <c r="BJ1529" s="71">
        <v>1664.1</v>
      </c>
      <c r="BK1529" s="2"/>
      <c r="BL1529" s="2"/>
      <c r="BM1529" s="48">
        <v>138.69999999999999</v>
      </c>
      <c r="BN1529" s="48">
        <v>138.69999999999999</v>
      </c>
      <c r="BO1529" s="48">
        <v>138.69999999999999</v>
      </c>
      <c r="BP1529" s="48">
        <v>138.69999999999999</v>
      </c>
      <c r="BQ1529" s="48">
        <v>277.39999999999998</v>
      </c>
      <c r="BR1529" s="48">
        <v>277.39999999999998</v>
      </c>
      <c r="BS1529" s="48">
        <v>69.3</v>
      </c>
      <c r="BT1529" s="48">
        <v>0</v>
      </c>
      <c r="BU1529" s="48">
        <v>69.3</v>
      </c>
      <c r="BV1529" s="48">
        <f t="shared" si="862"/>
        <v>109.6</v>
      </c>
      <c r="BW1529" s="48">
        <f t="shared" si="863"/>
        <v>109.6</v>
      </c>
      <c r="BX1529" s="49">
        <f t="shared" si="864"/>
        <v>109.6</v>
      </c>
      <c r="BY1529" s="50">
        <f t="shared" si="865"/>
        <v>1577</v>
      </c>
      <c r="BZ1529" s="48">
        <f t="shared" si="866"/>
        <v>416.09999999999997</v>
      </c>
      <c r="CA1529" s="48">
        <f t="shared" si="867"/>
        <v>693.5</v>
      </c>
      <c r="CB1529" s="48">
        <f t="shared" si="868"/>
        <v>138.6</v>
      </c>
      <c r="CC1529" s="51">
        <f t="shared" si="869"/>
        <v>328.79999999999995</v>
      </c>
      <c r="CD1529" s="50">
        <f t="shared" si="870"/>
        <v>1576.9999999999998</v>
      </c>
      <c r="CE1529" s="103"/>
      <c r="CF1529" s="73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</row>
    <row r="1530" spans="1:122" ht="21" hidden="1" outlineLevel="1" thickBot="1" x14ac:dyDescent="0.35">
      <c r="A1530" s="161"/>
      <c r="B1530" s="53" t="s">
        <v>3036</v>
      </c>
      <c r="C1530" s="53" t="s">
        <v>135</v>
      </c>
      <c r="D1530" s="24" t="s">
        <v>3037</v>
      </c>
      <c r="E1530" s="35">
        <v>1248678.2</v>
      </c>
      <c r="F1530" s="35">
        <v>44166.46</v>
      </c>
      <c r="G1530" s="34"/>
      <c r="H1530" s="36">
        <v>413</v>
      </c>
      <c r="I1530" s="38">
        <v>402</v>
      </c>
      <c r="J1530" s="38">
        <v>11</v>
      </c>
      <c r="K1530" s="37"/>
      <c r="L1530" s="35">
        <v>1292844.6599999999</v>
      </c>
      <c r="M1530" s="35">
        <v>84637.57</v>
      </c>
      <c r="N1530" s="35">
        <v>12699.75</v>
      </c>
      <c r="O1530" s="35">
        <v>1858.5</v>
      </c>
      <c r="P1530" s="35">
        <v>3415.51</v>
      </c>
      <c r="Q1530" s="35">
        <v>2597.77</v>
      </c>
      <c r="R1530" s="35">
        <v>1398053.76</v>
      </c>
      <c r="S1530" s="35">
        <v>183760.03</v>
      </c>
      <c r="T1530" s="35">
        <v>18787.37</v>
      </c>
      <c r="U1530" s="35">
        <v>1085.4000000000001</v>
      </c>
      <c r="V1530" s="35">
        <v>12289.14</v>
      </c>
      <c r="W1530" s="35">
        <v>8096.28</v>
      </c>
      <c r="X1530" s="36">
        <v>0</v>
      </c>
      <c r="Y1530" s="35">
        <v>24284.82</v>
      </c>
      <c r="Z1530" s="35">
        <v>31028.26</v>
      </c>
      <c r="AA1530" s="35">
        <v>279331.3</v>
      </c>
      <c r="AB1530" s="35">
        <v>1677385.06</v>
      </c>
      <c r="AC1530" s="39">
        <f t="shared" si="860"/>
        <v>1677.4</v>
      </c>
      <c r="AD1530" s="40">
        <f t="shared" si="861"/>
        <v>1715.9</v>
      </c>
      <c r="AG1530" s="70" t="s">
        <v>3014</v>
      </c>
      <c r="AH1530" s="24" t="s">
        <v>3036</v>
      </c>
      <c r="AI1530" s="24" t="s">
        <v>135</v>
      </c>
      <c r="AJ1530" s="24" t="s">
        <v>3037</v>
      </c>
      <c r="AK1530" s="43">
        <v>1260240.3400000001</v>
      </c>
      <c r="AL1530" s="43">
        <v>44166.46</v>
      </c>
      <c r="AM1530" s="42"/>
      <c r="AN1530" s="44">
        <v>472</v>
      </c>
      <c r="AO1530" s="46">
        <v>452</v>
      </c>
      <c r="AP1530" s="46">
        <v>20</v>
      </c>
      <c r="AQ1530" s="45"/>
      <c r="AR1530" s="43">
        <v>1304406.8</v>
      </c>
      <c r="AS1530" s="43">
        <v>94718.71</v>
      </c>
      <c r="AT1530" s="44">
        <v>14514</v>
      </c>
      <c r="AU1530" s="44">
        <v>2124</v>
      </c>
      <c r="AV1530" s="43">
        <v>3903.44</v>
      </c>
      <c r="AW1530" s="43">
        <v>2968.88</v>
      </c>
      <c r="AX1530" s="43">
        <v>1422635.83</v>
      </c>
      <c r="AY1530" s="43">
        <v>208337.88</v>
      </c>
      <c r="AZ1530" s="43">
        <v>21471.279999999999</v>
      </c>
      <c r="BA1530" s="43">
        <v>1220.4000000000001</v>
      </c>
      <c r="BB1530" s="43">
        <v>13817.64</v>
      </c>
      <c r="BC1530" s="43">
        <v>9103.2800000000007</v>
      </c>
      <c r="BD1530" s="44">
        <v>0</v>
      </c>
      <c r="BE1530" s="43">
        <v>27305.32</v>
      </c>
      <c r="BF1530" s="43">
        <v>31305.75</v>
      </c>
      <c r="BG1530" s="43">
        <v>312561.55</v>
      </c>
      <c r="BH1530" s="43">
        <v>1735197.38</v>
      </c>
      <c r="BI1530" s="44">
        <v>0</v>
      </c>
      <c r="BJ1530" s="71">
        <v>1735.2</v>
      </c>
      <c r="BK1530" s="2"/>
      <c r="BL1530" s="2"/>
      <c r="BM1530" s="48">
        <v>144.6</v>
      </c>
      <c r="BN1530" s="48">
        <v>144.6</v>
      </c>
      <c r="BO1530" s="48">
        <v>144.6</v>
      </c>
      <c r="BP1530" s="48">
        <v>144.6</v>
      </c>
      <c r="BQ1530" s="48">
        <v>289.2</v>
      </c>
      <c r="BR1530" s="48">
        <v>289.2</v>
      </c>
      <c r="BS1530" s="48">
        <v>72.3</v>
      </c>
      <c r="BT1530" s="48">
        <v>0</v>
      </c>
      <c r="BU1530" s="48">
        <v>72.3</v>
      </c>
      <c r="BV1530" s="48">
        <f t="shared" si="862"/>
        <v>138.19999999999999</v>
      </c>
      <c r="BW1530" s="48">
        <f t="shared" si="863"/>
        <v>138.19999999999999</v>
      </c>
      <c r="BX1530" s="49">
        <f t="shared" si="864"/>
        <v>138.1</v>
      </c>
      <c r="BY1530" s="50">
        <f t="shared" si="865"/>
        <v>1715.8999999999996</v>
      </c>
      <c r="BZ1530" s="48">
        <f t="shared" si="866"/>
        <v>433.79999999999995</v>
      </c>
      <c r="CA1530" s="48">
        <f t="shared" si="867"/>
        <v>723</v>
      </c>
      <c r="CB1530" s="48">
        <f t="shared" si="868"/>
        <v>144.6</v>
      </c>
      <c r="CC1530" s="51">
        <f t="shared" si="869"/>
        <v>414.5</v>
      </c>
      <c r="CD1530" s="50">
        <f t="shared" si="870"/>
        <v>1715.8999999999999</v>
      </c>
      <c r="CE1530" s="103"/>
      <c r="CF1530" s="73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</row>
    <row r="1531" spans="1:122" ht="15" hidden="1" outlineLevel="1" thickBot="1" x14ac:dyDescent="0.35">
      <c r="A1531" s="161"/>
      <c r="B1531" s="53" t="s">
        <v>3038</v>
      </c>
      <c r="C1531" s="53" t="s">
        <v>135</v>
      </c>
      <c r="D1531" s="24" t="s">
        <v>3039</v>
      </c>
      <c r="E1531" s="35">
        <v>859406.48</v>
      </c>
      <c r="F1531" s="35">
        <v>44166.46</v>
      </c>
      <c r="G1531" s="35">
        <v>190012.16</v>
      </c>
      <c r="H1531" s="36">
        <v>380</v>
      </c>
      <c r="I1531" s="38">
        <v>310</v>
      </c>
      <c r="J1531" s="38">
        <v>13</v>
      </c>
      <c r="K1531" s="38">
        <v>57</v>
      </c>
      <c r="L1531" s="35">
        <v>1093585.1000000001</v>
      </c>
      <c r="M1531" s="35">
        <v>129184.38</v>
      </c>
      <c r="N1531" s="36">
        <v>11685</v>
      </c>
      <c r="O1531" s="36">
        <v>1710</v>
      </c>
      <c r="P1531" s="35">
        <v>3142.6</v>
      </c>
      <c r="Q1531" s="35">
        <v>2390.1999999999998</v>
      </c>
      <c r="R1531" s="35">
        <v>1241697.28</v>
      </c>
      <c r="S1531" s="35">
        <v>155586.9</v>
      </c>
      <c r="T1531" s="35">
        <v>17286.2</v>
      </c>
      <c r="U1531" s="36">
        <v>837</v>
      </c>
      <c r="V1531" s="35">
        <v>9476.7000000000007</v>
      </c>
      <c r="W1531" s="35">
        <v>6243.4</v>
      </c>
      <c r="X1531" s="35">
        <v>128.02000000000001</v>
      </c>
      <c r="Y1531" s="35">
        <v>18727.099999999999</v>
      </c>
      <c r="Z1531" s="35">
        <v>26246.05</v>
      </c>
      <c r="AA1531" s="35">
        <v>234531.37</v>
      </c>
      <c r="AB1531" s="35">
        <v>1476228.65</v>
      </c>
      <c r="AC1531" s="39">
        <f t="shared" si="860"/>
        <v>1476.2</v>
      </c>
      <c r="AD1531" s="40">
        <f t="shared" si="861"/>
        <v>674.1</v>
      </c>
      <c r="AG1531" s="70" t="s">
        <v>3014</v>
      </c>
      <c r="AH1531" s="24" t="s">
        <v>3038</v>
      </c>
      <c r="AI1531" s="24" t="s">
        <v>135</v>
      </c>
      <c r="AJ1531" s="24" t="s">
        <v>3039</v>
      </c>
      <c r="AK1531" s="42"/>
      <c r="AL1531" s="42"/>
      <c r="AM1531" s="43">
        <v>232237.09</v>
      </c>
      <c r="AN1531" s="44">
        <v>68</v>
      </c>
      <c r="AO1531" s="45"/>
      <c r="AP1531" s="45"/>
      <c r="AQ1531" s="46">
        <v>68</v>
      </c>
      <c r="AR1531" s="43">
        <v>232237.09</v>
      </c>
      <c r="AS1531" s="43">
        <v>13387.84</v>
      </c>
      <c r="AT1531" s="44">
        <v>2091</v>
      </c>
      <c r="AU1531" s="44">
        <v>306</v>
      </c>
      <c r="AV1531" s="43">
        <v>562.36</v>
      </c>
      <c r="AW1531" s="43">
        <v>427.72</v>
      </c>
      <c r="AX1531" s="43">
        <v>249012.01</v>
      </c>
      <c r="AY1531" s="43">
        <v>15344.2</v>
      </c>
      <c r="AZ1531" s="43">
        <v>3093.32</v>
      </c>
      <c r="BA1531" s="44">
        <v>0</v>
      </c>
      <c r="BB1531" s="44">
        <v>0</v>
      </c>
      <c r="BC1531" s="44">
        <v>0</v>
      </c>
      <c r="BD1531" s="44">
        <v>0</v>
      </c>
      <c r="BE1531" s="44">
        <v>0</v>
      </c>
      <c r="BF1531" s="43">
        <v>5573.69</v>
      </c>
      <c r="BG1531" s="43">
        <v>24011.21</v>
      </c>
      <c r="BH1531" s="43">
        <v>273023.21999999997</v>
      </c>
      <c r="BI1531" s="44">
        <v>0</v>
      </c>
      <c r="BJ1531" s="71">
        <v>273</v>
      </c>
      <c r="BK1531" s="2"/>
      <c r="BL1531" s="2"/>
      <c r="BM1531" s="48">
        <v>22.8</v>
      </c>
      <c r="BN1531" s="48">
        <v>22.8</v>
      </c>
      <c r="BO1531" s="48">
        <v>22.8</v>
      </c>
      <c r="BP1531" s="48">
        <v>22.8</v>
      </c>
      <c r="BQ1531" s="48">
        <v>45.5</v>
      </c>
      <c r="BR1531" s="48">
        <v>45.5</v>
      </c>
      <c r="BS1531" s="48">
        <v>11.4</v>
      </c>
      <c r="BT1531" s="48">
        <v>0</v>
      </c>
      <c r="BU1531" s="48">
        <v>11.4</v>
      </c>
      <c r="BV1531" s="48">
        <f t="shared" si="862"/>
        <v>156.4</v>
      </c>
      <c r="BW1531" s="48">
        <f t="shared" si="863"/>
        <v>156.4</v>
      </c>
      <c r="BX1531" s="49">
        <f t="shared" si="864"/>
        <v>156.30000000000001</v>
      </c>
      <c r="BY1531" s="50">
        <f t="shared" si="865"/>
        <v>674.0999999999998</v>
      </c>
      <c r="BZ1531" s="48">
        <f t="shared" si="866"/>
        <v>68.400000000000006</v>
      </c>
      <c r="CA1531" s="48">
        <f t="shared" si="867"/>
        <v>113.8</v>
      </c>
      <c r="CB1531" s="48">
        <f t="shared" si="868"/>
        <v>22.8</v>
      </c>
      <c r="CC1531" s="51">
        <f t="shared" si="869"/>
        <v>469.1</v>
      </c>
      <c r="CD1531" s="50">
        <f t="shared" si="870"/>
        <v>674.1</v>
      </c>
      <c r="CE1531" s="103"/>
      <c r="CF1531" s="73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</row>
    <row r="1532" spans="1:122" ht="21" hidden="1" outlineLevel="1" thickBot="1" x14ac:dyDescent="0.35">
      <c r="A1532" s="161"/>
      <c r="B1532" s="53" t="s">
        <v>3040</v>
      </c>
      <c r="C1532" s="53" t="s">
        <v>135</v>
      </c>
      <c r="D1532" s="24" t="s">
        <v>3041</v>
      </c>
      <c r="E1532" s="35">
        <v>571569.64</v>
      </c>
      <c r="F1532" s="34"/>
      <c r="G1532" s="34"/>
      <c r="H1532" s="36">
        <v>109</v>
      </c>
      <c r="I1532" s="38">
        <v>109</v>
      </c>
      <c r="J1532" s="37"/>
      <c r="K1532" s="37"/>
      <c r="L1532" s="35">
        <v>571569.64</v>
      </c>
      <c r="M1532" s="35">
        <v>27850.74</v>
      </c>
      <c r="N1532" s="35">
        <v>3351.75</v>
      </c>
      <c r="O1532" s="35">
        <v>490.5</v>
      </c>
      <c r="P1532" s="35">
        <v>901.43</v>
      </c>
      <c r="Q1532" s="35">
        <v>685.61</v>
      </c>
      <c r="R1532" s="35">
        <v>604849.67000000004</v>
      </c>
      <c r="S1532" s="35">
        <v>49152.46</v>
      </c>
      <c r="T1532" s="35">
        <v>4958.41</v>
      </c>
      <c r="U1532" s="35">
        <v>294.3</v>
      </c>
      <c r="V1532" s="35">
        <v>3332.13</v>
      </c>
      <c r="W1532" s="35">
        <v>2195.2600000000002</v>
      </c>
      <c r="X1532" s="36">
        <v>0</v>
      </c>
      <c r="Y1532" s="35">
        <v>6584.69</v>
      </c>
      <c r="Z1532" s="35">
        <v>13717.68</v>
      </c>
      <c r="AA1532" s="35">
        <v>80234.929999999993</v>
      </c>
      <c r="AB1532" s="35">
        <v>685084.6</v>
      </c>
      <c r="AC1532" s="39">
        <f t="shared" si="860"/>
        <v>685.1</v>
      </c>
      <c r="AD1532" s="40">
        <f t="shared" si="861"/>
        <v>705.9</v>
      </c>
      <c r="AG1532" s="70" t="s">
        <v>3014</v>
      </c>
      <c r="AH1532" s="24" t="s">
        <v>3040</v>
      </c>
      <c r="AI1532" s="24" t="s">
        <v>135</v>
      </c>
      <c r="AJ1532" s="24" t="s">
        <v>3041</v>
      </c>
      <c r="AK1532" s="43">
        <v>592491.30000000005</v>
      </c>
      <c r="AL1532" s="42"/>
      <c r="AM1532" s="42"/>
      <c r="AN1532" s="44">
        <v>124</v>
      </c>
      <c r="AO1532" s="46">
        <v>124</v>
      </c>
      <c r="AP1532" s="45"/>
      <c r="AQ1532" s="45"/>
      <c r="AR1532" s="43">
        <v>592491.30000000005</v>
      </c>
      <c r="AS1532" s="43">
        <v>27608.53</v>
      </c>
      <c r="AT1532" s="44">
        <v>3813</v>
      </c>
      <c r="AU1532" s="44">
        <v>558</v>
      </c>
      <c r="AV1532" s="43">
        <v>1025.48</v>
      </c>
      <c r="AW1532" s="43">
        <v>779.96</v>
      </c>
      <c r="AX1532" s="43">
        <v>626276.27</v>
      </c>
      <c r="AY1532" s="43">
        <v>55916.56</v>
      </c>
      <c r="AZ1532" s="43">
        <v>5640.76</v>
      </c>
      <c r="BA1532" s="43">
        <v>334.8</v>
      </c>
      <c r="BB1532" s="43">
        <v>3790.68</v>
      </c>
      <c r="BC1532" s="43">
        <v>2497.36</v>
      </c>
      <c r="BD1532" s="43">
        <v>128.02000000000001</v>
      </c>
      <c r="BE1532" s="43">
        <v>7490.84</v>
      </c>
      <c r="BF1532" s="43">
        <v>14219.8</v>
      </c>
      <c r="BG1532" s="43">
        <v>90018.82</v>
      </c>
      <c r="BH1532" s="43">
        <v>716295.09</v>
      </c>
      <c r="BI1532" s="44">
        <v>0</v>
      </c>
      <c r="BJ1532" s="71">
        <v>716.3</v>
      </c>
      <c r="BK1532" s="2"/>
      <c r="BL1532" s="2"/>
      <c r="BM1532" s="48">
        <v>59.7</v>
      </c>
      <c r="BN1532" s="48">
        <v>59.7</v>
      </c>
      <c r="BO1532" s="48">
        <v>59.7</v>
      </c>
      <c r="BP1532" s="48">
        <v>59.7</v>
      </c>
      <c r="BQ1532" s="48">
        <v>119.4</v>
      </c>
      <c r="BR1532" s="48">
        <v>119.4</v>
      </c>
      <c r="BS1532" s="48">
        <v>29.8</v>
      </c>
      <c r="BT1532" s="48">
        <v>0</v>
      </c>
      <c r="BU1532" s="48">
        <v>29.8</v>
      </c>
      <c r="BV1532" s="48">
        <f t="shared" si="862"/>
        <v>56.2</v>
      </c>
      <c r="BW1532" s="48">
        <f t="shared" si="863"/>
        <v>56.2</v>
      </c>
      <c r="BX1532" s="49">
        <f t="shared" si="864"/>
        <v>56.3</v>
      </c>
      <c r="BY1532" s="50">
        <f t="shared" si="865"/>
        <v>705.9000000000002</v>
      </c>
      <c r="BZ1532" s="48">
        <f t="shared" si="866"/>
        <v>179.10000000000002</v>
      </c>
      <c r="CA1532" s="48">
        <f t="shared" si="867"/>
        <v>298.5</v>
      </c>
      <c r="CB1532" s="48">
        <f t="shared" si="868"/>
        <v>59.6</v>
      </c>
      <c r="CC1532" s="51">
        <f t="shared" si="869"/>
        <v>168.7</v>
      </c>
      <c r="CD1532" s="50">
        <f t="shared" si="870"/>
        <v>705.90000000000009</v>
      </c>
      <c r="CE1532" s="103"/>
      <c r="CF1532" s="73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</row>
    <row r="1533" spans="1:122" ht="15" hidden="1" outlineLevel="1" thickBot="1" x14ac:dyDescent="0.35">
      <c r="A1533" s="161"/>
      <c r="B1533" s="53" t="s">
        <v>3042</v>
      </c>
      <c r="C1533" s="53" t="s">
        <v>135</v>
      </c>
      <c r="D1533" s="24" t="s">
        <v>3043</v>
      </c>
      <c r="E1533" s="35">
        <v>493433.12</v>
      </c>
      <c r="F1533" s="35">
        <v>44166.46</v>
      </c>
      <c r="G1533" s="34"/>
      <c r="H1533" s="36">
        <v>185</v>
      </c>
      <c r="I1533" s="38">
        <v>166</v>
      </c>
      <c r="J1533" s="38">
        <v>19</v>
      </c>
      <c r="K1533" s="37"/>
      <c r="L1533" s="35">
        <v>537599.57999999996</v>
      </c>
      <c r="M1533" s="35">
        <v>54785.09</v>
      </c>
      <c r="N1533" s="35">
        <v>5688.75</v>
      </c>
      <c r="O1533" s="35">
        <v>832.5</v>
      </c>
      <c r="P1533" s="35">
        <v>1529.95</v>
      </c>
      <c r="Q1533" s="35">
        <v>1163.6500000000001</v>
      </c>
      <c r="R1533" s="35">
        <v>601599.52</v>
      </c>
      <c r="S1533" s="35">
        <v>79143.39</v>
      </c>
      <c r="T1533" s="35">
        <v>8415.65</v>
      </c>
      <c r="U1533" s="35">
        <v>448.2</v>
      </c>
      <c r="V1533" s="35">
        <v>5074.62</v>
      </c>
      <c r="W1533" s="35">
        <v>3343.24</v>
      </c>
      <c r="X1533" s="36">
        <v>0</v>
      </c>
      <c r="Y1533" s="35">
        <v>10028.06</v>
      </c>
      <c r="Z1533" s="35">
        <v>12902.38</v>
      </c>
      <c r="AA1533" s="35">
        <v>119355.54</v>
      </c>
      <c r="AB1533" s="35">
        <v>720955.06</v>
      </c>
      <c r="AC1533" s="39">
        <f t="shared" si="860"/>
        <v>721</v>
      </c>
      <c r="AD1533" s="40">
        <f t="shared" si="861"/>
        <v>240.3</v>
      </c>
      <c r="BV1533" s="48">
        <f t="shared" si="862"/>
        <v>80.099999999999994</v>
      </c>
      <c r="BW1533" s="48">
        <f t="shared" si="863"/>
        <v>80.099999999999994</v>
      </c>
      <c r="BX1533" s="49">
        <f t="shared" si="864"/>
        <v>80.099999999999994</v>
      </c>
      <c r="BY1533" s="50">
        <f t="shared" si="865"/>
        <v>240.29999999999998</v>
      </c>
      <c r="BZ1533" s="48">
        <f t="shared" si="866"/>
        <v>0</v>
      </c>
      <c r="CA1533" s="48">
        <f t="shared" si="867"/>
        <v>0</v>
      </c>
      <c r="CB1533" s="48">
        <f t="shared" si="868"/>
        <v>0</v>
      </c>
      <c r="CC1533" s="51">
        <f t="shared" si="869"/>
        <v>240.29999999999998</v>
      </c>
      <c r="CD1533" s="50">
        <f t="shared" si="870"/>
        <v>240.29999999999998</v>
      </c>
      <c r="CE1533" s="95"/>
    </row>
    <row r="1534" spans="1:122" ht="15" hidden="1" outlineLevel="1" thickBot="1" x14ac:dyDescent="0.35">
      <c r="A1534" s="161"/>
      <c r="B1534" s="53" t="s">
        <v>3044</v>
      </c>
      <c r="C1534" s="53" t="s">
        <v>135</v>
      </c>
      <c r="D1534" s="24" t="s">
        <v>3045</v>
      </c>
      <c r="E1534" s="35">
        <v>1526501.08</v>
      </c>
      <c r="F1534" s="35">
        <v>88332.91</v>
      </c>
      <c r="G1534" s="35">
        <v>168899.71</v>
      </c>
      <c r="H1534" s="36">
        <v>625</v>
      </c>
      <c r="I1534" s="38">
        <v>550</v>
      </c>
      <c r="J1534" s="38">
        <v>34</v>
      </c>
      <c r="K1534" s="38">
        <v>41</v>
      </c>
      <c r="L1534" s="35">
        <v>1783733.7</v>
      </c>
      <c r="M1534" s="35">
        <v>160910.54</v>
      </c>
      <c r="N1534" s="35">
        <v>19218.75</v>
      </c>
      <c r="O1534" s="35">
        <v>2812.5</v>
      </c>
      <c r="P1534" s="35">
        <v>5168.75</v>
      </c>
      <c r="Q1534" s="35">
        <v>3931.25</v>
      </c>
      <c r="R1534" s="35">
        <v>1975775.49</v>
      </c>
      <c r="S1534" s="35">
        <v>264940.75</v>
      </c>
      <c r="T1534" s="35">
        <v>28431.25</v>
      </c>
      <c r="U1534" s="36">
        <v>1485</v>
      </c>
      <c r="V1534" s="35">
        <v>16813.5</v>
      </c>
      <c r="W1534" s="36">
        <v>11077</v>
      </c>
      <c r="X1534" s="36">
        <v>0</v>
      </c>
      <c r="Y1534" s="35">
        <v>33225.5</v>
      </c>
      <c r="Z1534" s="35">
        <v>42809.62</v>
      </c>
      <c r="AA1534" s="35">
        <v>398782.62</v>
      </c>
      <c r="AB1534" s="35">
        <v>2374558.11</v>
      </c>
      <c r="AC1534" s="39">
        <f t="shared" si="860"/>
        <v>2374.6</v>
      </c>
      <c r="AD1534" s="40">
        <f t="shared" si="861"/>
        <v>2310.9</v>
      </c>
      <c r="AG1534" s="70" t="s">
        <v>3014</v>
      </c>
      <c r="AH1534" s="24" t="s">
        <v>3044</v>
      </c>
      <c r="AI1534" s="24" t="s">
        <v>135</v>
      </c>
      <c r="AJ1534" s="24" t="s">
        <v>3045</v>
      </c>
      <c r="AK1534" s="43">
        <v>1470233.53</v>
      </c>
      <c r="AL1534" s="43">
        <v>88332.91</v>
      </c>
      <c r="AM1534" s="43">
        <v>147787.24</v>
      </c>
      <c r="AN1534" s="44">
        <v>610</v>
      </c>
      <c r="AO1534" s="46">
        <v>529</v>
      </c>
      <c r="AP1534" s="46">
        <v>30</v>
      </c>
      <c r="AQ1534" s="46">
        <v>51</v>
      </c>
      <c r="AR1534" s="43">
        <v>1706353.68</v>
      </c>
      <c r="AS1534" s="43">
        <v>156642.64000000001</v>
      </c>
      <c r="AT1534" s="43">
        <v>18757.5</v>
      </c>
      <c r="AU1534" s="44">
        <v>2745</v>
      </c>
      <c r="AV1534" s="43">
        <v>5044.7</v>
      </c>
      <c r="AW1534" s="43">
        <v>3836.9</v>
      </c>
      <c r="AX1534" s="43">
        <v>1893380.42</v>
      </c>
      <c r="AY1534" s="43">
        <v>256824.91</v>
      </c>
      <c r="AZ1534" s="43">
        <v>27748.9</v>
      </c>
      <c r="BA1534" s="43">
        <v>1428.3</v>
      </c>
      <c r="BB1534" s="43">
        <v>16171.53</v>
      </c>
      <c r="BC1534" s="43">
        <v>10654.06</v>
      </c>
      <c r="BD1534" s="44">
        <v>0</v>
      </c>
      <c r="BE1534" s="43">
        <v>31956.89</v>
      </c>
      <c r="BF1534" s="43">
        <v>40952.5</v>
      </c>
      <c r="BG1534" s="43">
        <v>385737.09</v>
      </c>
      <c r="BH1534" s="43">
        <v>2279117.5099999998</v>
      </c>
      <c r="BI1534" s="44">
        <v>0</v>
      </c>
      <c r="BJ1534" s="71">
        <v>2279.1</v>
      </c>
      <c r="BK1534" s="2"/>
      <c r="BL1534" s="2"/>
      <c r="BM1534" s="48">
        <v>189.9</v>
      </c>
      <c r="BN1534" s="48">
        <v>189.9</v>
      </c>
      <c r="BO1534" s="48">
        <v>189.9</v>
      </c>
      <c r="BP1534" s="48">
        <v>189.9</v>
      </c>
      <c r="BQ1534" s="48">
        <v>379.9</v>
      </c>
      <c r="BR1534" s="48">
        <v>379.9</v>
      </c>
      <c r="BS1534" s="48">
        <v>95</v>
      </c>
      <c r="BT1534" s="48">
        <v>0</v>
      </c>
      <c r="BU1534" s="48">
        <v>95</v>
      </c>
      <c r="BV1534" s="48">
        <f t="shared" si="862"/>
        <v>200.5</v>
      </c>
      <c r="BW1534" s="48">
        <f t="shared" si="863"/>
        <v>200.5</v>
      </c>
      <c r="BX1534" s="49">
        <f t="shared" si="864"/>
        <v>200.5</v>
      </c>
      <c r="BY1534" s="50">
        <f t="shared" si="865"/>
        <v>2310.9000000000005</v>
      </c>
      <c r="BZ1534" s="48">
        <f t="shared" si="866"/>
        <v>569.70000000000005</v>
      </c>
      <c r="CA1534" s="48">
        <f t="shared" si="867"/>
        <v>949.69999999999993</v>
      </c>
      <c r="CB1534" s="48">
        <f t="shared" si="868"/>
        <v>190</v>
      </c>
      <c r="CC1534" s="51">
        <f t="shared" si="869"/>
        <v>601.5</v>
      </c>
      <c r="CD1534" s="50">
        <f t="shared" si="870"/>
        <v>2310.9</v>
      </c>
      <c r="CE1534" s="103"/>
      <c r="CF1534" s="73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</row>
    <row r="1535" spans="1:122" ht="21" hidden="1" outlineLevel="1" thickBot="1" x14ac:dyDescent="0.35">
      <c r="A1535" s="161"/>
      <c r="B1535" s="53" t="s">
        <v>3046</v>
      </c>
      <c r="C1535" s="53" t="s">
        <v>135</v>
      </c>
      <c r="D1535" s="24" t="s">
        <v>3047</v>
      </c>
      <c r="E1535" s="35">
        <v>1109318.1200000001</v>
      </c>
      <c r="F1535" s="35">
        <v>44166.46</v>
      </c>
      <c r="G1535" s="35">
        <v>56159.16</v>
      </c>
      <c r="H1535" s="36">
        <v>357</v>
      </c>
      <c r="I1535" s="38">
        <v>326</v>
      </c>
      <c r="J1535" s="38">
        <v>20</v>
      </c>
      <c r="K1535" s="38">
        <v>11</v>
      </c>
      <c r="L1535" s="35">
        <v>1209643.74</v>
      </c>
      <c r="M1535" s="35">
        <v>133447.20000000001</v>
      </c>
      <c r="N1535" s="35">
        <v>10977.75</v>
      </c>
      <c r="O1535" s="35">
        <v>1606.5</v>
      </c>
      <c r="P1535" s="35">
        <v>2952.39</v>
      </c>
      <c r="Q1535" s="35">
        <v>2245.5300000000002</v>
      </c>
      <c r="R1535" s="35">
        <v>1360873.11</v>
      </c>
      <c r="S1535" s="35">
        <v>154001.59</v>
      </c>
      <c r="T1535" s="35">
        <v>16239.93</v>
      </c>
      <c r="U1535" s="35">
        <v>880.2</v>
      </c>
      <c r="V1535" s="35">
        <v>9965.82</v>
      </c>
      <c r="W1535" s="35">
        <v>6565.64</v>
      </c>
      <c r="X1535" s="35">
        <v>128.02000000000001</v>
      </c>
      <c r="Y1535" s="35">
        <v>19693.66</v>
      </c>
      <c r="Z1535" s="35">
        <v>29031.45</v>
      </c>
      <c r="AA1535" s="35">
        <v>236506.31</v>
      </c>
      <c r="AB1535" s="35">
        <v>1597379.42</v>
      </c>
      <c r="AC1535" s="39">
        <f t="shared" si="860"/>
        <v>1597.4</v>
      </c>
      <c r="AD1535" s="40">
        <f t="shared" si="861"/>
        <v>1615.3</v>
      </c>
      <c r="AG1535" s="70" t="s">
        <v>3014</v>
      </c>
      <c r="AH1535" s="24" t="s">
        <v>3046</v>
      </c>
      <c r="AI1535" s="24" t="s">
        <v>135</v>
      </c>
      <c r="AJ1535" s="24" t="s">
        <v>3047</v>
      </c>
      <c r="AK1535" s="43">
        <v>1058222.26</v>
      </c>
      <c r="AL1535" s="43">
        <v>88332.91</v>
      </c>
      <c r="AM1535" s="43">
        <v>77271.62</v>
      </c>
      <c r="AN1535" s="44">
        <v>375</v>
      </c>
      <c r="AO1535" s="46">
        <v>329</v>
      </c>
      <c r="AP1535" s="46">
        <v>22</v>
      </c>
      <c r="AQ1535" s="46">
        <v>24</v>
      </c>
      <c r="AR1535" s="43">
        <v>1223826.79</v>
      </c>
      <c r="AS1535" s="43">
        <v>139035.82</v>
      </c>
      <c r="AT1535" s="43">
        <v>11531.25</v>
      </c>
      <c r="AU1535" s="43">
        <v>1687.5</v>
      </c>
      <c r="AV1535" s="43">
        <v>3101.25</v>
      </c>
      <c r="AW1535" s="43">
        <v>2358.75</v>
      </c>
      <c r="AX1535" s="43">
        <v>1381541.36</v>
      </c>
      <c r="AY1535" s="43">
        <v>158739.16</v>
      </c>
      <c r="AZ1535" s="43">
        <v>17058.75</v>
      </c>
      <c r="BA1535" s="43">
        <v>888.3</v>
      </c>
      <c r="BB1535" s="43">
        <v>10057.530000000001</v>
      </c>
      <c r="BC1535" s="43">
        <v>6626.06</v>
      </c>
      <c r="BD1535" s="44">
        <v>0</v>
      </c>
      <c r="BE1535" s="43">
        <v>19874.89</v>
      </c>
      <c r="BF1535" s="43">
        <v>29371.85</v>
      </c>
      <c r="BG1535" s="43">
        <v>242616.54</v>
      </c>
      <c r="BH1535" s="43">
        <v>1624157.9</v>
      </c>
      <c r="BI1535" s="44">
        <v>0</v>
      </c>
      <c r="BJ1535" s="71">
        <v>1624.2</v>
      </c>
      <c r="BK1535" s="2"/>
      <c r="BL1535" s="2"/>
      <c r="BM1535" s="48">
        <v>135.4</v>
      </c>
      <c r="BN1535" s="48">
        <v>135.4</v>
      </c>
      <c r="BO1535" s="48">
        <v>135.4</v>
      </c>
      <c r="BP1535" s="48">
        <v>135.4</v>
      </c>
      <c r="BQ1535" s="48">
        <v>270.7</v>
      </c>
      <c r="BR1535" s="48">
        <v>270.7</v>
      </c>
      <c r="BS1535" s="48">
        <v>67.7</v>
      </c>
      <c r="BT1535" s="48">
        <v>0</v>
      </c>
      <c r="BU1535" s="48">
        <v>67.7</v>
      </c>
      <c r="BV1535" s="48">
        <f t="shared" si="862"/>
        <v>132.30000000000001</v>
      </c>
      <c r="BW1535" s="48">
        <f t="shared" si="863"/>
        <v>132.30000000000001</v>
      </c>
      <c r="BX1535" s="49">
        <f t="shared" si="864"/>
        <v>132.30000000000001</v>
      </c>
      <c r="BY1535" s="50">
        <f t="shared" si="865"/>
        <v>1615.3000000000004</v>
      </c>
      <c r="BZ1535" s="48">
        <f t="shared" si="866"/>
        <v>406.20000000000005</v>
      </c>
      <c r="CA1535" s="48">
        <f t="shared" si="867"/>
        <v>676.8</v>
      </c>
      <c r="CB1535" s="48">
        <f t="shared" si="868"/>
        <v>135.4</v>
      </c>
      <c r="CC1535" s="51">
        <f t="shared" si="869"/>
        <v>396.90000000000003</v>
      </c>
      <c r="CD1535" s="50">
        <f t="shared" si="870"/>
        <v>1615.3000000000002</v>
      </c>
      <c r="CE1535" s="103"/>
      <c r="CF1535" s="73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</row>
    <row r="1536" spans="1:122" ht="15" hidden="1" outlineLevel="1" thickBot="1" x14ac:dyDescent="0.35">
      <c r="A1536" s="161"/>
      <c r="B1536" s="53" t="s">
        <v>3048</v>
      </c>
      <c r="C1536" s="53" t="s">
        <v>135</v>
      </c>
      <c r="D1536" s="24" t="s">
        <v>3049</v>
      </c>
      <c r="E1536" s="34"/>
      <c r="F1536" s="35">
        <v>88332.91</v>
      </c>
      <c r="G1536" s="35">
        <v>126674.77</v>
      </c>
      <c r="H1536" s="36">
        <v>83</v>
      </c>
      <c r="I1536" s="37"/>
      <c r="J1536" s="38">
        <v>33</v>
      </c>
      <c r="K1536" s="38">
        <v>50</v>
      </c>
      <c r="L1536" s="35">
        <v>215007.68</v>
      </c>
      <c r="M1536" s="35">
        <v>16341.04</v>
      </c>
      <c r="N1536" s="35">
        <v>2552.25</v>
      </c>
      <c r="O1536" s="35">
        <v>373.5</v>
      </c>
      <c r="P1536" s="35">
        <v>686.41</v>
      </c>
      <c r="Q1536" s="35">
        <v>522.07000000000005</v>
      </c>
      <c r="R1536" s="35">
        <v>235482.95</v>
      </c>
      <c r="S1536" s="35">
        <v>18728.95</v>
      </c>
      <c r="T1536" s="35">
        <v>3775.67</v>
      </c>
      <c r="U1536" s="36">
        <v>0</v>
      </c>
      <c r="V1536" s="36">
        <v>0</v>
      </c>
      <c r="W1536" s="36">
        <v>0</v>
      </c>
      <c r="X1536" s="36">
        <v>0</v>
      </c>
      <c r="Y1536" s="36">
        <v>0</v>
      </c>
      <c r="Z1536" s="35">
        <v>5160.1899999999996</v>
      </c>
      <c r="AA1536" s="35">
        <v>27664.81</v>
      </c>
      <c r="AB1536" s="35">
        <v>263147.76</v>
      </c>
      <c r="AC1536" s="39">
        <f t="shared" si="860"/>
        <v>263.10000000000002</v>
      </c>
      <c r="AD1536" s="40">
        <f t="shared" si="861"/>
        <v>288.8</v>
      </c>
      <c r="AG1536" s="70" t="s">
        <v>3014</v>
      </c>
      <c r="AH1536" s="24" t="s">
        <v>3048</v>
      </c>
      <c r="AI1536" s="24" t="s">
        <v>135</v>
      </c>
      <c r="AJ1536" s="24" t="s">
        <v>3049</v>
      </c>
      <c r="AK1536" s="42"/>
      <c r="AL1536" s="43">
        <v>88332.91</v>
      </c>
      <c r="AM1536" s="43">
        <v>161721.47</v>
      </c>
      <c r="AN1536" s="44">
        <v>88</v>
      </c>
      <c r="AO1536" s="45"/>
      <c r="AP1536" s="46">
        <v>29</v>
      </c>
      <c r="AQ1536" s="46">
        <v>59</v>
      </c>
      <c r="AR1536" s="43">
        <v>250054.38</v>
      </c>
      <c r="AS1536" s="43">
        <v>17325.439999999999</v>
      </c>
      <c r="AT1536" s="44">
        <v>2706</v>
      </c>
      <c r="AU1536" s="44">
        <v>396</v>
      </c>
      <c r="AV1536" s="43">
        <v>727.76</v>
      </c>
      <c r="AW1536" s="43">
        <v>553.52</v>
      </c>
      <c r="AX1536" s="43">
        <v>271763.09999999998</v>
      </c>
      <c r="AY1536" s="43">
        <v>19857.2</v>
      </c>
      <c r="AZ1536" s="43">
        <v>4003.12</v>
      </c>
      <c r="BA1536" s="44">
        <v>0</v>
      </c>
      <c r="BB1536" s="44">
        <v>0</v>
      </c>
      <c r="BC1536" s="44">
        <v>0</v>
      </c>
      <c r="BD1536" s="44">
        <v>0</v>
      </c>
      <c r="BE1536" s="44">
        <v>0</v>
      </c>
      <c r="BF1536" s="43">
        <v>6001.3</v>
      </c>
      <c r="BG1536" s="43">
        <v>29861.62</v>
      </c>
      <c r="BH1536" s="43">
        <v>301624.71999999997</v>
      </c>
      <c r="BI1536" s="44">
        <v>0</v>
      </c>
      <c r="BJ1536" s="71">
        <v>301.60000000000002</v>
      </c>
      <c r="BK1536" s="2"/>
      <c r="BL1536" s="2"/>
      <c r="BM1536" s="48">
        <v>25.1</v>
      </c>
      <c r="BN1536" s="48">
        <v>25.1</v>
      </c>
      <c r="BO1536" s="48">
        <v>25.1</v>
      </c>
      <c r="BP1536" s="48">
        <v>25.1</v>
      </c>
      <c r="BQ1536" s="48">
        <v>50.3</v>
      </c>
      <c r="BR1536" s="48">
        <v>50.3</v>
      </c>
      <c r="BS1536" s="48">
        <v>12.6</v>
      </c>
      <c r="BT1536" s="48">
        <v>0</v>
      </c>
      <c r="BU1536" s="48">
        <v>12.6</v>
      </c>
      <c r="BV1536" s="48">
        <f t="shared" si="862"/>
        <v>20.9</v>
      </c>
      <c r="BW1536" s="48">
        <f t="shared" si="863"/>
        <v>20.9</v>
      </c>
      <c r="BX1536" s="49">
        <f t="shared" si="864"/>
        <v>20.8</v>
      </c>
      <c r="BY1536" s="50">
        <f t="shared" si="865"/>
        <v>288.8</v>
      </c>
      <c r="BZ1536" s="48">
        <f t="shared" si="866"/>
        <v>75.300000000000011</v>
      </c>
      <c r="CA1536" s="48">
        <f t="shared" si="867"/>
        <v>125.7</v>
      </c>
      <c r="CB1536" s="48">
        <f t="shared" si="868"/>
        <v>25.2</v>
      </c>
      <c r="CC1536" s="51">
        <f t="shared" si="869"/>
        <v>62.599999999999994</v>
      </c>
      <c r="CD1536" s="50">
        <f t="shared" si="870"/>
        <v>288.79999999999995</v>
      </c>
      <c r="CE1536" s="103"/>
      <c r="CF1536" s="73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</row>
    <row r="1537" spans="1:122" ht="15" hidden="1" outlineLevel="1" thickBot="1" x14ac:dyDescent="0.35">
      <c r="A1537" s="161"/>
      <c r="B1537" s="53" t="s">
        <v>3050</v>
      </c>
      <c r="C1537" s="53" t="s">
        <v>135</v>
      </c>
      <c r="D1537" s="24" t="s">
        <v>3051</v>
      </c>
      <c r="E1537" s="34"/>
      <c r="F1537" s="35">
        <v>44166.46</v>
      </c>
      <c r="G1537" s="35">
        <v>98384.08</v>
      </c>
      <c r="H1537" s="36">
        <v>44</v>
      </c>
      <c r="I1537" s="37"/>
      <c r="J1537" s="38">
        <v>13</v>
      </c>
      <c r="K1537" s="38">
        <v>31</v>
      </c>
      <c r="L1537" s="35">
        <v>142550.54</v>
      </c>
      <c r="M1537" s="35">
        <v>10930.72</v>
      </c>
      <c r="N1537" s="36">
        <v>1353</v>
      </c>
      <c r="O1537" s="36">
        <v>198</v>
      </c>
      <c r="P1537" s="35">
        <v>363.88</v>
      </c>
      <c r="Q1537" s="35">
        <v>276.76</v>
      </c>
      <c r="R1537" s="35">
        <v>155672.9</v>
      </c>
      <c r="S1537" s="35">
        <v>9928.6</v>
      </c>
      <c r="T1537" s="35">
        <v>2001.56</v>
      </c>
      <c r="U1537" s="36">
        <v>0</v>
      </c>
      <c r="V1537" s="36">
        <v>0</v>
      </c>
      <c r="W1537" s="36">
        <v>0</v>
      </c>
      <c r="X1537" s="36">
        <v>0</v>
      </c>
      <c r="Y1537" s="36">
        <v>0</v>
      </c>
      <c r="Z1537" s="35">
        <v>3421.21</v>
      </c>
      <c r="AA1537" s="35">
        <v>15351.37</v>
      </c>
      <c r="AB1537" s="35">
        <v>171024.27</v>
      </c>
      <c r="AC1537" s="39">
        <f t="shared" si="860"/>
        <v>171</v>
      </c>
      <c r="AD1537" s="40">
        <f t="shared" si="861"/>
        <v>173.1</v>
      </c>
      <c r="AG1537" s="70" t="s">
        <v>3014</v>
      </c>
      <c r="AH1537" s="24" t="s">
        <v>3050</v>
      </c>
      <c r="AI1537" s="24" t="s">
        <v>135</v>
      </c>
      <c r="AJ1537" s="24" t="s">
        <v>3051</v>
      </c>
      <c r="AK1537" s="42"/>
      <c r="AL1537" s="43">
        <v>44166.46</v>
      </c>
      <c r="AM1537" s="43">
        <v>98384.08</v>
      </c>
      <c r="AN1537" s="44">
        <v>50</v>
      </c>
      <c r="AO1537" s="45"/>
      <c r="AP1537" s="46">
        <v>19</v>
      </c>
      <c r="AQ1537" s="46">
        <v>31</v>
      </c>
      <c r="AR1537" s="43">
        <v>142550.54</v>
      </c>
      <c r="AS1537" s="44">
        <v>12112</v>
      </c>
      <c r="AT1537" s="43">
        <v>1537.5</v>
      </c>
      <c r="AU1537" s="44">
        <v>225</v>
      </c>
      <c r="AV1537" s="43">
        <v>413.5</v>
      </c>
      <c r="AW1537" s="43">
        <v>314.5</v>
      </c>
      <c r="AX1537" s="43">
        <v>157153.04</v>
      </c>
      <c r="AY1537" s="43">
        <v>11282.5</v>
      </c>
      <c r="AZ1537" s="43">
        <v>2274.5</v>
      </c>
      <c r="BA1537" s="44">
        <v>0</v>
      </c>
      <c r="BB1537" s="44">
        <v>0</v>
      </c>
      <c r="BC1537" s="44">
        <v>0</v>
      </c>
      <c r="BD1537" s="44">
        <v>0</v>
      </c>
      <c r="BE1537" s="44">
        <v>0</v>
      </c>
      <c r="BF1537" s="43">
        <v>3421.21</v>
      </c>
      <c r="BG1537" s="43">
        <v>16978.21</v>
      </c>
      <c r="BH1537" s="43">
        <v>174131.25</v>
      </c>
      <c r="BI1537" s="44">
        <v>0</v>
      </c>
      <c r="BJ1537" s="71">
        <v>174.1</v>
      </c>
      <c r="BK1537" s="2"/>
      <c r="BL1537" s="2"/>
      <c r="BM1537" s="48">
        <v>14.5</v>
      </c>
      <c r="BN1537" s="48">
        <v>14.5</v>
      </c>
      <c r="BO1537" s="48">
        <v>14.5</v>
      </c>
      <c r="BP1537" s="48">
        <v>14.5</v>
      </c>
      <c r="BQ1537" s="48">
        <v>29</v>
      </c>
      <c r="BR1537" s="48">
        <v>29</v>
      </c>
      <c r="BS1537" s="48">
        <v>7.3</v>
      </c>
      <c r="BT1537" s="48">
        <v>0</v>
      </c>
      <c r="BU1537" s="48">
        <v>7.3</v>
      </c>
      <c r="BV1537" s="48">
        <f t="shared" si="862"/>
        <v>14.2</v>
      </c>
      <c r="BW1537" s="48">
        <f t="shared" si="863"/>
        <v>14.2</v>
      </c>
      <c r="BX1537" s="49">
        <f t="shared" si="864"/>
        <v>14.1</v>
      </c>
      <c r="BY1537" s="50">
        <f t="shared" si="865"/>
        <v>173.1</v>
      </c>
      <c r="BZ1537" s="48">
        <f t="shared" si="866"/>
        <v>43.5</v>
      </c>
      <c r="CA1537" s="48">
        <f t="shared" si="867"/>
        <v>72.5</v>
      </c>
      <c r="CB1537" s="48">
        <f t="shared" si="868"/>
        <v>14.6</v>
      </c>
      <c r="CC1537" s="51">
        <f t="shared" si="869"/>
        <v>42.5</v>
      </c>
      <c r="CD1537" s="50">
        <f t="shared" si="870"/>
        <v>173.1</v>
      </c>
      <c r="CE1537" s="103"/>
      <c r="CF1537" s="73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</row>
    <row r="1538" spans="1:122" ht="15" hidden="1" outlineLevel="1" thickBot="1" x14ac:dyDescent="0.35">
      <c r="A1538" s="161"/>
      <c r="B1538" s="53" t="s">
        <v>3052</v>
      </c>
      <c r="C1538" s="53" t="s">
        <v>135</v>
      </c>
      <c r="D1538" s="24" t="s">
        <v>3053</v>
      </c>
      <c r="E1538" s="34"/>
      <c r="F1538" s="34"/>
      <c r="G1538" s="35">
        <v>196768.17</v>
      </c>
      <c r="H1538" s="36">
        <v>34</v>
      </c>
      <c r="I1538" s="37"/>
      <c r="J1538" s="37"/>
      <c r="K1538" s="38">
        <v>34</v>
      </c>
      <c r="L1538" s="35">
        <v>196768.17</v>
      </c>
      <c r="M1538" s="35">
        <v>6693.92</v>
      </c>
      <c r="N1538" s="35">
        <v>1045.5</v>
      </c>
      <c r="O1538" s="36">
        <v>153</v>
      </c>
      <c r="P1538" s="35">
        <v>281.18</v>
      </c>
      <c r="Q1538" s="35">
        <v>213.86</v>
      </c>
      <c r="R1538" s="35">
        <v>205155.63</v>
      </c>
      <c r="S1538" s="35">
        <v>7672.1</v>
      </c>
      <c r="T1538" s="35">
        <v>1546.66</v>
      </c>
      <c r="U1538" s="36">
        <v>0</v>
      </c>
      <c r="V1538" s="36">
        <v>0</v>
      </c>
      <c r="W1538" s="36">
        <v>0</v>
      </c>
      <c r="X1538" s="36">
        <v>0</v>
      </c>
      <c r="Y1538" s="36">
        <v>0</v>
      </c>
      <c r="Z1538" s="35">
        <v>4722.43</v>
      </c>
      <c r="AA1538" s="35">
        <v>13941.19</v>
      </c>
      <c r="AB1538" s="35">
        <v>219096.82</v>
      </c>
      <c r="AC1538" s="39">
        <f t="shared" si="860"/>
        <v>219.1</v>
      </c>
      <c r="AD1538" s="40">
        <f t="shared" si="861"/>
        <v>259.39999999999998</v>
      </c>
      <c r="AG1538" s="70" t="s">
        <v>3014</v>
      </c>
      <c r="AH1538" s="24" t="s">
        <v>3052</v>
      </c>
      <c r="AI1538" s="24" t="s">
        <v>135</v>
      </c>
      <c r="AJ1538" s="24" t="s">
        <v>3053</v>
      </c>
      <c r="AK1538" s="42"/>
      <c r="AL1538" s="42"/>
      <c r="AM1538" s="43">
        <v>246171.32</v>
      </c>
      <c r="AN1538" s="44">
        <v>53</v>
      </c>
      <c r="AO1538" s="45"/>
      <c r="AP1538" s="45"/>
      <c r="AQ1538" s="46">
        <v>53</v>
      </c>
      <c r="AR1538" s="43">
        <v>246171.32</v>
      </c>
      <c r="AS1538" s="43">
        <v>10434.64</v>
      </c>
      <c r="AT1538" s="43">
        <v>1629.75</v>
      </c>
      <c r="AU1538" s="43">
        <v>238.5</v>
      </c>
      <c r="AV1538" s="43">
        <v>438.31</v>
      </c>
      <c r="AW1538" s="43">
        <v>333.37</v>
      </c>
      <c r="AX1538" s="43">
        <v>259245.89</v>
      </c>
      <c r="AY1538" s="43">
        <v>11959.45</v>
      </c>
      <c r="AZ1538" s="43">
        <v>2410.9699999999998</v>
      </c>
      <c r="BA1538" s="44">
        <v>0</v>
      </c>
      <c r="BB1538" s="44">
        <v>0</v>
      </c>
      <c r="BC1538" s="44">
        <v>0</v>
      </c>
      <c r="BD1538" s="44">
        <v>0</v>
      </c>
      <c r="BE1538" s="44">
        <v>0</v>
      </c>
      <c r="BF1538" s="43">
        <v>5908.11</v>
      </c>
      <c r="BG1538" s="43">
        <v>20278.53</v>
      </c>
      <c r="BH1538" s="43">
        <v>279524.42</v>
      </c>
      <c r="BI1538" s="44">
        <v>0</v>
      </c>
      <c r="BJ1538" s="71">
        <v>279.5</v>
      </c>
      <c r="BK1538" s="2"/>
      <c r="BL1538" s="2"/>
      <c r="BM1538" s="48">
        <v>23.3</v>
      </c>
      <c r="BN1538" s="48">
        <v>23.3</v>
      </c>
      <c r="BO1538" s="48">
        <v>23.3</v>
      </c>
      <c r="BP1538" s="48">
        <v>23.3</v>
      </c>
      <c r="BQ1538" s="48">
        <v>46.6</v>
      </c>
      <c r="BR1538" s="48">
        <v>46.6</v>
      </c>
      <c r="BS1538" s="48">
        <v>11.6</v>
      </c>
      <c r="BT1538" s="48">
        <v>0</v>
      </c>
      <c r="BU1538" s="48">
        <v>11.6</v>
      </c>
      <c r="BV1538" s="48">
        <f t="shared" si="862"/>
        <v>16.600000000000001</v>
      </c>
      <c r="BW1538" s="48">
        <f t="shared" si="863"/>
        <v>16.600000000000001</v>
      </c>
      <c r="BX1538" s="49">
        <f t="shared" si="864"/>
        <v>16.600000000000001</v>
      </c>
      <c r="BY1538" s="50">
        <f t="shared" si="865"/>
        <v>259.40000000000003</v>
      </c>
      <c r="BZ1538" s="48">
        <f t="shared" si="866"/>
        <v>69.900000000000006</v>
      </c>
      <c r="CA1538" s="48">
        <f t="shared" si="867"/>
        <v>116.5</v>
      </c>
      <c r="CB1538" s="48">
        <f t="shared" si="868"/>
        <v>23.2</v>
      </c>
      <c r="CC1538" s="51">
        <f t="shared" si="869"/>
        <v>49.800000000000004</v>
      </c>
      <c r="CD1538" s="50">
        <f t="shared" si="870"/>
        <v>259.39999999999998</v>
      </c>
      <c r="CE1538" s="103"/>
      <c r="CF1538" s="73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</row>
    <row r="1539" spans="1:122" ht="21" hidden="1" outlineLevel="1" thickBot="1" x14ac:dyDescent="0.35">
      <c r="A1539" s="161"/>
      <c r="B1539" s="53" t="s">
        <v>3054</v>
      </c>
      <c r="C1539" s="53" t="s">
        <v>135</v>
      </c>
      <c r="D1539" s="24" t="s">
        <v>3055</v>
      </c>
      <c r="E1539" s="34"/>
      <c r="F1539" s="34"/>
      <c r="G1539" s="35">
        <v>13934.23</v>
      </c>
      <c r="H1539" s="36">
        <v>5</v>
      </c>
      <c r="I1539" s="37"/>
      <c r="J1539" s="37"/>
      <c r="K1539" s="38">
        <v>5</v>
      </c>
      <c r="L1539" s="35">
        <v>13934.23</v>
      </c>
      <c r="M1539" s="35">
        <v>984.4</v>
      </c>
      <c r="N1539" s="35">
        <v>153.75</v>
      </c>
      <c r="O1539" s="35">
        <v>22.5</v>
      </c>
      <c r="P1539" s="35">
        <v>41.35</v>
      </c>
      <c r="Q1539" s="35">
        <v>31.45</v>
      </c>
      <c r="R1539" s="35">
        <v>15167.68</v>
      </c>
      <c r="S1539" s="35">
        <v>1128.25</v>
      </c>
      <c r="T1539" s="35">
        <v>227.45</v>
      </c>
      <c r="U1539" s="36">
        <v>0</v>
      </c>
      <c r="V1539" s="36">
        <v>0</v>
      </c>
      <c r="W1539" s="36">
        <v>0</v>
      </c>
      <c r="X1539" s="36">
        <v>0</v>
      </c>
      <c r="Y1539" s="36">
        <v>0</v>
      </c>
      <c r="Z1539" s="35">
        <v>334.42</v>
      </c>
      <c r="AA1539" s="35">
        <v>1690.12</v>
      </c>
      <c r="AB1539" s="35">
        <v>16857.8</v>
      </c>
      <c r="AC1539" s="39">
        <f t="shared" si="860"/>
        <v>16.899999999999999</v>
      </c>
      <c r="AD1539" s="40">
        <f t="shared" si="861"/>
        <v>16.5</v>
      </c>
      <c r="AG1539" s="70" t="s">
        <v>3014</v>
      </c>
      <c r="AH1539" s="24" t="s">
        <v>3054</v>
      </c>
      <c r="AI1539" s="24" t="s">
        <v>135</v>
      </c>
      <c r="AJ1539" s="24" t="s">
        <v>3055</v>
      </c>
      <c r="AK1539" s="42"/>
      <c r="AL1539" s="42"/>
      <c r="AM1539" s="43">
        <v>13934.23</v>
      </c>
      <c r="AN1539" s="44">
        <v>4</v>
      </c>
      <c r="AO1539" s="45"/>
      <c r="AP1539" s="45"/>
      <c r="AQ1539" s="46">
        <v>4</v>
      </c>
      <c r="AR1539" s="43">
        <v>13934.23</v>
      </c>
      <c r="AS1539" s="43">
        <v>787.52</v>
      </c>
      <c r="AT1539" s="44">
        <v>123</v>
      </c>
      <c r="AU1539" s="44">
        <v>18</v>
      </c>
      <c r="AV1539" s="43">
        <v>33.08</v>
      </c>
      <c r="AW1539" s="43">
        <v>25.16</v>
      </c>
      <c r="AX1539" s="43">
        <v>14920.99</v>
      </c>
      <c r="AY1539" s="43">
        <v>902.6</v>
      </c>
      <c r="AZ1539" s="43">
        <v>181.96</v>
      </c>
      <c r="BA1539" s="44">
        <v>0</v>
      </c>
      <c r="BB1539" s="44">
        <v>0</v>
      </c>
      <c r="BC1539" s="44">
        <v>0</v>
      </c>
      <c r="BD1539" s="44">
        <v>0</v>
      </c>
      <c r="BE1539" s="44">
        <v>0</v>
      </c>
      <c r="BF1539" s="43">
        <v>334.42</v>
      </c>
      <c r="BG1539" s="43">
        <v>1418.98</v>
      </c>
      <c r="BH1539" s="43">
        <v>16339.97</v>
      </c>
      <c r="BI1539" s="44">
        <v>0</v>
      </c>
      <c r="BJ1539" s="71">
        <v>16.3</v>
      </c>
      <c r="BK1539" s="2"/>
      <c r="BL1539" s="2"/>
      <c r="BM1539" s="48">
        <v>1.4</v>
      </c>
      <c r="BN1539" s="48">
        <v>1.4</v>
      </c>
      <c r="BO1539" s="48">
        <v>1.4</v>
      </c>
      <c r="BP1539" s="48">
        <v>1.4</v>
      </c>
      <c r="BQ1539" s="48">
        <v>2.7</v>
      </c>
      <c r="BR1539" s="48">
        <v>2.7</v>
      </c>
      <c r="BS1539" s="48">
        <v>0.7</v>
      </c>
      <c r="BT1539" s="48">
        <v>0</v>
      </c>
      <c r="BU1539" s="48">
        <v>0.7</v>
      </c>
      <c r="BV1539" s="48">
        <f t="shared" si="862"/>
        <v>1.4</v>
      </c>
      <c r="BW1539" s="48">
        <f t="shared" si="863"/>
        <v>1.4</v>
      </c>
      <c r="BX1539" s="49">
        <f t="shared" si="864"/>
        <v>1.3</v>
      </c>
      <c r="BY1539" s="50">
        <f t="shared" si="865"/>
        <v>16.5</v>
      </c>
      <c r="BZ1539" s="48">
        <f t="shared" si="866"/>
        <v>4.1999999999999993</v>
      </c>
      <c r="CA1539" s="48">
        <f t="shared" si="867"/>
        <v>6.8</v>
      </c>
      <c r="CB1539" s="48">
        <f t="shared" si="868"/>
        <v>1.4</v>
      </c>
      <c r="CC1539" s="51">
        <f t="shared" si="869"/>
        <v>4.0999999999999996</v>
      </c>
      <c r="CD1539" s="50">
        <f t="shared" si="870"/>
        <v>16.5</v>
      </c>
      <c r="CE1539" s="103"/>
      <c r="CF1539" s="73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</row>
    <row r="1540" spans="1:122" ht="15" hidden="1" outlineLevel="1" thickBot="1" x14ac:dyDescent="0.35">
      <c r="A1540" s="161"/>
      <c r="B1540" s="53" t="s">
        <v>3056</v>
      </c>
      <c r="C1540" s="53" t="s">
        <v>135</v>
      </c>
      <c r="D1540" s="24" t="s">
        <v>3057</v>
      </c>
      <c r="E1540" s="34"/>
      <c r="F1540" s="35">
        <v>14574.93</v>
      </c>
      <c r="G1540" s="35">
        <v>70093.39</v>
      </c>
      <c r="H1540" s="36">
        <v>27</v>
      </c>
      <c r="I1540" s="37"/>
      <c r="J1540" s="38">
        <v>5</v>
      </c>
      <c r="K1540" s="38">
        <v>22</v>
      </c>
      <c r="L1540" s="35">
        <v>84668.32</v>
      </c>
      <c r="M1540" s="35">
        <v>5315.76</v>
      </c>
      <c r="N1540" s="35">
        <v>830.25</v>
      </c>
      <c r="O1540" s="35">
        <v>121.5</v>
      </c>
      <c r="P1540" s="35">
        <v>223.29</v>
      </c>
      <c r="Q1540" s="35">
        <v>169.83</v>
      </c>
      <c r="R1540" s="35">
        <v>91328.95</v>
      </c>
      <c r="S1540" s="35">
        <v>6092.55</v>
      </c>
      <c r="T1540" s="35">
        <v>1228.23</v>
      </c>
      <c r="U1540" s="36">
        <v>0</v>
      </c>
      <c r="V1540" s="36">
        <v>0</v>
      </c>
      <c r="W1540" s="36">
        <v>0</v>
      </c>
      <c r="X1540" s="36">
        <v>0</v>
      </c>
      <c r="Y1540" s="36">
        <v>0</v>
      </c>
      <c r="Z1540" s="35">
        <v>2032.04</v>
      </c>
      <c r="AA1540" s="35">
        <v>9352.82</v>
      </c>
      <c r="AB1540" s="35">
        <v>100681.77</v>
      </c>
      <c r="AC1540" s="39">
        <f t="shared" si="860"/>
        <v>100.7</v>
      </c>
      <c r="AD1540" s="40">
        <f t="shared" si="861"/>
        <v>119.4</v>
      </c>
      <c r="AG1540" s="70" t="s">
        <v>3014</v>
      </c>
      <c r="AH1540" s="24" t="s">
        <v>3056</v>
      </c>
      <c r="AI1540" s="24" t="s">
        <v>135</v>
      </c>
      <c r="AJ1540" s="24" t="s">
        <v>3057</v>
      </c>
      <c r="AK1540" s="42"/>
      <c r="AL1540" s="43">
        <v>44166.46</v>
      </c>
      <c r="AM1540" s="43">
        <v>63337.39</v>
      </c>
      <c r="AN1540" s="44">
        <v>36</v>
      </c>
      <c r="AO1540" s="45"/>
      <c r="AP1540" s="46">
        <v>14</v>
      </c>
      <c r="AQ1540" s="46">
        <v>22</v>
      </c>
      <c r="AR1540" s="43">
        <v>107503.85</v>
      </c>
      <c r="AS1540" s="43">
        <v>7087.68</v>
      </c>
      <c r="AT1540" s="44">
        <v>1107</v>
      </c>
      <c r="AU1540" s="44">
        <v>162</v>
      </c>
      <c r="AV1540" s="43">
        <v>297.72000000000003</v>
      </c>
      <c r="AW1540" s="43">
        <v>226.44</v>
      </c>
      <c r="AX1540" s="43">
        <v>116384.69</v>
      </c>
      <c r="AY1540" s="43">
        <v>8123.4</v>
      </c>
      <c r="AZ1540" s="43">
        <v>1637.64</v>
      </c>
      <c r="BA1540" s="44">
        <v>0</v>
      </c>
      <c r="BB1540" s="44">
        <v>0</v>
      </c>
      <c r="BC1540" s="44">
        <v>0</v>
      </c>
      <c r="BD1540" s="44">
        <v>0</v>
      </c>
      <c r="BE1540" s="44">
        <v>0</v>
      </c>
      <c r="BF1540" s="43">
        <v>2580.09</v>
      </c>
      <c r="BG1540" s="43">
        <v>12341.13</v>
      </c>
      <c r="BH1540" s="43">
        <v>128725.82</v>
      </c>
      <c r="BI1540" s="44">
        <v>0</v>
      </c>
      <c r="BJ1540" s="71">
        <v>128.69999999999999</v>
      </c>
      <c r="BK1540" s="2"/>
      <c r="BL1540" s="2"/>
      <c r="BM1540" s="48">
        <v>10.7</v>
      </c>
      <c r="BN1540" s="48">
        <v>10.7</v>
      </c>
      <c r="BO1540" s="48">
        <v>10.7</v>
      </c>
      <c r="BP1540" s="48">
        <v>10.7</v>
      </c>
      <c r="BQ1540" s="48">
        <v>21.5</v>
      </c>
      <c r="BR1540" s="48">
        <v>21.5</v>
      </c>
      <c r="BS1540" s="48">
        <v>5.4</v>
      </c>
      <c r="BT1540" s="48">
        <v>0</v>
      </c>
      <c r="BU1540" s="48">
        <v>5.4</v>
      </c>
      <c r="BV1540" s="48">
        <f t="shared" si="862"/>
        <v>7.6</v>
      </c>
      <c r="BW1540" s="48">
        <f t="shared" si="863"/>
        <v>7.6</v>
      </c>
      <c r="BX1540" s="49">
        <f t="shared" si="864"/>
        <v>7.6</v>
      </c>
      <c r="BY1540" s="50">
        <f t="shared" si="865"/>
        <v>119.4</v>
      </c>
      <c r="BZ1540" s="48">
        <f t="shared" si="866"/>
        <v>32.099999999999994</v>
      </c>
      <c r="CA1540" s="48">
        <f t="shared" si="867"/>
        <v>53.7</v>
      </c>
      <c r="CB1540" s="48">
        <f t="shared" si="868"/>
        <v>10.8</v>
      </c>
      <c r="CC1540" s="51">
        <f t="shared" si="869"/>
        <v>22.799999999999997</v>
      </c>
      <c r="CD1540" s="50">
        <f t="shared" si="870"/>
        <v>119.39999999999999</v>
      </c>
      <c r="CE1540" s="103"/>
      <c r="CF1540" s="73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</row>
    <row r="1541" spans="1:122" ht="21" hidden="1" outlineLevel="1" thickBot="1" x14ac:dyDescent="0.35">
      <c r="A1541" s="161"/>
      <c r="B1541" s="53" t="s">
        <v>3058</v>
      </c>
      <c r="C1541" s="53" t="s">
        <v>135</v>
      </c>
      <c r="D1541" s="24" t="s">
        <v>3059</v>
      </c>
      <c r="E1541" s="34"/>
      <c r="F1541" s="35">
        <v>44166.46</v>
      </c>
      <c r="G1541" s="35">
        <v>98384.08</v>
      </c>
      <c r="H1541" s="36">
        <v>33</v>
      </c>
      <c r="I1541" s="37"/>
      <c r="J1541" s="38">
        <v>10</v>
      </c>
      <c r="K1541" s="38">
        <v>23</v>
      </c>
      <c r="L1541" s="35">
        <v>142550.54</v>
      </c>
      <c r="M1541" s="35">
        <v>6497.04</v>
      </c>
      <c r="N1541" s="35">
        <v>1014.75</v>
      </c>
      <c r="O1541" s="35">
        <v>148.5</v>
      </c>
      <c r="P1541" s="35">
        <v>272.91000000000003</v>
      </c>
      <c r="Q1541" s="35">
        <v>207.57</v>
      </c>
      <c r="R1541" s="35">
        <v>150691.31</v>
      </c>
      <c r="S1541" s="35">
        <v>7446.45</v>
      </c>
      <c r="T1541" s="35">
        <v>1501.17</v>
      </c>
      <c r="U1541" s="36">
        <v>0</v>
      </c>
      <c r="V1541" s="36">
        <v>0</v>
      </c>
      <c r="W1541" s="36">
        <v>0</v>
      </c>
      <c r="X1541" s="36">
        <v>0</v>
      </c>
      <c r="Y1541" s="36">
        <v>0</v>
      </c>
      <c r="Z1541" s="35">
        <v>3421.21</v>
      </c>
      <c r="AA1541" s="35">
        <v>12368.83</v>
      </c>
      <c r="AB1541" s="35">
        <v>163060.14000000001</v>
      </c>
      <c r="AC1541" s="39">
        <f t="shared" si="860"/>
        <v>163.1</v>
      </c>
      <c r="AD1541" s="40">
        <f t="shared" si="861"/>
        <v>141</v>
      </c>
      <c r="AG1541" s="70" t="s">
        <v>3014</v>
      </c>
      <c r="AH1541" s="24" t="s">
        <v>3058</v>
      </c>
      <c r="AI1541" s="24" t="s">
        <v>135</v>
      </c>
      <c r="AJ1541" s="24" t="s">
        <v>3059</v>
      </c>
      <c r="AK1541" s="42"/>
      <c r="AL1541" s="43">
        <v>44166.46</v>
      </c>
      <c r="AM1541" s="43">
        <v>63337.39</v>
      </c>
      <c r="AN1541" s="44">
        <v>34</v>
      </c>
      <c r="AO1541" s="45"/>
      <c r="AP1541" s="46">
        <v>10</v>
      </c>
      <c r="AQ1541" s="46">
        <v>24</v>
      </c>
      <c r="AR1541" s="43">
        <v>107503.85</v>
      </c>
      <c r="AS1541" s="43">
        <v>8961.92</v>
      </c>
      <c r="AT1541" s="43">
        <v>1045.5</v>
      </c>
      <c r="AU1541" s="44">
        <v>153</v>
      </c>
      <c r="AV1541" s="43">
        <v>281.18</v>
      </c>
      <c r="AW1541" s="43">
        <v>213.86</v>
      </c>
      <c r="AX1541" s="43">
        <v>118159.31</v>
      </c>
      <c r="AY1541" s="43">
        <v>7672.1</v>
      </c>
      <c r="AZ1541" s="43">
        <v>1546.66</v>
      </c>
      <c r="BA1541" s="44">
        <v>0</v>
      </c>
      <c r="BB1541" s="44">
        <v>0</v>
      </c>
      <c r="BC1541" s="44">
        <v>0</v>
      </c>
      <c r="BD1541" s="44">
        <v>0</v>
      </c>
      <c r="BE1541" s="44">
        <v>0</v>
      </c>
      <c r="BF1541" s="43">
        <v>2580.09</v>
      </c>
      <c r="BG1541" s="43">
        <v>11798.85</v>
      </c>
      <c r="BH1541" s="43">
        <v>129958.16</v>
      </c>
      <c r="BI1541" s="44">
        <v>0</v>
      </c>
      <c r="BJ1541" s="71">
        <v>130</v>
      </c>
      <c r="BK1541" s="2"/>
      <c r="BL1541" s="2"/>
      <c r="BM1541" s="48">
        <v>10.8</v>
      </c>
      <c r="BN1541" s="48">
        <v>10.8</v>
      </c>
      <c r="BO1541" s="48">
        <v>10.8</v>
      </c>
      <c r="BP1541" s="48">
        <v>10.8</v>
      </c>
      <c r="BQ1541" s="48">
        <v>21.7</v>
      </c>
      <c r="BR1541" s="48">
        <v>21.7</v>
      </c>
      <c r="BS1541" s="48">
        <v>5.4</v>
      </c>
      <c r="BT1541" s="48">
        <v>0</v>
      </c>
      <c r="BU1541" s="48">
        <v>5.4</v>
      </c>
      <c r="BV1541" s="48">
        <f t="shared" si="862"/>
        <v>14.5</v>
      </c>
      <c r="BW1541" s="48">
        <f t="shared" si="863"/>
        <v>14.5</v>
      </c>
      <c r="BX1541" s="49">
        <f t="shared" si="864"/>
        <v>14.6</v>
      </c>
      <c r="BY1541" s="50">
        <f t="shared" si="865"/>
        <v>141</v>
      </c>
      <c r="BZ1541" s="48">
        <f t="shared" si="866"/>
        <v>32.400000000000006</v>
      </c>
      <c r="CA1541" s="48">
        <f t="shared" si="867"/>
        <v>54.2</v>
      </c>
      <c r="CB1541" s="48">
        <f t="shared" si="868"/>
        <v>10.8</v>
      </c>
      <c r="CC1541" s="51">
        <f t="shared" si="869"/>
        <v>43.6</v>
      </c>
      <c r="CD1541" s="50">
        <f t="shared" si="870"/>
        <v>141</v>
      </c>
      <c r="CE1541" s="103"/>
      <c r="CF1541" s="73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</row>
    <row r="1542" spans="1:122" ht="15" hidden="1" outlineLevel="1" thickBot="1" x14ac:dyDescent="0.35">
      <c r="A1542" s="161"/>
      <c r="B1542" s="53" t="s">
        <v>3060</v>
      </c>
      <c r="C1542" s="53" t="s">
        <v>135</v>
      </c>
      <c r="D1542" s="24" t="s">
        <v>3061</v>
      </c>
      <c r="E1542" s="35">
        <v>88413.78</v>
      </c>
      <c r="F1542" s="35">
        <v>44166.46</v>
      </c>
      <c r="G1542" s="35">
        <v>147787.24</v>
      </c>
      <c r="H1542" s="36">
        <v>68</v>
      </c>
      <c r="I1542" s="38">
        <v>17</v>
      </c>
      <c r="J1542" s="38">
        <v>12</v>
      </c>
      <c r="K1542" s="38">
        <v>39</v>
      </c>
      <c r="L1542" s="35">
        <v>280367.48</v>
      </c>
      <c r="M1542" s="35">
        <v>32947.589999999997</v>
      </c>
      <c r="N1542" s="36">
        <v>2091</v>
      </c>
      <c r="O1542" s="36">
        <v>306</v>
      </c>
      <c r="P1542" s="35">
        <v>562.36</v>
      </c>
      <c r="Q1542" s="35">
        <v>427.72</v>
      </c>
      <c r="R1542" s="35">
        <v>316702.15000000002</v>
      </c>
      <c r="S1542" s="35">
        <v>19174.13</v>
      </c>
      <c r="T1542" s="35">
        <v>3093.32</v>
      </c>
      <c r="U1542" s="35">
        <v>45.9</v>
      </c>
      <c r="V1542" s="35">
        <v>519.69000000000005</v>
      </c>
      <c r="W1542" s="35">
        <v>342.38</v>
      </c>
      <c r="X1542" s="36">
        <v>0</v>
      </c>
      <c r="Y1542" s="35">
        <v>1026.97</v>
      </c>
      <c r="Z1542" s="35">
        <v>6728.82</v>
      </c>
      <c r="AA1542" s="35">
        <v>30931.21</v>
      </c>
      <c r="AB1542" s="35">
        <v>347633.36</v>
      </c>
      <c r="AC1542" s="39">
        <f t="shared" si="860"/>
        <v>347.6</v>
      </c>
      <c r="AD1542" s="40">
        <f t="shared" si="861"/>
        <v>332.7</v>
      </c>
      <c r="AG1542" s="70" t="s">
        <v>3014</v>
      </c>
      <c r="AH1542" s="24" t="s">
        <v>3060</v>
      </c>
      <c r="AI1542" s="24" t="s">
        <v>135</v>
      </c>
      <c r="AJ1542" s="24" t="s">
        <v>3061</v>
      </c>
      <c r="AK1542" s="43">
        <v>50584.08</v>
      </c>
      <c r="AL1542" s="43">
        <v>44166.46</v>
      </c>
      <c r="AM1542" s="43">
        <v>168899.71</v>
      </c>
      <c r="AN1542" s="44">
        <v>80</v>
      </c>
      <c r="AO1542" s="46">
        <v>10</v>
      </c>
      <c r="AP1542" s="46">
        <v>13</v>
      </c>
      <c r="AQ1542" s="46">
        <v>57</v>
      </c>
      <c r="AR1542" s="43">
        <v>263650.25</v>
      </c>
      <c r="AS1542" s="43">
        <v>26200.57</v>
      </c>
      <c r="AT1542" s="44">
        <v>2460</v>
      </c>
      <c r="AU1542" s="44">
        <v>360</v>
      </c>
      <c r="AV1542" s="43">
        <v>661.6</v>
      </c>
      <c r="AW1542" s="43">
        <v>503.2</v>
      </c>
      <c r="AX1542" s="43">
        <v>293835.62</v>
      </c>
      <c r="AY1542" s="43">
        <v>20304.900000000001</v>
      </c>
      <c r="AZ1542" s="43">
        <v>3639.2</v>
      </c>
      <c r="BA1542" s="44">
        <v>27</v>
      </c>
      <c r="BB1542" s="43">
        <v>305.7</v>
      </c>
      <c r="BC1542" s="43">
        <v>201.4</v>
      </c>
      <c r="BD1542" s="44">
        <v>0</v>
      </c>
      <c r="BE1542" s="43">
        <v>604.1</v>
      </c>
      <c r="BF1542" s="43">
        <v>6327.61</v>
      </c>
      <c r="BG1542" s="43">
        <v>31409.91</v>
      </c>
      <c r="BH1542" s="43">
        <v>325245.53000000003</v>
      </c>
      <c r="BI1542" s="44">
        <v>0</v>
      </c>
      <c r="BJ1542" s="71">
        <v>325.2</v>
      </c>
      <c r="BK1542" s="2"/>
      <c r="BL1542" s="2"/>
      <c r="BM1542" s="48">
        <v>27.1</v>
      </c>
      <c r="BN1542" s="48">
        <v>27.1</v>
      </c>
      <c r="BO1542" s="48">
        <v>27.1</v>
      </c>
      <c r="BP1542" s="48">
        <v>27.1</v>
      </c>
      <c r="BQ1542" s="48">
        <v>54.2</v>
      </c>
      <c r="BR1542" s="48">
        <v>54.2</v>
      </c>
      <c r="BS1542" s="48">
        <v>13.6</v>
      </c>
      <c r="BT1542" s="48">
        <v>0</v>
      </c>
      <c r="BU1542" s="48">
        <v>13.6</v>
      </c>
      <c r="BV1542" s="48">
        <f t="shared" si="862"/>
        <v>29.6</v>
      </c>
      <c r="BW1542" s="48">
        <f t="shared" si="863"/>
        <v>29.6</v>
      </c>
      <c r="BX1542" s="49">
        <f t="shared" si="864"/>
        <v>29.5</v>
      </c>
      <c r="BY1542" s="50">
        <f t="shared" si="865"/>
        <v>332.70000000000005</v>
      </c>
      <c r="BZ1542" s="48">
        <f t="shared" si="866"/>
        <v>81.300000000000011</v>
      </c>
      <c r="CA1542" s="48">
        <f t="shared" si="867"/>
        <v>135.5</v>
      </c>
      <c r="CB1542" s="48">
        <f t="shared" si="868"/>
        <v>27.2</v>
      </c>
      <c r="CC1542" s="51">
        <f t="shared" si="869"/>
        <v>88.7</v>
      </c>
      <c r="CD1542" s="50">
        <f t="shared" si="870"/>
        <v>332.7</v>
      </c>
      <c r="CE1542" s="103"/>
      <c r="CF1542" s="73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</row>
    <row r="1543" spans="1:122" ht="21" hidden="1" outlineLevel="1" thickBot="1" x14ac:dyDescent="0.35">
      <c r="A1543" s="161"/>
      <c r="B1543" s="53" t="s">
        <v>3062</v>
      </c>
      <c r="C1543" s="53" t="s">
        <v>45</v>
      </c>
      <c r="D1543" s="24" t="s">
        <v>3063</v>
      </c>
      <c r="E1543" s="35">
        <v>2253632.5699999998</v>
      </c>
      <c r="F1543" s="35">
        <v>129048.86</v>
      </c>
      <c r="G1543" s="35">
        <v>16285.63</v>
      </c>
      <c r="H1543" s="36">
        <v>559</v>
      </c>
      <c r="I1543" s="38">
        <v>531</v>
      </c>
      <c r="J1543" s="38">
        <v>25</v>
      </c>
      <c r="K1543" s="38">
        <v>3</v>
      </c>
      <c r="L1543" s="35">
        <v>2398967.06</v>
      </c>
      <c r="M1543" s="35">
        <v>213988.76</v>
      </c>
      <c r="N1543" s="35">
        <v>19504.61</v>
      </c>
      <c r="O1543" s="35">
        <v>2515.5</v>
      </c>
      <c r="P1543" s="35">
        <v>4622.93</v>
      </c>
      <c r="Q1543" s="35">
        <v>3516.11</v>
      </c>
      <c r="R1543" s="35">
        <v>2643114.9700000002</v>
      </c>
      <c r="S1543" s="35">
        <v>245767.34</v>
      </c>
      <c r="T1543" s="35">
        <v>25428.91</v>
      </c>
      <c r="U1543" s="35">
        <v>1433.7</v>
      </c>
      <c r="V1543" s="35">
        <v>16232.67</v>
      </c>
      <c r="W1543" s="35">
        <v>10694.34</v>
      </c>
      <c r="X1543" s="35">
        <v>5632.52</v>
      </c>
      <c r="Y1543" s="35">
        <v>32077.71</v>
      </c>
      <c r="Z1543" s="35">
        <v>57575.22</v>
      </c>
      <c r="AA1543" s="35">
        <v>394842.41</v>
      </c>
      <c r="AB1543" s="35">
        <v>3037957.38</v>
      </c>
      <c r="AC1543" s="39">
        <f t="shared" si="860"/>
        <v>3038</v>
      </c>
      <c r="AD1543" s="40">
        <f t="shared" si="861"/>
        <v>3009</v>
      </c>
      <c r="AG1543" s="70" t="s">
        <v>3014</v>
      </c>
      <c r="AH1543" s="24" t="s">
        <v>3062</v>
      </c>
      <c r="AI1543" s="24" t="s">
        <v>45</v>
      </c>
      <c r="AJ1543" s="24" t="s">
        <v>3063</v>
      </c>
      <c r="AK1543" s="43">
        <v>2198041.98</v>
      </c>
      <c r="AL1543" s="43">
        <v>154858.64000000001</v>
      </c>
      <c r="AM1543" s="43">
        <v>16285.63</v>
      </c>
      <c r="AN1543" s="44">
        <v>564</v>
      </c>
      <c r="AO1543" s="46">
        <v>527</v>
      </c>
      <c r="AP1543" s="46">
        <v>36</v>
      </c>
      <c r="AQ1543" s="46">
        <v>1</v>
      </c>
      <c r="AR1543" s="43">
        <v>2369186.25</v>
      </c>
      <c r="AS1543" s="43">
        <v>200554.97</v>
      </c>
      <c r="AT1543" s="43">
        <v>19652.89</v>
      </c>
      <c r="AU1543" s="44">
        <v>2538</v>
      </c>
      <c r="AV1543" s="43">
        <v>4664.28</v>
      </c>
      <c r="AW1543" s="43">
        <v>3547.56</v>
      </c>
      <c r="AX1543" s="43">
        <v>2600143.9500000002</v>
      </c>
      <c r="AY1543" s="43">
        <v>245994.43</v>
      </c>
      <c r="AZ1543" s="43">
        <v>25656.36</v>
      </c>
      <c r="BA1543" s="43">
        <v>1422.9</v>
      </c>
      <c r="BB1543" s="43">
        <v>16110.39</v>
      </c>
      <c r="BC1543" s="43">
        <v>10613.78</v>
      </c>
      <c r="BD1543" s="43">
        <v>5888.74</v>
      </c>
      <c r="BE1543" s="43">
        <v>31836.07</v>
      </c>
      <c r="BF1543" s="43">
        <v>56860.480000000003</v>
      </c>
      <c r="BG1543" s="43">
        <v>394383.15</v>
      </c>
      <c r="BH1543" s="43">
        <v>2994527.1</v>
      </c>
      <c r="BI1543" s="44">
        <v>0</v>
      </c>
      <c r="BJ1543" s="71">
        <v>2994.5</v>
      </c>
      <c r="BK1543" s="2"/>
      <c r="BL1543" s="2"/>
      <c r="BM1543" s="48">
        <v>249.5</v>
      </c>
      <c r="BN1543" s="48">
        <v>249.5</v>
      </c>
      <c r="BO1543" s="48">
        <v>249.5</v>
      </c>
      <c r="BP1543" s="48">
        <v>249.5</v>
      </c>
      <c r="BQ1543" s="48">
        <v>499.1</v>
      </c>
      <c r="BR1543" s="48">
        <v>499.1</v>
      </c>
      <c r="BS1543" s="48">
        <v>124.8</v>
      </c>
      <c r="BT1543" s="48">
        <v>0</v>
      </c>
      <c r="BU1543" s="48">
        <v>124.8</v>
      </c>
      <c r="BV1543" s="48">
        <f t="shared" si="862"/>
        <v>254.4</v>
      </c>
      <c r="BW1543" s="48">
        <f t="shared" si="863"/>
        <v>254.4</v>
      </c>
      <c r="BX1543" s="49">
        <f t="shared" si="864"/>
        <v>254.4</v>
      </c>
      <c r="BY1543" s="50">
        <f t="shared" si="865"/>
        <v>3009</v>
      </c>
      <c r="BZ1543" s="48">
        <f t="shared" si="866"/>
        <v>748.5</v>
      </c>
      <c r="CA1543" s="48">
        <f t="shared" si="867"/>
        <v>1247.7</v>
      </c>
      <c r="CB1543" s="48">
        <f t="shared" si="868"/>
        <v>249.6</v>
      </c>
      <c r="CC1543" s="51">
        <f t="shared" si="869"/>
        <v>763.2</v>
      </c>
      <c r="CD1543" s="50">
        <f t="shared" si="870"/>
        <v>3009</v>
      </c>
      <c r="CE1543" s="103"/>
      <c r="CF1543" s="73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</row>
    <row r="1544" spans="1:122" ht="15" hidden="1" outlineLevel="1" thickBot="1" x14ac:dyDescent="0.35">
      <c r="A1544" s="161"/>
      <c r="B1544" s="53" t="s">
        <v>3064</v>
      </c>
      <c r="C1544" s="53" t="s">
        <v>45</v>
      </c>
      <c r="D1544" s="24" t="s">
        <v>3065</v>
      </c>
      <c r="E1544" s="35">
        <v>2254407.4</v>
      </c>
      <c r="F1544" s="34"/>
      <c r="G1544" s="34"/>
      <c r="H1544" s="36">
        <v>852</v>
      </c>
      <c r="I1544" s="38">
        <v>852</v>
      </c>
      <c r="J1544" s="37"/>
      <c r="K1544" s="37"/>
      <c r="L1544" s="35">
        <v>2254407.4</v>
      </c>
      <c r="M1544" s="35">
        <v>174907.16</v>
      </c>
      <c r="N1544" s="36">
        <v>26199</v>
      </c>
      <c r="O1544" s="36">
        <v>3834</v>
      </c>
      <c r="P1544" s="35">
        <v>7046.04</v>
      </c>
      <c r="Q1544" s="35">
        <v>5359.08</v>
      </c>
      <c r="R1544" s="35">
        <v>2471752.6800000002</v>
      </c>
      <c r="S1544" s="35">
        <v>384200.88</v>
      </c>
      <c r="T1544" s="35">
        <v>38757.480000000003</v>
      </c>
      <c r="U1544" s="35">
        <v>2300.4</v>
      </c>
      <c r="V1544" s="35">
        <v>26045.64</v>
      </c>
      <c r="W1544" s="35">
        <v>17159.28</v>
      </c>
      <c r="X1544" s="36">
        <v>0</v>
      </c>
      <c r="Y1544" s="35">
        <v>51469.32</v>
      </c>
      <c r="Z1544" s="35">
        <v>54105.78</v>
      </c>
      <c r="AA1544" s="35">
        <v>574038.78</v>
      </c>
      <c r="AB1544" s="35">
        <v>3045791.46</v>
      </c>
      <c r="AC1544" s="39">
        <f t="shared" si="860"/>
        <v>3045.8</v>
      </c>
      <c r="AD1544" s="40">
        <f t="shared" si="861"/>
        <v>2967.7</v>
      </c>
      <c r="AG1544" s="70" t="s">
        <v>3014</v>
      </c>
      <c r="AH1544" s="24" t="s">
        <v>3064</v>
      </c>
      <c r="AI1544" s="24" t="s">
        <v>45</v>
      </c>
      <c r="AJ1544" s="24" t="s">
        <v>3065</v>
      </c>
      <c r="AK1544" s="43">
        <v>2178356.33</v>
      </c>
      <c r="AL1544" s="42"/>
      <c r="AM1544" s="42"/>
      <c r="AN1544" s="44">
        <v>801</v>
      </c>
      <c r="AO1544" s="46">
        <v>801</v>
      </c>
      <c r="AP1544" s="45"/>
      <c r="AQ1544" s="45"/>
      <c r="AR1544" s="43">
        <v>2178356.33</v>
      </c>
      <c r="AS1544" s="43">
        <v>169254.31</v>
      </c>
      <c r="AT1544" s="43">
        <v>24630.75</v>
      </c>
      <c r="AU1544" s="43">
        <v>3604.5</v>
      </c>
      <c r="AV1544" s="43">
        <v>6624.27</v>
      </c>
      <c r="AW1544" s="43">
        <v>5038.29</v>
      </c>
      <c r="AX1544" s="43">
        <v>2387508.4500000002</v>
      </c>
      <c r="AY1544" s="43">
        <v>361202.94</v>
      </c>
      <c r="AZ1544" s="43">
        <v>36437.49</v>
      </c>
      <c r="BA1544" s="43">
        <v>2162.6999999999998</v>
      </c>
      <c r="BB1544" s="43">
        <v>24486.57</v>
      </c>
      <c r="BC1544" s="43">
        <v>16132.14</v>
      </c>
      <c r="BD1544" s="44">
        <v>0</v>
      </c>
      <c r="BE1544" s="43">
        <v>48388.41</v>
      </c>
      <c r="BF1544" s="43">
        <v>52280.56</v>
      </c>
      <c r="BG1544" s="43">
        <v>541090.81000000006</v>
      </c>
      <c r="BH1544" s="43">
        <v>2928599.26</v>
      </c>
      <c r="BI1544" s="44">
        <v>0</v>
      </c>
      <c r="BJ1544" s="71">
        <v>2928.6</v>
      </c>
      <c r="BK1544" s="2"/>
      <c r="BL1544" s="2"/>
      <c r="BM1544" s="48">
        <v>244.1</v>
      </c>
      <c r="BN1544" s="48">
        <v>244.1</v>
      </c>
      <c r="BO1544" s="48">
        <v>244.1</v>
      </c>
      <c r="BP1544" s="48">
        <v>244.1</v>
      </c>
      <c r="BQ1544" s="48">
        <v>488.1</v>
      </c>
      <c r="BR1544" s="48">
        <v>488.1</v>
      </c>
      <c r="BS1544" s="48">
        <v>122</v>
      </c>
      <c r="BT1544" s="48">
        <v>0</v>
      </c>
      <c r="BU1544" s="48">
        <v>122</v>
      </c>
      <c r="BV1544" s="48">
        <f t="shared" si="862"/>
        <v>257</v>
      </c>
      <c r="BW1544" s="48">
        <f t="shared" si="863"/>
        <v>257</v>
      </c>
      <c r="BX1544" s="49">
        <f t="shared" si="864"/>
        <v>257.10000000000002</v>
      </c>
      <c r="BY1544" s="50">
        <f t="shared" si="865"/>
        <v>2967.7</v>
      </c>
      <c r="BZ1544" s="48">
        <f t="shared" si="866"/>
        <v>732.3</v>
      </c>
      <c r="CA1544" s="48">
        <f t="shared" si="867"/>
        <v>1220.3000000000002</v>
      </c>
      <c r="CB1544" s="48">
        <f t="shared" si="868"/>
        <v>244</v>
      </c>
      <c r="CC1544" s="51">
        <f t="shared" si="869"/>
        <v>771.1</v>
      </c>
      <c r="CD1544" s="50">
        <f t="shared" si="870"/>
        <v>2967.7000000000003</v>
      </c>
      <c r="CE1544" s="103"/>
      <c r="CF1544" s="73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</row>
    <row r="1545" spans="1:122" ht="15" hidden="1" outlineLevel="1" thickBot="1" x14ac:dyDescent="0.35">
      <c r="A1545" s="161"/>
      <c r="B1545" s="53" t="s">
        <v>3066</v>
      </c>
      <c r="C1545" s="53" t="s">
        <v>45</v>
      </c>
      <c r="D1545" s="24" t="s">
        <v>3067</v>
      </c>
      <c r="E1545" s="35">
        <v>2289326.5699999998</v>
      </c>
      <c r="F1545" s="34"/>
      <c r="G1545" s="34"/>
      <c r="H1545" s="36">
        <v>857</v>
      </c>
      <c r="I1545" s="38">
        <v>857</v>
      </c>
      <c r="J1545" s="37"/>
      <c r="K1545" s="37"/>
      <c r="L1545" s="35">
        <v>2289326.5699999998</v>
      </c>
      <c r="M1545" s="35">
        <v>401312.53</v>
      </c>
      <c r="N1545" s="35">
        <v>26352.75</v>
      </c>
      <c r="O1545" s="35">
        <v>3856.5</v>
      </c>
      <c r="P1545" s="35">
        <v>7087.39</v>
      </c>
      <c r="Q1545" s="35">
        <v>5390.53</v>
      </c>
      <c r="R1545" s="35">
        <v>2733326.27</v>
      </c>
      <c r="S1545" s="35">
        <v>386455.58</v>
      </c>
      <c r="T1545" s="35">
        <v>38984.93</v>
      </c>
      <c r="U1545" s="35">
        <v>2313.9</v>
      </c>
      <c r="V1545" s="35">
        <v>26198.49</v>
      </c>
      <c r="W1545" s="35">
        <v>17259.98</v>
      </c>
      <c r="X1545" s="35">
        <v>767.94</v>
      </c>
      <c r="Y1545" s="35">
        <v>51771.37</v>
      </c>
      <c r="Z1545" s="35">
        <v>54943.839999999997</v>
      </c>
      <c r="AA1545" s="35">
        <v>578696.03</v>
      </c>
      <c r="AB1545" s="35">
        <v>3312022.3</v>
      </c>
      <c r="AC1545" s="39">
        <f t="shared" si="860"/>
        <v>3312</v>
      </c>
      <c r="AD1545" s="40">
        <f t="shared" si="861"/>
        <v>3333.7</v>
      </c>
      <c r="AG1545" s="70" t="s">
        <v>3014</v>
      </c>
      <c r="AH1545" s="24" t="s">
        <v>3066</v>
      </c>
      <c r="AI1545" s="24" t="s">
        <v>45</v>
      </c>
      <c r="AJ1545" s="24" t="s">
        <v>3067</v>
      </c>
      <c r="AK1545" s="43">
        <v>2314933.25</v>
      </c>
      <c r="AL1545" s="42"/>
      <c r="AM1545" s="42"/>
      <c r="AN1545" s="44">
        <v>868</v>
      </c>
      <c r="AO1545" s="46">
        <v>868</v>
      </c>
      <c r="AP1545" s="45"/>
      <c r="AQ1545" s="45"/>
      <c r="AR1545" s="43">
        <v>2314933.25</v>
      </c>
      <c r="AS1545" s="43">
        <v>401057.38</v>
      </c>
      <c r="AT1545" s="44">
        <v>26691</v>
      </c>
      <c r="AU1545" s="44">
        <v>3906</v>
      </c>
      <c r="AV1545" s="43">
        <v>7178.36</v>
      </c>
      <c r="AW1545" s="43">
        <v>5459.72</v>
      </c>
      <c r="AX1545" s="43">
        <v>2759225.71</v>
      </c>
      <c r="AY1545" s="43">
        <v>391415.92</v>
      </c>
      <c r="AZ1545" s="43">
        <v>39485.32</v>
      </c>
      <c r="BA1545" s="43">
        <v>2343.6</v>
      </c>
      <c r="BB1545" s="43">
        <v>26534.76</v>
      </c>
      <c r="BC1545" s="43">
        <v>17481.52</v>
      </c>
      <c r="BD1545" s="44">
        <v>0</v>
      </c>
      <c r="BE1545" s="43">
        <v>52435.88</v>
      </c>
      <c r="BF1545" s="43">
        <v>55558.39</v>
      </c>
      <c r="BG1545" s="43">
        <v>585255.39</v>
      </c>
      <c r="BH1545" s="43">
        <v>3344481.1</v>
      </c>
      <c r="BI1545" s="44">
        <v>0</v>
      </c>
      <c r="BJ1545" s="71">
        <v>3344.5</v>
      </c>
      <c r="BK1545" s="2"/>
      <c r="BL1545" s="2"/>
      <c r="BM1545" s="48">
        <v>278.7</v>
      </c>
      <c r="BN1545" s="48">
        <v>278.7</v>
      </c>
      <c r="BO1545" s="48">
        <v>278.7</v>
      </c>
      <c r="BP1545" s="48">
        <v>278.7</v>
      </c>
      <c r="BQ1545" s="48">
        <v>557.4</v>
      </c>
      <c r="BR1545" s="48">
        <v>557.4</v>
      </c>
      <c r="BS1545" s="48">
        <v>139.4</v>
      </c>
      <c r="BT1545" s="48">
        <v>0</v>
      </c>
      <c r="BU1545" s="48">
        <v>139.4</v>
      </c>
      <c r="BV1545" s="48">
        <f t="shared" si="862"/>
        <v>275.10000000000002</v>
      </c>
      <c r="BW1545" s="48">
        <f t="shared" si="863"/>
        <v>275.10000000000002</v>
      </c>
      <c r="BX1545" s="49">
        <f t="shared" si="864"/>
        <v>275.10000000000002</v>
      </c>
      <c r="BY1545" s="50">
        <f t="shared" si="865"/>
        <v>3333.6999999999994</v>
      </c>
      <c r="BZ1545" s="48">
        <f t="shared" si="866"/>
        <v>836.09999999999991</v>
      </c>
      <c r="CA1545" s="48">
        <f t="shared" si="867"/>
        <v>1393.5</v>
      </c>
      <c r="CB1545" s="48">
        <f t="shared" si="868"/>
        <v>278.8</v>
      </c>
      <c r="CC1545" s="51">
        <f t="shared" si="869"/>
        <v>825.30000000000007</v>
      </c>
      <c r="CD1545" s="50">
        <f t="shared" si="870"/>
        <v>3333.7000000000003</v>
      </c>
      <c r="CE1545" s="103"/>
      <c r="CF1545" s="73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</row>
    <row r="1546" spans="1:122" ht="15" hidden="1" outlineLevel="1" thickBot="1" x14ac:dyDescent="0.35">
      <c r="A1546" s="161"/>
      <c r="B1546" s="53" t="s">
        <v>3068</v>
      </c>
      <c r="C1546" s="53" t="s">
        <v>45</v>
      </c>
      <c r="D1546" s="24" t="s">
        <v>3069</v>
      </c>
      <c r="E1546" s="35">
        <v>1691113.88</v>
      </c>
      <c r="F1546" s="34"/>
      <c r="G1546" s="34"/>
      <c r="H1546" s="36">
        <v>680</v>
      </c>
      <c r="I1546" s="38">
        <v>680</v>
      </c>
      <c r="J1546" s="37"/>
      <c r="K1546" s="37"/>
      <c r="L1546" s="35">
        <v>1691113.88</v>
      </c>
      <c r="M1546" s="35">
        <v>306970.51</v>
      </c>
      <c r="N1546" s="36">
        <v>20910</v>
      </c>
      <c r="O1546" s="36">
        <v>3060</v>
      </c>
      <c r="P1546" s="35">
        <v>5623.6</v>
      </c>
      <c r="Q1546" s="35">
        <v>4277.2</v>
      </c>
      <c r="R1546" s="35">
        <v>2031955.19</v>
      </c>
      <c r="S1546" s="35">
        <v>306639.2</v>
      </c>
      <c r="T1546" s="35">
        <v>30933.200000000001</v>
      </c>
      <c r="U1546" s="36">
        <v>1836</v>
      </c>
      <c r="V1546" s="35">
        <v>20787.599999999999</v>
      </c>
      <c r="W1546" s="35">
        <v>13695.2</v>
      </c>
      <c r="X1546" s="35">
        <v>1663.9</v>
      </c>
      <c r="Y1546" s="35">
        <v>41078.800000000003</v>
      </c>
      <c r="Z1546" s="35">
        <v>40586.730000000003</v>
      </c>
      <c r="AA1546" s="35">
        <v>457220.63</v>
      </c>
      <c r="AB1546" s="35">
        <v>2489175.8199999998</v>
      </c>
      <c r="AC1546" s="39">
        <f t="shared" si="860"/>
        <v>2489.1999999999998</v>
      </c>
      <c r="AD1546" s="40">
        <f t="shared" si="861"/>
        <v>2532.1999999999998</v>
      </c>
      <c r="AG1546" s="70" t="s">
        <v>3014</v>
      </c>
      <c r="AH1546" s="24" t="s">
        <v>3068</v>
      </c>
      <c r="AI1546" s="24" t="s">
        <v>45</v>
      </c>
      <c r="AJ1546" s="24" t="s">
        <v>3069</v>
      </c>
      <c r="AK1546" s="43">
        <v>1746698.58</v>
      </c>
      <c r="AL1546" s="42"/>
      <c r="AM1546" s="42"/>
      <c r="AN1546" s="44">
        <v>707</v>
      </c>
      <c r="AO1546" s="46">
        <v>707</v>
      </c>
      <c r="AP1546" s="45"/>
      <c r="AQ1546" s="45"/>
      <c r="AR1546" s="43">
        <v>1746698.58</v>
      </c>
      <c r="AS1546" s="43">
        <v>297898.81</v>
      </c>
      <c r="AT1546" s="43">
        <v>21740.25</v>
      </c>
      <c r="AU1546" s="43">
        <v>3181.5</v>
      </c>
      <c r="AV1546" s="43">
        <v>5846.89</v>
      </c>
      <c r="AW1546" s="43">
        <v>4447.03</v>
      </c>
      <c r="AX1546" s="43">
        <v>2079813.06</v>
      </c>
      <c r="AY1546" s="43">
        <v>318814.58</v>
      </c>
      <c r="AZ1546" s="43">
        <v>32161.43</v>
      </c>
      <c r="BA1546" s="43">
        <v>1908.9</v>
      </c>
      <c r="BB1546" s="43">
        <v>21612.99</v>
      </c>
      <c r="BC1546" s="43">
        <v>14238.98</v>
      </c>
      <c r="BD1546" s="43">
        <v>512.08000000000004</v>
      </c>
      <c r="BE1546" s="43">
        <v>42709.87</v>
      </c>
      <c r="BF1546" s="43">
        <v>41920.76</v>
      </c>
      <c r="BG1546" s="43">
        <v>473879.59</v>
      </c>
      <c r="BH1546" s="43">
        <v>2553692.65</v>
      </c>
      <c r="BI1546" s="44">
        <v>0</v>
      </c>
      <c r="BJ1546" s="71">
        <v>2553.6999999999998</v>
      </c>
      <c r="BK1546" s="2"/>
      <c r="BL1546" s="2"/>
      <c r="BM1546" s="48">
        <v>212.8</v>
      </c>
      <c r="BN1546" s="48">
        <v>212.8</v>
      </c>
      <c r="BO1546" s="48">
        <v>212.8</v>
      </c>
      <c r="BP1546" s="48">
        <v>212.8</v>
      </c>
      <c r="BQ1546" s="48">
        <v>425.6</v>
      </c>
      <c r="BR1546" s="48">
        <v>425.6</v>
      </c>
      <c r="BS1546" s="48">
        <v>106.4</v>
      </c>
      <c r="BT1546" s="48">
        <v>0</v>
      </c>
      <c r="BU1546" s="48">
        <v>106.4</v>
      </c>
      <c r="BV1546" s="48">
        <f t="shared" si="862"/>
        <v>205.7</v>
      </c>
      <c r="BW1546" s="48">
        <f t="shared" si="863"/>
        <v>205.7</v>
      </c>
      <c r="BX1546" s="49">
        <f t="shared" si="864"/>
        <v>205.6</v>
      </c>
      <c r="BY1546" s="50">
        <f t="shared" si="865"/>
        <v>2532.2000000000003</v>
      </c>
      <c r="BZ1546" s="48">
        <f t="shared" si="866"/>
        <v>638.40000000000009</v>
      </c>
      <c r="CA1546" s="48">
        <f t="shared" si="867"/>
        <v>1064</v>
      </c>
      <c r="CB1546" s="48">
        <f t="shared" si="868"/>
        <v>212.8</v>
      </c>
      <c r="CC1546" s="51">
        <f t="shared" si="869"/>
        <v>617</v>
      </c>
      <c r="CD1546" s="50">
        <f t="shared" si="870"/>
        <v>2532.1999999999998</v>
      </c>
      <c r="CE1546" s="103"/>
      <c r="CF1546" s="73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</row>
    <row r="1547" spans="1:122" ht="15" hidden="1" outlineLevel="1" thickBot="1" x14ac:dyDescent="0.35">
      <c r="A1547" s="161"/>
      <c r="B1547" s="53" t="s">
        <v>3070</v>
      </c>
      <c r="C1547" s="53" t="s">
        <v>45</v>
      </c>
      <c r="D1547" s="24" t="s">
        <v>3071</v>
      </c>
      <c r="E1547" s="36">
        <v>2753027</v>
      </c>
      <c r="F1547" s="34"/>
      <c r="G1547" s="34"/>
      <c r="H1547" s="36">
        <v>967</v>
      </c>
      <c r="I1547" s="38">
        <v>967</v>
      </c>
      <c r="J1547" s="37"/>
      <c r="K1547" s="37"/>
      <c r="L1547" s="36">
        <v>2753027</v>
      </c>
      <c r="M1547" s="35">
        <v>314259.05</v>
      </c>
      <c r="N1547" s="35">
        <v>29735.25</v>
      </c>
      <c r="O1547" s="35">
        <v>4351.5</v>
      </c>
      <c r="P1547" s="35">
        <v>7997.09</v>
      </c>
      <c r="Q1547" s="35">
        <v>6082.43</v>
      </c>
      <c r="R1547" s="35">
        <v>3115452.32</v>
      </c>
      <c r="S1547" s="35">
        <v>436058.98</v>
      </c>
      <c r="T1547" s="35">
        <v>43988.83</v>
      </c>
      <c r="U1547" s="35">
        <v>2610.9</v>
      </c>
      <c r="V1547" s="35">
        <v>29561.19</v>
      </c>
      <c r="W1547" s="35">
        <v>19475.38</v>
      </c>
      <c r="X1547" s="35">
        <v>2816.44</v>
      </c>
      <c r="Y1547" s="35">
        <v>58416.47</v>
      </c>
      <c r="Z1547" s="35">
        <v>66072.67</v>
      </c>
      <c r="AA1547" s="35">
        <v>659000.86</v>
      </c>
      <c r="AB1547" s="35">
        <v>3774453.18</v>
      </c>
      <c r="AC1547" s="39">
        <f t="shared" si="860"/>
        <v>3774.5</v>
      </c>
      <c r="AD1547" s="40">
        <f t="shared" si="861"/>
        <v>3802.4</v>
      </c>
      <c r="AG1547" s="70" t="s">
        <v>3014</v>
      </c>
      <c r="AH1547" s="24" t="s">
        <v>3070</v>
      </c>
      <c r="AI1547" s="24" t="s">
        <v>45</v>
      </c>
      <c r="AJ1547" s="24" t="s">
        <v>3071</v>
      </c>
      <c r="AK1547" s="43">
        <v>2779129.29</v>
      </c>
      <c r="AL1547" s="42"/>
      <c r="AM1547" s="42"/>
      <c r="AN1547" s="44">
        <v>1000</v>
      </c>
      <c r="AO1547" s="46">
        <v>1000</v>
      </c>
      <c r="AP1547" s="45"/>
      <c r="AQ1547" s="45"/>
      <c r="AR1547" s="43">
        <v>2779129.29</v>
      </c>
      <c r="AS1547" s="43">
        <v>308603.93</v>
      </c>
      <c r="AT1547" s="44">
        <v>30750</v>
      </c>
      <c r="AU1547" s="44">
        <v>4500</v>
      </c>
      <c r="AV1547" s="44">
        <v>8270</v>
      </c>
      <c r="AW1547" s="44">
        <v>6290</v>
      </c>
      <c r="AX1547" s="43">
        <v>3137543.22</v>
      </c>
      <c r="AY1547" s="44">
        <v>450940</v>
      </c>
      <c r="AZ1547" s="44">
        <v>45490</v>
      </c>
      <c r="BA1547" s="44">
        <v>2700</v>
      </c>
      <c r="BB1547" s="44">
        <v>30570</v>
      </c>
      <c r="BC1547" s="44">
        <v>20140</v>
      </c>
      <c r="BD1547" s="43">
        <v>1920.12</v>
      </c>
      <c r="BE1547" s="44">
        <v>60410</v>
      </c>
      <c r="BF1547" s="43">
        <v>66699.11</v>
      </c>
      <c r="BG1547" s="43">
        <v>678869.23</v>
      </c>
      <c r="BH1547" s="43">
        <v>3816412.45</v>
      </c>
      <c r="BI1547" s="44">
        <v>0</v>
      </c>
      <c r="BJ1547" s="71">
        <v>3816.4</v>
      </c>
      <c r="BK1547" s="2"/>
      <c r="BL1547" s="2"/>
      <c r="BM1547" s="48">
        <v>318</v>
      </c>
      <c r="BN1547" s="48">
        <v>318</v>
      </c>
      <c r="BO1547" s="48">
        <v>318</v>
      </c>
      <c r="BP1547" s="48">
        <v>318</v>
      </c>
      <c r="BQ1547" s="48">
        <v>636.1</v>
      </c>
      <c r="BR1547" s="48">
        <v>636.1</v>
      </c>
      <c r="BS1547" s="48">
        <v>159</v>
      </c>
      <c r="BT1547" s="48">
        <v>0</v>
      </c>
      <c r="BU1547" s="48">
        <v>159</v>
      </c>
      <c r="BV1547" s="48">
        <f t="shared" si="862"/>
        <v>313.39999999999998</v>
      </c>
      <c r="BW1547" s="48">
        <f t="shared" si="863"/>
        <v>313.39999999999998</v>
      </c>
      <c r="BX1547" s="49">
        <f t="shared" si="864"/>
        <v>313.39999999999998</v>
      </c>
      <c r="BY1547" s="50">
        <f t="shared" si="865"/>
        <v>3802.3999999999996</v>
      </c>
      <c r="BZ1547" s="48">
        <f t="shared" si="866"/>
        <v>954</v>
      </c>
      <c r="CA1547" s="48">
        <f t="shared" si="867"/>
        <v>1590.2</v>
      </c>
      <c r="CB1547" s="48">
        <f t="shared" si="868"/>
        <v>318</v>
      </c>
      <c r="CC1547" s="51">
        <f t="shared" si="869"/>
        <v>940.19999999999993</v>
      </c>
      <c r="CD1547" s="50">
        <f t="shared" si="870"/>
        <v>3802.3999999999996</v>
      </c>
      <c r="CE1547" s="103"/>
      <c r="CF1547" s="73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</row>
    <row r="1548" spans="1:122" ht="15" hidden="1" outlineLevel="1" thickBot="1" x14ac:dyDescent="0.35">
      <c r="A1548" s="161"/>
      <c r="B1548" s="53" t="s">
        <v>3072</v>
      </c>
      <c r="C1548" s="53" t="s">
        <v>45</v>
      </c>
      <c r="D1548" s="24" t="s">
        <v>3073</v>
      </c>
      <c r="E1548" s="35">
        <v>1938454.27</v>
      </c>
      <c r="F1548" s="34"/>
      <c r="G1548" s="34"/>
      <c r="H1548" s="36">
        <v>627</v>
      </c>
      <c r="I1548" s="38">
        <v>627</v>
      </c>
      <c r="J1548" s="37"/>
      <c r="K1548" s="37"/>
      <c r="L1548" s="35">
        <v>1938454.27</v>
      </c>
      <c r="M1548" s="35">
        <v>215286.99</v>
      </c>
      <c r="N1548" s="35">
        <v>19280.25</v>
      </c>
      <c r="O1548" s="35">
        <v>2821.5</v>
      </c>
      <c r="P1548" s="35">
        <v>5185.29</v>
      </c>
      <c r="Q1548" s="35">
        <v>3943.83</v>
      </c>
      <c r="R1548" s="35">
        <v>2184972.13</v>
      </c>
      <c r="S1548" s="35">
        <v>282739.38</v>
      </c>
      <c r="T1548" s="35">
        <v>28522.23</v>
      </c>
      <c r="U1548" s="35">
        <v>1692.9</v>
      </c>
      <c r="V1548" s="35">
        <v>19167.39</v>
      </c>
      <c r="W1548" s="35">
        <v>12627.78</v>
      </c>
      <c r="X1548" s="35">
        <v>2816.08</v>
      </c>
      <c r="Y1548" s="35">
        <v>37877.07</v>
      </c>
      <c r="Z1548" s="35">
        <v>46522.91</v>
      </c>
      <c r="AA1548" s="35">
        <v>431965.74</v>
      </c>
      <c r="AB1548" s="35">
        <v>2616937.87</v>
      </c>
      <c r="AC1548" s="39">
        <f t="shared" si="860"/>
        <v>2616.9</v>
      </c>
      <c r="AD1548" s="40">
        <f t="shared" si="861"/>
        <v>2552</v>
      </c>
      <c r="AG1548" s="70" t="s">
        <v>3014</v>
      </c>
      <c r="AH1548" s="24" t="s">
        <v>3072</v>
      </c>
      <c r="AI1548" s="24" t="s">
        <v>45</v>
      </c>
      <c r="AJ1548" s="24" t="s">
        <v>3073</v>
      </c>
      <c r="AK1548" s="43">
        <v>1862609.32</v>
      </c>
      <c r="AL1548" s="42"/>
      <c r="AM1548" s="42"/>
      <c r="AN1548" s="44">
        <v>614</v>
      </c>
      <c r="AO1548" s="46">
        <v>614</v>
      </c>
      <c r="AP1548" s="45"/>
      <c r="AQ1548" s="45"/>
      <c r="AR1548" s="43">
        <v>1862609.32</v>
      </c>
      <c r="AS1548" s="43">
        <v>204545.38</v>
      </c>
      <c r="AT1548" s="43">
        <v>18880.5</v>
      </c>
      <c r="AU1548" s="44">
        <v>2763</v>
      </c>
      <c r="AV1548" s="43">
        <v>5077.78</v>
      </c>
      <c r="AW1548" s="43">
        <v>3862.06</v>
      </c>
      <c r="AX1548" s="43">
        <v>2097738.04</v>
      </c>
      <c r="AY1548" s="43">
        <v>276877.15999999997</v>
      </c>
      <c r="AZ1548" s="43">
        <v>27930.86</v>
      </c>
      <c r="BA1548" s="43">
        <v>1657.8</v>
      </c>
      <c r="BB1548" s="43">
        <v>18769.98</v>
      </c>
      <c r="BC1548" s="43">
        <v>12365.96</v>
      </c>
      <c r="BD1548" s="43">
        <v>2432.02</v>
      </c>
      <c r="BE1548" s="43">
        <v>37091.74</v>
      </c>
      <c r="BF1548" s="43">
        <v>44702.62</v>
      </c>
      <c r="BG1548" s="43">
        <v>421828.14</v>
      </c>
      <c r="BH1548" s="43">
        <v>2519566.1800000002</v>
      </c>
      <c r="BI1548" s="44">
        <v>0</v>
      </c>
      <c r="BJ1548" s="71">
        <v>2519.6</v>
      </c>
      <c r="BK1548" s="2"/>
      <c r="BL1548" s="2"/>
      <c r="BM1548" s="48">
        <v>210</v>
      </c>
      <c r="BN1548" s="48">
        <v>210</v>
      </c>
      <c r="BO1548" s="48">
        <v>210</v>
      </c>
      <c r="BP1548" s="48">
        <v>210</v>
      </c>
      <c r="BQ1548" s="48">
        <v>419.9</v>
      </c>
      <c r="BR1548" s="48">
        <v>419.9</v>
      </c>
      <c r="BS1548" s="48">
        <v>105</v>
      </c>
      <c r="BT1548" s="48">
        <v>0</v>
      </c>
      <c r="BU1548" s="48">
        <v>105</v>
      </c>
      <c r="BV1548" s="48">
        <f t="shared" si="862"/>
        <v>220.7</v>
      </c>
      <c r="BW1548" s="48">
        <f t="shared" si="863"/>
        <v>220.7</v>
      </c>
      <c r="BX1548" s="49">
        <f t="shared" si="864"/>
        <v>220.8</v>
      </c>
      <c r="BY1548" s="50">
        <f t="shared" si="865"/>
        <v>2552</v>
      </c>
      <c r="BZ1548" s="48">
        <f t="shared" si="866"/>
        <v>630</v>
      </c>
      <c r="CA1548" s="48">
        <f t="shared" si="867"/>
        <v>1049.8</v>
      </c>
      <c r="CB1548" s="48">
        <f t="shared" si="868"/>
        <v>210</v>
      </c>
      <c r="CC1548" s="51">
        <f t="shared" si="869"/>
        <v>662.2</v>
      </c>
      <c r="CD1548" s="50">
        <f t="shared" si="870"/>
        <v>2552</v>
      </c>
      <c r="CE1548" s="103"/>
      <c r="CF1548" s="73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</row>
    <row r="1549" spans="1:122" ht="15" hidden="1" outlineLevel="1" thickBot="1" x14ac:dyDescent="0.35">
      <c r="A1549" s="161"/>
      <c r="B1549" s="53" t="s">
        <v>3074</v>
      </c>
      <c r="C1549" s="53" t="s">
        <v>45</v>
      </c>
      <c r="D1549" s="24" t="s">
        <v>3075</v>
      </c>
      <c r="E1549" s="35">
        <v>2570107.9300000002</v>
      </c>
      <c r="F1549" s="35">
        <v>93853.72</v>
      </c>
      <c r="G1549" s="35">
        <v>14805.11</v>
      </c>
      <c r="H1549" s="36">
        <v>766</v>
      </c>
      <c r="I1549" s="38">
        <v>735</v>
      </c>
      <c r="J1549" s="38">
        <v>29</v>
      </c>
      <c r="K1549" s="38">
        <v>2</v>
      </c>
      <c r="L1549" s="35">
        <v>2678766.7599999998</v>
      </c>
      <c r="M1549" s="35">
        <v>255940.38</v>
      </c>
      <c r="N1549" s="35">
        <v>26753.38</v>
      </c>
      <c r="O1549" s="36">
        <v>3447</v>
      </c>
      <c r="P1549" s="35">
        <v>6334.82</v>
      </c>
      <c r="Q1549" s="35">
        <v>4818.1400000000003</v>
      </c>
      <c r="R1549" s="35">
        <v>2976060.48</v>
      </c>
      <c r="S1549" s="35">
        <v>338436.05</v>
      </c>
      <c r="T1549" s="35">
        <v>34845.339999999997</v>
      </c>
      <c r="U1549" s="35">
        <v>1984.5</v>
      </c>
      <c r="V1549" s="35">
        <v>22468.95</v>
      </c>
      <c r="W1549" s="35">
        <v>14802.9</v>
      </c>
      <c r="X1549" s="35">
        <v>9471.68</v>
      </c>
      <c r="Y1549" s="35">
        <v>44401.35</v>
      </c>
      <c r="Z1549" s="35">
        <v>64290.41</v>
      </c>
      <c r="AA1549" s="35">
        <v>530701.18000000005</v>
      </c>
      <c r="AB1549" s="35">
        <v>3506761.66</v>
      </c>
      <c r="AC1549" s="39">
        <f t="shared" si="860"/>
        <v>3506.8</v>
      </c>
      <c r="AD1549" s="40">
        <f t="shared" si="861"/>
        <v>3572</v>
      </c>
      <c r="AG1549" s="70" t="s">
        <v>3014</v>
      </c>
      <c r="AH1549" s="24" t="s">
        <v>3074</v>
      </c>
      <c r="AI1549" s="24" t="s">
        <v>45</v>
      </c>
      <c r="AJ1549" s="24" t="s">
        <v>3075</v>
      </c>
      <c r="AK1549" s="43">
        <v>2646105.4300000002</v>
      </c>
      <c r="AL1549" s="43">
        <v>93853.72</v>
      </c>
      <c r="AM1549" s="42"/>
      <c r="AN1549" s="44">
        <v>801</v>
      </c>
      <c r="AO1549" s="46">
        <v>768</v>
      </c>
      <c r="AP1549" s="46">
        <v>33</v>
      </c>
      <c r="AQ1549" s="45"/>
      <c r="AR1549" s="43">
        <v>2739959.15</v>
      </c>
      <c r="AS1549" s="43">
        <v>273758.02</v>
      </c>
      <c r="AT1549" s="43">
        <v>27976.14</v>
      </c>
      <c r="AU1549" s="43">
        <v>3604.5</v>
      </c>
      <c r="AV1549" s="43">
        <v>6624.27</v>
      </c>
      <c r="AW1549" s="43">
        <v>5038.29</v>
      </c>
      <c r="AX1549" s="43">
        <v>3056960.37</v>
      </c>
      <c r="AY1549" s="43">
        <v>353768.37</v>
      </c>
      <c r="AZ1549" s="43">
        <v>36437.49</v>
      </c>
      <c r="BA1549" s="43">
        <v>2073.6</v>
      </c>
      <c r="BB1549" s="43">
        <v>23477.759999999998</v>
      </c>
      <c r="BC1549" s="43">
        <v>15467.52</v>
      </c>
      <c r="BD1549" s="43">
        <v>4223.76</v>
      </c>
      <c r="BE1549" s="43">
        <v>46394.879999999997</v>
      </c>
      <c r="BF1549" s="43">
        <v>65759.009999999995</v>
      </c>
      <c r="BG1549" s="43">
        <v>547602.39</v>
      </c>
      <c r="BH1549" s="43">
        <v>3604562.76</v>
      </c>
      <c r="BI1549" s="44">
        <v>0</v>
      </c>
      <c r="BJ1549" s="71">
        <v>3604.6</v>
      </c>
      <c r="BK1549" s="2"/>
      <c r="BL1549" s="2"/>
      <c r="BM1549" s="48">
        <v>300.39999999999998</v>
      </c>
      <c r="BN1549" s="48">
        <v>300.39999999999998</v>
      </c>
      <c r="BO1549" s="48">
        <v>300.39999999999998</v>
      </c>
      <c r="BP1549" s="48">
        <v>300.39999999999998</v>
      </c>
      <c r="BQ1549" s="48">
        <v>600.79999999999995</v>
      </c>
      <c r="BR1549" s="48">
        <v>600.79999999999995</v>
      </c>
      <c r="BS1549" s="48">
        <v>150.19999999999999</v>
      </c>
      <c r="BT1549" s="48">
        <v>0</v>
      </c>
      <c r="BU1549" s="48">
        <v>150.19999999999999</v>
      </c>
      <c r="BV1549" s="48">
        <f t="shared" si="862"/>
        <v>289.5</v>
      </c>
      <c r="BW1549" s="48">
        <f t="shared" si="863"/>
        <v>289.5</v>
      </c>
      <c r="BX1549" s="49">
        <f t="shared" si="864"/>
        <v>289.39999999999998</v>
      </c>
      <c r="BY1549" s="50">
        <f t="shared" si="865"/>
        <v>3572</v>
      </c>
      <c r="BZ1549" s="48">
        <f t="shared" si="866"/>
        <v>901.19999999999993</v>
      </c>
      <c r="CA1549" s="48">
        <f t="shared" si="867"/>
        <v>1502</v>
      </c>
      <c r="CB1549" s="48">
        <f t="shared" si="868"/>
        <v>300.39999999999998</v>
      </c>
      <c r="CC1549" s="51">
        <f t="shared" si="869"/>
        <v>868.4</v>
      </c>
      <c r="CD1549" s="50">
        <f t="shared" si="870"/>
        <v>3572</v>
      </c>
      <c r="CE1549" s="103"/>
      <c r="CF1549" s="73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</row>
    <row r="1550" spans="1:122" ht="21" hidden="1" outlineLevel="1" thickBot="1" x14ac:dyDescent="0.35">
      <c r="A1550" s="161"/>
      <c r="B1550" s="53" t="s">
        <v>3076</v>
      </c>
      <c r="C1550" s="53" t="s">
        <v>45</v>
      </c>
      <c r="D1550" s="24" t="s">
        <v>3077</v>
      </c>
      <c r="E1550" s="35">
        <v>3913698.63</v>
      </c>
      <c r="F1550" s="34"/>
      <c r="G1550" s="34"/>
      <c r="H1550" s="36">
        <v>1421</v>
      </c>
      <c r="I1550" s="38">
        <v>1421</v>
      </c>
      <c r="J1550" s="37"/>
      <c r="K1550" s="37"/>
      <c r="L1550" s="35">
        <v>3913698.63</v>
      </c>
      <c r="M1550" s="35">
        <v>339897.8</v>
      </c>
      <c r="N1550" s="35">
        <v>43695.75</v>
      </c>
      <c r="O1550" s="35">
        <v>6394.5</v>
      </c>
      <c r="P1550" s="35">
        <v>11751.67</v>
      </c>
      <c r="Q1550" s="35">
        <v>8938.09</v>
      </c>
      <c r="R1550" s="35">
        <v>4324376.4400000004</v>
      </c>
      <c r="S1550" s="35">
        <v>640785.74</v>
      </c>
      <c r="T1550" s="35">
        <v>64641.29</v>
      </c>
      <c r="U1550" s="35">
        <v>3836.7</v>
      </c>
      <c r="V1550" s="35">
        <v>43439.97</v>
      </c>
      <c r="W1550" s="35">
        <v>28618.94</v>
      </c>
      <c r="X1550" s="35">
        <v>128.02000000000001</v>
      </c>
      <c r="Y1550" s="35">
        <v>85842.61</v>
      </c>
      <c r="Z1550" s="35">
        <v>93928.76</v>
      </c>
      <c r="AA1550" s="35">
        <v>961222.03</v>
      </c>
      <c r="AB1550" s="35">
        <v>5285598.47</v>
      </c>
      <c r="AC1550" s="39">
        <f t="shared" si="860"/>
        <v>5285.6</v>
      </c>
      <c r="AD1550" s="40">
        <f t="shared" si="861"/>
        <v>5235.5</v>
      </c>
      <c r="AG1550" s="70" t="s">
        <v>3014</v>
      </c>
      <c r="AH1550" s="24" t="s">
        <v>3076</v>
      </c>
      <c r="AI1550" s="24" t="s">
        <v>45</v>
      </c>
      <c r="AJ1550" s="24" t="s">
        <v>3077</v>
      </c>
      <c r="AK1550" s="43">
        <v>3834990.44</v>
      </c>
      <c r="AL1550" s="42"/>
      <c r="AM1550" s="42"/>
      <c r="AN1550" s="44">
        <v>1438</v>
      </c>
      <c r="AO1550" s="46">
        <v>1438</v>
      </c>
      <c r="AP1550" s="45"/>
      <c r="AQ1550" s="45"/>
      <c r="AR1550" s="43">
        <v>3834990.44</v>
      </c>
      <c r="AS1550" s="43">
        <v>334288.01</v>
      </c>
      <c r="AT1550" s="43">
        <v>44218.5</v>
      </c>
      <c r="AU1550" s="44">
        <v>6471</v>
      </c>
      <c r="AV1550" s="43">
        <v>11892.26</v>
      </c>
      <c r="AW1550" s="43">
        <v>9045.02</v>
      </c>
      <c r="AX1550" s="43">
        <v>4240905.2300000004</v>
      </c>
      <c r="AY1550" s="43">
        <v>648451.72</v>
      </c>
      <c r="AZ1550" s="43">
        <v>65414.62</v>
      </c>
      <c r="BA1550" s="43">
        <v>3882.6</v>
      </c>
      <c r="BB1550" s="43">
        <v>43959.66</v>
      </c>
      <c r="BC1550" s="43">
        <v>28961.32</v>
      </c>
      <c r="BD1550" s="44">
        <v>0</v>
      </c>
      <c r="BE1550" s="43">
        <v>86869.58</v>
      </c>
      <c r="BF1550" s="43">
        <v>92039.77</v>
      </c>
      <c r="BG1550" s="43">
        <v>969579.27</v>
      </c>
      <c r="BH1550" s="43">
        <v>5210484.5</v>
      </c>
      <c r="BI1550" s="44">
        <v>0</v>
      </c>
      <c r="BJ1550" s="71">
        <v>5210.5</v>
      </c>
      <c r="BK1550" s="2"/>
      <c r="BL1550" s="2"/>
      <c r="BM1550" s="48">
        <v>434.2</v>
      </c>
      <c r="BN1550" s="48">
        <v>434.2</v>
      </c>
      <c r="BO1550" s="48">
        <v>434.2</v>
      </c>
      <c r="BP1550" s="48">
        <v>434.2</v>
      </c>
      <c r="BQ1550" s="48">
        <v>868.4</v>
      </c>
      <c r="BR1550" s="48">
        <v>868.4</v>
      </c>
      <c r="BS1550" s="48">
        <v>217.1</v>
      </c>
      <c r="BT1550" s="48">
        <v>0</v>
      </c>
      <c r="BU1550" s="48">
        <v>217.1</v>
      </c>
      <c r="BV1550" s="48">
        <f t="shared" si="862"/>
        <v>442.6</v>
      </c>
      <c r="BW1550" s="48">
        <f t="shared" si="863"/>
        <v>442.6</v>
      </c>
      <c r="BX1550" s="49">
        <f t="shared" si="864"/>
        <v>442.5</v>
      </c>
      <c r="BY1550" s="50">
        <f t="shared" si="865"/>
        <v>5235.4999999999991</v>
      </c>
      <c r="BZ1550" s="48">
        <f t="shared" si="866"/>
        <v>1302.5999999999999</v>
      </c>
      <c r="CA1550" s="48">
        <f t="shared" si="867"/>
        <v>2171</v>
      </c>
      <c r="CB1550" s="48">
        <f t="shared" si="868"/>
        <v>434.2</v>
      </c>
      <c r="CC1550" s="51">
        <f t="shared" si="869"/>
        <v>1327.7</v>
      </c>
      <c r="CD1550" s="50">
        <f t="shared" si="870"/>
        <v>5235.5</v>
      </c>
      <c r="CE1550" s="103"/>
      <c r="CF1550" s="73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</row>
    <row r="1551" spans="1:122" ht="15" hidden="1" outlineLevel="1" thickBot="1" x14ac:dyDescent="0.35">
      <c r="A1551" s="161"/>
      <c r="B1551" s="53" t="s">
        <v>3078</v>
      </c>
      <c r="C1551" s="53" t="s">
        <v>45</v>
      </c>
      <c r="D1551" s="24" t="s">
        <v>3079</v>
      </c>
      <c r="E1551" s="35">
        <v>2977293.03</v>
      </c>
      <c r="F1551" s="34"/>
      <c r="G1551" s="34"/>
      <c r="H1551" s="36">
        <v>1124</v>
      </c>
      <c r="I1551" s="38">
        <v>1124</v>
      </c>
      <c r="J1551" s="37"/>
      <c r="K1551" s="37"/>
      <c r="L1551" s="35">
        <v>2977293.03</v>
      </c>
      <c r="M1551" s="35">
        <v>343976.59</v>
      </c>
      <c r="N1551" s="36">
        <v>34563</v>
      </c>
      <c r="O1551" s="36">
        <v>5058</v>
      </c>
      <c r="P1551" s="35">
        <v>9295.48</v>
      </c>
      <c r="Q1551" s="35">
        <v>7069.96</v>
      </c>
      <c r="R1551" s="35">
        <v>3377256.06</v>
      </c>
      <c r="S1551" s="35">
        <v>506856.56</v>
      </c>
      <c r="T1551" s="35">
        <v>51130.76</v>
      </c>
      <c r="U1551" s="35">
        <v>3034.8</v>
      </c>
      <c r="V1551" s="35">
        <v>34360.68</v>
      </c>
      <c r="W1551" s="35">
        <v>22637.360000000001</v>
      </c>
      <c r="X1551" s="35">
        <v>2815.9</v>
      </c>
      <c r="Y1551" s="35">
        <v>67900.84</v>
      </c>
      <c r="Z1551" s="35">
        <v>71455.02</v>
      </c>
      <c r="AA1551" s="35">
        <v>760191.92</v>
      </c>
      <c r="AB1551" s="35">
        <v>4137447.98</v>
      </c>
      <c r="AC1551" s="39">
        <f t="shared" si="860"/>
        <v>4137.3999999999996</v>
      </c>
      <c r="AD1551" s="40">
        <f t="shared" si="861"/>
        <v>4009.9</v>
      </c>
      <c r="AG1551" s="70" t="s">
        <v>3014</v>
      </c>
      <c r="AH1551" s="24" t="s">
        <v>3078</v>
      </c>
      <c r="AI1551" s="24" t="s">
        <v>45</v>
      </c>
      <c r="AJ1551" s="24" t="s">
        <v>3079</v>
      </c>
      <c r="AK1551" s="43">
        <v>2824107.07</v>
      </c>
      <c r="AL1551" s="42"/>
      <c r="AM1551" s="42"/>
      <c r="AN1551" s="44">
        <v>1093</v>
      </c>
      <c r="AO1551" s="46">
        <v>1093</v>
      </c>
      <c r="AP1551" s="45"/>
      <c r="AQ1551" s="45"/>
      <c r="AR1551" s="43">
        <v>2824107.07</v>
      </c>
      <c r="AS1551" s="43">
        <v>331513.24</v>
      </c>
      <c r="AT1551" s="43">
        <v>33609.75</v>
      </c>
      <c r="AU1551" s="43">
        <v>4918.5</v>
      </c>
      <c r="AV1551" s="43">
        <v>9039.11</v>
      </c>
      <c r="AW1551" s="43">
        <v>6874.97</v>
      </c>
      <c r="AX1551" s="43">
        <v>3210062.64</v>
      </c>
      <c r="AY1551" s="43">
        <v>492877.42</v>
      </c>
      <c r="AZ1551" s="43">
        <v>49720.57</v>
      </c>
      <c r="BA1551" s="43">
        <v>2951.1</v>
      </c>
      <c r="BB1551" s="43">
        <v>33413.01</v>
      </c>
      <c r="BC1551" s="43">
        <v>22013.02</v>
      </c>
      <c r="BD1551" s="43">
        <v>1280.2</v>
      </c>
      <c r="BE1551" s="43">
        <v>66028.13</v>
      </c>
      <c r="BF1551" s="43">
        <v>67778.570000000007</v>
      </c>
      <c r="BG1551" s="43">
        <v>736062.02</v>
      </c>
      <c r="BH1551" s="43">
        <v>3946124.66</v>
      </c>
      <c r="BI1551" s="44">
        <v>0</v>
      </c>
      <c r="BJ1551" s="71">
        <v>3946.1</v>
      </c>
      <c r="BK1551" s="2"/>
      <c r="BL1551" s="2"/>
      <c r="BM1551" s="48">
        <v>328.8</v>
      </c>
      <c r="BN1551" s="48">
        <v>328.8</v>
      </c>
      <c r="BO1551" s="48">
        <v>328.8</v>
      </c>
      <c r="BP1551" s="48">
        <v>328.8</v>
      </c>
      <c r="BQ1551" s="48">
        <v>657.7</v>
      </c>
      <c r="BR1551" s="48">
        <v>657.7</v>
      </c>
      <c r="BS1551" s="48">
        <v>164.4</v>
      </c>
      <c r="BT1551" s="48">
        <v>0</v>
      </c>
      <c r="BU1551" s="48">
        <v>164.4</v>
      </c>
      <c r="BV1551" s="48">
        <f t="shared" si="862"/>
        <v>350.2</v>
      </c>
      <c r="BW1551" s="48">
        <f t="shared" si="863"/>
        <v>350.2</v>
      </c>
      <c r="BX1551" s="49">
        <f t="shared" si="864"/>
        <v>350.1</v>
      </c>
      <c r="BY1551" s="50">
        <f t="shared" si="865"/>
        <v>4009.900000000001</v>
      </c>
      <c r="BZ1551" s="48">
        <f t="shared" si="866"/>
        <v>986.40000000000009</v>
      </c>
      <c r="CA1551" s="48">
        <f t="shared" si="867"/>
        <v>1644.2</v>
      </c>
      <c r="CB1551" s="48">
        <f t="shared" si="868"/>
        <v>328.8</v>
      </c>
      <c r="CC1551" s="51">
        <f t="shared" si="869"/>
        <v>1050.5</v>
      </c>
      <c r="CD1551" s="50">
        <f t="shared" si="870"/>
        <v>4009.9000000000005</v>
      </c>
      <c r="CE1551" s="103"/>
      <c r="CF1551" s="73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</row>
    <row r="1552" spans="1:122" ht="15" hidden="1" outlineLevel="1" thickBot="1" x14ac:dyDescent="0.35">
      <c r="A1552" s="161"/>
      <c r="B1552" s="53" t="s">
        <v>3080</v>
      </c>
      <c r="C1552" s="53" t="s">
        <v>45</v>
      </c>
      <c r="D1552" s="24" t="s">
        <v>3081</v>
      </c>
      <c r="E1552" s="35">
        <v>3384788.89</v>
      </c>
      <c r="F1552" s="34"/>
      <c r="G1552" s="34"/>
      <c r="H1552" s="36">
        <v>1135</v>
      </c>
      <c r="I1552" s="38">
        <v>1135</v>
      </c>
      <c r="J1552" s="37"/>
      <c r="K1552" s="37"/>
      <c r="L1552" s="35">
        <v>3384788.89</v>
      </c>
      <c r="M1552" s="35">
        <v>547315.57999999996</v>
      </c>
      <c r="N1552" s="35">
        <v>34901.25</v>
      </c>
      <c r="O1552" s="35">
        <v>5107.5</v>
      </c>
      <c r="P1552" s="35">
        <v>9386.4500000000007</v>
      </c>
      <c r="Q1552" s="35">
        <v>7139.15</v>
      </c>
      <c r="R1552" s="35">
        <v>3988638.82</v>
      </c>
      <c r="S1552" s="35">
        <v>511816.9</v>
      </c>
      <c r="T1552" s="35">
        <v>51631.15</v>
      </c>
      <c r="U1552" s="35">
        <v>3064.5</v>
      </c>
      <c r="V1552" s="35">
        <v>34696.949999999997</v>
      </c>
      <c r="W1552" s="35">
        <v>22858.9</v>
      </c>
      <c r="X1552" s="35">
        <v>6656.32</v>
      </c>
      <c r="Y1552" s="35">
        <v>68565.350000000006</v>
      </c>
      <c r="Z1552" s="35">
        <v>81234.929999999993</v>
      </c>
      <c r="AA1552" s="36">
        <v>780525</v>
      </c>
      <c r="AB1552" s="35">
        <v>4769163.82</v>
      </c>
      <c r="AC1552" s="39">
        <f t="shared" si="860"/>
        <v>4769.2</v>
      </c>
      <c r="AD1552" s="40">
        <f t="shared" ref="AD1552:AD1583" si="871">+ROUND((AC1552/12*4)+(BJ1552/12*8),1)</f>
        <v>4362.8999999999996</v>
      </c>
      <c r="AG1552" s="70" t="s">
        <v>3014</v>
      </c>
      <c r="AH1552" s="24" t="s">
        <v>3080</v>
      </c>
      <c r="AI1552" s="24" t="s">
        <v>45</v>
      </c>
      <c r="AJ1552" s="24" t="s">
        <v>3081</v>
      </c>
      <c r="AK1552" s="43">
        <v>2911153.37</v>
      </c>
      <c r="AL1552" s="42"/>
      <c r="AM1552" s="42"/>
      <c r="AN1552" s="44">
        <v>1032</v>
      </c>
      <c r="AO1552" s="46">
        <v>1032</v>
      </c>
      <c r="AP1552" s="45"/>
      <c r="AQ1552" s="45"/>
      <c r="AR1552" s="43">
        <v>2911153.37</v>
      </c>
      <c r="AS1552" s="43">
        <v>491288.7</v>
      </c>
      <c r="AT1552" s="44">
        <v>31734</v>
      </c>
      <c r="AU1552" s="44">
        <v>4644</v>
      </c>
      <c r="AV1552" s="43">
        <v>8534.64</v>
      </c>
      <c r="AW1552" s="43">
        <v>6491.28</v>
      </c>
      <c r="AX1552" s="43">
        <v>3453845.99</v>
      </c>
      <c r="AY1552" s="43">
        <v>465370.08</v>
      </c>
      <c r="AZ1552" s="43">
        <v>46945.68</v>
      </c>
      <c r="BA1552" s="43">
        <v>2786.4</v>
      </c>
      <c r="BB1552" s="43">
        <v>31548.240000000002</v>
      </c>
      <c r="BC1552" s="43">
        <v>20784.48</v>
      </c>
      <c r="BD1552" s="43">
        <v>6271.72</v>
      </c>
      <c r="BE1552" s="43">
        <v>62343.12</v>
      </c>
      <c r="BF1552" s="43">
        <v>69867.69</v>
      </c>
      <c r="BG1552" s="43">
        <v>705917.41</v>
      </c>
      <c r="BH1552" s="43">
        <v>4159763.4</v>
      </c>
      <c r="BI1552" s="44">
        <v>0</v>
      </c>
      <c r="BJ1552" s="71">
        <v>4159.8</v>
      </c>
      <c r="BK1552" s="2"/>
      <c r="BL1552" s="2"/>
      <c r="BM1552" s="48">
        <v>346.7</v>
      </c>
      <c r="BN1552" s="48">
        <v>346.7</v>
      </c>
      <c r="BO1552" s="48">
        <v>346.7</v>
      </c>
      <c r="BP1552" s="48">
        <v>346.7</v>
      </c>
      <c r="BQ1552" s="48">
        <v>693.3</v>
      </c>
      <c r="BR1552" s="48">
        <v>693.3</v>
      </c>
      <c r="BS1552" s="48">
        <v>173.3</v>
      </c>
      <c r="BT1552" s="48">
        <v>0</v>
      </c>
      <c r="BU1552" s="48">
        <v>173.3</v>
      </c>
      <c r="BV1552" s="48">
        <f t="shared" si="862"/>
        <v>414.3</v>
      </c>
      <c r="BW1552" s="48">
        <f t="shared" si="863"/>
        <v>414.3</v>
      </c>
      <c r="BX1552" s="49">
        <f t="shared" si="864"/>
        <v>414.3</v>
      </c>
      <c r="BY1552" s="50">
        <f t="shared" si="865"/>
        <v>4362.8999999999996</v>
      </c>
      <c r="BZ1552" s="48">
        <f t="shared" si="866"/>
        <v>1040.0999999999999</v>
      </c>
      <c r="CA1552" s="48">
        <f t="shared" si="867"/>
        <v>1733.3</v>
      </c>
      <c r="CB1552" s="48">
        <f t="shared" si="868"/>
        <v>346.6</v>
      </c>
      <c r="CC1552" s="51">
        <f t="shared" si="869"/>
        <v>1242.9000000000001</v>
      </c>
      <c r="CD1552" s="50">
        <f t="shared" si="870"/>
        <v>4362.8999999999996</v>
      </c>
      <c r="CE1552" s="103"/>
      <c r="CF1552" s="73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</row>
    <row r="1553" spans="1:122" ht="15" hidden="1" outlineLevel="1" thickBot="1" x14ac:dyDescent="0.35">
      <c r="A1553" s="161"/>
      <c r="B1553" s="53" t="s">
        <v>3082</v>
      </c>
      <c r="C1553" s="53" t="s">
        <v>45</v>
      </c>
      <c r="D1553" s="24" t="s">
        <v>3083</v>
      </c>
      <c r="E1553" s="35">
        <v>1749889.62</v>
      </c>
      <c r="F1553" s="34"/>
      <c r="G1553" s="34"/>
      <c r="H1553" s="36">
        <v>565</v>
      </c>
      <c r="I1553" s="38">
        <v>565</v>
      </c>
      <c r="J1553" s="37"/>
      <c r="K1553" s="37"/>
      <c r="L1553" s="35">
        <v>1749889.62</v>
      </c>
      <c r="M1553" s="35">
        <v>380882.59</v>
      </c>
      <c r="N1553" s="35">
        <v>17373.75</v>
      </c>
      <c r="O1553" s="35">
        <v>2542.5</v>
      </c>
      <c r="P1553" s="35">
        <v>4672.55</v>
      </c>
      <c r="Q1553" s="35">
        <v>3553.85</v>
      </c>
      <c r="R1553" s="35">
        <v>2158914.86</v>
      </c>
      <c r="S1553" s="35">
        <v>254781.1</v>
      </c>
      <c r="T1553" s="35">
        <v>25701.85</v>
      </c>
      <c r="U1553" s="35">
        <v>1525.5</v>
      </c>
      <c r="V1553" s="35">
        <v>17272.05</v>
      </c>
      <c r="W1553" s="35">
        <v>11379.1</v>
      </c>
      <c r="X1553" s="35">
        <v>1279.8399999999999</v>
      </c>
      <c r="Y1553" s="35">
        <v>34131.65</v>
      </c>
      <c r="Z1553" s="35">
        <v>41997.37</v>
      </c>
      <c r="AA1553" s="35">
        <v>388068.46</v>
      </c>
      <c r="AB1553" s="35">
        <v>2546983.3199999998</v>
      </c>
      <c r="AC1553" s="39">
        <f t="shared" si="860"/>
        <v>2547</v>
      </c>
      <c r="AD1553" s="40">
        <f t="shared" si="871"/>
        <v>2556.8000000000002</v>
      </c>
      <c r="AG1553" s="70" t="s">
        <v>3014</v>
      </c>
      <c r="AH1553" s="24" t="s">
        <v>3082</v>
      </c>
      <c r="AI1553" s="24" t="s">
        <v>45</v>
      </c>
      <c r="AJ1553" s="24" t="s">
        <v>3083</v>
      </c>
      <c r="AK1553" s="43">
        <v>1798571.98</v>
      </c>
      <c r="AL1553" s="42"/>
      <c r="AM1553" s="42"/>
      <c r="AN1553" s="44">
        <v>588</v>
      </c>
      <c r="AO1553" s="46">
        <v>588</v>
      </c>
      <c r="AP1553" s="45"/>
      <c r="AQ1553" s="45"/>
      <c r="AR1553" s="43">
        <v>1798571.98</v>
      </c>
      <c r="AS1553" s="43">
        <v>331511.74</v>
      </c>
      <c r="AT1553" s="44">
        <v>18081</v>
      </c>
      <c r="AU1553" s="44">
        <v>2646</v>
      </c>
      <c r="AV1553" s="43">
        <v>4862.76</v>
      </c>
      <c r="AW1553" s="43">
        <v>3698.52</v>
      </c>
      <c r="AX1553" s="44">
        <v>2159372</v>
      </c>
      <c r="AY1553" s="43">
        <v>265152.71999999997</v>
      </c>
      <c r="AZ1553" s="43">
        <v>26748.12</v>
      </c>
      <c r="BA1553" s="43">
        <v>1587.6</v>
      </c>
      <c r="BB1553" s="43">
        <v>17975.16</v>
      </c>
      <c r="BC1553" s="43">
        <v>11842.32</v>
      </c>
      <c r="BD1553" s="43">
        <v>383.88</v>
      </c>
      <c r="BE1553" s="43">
        <v>35521.08</v>
      </c>
      <c r="BF1553" s="43">
        <v>43165.73</v>
      </c>
      <c r="BG1553" s="43">
        <v>402376.61</v>
      </c>
      <c r="BH1553" s="43">
        <v>2561748.61</v>
      </c>
      <c r="BI1553" s="44">
        <v>0</v>
      </c>
      <c r="BJ1553" s="71">
        <v>2561.6999999999998</v>
      </c>
      <c r="BK1553" s="2"/>
      <c r="BL1553" s="2"/>
      <c r="BM1553" s="48">
        <v>213.5</v>
      </c>
      <c r="BN1553" s="48">
        <v>213.5</v>
      </c>
      <c r="BO1553" s="48">
        <v>213.5</v>
      </c>
      <c r="BP1553" s="48">
        <v>213.5</v>
      </c>
      <c r="BQ1553" s="48">
        <v>427</v>
      </c>
      <c r="BR1553" s="48">
        <v>427</v>
      </c>
      <c r="BS1553" s="48">
        <v>106.7</v>
      </c>
      <c r="BT1553" s="48">
        <v>0</v>
      </c>
      <c r="BU1553" s="48">
        <v>106.7</v>
      </c>
      <c r="BV1553" s="48">
        <f t="shared" si="862"/>
        <v>211.8</v>
      </c>
      <c r="BW1553" s="48">
        <f t="shared" si="863"/>
        <v>211.8</v>
      </c>
      <c r="BX1553" s="49">
        <f t="shared" si="864"/>
        <v>211.8</v>
      </c>
      <c r="BY1553" s="50">
        <f t="shared" si="865"/>
        <v>2556.8000000000002</v>
      </c>
      <c r="BZ1553" s="48">
        <f t="shared" si="866"/>
        <v>640.5</v>
      </c>
      <c r="CA1553" s="48">
        <f t="shared" si="867"/>
        <v>1067.5</v>
      </c>
      <c r="CB1553" s="48">
        <f t="shared" si="868"/>
        <v>213.4</v>
      </c>
      <c r="CC1553" s="51">
        <f t="shared" si="869"/>
        <v>635.40000000000009</v>
      </c>
      <c r="CD1553" s="50">
        <f t="shared" si="870"/>
        <v>2556.8000000000002</v>
      </c>
      <c r="CE1553" s="103"/>
      <c r="CF1553" s="73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</row>
    <row r="1554" spans="1:122" ht="15" hidden="1" outlineLevel="1" thickBot="1" x14ac:dyDescent="0.35">
      <c r="A1554" s="161"/>
      <c r="B1554" s="53" t="s">
        <v>3084</v>
      </c>
      <c r="C1554" s="53" t="s">
        <v>45</v>
      </c>
      <c r="D1554" s="24" t="s">
        <v>3085</v>
      </c>
      <c r="E1554" s="35">
        <v>3369187.64</v>
      </c>
      <c r="F1554" s="35">
        <v>44166.46</v>
      </c>
      <c r="G1554" s="34"/>
      <c r="H1554" s="36">
        <v>980</v>
      </c>
      <c r="I1554" s="38">
        <v>967</v>
      </c>
      <c r="J1554" s="38">
        <v>13</v>
      </c>
      <c r="K1554" s="37"/>
      <c r="L1554" s="35">
        <v>3413354.1</v>
      </c>
      <c r="M1554" s="35">
        <v>457945.68</v>
      </c>
      <c r="N1554" s="35">
        <v>34147.61</v>
      </c>
      <c r="O1554" s="36">
        <v>4410</v>
      </c>
      <c r="P1554" s="35">
        <v>8104.6</v>
      </c>
      <c r="Q1554" s="35">
        <v>6164.2</v>
      </c>
      <c r="R1554" s="35">
        <v>3924126.19</v>
      </c>
      <c r="S1554" s="35">
        <v>438992.43</v>
      </c>
      <c r="T1554" s="35">
        <v>44580.2</v>
      </c>
      <c r="U1554" s="35">
        <v>2610.9</v>
      </c>
      <c r="V1554" s="35">
        <v>29561.19</v>
      </c>
      <c r="W1554" s="35">
        <v>19475.38</v>
      </c>
      <c r="X1554" s="35">
        <v>14717.97</v>
      </c>
      <c r="Y1554" s="35">
        <v>58416.47</v>
      </c>
      <c r="Z1554" s="35">
        <v>81920.490000000005</v>
      </c>
      <c r="AA1554" s="35">
        <v>690275.03</v>
      </c>
      <c r="AB1554" s="35">
        <v>4614401.22</v>
      </c>
      <c r="AC1554" s="39">
        <f t="shared" si="860"/>
        <v>4614.3999999999996</v>
      </c>
      <c r="AD1554" s="40">
        <f t="shared" si="871"/>
        <v>4768.5</v>
      </c>
      <c r="AG1554" s="70" t="s">
        <v>3014</v>
      </c>
      <c r="AH1554" s="24" t="s">
        <v>3084</v>
      </c>
      <c r="AI1554" s="24" t="s">
        <v>45</v>
      </c>
      <c r="AJ1554" s="24" t="s">
        <v>3085</v>
      </c>
      <c r="AK1554" s="43">
        <v>3481160.21</v>
      </c>
      <c r="AL1554" s="43">
        <v>93853.72</v>
      </c>
      <c r="AM1554" s="42"/>
      <c r="AN1554" s="44">
        <v>1041</v>
      </c>
      <c r="AO1554" s="46">
        <v>1011</v>
      </c>
      <c r="AP1554" s="46">
        <v>30</v>
      </c>
      <c r="AQ1554" s="45"/>
      <c r="AR1554" s="43">
        <v>3575013.93</v>
      </c>
      <c r="AS1554" s="43">
        <v>486185.99</v>
      </c>
      <c r="AT1554" s="43">
        <v>36400.26</v>
      </c>
      <c r="AU1554" s="43">
        <v>4684.5</v>
      </c>
      <c r="AV1554" s="43">
        <v>8609.07</v>
      </c>
      <c r="AW1554" s="43">
        <v>6547.89</v>
      </c>
      <c r="AX1554" s="43">
        <v>4117441.64</v>
      </c>
      <c r="AY1554" s="43">
        <v>462669.84</v>
      </c>
      <c r="AZ1554" s="43">
        <v>47355.09</v>
      </c>
      <c r="BA1554" s="43">
        <v>2729.7</v>
      </c>
      <c r="BB1554" s="43">
        <v>30906.27</v>
      </c>
      <c r="BC1554" s="43">
        <v>20361.54</v>
      </c>
      <c r="BD1554" s="43">
        <v>17150.54</v>
      </c>
      <c r="BE1554" s="43">
        <v>61074.51</v>
      </c>
      <c r="BF1554" s="43">
        <v>85800.33</v>
      </c>
      <c r="BG1554" s="43">
        <v>728047.82</v>
      </c>
      <c r="BH1554" s="43">
        <v>4845489.46</v>
      </c>
      <c r="BI1554" s="44">
        <v>0</v>
      </c>
      <c r="BJ1554" s="71">
        <v>4845.5</v>
      </c>
      <c r="BK1554" s="2"/>
      <c r="BL1554" s="2"/>
      <c r="BM1554" s="48">
        <v>403.8</v>
      </c>
      <c r="BN1554" s="48">
        <v>403.8</v>
      </c>
      <c r="BO1554" s="48">
        <v>403.8</v>
      </c>
      <c r="BP1554" s="48">
        <v>403.8</v>
      </c>
      <c r="BQ1554" s="48">
        <v>807.6</v>
      </c>
      <c r="BR1554" s="48">
        <v>807.6</v>
      </c>
      <c r="BS1554" s="48">
        <v>201.9</v>
      </c>
      <c r="BT1554" s="48">
        <v>0</v>
      </c>
      <c r="BU1554" s="48">
        <v>201.9</v>
      </c>
      <c r="BV1554" s="48">
        <f t="shared" si="862"/>
        <v>378.1</v>
      </c>
      <c r="BW1554" s="48">
        <f t="shared" si="863"/>
        <v>378.1</v>
      </c>
      <c r="BX1554" s="49">
        <f t="shared" si="864"/>
        <v>378.1</v>
      </c>
      <c r="BY1554" s="50">
        <f t="shared" si="865"/>
        <v>4768.5000000000009</v>
      </c>
      <c r="BZ1554" s="48">
        <f t="shared" si="866"/>
        <v>1211.4000000000001</v>
      </c>
      <c r="CA1554" s="48">
        <f t="shared" si="867"/>
        <v>2019</v>
      </c>
      <c r="CB1554" s="48">
        <f t="shared" si="868"/>
        <v>403.8</v>
      </c>
      <c r="CC1554" s="51">
        <f t="shared" si="869"/>
        <v>1134.3000000000002</v>
      </c>
      <c r="CD1554" s="50">
        <f t="shared" si="870"/>
        <v>4768.5</v>
      </c>
      <c r="CE1554" s="103"/>
      <c r="CF1554" s="73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</row>
    <row r="1555" spans="1:122" ht="15" hidden="1" outlineLevel="1" thickBot="1" x14ac:dyDescent="0.35">
      <c r="A1555" s="161"/>
      <c r="B1555" s="53" t="s">
        <v>3086</v>
      </c>
      <c r="C1555" s="53" t="s">
        <v>45</v>
      </c>
      <c r="D1555" s="24" t="s">
        <v>3087</v>
      </c>
      <c r="E1555" s="35">
        <v>2115870.92</v>
      </c>
      <c r="F1555" s="34"/>
      <c r="G1555" s="34"/>
      <c r="H1555" s="36">
        <v>761</v>
      </c>
      <c r="I1555" s="38">
        <v>761</v>
      </c>
      <c r="J1555" s="37"/>
      <c r="K1555" s="37"/>
      <c r="L1555" s="35">
        <v>2115870.92</v>
      </c>
      <c r="M1555" s="35">
        <v>346756.06</v>
      </c>
      <c r="N1555" s="35">
        <v>23400.75</v>
      </c>
      <c r="O1555" s="35">
        <v>3424.5</v>
      </c>
      <c r="P1555" s="35">
        <v>6293.47</v>
      </c>
      <c r="Q1555" s="35">
        <v>4786.6899999999996</v>
      </c>
      <c r="R1555" s="35">
        <v>2500532.39</v>
      </c>
      <c r="S1555" s="35">
        <v>343165.34</v>
      </c>
      <c r="T1555" s="35">
        <v>34617.89</v>
      </c>
      <c r="U1555" s="35">
        <v>2054.6999999999998</v>
      </c>
      <c r="V1555" s="35">
        <v>23263.77</v>
      </c>
      <c r="W1555" s="35">
        <v>15326.54</v>
      </c>
      <c r="X1555" s="35">
        <v>2943.56</v>
      </c>
      <c r="Y1555" s="35">
        <v>45972.01</v>
      </c>
      <c r="Z1555" s="35">
        <v>50780.9</v>
      </c>
      <c r="AA1555" s="35">
        <v>518124.71</v>
      </c>
      <c r="AB1555" s="35">
        <v>3018657.1</v>
      </c>
      <c r="AC1555" s="39">
        <f t="shared" si="860"/>
        <v>3018.7</v>
      </c>
      <c r="AD1555" s="40">
        <f t="shared" si="871"/>
        <v>2942.2</v>
      </c>
      <c r="AG1555" s="70" t="s">
        <v>3014</v>
      </c>
      <c r="AH1555" s="24" t="s">
        <v>3086</v>
      </c>
      <c r="AI1555" s="24" t="s">
        <v>45</v>
      </c>
      <c r="AJ1555" s="24" t="s">
        <v>3087</v>
      </c>
      <c r="AK1555" s="43">
        <v>2067433.71</v>
      </c>
      <c r="AL1555" s="42"/>
      <c r="AM1555" s="42"/>
      <c r="AN1555" s="44">
        <v>725</v>
      </c>
      <c r="AO1555" s="46">
        <v>725</v>
      </c>
      <c r="AP1555" s="45"/>
      <c r="AQ1555" s="45"/>
      <c r="AR1555" s="43">
        <v>2067433.71</v>
      </c>
      <c r="AS1555" s="43">
        <v>307930.56</v>
      </c>
      <c r="AT1555" s="43">
        <v>22293.75</v>
      </c>
      <c r="AU1555" s="43">
        <v>3262.5</v>
      </c>
      <c r="AV1555" s="43">
        <v>5995.75</v>
      </c>
      <c r="AW1555" s="43">
        <v>4560.25</v>
      </c>
      <c r="AX1555" s="43">
        <v>2411476.52</v>
      </c>
      <c r="AY1555" s="43">
        <v>326931.5</v>
      </c>
      <c r="AZ1555" s="43">
        <v>32980.25</v>
      </c>
      <c r="BA1555" s="43">
        <v>1957.5</v>
      </c>
      <c r="BB1555" s="43">
        <v>22163.25</v>
      </c>
      <c r="BC1555" s="43">
        <v>14601.5</v>
      </c>
      <c r="BD1555" s="43">
        <v>384.06</v>
      </c>
      <c r="BE1555" s="43">
        <v>43797.25</v>
      </c>
      <c r="BF1555" s="43">
        <v>49618.41</v>
      </c>
      <c r="BG1555" s="43">
        <v>492433.72</v>
      </c>
      <c r="BH1555" s="43">
        <v>2903910.24</v>
      </c>
      <c r="BI1555" s="44">
        <v>0</v>
      </c>
      <c r="BJ1555" s="71">
        <v>2903.9</v>
      </c>
      <c r="BK1555" s="2"/>
      <c r="BL1555" s="2"/>
      <c r="BM1555" s="48">
        <v>242</v>
      </c>
      <c r="BN1555" s="48">
        <v>242</v>
      </c>
      <c r="BO1555" s="48">
        <v>242</v>
      </c>
      <c r="BP1555" s="48">
        <v>242</v>
      </c>
      <c r="BQ1555" s="48">
        <v>484</v>
      </c>
      <c r="BR1555" s="48">
        <v>484</v>
      </c>
      <c r="BS1555" s="48">
        <v>121</v>
      </c>
      <c r="BT1555" s="48">
        <v>0</v>
      </c>
      <c r="BU1555" s="48">
        <v>121</v>
      </c>
      <c r="BV1555" s="48">
        <f t="shared" si="862"/>
        <v>254.7</v>
      </c>
      <c r="BW1555" s="48">
        <f t="shared" si="863"/>
        <v>254.7</v>
      </c>
      <c r="BX1555" s="49">
        <f t="shared" si="864"/>
        <v>254.8</v>
      </c>
      <c r="BY1555" s="50">
        <f t="shared" si="865"/>
        <v>2942.2</v>
      </c>
      <c r="BZ1555" s="48">
        <f t="shared" si="866"/>
        <v>726</v>
      </c>
      <c r="CA1555" s="48">
        <f t="shared" si="867"/>
        <v>1210</v>
      </c>
      <c r="CB1555" s="48">
        <f t="shared" si="868"/>
        <v>242</v>
      </c>
      <c r="CC1555" s="51">
        <f t="shared" si="869"/>
        <v>764.2</v>
      </c>
      <c r="CD1555" s="50">
        <f t="shared" si="870"/>
        <v>2942.2</v>
      </c>
      <c r="CE1555" s="103"/>
      <c r="CF1555" s="73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</row>
    <row r="1556" spans="1:122" ht="15" hidden="1" outlineLevel="1" thickBot="1" x14ac:dyDescent="0.35">
      <c r="A1556" s="161"/>
      <c r="B1556" s="53" t="s">
        <v>3088</v>
      </c>
      <c r="C1556" s="53" t="s">
        <v>45</v>
      </c>
      <c r="D1556" s="24" t="s">
        <v>3089</v>
      </c>
      <c r="E1556" s="35">
        <v>2463037.0499999998</v>
      </c>
      <c r="F1556" s="34"/>
      <c r="G1556" s="34"/>
      <c r="H1556" s="36">
        <v>848</v>
      </c>
      <c r="I1556" s="38">
        <v>848</v>
      </c>
      <c r="J1556" s="37"/>
      <c r="K1556" s="37"/>
      <c r="L1556" s="35">
        <v>2463037.0499999998</v>
      </c>
      <c r="M1556" s="35">
        <v>273401.21000000002</v>
      </c>
      <c r="N1556" s="36">
        <v>26076</v>
      </c>
      <c r="O1556" s="36">
        <v>3816</v>
      </c>
      <c r="P1556" s="35">
        <v>7012.96</v>
      </c>
      <c r="Q1556" s="35">
        <v>5333.92</v>
      </c>
      <c r="R1556" s="35">
        <v>2778677.14</v>
      </c>
      <c r="S1556" s="35">
        <v>382397.12</v>
      </c>
      <c r="T1556" s="35">
        <v>38575.519999999997</v>
      </c>
      <c r="U1556" s="35">
        <v>2289.6</v>
      </c>
      <c r="V1556" s="35">
        <v>25923.360000000001</v>
      </c>
      <c r="W1556" s="35">
        <v>17078.72</v>
      </c>
      <c r="X1556" s="35">
        <v>10367.459999999999</v>
      </c>
      <c r="Y1556" s="35">
        <v>51227.68</v>
      </c>
      <c r="Z1556" s="35">
        <v>59112.89</v>
      </c>
      <c r="AA1556" s="35">
        <v>586972.35</v>
      </c>
      <c r="AB1556" s="35">
        <v>3365649.49</v>
      </c>
      <c r="AC1556" s="39">
        <f t="shared" si="860"/>
        <v>3365.6</v>
      </c>
      <c r="AD1556" s="40">
        <f t="shared" si="871"/>
        <v>3119.9</v>
      </c>
      <c r="AG1556" s="70" t="s">
        <v>3014</v>
      </c>
      <c r="AH1556" s="24" t="s">
        <v>3088</v>
      </c>
      <c r="AI1556" s="24" t="s">
        <v>45</v>
      </c>
      <c r="AJ1556" s="24" t="s">
        <v>3089</v>
      </c>
      <c r="AK1556" s="43">
        <v>2201855.5099999998</v>
      </c>
      <c r="AL1556" s="42"/>
      <c r="AM1556" s="42"/>
      <c r="AN1556" s="44">
        <v>768</v>
      </c>
      <c r="AO1556" s="46">
        <v>768</v>
      </c>
      <c r="AP1556" s="45"/>
      <c r="AQ1556" s="45"/>
      <c r="AR1556" s="43">
        <v>2201855.5099999998</v>
      </c>
      <c r="AS1556" s="43">
        <v>228716.27</v>
      </c>
      <c r="AT1556" s="44">
        <v>23616</v>
      </c>
      <c r="AU1556" s="44">
        <v>3456</v>
      </c>
      <c r="AV1556" s="43">
        <v>6351.36</v>
      </c>
      <c r="AW1556" s="43">
        <v>4830.72</v>
      </c>
      <c r="AX1556" s="43">
        <v>2468825.86</v>
      </c>
      <c r="AY1556" s="43">
        <v>346321.91999999998</v>
      </c>
      <c r="AZ1556" s="43">
        <v>34936.32</v>
      </c>
      <c r="BA1556" s="43">
        <v>2073.6</v>
      </c>
      <c r="BB1556" s="43">
        <v>23477.759999999998</v>
      </c>
      <c r="BC1556" s="43">
        <v>15467.52</v>
      </c>
      <c r="BD1556" s="43">
        <v>6784.88</v>
      </c>
      <c r="BE1556" s="43">
        <v>46394.879999999997</v>
      </c>
      <c r="BF1556" s="43">
        <v>52844.54</v>
      </c>
      <c r="BG1556" s="43">
        <v>528301.42000000004</v>
      </c>
      <c r="BH1556" s="43">
        <v>2997127.28</v>
      </c>
      <c r="BI1556" s="44">
        <v>0</v>
      </c>
      <c r="BJ1556" s="71">
        <v>2997.1</v>
      </c>
      <c r="BK1556" s="2"/>
      <c r="BL1556" s="2"/>
      <c r="BM1556" s="48">
        <v>249.8</v>
      </c>
      <c r="BN1556" s="48">
        <v>249.8</v>
      </c>
      <c r="BO1556" s="48">
        <v>249.8</v>
      </c>
      <c r="BP1556" s="48">
        <v>249.8</v>
      </c>
      <c r="BQ1556" s="48">
        <v>499.5</v>
      </c>
      <c r="BR1556" s="48">
        <v>499.5</v>
      </c>
      <c r="BS1556" s="48">
        <v>124.9</v>
      </c>
      <c r="BT1556" s="48">
        <v>0</v>
      </c>
      <c r="BU1556" s="48">
        <v>124.9</v>
      </c>
      <c r="BV1556" s="48">
        <f t="shared" si="862"/>
        <v>290.60000000000002</v>
      </c>
      <c r="BW1556" s="48">
        <f t="shared" si="863"/>
        <v>290.60000000000002</v>
      </c>
      <c r="BX1556" s="49">
        <f t="shared" si="864"/>
        <v>290.7</v>
      </c>
      <c r="BY1556" s="50">
        <f t="shared" si="865"/>
        <v>3119.9000000000005</v>
      </c>
      <c r="BZ1556" s="48">
        <f t="shared" si="866"/>
        <v>749.40000000000009</v>
      </c>
      <c r="CA1556" s="48">
        <f t="shared" si="867"/>
        <v>1248.8</v>
      </c>
      <c r="CB1556" s="48">
        <f t="shared" si="868"/>
        <v>249.8</v>
      </c>
      <c r="CC1556" s="51">
        <f t="shared" si="869"/>
        <v>871.90000000000009</v>
      </c>
      <c r="CD1556" s="50">
        <f t="shared" si="870"/>
        <v>3119.9</v>
      </c>
      <c r="CE1556" s="103"/>
      <c r="CF1556" s="73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</row>
    <row r="1557" spans="1:122" ht="15" hidden="1" outlineLevel="1" thickBot="1" x14ac:dyDescent="0.35">
      <c r="A1557" s="161"/>
      <c r="B1557" s="53" t="s">
        <v>3090</v>
      </c>
      <c r="C1557" s="53" t="s">
        <v>45</v>
      </c>
      <c r="D1557" s="24" t="s">
        <v>3091</v>
      </c>
      <c r="E1557" s="35">
        <v>2178356.33</v>
      </c>
      <c r="F1557" s="34"/>
      <c r="G1557" s="34"/>
      <c r="H1557" s="36">
        <v>812</v>
      </c>
      <c r="I1557" s="38">
        <v>812</v>
      </c>
      <c r="J1557" s="37"/>
      <c r="K1557" s="37"/>
      <c r="L1557" s="35">
        <v>2178356.33</v>
      </c>
      <c r="M1557" s="35">
        <v>161657.91</v>
      </c>
      <c r="N1557" s="36">
        <v>24969</v>
      </c>
      <c r="O1557" s="36">
        <v>3654</v>
      </c>
      <c r="P1557" s="35">
        <v>6715.24</v>
      </c>
      <c r="Q1557" s="35">
        <v>5107.4799999999996</v>
      </c>
      <c r="R1557" s="35">
        <v>2380459.96</v>
      </c>
      <c r="S1557" s="35">
        <v>366163.28</v>
      </c>
      <c r="T1557" s="35">
        <v>36937.879999999997</v>
      </c>
      <c r="U1557" s="35">
        <v>2192.4</v>
      </c>
      <c r="V1557" s="35">
        <v>24822.84</v>
      </c>
      <c r="W1557" s="35">
        <v>16353.68</v>
      </c>
      <c r="X1557" s="36">
        <v>0</v>
      </c>
      <c r="Y1557" s="35">
        <v>49052.92</v>
      </c>
      <c r="Z1557" s="35">
        <v>52280.56</v>
      </c>
      <c r="AA1557" s="35">
        <v>547803.56000000006</v>
      </c>
      <c r="AB1557" s="35">
        <v>2928263.52</v>
      </c>
      <c r="AC1557" s="39">
        <f t="shared" si="860"/>
        <v>2928.3</v>
      </c>
      <c r="AD1557" s="40">
        <f t="shared" si="871"/>
        <v>2920.8</v>
      </c>
      <c r="AG1557" s="70" t="s">
        <v>3014</v>
      </c>
      <c r="AH1557" s="24" t="s">
        <v>3090</v>
      </c>
      <c r="AI1557" s="24" t="s">
        <v>45</v>
      </c>
      <c r="AJ1557" s="24" t="s">
        <v>3091</v>
      </c>
      <c r="AK1557" s="43">
        <v>2178356.33</v>
      </c>
      <c r="AL1557" s="42"/>
      <c r="AM1557" s="42"/>
      <c r="AN1557" s="44">
        <v>799</v>
      </c>
      <c r="AO1557" s="46">
        <v>799</v>
      </c>
      <c r="AP1557" s="45"/>
      <c r="AQ1557" s="45"/>
      <c r="AR1557" s="43">
        <v>2178356.33</v>
      </c>
      <c r="AS1557" s="43">
        <v>159098.47</v>
      </c>
      <c r="AT1557" s="43">
        <v>24569.25</v>
      </c>
      <c r="AU1557" s="43">
        <v>3595.5</v>
      </c>
      <c r="AV1557" s="43">
        <v>6607.73</v>
      </c>
      <c r="AW1557" s="43">
        <v>5025.71</v>
      </c>
      <c r="AX1557" s="43">
        <v>2377252.9900000002</v>
      </c>
      <c r="AY1557" s="43">
        <v>360301.06</v>
      </c>
      <c r="AZ1557" s="43">
        <v>36346.51</v>
      </c>
      <c r="BA1557" s="43">
        <v>2157.3000000000002</v>
      </c>
      <c r="BB1557" s="43">
        <v>24425.43</v>
      </c>
      <c r="BC1557" s="43">
        <v>16091.86</v>
      </c>
      <c r="BD1557" s="44">
        <v>0</v>
      </c>
      <c r="BE1557" s="43">
        <v>48267.59</v>
      </c>
      <c r="BF1557" s="43">
        <v>52280.56</v>
      </c>
      <c r="BG1557" s="43">
        <v>539870.31000000006</v>
      </c>
      <c r="BH1557" s="43">
        <v>2917123.3</v>
      </c>
      <c r="BI1557" s="44">
        <v>0</v>
      </c>
      <c r="BJ1557" s="71">
        <v>2917.1</v>
      </c>
      <c r="BK1557" s="2"/>
      <c r="BL1557" s="2"/>
      <c r="BM1557" s="48">
        <v>243.1</v>
      </c>
      <c r="BN1557" s="48">
        <v>243.1</v>
      </c>
      <c r="BO1557" s="48">
        <v>243.1</v>
      </c>
      <c r="BP1557" s="48">
        <v>243.1</v>
      </c>
      <c r="BQ1557" s="48">
        <v>486.2</v>
      </c>
      <c r="BR1557" s="48">
        <v>486.2</v>
      </c>
      <c r="BS1557" s="48">
        <v>121.5</v>
      </c>
      <c r="BT1557" s="48">
        <v>0</v>
      </c>
      <c r="BU1557" s="48">
        <v>121.5</v>
      </c>
      <c r="BV1557" s="48">
        <f t="shared" si="862"/>
        <v>244.3</v>
      </c>
      <c r="BW1557" s="48">
        <f t="shared" si="863"/>
        <v>244.3</v>
      </c>
      <c r="BX1557" s="49">
        <f t="shared" si="864"/>
        <v>244.4</v>
      </c>
      <c r="BY1557" s="50">
        <f t="shared" si="865"/>
        <v>2920.7999999999997</v>
      </c>
      <c r="BZ1557" s="48">
        <f t="shared" si="866"/>
        <v>729.3</v>
      </c>
      <c r="CA1557" s="48">
        <f t="shared" si="867"/>
        <v>1215.5</v>
      </c>
      <c r="CB1557" s="48">
        <f t="shared" si="868"/>
        <v>243</v>
      </c>
      <c r="CC1557" s="51">
        <f t="shared" si="869"/>
        <v>733</v>
      </c>
      <c r="CD1557" s="50">
        <f t="shared" si="870"/>
        <v>2920.8</v>
      </c>
      <c r="CE1557" s="103"/>
      <c r="CF1557" s="73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</row>
    <row r="1558" spans="1:122" ht="15" hidden="1" outlineLevel="1" thickBot="1" x14ac:dyDescent="0.35">
      <c r="A1558" s="161"/>
      <c r="B1558" s="53" t="s">
        <v>3092</v>
      </c>
      <c r="C1558" s="53" t="s">
        <v>45</v>
      </c>
      <c r="D1558" s="24" t="s">
        <v>3093</v>
      </c>
      <c r="E1558" s="35">
        <v>4272586.43</v>
      </c>
      <c r="F1558" s="34"/>
      <c r="G1558" s="34"/>
      <c r="H1558" s="36">
        <v>1129</v>
      </c>
      <c r="I1558" s="38">
        <v>1129</v>
      </c>
      <c r="J1558" s="37"/>
      <c r="K1558" s="37"/>
      <c r="L1558" s="35">
        <v>4272586.43</v>
      </c>
      <c r="M1558" s="35">
        <v>387429.65</v>
      </c>
      <c r="N1558" s="35">
        <v>39582.74</v>
      </c>
      <c r="O1558" s="35">
        <v>5080.5</v>
      </c>
      <c r="P1558" s="35">
        <v>9336.83</v>
      </c>
      <c r="Q1558" s="35">
        <v>7101.41</v>
      </c>
      <c r="R1558" s="35">
        <v>4721117.5599999996</v>
      </c>
      <c r="S1558" s="35">
        <v>509111.26</v>
      </c>
      <c r="T1558" s="35">
        <v>51358.21</v>
      </c>
      <c r="U1558" s="35">
        <v>3048.3</v>
      </c>
      <c r="V1558" s="35">
        <v>34513.53</v>
      </c>
      <c r="W1558" s="35">
        <v>22738.06</v>
      </c>
      <c r="X1558" s="35">
        <v>10880.62</v>
      </c>
      <c r="Y1558" s="35">
        <v>68202.89</v>
      </c>
      <c r="Z1558" s="35">
        <v>102542.07</v>
      </c>
      <c r="AA1558" s="35">
        <v>802394.94</v>
      </c>
      <c r="AB1558" s="35">
        <v>5523512.5</v>
      </c>
      <c r="AC1558" s="39">
        <f t="shared" si="860"/>
        <v>5523.5</v>
      </c>
      <c r="AD1558" s="40">
        <f t="shared" si="871"/>
        <v>5361</v>
      </c>
      <c r="AG1558" s="70" t="s">
        <v>3014</v>
      </c>
      <c r="AH1558" s="24" t="s">
        <v>3092</v>
      </c>
      <c r="AI1558" s="24" t="s">
        <v>45</v>
      </c>
      <c r="AJ1558" s="24" t="s">
        <v>3093</v>
      </c>
      <c r="AK1558" s="43">
        <v>4042920.18</v>
      </c>
      <c r="AL1558" s="42"/>
      <c r="AM1558" s="42"/>
      <c r="AN1558" s="44">
        <v>1146</v>
      </c>
      <c r="AO1558" s="46">
        <v>1146</v>
      </c>
      <c r="AP1558" s="45"/>
      <c r="AQ1558" s="45"/>
      <c r="AR1558" s="43">
        <v>4042920.18</v>
      </c>
      <c r="AS1558" s="43">
        <v>369812.8</v>
      </c>
      <c r="AT1558" s="43">
        <v>40178.76</v>
      </c>
      <c r="AU1558" s="44">
        <v>5157</v>
      </c>
      <c r="AV1558" s="43">
        <v>9477.42</v>
      </c>
      <c r="AW1558" s="43">
        <v>7208.34</v>
      </c>
      <c r="AX1558" s="43">
        <v>4474754.5</v>
      </c>
      <c r="AY1558" s="43">
        <v>516777.24</v>
      </c>
      <c r="AZ1558" s="43">
        <v>52131.54</v>
      </c>
      <c r="BA1558" s="43">
        <v>3094.2</v>
      </c>
      <c r="BB1558" s="43">
        <v>35033.22</v>
      </c>
      <c r="BC1558" s="43">
        <v>23080.44</v>
      </c>
      <c r="BD1558" s="43">
        <v>8704.64</v>
      </c>
      <c r="BE1558" s="43">
        <v>69229.86</v>
      </c>
      <c r="BF1558" s="43">
        <v>97030.09</v>
      </c>
      <c r="BG1558" s="43">
        <v>805081.23</v>
      </c>
      <c r="BH1558" s="43">
        <v>5279835.7300000004</v>
      </c>
      <c r="BI1558" s="44">
        <v>0</v>
      </c>
      <c r="BJ1558" s="71">
        <v>5279.8</v>
      </c>
      <c r="BK1558" s="2"/>
      <c r="BL1558" s="2"/>
      <c r="BM1558" s="48">
        <v>440</v>
      </c>
      <c r="BN1558" s="48">
        <v>440</v>
      </c>
      <c r="BO1558" s="48">
        <v>440</v>
      </c>
      <c r="BP1558" s="48">
        <v>440</v>
      </c>
      <c r="BQ1558" s="48">
        <v>880</v>
      </c>
      <c r="BR1558" s="48">
        <v>880</v>
      </c>
      <c r="BS1558" s="48">
        <v>220</v>
      </c>
      <c r="BT1558" s="48">
        <v>0</v>
      </c>
      <c r="BU1558" s="48">
        <v>220</v>
      </c>
      <c r="BV1558" s="48">
        <f t="shared" si="862"/>
        <v>467</v>
      </c>
      <c r="BW1558" s="48">
        <f t="shared" si="863"/>
        <v>467</v>
      </c>
      <c r="BX1558" s="49">
        <f t="shared" si="864"/>
        <v>467</v>
      </c>
      <c r="BY1558" s="50">
        <f t="shared" si="865"/>
        <v>5361</v>
      </c>
      <c r="BZ1558" s="48">
        <f t="shared" si="866"/>
        <v>1320</v>
      </c>
      <c r="CA1558" s="48">
        <f t="shared" si="867"/>
        <v>2200</v>
      </c>
      <c r="CB1558" s="48">
        <f t="shared" si="868"/>
        <v>440</v>
      </c>
      <c r="CC1558" s="51">
        <f t="shared" si="869"/>
        <v>1401</v>
      </c>
      <c r="CD1558" s="50">
        <f t="shared" si="870"/>
        <v>5361</v>
      </c>
      <c r="CE1558" s="103"/>
      <c r="CF1558" s="73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</row>
    <row r="1559" spans="1:122" ht="15" hidden="1" outlineLevel="1" thickBot="1" x14ac:dyDescent="0.35">
      <c r="A1559" s="161"/>
      <c r="B1559" s="53" t="s">
        <v>3094</v>
      </c>
      <c r="C1559" s="53" t="s">
        <v>45</v>
      </c>
      <c r="D1559" s="24" t="s">
        <v>3095</v>
      </c>
      <c r="E1559" s="35">
        <v>2522882.69</v>
      </c>
      <c r="F1559" s="34"/>
      <c r="G1559" s="34"/>
      <c r="H1559" s="36">
        <v>691</v>
      </c>
      <c r="I1559" s="38">
        <v>691</v>
      </c>
      <c r="J1559" s="37"/>
      <c r="K1559" s="37"/>
      <c r="L1559" s="35">
        <v>2522882.69</v>
      </c>
      <c r="M1559" s="35">
        <v>433345.69</v>
      </c>
      <c r="N1559" s="35">
        <v>24226.46</v>
      </c>
      <c r="O1559" s="35">
        <v>3109.5</v>
      </c>
      <c r="P1559" s="35">
        <v>5714.57</v>
      </c>
      <c r="Q1559" s="35">
        <v>4346.3900000000003</v>
      </c>
      <c r="R1559" s="35">
        <v>2993625.3</v>
      </c>
      <c r="S1559" s="35">
        <v>311599.53999999998</v>
      </c>
      <c r="T1559" s="35">
        <v>31433.59</v>
      </c>
      <c r="U1559" s="35">
        <v>1865.7</v>
      </c>
      <c r="V1559" s="35">
        <v>21123.87</v>
      </c>
      <c r="W1559" s="35">
        <v>13916.74</v>
      </c>
      <c r="X1559" s="36">
        <v>16126</v>
      </c>
      <c r="Y1559" s="35">
        <v>41743.31</v>
      </c>
      <c r="Z1559" s="35">
        <v>60549.18</v>
      </c>
      <c r="AA1559" s="35">
        <v>498357.93</v>
      </c>
      <c r="AB1559" s="35">
        <v>3491983.23</v>
      </c>
      <c r="AC1559" s="39">
        <f t="shared" si="860"/>
        <v>3492</v>
      </c>
      <c r="AD1559" s="40">
        <f t="shared" si="871"/>
        <v>3784</v>
      </c>
      <c r="AG1559" s="70" t="s">
        <v>3014</v>
      </c>
      <c r="AH1559" s="24" t="s">
        <v>3094</v>
      </c>
      <c r="AI1559" s="24" t="s">
        <v>45</v>
      </c>
      <c r="AJ1559" s="24" t="s">
        <v>3095</v>
      </c>
      <c r="AK1559" s="43">
        <v>2891031.12</v>
      </c>
      <c r="AL1559" s="42"/>
      <c r="AM1559" s="42"/>
      <c r="AN1559" s="44">
        <v>804</v>
      </c>
      <c r="AO1559" s="46">
        <v>804</v>
      </c>
      <c r="AP1559" s="45"/>
      <c r="AQ1559" s="45"/>
      <c r="AR1559" s="43">
        <v>2891031.12</v>
      </c>
      <c r="AS1559" s="44">
        <v>423515</v>
      </c>
      <c r="AT1559" s="43">
        <v>28188.240000000002</v>
      </c>
      <c r="AU1559" s="44">
        <v>3618</v>
      </c>
      <c r="AV1559" s="43">
        <v>6649.08</v>
      </c>
      <c r="AW1559" s="43">
        <v>5057.16</v>
      </c>
      <c r="AX1559" s="43">
        <v>3358058.6</v>
      </c>
      <c r="AY1559" s="43">
        <v>362555.76</v>
      </c>
      <c r="AZ1559" s="43">
        <v>36573.96</v>
      </c>
      <c r="BA1559" s="43">
        <v>2170.8000000000002</v>
      </c>
      <c r="BB1559" s="43">
        <v>24578.28</v>
      </c>
      <c r="BC1559" s="43">
        <v>16192.56</v>
      </c>
      <c r="BD1559" s="43">
        <v>11903.34</v>
      </c>
      <c r="BE1559" s="43">
        <v>48569.64</v>
      </c>
      <c r="BF1559" s="43">
        <v>69384.740000000005</v>
      </c>
      <c r="BG1559" s="43">
        <v>571929.07999999996</v>
      </c>
      <c r="BH1559" s="43">
        <v>3929987.68</v>
      </c>
      <c r="BI1559" s="44">
        <v>0</v>
      </c>
      <c r="BJ1559" s="71">
        <v>3930</v>
      </c>
      <c r="BK1559" s="2"/>
      <c r="BL1559" s="2"/>
      <c r="BM1559" s="48">
        <v>327.5</v>
      </c>
      <c r="BN1559" s="48">
        <v>327.5</v>
      </c>
      <c r="BO1559" s="48">
        <v>327.5</v>
      </c>
      <c r="BP1559" s="48">
        <v>327.5</v>
      </c>
      <c r="BQ1559" s="48">
        <v>655</v>
      </c>
      <c r="BR1559" s="48">
        <v>655</v>
      </c>
      <c r="BS1559" s="48">
        <v>163.80000000000001</v>
      </c>
      <c r="BT1559" s="48">
        <v>0</v>
      </c>
      <c r="BU1559" s="48">
        <v>163.80000000000001</v>
      </c>
      <c r="BV1559" s="48">
        <f t="shared" si="862"/>
        <v>278.8</v>
      </c>
      <c r="BW1559" s="48">
        <f t="shared" si="863"/>
        <v>278.8</v>
      </c>
      <c r="BX1559" s="49">
        <f t="shared" si="864"/>
        <v>278.8</v>
      </c>
      <c r="BY1559" s="50">
        <f t="shared" si="865"/>
        <v>3784</v>
      </c>
      <c r="BZ1559" s="48">
        <f t="shared" si="866"/>
        <v>982.5</v>
      </c>
      <c r="CA1559" s="48">
        <f t="shared" si="867"/>
        <v>1637.5</v>
      </c>
      <c r="CB1559" s="48">
        <f t="shared" si="868"/>
        <v>327.60000000000002</v>
      </c>
      <c r="CC1559" s="51">
        <f t="shared" si="869"/>
        <v>836.40000000000009</v>
      </c>
      <c r="CD1559" s="50">
        <f t="shared" si="870"/>
        <v>3784</v>
      </c>
      <c r="CE1559" s="103"/>
      <c r="CF1559" s="73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</row>
    <row r="1560" spans="1:122" ht="15" hidden="1" outlineLevel="1" thickBot="1" x14ac:dyDescent="0.35">
      <c r="A1560" s="161"/>
      <c r="B1560" s="53" t="s">
        <v>3096</v>
      </c>
      <c r="C1560" s="53" t="s">
        <v>45</v>
      </c>
      <c r="D1560" s="24" t="s">
        <v>3097</v>
      </c>
      <c r="E1560" s="35">
        <v>3362217.57</v>
      </c>
      <c r="F1560" s="34"/>
      <c r="G1560" s="34"/>
      <c r="H1560" s="36">
        <v>1316</v>
      </c>
      <c r="I1560" s="38">
        <v>1316</v>
      </c>
      <c r="J1560" s="37"/>
      <c r="K1560" s="37"/>
      <c r="L1560" s="35">
        <v>3362217.57</v>
      </c>
      <c r="M1560" s="35">
        <v>467740.25</v>
      </c>
      <c r="N1560" s="36">
        <v>40467</v>
      </c>
      <c r="O1560" s="36">
        <v>5922</v>
      </c>
      <c r="P1560" s="35">
        <v>10883.32</v>
      </c>
      <c r="Q1560" s="35">
        <v>8277.64</v>
      </c>
      <c r="R1560" s="35">
        <v>3895507.78</v>
      </c>
      <c r="S1560" s="35">
        <v>593437.04</v>
      </c>
      <c r="T1560" s="35">
        <v>59864.84</v>
      </c>
      <c r="U1560" s="35">
        <v>3553.2</v>
      </c>
      <c r="V1560" s="35">
        <v>40230.120000000003</v>
      </c>
      <c r="W1560" s="35">
        <v>26504.240000000002</v>
      </c>
      <c r="X1560" s="36">
        <v>8705</v>
      </c>
      <c r="Y1560" s="35">
        <v>79499.56</v>
      </c>
      <c r="Z1560" s="35">
        <v>80693.2</v>
      </c>
      <c r="AA1560" s="35">
        <v>892487.2</v>
      </c>
      <c r="AB1560" s="35">
        <v>4787994.9800000004</v>
      </c>
      <c r="AC1560" s="39">
        <f t="shared" si="860"/>
        <v>4788</v>
      </c>
      <c r="AD1560" s="40">
        <f t="shared" si="871"/>
        <v>4714.3999999999996</v>
      </c>
      <c r="AG1560" s="70" t="s">
        <v>3014</v>
      </c>
      <c r="AH1560" s="24" t="s">
        <v>3096</v>
      </c>
      <c r="AI1560" s="24" t="s">
        <v>45</v>
      </c>
      <c r="AJ1560" s="24" t="s">
        <v>3097</v>
      </c>
      <c r="AK1560" s="43">
        <v>3295104.23</v>
      </c>
      <c r="AL1560" s="42"/>
      <c r="AM1560" s="42"/>
      <c r="AN1560" s="44">
        <v>1322</v>
      </c>
      <c r="AO1560" s="46">
        <v>1322</v>
      </c>
      <c r="AP1560" s="45"/>
      <c r="AQ1560" s="45"/>
      <c r="AR1560" s="43">
        <v>3295104.23</v>
      </c>
      <c r="AS1560" s="43">
        <v>426079.07</v>
      </c>
      <c r="AT1560" s="43">
        <v>40651.5</v>
      </c>
      <c r="AU1560" s="44">
        <v>5949</v>
      </c>
      <c r="AV1560" s="43">
        <v>10932.94</v>
      </c>
      <c r="AW1560" s="43">
        <v>8315.3799999999992</v>
      </c>
      <c r="AX1560" s="43">
        <v>3787032.12</v>
      </c>
      <c r="AY1560" s="43">
        <v>596142.68000000005</v>
      </c>
      <c r="AZ1560" s="43">
        <v>60137.78</v>
      </c>
      <c r="BA1560" s="43">
        <v>3569.4</v>
      </c>
      <c r="BB1560" s="43">
        <v>40413.54</v>
      </c>
      <c r="BC1560" s="43">
        <v>26625.08</v>
      </c>
      <c r="BD1560" s="43">
        <v>4736.2</v>
      </c>
      <c r="BE1560" s="43">
        <v>79862.02</v>
      </c>
      <c r="BF1560" s="43">
        <v>79082.48</v>
      </c>
      <c r="BG1560" s="43">
        <v>890569.18</v>
      </c>
      <c r="BH1560" s="43">
        <v>4677601.3</v>
      </c>
      <c r="BI1560" s="44">
        <v>0</v>
      </c>
      <c r="BJ1560" s="71">
        <v>4677.6000000000004</v>
      </c>
      <c r="BK1560" s="2"/>
      <c r="BL1560" s="2"/>
      <c r="BM1560" s="48">
        <v>389.8</v>
      </c>
      <c r="BN1560" s="48">
        <v>389.8</v>
      </c>
      <c r="BO1560" s="48">
        <v>389.8</v>
      </c>
      <c r="BP1560" s="48">
        <v>389.8</v>
      </c>
      <c r="BQ1560" s="48">
        <v>779.6</v>
      </c>
      <c r="BR1560" s="48">
        <v>779.6</v>
      </c>
      <c r="BS1560" s="48">
        <v>194.9</v>
      </c>
      <c r="BT1560" s="48">
        <v>0</v>
      </c>
      <c r="BU1560" s="48">
        <v>194.9</v>
      </c>
      <c r="BV1560" s="48">
        <f t="shared" si="862"/>
        <v>402.1</v>
      </c>
      <c r="BW1560" s="48">
        <f t="shared" si="863"/>
        <v>402.1</v>
      </c>
      <c r="BX1560" s="49">
        <f t="shared" si="864"/>
        <v>402</v>
      </c>
      <c r="BY1560" s="50">
        <f t="shared" si="865"/>
        <v>4714.4000000000005</v>
      </c>
      <c r="BZ1560" s="48">
        <f t="shared" si="866"/>
        <v>1169.4000000000001</v>
      </c>
      <c r="CA1560" s="48">
        <f t="shared" si="867"/>
        <v>1949</v>
      </c>
      <c r="CB1560" s="48">
        <f t="shared" si="868"/>
        <v>389.8</v>
      </c>
      <c r="CC1560" s="51">
        <f t="shared" si="869"/>
        <v>1206.2</v>
      </c>
      <c r="CD1560" s="50">
        <f t="shared" si="870"/>
        <v>4714.4000000000005</v>
      </c>
      <c r="CE1560" s="103"/>
      <c r="CF1560" s="73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</row>
    <row r="1561" spans="1:122" ht="15" hidden="1" outlineLevel="1" thickBot="1" x14ac:dyDescent="0.35">
      <c r="A1561" s="161"/>
      <c r="B1561" s="53" t="s">
        <v>3098</v>
      </c>
      <c r="C1561" s="53" t="s">
        <v>45</v>
      </c>
      <c r="D1561" s="24" t="s">
        <v>3099</v>
      </c>
      <c r="E1561" s="35">
        <v>1029254.88</v>
      </c>
      <c r="F1561" s="34"/>
      <c r="G1561" s="34"/>
      <c r="H1561" s="36">
        <v>333</v>
      </c>
      <c r="I1561" s="38">
        <v>333</v>
      </c>
      <c r="J1561" s="37"/>
      <c r="K1561" s="37"/>
      <c r="L1561" s="35">
        <v>1029254.88</v>
      </c>
      <c r="M1561" s="35">
        <v>163112.76</v>
      </c>
      <c r="N1561" s="35">
        <v>10239.75</v>
      </c>
      <c r="O1561" s="35">
        <v>1498.5</v>
      </c>
      <c r="P1561" s="35">
        <v>2753.91</v>
      </c>
      <c r="Q1561" s="35">
        <v>2094.5700000000002</v>
      </c>
      <c r="R1561" s="35">
        <v>1208954.3700000001</v>
      </c>
      <c r="S1561" s="35">
        <v>150163.01999999999</v>
      </c>
      <c r="T1561" s="35">
        <v>15148.17</v>
      </c>
      <c r="U1561" s="35">
        <v>899.1</v>
      </c>
      <c r="V1561" s="35">
        <v>10179.81</v>
      </c>
      <c r="W1561" s="35">
        <v>6706.62</v>
      </c>
      <c r="X1561" s="36">
        <v>0</v>
      </c>
      <c r="Y1561" s="35">
        <v>20116.53</v>
      </c>
      <c r="Z1561" s="35">
        <v>24702.11</v>
      </c>
      <c r="AA1561" s="35">
        <v>227915.36</v>
      </c>
      <c r="AB1561" s="35">
        <v>1436869.73</v>
      </c>
      <c r="AC1561" s="39">
        <f t="shared" si="860"/>
        <v>1436.9</v>
      </c>
      <c r="AD1561" s="40">
        <f t="shared" si="871"/>
        <v>1437.5</v>
      </c>
      <c r="AG1561" s="70" t="s">
        <v>3014</v>
      </c>
      <c r="AH1561" s="24" t="s">
        <v>3098</v>
      </c>
      <c r="AI1561" s="24" t="s">
        <v>45</v>
      </c>
      <c r="AJ1561" s="24" t="s">
        <v>3099</v>
      </c>
      <c r="AK1561" s="43">
        <v>1016782.48</v>
      </c>
      <c r="AL1561" s="42"/>
      <c r="AM1561" s="42"/>
      <c r="AN1561" s="44">
        <v>350</v>
      </c>
      <c r="AO1561" s="46">
        <v>350</v>
      </c>
      <c r="AP1561" s="45"/>
      <c r="AQ1561" s="45"/>
      <c r="AR1561" s="43">
        <v>1016782.48</v>
      </c>
      <c r="AS1561" s="43">
        <v>165623.64000000001</v>
      </c>
      <c r="AT1561" s="43">
        <v>10762.5</v>
      </c>
      <c r="AU1561" s="44">
        <v>1575</v>
      </c>
      <c r="AV1561" s="43">
        <v>2894.5</v>
      </c>
      <c r="AW1561" s="43">
        <v>2201.5</v>
      </c>
      <c r="AX1561" s="43">
        <v>1199839.6200000001</v>
      </c>
      <c r="AY1561" s="44">
        <v>157829</v>
      </c>
      <c r="AZ1561" s="43">
        <v>15921.5</v>
      </c>
      <c r="BA1561" s="44">
        <v>945</v>
      </c>
      <c r="BB1561" s="43">
        <v>10699.5</v>
      </c>
      <c r="BC1561" s="44">
        <v>7049</v>
      </c>
      <c r="BD1561" s="44">
        <v>0</v>
      </c>
      <c r="BE1561" s="43">
        <v>21143.5</v>
      </c>
      <c r="BF1561" s="43">
        <v>24402.78</v>
      </c>
      <c r="BG1561" s="43">
        <v>237990.28</v>
      </c>
      <c r="BH1561" s="43">
        <v>1437829.9</v>
      </c>
      <c r="BI1561" s="44">
        <v>0</v>
      </c>
      <c r="BJ1561" s="71">
        <v>1437.8</v>
      </c>
      <c r="BK1561" s="2"/>
      <c r="BL1561" s="2"/>
      <c r="BM1561" s="48">
        <v>119.8</v>
      </c>
      <c r="BN1561" s="48">
        <v>119.8</v>
      </c>
      <c r="BO1561" s="48">
        <v>119.8</v>
      </c>
      <c r="BP1561" s="48">
        <v>119.8</v>
      </c>
      <c r="BQ1561" s="48">
        <v>239.6</v>
      </c>
      <c r="BR1561" s="48">
        <v>239.6</v>
      </c>
      <c r="BS1561" s="48">
        <v>59.9</v>
      </c>
      <c r="BT1561" s="48">
        <v>0</v>
      </c>
      <c r="BU1561" s="48">
        <v>59.9</v>
      </c>
      <c r="BV1561" s="48">
        <f t="shared" si="862"/>
        <v>119.8</v>
      </c>
      <c r="BW1561" s="48">
        <f t="shared" si="863"/>
        <v>119.8</v>
      </c>
      <c r="BX1561" s="49">
        <f t="shared" si="864"/>
        <v>119.7</v>
      </c>
      <c r="BY1561" s="50">
        <f t="shared" si="865"/>
        <v>1437.4999999999998</v>
      </c>
      <c r="BZ1561" s="48">
        <f t="shared" si="866"/>
        <v>359.4</v>
      </c>
      <c r="CA1561" s="48">
        <f t="shared" si="867"/>
        <v>599</v>
      </c>
      <c r="CB1561" s="48">
        <f t="shared" si="868"/>
        <v>119.8</v>
      </c>
      <c r="CC1561" s="51">
        <f t="shared" si="869"/>
        <v>359.3</v>
      </c>
      <c r="CD1561" s="50">
        <f t="shared" si="870"/>
        <v>1437.5</v>
      </c>
      <c r="CE1561" s="103"/>
      <c r="CF1561" s="73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</row>
    <row r="1562" spans="1:122" ht="15" hidden="1" outlineLevel="1" thickBot="1" x14ac:dyDescent="0.35">
      <c r="A1562" s="161"/>
      <c r="B1562" s="53" t="s">
        <v>3100</v>
      </c>
      <c r="C1562" s="53" t="s">
        <v>45</v>
      </c>
      <c r="D1562" s="24" t="s">
        <v>3101</v>
      </c>
      <c r="E1562" s="35">
        <v>2420936.91</v>
      </c>
      <c r="F1562" s="34"/>
      <c r="G1562" s="34"/>
      <c r="H1562" s="36">
        <v>750</v>
      </c>
      <c r="I1562" s="38">
        <v>750</v>
      </c>
      <c r="J1562" s="37"/>
      <c r="K1562" s="37"/>
      <c r="L1562" s="35">
        <v>2420936.91</v>
      </c>
      <c r="M1562" s="35">
        <v>254995.9</v>
      </c>
      <c r="N1562" s="35">
        <v>23062.5</v>
      </c>
      <c r="O1562" s="36">
        <v>3375</v>
      </c>
      <c r="P1562" s="35">
        <v>6202.5</v>
      </c>
      <c r="Q1562" s="35">
        <v>4717.5</v>
      </c>
      <c r="R1562" s="35">
        <v>2713290.31</v>
      </c>
      <c r="S1562" s="36">
        <v>338205</v>
      </c>
      <c r="T1562" s="35">
        <v>34117.5</v>
      </c>
      <c r="U1562" s="36">
        <v>2025</v>
      </c>
      <c r="V1562" s="35">
        <v>22927.5</v>
      </c>
      <c r="W1562" s="36">
        <v>15105</v>
      </c>
      <c r="X1562" s="35">
        <v>5888.38</v>
      </c>
      <c r="Y1562" s="35">
        <v>45307.5</v>
      </c>
      <c r="Z1562" s="35">
        <v>58102.48</v>
      </c>
      <c r="AA1562" s="35">
        <v>521678.36</v>
      </c>
      <c r="AB1562" s="35">
        <v>3234968.67</v>
      </c>
      <c r="AC1562" s="39">
        <f t="shared" si="860"/>
        <v>3235</v>
      </c>
      <c r="AD1562" s="40">
        <f t="shared" si="871"/>
        <v>2895.9</v>
      </c>
      <c r="AG1562" s="70" t="s">
        <v>3014</v>
      </c>
      <c r="AH1562" s="24" t="s">
        <v>3100</v>
      </c>
      <c r="AI1562" s="24" t="s">
        <v>45</v>
      </c>
      <c r="AJ1562" s="24" t="s">
        <v>3101</v>
      </c>
      <c r="AK1562" s="43">
        <v>2037100.95</v>
      </c>
      <c r="AL1562" s="42"/>
      <c r="AM1562" s="42"/>
      <c r="AN1562" s="44">
        <v>660</v>
      </c>
      <c r="AO1562" s="46">
        <v>660</v>
      </c>
      <c r="AP1562" s="45"/>
      <c r="AQ1562" s="45"/>
      <c r="AR1562" s="43">
        <v>2037100.95</v>
      </c>
      <c r="AS1562" s="43">
        <v>202224.28</v>
      </c>
      <c r="AT1562" s="44">
        <v>20295</v>
      </c>
      <c r="AU1562" s="44">
        <v>2970</v>
      </c>
      <c r="AV1562" s="43">
        <v>5458.2</v>
      </c>
      <c r="AW1562" s="43">
        <v>4151.3999999999996</v>
      </c>
      <c r="AX1562" s="43">
        <v>2272199.83</v>
      </c>
      <c r="AY1562" s="43">
        <v>297620.40000000002</v>
      </c>
      <c r="AZ1562" s="43">
        <v>30023.4</v>
      </c>
      <c r="BA1562" s="44">
        <v>1782</v>
      </c>
      <c r="BB1562" s="43">
        <v>20176.2</v>
      </c>
      <c r="BC1562" s="43">
        <v>13292.4</v>
      </c>
      <c r="BD1562" s="43">
        <v>2560.2199999999998</v>
      </c>
      <c r="BE1562" s="43">
        <v>39870.6</v>
      </c>
      <c r="BF1562" s="43">
        <v>48890.41</v>
      </c>
      <c r="BG1562" s="43">
        <v>454215.63</v>
      </c>
      <c r="BH1562" s="43">
        <v>2726415.46</v>
      </c>
      <c r="BI1562" s="44">
        <v>0</v>
      </c>
      <c r="BJ1562" s="71">
        <v>2726.4</v>
      </c>
      <c r="BK1562" s="2"/>
      <c r="BL1562" s="2"/>
      <c r="BM1562" s="48">
        <v>227.2</v>
      </c>
      <c r="BN1562" s="48">
        <v>227.2</v>
      </c>
      <c r="BO1562" s="48">
        <v>227.2</v>
      </c>
      <c r="BP1562" s="48">
        <v>227.2</v>
      </c>
      <c r="BQ1562" s="48">
        <v>454.4</v>
      </c>
      <c r="BR1562" s="48">
        <v>454.4</v>
      </c>
      <c r="BS1562" s="48">
        <v>113.6</v>
      </c>
      <c r="BT1562" s="48">
        <v>0</v>
      </c>
      <c r="BU1562" s="48">
        <v>113.6</v>
      </c>
      <c r="BV1562" s="48">
        <f t="shared" si="862"/>
        <v>283.7</v>
      </c>
      <c r="BW1562" s="48">
        <f t="shared" si="863"/>
        <v>283.7</v>
      </c>
      <c r="BX1562" s="49">
        <f t="shared" si="864"/>
        <v>283.7</v>
      </c>
      <c r="BY1562" s="50">
        <f t="shared" si="865"/>
        <v>2895.8999999999992</v>
      </c>
      <c r="BZ1562" s="48">
        <f t="shared" si="866"/>
        <v>681.59999999999991</v>
      </c>
      <c r="CA1562" s="48">
        <f t="shared" si="867"/>
        <v>1136</v>
      </c>
      <c r="CB1562" s="48">
        <f t="shared" si="868"/>
        <v>227.2</v>
      </c>
      <c r="CC1562" s="51">
        <f t="shared" si="869"/>
        <v>851.09999999999991</v>
      </c>
      <c r="CD1562" s="50">
        <f t="shared" si="870"/>
        <v>2895.8999999999996</v>
      </c>
      <c r="CE1562" s="103"/>
      <c r="CF1562" s="73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</row>
    <row r="1563" spans="1:122" ht="15" hidden="1" outlineLevel="1" thickBot="1" x14ac:dyDescent="0.35">
      <c r="A1563" s="161"/>
      <c r="B1563" s="53" t="s">
        <v>3102</v>
      </c>
      <c r="C1563" s="53" t="s">
        <v>45</v>
      </c>
      <c r="D1563" s="24" t="s">
        <v>3103</v>
      </c>
      <c r="E1563" s="35">
        <v>1797136.97</v>
      </c>
      <c r="F1563" s="34"/>
      <c r="G1563" s="34"/>
      <c r="H1563" s="36">
        <v>619</v>
      </c>
      <c r="I1563" s="38">
        <v>619</v>
      </c>
      <c r="J1563" s="37"/>
      <c r="K1563" s="37"/>
      <c r="L1563" s="35">
        <v>1797136.97</v>
      </c>
      <c r="M1563" s="35">
        <v>315088.56</v>
      </c>
      <c r="N1563" s="35">
        <v>21702.14</v>
      </c>
      <c r="O1563" s="35">
        <v>2785.5</v>
      </c>
      <c r="P1563" s="35">
        <v>5119.13</v>
      </c>
      <c r="Q1563" s="35">
        <v>3893.51</v>
      </c>
      <c r="R1563" s="35">
        <v>2145725.81</v>
      </c>
      <c r="S1563" s="35">
        <v>279131.86</v>
      </c>
      <c r="T1563" s="35">
        <v>28158.31</v>
      </c>
      <c r="U1563" s="35">
        <v>1671.3</v>
      </c>
      <c r="V1563" s="35">
        <v>18922.830000000002</v>
      </c>
      <c r="W1563" s="35">
        <v>12466.66</v>
      </c>
      <c r="X1563" s="36">
        <v>0</v>
      </c>
      <c r="Y1563" s="35">
        <v>37393.79</v>
      </c>
      <c r="Z1563" s="35">
        <v>43131.28</v>
      </c>
      <c r="AA1563" s="35">
        <v>420876.03</v>
      </c>
      <c r="AB1563" s="35">
        <v>2566601.84</v>
      </c>
      <c r="AC1563" s="39">
        <f t="shared" si="860"/>
        <v>2566.6</v>
      </c>
      <c r="AD1563" s="40">
        <f t="shared" si="871"/>
        <v>2607</v>
      </c>
      <c r="AG1563" s="70" t="s">
        <v>3014</v>
      </c>
      <c r="AH1563" s="24" t="s">
        <v>3102</v>
      </c>
      <c r="AI1563" s="24" t="s">
        <v>45</v>
      </c>
      <c r="AJ1563" s="24" t="s">
        <v>3103</v>
      </c>
      <c r="AK1563" s="43">
        <v>1886192.38</v>
      </c>
      <c r="AL1563" s="42"/>
      <c r="AM1563" s="42"/>
      <c r="AN1563" s="44">
        <v>603</v>
      </c>
      <c r="AO1563" s="46">
        <v>603</v>
      </c>
      <c r="AP1563" s="45"/>
      <c r="AQ1563" s="45"/>
      <c r="AR1563" s="43">
        <v>1886192.38</v>
      </c>
      <c r="AS1563" s="43">
        <v>294980.25</v>
      </c>
      <c r="AT1563" s="43">
        <v>21141.18</v>
      </c>
      <c r="AU1563" s="43">
        <v>2713.5</v>
      </c>
      <c r="AV1563" s="43">
        <v>4986.8100000000004</v>
      </c>
      <c r="AW1563" s="43">
        <v>3792.87</v>
      </c>
      <c r="AX1563" s="43">
        <v>2213806.9900000002</v>
      </c>
      <c r="AY1563" s="43">
        <v>271916.82</v>
      </c>
      <c r="AZ1563" s="43">
        <v>27430.47</v>
      </c>
      <c r="BA1563" s="43">
        <v>1628.1</v>
      </c>
      <c r="BB1563" s="43">
        <v>18433.71</v>
      </c>
      <c r="BC1563" s="43">
        <v>12144.42</v>
      </c>
      <c r="BD1563" s="43">
        <v>128.02000000000001</v>
      </c>
      <c r="BE1563" s="43">
        <v>36427.230000000003</v>
      </c>
      <c r="BF1563" s="43">
        <v>45268.61</v>
      </c>
      <c r="BG1563" s="43">
        <v>413377.38</v>
      </c>
      <c r="BH1563" s="43">
        <v>2627184.37</v>
      </c>
      <c r="BI1563" s="44">
        <v>0</v>
      </c>
      <c r="BJ1563" s="71">
        <v>2627.2</v>
      </c>
      <c r="BK1563" s="2"/>
      <c r="BL1563" s="2"/>
      <c r="BM1563" s="48">
        <v>218.9</v>
      </c>
      <c r="BN1563" s="48">
        <v>218.9</v>
      </c>
      <c r="BO1563" s="48">
        <v>218.9</v>
      </c>
      <c r="BP1563" s="48">
        <v>218.9</v>
      </c>
      <c r="BQ1563" s="48">
        <v>437.9</v>
      </c>
      <c r="BR1563" s="48">
        <v>437.9</v>
      </c>
      <c r="BS1563" s="48">
        <v>109.5</v>
      </c>
      <c r="BT1563" s="48">
        <v>0</v>
      </c>
      <c r="BU1563" s="48">
        <v>109.5</v>
      </c>
      <c r="BV1563" s="48">
        <f t="shared" si="862"/>
        <v>212.2</v>
      </c>
      <c r="BW1563" s="48">
        <f t="shared" si="863"/>
        <v>212.2</v>
      </c>
      <c r="BX1563" s="49">
        <f t="shared" si="864"/>
        <v>212.2</v>
      </c>
      <c r="BY1563" s="50">
        <f t="shared" si="865"/>
        <v>2607.0000000000005</v>
      </c>
      <c r="BZ1563" s="48">
        <f t="shared" si="866"/>
        <v>656.7</v>
      </c>
      <c r="CA1563" s="48">
        <f t="shared" si="867"/>
        <v>1094.6999999999998</v>
      </c>
      <c r="CB1563" s="48">
        <f t="shared" si="868"/>
        <v>219</v>
      </c>
      <c r="CC1563" s="51">
        <f t="shared" si="869"/>
        <v>636.59999999999991</v>
      </c>
      <c r="CD1563" s="50">
        <f t="shared" si="870"/>
        <v>2607</v>
      </c>
      <c r="CE1563" s="103"/>
      <c r="CF1563" s="73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</row>
    <row r="1564" spans="1:122" ht="15" hidden="1" outlineLevel="1" thickBot="1" x14ac:dyDescent="0.35">
      <c r="A1564" s="161"/>
      <c r="B1564" s="53" t="s">
        <v>3104</v>
      </c>
      <c r="C1564" s="53" t="s">
        <v>45</v>
      </c>
      <c r="D1564" s="24" t="s">
        <v>3105</v>
      </c>
      <c r="E1564" s="35">
        <v>1926265.27</v>
      </c>
      <c r="F1564" s="35">
        <v>46926.86</v>
      </c>
      <c r="G1564" s="34"/>
      <c r="H1564" s="36">
        <v>555</v>
      </c>
      <c r="I1564" s="38">
        <v>538</v>
      </c>
      <c r="J1564" s="38">
        <v>17</v>
      </c>
      <c r="K1564" s="37"/>
      <c r="L1564" s="35">
        <v>1973192.13</v>
      </c>
      <c r="M1564" s="35">
        <v>167313.32999999999</v>
      </c>
      <c r="N1564" s="35">
        <v>19403.22</v>
      </c>
      <c r="O1564" s="35">
        <v>2497.5</v>
      </c>
      <c r="P1564" s="35">
        <v>4589.8500000000004</v>
      </c>
      <c r="Q1564" s="35">
        <v>3490.95</v>
      </c>
      <c r="R1564" s="35">
        <v>2170486.98</v>
      </c>
      <c r="S1564" s="35">
        <v>246441.77</v>
      </c>
      <c r="T1564" s="35">
        <v>25246.95</v>
      </c>
      <c r="U1564" s="35">
        <v>1452.6</v>
      </c>
      <c r="V1564" s="35">
        <v>16446.66</v>
      </c>
      <c r="W1564" s="35">
        <v>10835.32</v>
      </c>
      <c r="X1564" s="35">
        <v>3071.58</v>
      </c>
      <c r="Y1564" s="35">
        <v>32500.58</v>
      </c>
      <c r="Z1564" s="35">
        <v>47356.63</v>
      </c>
      <c r="AA1564" s="35">
        <v>383352.09</v>
      </c>
      <c r="AB1564" s="35">
        <v>2553839.0699999998</v>
      </c>
      <c r="AC1564" s="39">
        <f t="shared" si="860"/>
        <v>2553.8000000000002</v>
      </c>
      <c r="AD1564" s="40">
        <f t="shared" si="871"/>
        <v>2401.5</v>
      </c>
      <c r="AG1564" s="70" t="s">
        <v>3014</v>
      </c>
      <c r="AH1564" s="24" t="s">
        <v>3104</v>
      </c>
      <c r="AI1564" s="24" t="s">
        <v>45</v>
      </c>
      <c r="AJ1564" s="24" t="s">
        <v>3105</v>
      </c>
      <c r="AK1564" s="43">
        <v>1730379.78</v>
      </c>
      <c r="AL1564" s="43">
        <v>46926.86</v>
      </c>
      <c r="AM1564" s="42"/>
      <c r="AN1564" s="44">
        <v>531</v>
      </c>
      <c r="AO1564" s="46">
        <v>514</v>
      </c>
      <c r="AP1564" s="46">
        <v>17</v>
      </c>
      <c r="AQ1564" s="45"/>
      <c r="AR1564" s="43">
        <v>1777306.64</v>
      </c>
      <c r="AS1564" s="43">
        <v>154168.69</v>
      </c>
      <c r="AT1564" s="43">
        <v>18561.78</v>
      </c>
      <c r="AU1564" s="43">
        <v>2389.5</v>
      </c>
      <c r="AV1564" s="43">
        <v>4391.37</v>
      </c>
      <c r="AW1564" s="43">
        <v>3339.99</v>
      </c>
      <c r="AX1564" s="43">
        <v>1960157.97</v>
      </c>
      <c r="AY1564" s="43">
        <v>235619.21</v>
      </c>
      <c r="AZ1564" s="43">
        <v>24155.19</v>
      </c>
      <c r="BA1564" s="43">
        <v>1387.8</v>
      </c>
      <c r="BB1564" s="43">
        <v>15712.98</v>
      </c>
      <c r="BC1564" s="43">
        <v>10351.959999999999</v>
      </c>
      <c r="BD1564" s="43">
        <v>4351.78</v>
      </c>
      <c r="BE1564" s="43">
        <v>31050.74</v>
      </c>
      <c r="BF1564" s="43">
        <v>42655.35</v>
      </c>
      <c r="BG1564" s="43">
        <v>365285.01</v>
      </c>
      <c r="BH1564" s="43">
        <v>2325442.98</v>
      </c>
      <c r="BI1564" s="44">
        <v>0</v>
      </c>
      <c r="BJ1564" s="71">
        <v>2325.4</v>
      </c>
      <c r="BK1564" s="2"/>
      <c r="BL1564" s="2"/>
      <c r="BM1564" s="48">
        <v>193.8</v>
      </c>
      <c r="BN1564" s="48">
        <v>193.8</v>
      </c>
      <c r="BO1564" s="48">
        <v>193.8</v>
      </c>
      <c r="BP1564" s="48">
        <v>193.8</v>
      </c>
      <c r="BQ1564" s="48">
        <v>387.6</v>
      </c>
      <c r="BR1564" s="48">
        <v>387.6</v>
      </c>
      <c r="BS1564" s="48">
        <v>96.9</v>
      </c>
      <c r="BT1564" s="48">
        <v>0</v>
      </c>
      <c r="BU1564" s="48">
        <v>96.9</v>
      </c>
      <c r="BV1564" s="48">
        <f t="shared" si="862"/>
        <v>219.1</v>
      </c>
      <c r="BW1564" s="48">
        <f t="shared" si="863"/>
        <v>219.1</v>
      </c>
      <c r="BX1564" s="49">
        <f t="shared" si="864"/>
        <v>219.1</v>
      </c>
      <c r="BY1564" s="50">
        <f t="shared" si="865"/>
        <v>2401.5</v>
      </c>
      <c r="BZ1564" s="48">
        <f t="shared" si="866"/>
        <v>581.40000000000009</v>
      </c>
      <c r="CA1564" s="48">
        <f t="shared" si="867"/>
        <v>969.00000000000011</v>
      </c>
      <c r="CB1564" s="48">
        <f t="shared" si="868"/>
        <v>193.8</v>
      </c>
      <c r="CC1564" s="51">
        <f t="shared" si="869"/>
        <v>657.3</v>
      </c>
      <c r="CD1564" s="50">
        <f t="shared" si="870"/>
        <v>2401.5</v>
      </c>
      <c r="CE1564" s="103"/>
      <c r="CF1564" s="73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</row>
    <row r="1565" spans="1:122" ht="15" hidden="1" outlineLevel="1" thickBot="1" x14ac:dyDescent="0.35">
      <c r="A1565" s="161"/>
      <c r="B1565" s="53" t="s">
        <v>3106</v>
      </c>
      <c r="C1565" s="53" t="s">
        <v>45</v>
      </c>
      <c r="D1565" s="24" t="s">
        <v>3107</v>
      </c>
      <c r="E1565" s="35">
        <v>2144568.31</v>
      </c>
      <c r="F1565" s="34"/>
      <c r="G1565" s="34"/>
      <c r="H1565" s="36">
        <v>686</v>
      </c>
      <c r="I1565" s="38">
        <v>686</v>
      </c>
      <c r="J1565" s="37"/>
      <c r="K1565" s="37"/>
      <c r="L1565" s="35">
        <v>2144568.31</v>
      </c>
      <c r="M1565" s="35">
        <v>472738.04</v>
      </c>
      <c r="N1565" s="35">
        <v>21094.5</v>
      </c>
      <c r="O1565" s="36">
        <v>3087</v>
      </c>
      <c r="P1565" s="35">
        <v>5673.22</v>
      </c>
      <c r="Q1565" s="35">
        <v>4314.9399999999996</v>
      </c>
      <c r="R1565" s="35">
        <v>2651476.0099999998</v>
      </c>
      <c r="S1565" s="35">
        <v>309344.84000000003</v>
      </c>
      <c r="T1565" s="35">
        <v>31206.14</v>
      </c>
      <c r="U1565" s="35">
        <v>1852.2</v>
      </c>
      <c r="V1565" s="35">
        <v>20971.02</v>
      </c>
      <c r="W1565" s="35">
        <v>13816.04</v>
      </c>
      <c r="X1565" s="35">
        <v>2815.9</v>
      </c>
      <c r="Y1565" s="35">
        <v>41441.26</v>
      </c>
      <c r="Z1565" s="35">
        <v>51469.63</v>
      </c>
      <c r="AA1565" s="35">
        <v>472917.03</v>
      </c>
      <c r="AB1565" s="35">
        <v>3124393.04</v>
      </c>
      <c r="AC1565" s="39">
        <f t="shared" si="860"/>
        <v>3124.4</v>
      </c>
      <c r="AD1565" s="40">
        <f t="shared" si="871"/>
        <v>2970.5</v>
      </c>
      <c r="AG1565" s="70" t="s">
        <v>3014</v>
      </c>
      <c r="AH1565" s="24" t="s">
        <v>3106</v>
      </c>
      <c r="AI1565" s="24" t="s">
        <v>45</v>
      </c>
      <c r="AJ1565" s="24" t="s">
        <v>3107</v>
      </c>
      <c r="AK1565" s="43">
        <v>1942349.34</v>
      </c>
      <c r="AL1565" s="42"/>
      <c r="AM1565" s="42"/>
      <c r="AN1565" s="44">
        <v>669</v>
      </c>
      <c r="AO1565" s="46">
        <v>669</v>
      </c>
      <c r="AP1565" s="45"/>
      <c r="AQ1565" s="45"/>
      <c r="AR1565" s="43">
        <v>1942349.34</v>
      </c>
      <c r="AS1565" s="43">
        <v>462612.97</v>
      </c>
      <c r="AT1565" s="43">
        <v>20571.75</v>
      </c>
      <c r="AU1565" s="43">
        <v>3010.5</v>
      </c>
      <c r="AV1565" s="43">
        <v>5532.63</v>
      </c>
      <c r="AW1565" s="43">
        <v>4208.01</v>
      </c>
      <c r="AX1565" s="43">
        <v>2438285.2000000002</v>
      </c>
      <c r="AY1565" s="43">
        <v>301678.86</v>
      </c>
      <c r="AZ1565" s="43">
        <v>30432.81</v>
      </c>
      <c r="BA1565" s="43">
        <v>1806.3</v>
      </c>
      <c r="BB1565" s="43">
        <v>20451.330000000002</v>
      </c>
      <c r="BC1565" s="43">
        <v>13473.66</v>
      </c>
      <c r="BD1565" s="43">
        <v>384.06</v>
      </c>
      <c r="BE1565" s="43">
        <v>40414.29</v>
      </c>
      <c r="BF1565" s="43">
        <v>46616.38</v>
      </c>
      <c r="BG1565" s="43">
        <v>455257.69</v>
      </c>
      <c r="BH1565" s="43">
        <v>2893542.89</v>
      </c>
      <c r="BI1565" s="44">
        <v>0</v>
      </c>
      <c r="BJ1565" s="71">
        <v>2893.5</v>
      </c>
      <c r="BK1565" s="2"/>
      <c r="BL1565" s="2"/>
      <c r="BM1565" s="48">
        <v>241.1</v>
      </c>
      <c r="BN1565" s="48">
        <v>241.1</v>
      </c>
      <c r="BO1565" s="48">
        <v>241.1</v>
      </c>
      <c r="BP1565" s="48">
        <v>241.1</v>
      </c>
      <c r="BQ1565" s="48">
        <v>482.3</v>
      </c>
      <c r="BR1565" s="48">
        <v>482.3</v>
      </c>
      <c r="BS1565" s="48">
        <v>120.6</v>
      </c>
      <c r="BT1565" s="48">
        <v>0</v>
      </c>
      <c r="BU1565" s="48">
        <v>120.6</v>
      </c>
      <c r="BV1565" s="48">
        <f t="shared" si="862"/>
        <v>266.8</v>
      </c>
      <c r="BW1565" s="48">
        <f t="shared" si="863"/>
        <v>266.8</v>
      </c>
      <c r="BX1565" s="49">
        <f t="shared" si="864"/>
        <v>266.7</v>
      </c>
      <c r="BY1565" s="50">
        <f t="shared" si="865"/>
        <v>2970.4999999999995</v>
      </c>
      <c r="BZ1565" s="48">
        <f t="shared" si="866"/>
        <v>723.3</v>
      </c>
      <c r="CA1565" s="48">
        <f t="shared" si="867"/>
        <v>1205.7</v>
      </c>
      <c r="CB1565" s="48">
        <f t="shared" si="868"/>
        <v>241.2</v>
      </c>
      <c r="CC1565" s="51">
        <f t="shared" si="869"/>
        <v>800.3</v>
      </c>
      <c r="CD1565" s="50">
        <f t="shared" si="870"/>
        <v>2970.5</v>
      </c>
      <c r="CE1565" s="103"/>
      <c r="CF1565" s="73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</row>
    <row r="1566" spans="1:122" ht="15" hidden="1" outlineLevel="1" thickBot="1" x14ac:dyDescent="0.35">
      <c r="A1566" s="161"/>
      <c r="B1566" s="53" t="s">
        <v>3108</v>
      </c>
      <c r="C1566" s="53" t="s">
        <v>45</v>
      </c>
      <c r="D1566" s="24" t="s">
        <v>3109</v>
      </c>
      <c r="E1566" s="35">
        <v>1695273.97</v>
      </c>
      <c r="F1566" s="35">
        <v>88332.91</v>
      </c>
      <c r="G1566" s="34"/>
      <c r="H1566" s="36">
        <v>468</v>
      </c>
      <c r="I1566" s="38">
        <v>449</v>
      </c>
      <c r="J1566" s="38">
        <v>19</v>
      </c>
      <c r="K1566" s="37"/>
      <c r="L1566" s="35">
        <v>1783606.88</v>
      </c>
      <c r="M1566" s="35">
        <v>343000.04</v>
      </c>
      <c r="N1566" s="35">
        <v>16326.19</v>
      </c>
      <c r="O1566" s="36">
        <v>2106</v>
      </c>
      <c r="P1566" s="35">
        <v>3870.36</v>
      </c>
      <c r="Q1566" s="35">
        <v>2943.72</v>
      </c>
      <c r="R1566" s="35">
        <v>2151853.19</v>
      </c>
      <c r="S1566" s="35">
        <v>206759.41</v>
      </c>
      <c r="T1566" s="35">
        <v>21289.32</v>
      </c>
      <c r="U1566" s="35">
        <v>1212.3</v>
      </c>
      <c r="V1566" s="35">
        <v>13725.93</v>
      </c>
      <c r="W1566" s="35">
        <v>9042.86</v>
      </c>
      <c r="X1566" s="35">
        <v>640.1</v>
      </c>
      <c r="Y1566" s="35">
        <v>27124.09</v>
      </c>
      <c r="Z1566" s="35">
        <v>42806.559999999998</v>
      </c>
      <c r="AA1566" s="35">
        <v>322600.57</v>
      </c>
      <c r="AB1566" s="35">
        <v>2474453.7599999998</v>
      </c>
      <c r="AC1566" s="39">
        <f t="shared" si="860"/>
        <v>2474.5</v>
      </c>
      <c r="AD1566" s="40">
        <f t="shared" si="871"/>
        <v>2304.1999999999998</v>
      </c>
      <c r="AG1566" s="70" t="s">
        <v>3014</v>
      </c>
      <c r="AH1566" s="24" t="s">
        <v>3108</v>
      </c>
      <c r="AI1566" s="24" t="s">
        <v>45</v>
      </c>
      <c r="AJ1566" s="24" t="s">
        <v>3109</v>
      </c>
      <c r="AK1566" s="43">
        <v>1521147.78</v>
      </c>
      <c r="AL1566" s="43">
        <v>88332.91</v>
      </c>
      <c r="AM1566" s="42"/>
      <c r="AN1566" s="44">
        <v>442</v>
      </c>
      <c r="AO1566" s="46">
        <v>422</v>
      </c>
      <c r="AP1566" s="46">
        <v>20</v>
      </c>
      <c r="AQ1566" s="45"/>
      <c r="AR1566" s="43">
        <v>1609480.69</v>
      </c>
      <c r="AS1566" s="43">
        <v>283834.09999999998</v>
      </c>
      <c r="AT1566" s="43">
        <v>15410.32</v>
      </c>
      <c r="AU1566" s="44">
        <v>1989</v>
      </c>
      <c r="AV1566" s="43">
        <v>3655.34</v>
      </c>
      <c r="AW1566" s="43">
        <v>2780.18</v>
      </c>
      <c r="AX1566" s="43">
        <v>1917149.63</v>
      </c>
      <c r="AY1566" s="43">
        <v>194809.68</v>
      </c>
      <c r="AZ1566" s="43">
        <v>20106.580000000002</v>
      </c>
      <c r="BA1566" s="43">
        <v>1139.4000000000001</v>
      </c>
      <c r="BB1566" s="43">
        <v>12900.54</v>
      </c>
      <c r="BC1566" s="43">
        <v>8499.08</v>
      </c>
      <c r="BD1566" s="43">
        <v>256.04000000000002</v>
      </c>
      <c r="BE1566" s="43">
        <v>25493.02</v>
      </c>
      <c r="BF1566" s="43">
        <v>38627.53</v>
      </c>
      <c r="BG1566" s="43">
        <v>301831.87</v>
      </c>
      <c r="BH1566" s="43">
        <v>2218981.5</v>
      </c>
      <c r="BI1566" s="44">
        <v>0</v>
      </c>
      <c r="BJ1566" s="71">
        <v>2219</v>
      </c>
      <c r="BK1566" s="2"/>
      <c r="BL1566" s="2"/>
      <c r="BM1566" s="48">
        <v>184.9</v>
      </c>
      <c r="BN1566" s="48">
        <v>184.9</v>
      </c>
      <c r="BO1566" s="48">
        <v>184.9</v>
      </c>
      <c r="BP1566" s="48">
        <v>184.9</v>
      </c>
      <c r="BQ1566" s="48">
        <v>369.8</v>
      </c>
      <c r="BR1566" s="48">
        <v>369.8</v>
      </c>
      <c r="BS1566" s="48">
        <v>92.5</v>
      </c>
      <c r="BT1566" s="48">
        <v>0</v>
      </c>
      <c r="BU1566" s="48">
        <v>92.5</v>
      </c>
      <c r="BV1566" s="48">
        <f t="shared" si="862"/>
        <v>213.3</v>
      </c>
      <c r="BW1566" s="48">
        <f t="shared" si="863"/>
        <v>213.3</v>
      </c>
      <c r="BX1566" s="49">
        <f t="shared" si="864"/>
        <v>213.4</v>
      </c>
      <c r="BY1566" s="50">
        <f t="shared" si="865"/>
        <v>2304.2000000000003</v>
      </c>
      <c r="BZ1566" s="48">
        <f t="shared" si="866"/>
        <v>554.70000000000005</v>
      </c>
      <c r="CA1566" s="48">
        <f t="shared" si="867"/>
        <v>924.5</v>
      </c>
      <c r="CB1566" s="48">
        <f t="shared" si="868"/>
        <v>185</v>
      </c>
      <c r="CC1566" s="51">
        <f t="shared" si="869"/>
        <v>640</v>
      </c>
      <c r="CD1566" s="50">
        <f t="shared" si="870"/>
        <v>2304.1999999999998</v>
      </c>
      <c r="CE1566" s="103"/>
      <c r="CF1566" s="73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</row>
    <row r="1567" spans="1:122" ht="15" hidden="1" outlineLevel="1" thickBot="1" x14ac:dyDescent="0.35">
      <c r="A1567" s="161"/>
      <c r="B1567" s="53" t="s">
        <v>3110</v>
      </c>
      <c r="C1567" s="53" t="s">
        <v>45</v>
      </c>
      <c r="D1567" s="24" t="s">
        <v>3111</v>
      </c>
      <c r="E1567" s="35">
        <v>3195871.77</v>
      </c>
      <c r="F1567" s="35">
        <v>70390.289999999994</v>
      </c>
      <c r="G1567" s="35">
        <v>138260.24</v>
      </c>
      <c r="H1567" s="36">
        <v>768</v>
      </c>
      <c r="I1567" s="38">
        <v>710</v>
      </c>
      <c r="J1567" s="38">
        <v>20</v>
      </c>
      <c r="K1567" s="38">
        <v>38</v>
      </c>
      <c r="L1567" s="35">
        <v>3404522.3</v>
      </c>
      <c r="M1567" s="35">
        <v>535393.72</v>
      </c>
      <c r="N1567" s="35">
        <v>26438.9</v>
      </c>
      <c r="O1567" s="36">
        <v>3456</v>
      </c>
      <c r="P1567" s="35">
        <v>6351.36</v>
      </c>
      <c r="Q1567" s="35">
        <v>4830.72</v>
      </c>
      <c r="R1567" s="36">
        <v>3980993</v>
      </c>
      <c r="S1567" s="35">
        <v>333255.09999999998</v>
      </c>
      <c r="T1567" s="35">
        <v>34936.32</v>
      </c>
      <c r="U1567" s="36">
        <v>1917</v>
      </c>
      <c r="V1567" s="35">
        <v>21704.7</v>
      </c>
      <c r="W1567" s="35">
        <v>14299.4</v>
      </c>
      <c r="X1567" s="35">
        <v>8320.2199999999993</v>
      </c>
      <c r="Y1567" s="35">
        <v>42891.1</v>
      </c>
      <c r="Z1567" s="35">
        <v>81708.539999999994</v>
      </c>
      <c r="AA1567" s="35">
        <v>539032.38</v>
      </c>
      <c r="AB1567" s="35">
        <v>4520025.38</v>
      </c>
      <c r="AC1567" s="39">
        <f t="shared" si="860"/>
        <v>4520</v>
      </c>
      <c r="AD1567" s="40">
        <f t="shared" si="871"/>
        <v>4495.5</v>
      </c>
      <c r="AG1567" s="70" t="s">
        <v>3014</v>
      </c>
      <c r="AH1567" s="24" t="s">
        <v>3110</v>
      </c>
      <c r="AI1567" s="24" t="s">
        <v>45</v>
      </c>
      <c r="AJ1567" s="24" t="s">
        <v>3111</v>
      </c>
      <c r="AK1567" s="43">
        <v>3144016.88</v>
      </c>
      <c r="AL1567" s="43">
        <v>70390.289999999994</v>
      </c>
      <c r="AM1567" s="43">
        <v>138260.24</v>
      </c>
      <c r="AN1567" s="44">
        <v>805</v>
      </c>
      <c r="AO1567" s="46">
        <v>749</v>
      </c>
      <c r="AP1567" s="46">
        <v>21</v>
      </c>
      <c r="AQ1567" s="46">
        <v>35</v>
      </c>
      <c r="AR1567" s="43">
        <v>3352667.41</v>
      </c>
      <c r="AS1567" s="43">
        <v>524652.14</v>
      </c>
      <c r="AT1567" s="43">
        <v>27754.43</v>
      </c>
      <c r="AU1567" s="43">
        <v>3622.5</v>
      </c>
      <c r="AV1567" s="43">
        <v>6657.35</v>
      </c>
      <c r="AW1567" s="43">
        <v>5063.45</v>
      </c>
      <c r="AX1567" s="43">
        <v>3920417.28</v>
      </c>
      <c r="AY1567" s="43">
        <v>350390.46</v>
      </c>
      <c r="AZ1567" s="43">
        <v>36619.449999999997</v>
      </c>
      <c r="BA1567" s="43">
        <v>2022.3</v>
      </c>
      <c r="BB1567" s="43">
        <v>22896.93</v>
      </c>
      <c r="BC1567" s="43">
        <v>15084.86</v>
      </c>
      <c r="BD1567" s="43">
        <v>10111.06</v>
      </c>
      <c r="BE1567" s="43">
        <v>45247.09</v>
      </c>
      <c r="BF1567" s="43">
        <v>80464.02</v>
      </c>
      <c r="BG1567" s="43">
        <v>562836.17000000004</v>
      </c>
      <c r="BH1567" s="43">
        <v>4483253.45</v>
      </c>
      <c r="BI1567" s="44">
        <v>0</v>
      </c>
      <c r="BJ1567" s="71">
        <v>4483.3</v>
      </c>
      <c r="BK1567" s="2"/>
      <c r="BL1567" s="2"/>
      <c r="BM1567" s="48">
        <v>373.6</v>
      </c>
      <c r="BN1567" s="48">
        <v>373.6</v>
      </c>
      <c r="BO1567" s="48">
        <v>373.6</v>
      </c>
      <c r="BP1567" s="48">
        <v>373.6</v>
      </c>
      <c r="BQ1567" s="48">
        <v>747.2</v>
      </c>
      <c r="BR1567" s="48">
        <v>747.2</v>
      </c>
      <c r="BS1567" s="48">
        <v>186.8</v>
      </c>
      <c r="BT1567" s="48">
        <v>0</v>
      </c>
      <c r="BU1567" s="48">
        <v>186.8</v>
      </c>
      <c r="BV1567" s="48">
        <f t="shared" si="862"/>
        <v>377.7</v>
      </c>
      <c r="BW1567" s="48">
        <f t="shared" si="863"/>
        <v>377.7</v>
      </c>
      <c r="BX1567" s="49">
        <f t="shared" si="864"/>
        <v>377.7</v>
      </c>
      <c r="BY1567" s="50">
        <f t="shared" si="865"/>
        <v>4495.5</v>
      </c>
      <c r="BZ1567" s="48">
        <f t="shared" si="866"/>
        <v>1120.8000000000002</v>
      </c>
      <c r="CA1567" s="48">
        <f t="shared" si="867"/>
        <v>1868.0000000000002</v>
      </c>
      <c r="CB1567" s="48">
        <f t="shared" si="868"/>
        <v>373.6</v>
      </c>
      <c r="CC1567" s="51">
        <f t="shared" si="869"/>
        <v>1133.0999999999999</v>
      </c>
      <c r="CD1567" s="50">
        <f t="shared" si="870"/>
        <v>4495.5</v>
      </c>
      <c r="CE1567" s="103"/>
      <c r="CF1567" s="73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</row>
    <row r="1568" spans="1:122" ht="15" hidden="1" outlineLevel="1" thickBot="1" x14ac:dyDescent="0.35">
      <c r="A1568" s="161"/>
      <c r="B1568" s="53" t="s">
        <v>3112</v>
      </c>
      <c r="C1568" s="53" t="s">
        <v>45</v>
      </c>
      <c r="D1568" s="24" t="s">
        <v>3113</v>
      </c>
      <c r="E1568" s="35">
        <v>1967155.04</v>
      </c>
      <c r="F1568" s="34"/>
      <c r="G1568" s="34"/>
      <c r="H1568" s="36">
        <v>541</v>
      </c>
      <c r="I1568" s="38">
        <v>541</v>
      </c>
      <c r="J1568" s="37"/>
      <c r="K1568" s="37"/>
      <c r="L1568" s="35">
        <v>1967155.04</v>
      </c>
      <c r="M1568" s="35">
        <v>287967.05</v>
      </c>
      <c r="N1568" s="35">
        <v>16635.75</v>
      </c>
      <c r="O1568" s="35">
        <v>2434.5</v>
      </c>
      <c r="P1568" s="35">
        <v>4474.07</v>
      </c>
      <c r="Q1568" s="35">
        <v>3402.89</v>
      </c>
      <c r="R1568" s="35">
        <v>2282069.2999999998</v>
      </c>
      <c r="S1568" s="35">
        <v>243958.54</v>
      </c>
      <c r="T1568" s="35">
        <v>24610.09</v>
      </c>
      <c r="U1568" s="35">
        <v>1460.7</v>
      </c>
      <c r="V1568" s="35">
        <v>16538.37</v>
      </c>
      <c r="W1568" s="35">
        <v>10895.74</v>
      </c>
      <c r="X1568" s="35">
        <v>11390.72</v>
      </c>
      <c r="Y1568" s="35">
        <v>32681.81</v>
      </c>
      <c r="Z1568" s="35">
        <v>47211.71</v>
      </c>
      <c r="AA1568" s="35">
        <v>388747.68</v>
      </c>
      <c r="AB1568" s="35">
        <v>2670816.98</v>
      </c>
      <c r="AC1568" s="39">
        <f t="shared" si="860"/>
        <v>2670.8</v>
      </c>
      <c r="AD1568" s="40">
        <f t="shared" si="871"/>
        <v>2721.1</v>
      </c>
      <c r="AG1568" s="70" t="s">
        <v>3014</v>
      </c>
      <c r="AH1568" s="24" t="s">
        <v>3112</v>
      </c>
      <c r="AI1568" s="24" t="s">
        <v>45</v>
      </c>
      <c r="AJ1568" s="24" t="s">
        <v>3113</v>
      </c>
      <c r="AK1568" s="43">
        <v>2045944.99</v>
      </c>
      <c r="AL1568" s="42"/>
      <c r="AM1568" s="42"/>
      <c r="AN1568" s="44">
        <v>544</v>
      </c>
      <c r="AO1568" s="46">
        <v>544</v>
      </c>
      <c r="AP1568" s="45"/>
      <c r="AQ1568" s="45"/>
      <c r="AR1568" s="43">
        <v>2045944.99</v>
      </c>
      <c r="AS1568" s="43">
        <v>282228.37</v>
      </c>
      <c r="AT1568" s="44">
        <v>16728</v>
      </c>
      <c r="AU1568" s="44">
        <v>2448</v>
      </c>
      <c r="AV1568" s="43">
        <v>4498.88</v>
      </c>
      <c r="AW1568" s="43">
        <v>3421.76</v>
      </c>
      <c r="AX1568" s="44">
        <v>2355270</v>
      </c>
      <c r="AY1568" s="43">
        <v>245311.35999999999</v>
      </c>
      <c r="AZ1568" s="43">
        <v>24746.560000000001</v>
      </c>
      <c r="BA1568" s="43">
        <v>1468.8</v>
      </c>
      <c r="BB1568" s="43">
        <v>16630.080000000002</v>
      </c>
      <c r="BC1568" s="43">
        <v>10956.16</v>
      </c>
      <c r="BD1568" s="43">
        <v>9983.2199999999993</v>
      </c>
      <c r="BE1568" s="43">
        <v>32863.040000000001</v>
      </c>
      <c r="BF1568" s="43">
        <v>49102.66</v>
      </c>
      <c r="BG1568" s="43">
        <v>391061.88</v>
      </c>
      <c r="BH1568" s="43">
        <v>2746331.88</v>
      </c>
      <c r="BI1568" s="44">
        <v>0</v>
      </c>
      <c r="BJ1568" s="71">
        <v>2746.3</v>
      </c>
      <c r="BK1568" s="2"/>
      <c r="BL1568" s="2"/>
      <c r="BM1568" s="48">
        <v>228.9</v>
      </c>
      <c r="BN1568" s="48">
        <v>228.9</v>
      </c>
      <c r="BO1568" s="48">
        <v>228.9</v>
      </c>
      <c r="BP1568" s="48">
        <v>228.9</v>
      </c>
      <c r="BQ1568" s="48">
        <v>457.7</v>
      </c>
      <c r="BR1568" s="48">
        <v>457.7</v>
      </c>
      <c r="BS1568" s="48">
        <v>114.4</v>
      </c>
      <c r="BT1568" s="48">
        <v>0</v>
      </c>
      <c r="BU1568" s="48">
        <v>114.4</v>
      </c>
      <c r="BV1568" s="48">
        <f t="shared" si="862"/>
        <v>220.4</v>
      </c>
      <c r="BW1568" s="48">
        <f t="shared" si="863"/>
        <v>220.4</v>
      </c>
      <c r="BX1568" s="49">
        <f t="shared" si="864"/>
        <v>220.5</v>
      </c>
      <c r="BY1568" s="50">
        <f t="shared" si="865"/>
        <v>2721.1000000000004</v>
      </c>
      <c r="BZ1568" s="48">
        <f t="shared" si="866"/>
        <v>686.7</v>
      </c>
      <c r="CA1568" s="48">
        <f t="shared" si="867"/>
        <v>1144.3</v>
      </c>
      <c r="CB1568" s="48">
        <f t="shared" si="868"/>
        <v>228.8</v>
      </c>
      <c r="CC1568" s="51">
        <f t="shared" si="869"/>
        <v>661.3</v>
      </c>
      <c r="CD1568" s="50">
        <f t="shared" si="870"/>
        <v>2721.1000000000004</v>
      </c>
      <c r="CE1568" s="103"/>
      <c r="CF1568" s="73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</row>
    <row r="1569" spans="1:122" ht="15" hidden="1" outlineLevel="1" thickBot="1" x14ac:dyDescent="0.35">
      <c r="A1569" s="161"/>
      <c r="B1569" s="53" t="s">
        <v>3114</v>
      </c>
      <c r="C1569" s="53" t="s">
        <v>45</v>
      </c>
      <c r="D1569" s="24" t="s">
        <v>3115</v>
      </c>
      <c r="E1569" s="35">
        <v>1848235.05</v>
      </c>
      <c r="F1569" s="34"/>
      <c r="G1569" s="34"/>
      <c r="H1569" s="36">
        <v>724</v>
      </c>
      <c r="I1569" s="38">
        <v>724</v>
      </c>
      <c r="J1569" s="37"/>
      <c r="K1569" s="37"/>
      <c r="L1569" s="35">
        <v>1848235.05</v>
      </c>
      <c r="M1569" s="35">
        <v>348211.97</v>
      </c>
      <c r="N1569" s="36">
        <v>22263</v>
      </c>
      <c r="O1569" s="36">
        <v>3258</v>
      </c>
      <c r="P1569" s="35">
        <v>5987.48</v>
      </c>
      <c r="Q1569" s="35">
        <v>4553.96</v>
      </c>
      <c r="R1569" s="35">
        <v>2232509.46</v>
      </c>
      <c r="S1569" s="35">
        <v>326480.56</v>
      </c>
      <c r="T1569" s="35">
        <v>32934.76</v>
      </c>
      <c r="U1569" s="35">
        <v>1954.8</v>
      </c>
      <c r="V1569" s="35">
        <v>22132.68</v>
      </c>
      <c r="W1569" s="35">
        <v>14581.36</v>
      </c>
      <c r="X1569" s="35">
        <v>768.12</v>
      </c>
      <c r="Y1569" s="35">
        <v>43736.84</v>
      </c>
      <c r="Z1569" s="35">
        <v>44357.65</v>
      </c>
      <c r="AA1569" s="35">
        <v>486946.77</v>
      </c>
      <c r="AB1569" s="35">
        <v>2719456.23</v>
      </c>
      <c r="AC1569" s="39">
        <f t="shared" si="860"/>
        <v>2719.5</v>
      </c>
      <c r="AD1569" s="40">
        <f t="shared" si="871"/>
        <v>2677.2</v>
      </c>
      <c r="AG1569" s="70" t="s">
        <v>3014</v>
      </c>
      <c r="AH1569" s="24" t="s">
        <v>3114</v>
      </c>
      <c r="AI1569" s="24" t="s">
        <v>45</v>
      </c>
      <c r="AJ1569" s="24" t="s">
        <v>3115</v>
      </c>
      <c r="AK1569" s="43">
        <v>1789479.28</v>
      </c>
      <c r="AL1569" s="42"/>
      <c r="AM1569" s="42"/>
      <c r="AN1569" s="44">
        <v>743</v>
      </c>
      <c r="AO1569" s="46">
        <v>743</v>
      </c>
      <c r="AP1569" s="45"/>
      <c r="AQ1569" s="45"/>
      <c r="AR1569" s="43">
        <v>1789479.28</v>
      </c>
      <c r="AS1569" s="43">
        <v>331953.83</v>
      </c>
      <c r="AT1569" s="43">
        <v>22847.25</v>
      </c>
      <c r="AU1569" s="43">
        <v>3343.5</v>
      </c>
      <c r="AV1569" s="43">
        <v>6144.61</v>
      </c>
      <c r="AW1569" s="43">
        <v>4673.47</v>
      </c>
      <c r="AX1569" s="43">
        <v>2158441.94</v>
      </c>
      <c r="AY1569" s="43">
        <v>335048.42</v>
      </c>
      <c r="AZ1569" s="43">
        <v>33799.07</v>
      </c>
      <c r="BA1569" s="43">
        <v>2006.1</v>
      </c>
      <c r="BB1569" s="43">
        <v>22713.51</v>
      </c>
      <c r="BC1569" s="43">
        <v>14964.02</v>
      </c>
      <c r="BD1569" s="43">
        <v>1280.02</v>
      </c>
      <c r="BE1569" s="43">
        <v>44884.63</v>
      </c>
      <c r="BF1569" s="43">
        <v>42947.5</v>
      </c>
      <c r="BG1569" s="43">
        <v>497643.27</v>
      </c>
      <c r="BH1569" s="43">
        <v>2656085.21</v>
      </c>
      <c r="BI1569" s="44">
        <v>0</v>
      </c>
      <c r="BJ1569" s="71">
        <v>2656.1</v>
      </c>
      <c r="BK1569" s="2"/>
      <c r="BL1569" s="2"/>
      <c r="BM1569" s="48">
        <v>221.3</v>
      </c>
      <c r="BN1569" s="48">
        <v>221.3</v>
      </c>
      <c r="BO1569" s="48">
        <v>221.3</v>
      </c>
      <c r="BP1569" s="48">
        <v>221.3</v>
      </c>
      <c r="BQ1569" s="48">
        <v>442.7</v>
      </c>
      <c r="BR1569" s="48">
        <v>442.7</v>
      </c>
      <c r="BS1569" s="48">
        <v>110.7</v>
      </c>
      <c r="BT1569" s="48">
        <v>0</v>
      </c>
      <c r="BU1569" s="48">
        <v>110.7</v>
      </c>
      <c r="BV1569" s="48">
        <f t="shared" si="862"/>
        <v>228.4</v>
      </c>
      <c r="BW1569" s="48">
        <f t="shared" si="863"/>
        <v>228.4</v>
      </c>
      <c r="BX1569" s="49">
        <f t="shared" si="864"/>
        <v>228.4</v>
      </c>
      <c r="BY1569" s="50">
        <f t="shared" si="865"/>
        <v>2677.2000000000007</v>
      </c>
      <c r="BZ1569" s="48">
        <f t="shared" si="866"/>
        <v>663.90000000000009</v>
      </c>
      <c r="CA1569" s="48">
        <f t="shared" si="867"/>
        <v>1106.7</v>
      </c>
      <c r="CB1569" s="48">
        <f t="shared" si="868"/>
        <v>221.4</v>
      </c>
      <c r="CC1569" s="51">
        <f t="shared" si="869"/>
        <v>685.2</v>
      </c>
      <c r="CD1569" s="50">
        <f t="shared" si="870"/>
        <v>2677.2000000000003</v>
      </c>
      <c r="CE1569" s="103"/>
      <c r="CF1569" s="73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</row>
    <row r="1570" spans="1:122" ht="15" hidden="1" outlineLevel="1" thickBot="1" x14ac:dyDescent="0.35">
      <c r="A1570" s="161"/>
      <c r="B1570" s="53" t="s">
        <v>3116</v>
      </c>
      <c r="C1570" s="53" t="s">
        <v>45</v>
      </c>
      <c r="D1570" s="24" t="s">
        <v>3117</v>
      </c>
      <c r="E1570" s="35">
        <v>1706172.05</v>
      </c>
      <c r="F1570" s="34"/>
      <c r="G1570" s="34"/>
      <c r="H1570" s="36">
        <v>645</v>
      </c>
      <c r="I1570" s="38">
        <v>645</v>
      </c>
      <c r="J1570" s="37"/>
      <c r="K1570" s="37"/>
      <c r="L1570" s="35">
        <v>1706172.05</v>
      </c>
      <c r="M1570" s="35">
        <v>284701.39</v>
      </c>
      <c r="N1570" s="35">
        <v>19833.75</v>
      </c>
      <c r="O1570" s="35">
        <v>2902.5</v>
      </c>
      <c r="P1570" s="35">
        <v>5334.15</v>
      </c>
      <c r="Q1570" s="35">
        <v>4057.05</v>
      </c>
      <c r="R1570" s="35">
        <v>2023000.89</v>
      </c>
      <c r="S1570" s="35">
        <v>290856.3</v>
      </c>
      <c r="T1570" s="35">
        <v>29341.05</v>
      </c>
      <c r="U1570" s="35">
        <v>1741.5</v>
      </c>
      <c r="V1570" s="35">
        <v>19717.650000000001</v>
      </c>
      <c r="W1570" s="35">
        <v>12990.3</v>
      </c>
      <c r="X1570" s="35">
        <v>1280.02</v>
      </c>
      <c r="Y1570" s="35">
        <v>38964.449999999997</v>
      </c>
      <c r="Z1570" s="35">
        <v>40948.120000000003</v>
      </c>
      <c r="AA1570" s="35">
        <v>435839.39</v>
      </c>
      <c r="AB1570" s="35">
        <v>2458840.2799999998</v>
      </c>
      <c r="AC1570" s="39">
        <f t="shared" si="860"/>
        <v>2458.8000000000002</v>
      </c>
      <c r="AD1570" s="40">
        <f t="shared" si="871"/>
        <v>2323.5</v>
      </c>
      <c r="AG1570" s="70" t="s">
        <v>3014</v>
      </c>
      <c r="AH1570" s="24" t="s">
        <v>3116</v>
      </c>
      <c r="AI1570" s="24" t="s">
        <v>45</v>
      </c>
      <c r="AJ1570" s="24" t="s">
        <v>3117</v>
      </c>
      <c r="AK1570" s="43">
        <v>1563473.33</v>
      </c>
      <c r="AL1570" s="42"/>
      <c r="AM1570" s="42"/>
      <c r="AN1570" s="44">
        <v>616</v>
      </c>
      <c r="AO1570" s="46">
        <v>616</v>
      </c>
      <c r="AP1570" s="45"/>
      <c r="AQ1570" s="45"/>
      <c r="AR1570" s="43">
        <v>1563473.33</v>
      </c>
      <c r="AS1570" s="43">
        <v>247667.25</v>
      </c>
      <c r="AT1570" s="44">
        <v>18942</v>
      </c>
      <c r="AU1570" s="44">
        <v>2772</v>
      </c>
      <c r="AV1570" s="43">
        <v>5094.32</v>
      </c>
      <c r="AW1570" s="43">
        <v>3874.64</v>
      </c>
      <c r="AX1570" s="43">
        <v>1841823.54</v>
      </c>
      <c r="AY1570" s="43">
        <v>277779.03999999998</v>
      </c>
      <c r="AZ1570" s="43">
        <v>28021.84</v>
      </c>
      <c r="BA1570" s="43">
        <v>1663.2</v>
      </c>
      <c r="BB1570" s="43">
        <v>18831.12</v>
      </c>
      <c r="BC1570" s="43">
        <v>12406.24</v>
      </c>
      <c r="BD1570" s="43">
        <v>511.9</v>
      </c>
      <c r="BE1570" s="43">
        <v>37212.559999999998</v>
      </c>
      <c r="BF1570" s="43">
        <v>37523.35</v>
      </c>
      <c r="BG1570" s="43">
        <v>413949.25</v>
      </c>
      <c r="BH1570" s="43">
        <v>2255772.79</v>
      </c>
      <c r="BI1570" s="44">
        <v>0</v>
      </c>
      <c r="BJ1570" s="71">
        <v>2255.8000000000002</v>
      </c>
      <c r="BK1570" s="2"/>
      <c r="BL1570" s="2"/>
      <c r="BM1570" s="48">
        <v>188</v>
      </c>
      <c r="BN1570" s="48">
        <v>188</v>
      </c>
      <c r="BO1570" s="48">
        <v>188</v>
      </c>
      <c r="BP1570" s="48">
        <v>188</v>
      </c>
      <c r="BQ1570" s="48">
        <v>376</v>
      </c>
      <c r="BR1570" s="48">
        <v>376</v>
      </c>
      <c r="BS1570" s="48">
        <v>94</v>
      </c>
      <c r="BT1570" s="48">
        <v>0</v>
      </c>
      <c r="BU1570" s="48">
        <v>94</v>
      </c>
      <c r="BV1570" s="48">
        <f t="shared" si="862"/>
        <v>210.5</v>
      </c>
      <c r="BW1570" s="48">
        <f t="shared" si="863"/>
        <v>210.5</v>
      </c>
      <c r="BX1570" s="49">
        <f t="shared" si="864"/>
        <v>210.5</v>
      </c>
      <c r="BY1570" s="50">
        <f t="shared" si="865"/>
        <v>2323.5</v>
      </c>
      <c r="BZ1570" s="48">
        <f t="shared" si="866"/>
        <v>564</v>
      </c>
      <c r="CA1570" s="48">
        <f t="shared" si="867"/>
        <v>940</v>
      </c>
      <c r="CB1570" s="48">
        <f t="shared" si="868"/>
        <v>188</v>
      </c>
      <c r="CC1570" s="51">
        <f t="shared" si="869"/>
        <v>631.5</v>
      </c>
      <c r="CD1570" s="50">
        <f t="shared" si="870"/>
        <v>2323.5</v>
      </c>
      <c r="CE1570" s="103"/>
      <c r="CF1570" s="73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</row>
    <row r="1571" spans="1:122" ht="15" hidden="1" outlineLevel="1" thickBot="1" x14ac:dyDescent="0.35">
      <c r="A1571" s="161"/>
      <c r="B1571" s="53" t="s">
        <v>3118</v>
      </c>
      <c r="C1571" s="53" t="s">
        <v>45</v>
      </c>
      <c r="D1571" s="24" t="s">
        <v>3119</v>
      </c>
      <c r="E1571" s="35">
        <v>2386622.2400000002</v>
      </c>
      <c r="F1571" s="34"/>
      <c r="G1571" s="34"/>
      <c r="H1571" s="36">
        <v>965</v>
      </c>
      <c r="I1571" s="38">
        <v>965</v>
      </c>
      <c r="J1571" s="37"/>
      <c r="K1571" s="37"/>
      <c r="L1571" s="35">
        <v>2386622.2400000002</v>
      </c>
      <c r="M1571" s="35">
        <v>347852.93</v>
      </c>
      <c r="N1571" s="35">
        <v>29673.75</v>
      </c>
      <c r="O1571" s="35">
        <v>4342.5</v>
      </c>
      <c r="P1571" s="35">
        <v>7980.55</v>
      </c>
      <c r="Q1571" s="35">
        <v>6069.85</v>
      </c>
      <c r="R1571" s="35">
        <v>2782541.82</v>
      </c>
      <c r="S1571" s="35">
        <v>435157.1</v>
      </c>
      <c r="T1571" s="35">
        <v>43897.85</v>
      </c>
      <c r="U1571" s="35">
        <v>2605.5</v>
      </c>
      <c r="V1571" s="35">
        <v>29500.05</v>
      </c>
      <c r="W1571" s="35">
        <v>19435.099999999999</v>
      </c>
      <c r="X1571" s="35">
        <v>256.04000000000002</v>
      </c>
      <c r="Y1571" s="35">
        <v>58295.65</v>
      </c>
      <c r="Z1571" s="35">
        <v>57278.92</v>
      </c>
      <c r="AA1571" s="35">
        <v>646426.21</v>
      </c>
      <c r="AB1571" s="35">
        <v>3428968.03</v>
      </c>
      <c r="AC1571" s="39">
        <f t="shared" si="860"/>
        <v>3429</v>
      </c>
      <c r="AD1571" s="40">
        <f>+ROUND((AC1571/12*4)+(BH1571/1000/12*8)-(BI1571/1000),1)</f>
        <v>3409.1</v>
      </c>
      <c r="AG1571" s="70" t="s">
        <v>3014</v>
      </c>
      <c r="AH1571" s="24" t="s">
        <v>3118</v>
      </c>
      <c r="AI1571" s="24" t="s">
        <v>45</v>
      </c>
      <c r="AJ1571" s="24" t="s">
        <v>3119</v>
      </c>
      <c r="AK1571" s="43">
        <v>2377892.04</v>
      </c>
      <c r="AL1571" s="42"/>
      <c r="AM1571" s="42"/>
      <c r="AN1571" s="44">
        <v>1004</v>
      </c>
      <c r="AO1571" s="46">
        <v>1004</v>
      </c>
      <c r="AP1571" s="45"/>
      <c r="AQ1571" s="45"/>
      <c r="AR1571" s="43">
        <v>2377892.04</v>
      </c>
      <c r="AS1571" s="43">
        <v>343136.9</v>
      </c>
      <c r="AT1571" s="44">
        <v>30873</v>
      </c>
      <c r="AU1571" s="44">
        <v>4518</v>
      </c>
      <c r="AV1571" s="43">
        <v>8303.08</v>
      </c>
      <c r="AW1571" s="43">
        <v>6315.16</v>
      </c>
      <c r="AX1571" s="43">
        <v>2771038.18</v>
      </c>
      <c r="AY1571" s="43">
        <v>452743.76</v>
      </c>
      <c r="AZ1571" s="43">
        <v>45671.96</v>
      </c>
      <c r="BA1571" s="43">
        <v>2710.8</v>
      </c>
      <c r="BB1571" s="43">
        <v>30692.28</v>
      </c>
      <c r="BC1571" s="43">
        <v>20220.560000000001</v>
      </c>
      <c r="BD1571" s="43">
        <v>128.02000000000001</v>
      </c>
      <c r="BE1571" s="43">
        <v>60651.64</v>
      </c>
      <c r="BF1571" s="43">
        <v>57069.4</v>
      </c>
      <c r="BG1571" s="43">
        <v>669888.42000000004</v>
      </c>
      <c r="BH1571" s="43">
        <v>3440926.6</v>
      </c>
      <c r="BI1571" s="97">
        <v>27896</v>
      </c>
      <c r="BJ1571" s="71">
        <v>3413</v>
      </c>
      <c r="BK1571" s="2"/>
      <c r="BL1571" s="2"/>
      <c r="BM1571" s="48">
        <v>284.39999999999998</v>
      </c>
      <c r="BN1571" s="48">
        <v>284.39999999999998</v>
      </c>
      <c r="BO1571" s="48">
        <v>284.39999999999998</v>
      </c>
      <c r="BP1571" s="48">
        <v>284.39999999999998</v>
      </c>
      <c r="BQ1571" s="48">
        <v>568.79999999999995</v>
      </c>
      <c r="BR1571" s="48">
        <v>568.79999999999995</v>
      </c>
      <c r="BS1571" s="48">
        <v>142.19999999999999</v>
      </c>
      <c r="BT1571" s="48">
        <v>0</v>
      </c>
      <c r="BU1571" s="48">
        <v>142.19999999999999</v>
      </c>
      <c r="BV1571" s="48">
        <f t="shared" si="862"/>
        <v>283.2</v>
      </c>
      <c r="BW1571" s="48">
        <f t="shared" si="863"/>
        <v>283.2</v>
      </c>
      <c r="BX1571" s="49">
        <f t="shared" si="864"/>
        <v>283.10000000000002</v>
      </c>
      <c r="BY1571" s="50">
        <f t="shared" si="865"/>
        <v>3409.1000000000004</v>
      </c>
      <c r="BZ1571" s="48">
        <f t="shared" si="866"/>
        <v>853.19999999999993</v>
      </c>
      <c r="CA1571" s="48">
        <f t="shared" si="867"/>
        <v>1422</v>
      </c>
      <c r="CB1571" s="48">
        <f t="shared" si="868"/>
        <v>284.39999999999998</v>
      </c>
      <c r="CC1571" s="51">
        <f t="shared" si="869"/>
        <v>849.5</v>
      </c>
      <c r="CD1571" s="50">
        <f t="shared" si="870"/>
        <v>3409.1</v>
      </c>
      <c r="CE1571" s="103"/>
      <c r="CF1571" s="73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</row>
    <row r="1572" spans="1:122" ht="15" hidden="1" outlineLevel="1" thickBot="1" x14ac:dyDescent="0.35">
      <c r="A1572" s="161"/>
      <c r="B1572" s="53" t="s">
        <v>3120</v>
      </c>
      <c r="C1572" s="53" t="s">
        <v>45</v>
      </c>
      <c r="D1572" s="24" t="s">
        <v>3121</v>
      </c>
      <c r="E1572" s="35">
        <v>3313244.32</v>
      </c>
      <c r="F1572" s="34"/>
      <c r="G1572" s="34"/>
      <c r="H1572" s="36">
        <v>1113</v>
      </c>
      <c r="I1572" s="38">
        <v>1113</v>
      </c>
      <c r="J1572" s="37"/>
      <c r="K1572" s="37"/>
      <c r="L1572" s="35">
        <v>3313244.32</v>
      </c>
      <c r="M1572" s="35">
        <v>386449.56</v>
      </c>
      <c r="N1572" s="35">
        <v>34224.75</v>
      </c>
      <c r="O1572" s="35">
        <v>5008.5</v>
      </c>
      <c r="P1572" s="35">
        <v>9204.51</v>
      </c>
      <c r="Q1572" s="35">
        <v>7000.77</v>
      </c>
      <c r="R1572" s="35">
        <v>3755132.41</v>
      </c>
      <c r="S1572" s="35">
        <v>501896.22</v>
      </c>
      <c r="T1572" s="35">
        <v>50630.37</v>
      </c>
      <c r="U1572" s="35">
        <v>3005.1</v>
      </c>
      <c r="V1572" s="35">
        <v>34024.410000000003</v>
      </c>
      <c r="W1572" s="35">
        <v>22415.82</v>
      </c>
      <c r="X1572" s="35">
        <v>9087.44</v>
      </c>
      <c r="Y1572" s="35">
        <v>67236.33</v>
      </c>
      <c r="Z1572" s="35">
        <v>79517.88</v>
      </c>
      <c r="AA1572" s="35">
        <v>767813.57</v>
      </c>
      <c r="AB1572" s="35">
        <v>4522945.9800000004</v>
      </c>
      <c r="AC1572" s="39">
        <f t="shared" si="860"/>
        <v>4522.8999999999996</v>
      </c>
      <c r="AD1572" s="40">
        <f t="shared" ref="AD1572:AD1584" si="872">+ROUND((AC1572/12*4)+(BJ1572/12*8),1)</f>
        <v>4305.3</v>
      </c>
      <c r="AG1572" s="70" t="s">
        <v>3014</v>
      </c>
      <c r="AH1572" s="24" t="s">
        <v>3120</v>
      </c>
      <c r="AI1572" s="24" t="s">
        <v>45</v>
      </c>
      <c r="AJ1572" s="24" t="s">
        <v>3121</v>
      </c>
      <c r="AK1572" s="43">
        <v>3070782.43</v>
      </c>
      <c r="AL1572" s="42"/>
      <c r="AM1572" s="42"/>
      <c r="AN1572" s="44">
        <v>1056</v>
      </c>
      <c r="AO1572" s="46">
        <v>1056</v>
      </c>
      <c r="AP1572" s="45"/>
      <c r="AQ1572" s="45"/>
      <c r="AR1572" s="43">
        <v>3070782.43</v>
      </c>
      <c r="AS1572" s="43">
        <v>347727.67</v>
      </c>
      <c r="AT1572" s="44">
        <v>32472</v>
      </c>
      <c r="AU1572" s="44">
        <v>4752</v>
      </c>
      <c r="AV1572" s="43">
        <v>8733.1200000000008</v>
      </c>
      <c r="AW1572" s="43">
        <v>6642.24</v>
      </c>
      <c r="AX1572" s="43">
        <v>3471109.46</v>
      </c>
      <c r="AY1572" s="43">
        <v>476192.64</v>
      </c>
      <c r="AZ1572" s="43">
        <v>48037.440000000002</v>
      </c>
      <c r="BA1572" s="43">
        <v>2851.2</v>
      </c>
      <c r="BB1572" s="43">
        <v>32281.919999999998</v>
      </c>
      <c r="BC1572" s="43">
        <v>21267.84</v>
      </c>
      <c r="BD1572" s="43">
        <v>7296.06</v>
      </c>
      <c r="BE1572" s="43">
        <v>63792.959999999999</v>
      </c>
      <c r="BF1572" s="43">
        <v>73698.789999999994</v>
      </c>
      <c r="BG1572" s="43">
        <v>725418.85</v>
      </c>
      <c r="BH1572" s="43">
        <v>4196528.3099999996</v>
      </c>
      <c r="BI1572" s="44">
        <v>0</v>
      </c>
      <c r="BJ1572" s="71">
        <v>4196.5</v>
      </c>
      <c r="BK1572" s="2"/>
      <c r="BL1572" s="2"/>
      <c r="BM1572" s="48">
        <v>349.7</v>
      </c>
      <c r="BN1572" s="48">
        <v>349.7</v>
      </c>
      <c r="BO1572" s="48">
        <v>349.7</v>
      </c>
      <c r="BP1572" s="48">
        <v>349.7</v>
      </c>
      <c r="BQ1572" s="48">
        <v>699.4</v>
      </c>
      <c r="BR1572" s="48">
        <v>699.4</v>
      </c>
      <c r="BS1572" s="48">
        <v>174.9</v>
      </c>
      <c r="BT1572" s="48">
        <v>0</v>
      </c>
      <c r="BU1572" s="48">
        <v>174.9</v>
      </c>
      <c r="BV1572" s="48">
        <f t="shared" si="862"/>
        <v>386</v>
      </c>
      <c r="BW1572" s="48">
        <f t="shared" si="863"/>
        <v>386</v>
      </c>
      <c r="BX1572" s="49">
        <f t="shared" si="864"/>
        <v>385.9</v>
      </c>
      <c r="BY1572" s="50">
        <f t="shared" si="865"/>
        <v>4305.3</v>
      </c>
      <c r="BZ1572" s="48">
        <f t="shared" si="866"/>
        <v>1049.0999999999999</v>
      </c>
      <c r="CA1572" s="48">
        <f t="shared" si="867"/>
        <v>1748.5</v>
      </c>
      <c r="CB1572" s="48">
        <f t="shared" si="868"/>
        <v>349.8</v>
      </c>
      <c r="CC1572" s="51">
        <f t="shared" si="869"/>
        <v>1157.9000000000001</v>
      </c>
      <c r="CD1572" s="50">
        <f t="shared" si="870"/>
        <v>4305.3</v>
      </c>
      <c r="CE1572" s="103"/>
      <c r="CF1572" s="73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</row>
    <row r="1573" spans="1:122" ht="15" hidden="1" outlineLevel="1" thickBot="1" x14ac:dyDescent="0.35">
      <c r="A1573" s="161"/>
      <c r="B1573" s="53" t="s">
        <v>3122</v>
      </c>
      <c r="C1573" s="53" t="s">
        <v>45</v>
      </c>
      <c r="D1573" s="24" t="s">
        <v>3123</v>
      </c>
      <c r="E1573" s="35">
        <v>1720137.44</v>
      </c>
      <c r="F1573" s="34"/>
      <c r="G1573" s="34"/>
      <c r="H1573" s="36">
        <v>426</v>
      </c>
      <c r="I1573" s="38">
        <v>426</v>
      </c>
      <c r="J1573" s="37"/>
      <c r="K1573" s="37"/>
      <c r="L1573" s="35">
        <v>1720137.44</v>
      </c>
      <c r="M1573" s="35">
        <v>154635.95000000001</v>
      </c>
      <c r="N1573" s="35">
        <v>14935.56</v>
      </c>
      <c r="O1573" s="36">
        <v>1917</v>
      </c>
      <c r="P1573" s="35">
        <v>3523.02</v>
      </c>
      <c r="Q1573" s="35">
        <v>2679.54</v>
      </c>
      <c r="R1573" s="35">
        <v>1897828.51</v>
      </c>
      <c r="S1573" s="35">
        <v>192100.44</v>
      </c>
      <c r="T1573" s="35">
        <v>19378.740000000002</v>
      </c>
      <c r="U1573" s="35">
        <v>1150.2</v>
      </c>
      <c r="V1573" s="35">
        <v>13022.82</v>
      </c>
      <c r="W1573" s="35">
        <v>8579.64</v>
      </c>
      <c r="X1573" s="35">
        <v>2816.44</v>
      </c>
      <c r="Y1573" s="35">
        <v>25734.66</v>
      </c>
      <c r="Z1573" s="35">
        <v>41283.32</v>
      </c>
      <c r="AA1573" s="35">
        <v>304066.26</v>
      </c>
      <c r="AB1573" s="35">
        <v>2201894.77</v>
      </c>
      <c r="AC1573" s="39">
        <f t="shared" si="860"/>
        <v>2201.9</v>
      </c>
      <c r="AD1573" s="40">
        <f t="shared" si="872"/>
        <v>2186.9</v>
      </c>
      <c r="AG1573" s="70" t="s">
        <v>3014</v>
      </c>
      <c r="AH1573" s="24" t="s">
        <v>3122</v>
      </c>
      <c r="AI1573" s="24" t="s">
        <v>45</v>
      </c>
      <c r="AJ1573" s="24" t="s">
        <v>3123</v>
      </c>
      <c r="AK1573" s="43">
        <v>1679212.86</v>
      </c>
      <c r="AL1573" s="42"/>
      <c r="AM1573" s="42"/>
      <c r="AN1573" s="44">
        <v>456</v>
      </c>
      <c r="AO1573" s="46">
        <v>456</v>
      </c>
      <c r="AP1573" s="45"/>
      <c r="AQ1573" s="45"/>
      <c r="AR1573" s="43">
        <v>1679212.86</v>
      </c>
      <c r="AS1573" s="43">
        <v>153940.09</v>
      </c>
      <c r="AT1573" s="43">
        <v>15987.36</v>
      </c>
      <c r="AU1573" s="44">
        <v>2052</v>
      </c>
      <c r="AV1573" s="43">
        <v>3771.12</v>
      </c>
      <c r="AW1573" s="43">
        <v>2868.24</v>
      </c>
      <c r="AX1573" s="43">
        <v>1857831.67</v>
      </c>
      <c r="AY1573" s="43">
        <v>205628.64</v>
      </c>
      <c r="AZ1573" s="43">
        <v>20743.439999999999</v>
      </c>
      <c r="BA1573" s="43">
        <v>1231.2</v>
      </c>
      <c r="BB1573" s="43">
        <v>13939.92</v>
      </c>
      <c r="BC1573" s="43">
        <v>9183.84</v>
      </c>
      <c r="BD1573" s="43">
        <v>2943.56</v>
      </c>
      <c r="BE1573" s="43">
        <v>27546.959999999999</v>
      </c>
      <c r="BF1573" s="43">
        <v>40301.120000000003</v>
      </c>
      <c r="BG1573" s="43">
        <v>321518.68</v>
      </c>
      <c r="BH1573" s="43">
        <v>2179350.35</v>
      </c>
      <c r="BI1573" s="44">
        <v>0</v>
      </c>
      <c r="BJ1573" s="71">
        <v>2179.4</v>
      </c>
      <c r="BK1573" s="2"/>
      <c r="BL1573" s="2"/>
      <c r="BM1573" s="48">
        <v>181.6</v>
      </c>
      <c r="BN1573" s="48">
        <v>181.6</v>
      </c>
      <c r="BO1573" s="48">
        <v>181.6</v>
      </c>
      <c r="BP1573" s="48">
        <v>181.6</v>
      </c>
      <c r="BQ1573" s="48">
        <v>363.2</v>
      </c>
      <c r="BR1573" s="48">
        <v>363.2</v>
      </c>
      <c r="BS1573" s="48">
        <v>90.8</v>
      </c>
      <c r="BT1573" s="48">
        <v>0</v>
      </c>
      <c r="BU1573" s="48">
        <v>90.8</v>
      </c>
      <c r="BV1573" s="48">
        <f t="shared" si="862"/>
        <v>184.2</v>
      </c>
      <c r="BW1573" s="48">
        <f t="shared" si="863"/>
        <v>184.2</v>
      </c>
      <c r="BX1573" s="49">
        <f t="shared" si="864"/>
        <v>184.1</v>
      </c>
      <c r="BY1573" s="50">
        <f t="shared" si="865"/>
        <v>2186.8999999999996</v>
      </c>
      <c r="BZ1573" s="48">
        <f t="shared" si="866"/>
        <v>544.79999999999995</v>
      </c>
      <c r="CA1573" s="48">
        <f t="shared" si="867"/>
        <v>908</v>
      </c>
      <c r="CB1573" s="48">
        <f t="shared" si="868"/>
        <v>181.6</v>
      </c>
      <c r="CC1573" s="51">
        <f t="shared" si="869"/>
        <v>552.5</v>
      </c>
      <c r="CD1573" s="50">
        <f t="shared" si="870"/>
        <v>2186.8999999999996</v>
      </c>
      <c r="CE1573" s="103"/>
      <c r="CF1573" s="73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</row>
    <row r="1574" spans="1:122" ht="15" hidden="1" outlineLevel="1" thickBot="1" x14ac:dyDescent="0.35">
      <c r="A1574" s="161"/>
      <c r="B1574" s="53" t="s">
        <v>3124</v>
      </c>
      <c r="C1574" s="53" t="s">
        <v>45</v>
      </c>
      <c r="D1574" s="24" t="s">
        <v>3125</v>
      </c>
      <c r="E1574" s="35">
        <v>1150057.82</v>
      </c>
      <c r="F1574" s="35">
        <v>46926.86</v>
      </c>
      <c r="G1574" s="34"/>
      <c r="H1574" s="36">
        <v>268</v>
      </c>
      <c r="I1574" s="38">
        <v>258</v>
      </c>
      <c r="J1574" s="38">
        <v>10</v>
      </c>
      <c r="K1574" s="37"/>
      <c r="L1574" s="35">
        <v>1196984.68</v>
      </c>
      <c r="M1574" s="35">
        <v>159550.09</v>
      </c>
      <c r="N1574" s="35">
        <v>9324.89</v>
      </c>
      <c r="O1574" s="36">
        <v>1206</v>
      </c>
      <c r="P1574" s="35">
        <v>2216.36</v>
      </c>
      <c r="Q1574" s="35">
        <v>1685.72</v>
      </c>
      <c r="R1574" s="35">
        <v>1370967.74</v>
      </c>
      <c r="S1574" s="35">
        <v>118599.02</v>
      </c>
      <c r="T1574" s="35">
        <v>12191.32</v>
      </c>
      <c r="U1574" s="35">
        <v>696.6</v>
      </c>
      <c r="V1574" s="35">
        <v>7887.06</v>
      </c>
      <c r="W1574" s="35">
        <v>5196.12</v>
      </c>
      <c r="X1574" s="35">
        <v>3327.97</v>
      </c>
      <c r="Y1574" s="35">
        <v>15585.78</v>
      </c>
      <c r="Z1574" s="35">
        <v>28727.64</v>
      </c>
      <c r="AA1574" s="35">
        <v>192211.51</v>
      </c>
      <c r="AB1574" s="35">
        <v>1563179.25</v>
      </c>
      <c r="AC1574" s="39">
        <f t="shared" si="860"/>
        <v>1563.2</v>
      </c>
      <c r="AD1574" s="40">
        <f t="shared" si="872"/>
        <v>1527.1</v>
      </c>
      <c r="AG1574" s="70" t="s">
        <v>3014</v>
      </c>
      <c r="AH1574" s="24" t="s">
        <v>3124</v>
      </c>
      <c r="AI1574" s="24" t="s">
        <v>45</v>
      </c>
      <c r="AJ1574" s="24" t="s">
        <v>3125</v>
      </c>
      <c r="AK1574" s="43">
        <v>1082670.23</v>
      </c>
      <c r="AL1574" s="43">
        <v>46926.86</v>
      </c>
      <c r="AM1574" s="42"/>
      <c r="AN1574" s="44">
        <v>305</v>
      </c>
      <c r="AO1574" s="46">
        <v>288</v>
      </c>
      <c r="AP1574" s="46">
        <v>17</v>
      </c>
      <c r="AQ1574" s="45"/>
      <c r="AR1574" s="43">
        <v>1129597.0900000001</v>
      </c>
      <c r="AS1574" s="43">
        <v>154428.65</v>
      </c>
      <c r="AT1574" s="43">
        <v>10638.22</v>
      </c>
      <c r="AU1574" s="43">
        <v>1372.5</v>
      </c>
      <c r="AV1574" s="43">
        <v>2522.35</v>
      </c>
      <c r="AW1574" s="43">
        <v>1918.45</v>
      </c>
      <c r="AX1574" s="43">
        <v>1300477.26</v>
      </c>
      <c r="AY1574" s="43">
        <v>133706.76999999999</v>
      </c>
      <c r="AZ1574" s="43">
        <v>13874.45</v>
      </c>
      <c r="BA1574" s="43">
        <v>777.6</v>
      </c>
      <c r="BB1574" s="43">
        <v>8804.16</v>
      </c>
      <c r="BC1574" s="43">
        <v>5800.32</v>
      </c>
      <c r="BD1574" s="43">
        <v>1024.1600000000001</v>
      </c>
      <c r="BE1574" s="43">
        <v>17398.080000000002</v>
      </c>
      <c r="BF1574" s="43">
        <v>27110.32</v>
      </c>
      <c r="BG1574" s="43">
        <v>208495.86</v>
      </c>
      <c r="BH1574" s="43">
        <v>1508973.12</v>
      </c>
      <c r="BI1574" s="44">
        <v>0</v>
      </c>
      <c r="BJ1574" s="71">
        <v>1509</v>
      </c>
      <c r="BK1574" s="2"/>
      <c r="BL1574" s="2"/>
      <c r="BM1574" s="48">
        <v>125.8</v>
      </c>
      <c r="BN1574" s="48">
        <v>125.8</v>
      </c>
      <c r="BO1574" s="48">
        <v>125.8</v>
      </c>
      <c r="BP1574" s="48">
        <v>125.8</v>
      </c>
      <c r="BQ1574" s="48">
        <v>251.5</v>
      </c>
      <c r="BR1574" s="48">
        <v>251.5</v>
      </c>
      <c r="BS1574" s="48">
        <v>62.9</v>
      </c>
      <c r="BT1574" s="48">
        <v>0</v>
      </c>
      <c r="BU1574" s="48">
        <v>62.9</v>
      </c>
      <c r="BV1574" s="48">
        <f t="shared" si="862"/>
        <v>131.69999999999999</v>
      </c>
      <c r="BW1574" s="48">
        <f t="shared" si="863"/>
        <v>131.69999999999999</v>
      </c>
      <c r="BX1574" s="49">
        <f t="shared" si="864"/>
        <v>131.69999999999999</v>
      </c>
      <c r="BY1574" s="50">
        <f t="shared" si="865"/>
        <v>1527.1</v>
      </c>
      <c r="BZ1574" s="48">
        <f t="shared" si="866"/>
        <v>377.4</v>
      </c>
      <c r="CA1574" s="48">
        <f t="shared" si="867"/>
        <v>628.79999999999995</v>
      </c>
      <c r="CB1574" s="48">
        <f t="shared" si="868"/>
        <v>125.8</v>
      </c>
      <c r="CC1574" s="51">
        <f t="shared" si="869"/>
        <v>395.09999999999997</v>
      </c>
      <c r="CD1574" s="50">
        <f t="shared" si="870"/>
        <v>1527.1</v>
      </c>
      <c r="CE1574" s="103"/>
      <c r="CF1574" s="73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</row>
    <row r="1575" spans="1:122" ht="15" hidden="1" outlineLevel="1" thickBot="1" x14ac:dyDescent="0.35">
      <c r="A1575" s="161"/>
      <c r="B1575" s="53" t="s">
        <v>3126</v>
      </c>
      <c r="C1575" s="53" t="s">
        <v>45</v>
      </c>
      <c r="D1575" s="24" t="s">
        <v>3127</v>
      </c>
      <c r="E1575" s="35">
        <v>1283305.1499999999</v>
      </c>
      <c r="F1575" s="35">
        <v>44166.46</v>
      </c>
      <c r="G1575" s="34"/>
      <c r="H1575" s="36">
        <v>376</v>
      </c>
      <c r="I1575" s="38">
        <v>365</v>
      </c>
      <c r="J1575" s="38">
        <v>11</v>
      </c>
      <c r="K1575" s="37"/>
      <c r="L1575" s="35">
        <v>1327471.6100000001</v>
      </c>
      <c r="M1575" s="35">
        <v>256419.86</v>
      </c>
      <c r="N1575" s="35">
        <v>13135.15</v>
      </c>
      <c r="O1575" s="36">
        <v>1692</v>
      </c>
      <c r="P1575" s="35">
        <v>3109.52</v>
      </c>
      <c r="Q1575" s="35">
        <v>2365.04</v>
      </c>
      <c r="R1575" s="35">
        <v>1604193.18</v>
      </c>
      <c r="S1575" s="35">
        <v>167075.25</v>
      </c>
      <c r="T1575" s="35">
        <v>17104.240000000002</v>
      </c>
      <c r="U1575" s="35">
        <v>985.5</v>
      </c>
      <c r="V1575" s="35">
        <v>11158.05</v>
      </c>
      <c r="W1575" s="35">
        <v>7351.1</v>
      </c>
      <c r="X1575" s="35">
        <v>1919.94</v>
      </c>
      <c r="Y1575" s="35">
        <v>22049.65</v>
      </c>
      <c r="Z1575" s="35">
        <v>31859.3</v>
      </c>
      <c r="AA1575" s="35">
        <v>259503.03</v>
      </c>
      <c r="AB1575" s="35">
        <v>1863696.21</v>
      </c>
      <c r="AC1575" s="39">
        <f t="shared" si="860"/>
        <v>1863.7</v>
      </c>
      <c r="AD1575" s="40">
        <f t="shared" si="872"/>
        <v>1953.2</v>
      </c>
      <c r="AG1575" s="70" t="s">
        <v>3014</v>
      </c>
      <c r="AH1575" s="24" t="s">
        <v>3126</v>
      </c>
      <c r="AI1575" s="24" t="s">
        <v>45</v>
      </c>
      <c r="AJ1575" s="24" t="s">
        <v>3127</v>
      </c>
      <c r="AK1575" s="43">
        <v>1345434.16</v>
      </c>
      <c r="AL1575" s="43">
        <v>88332.91</v>
      </c>
      <c r="AM1575" s="42"/>
      <c r="AN1575" s="44">
        <v>413</v>
      </c>
      <c r="AO1575" s="46">
        <v>393</v>
      </c>
      <c r="AP1575" s="46">
        <v>20</v>
      </c>
      <c r="AQ1575" s="45"/>
      <c r="AR1575" s="43">
        <v>1433767.07</v>
      </c>
      <c r="AS1575" s="43">
        <v>262061.04</v>
      </c>
      <c r="AT1575" s="43">
        <v>14393.58</v>
      </c>
      <c r="AU1575" s="43">
        <v>1858.5</v>
      </c>
      <c r="AV1575" s="43">
        <v>3415.51</v>
      </c>
      <c r="AW1575" s="43">
        <v>2597.77</v>
      </c>
      <c r="AX1575" s="43">
        <v>1718093.47</v>
      </c>
      <c r="AY1575" s="43">
        <v>181732.42</v>
      </c>
      <c r="AZ1575" s="43">
        <v>18787.37</v>
      </c>
      <c r="BA1575" s="43">
        <v>1061.0999999999999</v>
      </c>
      <c r="BB1575" s="43">
        <v>12014.01</v>
      </c>
      <c r="BC1575" s="43">
        <v>7915.02</v>
      </c>
      <c r="BD1575" s="43">
        <v>256.04000000000002</v>
      </c>
      <c r="BE1575" s="43">
        <v>23741.13</v>
      </c>
      <c r="BF1575" s="43">
        <v>34410.400000000001</v>
      </c>
      <c r="BG1575" s="43">
        <v>279917.49</v>
      </c>
      <c r="BH1575" s="43">
        <v>1998010.96</v>
      </c>
      <c r="BI1575" s="44">
        <v>0</v>
      </c>
      <c r="BJ1575" s="71">
        <v>1998</v>
      </c>
      <c r="BK1575" s="2"/>
      <c r="BL1575" s="2"/>
      <c r="BM1575" s="48">
        <v>166.5</v>
      </c>
      <c r="BN1575" s="48">
        <v>166.5</v>
      </c>
      <c r="BO1575" s="48">
        <v>166.5</v>
      </c>
      <c r="BP1575" s="48">
        <v>166.5</v>
      </c>
      <c r="BQ1575" s="48">
        <v>333</v>
      </c>
      <c r="BR1575" s="48">
        <v>333</v>
      </c>
      <c r="BS1575" s="48">
        <v>83.3</v>
      </c>
      <c r="BT1575" s="48">
        <v>0</v>
      </c>
      <c r="BU1575" s="48">
        <v>83.3</v>
      </c>
      <c r="BV1575" s="48">
        <f t="shared" si="862"/>
        <v>151.5</v>
      </c>
      <c r="BW1575" s="48">
        <f t="shared" si="863"/>
        <v>151.5</v>
      </c>
      <c r="BX1575" s="49">
        <f t="shared" si="864"/>
        <v>151.6</v>
      </c>
      <c r="BY1575" s="50">
        <f t="shared" si="865"/>
        <v>1953.1999999999998</v>
      </c>
      <c r="BZ1575" s="48">
        <f t="shared" si="866"/>
        <v>499.5</v>
      </c>
      <c r="CA1575" s="48">
        <f t="shared" si="867"/>
        <v>832.5</v>
      </c>
      <c r="CB1575" s="48">
        <f t="shared" si="868"/>
        <v>166.6</v>
      </c>
      <c r="CC1575" s="51">
        <f t="shared" si="869"/>
        <v>454.6</v>
      </c>
      <c r="CD1575" s="50">
        <f t="shared" si="870"/>
        <v>1953.1999999999998</v>
      </c>
      <c r="CE1575" s="103"/>
      <c r="CF1575" s="73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</row>
    <row r="1576" spans="1:122" ht="21" hidden="1" outlineLevel="1" thickBot="1" x14ac:dyDescent="0.35">
      <c r="A1576" s="161"/>
      <c r="B1576" s="53" t="s">
        <v>3128</v>
      </c>
      <c r="C1576" s="53" t="s">
        <v>45</v>
      </c>
      <c r="D1576" s="24" t="s">
        <v>3129</v>
      </c>
      <c r="E1576" s="35">
        <v>1772039.92</v>
      </c>
      <c r="F1576" s="35">
        <v>93853.72</v>
      </c>
      <c r="G1576" s="34"/>
      <c r="H1576" s="36">
        <v>438</v>
      </c>
      <c r="I1576" s="38">
        <v>416</v>
      </c>
      <c r="J1576" s="38">
        <v>22</v>
      </c>
      <c r="K1576" s="37"/>
      <c r="L1576" s="35">
        <v>1865893.64</v>
      </c>
      <c r="M1576" s="35">
        <v>259225.77</v>
      </c>
      <c r="N1576" s="36">
        <v>15285</v>
      </c>
      <c r="O1576" s="36">
        <v>1971</v>
      </c>
      <c r="P1576" s="35">
        <v>3622.26</v>
      </c>
      <c r="Q1576" s="35">
        <v>2755.02</v>
      </c>
      <c r="R1576" s="35">
        <v>2148752.69</v>
      </c>
      <c r="S1576" s="35">
        <v>192555.34</v>
      </c>
      <c r="T1576" s="35">
        <v>19924.62</v>
      </c>
      <c r="U1576" s="35">
        <v>1123.2</v>
      </c>
      <c r="V1576" s="35">
        <v>12717.12</v>
      </c>
      <c r="W1576" s="35">
        <v>8378.24</v>
      </c>
      <c r="X1576" s="35">
        <v>1280.02</v>
      </c>
      <c r="Y1576" s="35">
        <v>25130.560000000001</v>
      </c>
      <c r="Z1576" s="35">
        <v>44781.46</v>
      </c>
      <c r="AA1576" s="35">
        <v>305890.56</v>
      </c>
      <c r="AB1576" s="35">
        <v>2454643.25</v>
      </c>
      <c r="AC1576" s="39">
        <f t="shared" si="860"/>
        <v>2454.6</v>
      </c>
      <c r="AD1576" s="40">
        <f t="shared" si="872"/>
        <v>2508.1999999999998</v>
      </c>
      <c r="AG1576" s="70" t="s">
        <v>3014</v>
      </c>
      <c r="AH1576" s="24" t="s">
        <v>3128</v>
      </c>
      <c r="AI1576" s="24" t="s">
        <v>45</v>
      </c>
      <c r="AJ1576" s="24" t="s">
        <v>3129</v>
      </c>
      <c r="AK1576" s="43">
        <v>1758694.62</v>
      </c>
      <c r="AL1576" s="43">
        <v>140780.57999999999</v>
      </c>
      <c r="AM1576" s="42"/>
      <c r="AN1576" s="44">
        <v>484</v>
      </c>
      <c r="AO1576" s="46">
        <v>448</v>
      </c>
      <c r="AP1576" s="46">
        <v>36</v>
      </c>
      <c r="AQ1576" s="45"/>
      <c r="AR1576" s="43">
        <v>1899475.2</v>
      </c>
      <c r="AS1576" s="43">
        <v>279148.18</v>
      </c>
      <c r="AT1576" s="43">
        <v>16852.400000000001</v>
      </c>
      <c r="AU1576" s="44">
        <v>2178</v>
      </c>
      <c r="AV1576" s="43">
        <v>4002.68</v>
      </c>
      <c r="AW1576" s="43">
        <v>3044.36</v>
      </c>
      <c r="AX1576" s="43">
        <v>2204700.8199999998</v>
      </c>
      <c r="AY1576" s="43">
        <v>210144.52</v>
      </c>
      <c r="AZ1576" s="43">
        <v>22017.16</v>
      </c>
      <c r="BA1576" s="43">
        <v>1209.5999999999999</v>
      </c>
      <c r="BB1576" s="43">
        <v>13695.36</v>
      </c>
      <c r="BC1576" s="43">
        <v>9022.7199999999993</v>
      </c>
      <c r="BD1576" s="43">
        <v>1536.06</v>
      </c>
      <c r="BE1576" s="43">
        <v>27063.68</v>
      </c>
      <c r="BF1576" s="43">
        <v>45587.38</v>
      </c>
      <c r="BG1576" s="43">
        <v>330276.47999999998</v>
      </c>
      <c r="BH1576" s="43">
        <v>2534977.2999999998</v>
      </c>
      <c r="BI1576" s="44">
        <v>0</v>
      </c>
      <c r="BJ1576" s="71">
        <v>2535</v>
      </c>
      <c r="BK1576" s="2"/>
      <c r="BL1576" s="2"/>
      <c r="BM1576" s="48">
        <v>211.3</v>
      </c>
      <c r="BN1576" s="48">
        <v>211.3</v>
      </c>
      <c r="BO1576" s="48">
        <v>211.3</v>
      </c>
      <c r="BP1576" s="48">
        <v>211.3</v>
      </c>
      <c r="BQ1576" s="48">
        <v>422.5</v>
      </c>
      <c r="BR1576" s="48">
        <v>422.5</v>
      </c>
      <c r="BS1576" s="48">
        <v>105.6</v>
      </c>
      <c r="BT1576" s="48">
        <v>0</v>
      </c>
      <c r="BU1576" s="48">
        <v>105.6</v>
      </c>
      <c r="BV1576" s="48">
        <f t="shared" si="862"/>
        <v>202.3</v>
      </c>
      <c r="BW1576" s="48">
        <f t="shared" si="863"/>
        <v>202.3</v>
      </c>
      <c r="BX1576" s="49">
        <f t="shared" si="864"/>
        <v>202.2</v>
      </c>
      <c r="BY1576" s="50">
        <f t="shared" si="865"/>
        <v>2508.2000000000003</v>
      </c>
      <c r="BZ1576" s="48">
        <f t="shared" si="866"/>
        <v>633.90000000000009</v>
      </c>
      <c r="CA1576" s="48">
        <f t="shared" si="867"/>
        <v>1056.3</v>
      </c>
      <c r="CB1576" s="48">
        <f t="shared" si="868"/>
        <v>211.2</v>
      </c>
      <c r="CC1576" s="51">
        <f t="shared" si="869"/>
        <v>606.79999999999995</v>
      </c>
      <c r="CD1576" s="50">
        <f t="shared" si="870"/>
        <v>2508.1999999999998</v>
      </c>
      <c r="CE1576" s="103"/>
      <c r="CF1576" s="73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</row>
    <row r="1577" spans="1:122" ht="15" hidden="1" outlineLevel="1" thickBot="1" x14ac:dyDescent="0.35">
      <c r="A1577" s="161"/>
      <c r="B1577" s="53" t="s">
        <v>3130</v>
      </c>
      <c r="C1577" s="53" t="s">
        <v>45</v>
      </c>
      <c r="D1577" s="24" t="s">
        <v>3131</v>
      </c>
      <c r="E1577" s="35">
        <v>1835816.92</v>
      </c>
      <c r="F1577" s="34"/>
      <c r="G1577" s="34"/>
      <c r="H1577" s="36">
        <v>479</v>
      </c>
      <c r="I1577" s="38">
        <v>479</v>
      </c>
      <c r="J1577" s="37"/>
      <c r="K1577" s="37"/>
      <c r="L1577" s="35">
        <v>1835816.92</v>
      </c>
      <c r="M1577" s="35">
        <v>193943.63</v>
      </c>
      <c r="N1577" s="35">
        <v>16793.740000000002</v>
      </c>
      <c r="O1577" s="35">
        <v>2155.5</v>
      </c>
      <c r="P1577" s="35">
        <v>3961.33</v>
      </c>
      <c r="Q1577" s="35">
        <v>3012.91</v>
      </c>
      <c r="R1577" s="35">
        <v>2055684.03</v>
      </c>
      <c r="S1577" s="35">
        <v>216000.26</v>
      </c>
      <c r="T1577" s="35">
        <v>21789.71</v>
      </c>
      <c r="U1577" s="35">
        <v>1293.3</v>
      </c>
      <c r="V1577" s="35">
        <v>14643.03</v>
      </c>
      <c r="W1577" s="35">
        <v>9647.06</v>
      </c>
      <c r="X1577" s="35">
        <v>11775.68</v>
      </c>
      <c r="Y1577" s="35">
        <v>28936.39</v>
      </c>
      <c r="Z1577" s="35">
        <v>44059.6</v>
      </c>
      <c r="AA1577" s="35">
        <v>348145.03</v>
      </c>
      <c r="AB1577" s="35">
        <v>2403829.06</v>
      </c>
      <c r="AC1577" s="39">
        <f t="shared" si="860"/>
        <v>2403.8000000000002</v>
      </c>
      <c r="AD1577" s="40">
        <f t="shared" si="872"/>
        <v>2349.1999999999998</v>
      </c>
      <c r="AG1577" s="70" t="s">
        <v>3014</v>
      </c>
      <c r="AH1577" s="24" t="s">
        <v>3130</v>
      </c>
      <c r="AI1577" s="24" t="s">
        <v>45</v>
      </c>
      <c r="AJ1577" s="24" t="s">
        <v>3131</v>
      </c>
      <c r="AK1577" s="43">
        <v>1796096.43</v>
      </c>
      <c r="AL1577" s="42"/>
      <c r="AM1577" s="42"/>
      <c r="AN1577" s="44">
        <v>465</v>
      </c>
      <c r="AO1577" s="46">
        <v>465</v>
      </c>
      <c r="AP1577" s="45"/>
      <c r="AQ1577" s="45"/>
      <c r="AR1577" s="43">
        <v>1796096.43</v>
      </c>
      <c r="AS1577" s="43">
        <v>163687.57999999999</v>
      </c>
      <c r="AT1577" s="43">
        <v>16302.9</v>
      </c>
      <c r="AU1577" s="43">
        <v>2092.5</v>
      </c>
      <c r="AV1577" s="43">
        <v>3845.55</v>
      </c>
      <c r="AW1577" s="43">
        <v>2924.85</v>
      </c>
      <c r="AX1577" s="43">
        <v>1984949.81</v>
      </c>
      <c r="AY1577" s="43">
        <v>209687.1</v>
      </c>
      <c r="AZ1577" s="43">
        <v>21152.85</v>
      </c>
      <c r="BA1577" s="43">
        <v>1255.5</v>
      </c>
      <c r="BB1577" s="43">
        <v>14215.05</v>
      </c>
      <c r="BC1577" s="43">
        <v>9365.1</v>
      </c>
      <c r="BD1577" s="43">
        <v>10110.870000000001</v>
      </c>
      <c r="BE1577" s="43">
        <v>28090.65</v>
      </c>
      <c r="BF1577" s="43">
        <v>43106.32</v>
      </c>
      <c r="BG1577" s="43">
        <v>336983.44</v>
      </c>
      <c r="BH1577" s="43">
        <v>2321933.25</v>
      </c>
      <c r="BI1577" s="44">
        <v>0</v>
      </c>
      <c r="BJ1577" s="71">
        <v>2321.9</v>
      </c>
      <c r="BK1577" s="2"/>
      <c r="BL1577" s="2"/>
      <c r="BM1577" s="48">
        <v>193.5</v>
      </c>
      <c r="BN1577" s="48">
        <v>193.5</v>
      </c>
      <c r="BO1577" s="48">
        <v>193.5</v>
      </c>
      <c r="BP1577" s="48">
        <v>193.5</v>
      </c>
      <c r="BQ1577" s="48">
        <v>387</v>
      </c>
      <c r="BR1577" s="48">
        <v>387</v>
      </c>
      <c r="BS1577" s="48">
        <v>96.7</v>
      </c>
      <c r="BT1577" s="48">
        <v>0</v>
      </c>
      <c r="BU1577" s="48">
        <v>96.7</v>
      </c>
      <c r="BV1577" s="48">
        <f t="shared" si="862"/>
        <v>202.6</v>
      </c>
      <c r="BW1577" s="48">
        <f t="shared" si="863"/>
        <v>202.6</v>
      </c>
      <c r="BX1577" s="49">
        <f t="shared" si="864"/>
        <v>202.6</v>
      </c>
      <c r="BY1577" s="50">
        <f t="shared" si="865"/>
        <v>2349.1999999999998</v>
      </c>
      <c r="BZ1577" s="48">
        <f t="shared" si="866"/>
        <v>580.5</v>
      </c>
      <c r="CA1577" s="48">
        <f t="shared" si="867"/>
        <v>967.5</v>
      </c>
      <c r="CB1577" s="48">
        <f t="shared" si="868"/>
        <v>193.4</v>
      </c>
      <c r="CC1577" s="51">
        <f t="shared" si="869"/>
        <v>607.79999999999995</v>
      </c>
      <c r="CD1577" s="50">
        <f t="shared" si="870"/>
        <v>2349.1999999999998</v>
      </c>
      <c r="CE1577" s="103"/>
      <c r="CF1577" s="73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</row>
    <row r="1578" spans="1:122" ht="21" hidden="1" outlineLevel="1" thickBot="1" x14ac:dyDescent="0.35">
      <c r="A1578" s="161"/>
      <c r="B1578" s="53" t="s">
        <v>3132</v>
      </c>
      <c r="C1578" s="53" t="s">
        <v>45</v>
      </c>
      <c r="D1578" s="24" t="s">
        <v>3133</v>
      </c>
      <c r="E1578" s="35">
        <v>1699829.37</v>
      </c>
      <c r="F1578" s="35">
        <v>46926.86</v>
      </c>
      <c r="G1578" s="34"/>
      <c r="H1578" s="36">
        <v>473</v>
      </c>
      <c r="I1578" s="38">
        <v>461</v>
      </c>
      <c r="J1578" s="38">
        <v>12</v>
      </c>
      <c r="K1578" s="37"/>
      <c r="L1578" s="35">
        <v>1746756.23</v>
      </c>
      <c r="M1578" s="35">
        <v>137685.06</v>
      </c>
      <c r="N1578" s="35">
        <v>16544.5</v>
      </c>
      <c r="O1578" s="35">
        <v>2128.5</v>
      </c>
      <c r="P1578" s="35">
        <v>3911.71</v>
      </c>
      <c r="Q1578" s="35">
        <v>2975.17</v>
      </c>
      <c r="R1578" s="35">
        <v>1910001.17</v>
      </c>
      <c r="S1578" s="35">
        <v>210591.14</v>
      </c>
      <c r="T1578" s="35">
        <v>21516.77</v>
      </c>
      <c r="U1578" s="35">
        <v>1244.7</v>
      </c>
      <c r="V1578" s="35">
        <v>14092.77</v>
      </c>
      <c r="W1578" s="35">
        <v>9284.5400000000009</v>
      </c>
      <c r="X1578" s="35">
        <v>5119.8999999999996</v>
      </c>
      <c r="Y1578" s="35">
        <v>27849.01</v>
      </c>
      <c r="Z1578" s="35">
        <v>41922.160000000003</v>
      </c>
      <c r="AA1578" s="35">
        <v>331620.99</v>
      </c>
      <c r="AB1578" s="35">
        <v>2241622.16</v>
      </c>
      <c r="AC1578" s="39">
        <f t="shared" si="860"/>
        <v>2241.6</v>
      </c>
      <c r="AD1578" s="40">
        <f t="shared" si="872"/>
        <v>2270.1</v>
      </c>
      <c r="AG1578" s="70" t="s">
        <v>3014</v>
      </c>
      <c r="AH1578" s="24" t="s">
        <v>3132</v>
      </c>
      <c r="AI1578" s="24" t="s">
        <v>45</v>
      </c>
      <c r="AJ1578" s="24" t="s">
        <v>3133</v>
      </c>
      <c r="AK1578" s="43">
        <v>1687849.83</v>
      </c>
      <c r="AL1578" s="43">
        <v>93853.72</v>
      </c>
      <c r="AM1578" s="42"/>
      <c r="AN1578" s="44">
        <v>488</v>
      </c>
      <c r="AO1578" s="46">
        <v>466</v>
      </c>
      <c r="AP1578" s="46">
        <v>22</v>
      </c>
      <c r="AQ1578" s="45"/>
      <c r="AR1578" s="43">
        <v>1781703.55</v>
      </c>
      <c r="AS1578" s="43">
        <v>138150.16</v>
      </c>
      <c r="AT1578" s="44">
        <v>17038</v>
      </c>
      <c r="AU1578" s="44">
        <v>2196</v>
      </c>
      <c r="AV1578" s="43">
        <v>4035.76</v>
      </c>
      <c r="AW1578" s="43">
        <v>3069.52</v>
      </c>
      <c r="AX1578" s="43">
        <v>1946192.99</v>
      </c>
      <c r="AY1578" s="43">
        <v>215102.34</v>
      </c>
      <c r="AZ1578" s="43">
        <v>22199.119999999999</v>
      </c>
      <c r="BA1578" s="43">
        <v>1258.2</v>
      </c>
      <c r="BB1578" s="43">
        <v>14245.62</v>
      </c>
      <c r="BC1578" s="43">
        <v>9385.24</v>
      </c>
      <c r="BD1578" s="43">
        <v>5119.53</v>
      </c>
      <c r="BE1578" s="43">
        <v>28151.06</v>
      </c>
      <c r="BF1578" s="43">
        <v>42760.89</v>
      </c>
      <c r="BG1578" s="44">
        <v>338222</v>
      </c>
      <c r="BH1578" s="43">
        <v>2284414.9900000002</v>
      </c>
      <c r="BI1578" s="44">
        <v>0</v>
      </c>
      <c r="BJ1578" s="71">
        <v>2284.4</v>
      </c>
      <c r="BK1578" s="2"/>
      <c r="BL1578" s="2"/>
      <c r="BM1578" s="48">
        <v>190.4</v>
      </c>
      <c r="BN1578" s="48">
        <v>190.4</v>
      </c>
      <c r="BO1578" s="48">
        <v>190.4</v>
      </c>
      <c r="BP1578" s="48">
        <v>190.4</v>
      </c>
      <c r="BQ1578" s="48">
        <v>380.7</v>
      </c>
      <c r="BR1578" s="48">
        <v>380.7</v>
      </c>
      <c r="BS1578" s="48">
        <v>95.2</v>
      </c>
      <c r="BT1578" s="48">
        <v>0</v>
      </c>
      <c r="BU1578" s="48">
        <v>95.2</v>
      </c>
      <c r="BV1578" s="48">
        <f t="shared" si="862"/>
        <v>185.6</v>
      </c>
      <c r="BW1578" s="48">
        <f t="shared" si="863"/>
        <v>185.6</v>
      </c>
      <c r="BX1578" s="49">
        <f t="shared" si="864"/>
        <v>185.5</v>
      </c>
      <c r="BY1578" s="50">
        <f t="shared" si="865"/>
        <v>2270.1000000000004</v>
      </c>
      <c r="BZ1578" s="48">
        <f t="shared" si="866"/>
        <v>571.20000000000005</v>
      </c>
      <c r="CA1578" s="48">
        <f t="shared" si="867"/>
        <v>951.8</v>
      </c>
      <c r="CB1578" s="48">
        <f t="shared" si="868"/>
        <v>190.4</v>
      </c>
      <c r="CC1578" s="51">
        <f t="shared" si="869"/>
        <v>556.70000000000005</v>
      </c>
      <c r="CD1578" s="50">
        <f t="shared" si="870"/>
        <v>2270.1000000000004</v>
      </c>
      <c r="CE1578" s="103"/>
      <c r="CF1578" s="73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</row>
    <row r="1579" spans="1:122" ht="15" hidden="1" outlineLevel="1" thickBot="1" x14ac:dyDescent="0.35">
      <c r="A1579" s="161"/>
      <c r="B1579" s="53" t="s">
        <v>3134</v>
      </c>
      <c r="C1579" s="53" t="s">
        <v>45</v>
      </c>
      <c r="D1579" s="24" t="s">
        <v>3135</v>
      </c>
      <c r="E1579" s="35">
        <v>2742156.43</v>
      </c>
      <c r="F1579" s="34"/>
      <c r="G1579" s="34"/>
      <c r="H1579" s="36">
        <v>821</v>
      </c>
      <c r="I1579" s="38">
        <v>821</v>
      </c>
      <c r="J1579" s="37"/>
      <c r="K1579" s="37"/>
      <c r="L1579" s="35">
        <v>2742156.43</v>
      </c>
      <c r="M1579" s="35">
        <v>267548.21999999997</v>
      </c>
      <c r="N1579" s="35">
        <v>28741.16</v>
      </c>
      <c r="O1579" s="35">
        <v>3694.5</v>
      </c>
      <c r="P1579" s="35">
        <v>6789.67</v>
      </c>
      <c r="Q1579" s="35">
        <v>5164.09</v>
      </c>
      <c r="R1579" s="35">
        <v>3054094.07</v>
      </c>
      <c r="S1579" s="35">
        <v>370221.74</v>
      </c>
      <c r="T1579" s="35">
        <v>37347.29</v>
      </c>
      <c r="U1579" s="35">
        <v>2216.6999999999998</v>
      </c>
      <c r="V1579" s="35">
        <v>25097.97</v>
      </c>
      <c r="W1579" s="35">
        <v>16534.939999999999</v>
      </c>
      <c r="X1579" s="35">
        <v>15870.67</v>
      </c>
      <c r="Y1579" s="35">
        <v>49596.61</v>
      </c>
      <c r="Z1579" s="35">
        <v>65811.759999999995</v>
      </c>
      <c r="AA1579" s="35">
        <v>582697.68000000005</v>
      </c>
      <c r="AB1579" s="35">
        <v>3636791.75</v>
      </c>
      <c r="AC1579" s="39">
        <f t="shared" si="860"/>
        <v>3636.8</v>
      </c>
      <c r="AD1579" s="40">
        <f t="shared" si="872"/>
        <v>3710</v>
      </c>
      <c r="AG1579" s="70" t="s">
        <v>3014</v>
      </c>
      <c r="AH1579" s="24" t="s">
        <v>3134</v>
      </c>
      <c r="AI1579" s="24" t="s">
        <v>45</v>
      </c>
      <c r="AJ1579" s="24" t="s">
        <v>3135</v>
      </c>
      <c r="AK1579" s="43">
        <v>2806528.31</v>
      </c>
      <c r="AL1579" s="42"/>
      <c r="AM1579" s="42"/>
      <c r="AN1579" s="44">
        <v>869</v>
      </c>
      <c r="AO1579" s="46">
        <v>869</v>
      </c>
      <c r="AP1579" s="45"/>
      <c r="AQ1579" s="45"/>
      <c r="AR1579" s="43">
        <v>2806528.31</v>
      </c>
      <c r="AS1579" s="43">
        <v>279646.96000000002</v>
      </c>
      <c r="AT1579" s="43">
        <v>30467.14</v>
      </c>
      <c r="AU1579" s="43">
        <v>3910.5</v>
      </c>
      <c r="AV1579" s="43">
        <v>7186.63</v>
      </c>
      <c r="AW1579" s="43">
        <v>5466.01</v>
      </c>
      <c r="AX1579" s="43">
        <v>3133205.55</v>
      </c>
      <c r="AY1579" s="43">
        <v>391866.86</v>
      </c>
      <c r="AZ1579" s="43">
        <v>39530.81</v>
      </c>
      <c r="BA1579" s="43">
        <v>2346.3000000000002</v>
      </c>
      <c r="BB1579" s="43">
        <v>26565.33</v>
      </c>
      <c r="BC1579" s="43">
        <v>17501.66</v>
      </c>
      <c r="BD1579" s="43">
        <v>15742.13</v>
      </c>
      <c r="BE1579" s="43">
        <v>52496.29</v>
      </c>
      <c r="BF1579" s="43">
        <v>67356.679999999993</v>
      </c>
      <c r="BG1579" s="43">
        <v>613406.06000000006</v>
      </c>
      <c r="BH1579" s="43">
        <v>3746611.61</v>
      </c>
      <c r="BI1579" s="44">
        <v>0</v>
      </c>
      <c r="BJ1579" s="71">
        <v>3746.6</v>
      </c>
      <c r="BK1579" s="2"/>
      <c r="BL1579" s="2"/>
      <c r="BM1579" s="48">
        <v>312.2</v>
      </c>
      <c r="BN1579" s="48">
        <v>312.2</v>
      </c>
      <c r="BO1579" s="48">
        <v>312.2</v>
      </c>
      <c r="BP1579" s="48">
        <v>312.2</v>
      </c>
      <c r="BQ1579" s="48">
        <v>624.4</v>
      </c>
      <c r="BR1579" s="48">
        <v>624.4</v>
      </c>
      <c r="BS1579" s="48">
        <v>156.1</v>
      </c>
      <c r="BT1579" s="48">
        <v>0</v>
      </c>
      <c r="BU1579" s="48">
        <v>156.1</v>
      </c>
      <c r="BV1579" s="48">
        <f t="shared" si="862"/>
        <v>300.10000000000002</v>
      </c>
      <c r="BW1579" s="48">
        <f t="shared" si="863"/>
        <v>300.10000000000002</v>
      </c>
      <c r="BX1579" s="49">
        <f t="shared" si="864"/>
        <v>300</v>
      </c>
      <c r="BY1579" s="50">
        <f t="shared" si="865"/>
        <v>3709.9999999999991</v>
      </c>
      <c r="BZ1579" s="48">
        <f t="shared" si="866"/>
        <v>936.59999999999991</v>
      </c>
      <c r="CA1579" s="48">
        <f t="shared" si="867"/>
        <v>1561</v>
      </c>
      <c r="CB1579" s="48">
        <f t="shared" si="868"/>
        <v>312.2</v>
      </c>
      <c r="CC1579" s="51">
        <f t="shared" si="869"/>
        <v>900.2</v>
      </c>
      <c r="CD1579" s="50">
        <f t="shared" si="870"/>
        <v>3710</v>
      </c>
      <c r="CE1579" s="103"/>
      <c r="CF1579" s="73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</row>
    <row r="1580" spans="1:122" ht="15" hidden="1" outlineLevel="1" thickBot="1" x14ac:dyDescent="0.35">
      <c r="A1580" s="161"/>
      <c r="B1580" s="53" t="s">
        <v>3136</v>
      </c>
      <c r="C1580" s="53" t="s">
        <v>45</v>
      </c>
      <c r="D1580" s="24" t="s">
        <v>3137</v>
      </c>
      <c r="E1580" s="35">
        <v>750684.26</v>
      </c>
      <c r="F1580" s="35">
        <v>46926.86</v>
      </c>
      <c r="G1580" s="35">
        <v>14805.11</v>
      </c>
      <c r="H1580" s="36">
        <v>164</v>
      </c>
      <c r="I1580" s="38">
        <v>152</v>
      </c>
      <c r="J1580" s="38">
        <v>11</v>
      </c>
      <c r="K1580" s="38">
        <v>1</v>
      </c>
      <c r="L1580" s="35">
        <v>812416.23</v>
      </c>
      <c r="M1580" s="35">
        <v>82090.5</v>
      </c>
      <c r="N1580" s="35">
        <v>5709.89</v>
      </c>
      <c r="O1580" s="36">
        <v>738</v>
      </c>
      <c r="P1580" s="35">
        <v>1356.28</v>
      </c>
      <c r="Q1580" s="35">
        <v>1031.56</v>
      </c>
      <c r="R1580" s="35">
        <v>903342.46</v>
      </c>
      <c r="S1580" s="35">
        <v>71250.679999999993</v>
      </c>
      <c r="T1580" s="35">
        <v>7460.36</v>
      </c>
      <c r="U1580" s="35">
        <v>410.4</v>
      </c>
      <c r="V1580" s="35">
        <v>4646.6400000000003</v>
      </c>
      <c r="W1580" s="35">
        <v>3061.28</v>
      </c>
      <c r="X1580" s="35">
        <v>895.77</v>
      </c>
      <c r="Y1580" s="35">
        <v>9182.32</v>
      </c>
      <c r="Z1580" s="35">
        <v>19497.990000000002</v>
      </c>
      <c r="AA1580" s="35">
        <v>116405.44</v>
      </c>
      <c r="AB1580" s="35">
        <v>1019747.9</v>
      </c>
      <c r="AC1580" s="39">
        <f t="shared" si="860"/>
        <v>1019.7</v>
      </c>
      <c r="AD1580" s="40">
        <f t="shared" si="872"/>
        <v>986.4</v>
      </c>
      <c r="AG1580" s="70" t="s">
        <v>3014</v>
      </c>
      <c r="AH1580" s="24" t="s">
        <v>3136</v>
      </c>
      <c r="AI1580" s="24" t="s">
        <v>45</v>
      </c>
      <c r="AJ1580" s="24" t="s">
        <v>3137</v>
      </c>
      <c r="AK1580" s="43">
        <v>704632.93</v>
      </c>
      <c r="AL1580" s="43">
        <v>23463.43</v>
      </c>
      <c r="AM1580" s="43">
        <v>29610.22</v>
      </c>
      <c r="AN1580" s="44">
        <v>170</v>
      </c>
      <c r="AO1580" s="46">
        <v>161</v>
      </c>
      <c r="AP1580" s="46">
        <v>7</v>
      </c>
      <c r="AQ1580" s="46">
        <v>2</v>
      </c>
      <c r="AR1580" s="43">
        <v>757706.58</v>
      </c>
      <c r="AS1580" s="43">
        <v>83987.75</v>
      </c>
      <c r="AT1580" s="43">
        <v>5928.9</v>
      </c>
      <c r="AU1580" s="44">
        <v>765</v>
      </c>
      <c r="AV1580" s="43">
        <v>1405.9</v>
      </c>
      <c r="AW1580" s="43">
        <v>1069.3</v>
      </c>
      <c r="AX1580" s="43">
        <v>850863.43</v>
      </c>
      <c r="AY1580" s="43">
        <v>74632.19</v>
      </c>
      <c r="AZ1580" s="43">
        <v>7733.3</v>
      </c>
      <c r="BA1580" s="43">
        <v>434.7</v>
      </c>
      <c r="BB1580" s="43">
        <v>4921.7700000000004</v>
      </c>
      <c r="BC1580" s="43">
        <v>3242.54</v>
      </c>
      <c r="BD1580" s="44">
        <v>0</v>
      </c>
      <c r="BE1580" s="43">
        <v>9726.01</v>
      </c>
      <c r="BF1580" s="43">
        <v>18184.95</v>
      </c>
      <c r="BG1580" s="43">
        <v>118875.46</v>
      </c>
      <c r="BH1580" s="43">
        <v>969738.89</v>
      </c>
      <c r="BI1580" s="44">
        <v>0</v>
      </c>
      <c r="BJ1580" s="71">
        <v>969.7</v>
      </c>
      <c r="BK1580" s="2"/>
      <c r="BL1580" s="2"/>
      <c r="BM1580" s="48">
        <v>80.8</v>
      </c>
      <c r="BN1580" s="48">
        <v>80.8</v>
      </c>
      <c r="BO1580" s="48">
        <v>80.8</v>
      </c>
      <c r="BP1580" s="48">
        <v>80.8</v>
      </c>
      <c r="BQ1580" s="48">
        <v>161.6</v>
      </c>
      <c r="BR1580" s="48">
        <v>161.6</v>
      </c>
      <c r="BS1580" s="48">
        <v>40.4</v>
      </c>
      <c r="BT1580" s="48">
        <v>0</v>
      </c>
      <c r="BU1580" s="48">
        <v>40.4</v>
      </c>
      <c r="BV1580" s="48">
        <f t="shared" si="862"/>
        <v>86.4</v>
      </c>
      <c r="BW1580" s="48">
        <f t="shared" si="863"/>
        <v>86.4</v>
      </c>
      <c r="BX1580" s="49">
        <f t="shared" si="864"/>
        <v>86.4</v>
      </c>
      <c r="BY1580" s="50">
        <f t="shared" si="865"/>
        <v>986.39999999999986</v>
      </c>
      <c r="BZ1580" s="48">
        <f t="shared" si="866"/>
        <v>242.39999999999998</v>
      </c>
      <c r="CA1580" s="48">
        <f t="shared" si="867"/>
        <v>404</v>
      </c>
      <c r="CB1580" s="48">
        <f t="shared" si="868"/>
        <v>80.8</v>
      </c>
      <c r="CC1580" s="51">
        <f t="shared" si="869"/>
        <v>259.20000000000005</v>
      </c>
      <c r="CD1580" s="50">
        <f t="shared" si="870"/>
        <v>986.4</v>
      </c>
      <c r="CE1580" s="103"/>
      <c r="CF1580" s="73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</row>
    <row r="1581" spans="1:122" ht="15" hidden="1" outlineLevel="1" thickBot="1" x14ac:dyDescent="0.35">
      <c r="A1581" s="161"/>
      <c r="B1581" s="53" t="s">
        <v>3138</v>
      </c>
      <c r="C1581" s="53" t="s">
        <v>45</v>
      </c>
      <c r="D1581" s="24" t="s">
        <v>3139</v>
      </c>
      <c r="E1581" s="35">
        <v>1254679.6299999999</v>
      </c>
      <c r="F1581" s="34"/>
      <c r="G1581" s="34"/>
      <c r="H1581" s="36">
        <v>301</v>
      </c>
      <c r="I1581" s="38">
        <v>301</v>
      </c>
      <c r="J1581" s="37"/>
      <c r="K1581" s="37"/>
      <c r="L1581" s="35">
        <v>1254679.6299999999</v>
      </c>
      <c r="M1581" s="35">
        <v>114709.13</v>
      </c>
      <c r="N1581" s="35">
        <v>10078.959999999999</v>
      </c>
      <c r="O1581" s="35">
        <v>1354.5</v>
      </c>
      <c r="P1581" s="35">
        <v>2489.27</v>
      </c>
      <c r="Q1581" s="35">
        <v>1893.29</v>
      </c>
      <c r="R1581" s="35">
        <v>1385204.78</v>
      </c>
      <c r="S1581" s="35">
        <v>135732.94</v>
      </c>
      <c r="T1581" s="35">
        <v>13692.49</v>
      </c>
      <c r="U1581" s="35">
        <v>812.7</v>
      </c>
      <c r="V1581" s="35">
        <v>9201.57</v>
      </c>
      <c r="W1581" s="35">
        <v>6062.14</v>
      </c>
      <c r="X1581" s="35">
        <v>8958.51</v>
      </c>
      <c r="Y1581" s="35">
        <v>18183.41</v>
      </c>
      <c r="Z1581" s="35">
        <v>30112.31</v>
      </c>
      <c r="AA1581" s="35">
        <v>222756.07</v>
      </c>
      <c r="AB1581" s="35">
        <v>1607960.85</v>
      </c>
      <c r="AC1581" s="39">
        <f t="shared" si="860"/>
        <v>1608</v>
      </c>
      <c r="AD1581" s="40">
        <f t="shared" si="872"/>
        <v>1713.1</v>
      </c>
      <c r="AG1581" s="70" t="s">
        <v>3014</v>
      </c>
      <c r="AH1581" s="24" t="s">
        <v>3138</v>
      </c>
      <c r="AI1581" s="24" t="s">
        <v>45</v>
      </c>
      <c r="AJ1581" s="24" t="s">
        <v>3139</v>
      </c>
      <c r="AK1581" s="43">
        <v>1362716.34</v>
      </c>
      <c r="AL1581" s="42"/>
      <c r="AM1581" s="42"/>
      <c r="AN1581" s="44">
        <v>372</v>
      </c>
      <c r="AO1581" s="46">
        <v>372</v>
      </c>
      <c r="AP1581" s="45"/>
      <c r="AQ1581" s="45"/>
      <c r="AR1581" s="43">
        <v>1362716.34</v>
      </c>
      <c r="AS1581" s="43">
        <v>111156.56</v>
      </c>
      <c r="AT1581" s="43">
        <v>12525.12</v>
      </c>
      <c r="AU1581" s="44">
        <v>1674</v>
      </c>
      <c r="AV1581" s="43">
        <v>3076.44</v>
      </c>
      <c r="AW1581" s="43">
        <v>2339.88</v>
      </c>
      <c r="AX1581" s="43">
        <v>1493488.34</v>
      </c>
      <c r="AY1581" s="43">
        <v>167749.68</v>
      </c>
      <c r="AZ1581" s="43">
        <v>16922.28</v>
      </c>
      <c r="BA1581" s="43">
        <v>1004.4</v>
      </c>
      <c r="BB1581" s="43">
        <v>11372.04</v>
      </c>
      <c r="BC1581" s="43">
        <v>7492.08</v>
      </c>
      <c r="BD1581" s="43">
        <v>12413.62</v>
      </c>
      <c r="BE1581" s="43">
        <v>22472.52</v>
      </c>
      <c r="BF1581" s="43">
        <v>32705.19</v>
      </c>
      <c r="BG1581" s="43">
        <v>272131.81</v>
      </c>
      <c r="BH1581" s="43">
        <v>1765620.15</v>
      </c>
      <c r="BI1581" s="44">
        <v>0</v>
      </c>
      <c r="BJ1581" s="71">
        <v>1765.6</v>
      </c>
      <c r="BK1581" s="2"/>
      <c r="BL1581" s="2"/>
      <c r="BM1581" s="48">
        <v>147.1</v>
      </c>
      <c r="BN1581" s="48">
        <v>147.1</v>
      </c>
      <c r="BO1581" s="48">
        <v>147.1</v>
      </c>
      <c r="BP1581" s="48">
        <v>147.1</v>
      </c>
      <c r="BQ1581" s="48">
        <v>294.3</v>
      </c>
      <c r="BR1581" s="48">
        <v>294.3</v>
      </c>
      <c r="BS1581" s="48">
        <v>73.599999999999994</v>
      </c>
      <c r="BT1581" s="48">
        <v>0</v>
      </c>
      <c r="BU1581" s="48">
        <v>73.599999999999994</v>
      </c>
      <c r="BV1581" s="48">
        <f t="shared" si="862"/>
        <v>129.6</v>
      </c>
      <c r="BW1581" s="48">
        <f t="shared" si="863"/>
        <v>129.6</v>
      </c>
      <c r="BX1581" s="49">
        <f t="shared" si="864"/>
        <v>129.69999999999999</v>
      </c>
      <c r="BY1581" s="50">
        <f t="shared" si="865"/>
        <v>1713.0999999999997</v>
      </c>
      <c r="BZ1581" s="48">
        <f t="shared" si="866"/>
        <v>441.29999999999995</v>
      </c>
      <c r="CA1581" s="48">
        <f t="shared" si="867"/>
        <v>735.7</v>
      </c>
      <c r="CB1581" s="48">
        <f t="shared" si="868"/>
        <v>147.19999999999999</v>
      </c>
      <c r="CC1581" s="51">
        <f t="shared" si="869"/>
        <v>388.9</v>
      </c>
      <c r="CD1581" s="50">
        <f t="shared" si="870"/>
        <v>1713.1</v>
      </c>
      <c r="CE1581" s="103"/>
      <c r="CF1581" s="73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</row>
    <row r="1582" spans="1:122" ht="15" hidden="1" outlineLevel="1" thickBot="1" x14ac:dyDescent="0.35">
      <c r="A1582" s="161"/>
      <c r="B1582" s="53" t="s">
        <v>3140</v>
      </c>
      <c r="C1582" s="53" t="s">
        <v>45</v>
      </c>
      <c r="D1582" s="24" t="s">
        <v>3141</v>
      </c>
      <c r="E1582" s="35">
        <v>2330228.11</v>
      </c>
      <c r="F1582" s="34"/>
      <c r="G1582" s="34"/>
      <c r="H1582" s="36">
        <v>815</v>
      </c>
      <c r="I1582" s="38">
        <v>815</v>
      </c>
      <c r="J1582" s="37"/>
      <c r="K1582" s="37"/>
      <c r="L1582" s="35">
        <v>2330228.11</v>
      </c>
      <c r="M1582" s="35">
        <v>265464.52</v>
      </c>
      <c r="N1582" s="35">
        <v>25061.25</v>
      </c>
      <c r="O1582" s="35">
        <v>3667.5</v>
      </c>
      <c r="P1582" s="35">
        <v>6740.05</v>
      </c>
      <c r="Q1582" s="35">
        <v>5126.3500000000004</v>
      </c>
      <c r="R1582" s="35">
        <v>2636287.7799999998</v>
      </c>
      <c r="S1582" s="35">
        <v>367516.1</v>
      </c>
      <c r="T1582" s="35">
        <v>37074.35</v>
      </c>
      <c r="U1582" s="35">
        <v>2200.5</v>
      </c>
      <c r="V1582" s="35">
        <v>24914.55</v>
      </c>
      <c r="W1582" s="35">
        <v>16414.099999999999</v>
      </c>
      <c r="X1582" s="35">
        <v>5888.56</v>
      </c>
      <c r="Y1582" s="35">
        <v>49234.15</v>
      </c>
      <c r="Z1582" s="35">
        <v>55925.48</v>
      </c>
      <c r="AA1582" s="35">
        <v>559167.79</v>
      </c>
      <c r="AB1582" s="35">
        <v>3195455.57</v>
      </c>
      <c r="AC1582" s="39">
        <f t="shared" si="860"/>
        <v>3195.5</v>
      </c>
      <c r="AD1582" s="40">
        <f t="shared" si="872"/>
        <v>3258.4</v>
      </c>
      <c r="AG1582" s="70" t="s">
        <v>3014</v>
      </c>
      <c r="AH1582" s="24" t="s">
        <v>3140</v>
      </c>
      <c r="AI1582" s="24" t="s">
        <v>45</v>
      </c>
      <c r="AJ1582" s="24" t="s">
        <v>3141</v>
      </c>
      <c r="AK1582" s="43">
        <v>2400245.08</v>
      </c>
      <c r="AL1582" s="42"/>
      <c r="AM1582" s="42"/>
      <c r="AN1582" s="44">
        <v>828</v>
      </c>
      <c r="AO1582" s="46">
        <v>828</v>
      </c>
      <c r="AP1582" s="45"/>
      <c r="AQ1582" s="45"/>
      <c r="AR1582" s="43">
        <v>2400245.08</v>
      </c>
      <c r="AS1582" s="43">
        <v>277192.15000000002</v>
      </c>
      <c r="AT1582" s="44">
        <v>25461</v>
      </c>
      <c r="AU1582" s="44">
        <v>3726</v>
      </c>
      <c r="AV1582" s="43">
        <v>6847.56</v>
      </c>
      <c r="AW1582" s="43">
        <v>5208.12</v>
      </c>
      <c r="AX1582" s="43">
        <v>2718679.91</v>
      </c>
      <c r="AY1582" s="43">
        <v>373378.32</v>
      </c>
      <c r="AZ1582" s="43">
        <v>37665.72</v>
      </c>
      <c r="BA1582" s="43">
        <v>2235.6</v>
      </c>
      <c r="BB1582" s="43">
        <v>25311.96</v>
      </c>
      <c r="BC1582" s="43">
        <v>16675.919999999998</v>
      </c>
      <c r="BD1582" s="43">
        <v>8320.0400000000009</v>
      </c>
      <c r="BE1582" s="43">
        <v>50019.48</v>
      </c>
      <c r="BF1582" s="43">
        <v>57605.89</v>
      </c>
      <c r="BG1582" s="43">
        <v>571212.93000000005</v>
      </c>
      <c r="BH1582" s="43">
        <v>3289892.84</v>
      </c>
      <c r="BI1582" s="44">
        <v>0</v>
      </c>
      <c r="BJ1582" s="71">
        <v>3289.9</v>
      </c>
      <c r="BK1582" s="2"/>
      <c r="BL1582" s="2"/>
      <c r="BM1582" s="48">
        <v>274.2</v>
      </c>
      <c r="BN1582" s="48">
        <v>274.2</v>
      </c>
      <c r="BO1582" s="48">
        <v>274.2</v>
      </c>
      <c r="BP1582" s="48">
        <v>274.2</v>
      </c>
      <c r="BQ1582" s="48">
        <v>548.29999999999995</v>
      </c>
      <c r="BR1582" s="48">
        <v>548.29999999999995</v>
      </c>
      <c r="BS1582" s="48">
        <v>137.1</v>
      </c>
      <c r="BT1582" s="48">
        <v>0</v>
      </c>
      <c r="BU1582" s="48">
        <v>137.1</v>
      </c>
      <c r="BV1582" s="48">
        <f t="shared" si="862"/>
        <v>263.60000000000002</v>
      </c>
      <c r="BW1582" s="48">
        <f t="shared" si="863"/>
        <v>263.60000000000002</v>
      </c>
      <c r="BX1582" s="49">
        <f t="shared" si="864"/>
        <v>263.60000000000002</v>
      </c>
      <c r="BY1582" s="50">
        <f t="shared" si="865"/>
        <v>3258.3999999999992</v>
      </c>
      <c r="BZ1582" s="48">
        <f t="shared" si="866"/>
        <v>822.59999999999991</v>
      </c>
      <c r="CA1582" s="48">
        <f t="shared" si="867"/>
        <v>1370.8</v>
      </c>
      <c r="CB1582" s="48">
        <f t="shared" si="868"/>
        <v>274.2</v>
      </c>
      <c r="CC1582" s="51">
        <f t="shared" si="869"/>
        <v>790.80000000000007</v>
      </c>
      <c r="CD1582" s="50">
        <f t="shared" si="870"/>
        <v>3258.3999999999996</v>
      </c>
      <c r="CE1582" s="103"/>
      <c r="CF1582" s="73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</row>
    <row r="1583" spans="1:122" ht="15" hidden="1" outlineLevel="1" thickBot="1" x14ac:dyDescent="0.35">
      <c r="A1583" s="161"/>
      <c r="B1583" s="53" t="s">
        <v>3142</v>
      </c>
      <c r="C1583" s="53" t="s">
        <v>45</v>
      </c>
      <c r="D1583" s="24" t="s">
        <v>3143</v>
      </c>
      <c r="E1583" s="35">
        <v>1839080.55</v>
      </c>
      <c r="F1583" s="34"/>
      <c r="G1583" s="34"/>
      <c r="H1583" s="36">
        <v>774</v>
      </c>
      <c r="I1583" s="38">
        <v>774</v>
      </c>
      <c r="J1583" s="37"/>
      <c r="K1583" s="37"/>
      <c r="L1583" s="35">
        <v>1839080.55</v>
      </c>
      <c r="M1583" s="35">
        <v>343267.73</v>
      </c>
      <c r="N1583" s="35">
        <v>23800.5</v>
      </c>
      <c r="O1583" s="36">
        <v>3483</v>
      </c>
      <c r="P1583" s="35">
        <v>6400.98</v>
      </c>
      <c r="Q1583" s="35">
        <v>4868.46</v>
      </c>
      <c r="R1583" s="35">
        <v>2220901.2200000002</v>
      </c>
      <c r="S1583" s="35">
        <v>349027.56</v>
      </c>
      <c r="T1583" s="35">
        <v>35209.26</v>
      </c>
      <c r="U1583" s="35">
        <v>2089.8000000000002</v>
      </c>
      <c r="V1583" s="35">
        <v>23661.18</v>
      </c>
      <c r="W1583" s="35">
        <v>15588.36</v>
      </c>
      <c r="X1583" s="35">
        <v>1535.7</v>
      </c>
      <c r="Y1583" s="35">
        <v>46757.34</v>
      </c>
      <c r="Z1583" s="35">
        <v>44137.93</v>
      </c>
      <c r="AA1583" s="35">
        <v>518007.13</v>
      </c>
      <c r="AB1583" s="35">
        <v>2738908.35</v>
      </c>
      <c r="AC1583" s="39">
        <f t="shared" si="860"/>
        <v>2738.9</v>
      </c>
      <c r="AD1583" s="40">
        <f t="shared" si="872"/>
        <v>2647.9</v>
      </c>
      <c r="AG1583" s="70" t="s">
        <v>3014</v>
      </c>
      <c r="AH1583" s="24" t="s">
        <v>3142</v>
      </c>
      <c r="AI1583" s="24" t="s">
        <v>45</v>
      </c>
      <c r="AJ1583" s="24" t="s">
        <v>3143</v>
      </c>
      <c r="AK1583" s="43">
        <v>1761292.28</v>
      </c>
      <c r="AL1583" s="42"/>
      <c r="AM1583" s="42"/>
      <c r="AN1583" s="44">
        <v>742</v>
      </c>
      <c r="AO1583" s="46">
        <v>742</v>
      </c>
      <c r="AP1583" s="45"/>
      <c r="AQ1583" s="45"/>
      <c r="AR1583" s="43">
        <v>1761292.28</v>
      </c>
      <c r="AS1583" s="43">
        <v>308662.51</v>
      </c>
      <c r="AT1583" s="43">
        <v>22816.5</v>
      </c>
      <c r="AU1583" s="44">
        <v>3339</v>
      </c>
      <c r="AV1583" s="43">
        <v>6136.34</v>
      </c>
      <c r="AW1583" s="43">
        <v>4667.18</v>
      </c>
      <c r="AX1583" s="43">
        <v>2106913.81</v>
      </c>
      <c r="AY1583" s="43">
        <v>334597.48</v>
      </c>
      <c r="AZ1583" s="43">
        <v>33753.58</v>
      </c>
      <c r="BA1583" s="43">
        <v>2003.4</v>
      </c>
      <c r="BB1583" s="43">
        <v>22682.94</v>
      </c>
      <c r="BC1583" s="43">
        <v>14943.88</v>
      </c>
      <c r="BD1583" s="43">
        <v>384.06</v>
      </c>
      <c r="BE1583" s="43">
        <v>44824.22</v>
      </c>
      <c r="BF1583" s="43">
        <v>42271.01</v>
      </c>
      <c r="BG1583" s="43">
        <v>495460.57</v>
      </c>
      <c r="BH1583" s="43">
        <v>2602374.38</v>
      </c>
      <c r="BI1583" s="44">
        <v>0</v>
      </c>
      <c r="BJ1583" s="71">
        <v>2602.4</v>
      </c>
      <c r="BK1583" s="2"/>
      <c r="BL1583" s="2"/>
      <c r="BM1583" s="48">
        <v>216.9</v>
      </c>
      <c r="BN1583" s="48">
        <v>216.9</v>
      </c>
      <c r="BO1583" s="48">
        <v>216.9</v>
      </c>
      <c r="BP1583" s="48">
        <v>216.9</v>
      </c>
      <c r="BQ1583" s="48">
        <v>433.7</v>
      </c>
      <c r="BR1583" s="48">
        <v>433.7</v>
      </c>
      <c r="BS1583" s="48">
        <v>108.4</v>
      </c>
      <c r="BT1583" s="48">
        <v>0</v>
      </c>
      <c r="BU1583" s="48">
        <v>108.4</v>
      </c>
      <c r="BV1583" s="48">
        <f t="shared" si="862"/>
        <v>232</v>
      </c>
      <c r="BW1583" s="48">
        <f t="shared" si="863"/>
        <v>232</v>
      </c>
      <c r="BX1583" s="49">
        <f t="shared" si="864"/>
        <v>232.1</v>
      </c>
      <c r="BY1583" s="50">
        <f t="shared" si="865"/>
        <v>2647.9</v>
      </c>
      <c r="BZ1583" s="48">
        <f t="shared" si="866"/>
        <v>650.70000000000005</v>
      </c>
      <c r="CA1583" s="48">
        <f t="shared" si="867"/>
        <v>1084.3</v>
      </c>
      <c r="CB1583" s="48">
        <f t="shared" si="868"/>
        <v>216.8</v>
      </c>
      <c r="CC1583" s="51">
        <f t="shared" si="869"/>
        <v>696.1</v>
      </c>
      <c r="CD1583" s="50">
        <f t="shared" si="870"/>
        <v>2647.9</v>
      </c>
      <c r="CE1583" s="103"/>
      <c r="CF1583" s="73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</row>
    <row r="1584" spans="1:122" ht="15" hidden="1" outlineLevel="1" thickBot="1" x14ac:dyDescent="0.35">
      <c r="A1584" s="161"/>
      <c r="B1584" s="53" t="s">
        <v>3144</v>
      </c>
      <c r="C1584" s="53" t="s">
        <v>45</v>
      </c>
      <c r="D1584" s="24" t="s">
        <v>3145</v>
      </c>
      <c r="E1584" s="35">
        <v>2665718.5099999998</v>
      </c>
      <c r="F1584" s="34"/>
      <c r="G1584" s="34"/>
      <c r="H1584" s="36">
        <v>936</v>
      </c>
      <c r="I1584" s="38">
        <v>936</v>
      </c>
      <c r="J1584" s="37"/>
      <c r="K1584" s="37"/>
      <c r="L1584" s="35">
        <v>2665718.5099999998</v>
      </c>
      <c r="M1584" s="35">
        <v>289049.65000000002</v>
      </c>
      <c r="N1584" s="36">
        <v>28782</v>
      </c>
      <c r="O1584" s="36">
        <v>4212</v>
      </c>
      <c r="P1584" s="35">
        <v>7740.72</v>
      </c>
      <c r="Q1584" s="35">
        <v>5887.44</v>
      </c>
      <c r="R1584" s="35">
        <v>3001390.32</v>
      </c>
      <c r="S1584" s="35">
        <v>422079.84</v>
      </c>
      <c r="T1584" s="35">
        <v>42578.64</v>
      </c>
      <c r="U1584" s="35">
        <v>2527.1999999999998</v>
      </c>
      <c r="V1584" s="35">
        <v>28613.52</v>
      </c>
      <c r="W1584" s="35">
        <v>18851.04</v>
      </c>
      <c r="X1584" s="35">
        <v>6529.02</v>
      </c>
      <c r="Y1584" s="35">
        <v>56543.76</v>
      </c>
      <c r="Z1584" s="35">
        <v>63977.26</v>
      </c>
      <c r="AA1584" s="35">
        <v>641700.28</v>
      </c>
      <c r="AB1584" s="35">
        <v>3643090.6</v>
      </c>
      <c r="AC1584" s="39">
        <f t="shared" ref="AC1584:AC1647" si="873">+ROUND(AB1584/1000,1)</f>
        <v>3643.1</v>
      </c>
      <c r="AD1584" s="40">
        <f t="shared" si="872"/>
        <v>3615.6</v>
      </c>
      <c r="AG1584" s="70" t="s">
        <v>3014</v>
      </c>
      <c r="AH1584" s="24" t="s">
        <v>3144</v>
      </c>
      <c r="AI1584" s="24" t="s">
        <v>45</v>
      </c>
      <c r="AJ1584" s="24" t="s">
        <v>3145</v>
      </c>
      <c r="AK1584" s="43">
        <v>2647772.1</v>
      </c>
      <c r="AL1584" s="42"/>
      <c r="AM1584" s="42"/>
      <c r="AN1584" s="44">
        <v>895</v>
      </c>
      <c r="AO1584" s="46">
        <v>895</v>
      </c>
      <c r="AP1584" s="45"/>
      <c r="AQ1584" s="45"/>
      <c r="AR1584" s="43">
        <v>2647772.1</v>
      </c>
      <c r="AS1584" s="43">
        <v>294921.08</v>
      </c>
      <c r="AT1584" s="43">
        <v>27521.25</v>
      </c>
      <c r="AU1584" s="43">
        <v>4027.5</v>
      </c>
      <c r="AV1584" s="43">
        <v>7401.65</v>
      </c>
      <c r="AW1584" s="43">
        <v>5629.55</v>
      </c>
      <c r="AX1584" s="43">
        <v>2987273.13</v>
      </c>
      <c r="AY1584" s="43">
        <v>403591.3</v>
      </c>
      <c r="AZ1584" s="43">
        <v>40713.550000000003</v>
      </c>
      <c r="BA1584" s="43">
        <v>2416.5</v>
      </c>
      <c r="BB1584" s="43">
        <v>27360.15</v>
      </c>
      <c r="BC1584" s="43">
        <v>18025.3</v>
      </c>
      <c r="BD1584" s="43">
        <v>4864.22</v>
      </c>
      <c r="BE1584" s="43">
        <v>54066.95</v>
      </c>
      <c r="BF1584" s="43">
        <v>63546.55</v>
      </c>
      <c r="BG1584" s="43">
        <v>614584.52</v>
      </c>
      <c r="BH1584" s="43">
        <v>3601857.65</v>
      </c>
      <c r="BI1584" s="44">
        <v>0</v>
      </c>
      <c r="BJ1584" s="71">
        <v>3601.9</v>
      </c>
      <c r="BK1584" s="2"/>
      <c r="BL1584" s="2"/>
      <c r="BM1584" s="48">
        <v>300.2</v>
      </c>
      <c r="BN1584" s="48">
        <v>300.2</v>
      </c>
      <c r="BO1584" s="48">
        <v>300.2</v>
      </c>
      <c r="BP1584" s="48">
        <v>300.2</v>
      </c>
      <c r="BQ1584" s="48">
        <v>600.29999999999995</v>
      </c>
      <c r="BR1584" s="48">
        <v>600.29999999999995</v>
      </c>
      <c r="BS1584" s="48">
        <v>150.1</v>
      </c>
      <c r="BT1584" s="48">
        <v>0</v>
      </c>
      <c r="BU1584" s="48">
        <v>150.1</v>
      </c>
      <c r="BV1584" s="48">
        <f t="shared" ref="BV1584:BV1647" si="874">+ROUND((AD1584-BM1584-BN1584-BO1584-BP1584-BQ1584-BR1584-BS1584-BT1584-BU1584)/3,1)</f>
        <v>304.7</v>
      </c>
      <c r="BW1584" s="48">
        <f t="shared" ref="BW1584:BW1647" si="875">+BV1584</f>
        <v>304.7</v>
      </c>
      <c r="BX1584" s="49">
        <f t="shared" ref="BX1584:BX1647" si="876">+ROUND(AD1584-BM1584-BN1584-BO1584-BP1584-BQ1584-BR1584-BS1584-BT1584-BU1584-BV1584-BW1584,1)</f>
        <v>304.60000000000002</v>
      </c>
      <c r="BY1584" s="50">
        <f t="shared" ref="BY1584:BY1647" si="877">+BX1584+BW1584+BV1584+BU1584+BT1584+BS1584+BR1584+BQ1584+BP1584+BO1584+BN1584+BM1584</f>
        <v>3615.599999999999</v>
      </c>
      <c r="BZ1584" s="48">
        <f t="shared" ref="BZ1584:BZ1647" si="878">+BM1584+BN1584+BO1584</f>
        <v>900.59999999999991</v>
      </c>
      <c r="CA1584" s="48">
        <f t="shared" ref="CA1584:CA1647" si="879">+BP1584+BQ1584+BR1584</f>
        <v>1500.8</v>
      </c>
      <c r="CB1584" s="48">
        <f t="shared" ref="CB1584:CB1647" si="880">+BS1584+BT1584+BU1584</f>
        <v>300.2</v>
      </c>
      <c r="CC1584" s="51">
        <f t="shared" ref="CC1584:CC1647" si="881">+BV1584+BW1584+BX1584</f>
        <v>914</v>
      </c>
      <c r="CD1584" s="50">
        <f t="shared" ref="CD1584:CD1647" si="882">SUM(BZ1584:CC1584)</f>
        <v>3615.5999999999995</v>
      </c>
      <c r="CE1584" s="103"/>
      <c r="CF1584" s="73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</row>
    <row r="1585" spans="1:122" ht="15" hidden="1" outlineLevel="1" thickBot="1" x14ac:dyDescent="0.35">
      <c r="A1585" s="161"/>
      <c r="B1585" s="53" t="s">
        <v>3146</v>
      </c>
      <c r="C1585" s="53" t="s">
        <v>45</v>
      </c>
      <c r="D1585" s="24" t="s">
        <v>3147</v>
      </c>
      <c r="E1585" s="35">
        <v>3763191.03</v>
      </c>
      <c r="F1585" s="34"/>
      <c r="G1585" s="34"/>
      <c r="H1585" s="36">
        <v>1337</v>
      </c>
      <c r="I1585" s="38">
        <v>1337</v>
      </c>
      <c r="J1585" s="37"/>
      <c r="K1585" s="37"/>
      <c r="L1585" s="35">
        <v>3763191.03</v>
      </c>
      <c r="M1585" s="35">
        <v>462065.32</v>
      </c>
      <c r="N1585" s="35">
        <v>41112.75</v>
      </c>
      <c r="O1585" s="35">
        <v>6016.5</v>
      </c>
      <c r="P1585" s="35">
        <v>11056.99</v>
      </c>
      <c r="Q1585" s="35">
        <v>8409.73</v>
      </c>
      <c r="R1585" s="35">
        <v>4291852.32</v>
      </c>
      <c r="S1585" s="35">
        <v>602906.78</v>
      </c>
      <c r="T1585" s="35">
        <v>60820.13</v>
      </c>
      <c r="U1585" s="35">
        <v>3609.9</v>
      </c>
      <c r="V1585" s="35">
        <v>40872.089999999997</v>
      </c>
      <c r="W1585" s="35">
        <v>26927.18</v>
      </c>
      <c r="X1585" s="35">
        <v>10750.98</v>
      </c>
      <c r="Y1585" s="35">
        <v>80768.17</v>
      </c>
      <c r="Z1585" s="35">
        <v>90316.57</v>
      </c>
      <c r="AA1585" s="35">
        <v>916971.8</v>
      </c>
      <c r="AB1585" s="35">
        <v>5208824.12</v>
      </c>
      <c r="AC1585" s="39">
        <f t="shared" si="873"/>
        <v>5208.8</v>
      </c>
      <c r="AD1585" s="40">
        <f>+ROUND((AC1585/12*4)+(BH1585/1000/12*8)-(BI1585/1000),1)</f>
        <v>5194</v>
      </c>
      <c r="AG1585" s="70" t="s">
        <v>3014</v>
      </c>
      <c r="AH1585" s="24" t="s">
        <v>3146</v>
      </c>
      <c r="AI1585" s="24" t="s">
        <v>45</v>
      </c>
      <c r="AJ1585" s="24" t="s">
        <v>3147</v>
      </c>
      <c r="AK1585" s="43">
        <v>3786356.05</v>
      </c>
      <c r="AL1585" s="42"/>
      <c r="AM1585" s="42"/>
      <c r="AN1585" s="44">
        <v>1355</v>
      </c>
      <c r="AO1585" s="46">
        <v>1355</v>
      </c>
      <c r="AP1585" s="45"/>
      <c r="AQ1585" s="45"/>
      <c r="AR1585" s="43">
        <v>3786356.05</v>
      </c>
      <c r="AS1585" s="43">
        <v>449606.2</v>
      </c>
      <c r="AT1585" s="43">
        <v>41666.25</v>
      </c>
      <c r="AU1585" s="43">
        <v>6097.5</v>
      </c>
      <c r="AV1585" s="43">
        <v>11205.85</v>
      </c>
      <c r="AW1585" s="43">
        <v>8522.9500000000007</v>
      </c>
      <c r="AX1585" s="43">
        <v>4303454.8</v>
      </c>
      <c r="AY1585" s="43">
        <v>611023.69999999995</v>
      </c>
      <c r="AZ1585" s="43">
        <v>61638.95</v>
      </c>
      <c r="BA1585" s="43">
        <v>3658.5</v>
      </c>
      <c r="BB1585" s="43">
        <v>41422.35</v>
      </c>
      <c r="BC1585" s="43">
        <v>27289.7</v>
      </c>
      <c r="BD1585" s="43">
        <v>7167.5</v>
      </c>
      <c r="BE1585" s="43">
        <v>81855.55</v>
      </c>
      <c r="BF1585" s="43">
        <v>90872.54</v>
      </c>
      <c r="BG1585" s="43">
        <v>924928.79</v>
      </c>
      <c r="BH1585" s="43">
        <v>5228383.59</v>
      </c>
      <c r="BI1585" s="97">
        <v>27896</v>
      </c>
      <c r="BJ1585" s="71">
        <v>5200.5</v>
      </c>
      <c r="BK1585" s="2"/>
      <c r="BL1585" s="2"/>
      <c r="BM1585" s="48">
        <v>433.4</v>
      </c>
      <c r="BN1585" s="48">
        <v>433.4</v>
      </c>
      <c r="BO1585" s="48">
        <v>433.4</v>
      </c>
      <c r="BP1585" s="48">
        <v>433.4</v>
      </c>
      <c r="BQ1585" s="48">
        <v>866.8</v>
      </c>
      <c r="BR1585" s="48">
        <v>866.8</v>
      </c>
      <c r="BS1585" s="48">
        <v>216.7</v>
      </c>
      <c r="BT1585" s="48">
        <v>0</v>
      </c>
      <c r="BU1585" s="48">
        <v>216.7</v>
      </c>
      <c r="BV1585" s="48">
        <f t="shared" si="874"/>
        <v>431.1</v>
      </c>
      <c r="BW1585" s="48">
        <f t="shared" si="875"/>
        <v>431.1</v>
      </c>
      <c r="BX1585" s="49">
        <f t="shared" si="876"/>
        <v>431.2</v>
      </c>
      <c r="BY1585" s="50">
        <f t="shared" si="877"/>
        <v>5194</v>
      </c>
      <c r="BZ1585" s="48">
        <f t="shared" si="878"/>
        <v>1300.1999999999998</v>
      </c>
      <c r="CA1585" s="48">
        <f t="shared" si="879"/>
        <v>2167</v>
      </c>
      <c r="CB1585" s="48">
        <f t="shared" si="880"/>
        <v>433.4</v>
      </c>
      <c r="CC1585" s="51">
        <f t="shared" si="881"/>
        <v>1293.4000000000001</v>
      </c>
      <c r="CD1585" s="50">
        <f t="shared" si="882"/>
        <v>5194</v>
      </c>
      <c r="CE1585" s="103"/>
      <c r="CF1585" s="73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</row>
    <row r="1586" spans="1:122" ht="15" hidden="1" outlineLevel="1" thickBot="1" x14ac:dyDescent="0.35">
      <c r="A1586" s="161"/>
      <c r="B1586" s="53" t="s">
        <v>3148</v>
      </c>
      <c r="C1586" s="53" t="s">
        <v>45</v>
      </c>
      <c r="D1586" s="24" t="s">
        <v>3149</v>
      </c>
      <c r="E1586" s="35">
        <v>674400.97</v>
      </c>
      <c r="F1586" s="34"/>
      <c r="G1586" s="34"/>
      <c r="H1586" s="36">
        <v>273</v>
      </c>
      <c r="I1586" s="38">
        <v>273</v>
      </c>
      <c r="J1586" s="37"/>
      <c r="K1586" s="37"/>
      <c r="L1586" s="35">
        <v>674400.97</v>
      </c>
      <c r="M1586" s="35">
        <v>129953.7</v>
      </c>
      <c r="N1586" s="35">
        <v>8394.75</v>
      </c>
      <c r="O1586" s="35">
        <v>1228.5</v>
      </c>
      <c r="P1586" s="35">
        <v>2257.71</v>
      </c>
      <c r="Q1586" s="35">
        <v>1717.17</v>
      </c>
      <c r="R1586" s="35">
        <v>817952.8</v>
      </c>
      <c r="S1586" s="35">
        <v>123106.62</v>
      </c>
      <c r="T1586" s="35">
        <v>12418.77</v>
      </c>
      <c r="U1586" s="35">
        <v>737.1</v>
      </c>
      <c r="V1586" s="35">
        <v>8345.61</v>
      </c>
      <c r="W1586" s="35">
        <v>5498.22</v>
      </c>
      <c r="X1586" s="36">
        <v>0</v>
      </c>
      <c r="Y1586" s="35">
        <v>16491.93</v>
      </c>
      <c r="Z1586" s="35">
        <v>16185.62</v>
      </c>
      <c r="AA1586" s="35">
        <v>182783.87</v>
      </c>
      <c r="AB1586" s="35">
        <v>1000736.67</v>
      </c>
      <c r="AC1586" s="39">
        <f t="shared" si="873"/>
        <v>1000.7</v>
      </c>
      <c r="AD1586" s="40">
        <f t="shared" ref="AD1586:AD1617" si="883">+ROUND((AC1586/12*4)+(BJ1586/12*8),1)</f>
        <v>1134</v>
      </c>
      <c r="AG1586" s="70" t="s">
        <v>3014</v>
      </c>
      <c r="AH1586" s="24" t="s">
        <v>3148</v>
      </c>
      <c r="AI1586" s="24" t="s">
        <v>45</v>
      </c>
      <c r="AJ1586" s="24" t="s">
        <v>3149</v>
      </c>
      <c r="AK1586" s="43">
        <v>787367.35</v>
      </c>
      <c r="AL1586" s="42"/>
      <c r="AM1586" s="42"/>
      <c r="AN1586" s="44">
        <v>355</v>
      </c>
      <c r="AO1586" s="46">
        <v>355</v>
      </c>
      <c r="AP1586" s="45"/>
      <c r="AQ1586" s="45"/>
      <c r="AR1586" s="43">
        <v>787367.35</v>
      </c>
      <c r="AS1586" s="43">
        <v>160041.37</v>
      </c>
      <c r="AT1586" s="43">
        <v>10916.25</v>
      </c>
      <c r="AU1586" s="43">
        <v>1597.5</v>
      </c>
      <c r="AV1586" s="43">
        <v>2935.85</v>
      </c>
      <c r="AW1586" s="43">
        <v>2232.9499999999998</v>
      </c>
      <c r="AX1586" s="43">
        <v>965091.27</v>
      </c>
      <c r="AY1586" s="43">
        <v>160083.70000000001</v>
      </c>
      <c r="AZ1586" s="43">
        <v>16148.95</v>
      </c>
      <c r="BA1586" s="43">
        <v>958.5</v>
      </c>
      <c r="BB1586" s="43">
        <v>10852.35</v>
      </c>
      <c r="BC1586" s="43">
        <v>7149.7</v>
      </c>
      <c r="BD1586" s="44">
        <v>0</v>
      </c>
      <c r="BE1586" s="43">
        <v>21445.55</v>
      </c>
      <c r="BF1586" s="43">
        <v>18896.810000000001</v>
      </c>
      <c r="BG1586" s="43">
        <v>235535.56</v>
      </c>
      <c r="BH1586" s="43">
        <v>1200626.83</v>
      </c>
      <c r="BI1586" s="44">
        <v>0</v>
      </c>
      <c r="BJ1586" s="71">
        <v>1200.5999999999999</v>
      </c>
      <c r="BK1586" s="2"/>
      <c r="BL1586" s="2"/>
      <c r="BM1586" s="48">
        <v>100.1</v>
      </c>
      <c r="BN1586" s="48">
        <v>100.1</v>
      </c>
      <c r="BO1586" s="48">
        <v>100.1</v>
      </c>
      <c r="BP1586" s="48">
        <v>100.1</v>
      </c>
      <c r="BQ1586" s="48">
        <v>200.1</v>
      </c>
      <c r="BR1586" s="48">
        <v>200.1</v>
      </c>
      <c r="BS1586" s="48">
        <v>50</v>
      </c>
      <c r="BT1586" s="48">
        <v>0</v>
      </c>
      <c r="BU1586" s="48">
        <v>50</v>
      </c>
      <c r="BV1586" s="48">
        <f t="shared" si="874"/>
        <v>77.8</v>
      </c>
      <c r="BW1586" s="48">
        <f t="shared" si="875"/>
        <v>77.8</v>
      </c>
      <c r="BX1586" s="49">
        <f t="shared" si="876"/>
        <v>77.8</v>
      </c>
      <c r="BY1586" s="50">
        <f t="shared" si="877"/>
        <v>1134</v>
      </c>
      <c r="BZ1586" s="48">
        <f t="shared" si="878"/>
        <v>300.29999999999995</v>
      </c>
      <c r="CA1586" s="48">
        <f t="shared" si="879"/>
        <v>500.29999999999995</v>
      </c>
      <c r="CB1586" s="48">
        <f t="shared" si="880"/>
        <v>100</v>
      </c>
      <c r="CC1586" s="51">
        <f t="shared" si="881"/>
        <v>233.39999999999998</v>
      </c>
      <c r="CD1586" s="50">
        <f t="shared" si="882"/>
        <v>1134</v>
      </c>
      <c r="CE1586" s="103"/>
      <c r="CF1586" s="73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</row>
    <row r="1587" spans="1:122" ht="15" hidden="1" outlineLevel="1" thickBot="1" x14ac:dyDescent="0.35">
      <c r="A1587" s="161"/>
      <c r="B1587" s="53" t="s">
        <v>3150</v>
      </c>
      <c r="C1587" s="53" t="s">
        <v>45</v>
      </c>
      <c r="D1587" s="24" t="s">
        <v>3151</v>
      </c>
      <c r="E1587" s="35">
        <v>1969149.04</v>
      </c>
      <c r="F1587" s="35">
        <v>44166.46</v>
      </c>
      <c r="G1587" s="35">
        <v>105562.31</v>
      </c>
      <c r="H1587" s="36">
        <v>578</v>
      </c>
      <c r="I1587" s="38">
        <v>527</v>
      </c>
      <c r="J1587" s="38">
        <v>18</v>
      </c>
      <c r="K1587" s="38">
        <v>33</v>
      </c>
      <c r="L1587" s="35">
        <v>2118877.81</v>
      </c>
      <c r="M1587" s="35">
        <v>194513.12</v>
      </c>
      <c r="N1587" s="35">
        <v>20044.87</v>
      </c>
      <c r="O1587" s="36">
        <v>2601</v>
      </c>
      <c r="P1587" s="35">
        <v>4780.0600000000004</v>
      </c>
      <c r="Q1587" s="35">
        <v>3635.62</v>
      </c>
      <c r="R1587" s="35">
        <v>2344452.48</v>
      </c>
      <c r="S1587" s="35">
        <v>249153.53</v>
      </c>
      <c r="T1587" s="35">
        <v>26293.22</v>
      </c>
      <c r="U1587" s="35">
        <v>1422.9</v>
      </c>
      <c r="V1587" s="35">
        <v>16110.39</v>
      </c>
      <c r="W1587" s="35">
        <v>10613.78</v>
      </c>
      <c r="X1587" s="35">
        <v>512.08000000000004</v>
      </c>
      <c r="Y1587" s="35">
        <v>31836.07</v>
      </c>
      <c r="Z1587" s="35">
        <v>50853.1</v>
      </c>
      <c r="AA1587" s="35">
        <v>386795.07</v>
      </c>
      <c r="AB1587" s="35">
        <v>2731247.55</v>
      </c>
      <c r="AC1587" s="39">
        <f t="shared" si="873"/>
        <v>2731.2</v>
      </c>
      <c r="AD1587" s="40">
        <f t="shared" si="883"/>
        <v>2630.2</v>
      </c>
      <c r="AG1587" s="70" t="s">
        <v>3014</v>
      </c>
      <c r="AH1587" s="24" t="s">
        <v>3150</v>
      </c>
      <c r="AI1587" s="24" t="s">
        <v>45</v>
      </c>
      <c r="AJ1587" s="24" t="s">
        <v>3151</v>
      </c>
      <c r="AK1587" s="43">
        <v>1814205.82</v>
      </c>
      <c r="AL1587" s="43">
        <v>44166.46</v>
      </c>
      <c r="AM1587" s="43">
        <v>126674.78</v>
      </c>
      <c r="AN1587" s="44">
        <v>576</v>
      </c>
      <c r="AO1587" s="46">
        <v>524</v>
      </c>
      <c r="AP1587" s="46">
        <v>18</v>
      </c>
      <c r="AQ1587" s="46">
        <v>34</v>
      </c>
      <c r="AR1587" s="43">
        <v>1985047.06</v>
      </c>
      <c r="AS1587" s="43">
        <v>181788.48</v>
      </c>
      <c r="AT1587" s="43">
        <v>19970.439999999999</v>
      </c>
      <c r="AU1587" s="44">
        <v>2592</v>
      </c>
      <c r="AV1587" s="43">
        <v>4763.5200000000004</v>
      </c>
      <c r="AW1587" s="43">
        <v>3623.04</v>
      </c>
      <c r="AX1587" s="43">
        <v>2197784.54</v>
      </c>
      <c r="AY1587" s="43">
        <v>248026.36</v>
      </c>
      <c r="AZ1587" s="43">
        <v>26202.240000000002</v>
      </c>
      <c r="BA1587" s="43">
        <v>1414.8</v>
      </c>
      <c r="BB1587" s="43">
        <v>16018.68</v>
      </c>
      <c r="BC1587" s="43">
        <v>10553.36</v>
      </c>
      <c r="BD1587" s="43">
        <v>384.06</v>
      </c>
      <c r="BE1587" s="43">
        <v>31654.84</v>
      </c>
      <c r="BF1587" s="43">
        <v>47641.14</v>
      </c>
      <c r="BG1587" s="43">
        <v>381895.48</v>
      </c>
      <c r="BH1587" s="43">
        <v>2579680.02</v>
      </c>
      <c r="BI1587" s="44">
        <v>0</v>
      </c>
      <c r="BJ1587" s="71">
        <v>2579.6999999999998</v>
      </c>
      <c r="BK1587" s="2"/>
      <c r="BL1587" s="2"/>
      <c r="BM1587" s="48">
        <v>215</v>
      </c>
      <c r="BN1587" s="48">
        <v>215</v>
      </c>
      <c r="BO1587" s="48">
        <v>215</v>
      </c>
      <c r="BP1587" s="48">
        <v>215</v>
      </c>
      <c r="BQ1587" s="48">
        <v>430</v>
      </c>
      <c r="BR1587" s="48">
        <v>430</v>
      </c>
      <c r="BS1587" s="48">
        <v>107.5</v>
      </c>
      <c r="BT1587" s="48">
        <v>0</v>
      </c>
      <c r="BU1587" s="48">
        <v>107.5</v>
      </c>
      <c r="BV1587" s="48">
        <f t="shared" si="874"/>
        <v>231.7</v>
      </c>
      <c r="BW1587" s="48">
        <f t="shared" si="875"/>
        <v>231.7</v>
      </c>
      <c r="BX1587" s="49">
        <f t="shared" si="876"/>
        <v>231.8</v>
      </c>
      <c r="BY1587" s="50">
        <f t="shared" si="877"/>
        <v>2630.2</v>
      </c>
      <c r="BZ1587" s="48">
        <f t="shared" si="878"/>
        <v>645</v>
      </c>
      <c r="CA1587" s="48">
        <f t="shared" si="879"/>
        <v>1075</v>
      </c>
      <c r="CB1587" s="48">
        <f t="shared" si="880"/>
        <v>215</v>
      </c>
      <c r="CC1587" s="51">
        <f t="shared" si="881"/>
        <v>695.2</v>
      </c>
      <c r="CD1587" s="50">
        <f t="shared" si="882"/>
        <v>2630.2</v>
      </c>
      <c r="CE1587" s="103"/>
      <c r="CF1587" s="73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</row>
    <row r="1588" spans="1:122" ht="15" hidden="1" outlineLevel="1" thickBot="1" x14ac:dyDescent="0.35">
      <c r="A1588" s="161"/>
      <c r="B1588" s="53" t="s">
        <v>3152</v>
      </c>
      <c r="C1588" s="53" t="s">
        <v>45</v>
      </c>
      <c r="D1588" s="24" t="s">
        <v>3153</v>
      </c>
      <c r="E1588" s="35">
        <v>845802.76</v>
      </c>
      <c r="F1588" s="34"/>
      <c r="G1588" s="34"/>
      <c r="H1588" s="36">
        <v>395</v>
      </c>
      <c r="I1588" s="38">
        <v>395</v>
      </c>
      <c r="J1588" s="37"/>
      <c r="K1588" s="37"/>
      <c r="L1588" s="35">
        <v>845802.76</v>
      </c>
      <c r="M1588" s="35">
        <v>156296.79999999999</v>
      </c>
      <c r="N1588" s="35">
        <v>12564.32</v>
      </c>
      <c r="O1588" s="35">
        <v>1777.5</v>
      </c>
      <c r="P1588" s="35">
        <v>3266.65</v>
      </c>
      <c r="Q1588" s="35">
        <v>2484.5500000000002</v>
      </c>
      <c r="R1588" s="35">
        <v>1022192.58</v>
      </c>
      <c r="S1588" s="35">
        <v>178121.3</v>
      </c>
      <c r="T1588" s="35">
        <v>17968.55</v>
      </c>
      <c r="U1588" s="35">
        <v>1066.5</v>
      </c>
      <c r="V1588" s="35">
        <v>12075.15</v>
      </c>
      <c r="W1588" s="35">
        <v>7955.3</v>
      </c>
      <c r="X1588" s="35">
        <v>6013.88</v>
      </c>
      <c r="Y1588" s="35">
        <v>23861.95</v>
      </c>
      <c r="Z1588" s="35">
        <v>20299.28</v>
      </c>
      <c r="AA1588" s="35">
        <v>267361.90999999997</v>
      </c>
      <c r="AB1588" s="35">
        <v>1289554.49</v>
      </c>
      <c r="AC1588" s="39">
        <f t="shared" si="873"/>
        <v>1289.5999999999999</v>
      </c>
      <c r="AD1588" s="40">
        <f t="shared" si="883"/>
        <v>1285.5</v>
      </c>
      <c r="AG1588" s="70" t="s">
        <v>3014</v>
      </c>
      <c r="AH1588" s="24" t="s">
        <v>3152</v>
      </c>
      <c r="AI1588" s="24" t="s">
        <v>45</v>
      </c>
      <c r="AJ1588" s="24" t="s">
        <v>3153</v>
      </c>
      <c r="AK1588" s="43">
        <v>889149.33</v>
      </c>
      <c r="AL1588" s="42"/>
      <c r="AM1588" s="42"/>
      <c r="AN1588" s="44">
        <v>371</v>
      </c>
      <c r="AO1588" s="46">
        <v>371</v>
      </c>
      <c r="AP1588" s="45"/>
      <c r="AQ1588" s="45"/>
      <c r="AR1588" s="43">
        <v>889149.33</v>
      </c>
      <c r="AS1588" s="43">
        <v>121651.12</v>
      </c>
      <c r="AT1588" s="43">
        <v>13007.26</v>
      </c>
      <c r="AU1588" s="43">
        <v>1669.5</v>
      </c>
      <c r="AV1588" s="43">
        <v>3068.17</v>
      </c>
      <c r="AW1588" s="43">
        <v>2333.59</v>
      </c>
      <c r="AX1588" s="43">
        <v>1030878.97</v>
      </c>
      <c r="AY1588" s="43">
        <v>167298.74</v>
      </c>
      <c r="AZ1588" s="43">
        <v>16876.79</v>
      </c>
      <c r="BA1588" s="43">
        <v>1001.7</v>
      </c>
      <c r="BB1588" s="43">
        <v>11341.47</v>
      </c>
      <c r="BC1588" s="43">
        <v>7471.94</v>
      </c>
      <c r="BD1588" s="43">
        <v>4734.93</v>
      </c>
      <c r="BE1588" s="43">
        <v>22412.11</v>
      </c>
      <c r="BF1588" s="43">
        <v>21339.59</v>
      </c>
      <c r="BG1588" s="43">
        <v>252477.27</v>
      </c>
      <c r="BH1588" s="43">
        <v>1283356.24</v>
      </c>
      <c r="BI1588" s="44">
        <v>0</v>
      </c>
      <c r="BJ1588" s="71">
        <v>1283.4000000000001</v>
      </c>
      <c r="BK1588" s="2"/>
      <c r="BL1588" s="2"/>
      <c r="BM1588" s="48">
        <v>107</v>
      </c>
      <c r="BN1588" s="48">
        <v>107</v>
      </c>
      <c r="BO1588" s="48">
        <v>107</v>
      </c>
      <c r="BP1588" s="48">
        <v>107</v>
      </c>
      <c r="BQ1588" s="48">
        <v>213.9</v>
      </c>
      <c r="BR1588" s="48">
        <v>213.9</v>
      </c>
      <c r="BS1588" s="48">
        <v>53.5</v>
      </c>
      <c r="BT1588" s="48">
        <v>0</v>
      </c>
      <c r="BU1588" s="48">
        <v>53.5</v>
      </c>
      <c r="BV1588" s="48">
        <f t="shared" si="874"/>
        <v>107.6</v>
      </c>
      <c r="BW1588" s="48">
        <f t="shared" si="875"/>
        <v>107.6</v>
      </c>
      <c r="BX1588" s="49">
        <f t="shared" si="876"/>
        <v>107.5</v>
      </c>
      <c r="BY1588" s="50">
        <f t="shared" si="877"/>
        <v>1285.5</v>
      </c>
      <c r="BZ1588" s="48">
        <f t="shared" si="878"/>
        <v>321</v>
      </c>
      <c r="CA1588" s="48">
        <f t="shared" si="879"/>
        <v>534.79999999999995</v>
      </c>
      <c r="CB1588" s="48">
        <f t="shared" si="880"/>
        <v>107</v>
      </c>
      <c r="CC1588" s="51">
        <f t="shared" si="881"/>
        <v>322.7</v>
      </c>
      <c r="CD1588" s="50">
        <f t="shared" si="882"/>
        <v>1285.5</v>
      </c>
      <c r="CE1588" s="103"/>
      <c r="CF1588" s="73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</row>
    <row r="1589" spans="1:122" ht="15" hidden="1" outlineLevel="1" thickBot="1" x14ac:dyDescent="0.35">
      <c r="A1589" s="161"/>
      <c r="B1589" s="53" t="s">
        <v>3154</v>
      </c>
      <c r="C1589" s="53" t="s">
        <v>45</v>
      </c>
      <c r="D1589" s="24" t="s">
        <v>3155</v>
      </c>
      <c r="E1589" s="35">
        <v>841233.18</v>
      </c>
      <c r="F1589" s="34"/>
      <c r="G1589" s="34"/>
      <c r="H1589" s="36">
        <v>350</v>
      </c>
      <c r="I1589" s="38">
        <v>350</v>
      </c>
      <c r="J1589" s="37"/>
      <c r="K1589" s="37"/>
      <c r="L1589" s="35">
        <v>841233.18</v>
      </c>
      <c r="M1589" s="35">
        <v>127490.16</v>
      </c>
      <c r="N1589" s="36">
        <v>12271</v>
      </c>
      <c r="O1589" s="36">
        <v>1575</v>
      </c>
      <c r="P1589" s="35">
        <v>2894.5</v>
      </c>
      <c r="Q1589" s="35">
        <v>2201.5</v>
      </c>
      <c r="R1589" s="35">
        <v>987665.34</v>
      </c>
      <c r="S1589" s="36">
        <v>157829</v>
      </c>
      <c r="T1589" s="35">
        <v>15921.5</v>
      </c>
      <c r="U1589" s="36">
        <v>945</v>
      </c>
      <c r="V1589" s="35">
        <v>10699.5</v>
      </c>
      <c r="W1589" s="36">
        <v>7049</v>
      </c>
      <c r="X1589" s="35">
        <v>6525.6</v>
      </c>
      <c r="Y1589" s="35">
        <v>21143.5</v>
      </c>
      <c r="Z1589" s="35">
        <v>20189.599999999999</v>
      </c>
      <c r="AA1589" s="35">
        <v>240302.7</v>
      </c>
      <c r="AB1589" s="35">
        <v>1227968.04</v>
      </c>
      <c r="AC1589" s="39">
        <f t="shared" si="873"/>
        <v>1228</v>
      </c>
      <c r="AD1589" s="40">
        <f t="shared" si="883"/>
        <v>1214.5</v>
      </c>
      <c r="AG1589" s="70" t="s">
        <v>3014</v>
      </c>
      <c r="AH1589" s="24" t="s">
        <v>3154</v>
      </c>
      <c r="AI1589" s="24" t="s">
        <v>45</v>
      </c>
      <c r="AJ1589" s="24" t="s">
        <v>3155</v>
      </c>
      <c r="AK1589" s="43">
        <v>844937.09</v>
      </c>
      <c r="AL1589" s="42"/>
      <c r="AM1589" s="42"/>
      <c r="AN1589" s="44">
        <v>354</v>
      </c>
      <c r="AO1589" s="46">
        <v>354</v>
      </c>
      <c r="AP1589" s="45"/>
      <c r="AQ1589" s="45"/>
      <c r="AR1589" s="43">
        <v>844937.09</v>
      </c>
      <c r="AS1589" s="43">
        <v>102569.3</v>
      </c>
      <c r="AT1589" s="43">
        <v>12411.24</v>
      </c>
      <c r="AU1589" s="44">
        <v>1593</v>
      </c>
      <c r="AV1589" s="43">
        <v>2927.58</v>
      </c>
      <c r="AW1589" s="43">
        <v>2226.66</v>
      </c>
      <c r="AX1589" s="43">
        <v>966664.87</v>
      </c>
      <c r="AY1589" s="43">
        <v>159632.76</v>
      </c>
      <c r="AZ1589" s="43">
        <v>16103.46</v>
      </c>
      <c r="BA1589" s="43">
        <v>955.8</v>
      </c>
      <c r="BB1589" s="43">
        <v>10821.78</v>
      </c>
      <c r="BC1589" s="43">
        <v>7129.56</v>
      </c>
      <c r="BD1589" s="43">
        <v>4734.76</v>
      </c>
      <c r="BE1589" s="43">
        <v>21385.14</v>
      </c>
      <c r="BF1589" s="43">
        <v>20278.48</v>
      </c>
      <c r="BG1589" s="43">
        <v>241041.74</v>
      </c>
      <c r="BH1589" s="43">
        <v>1207706.6100000001</v>
      </c>
      <c r="BI1589" s="44">
        <v>0</v>
      </c>
      <c r="BJ1589" s="71">
        <v>1207.7</v>
      </c>
      <c r="BK1589" s="2"/>
      <c r="BL1589" s="2"/>
      <c r="BM1589" s="48">
        <v>100.6</v>
      </c>
      <c r="BN1589" s="48">
        <v>100.6</v>
      </c>
      <c r="BO1589" s="48">
        <v>100.6</v>
      </c>
      <c r="BP1589" s="48">
        <v>100.6</v>
      </c>
      <c r="BQ1589" s="48">
        <v>201.3</v>
      </c>
      <c r="BR1589" s="48">
        <v>201.3</v>
      </c>
      <c r="BS1589" s="48">
        <v>50.3</v>
      </c>
      <c r="BT1589" s="48">
        <v>0</v>
      </c>
      <c r="BU1589" s="48">
        <v>50.3</v>
      </c>
      <c r="BV1589" s="48">
        <f t="shared" si="874"/>
        <v>103</v>
      </c>
      <c r="BW1589" s="48">
        <f t="shared" si="875"/>
        <v>103</v>
      </c>
      <c r="BX1589" s="49">
        <f t="shared" si="876"/>
        <v>102.9</v>
      </c>
      <c r="BY1589" s="50">
        <f t="shared" si="877"/>
        <v>1214.4999999999998</v>
      </c>
      <c r="BZ1589" s="48">
        <f t="shared" si="878"/>
        <v>301.79999999999995</v>
      </c>
      <c r="CA1589" s="48">
        <f t="shared" si="879"/>
        <v>503.2</v>
      </c>
      <c r="CB1589" s="48">
        <f t="shared" si="880"/>
        <v>100.6</v>
      </c>
      <c r="CC1589" s="51">
        <f t="shared" si="881"/>
        <v>308.89999999999998</v>
      </c>
      <c r="CD1589" s="50">
        <f t="shared" si="882"/>
        <v>1214.5</v>
      </c>
      <c r="CE1589" s="103"/>
      <c r="CF1589" s="73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</row>
    <row r="1590" spans="1:122" ht="15" hidden="1" outlineLevel="1" thickBot="1" x14ac:dyDescent="0.35">
      <c r="A1590" s="161"/>
      <c r="B1590" s="53" t="s">
        <v>3156</v>
      </c>
      <c r="C1590" s="53" t="s">
        <v>45</v>
      </c>
      <c r="D1590" s="24" t="s">
        <v>3157</v>
      </c>
      <c r="E1590" s="35">
        <v>613403.80000000005</v>
      </c>
      <c r="F1590" s="34"/>
      <c r="G1590" s="34"/>
      <c r="H1590" s="36">
        <v>271</v>
      </c>
      <c r="I1590" s="38">
        <v>271</v>
      </c>
      <c r="J1590" s="37"/>
      <c r="K1590" s="37"/>
      <c r="L1590" s="35">
        <v>613403.80000000005</v>
      </c>
      <c r="M1590" s="35">
        <v>97218.55</v>
      </c>
      <c r="N1590" s="35">
        <v>9501.26</v>
      </c>
      <c r="O1590" s="35">
        <v>1219.5</v>
      </c>
      <c r="P1590" s="35">
        <v>2241.17</v>
      </c>
      <c r="Q1590" s="35">
        <v>1704.59</v>
      </c>
      <c r="R1590" s="35">
        <v>725288.87</v>
      </c>
      <c r="S1590" s="35">
        <v>122204.74</v>
      </c>
      <c r="T1590" s="35">
        <v>12327.79</v>
      </c>
      <c r="U1590" s="35">
        <v>731.7</v>
      </c>
      <c r="V1590" s="35">
        <v>8284.4699999999993</v>
      </c>
      <c r="W1590" s="35">
        <v>5457.94</v>
      </c>
      <c r="X1590" s="35">
        <v>3583.3</v>
      </c>
      <c r="Y1590" s="35">
        <v>16371.11</v>
      </c>
      <c r="Z1590" s="35">
        <v>14721.69</v>
      </c>
      <c r="AA1590" s="35">
        <v>183682.74</v>
      </c>
      <c r="AB1590" s="35">
        <v>908971.61</v>
      </c>
      <c r="AC1590" s="39">
        <f t="shared" si="873"/>
        <v>909</v>
      </c>
      <c r="AD1590" s="40">
        <f t="shared" si="883"/>
        <v>884.4</v>
      </c>
      <c r="AG1590" s="70" t="s">
        <v>3014</v>
      </c>
      <c r="AH1590" s="24" t="s">
        <v>3156</v>
      </c>
      <c r="AI1590" s="24" t="s">
        <v>45</v>
      </c>
      <c r="AJ1590" s="24" t="s">
        <v>3157</v>
      </c>
      <c r="AK1590" s="43">
        <v>593317.49</v>
      </c>
      <c r="AL1590" s="42"/>
      <c r="AM1590" s="42"/>
      <c r="AN1590" s="44">
        <v>258</v>
      </c>
      <c r="AO1590" s="46">
        <v>258</v>
      </c>
      <c r="AP1590" s="45"/>
      <c r="AQ1590" s="45"/>
      <c r="AR1590" s="43">
        <v>593317.49</v>
      </c>
      <c r="AS1590" s="43">
        <v>90059.64</v>
      </c>
      <c r="AT1590" s="43">
        <v>9045.48</v>
      </c>
      <c r="AU1590" s="44">
        <v>1161</v>
      </c>
      <c r="AV1590" s="43">
        <v>2133.66</v>
      </c>
      <c r="AW1590" s="43">
        <v>1622.82</v>
      </c>
      <c r="AX1590" s="43">
        <v>697340.09</v>
      </c>
      <c r="AY1590" s="43">
        <v>116342.52</v>
      </c>
      <c r="AZ1590" s="43">
        <v>11736.42</v>
      </c>
      <c r="BA1590" s="43">
        <v>696.6</v>
      </c>
      <c r="BB1590" s="43">
        <v>7887.06</v>
      </c>
      <c r="BC1590" s="43">
        <v>5196.12</v>
      </c>
      <c r="BD1590" s="43">
        <v>3071.39</v>
      </c>
      <c r="BE1590" s="43">
        <v>15585.78</v>
      </c>
      <c r="BF1590" s="43">
        <v>14239.61</v>
      </c>
      <c r="BG1590" s="43">
        <v>174755.5</v>
      </c>
      <c r="BH1590" s="43">
        <v>872095.59</v>
      </c>
      <c r="BI1590" s="44">
        <v>0</v>
      </c>
      <c r="BJ1590" s="71">
        <v>872.1</v>
      </c>
      <c r="BK1590" s="2"/>
      <c r="BL1590" s="2"/>
      <c r="BM1590" s="48">
        <v>72.7</v>
      </c>
      <c r="BN1590" s="48">
        <v>72.7</v>
      </c>
      <c r="BO1590" s="48">
        <v>72.7</v>
      </c>
      <c r="BP1590" s="48">
        <v>72.7</v>
      </c>
      <c r="BQ1590" s="48">
        <v>145.4</v>
      </c>
      <c r="BR1590" s="48">
        <v>145.4</v>
      </c>
      <c r="BS1590" s="48">
        <v>36.299999999999997</v>
      </c>
      <c r="BT1590" s="48">
        <v>0</v>
      </c>
      <c r="BU1590" s="48">
        <v>36.299999999999997</v>
      </c>
      <c r="BV1590" s="48">
        <f t="shared" si="874"/>
        <v>76.7</v>
      </c>
      <c r="BW1590" s="48">
        <f t="shared" si="875"/>
        <v>76.7</v>
      </c>
      <c r="BX1590" s="49">
        <f t="shared" si="876"/>
        <v>76.8</v>
      </c>
      <c r="BY1590" s="50">
        <f t="shared" si="877"/>
        <v>884.4000000000002</v>
      </c>
      <c r="BZ1590" s="48">
        <f t="shared" si="878"/>
        <v>218.10000000000002</v>
      </c>
      <c r="CA1590" s="48">
        <f t="shared" si="879"/>
        <v>363.5</v>
      </c>
      <c r="CB1590" s="48">
        <f t="shared" si="880"/>
        <v>72.599999999999994</v>
      </c>
      <c r="CC1590" s="51">
        <f t="shared" si="881"/>
        <v>230.2</v>
      </c>
      <c r="CD1590" s="50">
        <f t="shared" si="882"/>
        <v>884.40000000000009</v>
      </c>
      <c r="CE1590" s="103"/>
      <c r="CF1590" s="73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</row>
    <row r="1591" spans="1:122" ht="15" hidden="1" outlineLevel="1" thickBot="1" x14ac:dyDescent="0.35">
      <c r="A1591" s="161"/>
      <c r="B1591" s="53" t="s">
        <v>3158</v>
      </c>
      <c r="C1591" s="53" t="s">
        <v>45</v>
      </c>
      <c r="D1591" s="24" t="s">
        <v>3159</v>
      </c>
      <c r="E1591" s="34"/>
      <c r="F1591" s="35">
        <v>135259.76999999999</v>
      </c>
      <c r="G1591" s="35">
        <v>427527.38</v>
      </c>
      <c r="H1591" s="36">
        <v>162</v>
      </c>
      <c r="I1591" s="37"/>
      <c r="J1591" s="38">
        <v>35</v>
      </c>
      <c r="K1591" s="38">
        <v>127</v>
      </c>
      <c r="L1591" s="35">
        <v>562787.15</v>
      </c>
      <c r="M1591" s="35">
        <v>51851.34</v>
      </c>
      <c r="N1591" s="35">
        <v>4996.4799999999996</v>
      </c>
      <c r="O1591" s="36">
        <v>729</v>
      </c>
      <c r="P1591" s="35">
        <v>1339.74</v>
      </c>
      <c r="Q1591" s="35">
        <v>1018.98</v>
      </c>
      <c r="R1591" s="35">
        <v>622722.68999999994</v>
      </c>
      <c r="S1591" s="35">
        <v>36555.300000000003</v>
      </c>
      <c r="T1591" s="35">
        <v>7369.38</v>
      </c>
      <c r="U1591" s="36">
        <v>0</v>
      </c>
      <c r="V1591" s="36">
        <v>0</v>
      </c>
      <c r="W1591" s="36">
        <v>0</v>
      </c>
      <c r="X1591" s="36">
        <v>0</v>
      </c>
      <c r="Y1591" s="36">
        <v>0</v>
      </c>
      <c r="Z1591" s="35">
        <v>13506.89</v>
      </c>
      <c r="AA1591" s="35">
        <v>57431.57</v>
      </c>
      <c r="AB1591" s="35">
        <v>680154.26</v>
      </c>
      <c r="AC1591" s="39">
        <f t="shared" si="873"/>
        <v>680.2</v>
      </c>
      <c r="AD1591" s="40">
        <f t="shared" si="883"/>
        <v>595.70000000000005</v>
      </c>
      <c r="AG1591" s="70" t="s">
        <v>3014</v>
      </c>
      <c r="AH1591" s="24" t="s">
        <v>3158</v>
      </c>
      <c r="AI1591" s="24" t="s">
        <v>45</v>
      </c>
      <c r="AJ1591" s="24" t="s">
        <v>3159</v>
      </c>
      <c r="AK1591" s="42"/>
      <c r="AL1591" s="43">
        <v>59652.32</v>
      </c>
      <c r="AM1591" s="43">
        <v>387941.51</v>
      </c>
      <c r="AN1591" s="44">
        <v>147</v>
      </c>
      <c r="AO1591" s="45"/>
      <c r="AP1591" s="46">
        <v>21</v>
      </c>
      <c r="AQ1591" s="46">
        <v>126</v>
      </c>
      <c r="AR1591" s="43">
        <v>447593.83</v>
      </c>
      <c r="AS1591" s="43">
        <v>47991.75</v>
      </c>
      <c r="AT1591" s="43">
        <v>4521.32</v>
      </c>
      <c r="AU1591" s="43">
        <v>661.5</v>
      </c>
      <c r="AV1591" s="43">
        <v>1215.69</v>
      </c>
      <c r="AW1591" s="43">
        <v>924.63</v>
      </c>
      <c r="AX1591" s="43">
        <v>502908.72</v>
      </c>
      <c r="AY1591" s="43">
        <v>33170.550000000003</v>
      </c>
      <c r="AZ1591" s="43">
        <v>6687.03</v>
      </c>
      <c r="BA1591" s="44">
        <v>0</v>
      </c>
      <c r="BB1591" s="44">
        <v>0</v>
      </c>
      <c r="BC1591" s="44">
        <v>0</v>
      </c>
      <c r="BD1591" s="44">
        <v>0</v>
      </c>
      <c r="BE1591" s="44">
        <v>0</v>
      </c>
      <c r="BF1591" s="43">
        <v>10742.25</v>
      </c>
      <c r="BG1591" s="43">
        <v>50599.83</v>
      </c>
      <c r="BH1591" s="43">
        <v>553508.55000000005</v>
      </c>
      <c r="BI1591" s="44">
        <v>0</v>
      </c>
      <c r="BJ1591" s="71">
        <v>553.5</v>
      </c>
      <c r="BK1591" s="2"/>
      <c r="BL1591" s="2"/>
      <c r="BM1591" s="48">
        <v>46.1</v>
      </c>
      <c r="BN1591" s="48">
        <v>46.1</v>
      </c>
      <c r="BO1591" s="48">
        <v>46.1</v>
      </c>
      <c r="BP1591" s="48">
        <v>46.1</v>
      </c>
      <c r="BQ1591" s="48">
        <v>92.3</v>
      </c>
      <c r="BR1591" s="48">
        <v>92.3</v>
      </c>
      <c r="BS1591" s="48">
        <v>23.1</v>
      </c>
      <c r="BT1591" s="48">
        <v>0</v>
      </c>
      <c r="BU1591" s="48">
        <v>23.1</v>
      </c>
      <c r="BV1591" s="48">
        <f t="shared" si="874"/>
        <v>60.2</v>
      </c>
      <c r="BW1591" s="48">
        <f t="shared" si="875"/>
        <v>60.2</v>
      </c>
      <c r="BX1591" s="49">
        <f t="shared" si="876"/>
        <v>60.1</v>
      </c>
      <c r="BY1591" s="50">
        <f t="shared" si="877"/>
        <v>595.70000000000005</v>
      </c>
      <c r="BZ1591" s="48">
        <f t="shared" si="878"/>
        <v>138.30000000000001</v>
      </c>
      <c r="CA1591" s="48">
        <f t="shared" si="879"/>
        <v>230.7</v>
      </c>
      <c r="CB1591" s="48">
        <f t="shared" si="880"/>
        <v>46.2</v>
      </c>
      <c r="CC1591" s="51">
        <f t="shared" si="881"/>
        <v>180.5</v>
      </c>
      <c r="CD1591" s="50">
        <f t="shared" si="882"/>
        <v>595.70000000000005</v>
      </c>
      <c r="CE1591" s="103"/>
      <c r="CF1591" s="73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</row>
    <row r="1592" spans="1:122" ht="15" hidden="1" outlineLevel="1" thickBot="1" x14ac:dyDescent="0.35">
      <c r="A1592" s="161"/>
      <c r="B1592" s="53" t="s">
        <v>3160</v>
      </c>
      <c r="C1592" s="53" t="s">
        <v>45</v>
      </c>
      <c r="D1592" s="24" t="s">
        <v>3161</v>
      </c>
      <c r="E1592" s="34"/>
      <c r="F1592" s="35">
        <v>46926.86</v>
      </c>
      <c r="G1592" s="35">
        <v>224319.91</v>
      </c>
      <c r="H1592" s="36">
        <v>75</v>
      </c>
      <c r="I1592" s="37"/>
      <c r="J1592" s="38">
        <v>13</v>
      </c>
      <c r="K1592" s="38">
        <v>62</v>
      </c>
      <c r="L1592" s="35">
        <v>271246.77</v>
      </c>
      <c r="M1592" s="36">
        <v>21570</v>
      </c>
      <c r="N1592" s="35">
        <v>2320.16</v>
      </c>
      <c r="O1592" s="35">
        <v>337.5</v>
      </c>
      <c r="P1592" s="35">
        <v>620.25</v>
      </c>
      <c r="Q1592" s="35">
        <v>471.75</v>
      </c>
      <c r="R1592" s="35">
        <v>296566.43</v>
      </c>
      <c r="S1592" s="35">
        <v>16923.75</v>
      </c>
      <c r="T1592" s="35">
        <v>3411.75</v>
      </c>
      <c r="U1592" s="36">
        <v>0</v>
      </c>
      <c r="V1592" s="36">
        <v>0</v>
      </c>
      <c r="W1592" s="36">
        <v>0</v>
      </c>
      <c r="X1592" s="36">
        <v>0</v>
      </c>
      <c r="Y1592" s="36">
        <v>0</v>
      </c>
      <c r="Z1592" s="35">
        <v>6509.93</v>
      </c>
      <c r="AA1592" s="35">
        <v>26845.43</v>
      </c>
      <c r="AB1592" s="35">
        <v>323411.86</v>
      </c>
      <c r="AC1592" s="39">
        <f t="shared" si="873"/>
        <v>323.39999999999998</v>
      </c>
      <c r="AD1592" s="40">
        <f t="shared" si="883"/>
        <v>345.1</v>
      </c>
      <c r="AG1592" s="70" t="s">
        <v>3014</v>
      </c>
      <c r="AH1592" s="24" t="s">
        <v>3160</v>
      </c>
      <c r="AI1592" s="24" t="s">
        <v>45</v>
      </c>
      <c r="AJ1592" s="24" t="s">
        <v>3161</v>
      </c>
      <c r="AK1592" s="42"/>
      <c r="AL1592" s="43">
        <v>93853.72</v>
      </c>
      <c r="AM1592" s="43">
        <v>201887.92</v>
      </c>
      <c r="AN1592" s="44">
        <v>85</v>
      </c>
      <c r="AO1592" s="45"/>
      <c r="AP1592" s="46">
        <v>23</v>
      </c>
      <c r="AQ1592" s="46">
        <v>62</v>
      </c>
      <c r="AR1592" s="43">
        <v>295741.64</v>
      </c>
      <c r="AS1592" s="43">
        <v>25806.799999999999</v>
      </c>
      <c r="AT1592" s="43">
        <v>2638.36</v>
      </c>
      <c r="AU1592" s="43">
        <v>382.5</v>
      </c>
      <c r="AV1592" s="43">
        <v>702.95</v>
      </c>
      <c r="AW1592" s="43">
        <v>534.65</v>
      </c>
      <c r="AX1592" s="43">
        <v>325806.90000000002</v>
      </c>
      <c r="AY1592" s="43">
        <v>19180.25</v>
      </c>
      <c r="AZ1592" s="43">
        <v>3866.65</v>
      </c>
      <c r="BA1592" s="44">
        <v>0</v>
      </c>
      <c r="BB1592" s="44">
        <v>0</v>
      </c>
      <c r="BC1592" s="44">
        <v>0</v>
      </c>
      <c r="BD1592" s="44">
        <v>0</v>
      </c>
      <c r="BE1592" s="44">
        <v>0</v>
      </c>
      <c r="BF1592" s="43">
        <v>7097.81</v>
      </c>
      <c r="BG1592" s="43">
        <v>30144.71</v>
      </c>
      <c r="BH1592" s="43">
        <v>355951.61</v>
      </c>
      <c r="BI1592" s="44">
        <v>0</v>
      </c>
      <c r="BJ1592" s="71">
        <v>356</v>
      </c>
      <c r="BK1592" s="2"/>
      <c r="BL1592" s="2"/>
      <c r="BM1592" s="48">
        <v>29.7</v>
      </c>
      <c r="BN1592" s="48">
        <v>29.7</v>
      </c>
      <c r="BO1592" s="48">
        <v>29.7</v>
      </c>
      <c r="BP1592" s="48">
        <v>29.7</v>
      </c>
      <c r="BQ1592" s="48">
        <v>59.3</v>
      </c>
      <c r="BR1592" s="48">
        <v>59.3</v>
      </c>
      <c r="BS1592" s="48">
        <v>14.8</v>
      </c>
      <c r="BT1592" s="48">
        <v>0</v>
      </c>
      <c r="BU1592" s="48">
        <v>14.8</v>
      </c>
      <c r="BV1592" s="48">
        <f t="shared" si="874"/>
        <v>26</v>
      </c>
      <c r="BW1592" s="48">
        <f t="shared" si="875"/>
        <v>26</v>
      </c>
      <c r="BX1592" s="49">
        <f t="shared" si="876"/>
        <v>26.1</v>
      </c>
      <c r="BY1592" s="50">
        <f t="shared" si="877"/>
        <v>345.09999999999997</v>
      </c>
      <c r="BZ1592" s="48">
        <f t="shared" si="878"/>
        <v>89.1</v>
      </c>
      <c r="CA1592" s="48">
        <f t="shared" si="879"/>
        <v>148.30000000000001</v>
      </c>
      <c r="CB1592" s="48">
        <f t="shared" si="880"/>
        <v>29.6</v>
      </c>
      <c r="CC1592" s="51">
        <f t="shared" si="881"/>
        <v>78.099999999999994</v>
      </c>
      <c r="CD1592" s="50">
        <f t="shared" si="882"/>
        <v>345.1</v>
      </c>
      <c r="CE1592" s="103"/>
      <c r="CF1592" s="73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</row>
    <row r="1593" spans="1:122" ht="15" hidden="1" outlineLevel="1" thickBot="1" x14ac:dyDescent="0.35">
      <c r="A1593" s="161"/>
      <c r="B1593" s="53" t="s">
        <v>3162</v>
      </c>
      <c r="C1593" s="53" t="s">
        <v>45</v>
      </c>
      <c r="D1593" s="24" t="s">
        <v>3163</v>
      </c>
      <c r="E1593" s="34"/>
      <c r="F1593" s="35">
        <v>132499.37</v>
      </c>
      <c r="G1593" s="35">
        <v>591148.97</v>
      </c>
      <c r="H1593" s="36">
        <v>278</v>
      </c>
      <c r="I1593" s="37"/>
      <c r="J1593" s="38">
        <v>53</v>
      </c>
      <c r="K1593" s="38">
        <v>225</v>
      </c>
      <c r="L1593" s="35">
        <v>723648.34</v>
      </c>
      <c r="M1593" s="35">
        <v>74841.16</v>
      </c>
      <c r="N1593" s="35">
        <v>8548.5</v>
      </c>
      <c r="O1593" s="36">
        <v>1251</v>
      </c>
      <c r="P1593" s="35">
        <v>2299.06</v>
      </c>
      <c r="Q1593" s="35">
        <v>1748.62</v>
      </c>
      <c r="R1593" s="35">
        <v>812336.68</v>
      </c>
      <c r="S1593" s="35">
        <v>62730.7</v>
      </c>
      <c r="T1593" s="35">
        <v>12646.22</v>
      </c>
      <c r="U1593" s="36">
        <v>0</v>
      </c>
      <c r="V1593" s="36">
        <v>0</v>
      </c>
      <c r="W1593" s="36">
        <v>0</v>
      </c>
      <c r="X1593" s="36">
        <v>0</v>
      </c>
      <c r="Y1593" s="36">
        <v>0</v>
      </c>
      <c r="Z1593" s="35">
        <v>17367.55</v>
      </c>
      <c r="AA1593" s="35">
        <v>92744.47</v>
      </c>
      <c r="AB1593" s="35">
        <v>905081.15</v>
      </c>
      <c r="AC1593" s="39">
        <f t="shared" si="873"/>
        <v>905.1</v>
      </c>
      <c r="AD1593" s="40">
        <f t="shared" si="883"/>
        <v>867.8</v>
      </c>
      <c r="AG1593" s="70" t="s">
        <v>3014</v>
      </c>
      <c r="AH1593" s="24" t="s">
        <v>3162</v>
      </c>
      <c r="AI1593" s="24" t="s">
        <v>45</v>
      </c>
      <c r="AJ1593" s="24" t="s">
        <v>3163</v>
      </c>
      <c r="AK1593" s="42"/>
      <c r="AL1593" s="43">
        <v>176665.83</v>
      </c>
      <c r="AM1593" s="43">
        <v>506699.12</v>
      </c>
      <c r="AN1593" s="44">
        <v>258</v>
      </c>
      <c r="AO1593" s="45"/>
      <c r="AP1593" s="46">
        <v>64</v>
      </c>
      <c r="AQ1593" s="46">
        <v>194</v>
      </c>
      <c r="AR1593" s="43">
        <v>683364.95</v>
      </c>
      <c r="AS1593" s="43">
        <v>66519.3</v>
      </c>
      <c r="AT1593" s="43">
        <v>7933.5</v>
      </c>
      <c r="AU1593" s="44">
        <v>1161</v>
      </c>
      <c r="AV1593" s="43">
        <v>2133.66</v>
      </c>
      <c r="AW1593" s="43">
        <v>1622.82</v>
      </c>
      <c r="AX1593" s="43">
        <v>762735.23</v>
      </c>
      <c r="AY1593" s="43">
        <v>58217.7</v>
      </c>
      <c r="AZ1593" s="43">
        <v>11736.42</v>
      </c>
      <c r="BA1593" s="44">
        <v>0</v>
      </c>
      <c r="BB1593" s="44">
        <v>0</v>
      </c>
      <c r="BC1593" s="44">
        <v>0</v>
      </c>
      <c r="BD1593" s="44">
        <v>0</v>
      </c>
      <c r="BE1593" s="44">
        <v>0</v>
      </c>
      <c r="BF1593" s="43">
        <v>16400.75</v>
      </c>
      <c r="BG1593" s="43">
        <v>86354.87</v>
      </c>
      <c r="BH1593" s="43">
        <v>849090.1</v>
      </c>
      <c r="BI1593" s="44">
        <v>0</v>
      </c>
      <c r="BJ1593" s="71">
        <v>849.1</v>
      </c>
      <c r="BK1593" s="2"/>
      <c r="BL1593" s="2"/>
      <c r="BM1593" s="48">
        <v>70.8</v>
      </c>
      <c r="BN1593" s="48">
        <v>70.8</v>
      </c>
      <c r="BO1593" s="48">
        <v>70.8</v>
      </c>
      <c r="BP1593" s="48">
        <v>70.8</v>
      </c>
      <c r="BQ1593" s="48">
        <v>141.5</v>
      </c>
      <c r="BR1593" s="48">
        <v>141.5</v>
      </c>
      <c r="BS1593" s="48">
        <v>35.4</v>
      </c>
      <c r="BT1593" s="48">
        <v>0</v>
      </c>
      <c r="BU1593" s="48">
        <v>35.4</v>
      </c>
      <c r="BV1593" s="48">
        <f t="shared" si="874"/>
        <v>76.900000000000006</v>
      </c>
      <c r="BW1593" s="48">
        <f t="shared" si="875"/>
        <v>76.900000000000006</v>
      </c>
      <c r="BX1593" s="49">
        <f t="shared" si="876"/>
        <v>77</v>
      </c>
      <c r="BY1593" s="50">
        <f t="shared" si="877"/>
        <v>867.79999999999973</v>
      </c>
      <c r="BZ1593" s="48">
        <f t="shared" si="878"/>
        <v>212.39999999999998</v>
      </c>
      <c r="CA1593" s="48">
        <f t="shared" si="879"/>
        <v>353.8</v>
      </c>
      <c r="CB1593" s="48">
        <f t="shared" si="880"/>
        <v>70.8</v>
      </c>
      <c r="CC1593" s="51">
        <f t="shared" si="881"/>
        <v>230.8</v>
      </c>
      <c r="CD1593" s="50">
        <f t="shared" si="882"/>
        <v>867.8</v>
      </c>
      <c r="CE1593" s="103"/>
      <c r="CF1593" s="73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</row>
    <row r="1594" spans="1:122" ht="15" hidden="1" outlineLevel="1" thickBot="1" x14ac:dyDescent="0.35">
      <c r="A1594" s="161"/>
      <c r="B1594" s="53" t="s">
        <v>3164</v>
      </c>
      <c r="C1594" s="53" t="s">
        <v>45</v>
      </c>
      <c r="D1594" s="24" t="s">
        <v>3165</v>
      </c>
      <c r="E1594" s="35">
        <v>246736.68</v>
      </c>
      <c r="F1594" s="35">
        <v>88332.91</v>
      </c>
      <c r="G1594" s="35">
        <v>182833.94</v>
      </c>
      <c r="H1594" s="36">
        <v>165</v>
      </c>
      <c r="I1594" s="38">
        <v>90</v>
      </c>
      <c r="J1594" s="38">
        <v>21</v>
      </c>
      <c r="K1594" s="38">
        <v>54</v>
      </c>
      <c r="L1594" s="35">
        <v>517903.53</v>
      </c>
      <c r="M1594" s="35">
        <v>46607.43</v>
      </c>
      <c r="N1594" s="35">
        <v>5073.75</v>
      </c>
      <c r="O1594" s="35">
        <v>742.5</v>
      </c>
      <c r="P1594" s="35">
        <v>1364.55</v>
      </c>
      <c r="Q1594" s="35">
        <v>1037.8499999999999</v>
      </c>
      <c r="R1594" s="35">
        <v>572729.61</v>
      </c>
      <c r="S1594" s="35">
        <v>57508.35</v>
      </c>
      <c r="T1594" s="35">
        <v>7505.85</v>
      </c>
      <c r="U1594" s="36">
        <v>243</v>
      </c>
      <c r="V1594" s="35">
        <v>2751.3</v>
      </c>
      <c r="W1594" s="35">
        <v>1812.6</v>
      </c>
      <c r="X1594" s="36">
        <v>0</v>
      </c>
      <c r="Y1594" s="35">
        <v>5436.9</v>
      </c>
      <c r="Z1594" s="35">
        <v>12429.68</v>
      </c>
      <c r="AA1594" s="35">
        <v>87687.679999999993</v>
      </c>
      <c r="AB1594" s="35">
        <v>660417.29</v>
      </c>
      <c r="AC1594" s="39">
        <f t="shared" si="873"/>
        <v>660.4</v>
      </c>
      <c r="AD1594" s="40">
        <f t="shared" si="883"/>
        <v>675.3</v>
      </c>
      <c r="AG1594" s="70" t="s">
        <v>3014</v>
      </c>
      <c r="AH1594" s="24" t="s">
        <v>3164</v>
      </c>
      <c r="AI1594" s="24" t="s">
        <v>45</v>
      </c>
      <c r="AJ1594" s="24" t="s">
        <v>3165</v>
      </c>
      <c r="AK1594" s="43">
        <v>248286.55</v>
      </c>
      <c r="AL1594" s="43">
        <v>132499.37</v>
      </c>
      <c r="AM1594" s="43">
        <v>140609.01</v>
      </c>
      <c r="AN1594" s="44">
        <v>187</v>
      </c>
      <c r="AO1594" s="46">
        <v>96</v>
      </c>
      <c r="AP1594" s="46">
        <v>44</v>
      </c>
      <c r="AQ1594" s="46">
        <v>47</v>
      </c>
      <c r="AR1594" s="43">
        <v>521394.93</v>
      </c>
      <c r="AS1594" s="43">
        <v>56312.84</v>
      </c>
      <c r="AT1594" s="43">
        <v>5750.25</v>
      </c>
      <c r="AU1594" s="43">
        <v>841.5</v>
      </c>
      <c r="AV1594" s="43">
        <v>1546.49</v>
      </c>
      <c r="AW1594" s="43">
        <v>1176.23</v>
      </c>
      <c r="AX1594" s="43">
        <v>587022.24</v>
      </c>
      <c r="AY1594" s="43">
        <v>63824.39</v>
      </c>
      <c r="AZ1594" s="43">
        <v>8506.6299999999992</v>
      </c>
      <c r="BA1594" s="43">
        <v>259.2</v>
      </c>
      <c r="BB1594" s="43">
        <v>2934.72</v>
      </c>
      <c r="BC1594" s="43">
        <v>1933.44</v>
      </c>
      <c r="BD1594" s="44">
        <v>0</v>
      </c>
      <c r="BE1594" s="43">
        <v>5799.36</v>
      </c>
      <c r="BF1594" s="43">
        <v>12513.47</v>
      </c>
      <c r="BG1594" s="43">
        <v>95771.21</v>
      </c>
      <c r="BH1594" s="43">
        <v>682793.45</v>
      </c>
      <c r="BI1594" s="44">
        <v>0</v>
      </c>
      <c r="BJ1594" s="71">
        <v>682.8</v>
      </c>
      <c r="BK1594" s="2"/>
      <c r="BL1594" s="2"/>
      <c r="BM1594" s="48">
        <v>56.9</v>
      </c>
      <c r="BN1594" s="48">
        <v>56.9</v>
      </c>
      <c r="BO1594" s="48">
        <v>56.9</v>
      </c>
      <c r="BP1594" s="48">
        <v>56.9</v>
      </c>
      <c r="BQ1594" s="48">
        <v>113.8</v>
      </c>
      <c r="BR1594" s="48">
        <v>113.8</v>
      </c>
      <c r="BS1594" s="48">
        <v>28.5</v>
      </c>
      <c r="BT1594" s="48">
        <v>0</v>
      </c>
      <c r="BU1594" s="48">
        <v>28.5</v>
      </c>
      <c r="BV1594" s="48">
        <f t="shared" si="874"/>
        <v>54.4</v>
      </c>
      <c r="BW1594" s="48">
        <f t="shared" si="875"/>
        <v>54.4</v>
      </c>
      <c r="BX1594" s="49">
        <f t="shared" si="876"/>
        <v>54.3</v>
      </c>
      <c r="BY1594" s="50">
        <f t="shared" si="877"/>
        <v>675.3</v>
      </c>
      <c r="BZ1594" s="48">
        <f t="shared" si="878"/>
        <v>170.7</v>
      </c>
      <c r="CA1594" s="48">
        <f t="shared" si="879"/>
        <v>284.5</v>
      </c>
      <c r="CB1594" s="48">
        <f t="shared" si="880"/>
        <v>57</v>
      </c>
      <c r="CC1594" s="51">
        <f t="shared" si="881"/>
        <v>163.1</v>
      </c>
      <c r="CD1594" s="50">
        <f t="shared" si="882"/>
        <v>675.30000000000007</v>
      </c>
      <c r="CE1594" s="103"/>
      <c r="CF1594" s="73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</row>
    <row r="1595" spans="1:122" ht="15" hidden="1" outlineLevel="1" thickBot="1" x14ac:dyDescent="0.35">
      <c r="A1595" s="161"/>
      <c r="B1595" s="53" t="s">
        <v>3166</v>
      </c>
      <c r="C1595" s="53" t="s">
        <v>45</v>
      </c>
      <c r="D1595" s="24" t="s">
        <v>3167</v>
      </c>
      <c r="E1595" s="34"/>
      <c r="F1595" s="35">
        <v>88332.91</v>
      </c>
      <c r="G1595" s="35">
        <v>253349.56</v>
      </c>
      <c r="H1595" s="36">
        <v>108</v>
      </c>
      <c r="I1595" s="37"/>
      <c r="J1595" s="38">
        <v>30</v>
      </c>
      <c r="K1595" s="38">
        <v>78</v>
      </c>
      <c r="L1595" s="35">
        <v>341682.47</v>
      </c>
      <c r="M1595" s="35">
        <v>22321.17</v>
      </c>
      <c r="N1595" s="36">
        <v>3321</v>
      </c>
      <c r="O1595" s="36">
        <v>486</v>
      </c>
      <c r="P1595" s="35">
        <v>893.16</v>
      </c>
      <c r="Q1595" s="35">
        <v>679.32</v>
      </c>
      <c r="R1595" s="35">
        <v>369383.12</v>
      </c>
      <c r="S1595" s="35">
        <v>24370.2</v>
      </c>
      <c r="T1595" s="35">
        <v>4912.92</v>
      </c>
      <c r="U1595" s="36">
        <v>0</v>
      </c>
      <c r="V1595" s="36">
        <v>0</v>
      </c>
      <c r="W1595" s="36">
        <v>0</v>
      </c>
      <c r="X1595" s="36">
        <v>0</v>
      </c>
      <c r="Y1595" s="36">
        <v>0</v>
      </c>
      <c r="Z1595" s="35">
        <v>8200.3799999999992</v>
      </c>
      <c r="AA1595" s="35">
        <v>37483.5</v>
      </c>
      <c r="AB1595" s="35">
        <v>406866.62</v>
      </c>
      <c r="AC1595" s="39">
        <f t="shared" si="873"/>
        <v>406.9</v>
      </c>
      <c r="AD1595" s="40">
        <f t="shared" si="883"/>
        <v>382.1</v>
      </c>
      <c r="AG1595" s="70" t="s">
        <v>3014</v>
      </c>
      <c r="AH1595" s="24" t="s">
        <v>3166</v>
      </c>
      <c r="AI1595" s="24" t="s">
        <v>45</v>
      </c>
      <c r="AJ1595" s="24" t="s">
        <v>3167</v>
      </c>
      <c r="AK1595" s="42"/>
      <c r="AL1595" s="43">
        <v>88332.91</v>
      </c>
      <c r="AM1595" s="43">
        <v>211124.63</v>
      </c>
      <c r="AN1595" s="44">
        <v>111</v>
      </c>
      <c r="AO1595" s="45"/>
      <c r="AP1595" s="46">
        <v>32</v>
      </c>
      <c r="AQ1595" s="46">
        <v>79</v>
      </c>
      <c r="AR1595" s="43">
        <v>299457.53999999998</v>
      </c>
      <c r="AS1595" s="43">
        <v>27447.81</v>
      </c>
      <c r="AT1595" s="43">
        <v>3413.25</v>
      </c>
      <c r="AU1595" s="43">
        <v>499.5</v>
      </c>
      <c r="AV1595" s="43">
        <v>917.97</v>
      </c>
      <c r="AW1595" s="43">
        <v>698.19</v>
      </c>
      <c r="AX1595" s="43">
        <v>332434.26</v>
      </c>
      <c r="AY1595" s="43">
        <v>25047.15</v>
      </c>
      <c r="AZ1595" s="43">
        <v>5049.3900000000003</v>
      </c>
      <c r="BA1595" s="44">
        <v>0</v>
      </c>
      <c r="BB1595" s="44">
        <v>0</v>
      </c>
      <c r="BC1595" s="44">
        <v>0</v>
      </c>
      <c r="BD1595" s="44">
        <v>0</v>
      </c>
      <c r="BE1595" s="44">
        <v>0</v>
      </c>
      <c r="BF1595" s="43">
        <v>7186.98</v>
      </c>
      <c r="BG1595" s="43">
        <v>37283.519999999997</v>
      </c>
      <c r="BH1595" s="43">
        <v>369717.78</v>
      </c>
      <c r="BI1595" s="44">
        <v>0</v>
      </c>
      <c r="BJ1595" s="71">
        <v>369.7</v>
      </c>
      <c r="BK1595" s="2"/>
      <c r="BL1595" s="2"/>
      <c r="BM1595" s="48">
        <v>30.8</v>
      </c>
      <c r="BN1595" s="48">
        <v>30.8</v>
      </c>
      <c r="BO1595" s="48">
        <v>30.8</v>
      </c>
      <c r="BP1595" s="48">
        <v>30.8</v>
      </c>
      <c r="BQ1595" s="48">
        <v>61.6</v>
      </c>
      <c r="BR1595" s="48">
        <v>61.6</v>
      </c>
      <c r="BS1595" s="48">
        <v>15.4</v>
      </c>
      <c r="BT1595" s="48">
        <v>0</v>
      </c>
      <c r="BU1595" s="48">
        <v>15.4</v>
      </c>
      <c r="BV1595" s="48">
        <f t="shared" si="874"/>
        <v>35</v>
      </c>
      <c r="BW1595" s="48">
        <f t="shared" si="875"/>
        <v>35</v>
      </c>
      <c r="BX1595" s="49">
        <f t="shared" si="876"/>
        <v>34.9</v>
      </c>
      <c r="BY1595" s="50">
        <f t="shared" si="877"/>
        <v>382.10000000000008</v>
      </c>
      <c r="BZ1595" s="48">
        <f t="shared" si="878"/>
        <v>92.4</v>
      </c>
      <c r="CA1595" s="48">
        <f t="shared" si="879"/>
        <v>154</v>
      </c>
      <c r="CB1595" s="48">
        <f t="shared" si="880"/>
        <v>30.8</v>
      </c>
      <c r="CC1595" s="51">
        <f t="shared" si="881"/>
        <v>104.9</v>
      </c>
      <c r="CD1595" s="50">
        <f t="shared" si="882"/>
        <v>382.1</v>
      </c>
      <c r="CE1595" s="103"/>
      <c r="CF1595" s="73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</row>
    <row r="1596" spans="1:122" ht="15" hidden="1" outlineLevel="1" thickBot="1" x14ac:dyDescent="0.35">
      <c r="A1596" s="161"/>
      <c r="B1596" s="53" t="s">
        <v>3168</v>
      </c>
      <c r="C1596" s="53" t="s">
        <v>45</v>
      </c>
      <c r="D1596" s="24" t="s">
        <v>3169</v>
      </c>
      <c r="E1596" s="34"/>
      <c r="F1596" s="35">
        <v>132499.37</v>
      </c>
      <c r="G1596" s="35">
        <v>422249.27</v>
      </c>
      <c r="H1596" s="36">
        <v>209</v>
      </c>
      <c r="I1596" s="37"/>
      <c r="J1596" s="38">
        <v>41</v>
      </c>
      <c r="K1596" s="38">
        <v>168</v>
      </c>
      <c r="L1596" s="35">
        <v>554748.64</v>
      </c>
      <c r="M1596" s="35">
        <v>51278.05</v>
      </c>
      <c r="N1596" s="35">
        <v>6426.75</v>
      </c>
      <c r="O1596" s="35">
        <v>940.5</v>
      </c>
      <c r="P1596" s="35">
        <v>1728.43</v>
      </c>
      <c r="Q1596" s="35">
        <v>1314.61</v>
      </c>
      <c r="R1596" s="35">
        <v>616436.98</v>
      </c>
      <c r="S1596" s="35">
        <v>47160.85</v>
      </c>
      <c r="T1596" s="35">
        <v>9507.41</v>
      </c>
      <c r="U1596" s="36">
        <v>0</v>
      </c>
      <c r="V1596" s="36">
        <v>0</v>
      </c>
      <c r="W1596" s="36">
        <v>0</v>
      </c>
      <c r="X1596" s="36">
        <v>0</v>
      </c>
      <c r="Y1596" s="36">
        <v>0</v>
      </c>
      <c r="Z1596" s="35">
        <v>13313.96</v>
      </c>
      <c r="AA1596" s="35">
        <v>69982.22</v>
      </c>
      <c r="AB1596" s="35">
        <v>686419.2</v>
      </c>
      <c r="AC1596" s="39">
        <f t="shared" si="873"/>
        <v>686.4</v>
      </c>
      <c r="AD1596" s="40">
        <f t="shared" si="883"/>
        <v>755.8</v>
      </c>
      <c r="AG1596" s="70" t="s">
        <v>3014</v>
      </c>
      <c r="AH1596" s="24" t="s">
        <v>3168</v>
      </c>
      <c r="AI1596" s="24" t="s">
        <v>45</v>
      </c>
      <c r="AJ1596" s="24" t="s">
        <v>3169</v>
      </c>
      <c r="AK1596" s="42"/>
      <c r="AL1596" s="43">
        <v>132499.37</v>
      </c>
      <c r="AM1596" s="43">
        <v>506699.12</v>
      </c>
      <c r="AN1596" s="44">
        <v>219</v>
      </c>
      <c r="AO1596" s="45"/>
      <c r="AP1596" s="46">
        <v>43</v>
      </c>
      <c r="AQ1596" s="46">
        <v>176</v>
      </c>
      <c r="AR1596" s="43">
        <v>639198.49</v>
      </c>
      <c r="AS1596" s="43">
        <v>65644.98</v>
      </c>
      <c r="AT1596" s="43">
        <v>6734.25</v>
      </c>
      <c r="AU1596" s="43">
        <v>985.5</v>
      </c>
      <c r="AV1596" s="43">
        <v>1811.13</v>
      </c>
      <c r="AW1596" s="43">
        <v>1377.51</v>
      </c>
      <c r="AX1596" s="43">
        <v>715751.86</v>
      </c>
      <c r="AY1596" s="43">
        <v>49417.35</v>
      </c>
      <c r="AZ1596" s="43">
        <v>9962.31</v>
      </c>
      <c r="BA1596" s="44">
        <v>0</v>
      </c>
      <c r="BB1596" s="44">
        <v>0</v>
      </c>
      <c r="BC1596" s="44">
        <v>0</v>
      </c>
      <c r="BD1596" s="44">
        <v>0</v>
      </c>
      <c r="BE1596" s="44">
        <v>0</v>
      </c>
      <c r="BF1596" s="43">
        <v>15340.76</v>
      </c>
      <c r="BG1596" s="43">
        <v>74720.42</v>
      </c>
      <c r="BH1596" s="43">
        <v>790472.28</v>
      </c>
      <c r="BI1596" s="44">
        <v>0</v>
      </c>
      <c r="BJ1596" s="71">
        <v>790.5</v>
      </c>
      <c r="BK1596" s="2"/>
      <c r="BL1596" s="2"/>
      <c r="BM1596" s="48">
        <v>65.900000000000006</v>
      </c>
      <c r="BN1596" s="48">
        <v>65.900000000000006</v>
      </c>
      <c r="BO1596" s="48">
        <v>65.900000000000006</v>
      </c>
      <c r="BP1596" s="48">
        <v>65.900000000000006</v>
      </c>
      <c r="BQ1596" s="48">
        <v>131.80000000000001</v>
      </c>
      <c r="BR1596" s="48">
        <v>131.80000000000001</v>
      </c>
      <c r="BS1596" s="48">
        <v>32.9</v>
      </c>
      <c r="BT1596" s="48">
        <v>0</v>
      </c>
      <c r="BU1596" s="48">
        <v>32.9</v>
      </c>
      <c r="BV1596" s="48">
        <f t="shared" si="874"/>
        <v>54.3</v>
      </c>
      <c r="BW1596" s="48">
        <f t="shared" si="875"/>
        <v>54.3</v>
      </c>
      <c r="BX1596" s="49">
        <f t="shared" si="876"/>
        <v>54.2</v>
      </c>
      <c r="BY1596" s="50">
        <f t="shared" si="877"/>
        <v>755.8</v>
      </c>
      <c r="BZ1596" s="48">
        <f t="shared" si="878"/>
        <v>197.70000000000002</v>
      </c>
      <c r="CA1596" s="48">
        <f t="shared" si="879"/>
        <v>329.5</v>
      </c>
      <c r="CB1596" s="48">
        <f t="shared" si="880"/>
        <v>65.8</v>
      </c>
      <c r="CC1596" s="51">
        <f t="shared" si="881"/>
        <v>162.80000000000001</v>
      </c>
      <c r="CD1596" s="50">
        <f t="shared" si="882"/>
        <v>755.8</v>
      </c>
      <c r="CE1596" s="103"/>
      <c r="CF1596" s="73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</row>
    <row r="1597" spans="1:122" ht="15" hidden="1" outlineLevel="1" thickBot="1" x14ac:dyDescent="0.35">
      <c r="A1597" s="161"/>
      <c r="B1597" s="53" t="s">
        <v>3170</v>
      </c>
      <c r="C1597" s="53" t="s">
        <v>45</v>
      </c>
      <c r="D1597" s="24" t="s">
        <v>3171</v>
      </c>
      <c r="E1597" s="34"/>
      <c r="F1597" s="35">
        <v>44166.46</v>
      </c>
      <c r="G1597" s="35">
        <v>253349.57</v>
      </c>
      <c r="H1597" s="36">
        <v>110</v>
      </c>
      <c r="I1597" s="37"/>
      <c r="J1597" s="38">
        <v>20</v>
      </c>
      <c r="K1597" s="38">
        <v>90</v>
      </c>
      <c r="L1597" s="35">
        <v>297516.03000000003</v>
      </c>
      <c r="M1597" s="35">
        <v>23924.799999999999</v>
      </c>
      <c r="N1597" s="35">
        <v>3382.5</v>
      </c>
      <c r="O1597" s="36">
        <v>495</v>
      </c>
      <c r="P1597" s="35">
        <v>909.7</v>
      </c>
      <c r="Q1597" s="35">
        <v>691.9</v>
      </c>
      <c r="R1597" s="35">
        <v>326919.93</v>
      </c>
      <c r="S1597" s="35">
        <v>24821.5</v>
      </c>
      <c r="T1597" s="35">
        <v>5003.8999999999996</v>
      </c>
      <c r="U1597" s="36">
        <v>0</v>
      </c>
      <c r="V1597" s="36">
        <v>0</v>
      </c>
      <c r="W1597" s="36">
        <v>0</v>
      </c>
      <c r="X1597" s="36">
        <v>0</v>
      </c>
      <c r="Y1597" s="36">
        <v>0</v>
      </c>
      <c r="Z1597" s="35">
        <v>7140.38</v>
      </c>
      <c r="AA1597" s="35">
        <v>36965.78</v>
      </c>
      <c r="AB1597" s="35">
        <v>363885.71</v>
      </c>
      <c r="AC1597" s="39">
        <f t="shared" si="873"/>
        <v>363.9</v>
      </c>
      <c r="AD1597" s="40">
        <f t="shared" si="883"/>
        <v>334.6</v>
      </c>
      <c r="AG1597" s="70" t="s">
        <v>3014</v>
      </c>
      <c r="AH1597" s="24" t="s">
        <v>3170</v>
      </c>
      <c r="AI1597" s="24" t="s">
        <v>45</v>
      </c>
      <c r="AJ1597" s="24" t="s">
        <v>3171</v>
      </c>
      <c r="AK1597" s="42"/>
      <c r="AL1597" s="43">
        <v>44166.46</v>
      </c>
      <c r="AM1597" s="43">
        <v>211124.64</v>
      </c>
      <c r="AN1597" s="44">
        <v>113</v>
      </c>
      <c r="AO1597" s="45"/>
      <c r="AP1597" s="46">
        <v>20</v>
      </c>
      <c r="AQ1597" s="46">
        <v>93</v>
      </c>
      <c r="AR1597" s="43">
        <v>255291.1</v>
      </c>
      <c r="AS1597" s="43">
        <v>22247.439999999999</v>
      </c>
      <c r="AT1597" s="43">
        <v>3474.75</v>
      </c>
      <c r="AU1597" s="43">
        <v>508.5</v>
      </c>
      <c r="AV1597" s="43">
        <v>934.51</v>
      </c>
      <c r="AW1597" s="43">
        <v>710.77</v>
      </c>
      <c r="AX1597" s="43">
        <v>283167.07</v>
      </c>
      <c r="AY1597" s="43">
        <v>25498.45</v>
      </c>
      <c r="AZ1597" s="43">
        <v>5140.37</v>
      </c>
      <c r="BA1597" s="44">
        <v>0</v>
      </c>
      <c r="BB1597" s="44">
        <v>0</v>
      </c>
      <c r="BC1597" s="44">
        <v>0</v>
      </c>
      <c r="BD1597" s="44">
        <v>0</v>
      </c>
      <c r="BE1597" s="44">
        <v>0</v>
      </c>
      <c r="BF1597" s="43">
        <v>6126.98</v>
      </c>
      <c r="BG1597" s="43">
        <v>36765.800000000003</v>
      </c>
      <c r="BH1597" s="43">
        <v>319932.87</v>
      </c>
      <c r="BI1597" s="44">
        <v>0</v>
      </c>
      <c r="BJ1597" s="71">
        <v>319.89999999999998</v>
      </c>
      <c r="BK1597" s="2"/>
      <c r="BL1597" s="2"/>
      <c r="BM1597" s="48">
        <v>26.7</v>
      </c>
      <c r="BN1597" s="48">
        <v>26.7</v>
      </c>
      <c r="BO1597" s="48">
        <v>26.7</v>
      </c>
      <c r="BP1597" s="48">
        <v>26.7</v>
      </c>
      <c r="BQ1597" s="48">
        <v>53.3</v>
      </c>
      <c r="BR1597" s="48">
        <v>53.3</v>
      </c>
      <c r="BS1597" s="48">
        <v>13.3</v>
      </c>
      <c r="BT1597" s="48">
        <v>0</v>
      </c>
      <c r="BU1597" s="48">
        <v>13.3</v>
      </c>
      <c r="BV1597" s="48">
        <f t="shared" si="874"/>
        <v>31.5</v>
      </c>
      <c r="BW1597" s="48">
        <f t="shared" si="875"/>
        <v>31.5</v>
      </c>
      <c r="BX1597" s="49">
        <f t="shared" si="876"/>
        <v>31.6</v>
      </c>
      <c r="BY1597" s="50">
        <f t="shared" si="877"/>
        <v>334.59999999999997</v>
      </c>
      <c r="BZ1597" s="48">
        <f t="shared" si="878"/>
        <v>80.099999999999994</v>
      </c>
      <c r="CA1597" s="48">
        <f t="shared" si="879"/>
        <v>133.30000000000001</v>
      </c>
      <c r="CB1597" s="48">
        <f t="shared" si="880"/>
        <v>26.6</v>
      </c>
      <c r="CC1597" s="51">
        <f t="shared" si="881"/>
        <v>94.6</v>
      </c>
      <c r="CD1597" s="50">
        <f t="shared" si="882"/>
        <v>334.6</v>
      </c>
      <c r="CE1597" s="103"/>
      <c r="CF1597" s="73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</row>
    <row r="1598" spans="1:122" ht="15" hidden="1" outlineLevel="1" thickBot="1" x14ac:dyDescent="0.35">
      <c r="A1598" s="161"/>
      <c r="B1598" s="53" t="s">
        <v>3172</v>
      </c>
      <c r="C1598" s="53" t="s">
        <v>45</v>
      </c>
      <c r="D1598" s="24" t="s">
        <v>3173</v>
      </c>
      <c r="E1598" s="34"/>
      <c r="F1598" s="35">
        <v>132499.37</v>
      </c>
      <c r="G1598" s="35">
        <v>422249.26</v>
      </c>
      <c r="H1598" s="36">
        <v>202</v>
      </c>
      <c r="I1598" s="37"/>
      <c r="J1598" s="38">
        <v>52</v>
      </c>
      <c r="K1598" s="38">
        <v>150</v>
      </c>
      <c r="L1598" s="35">
        <v>554748.63</v>
      </c>
      <c r="M1598" s="35">
        <v>48690.02</v>
      </c>
      <c r="N1598" s="35">
        <v>6211.5</v>
      </c>
      <c r="O1598" s="36">
        <v>909</v>
      </c>
      <c r="P1598" s="35">
        <v>1670.54</v>
      </c>
      <c r="Q1598" s="35">
        <v>1270.58</v>
      </c>
      <c r="R1598" s="35">
        <v>613500.27</v>
      </c>
      <c r="S1598" s="35">
        <v>45581.3</v>
      </c>
      <c r="T1598" s="35">
        <v>9188.98</v>
      </c>
      <c r="U1598" s="36">
        <v>0</v>
      </c>
      <c r="V1598" s="36">
        <v>0</v>
      </c>
      <c r="W1598" s="36">
        <v>0</v>
      </c>
      <c r="X1598" s="36">
        <v>0</v>
      </c>
      <c r="Y1598" s="36">
        <v>0</v>
      </c>
      <c r="Z1598" s="35">
        <v>13313.96</v>
      </c>
      <c r="AA1598" s="35">
        <v>68084.240000000005</v>
      </c>
      <c r="AB1598" s="35">
        <v>681584.51</v>
      </c>
      <c r="AC1598" s="39">
        <f t="shared" si="873"/>
        <v>681.6</v>
      </c>
      <c r="AD1598" s="40">
        <f t="shared" si="883"/>
        <v>680.4</v>
      </c>
      <c r="AG1598" s="70" t="s">
        <v>3014</v>
      </c>
      <c r="AH1598" s="24" t="s">
        <v>3172</v>
      </c>
      <c r="AI1598" s="24" t="s">
        <v>45</v>
      </c>
      <c r="AJ1598" s="24" t="s">
        <v>3173</v>
      </c>
      <c r="AK1598" s="42"/>
      <c r="AL1598" s="43">
        <v>88332.91</v>
      </c>
      <c r="AM1598" s="43">
        <v>464474.19</v>
      </c>
      <c r="AN1598" s="44">
        <v>198</v>
      </c>
      <c r="AO1598" s="45"/>
      <c r="AP1598" s="46">
        <v>38</v>
      </c>
      <c r="AQ1598" s="46">
        <v>160</v>
      </c>
      <c r="AR1598" s="43">
        <v>552807.1</v>
      </c>
      <c r="AS1598" s="43">
        <v>50170.5</v>
      </c>
      <c r="AT1598" s="43">
        <v>6088.5</v>
      </c>
      <c r="AU1598" s="44">
        <v>891</v>
      </c>
      <c r="AV1598" s="43">
        <v>1637.46</v>
      </c>
      <c r="AW1598" s="43">
        <v>1245.42</v>
      </c>
      <c r="AX1598" s="43">
        <v>612839.98</v>
      </c>
      <c r="AY1598" s="43">
        <v>44678.7</v>
      </c>
      <c r="AZ1598" s="43">
        <v>9007.02</v>
      </c>
      <c r="BA1598" s="44">
        <v>0</v>
      </c>
      <c r="BB1598" s="44">
        <v>0</v>
      </c>
      <c r="BC1598" s="44">
        <v>0</v>
      </c>
      <c r="BD1598" s="44">
        <v>0</v>
      </c>
      <c r="BE1598" s="44">
        <v>0</v>
      </c>
      <c r="BF1598" s="43">
        <v>13267.37</v>
      </c>
      <c r="BG1598" s="43">
        <v>66953.09</v>
      </c>
      <c r="BH1598" s="43">
        <v>679793.07</v>
      </c>
      <c r="BI1598" s="44">
        <v>0</v>
      </c>
      <c r="BJ1598" s="71">
        <v>679.8</v>
      </c>
      <c r="BK1598" s="2"/>
      <c r="BL1598" s="2"/>
      <c r="BM1598" s="48">
        <v>56.7</v>
      </c>
      <c r="BN1598" s="48">
        <v>56.7</v>
      </c>
      <c r="BO1598" s="48">
        <v>56.7</v>
      </c>
      <c r="BP1598" s="48">
        <v>56.7</v>
      </c>
      <c r="BQ1598" s="48">
        <v>113.3</v>
      </c>
      <c r="BR1598" s="48">
        <v>113.3</v>
      </c>
      <c r="BS1598" s="48">
        <v>28.3</v>
      </c>
      <c r="BT1598" s="48">
        <v>0</v>
      </c>
      <c r="BU1598" s="48">
        <v>28.3</v>
      </c>
      <c r="BV1598" s="48">
        <f t="shared" si="874"/>
        <v>56.8</v>
      </c>
      <c r="BW1598" s="48">
        <f t="shared" si="875"/>
        <v>56.8</v>
      </c>
      <c r="BX1598" s="49">
        <f t="shared" si="876"/>
        <v>56.8</v>
      </c>
      <c r="BY1598" s="50">
        <f t="shared" si="877"/>
        <v>680.40000000000009</v>
      </c>
      <c r="BZ1598" s="48">
        <f t="shared" si="878"/>
        <v>170.10000000000002</v>
      </c>
      <c r="CA1598" s="48">
        <f t="shared" si="879"/>
        <v>283.3</v>
      </c>
      <c r="CB1598" s="48">
        <f t="shared" si="880"/>
        <v>56.6</v>
      </c>
      <c r="CC1598" s="51">
        <f t="shared" si="881"/>
        <v>170.39999999999998</v>
      </c>
      <c r="CD1598" s="50">
        <f t="shared" si="882"/>
        <v>680.40000000000009</v>
      </c>
      <c r="CE1598" s="103"/>
      <c r="CF1598" s="73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</row>
    <row r="1599" spans="1:122" ht="15" hidden="1" outlineLevel="1" thickBot="1" x14ac:dyDescent="0.35">
      <c r="A1599" s="161"/>
      <c r="B1599" s="53" t="s">
        <v>3174</v>
      </c>
      <c r="C1599" s="53" t="s">
        <v>45</v>
      </c>
      <c r="D1599" s="24" t="s">
        <v>3175</v>
      </c>
      <c r="E1599" s="34"/>
      <c r="F1599" s="35">
        <v>132499.37</v>
      </c>
      <c r="G1599" s="35">
        <v>422249.26</v>
      </c>
      <c r="H1599" s="36">
        <v>214</v>
      </c>
      <c r="I1599" s="37"/>
      <c r="J1599" s="38">
        <v>55</v>
      </c>
      <c r="K1599" s="38">
        <v>159</v>
      </c>
      <c r="L1599" s="35">
        <v>554748.63</v>
      </c>
      <c r="M1599" s="35">
        <v>51204.32</v>
      </c>
      <c r="N1599" s="35">
        <v>6580.5</v>
      </c>
      <c r="O1599" s="36">
        <v>963</v>
      </c>
      <c r="P1599" s="35">
        <v>1769.78</v>
      </c>
      <c r="Q1599" s="35">
        <v>1346.06</v>
      </c>
      <c r="R1599" s="35">
        <v>616612.29</v>
      </c>
      <c r="S1599" s="35">
        <v>48289.1</v>
      </c>
      <c r="T1599" s="35">
        <v>9734.86</v>
      </c>
      <c r="U1599" s="36">
        <v>0</v>
      </c>
      <c r="V1599" s="36">
        <v>0</v>
      </c>
      <c r="W1599" s="36">
        <v>0</v>
      </c>
      <c r="X1599" s="36">
        <v>0</v>
      </c>
      <c r="Y1599" s="36">
        <v>0</v>
      </c>
      <c r="Z1599" s="35">
        <v>13313.97</v>
      </c>
      <c r="AA1599" s="35">
        <v>71337.929999999993</v>
      </c>
      <c r="AB1599" s="35">
        <v>687950.22</v>
      </c>
      <c r="AC1599" s="39">
        <f t="shared" si="873"/>
        <v>688</v>
      </c>
      <c r="AD1599" s="40">
        <f t="shared" si="883"/>
        <v>749.1</v>
      </c>
      <c r="AG1599" s="70" t="s">
        <v>3014</v>
      </c>
      <c r="AH1599" s="24" t="s">
        <v>3174</v>
      </c>
      <c r="AI1599" s="24" t="s">
        <v>45</v>
      </c>
      <c r="AJ1599" s="24" t="s">
        <v>3175</v>
      </c>
      <c r="AK1599" s="42"/>
      <c r="AL1599" s="43">
        <v>132499.37</v>
      </c>
      <c r="AM1599" s="43">
        <v>506699.12</v>
      </c>
      <c r="AN1599" s="44">
        <v>222</v>
      </c>
      <c r="AO1599" s="45"/>
      <c r="AP1599" s="46">
        <v>46</v>
      </c>
      <c r="AQ1599" s="46">
        <v>176</v>
      </c>
      <c r="AR1599" s="43">
        <v>639198.49</v>
      </c>
      <c r="AS1599" s="43">
        <v>53837.49</v>
      </c>
      <c r="AT1599" s="43">
        <v>6826.5</v>
      </c>
      <c r="AU1599" s="44">
        <v>999</v>
      </c>
      <c r="AV1599" s="43">
        <v>1835.94</v>
      </c>
      <c r="AW1599" s="43">
        <v>1396.38</v>
      </c>
      <c r="AX1599" s="43">
        <v>704093.8</v>
      </c>
      <c r="AY1599" s="43">
        <v>50094.3</v>
      </c>
      <c r="AZ1599" s="43">
        <v>10098.780000000001</v>
      </c>
      <c r="BA1599" s="44">
        <v>0</v>
      </c>
      <c r="BB1599" s="44">
        <v>0</v>
      </c>
      <c r="BC1599" s="44">
        <v>0</v>
      </c>
      <c r="BD1599" s="44">
        <v>0</v>
      </c>
      <c r="BE1599" s="44">
        <v>0</v>
      </c>
      <c r="BF1599" s="43">
        <v>15340.76</v>
      </c>
      <c r="BG1599" s="43">
        <v>75533.84</v>
      </c>
      <c r="BH1599" s="43">
        <v>779627.64</v>
      </c>
      <c r="BI1599" s="44">
        <v>0</v>
      </c>
      <c r="BJ1599" s="71">
        <v>779.6</v>
      </c>
      <c r="BK1599" s="2"/>
      <c r="BL1599" s="2"/>
      <c r="BM1599" s="48">
        <v>65</v>
      </c>
      <c r="BN1599" s="48">
        <v>65</v>
      </c>
      <c r="BO1599" s="48">
        <v>65</v>
      </c>
      <c r="BP1599" s="48">
        <v>65</v>
      </c>
      <c r="BQ1599" s="48">
        <v>129.9</v>
      </c>
      <c r="BR1599" s="48">
        <v>129.9</v>
      </c>
      <c r="BS1599" s="48">
        <v>32.5</v>
      </c>
      <c r="BT1599" s="48">
        <v>0</v>
      </c>
      <c r="BU1599" s="48">
        <v>32.5</v>
      </c>
      <c r="BV1599" s="48">
        <f t="shared" si="874"/>
        <v>54.8</v>
      </c>
      <c r="BW1599" s="48">
        <f t="shared" si="875"/>
        <v>54.8</v>
      </c>
      <c r="BX1599" s="49">
        <f t="shared" si="876"/>
        <v>54.7</v>
      </c>
      <c r="BY1599" s="50">
        <f t="shared" si="877"/>
        <v>749.1</v>
      </c>
      <c r="BZ1599" s="48">
        <f t="shared" si="878"/>
        <v>195</v>
      </c>
      <c r="CA1599" s="48">
        <f t="shared" si="879"/>
        <v>324.8</v>
      </c>
      <c r="CB1599" s="48">
        <f t="shared" si="880"/>
        <v>65</v>
      </c>
      <c r="CC1599" s="51">
        <f t="shared" si="881"/>
        <v>164.3</v>
      </c>
      <c r="CD1599" s="50">
        <f t="shared" si="882"/>
        <v>749.09999999999991</v>
      </c>
      <c r="CE1599" s="103"/>
      <c r="CF1599" s="73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</row>
    <row r="1600" spans="1:122" ht="15" hidden="1" outlineLevel="1" thickBot="1" x14ac:dyDescent="0.35">
      <c r="A1600" s="161"/>
      <c r="B1600" s="53" t="s">
        <v>3176</v>
      </c>
      <c r="C1600" s="53" t="s">
        <v>45</v>
      </c>
      <c r="D1600" s="24" t="s">
        <v>3177</v>
      </c>
      <c r="E1600" s="35">
        <v>746326.98</v>
      </c>
      <c r="F1600" s="35">
        <v>93853.72</v>
      </c>
      <c r="G1600" s="35">
        <v>164202.18</v>
      </c>
      <c r="H1600" s="36">
        <v>267</v>
      </c>
      <c r="I1600" s="38">
        <v>182</v>
      </c>
      <c r="J1600" s="38">
        <v>26</v>
      </c>
      <c r="K1600" s="38">
        <v>59</v>
      </c>
      <c r="L1600" s="35">
        <v>1004382.88</v>
      </c>
      <c r="M1600" s="35">
        <v>132573.23000000001</v>
      </c>
      <c r="N1600" s="35">
        <v>9022.49</v>
      </c>
      <c r="O1600" s="35">
        <v>1201.5</v>
      </c>
      <c r="P1600" s="35">
        <v>2208.09</v>
      </c>
      <c r="Q1600" s="35">
        <v>1679.43</v>
      </c>
      <c r="R1600" s="35">
        <v>1151067.6200000001</v>
      </c>
      <c r="S1600" s="35">
        <v>101251.33</v>
      </c>
      <c r="T1600" s="35">
        <v>12145.83</v>
      </c>
      <c r="U1600" s="35">
        <v>491.4</v>
      </c>
      <c r="V1600" s="35">
        <v>5563.74</v>
      </c>
      <c r="W1600" s="35">
        <v>3665.48</v>
      </c>
      <c r="X1600" s="36">
        <v>0</v>
      </c>
      <c r="Y1600" s="35">
        <v>10994.62</v>
      </c>
      <c r="Z1600" s="35">
        <v>24105.22</v>
      </c>
      <c r="AA1600" s="35">
        <v>158217.62</v>
      </c>
      <c r="AB1600" s="35">
        <v>1309285.24</v>
      </c>
      <c r="AC1600" s="39">
        <f t="shared" si="873"/>
        <v>1309.3</v>
      </c>
      <c r="AD1600" s="40">
        <f t="shared" si="883"/>
        <v>1407.2</v>
      </c>
      <c r="AG1600" s="70" t="s">
        <v>3014</v>
      </c>
      <c r="AH1600" s="24" t="s">
        <v>3176</v>
      </c>
      <c r="AI1600" s="24" t="s">
        <v>45</v>
      </c>
      <c r="AJ1600" s="24" t="s">
        <v>3177</v>
      </c>
      <c r="AK1600" s="43">
        <v>784569.69</v>
      </c>
      <c r="AL1600" s="43">
        <v>124825.45</v>
      </c>
      <c r="AM1600" s="43">
        <v>209066.17</v>
      </c>
      <c r="AN1600" s="44">
        <v>318</v>
      </c>
      <c r="AO1600" s="46">
        <v>206</v>
      </c>
      <c r="AP1600" s="46">
        <v>42</v>
      </c>
      <c r="AQ1600" s="46">
        <v>70</v>
      </c>
      <c r="AR1600" s="43">
        <v>1118461.31</v>
      </c>
      <c r="AS1600" s="43">
        <v>137951.17000000001</v>
      </c>
      <c r="AT1600" s="43">
        <v>10711.3</v>
      </c>
      <c r="AU1600" s="44">
        <v>1431</v>
      </c>
      <c r="AV1600" s="43">
        <v>2629.86</v>
      </c>
      <c r="AW1600" s="43">
        <v>2000.22</v>
      </c>
      <c r="AX1600" s="43">
        <v>1273184.8600000001</v>
      </c>
      <c r="AY1600" s="43">
        <v>118166.44</v>
      </c>
      <c r="AZ1600" s="43">
        <v>14465.82</v>
      </c>
      <c r="BA1600" s="43">
        <v>556.20000000000005</v>
      </c>
      <c r="BB1600" s="43">
        <v>6297.42</v>
      </c>
      <c r="BC1600" s="43">
        <v>4148.84</v>
      </c>
      <c r="BD1600" s="44">
        <v>0</v>
      </c>
      <c r="BE1600" s="43">
        <v>12444.46</v>
      </c>
      <c r="BF1600" s="43">
        <v>26843.08</v>
      </c>
      <c r="BG1600" s="43">
        <v>182922.26</v>
      </c>
      <c r="BH1600" s="43">
        <v>1456107.12</v>
      </c>
      <c r="BI1600" s="44">
        <v>0</v>
      </c>
      <c r="BJ1600" s="71">
        <v>1456.1</v>
      </c>
      <c r="BK1600" s="2"/>
      <c r="BL1600" s="2"/>
      <c r="BM1600" s="48">
        <v>121.3</v>
      </c>
      <c r="BN1600" s="48">
        <v>121.3</v>
      </c>
      <c r="BO1600" s="48">
        <v>121.3</v>
      </c>
      <c r="BP1600" s="48">
        <v>121.3</v>
      </c>
      <c r="BQ1600" s="48">
        <v>242.7</v>
      </c>
      <c r="BR1600" s="48">
        <v>242.7</v>
      </c>
      <c r="BS1600" s="48">
        <v>60.7</v>
      </c>
      <c r="BT1600" s="48">
        <v>0</v>
      </c>
      <c r="BU1600" s="48">
        <v>60.7</v>
      </c>
      <c r="BV1600" s="48">
        <f t="shared" si="874"/>
        <v>105.1</v>
      </c>
      <c r="BW1600" s="48">
        <f t="shared" si="875"/>
        <v>105.1</v>
      </c>
      <c r="BX1600" s="49">
        <f t="shared" si="876"/>
        <v>105</v>
      </c>
      <c r="BY1600" s="50">
        <f t="shared" si="877"/>
        <v>1407.1999999999998</v>
      </c>
      <c r="BZ1600" s="48">
        <f t="shared" si="878"/>
        <v>363.9</v>
      </c>
      <c r="CA1600" s="48">
        <f t="shared" si="879"/>
        <v>606.70000000000005</v>
      </c>
      <c r="CB1600" s="48">
        <f t="shared" si="880"/>
        <v>121.4</v>
      </c>
      <c r="CC1600" s="51">
        <f t="shared" si="881"/>
        <v>315.2</v>
      </c>
      <c r="CD1600" s="50">
        <f t="shared" si="882"/>
        <v>1407.2</v>
      </c>
      <c r="CE1600" s="103"/>
      <c r="CF1600" s="73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</row>
    <row r="1601" spans="1:122" ht="15" hidden="1" outlineLevel="1" thickBot="1" x14ac:dyDescent="0.35">
      <c r="A1601" s="161"/>
      <c r="B1601" s="53" t="s">
        <v>3178</v>
      </c>
      <c r="C1601" s="53" t="s">
        <v>45</v>
      </c>
      <c r="D1601" s="24" t="s">
        <v>3179</v>
      </c>
      <c r="E1601" s="34"/>
      <c r="F1601" s="35">
        <v>23463.43</v>
      </c>
      <c r="G1601" s="35">
        <v>315657.71000000002</v>
      </c>
      <c r="H1601" s="36">
        <v>111</v>
      </c>
      <c r="I1601" s="37"/>
      <c r="J1601" s="38">
        <v>8</v>
      </c>
      <c r="K1601" s="38">
        <v>103</v>
      </c>
      <c r="L1601" s="35">
        <v>339121.14</v>
      </c>
      <c r="M1601" s="35">
        <v>24121.68</v>
      </c>
      <c r="N1601" s="35">
        <v>3421.81</v>
      </c>
      <c r="O1601" s="35">
        <v>499.5</v>
      </c>
      <c r="P1601" s="35">
        <v>917.97</v>
      </c>
      <c r="Q1601" s="35">
        <v>698.19</v>
      </c>
      <c r="R1601" s="35">
        <v>368780.29</v>
      </c>
      <c r="S1601" s="35">
        <v>25047.15</v>
      </c>
      <c r="T1601" s="35">
        <v>5049.3900000000003</v>
      </c>
      <c r="U1601" s="36">
        <v>0</v>
      </c>
      <c r="V1601" s="36">
        <v>0</v>
      </c>
      <c r="W1601" s="36">
        <v>0</v>
      </c>
      <c r="X1601" s="36">
        <v>0</v>
      </c>
      <c r="Y1601" s="36">
        <v>0</v>
      </c>
      <c r="Z1601" s="35">
        <v>8138.91</v>
      </c>
      <c r="AA1601" s="35">
        <v>38235.449999999997</v>
      </c>
      <c r="AB1601" s="35">
        <v>407015.74</v>
      </c>
      <c r="AC1601" s="39">
        <f t="shared" si="873"/>
        <v>407</v>
      </c>
      <c r="AD1601" s="40">
        <f t="shared" si="883"/>
        <v>487.6</v>
      </c>
      <c r="AG1601" s="70" t="s">
        <v>3014</v>
      </c>
      <c r="AH1601" s="24" t="s">
        <v>3178</v>
      </c>
      <c r="AI1601" s="24" t="s">
        <v>45</v>
      </c>
      <c r="AJ1601" s="24" t="s">
        <v>3179</v>
      </c>
      <c r="AK1601" s="42"/>
      <c r="AL1601" s="43">
        <v>46926.86</v>
      </c>
      <c r="AM1601" s="43">
        <v>407153.84</v>
      </c>
      <c r="AN1601" s="44">
        <v>117</v>
      </c>
      <c r="AO1601" s="45"/>
      <c r="AP1601" s="46">
        <v>20</v>
      </c>
      <c r="AQ1601" s="46">
        <v>97</v>
      </c>
      <c r="AR1601" s="43">
        <v>454080.7</v>
      </c>
      <c r="AS1601" s="43">
        <v>25302.959999999999</v>
      </c>
      <c r="AT1601" s="43">
        <v>3619.15</v>
      </c>
      <c r="AU1601" s="43">
        <v>526.5</v>
      </c>
      <c r="AV1601" s="43">
        <v>967.59</v>
      </c>
      <c r="AW1601" s="43">
        <v>735.93</v>
      </c>
      <c r="AX1601" s="43">
        <v>485232.83</v>
      </c>
      <c r="AY1601" s="43">
        <v>26401.05</v>
      </c>
      <c r="AZ1601" s="43">
        <v>5322.33</v>
      </c>
      <c r="BA1601" s="44">
        <v>0</v>
      </c>
      <c r="BB1601" s="44">
        <v>0</v>
      </c>
      <c r="BC1601" s="44">
        <v>0</v>
      </c>
      <c r="BD1601" s="44">
        <v>0</v>
      </c>
      <c r="BE1601" s="44">
        <v>0</v>
      </c>
      <c r="BF1601" s="43">
        <v>10897.95</v>
      </c>
      <c r="BG1601" s="43">
        <v>42621.33</v>
      </c>
      <c r="BH1601" s="43">
        <v>527854.16</v>
      </c>
      <c r="BI1601" s="44">
        <v>0</v>
      </c>
      <c r="BJ1601" s="71">
        <v>527.9</v>
      </c>
      <c r="BK1601" s="2"/>
      <c r="BL1601" s="2"/>
      <c r="BM1601" s="48">
        <v>44</v>
      </c>
      <c r="BN1601" s="48">
        <v>44</v>
      </c>
      <c r="BO1601" s="48">
        <v>44</v>
      </c>
      <c r="BP1601" s="48">
        <v>44</v>
      </c>
      <c r="BQ1601" s="48">
        <v>88</v>
      </c>
      <c r="BR1601" s="48">
        <v>88</v>
      </c>
      <c r="BS1601" s="48">
        <v>22</v>
      </c>
      <c r="BT1601" s="48">
        <v>0</v>
      </c>
      <c r="BU1601" s="48">
        <v>22</v>
      </c>
      <c r="BV1601" s="48">
        <f t="shared" si="874"/>
        <v>30.5</v>
      </c>
      <c r="BW1601" s="48">
        <f t="shared" si="875"/>
        <v>30.5</v>
      </c>
      <c r="BX1601" s="49">
        <f t="shared" si="876"/>
        <v>30.6</v>
      </c>
      <c r="BY1601" s="50">
        <f t="shared" si="877"/>
        <v>487.6</v>
      </c>
      <c r="BZ1601" s="48">
        <f t="shared" si="878"/>
        <v>132</v>
      </c>
      <c r="CA1601" s="48">
        <f t="shared" si="879"/>
        <v>220</v>
      </c>
      <c r="CB1601" s="48">
        <f t="shared" si="880"/>
        <v>44</v>
      </c>
      <c r="CC1601" s="51">
        <f t="shared" si="881"/>
        <v>91.6</v>
      </c>
      <c r="CD1601" s="50">
        <f t="shared" si="882"/>
        <v>487.6</v>
      </c>
      <c r="CE1601" s="103"/>
      <c r="CF1601" s="73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</row>
    <row r="1602" spans="1:122" ht="15" hidden="1" outlineLevel="1" thickBot="1" x14ac:dyDescent="0.35">
      <c r="A1602" s="161"/>
      <c r="B1602" s="53" t="s">
        <v>3180</v>
      </c>
      <c r="C1602" s="53" t="s">
        <v>45</v>
      </c>
      <c r="D1602" s="24" t="s">
        <v>3181</v>
      </c>
      <c r="E1602" s="34"/>
      <c r="F1602" s="35">
        <v>111796.34</v>
      </c>
      <c r="G1602" s="35">
        <v>394829.44</v>
      </c>
      <c r="H1602" s="36">
        <v>147</v>
      </c>
      <c r="I1602" s="37"/>
      <c r="J1602" s="38">
        <v>33</v>
      </c>
      <c r="K1602" s="38">
        <v>114</v>
      </c>
      <c r="L1602" s="35">
        <v>506625.78</v>
      </c>
      <c r="M1602" s="35">
        <v>29999.49</v>
      </c>
      <c r="N1602" s="35">
        <v>4528.8100000000004</v>
      </c>
      <c r="O1602" s="35">
        <v>661.5</v>
      </c>
      <c r="P1602" s="35">
        <v>1215.69</v>
      </c>
      <c r="Q1602" s="35">
        <v>924.63</v>
      </c>
      <c r="R1602" s="35">
        <v>543955.9</v>
      </c>
      <c r="S1602" s="35">
        <v>33170.550000000003</v>
      </c>
      <c r="T1602" s="35">
        <v>6687.03</v>
      </c>
      <c r="U1602" s="36">
        <v>0</v>
      </c>
      <c r="V1602" s="36">
        <v>0</v>
      </c>
      <c r="W1602" s="36">
        <v>0</v>
      </c>
      <c r="X1602" s="36">
        <v>0</v>
      </c>
      <c r="Y1602" s="36">
        <v>0</v>
      </c>
      <c r="Z1602" s="35">
        <v>12159.02</v>
      </c>
      <c r="AA1602" s="35">
        <v>52016.6</v>
      </c>
      <c r="AB1602" s="35">
        <v>595972.5</v>
      </c>
      <c r="AC1602" s="39">
        <f t="shared" si="873"/>
        <v>596</v>
      </c>
      <c r="AD1602" s="40">
        <f t="shared" si="883"/>
        <v>578.1</v>
      </c>
      <c r="AG1602" s="70" t="s">
        <v>3014</v>
      </c>
      <c r="AH1602" s="24" t="s">
        <v>3180</v>
      </c>
      <c r="AI1602" s="24" t="s">
        <v>45</v>
      </c>
      <c r="AJ1602" s="24" t="s">
        <v>3181</v>
      </c>
      <c r="AK1602" s="42"/>
      <c r="AL1602" s="43">
        <v>111796.34</v>
      </c>
      <c r="AM1602" s="43">
        <v>360231.41</v>
      </c>
      <c r="AN1602" s="44">
        <v>157</v>
      </c>
      <c r="AO1602" s="45"/>
      <c r="AP1602" s="46">
        <v>27</v>
      </c>
      <c r="AQ1602" s="46">
        <v>130</v>
      </c>
      <c r="AR1602" s="43">
        <v>472027.75</v>
      </c>
      <c r="AS1602" s="43">
        <v>35446.160000000003</v>
      </c>
      <c r="AT1602" s="43">
        <v>4835.24</v>
      </c>
      <c r="AU1602" s="43">
        <v>706.5</v>
      </c>
      <c r="AV1602" s="43">
        <v>1298.3900000000001</v>
      </c>
      <c r="AW1602" s="43">
        <v>987.53</v>
      </c>
      <c r="AX1602" s="43">
        <v>515301.57</v>
      </c>
      <c r="AY1602" s="43">
        <v>35427.050000000003</v>
      </c>
      <c r="AZ1602" s="43">
        <v>7141.93</v>
      </c>
      <c r="BA1602" s="44">
        <v>0</v>
      </c>
      <c r="BB1602" s="44">
        <v>0</v>
      </c>
      <c r="BC1602" s="44">
        <v>0</v>
      </c>
      <c r="BD1602" s="44">
        <v>0</v>
      </c>
      <c r="BE1602" s="44">
        <v>0</v>
      </c>
      <c r="BF1602" s="43">
        <v>11328.66</v>
      </c>
      <c r="BG1602" s="43">
        <v>53897.64</v>
      </c>
      <c r="BH1602" s="43">
        <v>569199.21</v>
      </c>
      <c r="BI1602" s="44">
        <v>0</v>
      </c>
      <c r="BJ1602" s="71">
        <v>569.20000000000005</v>
      </c>
      <c r="BK1602" s="2"/>
      <c r="BL1602" s="2"/>
      <c r="BM1602" s="48">
        <v>47.4</v>
      </c>
      <c r="BN1602" s="48">
        <v>47.4</v>
      </c>
      <c r="BO1602" s="48">
        <v>47.4</v>
      </c>
      <c r="BP1602" s="48">
        <v>47.4</v>
      </c>
      <c r="BQ1602" s="48">
        <v>94.9</v>
      </c>
      <c r="BR1602" s="48">
        <v>94.9</v>
      </c>
      <c r="BS1602" s="48">
        <v>23.7</v>
      </c>
      <c r="BT1602" s="48">
        <v>0</v>
      </c>
      <c r="BU1602" s="48">
        <v>23.7</v>
      </c>
      <c r="BV1602" s="48">
        <f t="shared" si="874"/>
        <v>50.4</v>
      </c>
      <c r="BW1602" s="48">
        <f t="shared" si="875"/>
        <v>50.4</v>
      </c>
      <c r="BX1602" s="49">
        <f t="shared" si="876"/>
        <v>50.5</v>
      </c>
      <c r="BY1602" s="50">
        <f t="shared" si="877"/>
        <v>578.09999999999991</v>
      </c>
      <c r="BZ1602" s="48">
        <f t="shared" si="878"/>
        <v>142.19999999999999</v>
      </c>
      <c r="CA1602" s="48">
        <f t="shared" si="879"/>
        <v>237.20000000000002</v>
      </c>
      <c r="CB1602" s="48">
        <f t="shared" si="880"/>
        <v>47.4</v>
      </c>
      <c r="CC1602" s="51">
        <f t="shared" si="881"/>
        <v>151.30000000000001</v>
      </c>
      <c r="CD1602" s="50">
        <f t="shared" si="882"/>
        <v>578.09999999999991</v>
      </c>
      <c r="CE1602" s="103"/>
      <c r="CF1602" s="73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</row>
    <row r="1603" spans="1:122" ht="15" hidden="1" outlineLevel="1" thickBot="1" x14ac:dyDescent="0.35">
      <c r="A1603" s="161"/>
      <c r="B1603" s="53" t="s">
        <v>3182</v>
      </c>
      <c r="C1603" s="53" t="s">
        <v>45</v>
      </c>
      <c r="D1603" s="24" t="s">
        <v>3183</v>
      </c>
      <c r="E1603" s="34"/>
      <c r="F1603" s="35">
        <v>132499.37</v>
      </c>
      <c r="G1603" s="35">
        <v>464474.2</v>
      </c>
      <c r="H1603" s="36">
        <v>213</v>
      </c>
      <c r="I1603" s="37"/>
      <c r="J1603" s="38">
        <v>39</v>
      </c>
      <c r="K1603" s="38">
        <v>174</v>
      </c>
      <c r="L1603" s="35">
        <v>596973.56999999995</v>
      </c>
      <c r="M1603" s="35">
        <v>64615.44</v>
      </c>
      <c r="N1603" s="35">
        <v>6549.75</v>
      </c>
      <c r="O1603" s="35">
        <v>958.5</v>
      </c>
      <c r="P1603" s="35">
        <v>1761.51</v>
      </c>
      <c r="Q1603" s="35">
        <v>1339.77</v>
      </c>
      <c r="R1603" s="35">
        <v>672198.54</v>
      </c>
      <c r="S1603" s="35">
        <v>48063.45</v>
      </c>
      <c r="T1603" s="35">
        <v>9689.3700000000008</v>
      </c>
      <c r="U1603" s="36">
        <v>0</v>
      </c>
      <c r="V1603" s="36">
        <v>0</v>
      </c>
      <c r="W1603" s="36">
        <v>0</v>
      </c>
      <c r="X1603" s="36">
        <v>0</v>
      </c>
      <c r="Y1603" s="36">
        <v>0</v>
      </c>
      <c r="Z1603" s="35">
        <v>14327.36</v>
      </c>
      <c r="AA1603" s="35">
        <v>72080.179999999993</v>
      </c>
      <c r="AB1603" s="35">
        <v>744278.72</v>
      </c>
      <c r="AC1603" s="39">
        <f t="shared" si="873"/>
        <v>744.3</v>
      </c>
      <c r="AD1603" s="40">
        <f t="shared" si="883"/>
        <v>747.8</v>
      </c>
      <c r="AG1603" s="70" t="s">
        <v>3014</v>
      </c>
      <c r="AH1603" s="24" t="s">
        <v>3182</v>
      </c>
      <c r="AI1603" s="24" t="s">
        <v>45</v>
      </c>
      <c r="AJ1603" s="24" t="s">
        <v>3183</v>
      </c>
      <c r="AK1603" s="42"/>
      <c r="AL1603" s="43">
        <v>132499.37</v>
      </c>
      <c r="AM1603" s="43">
        <v>464474.2</v>
      </c>
      <c r="AN1603" s="44">
        <v>223</v>
      </c>
      <c r="AO1603" s="45"/>
      <c r="AP1603" s="46">
        <v>40</v>
      </c>
      <c r="AQ1603" s="46">
        <v>183</v>
      </c>
      <c r="AR1603" s="43">
        <v>596973.56999999995</v>
      </c>
      <c r="AS1603" s="43">
        <v>66584.240000000005</v>
      </c>
      <c r="AT1603" s="43">
        <v>6857.25</v>
      </c>
      <c r="AU1603" s="43">
        <v>1003.5</v>
      </c>
      <c r="AV1603" s="43">
        <v>1844.21</v>
      </c>
      <c r="AW1603" s="43">
        <v>1402.67</v>
      </c>
      <c r="AX1603" s="43">
        <v>674665.44</v>
      </c>
      <c r="AY1603" s="43">
        <v>50319.95</v>
      </c>
      <c r="AZ1603" s="43">
        <v>10144.27</v>
      </c>
      <c r="BA1603" s="44">
        <v>0</v>
      </c>
      <c r="BB1603" s="44">
        <v>0</v>
      </c>
      <c r="BC1603" s="44">
        <v>0</v>
      </c>
      <c r="BD1603" s="44">
        <v>0</v>
      </c>
      <c r="BE1603" s="44">
        <v>0</v>
      </c>
      <c r="BF1603" s="43">
        <v>14327.37</v>
      </c>
      <c r="BG1603" s="43">
        <v>74791.59</v>
      </c>
      <c r="BH1603" s="43">
        <v>749457.03</v>
      </c>
      <c r="BI1603" s="44">
        <v>0</v>
      </c>
      <c r="BJ1603" s="71">
        <v>749.5</v>
      </c>
      <c r="BK1603" s="2"/>
      <c r="BL1603" s="2"/>
      <c r="BM1603" s="48">
        <v>62.5</v>
      </c>
      <c r="BN1603" s="48">
        <v>62.5</v>
      </c>
      <c r="BO1603" s="48">
        <v>62.5</v>
      </c>
      <c r="BP1603" s="48">
        <v>62.5</v>
      </c>
      <c r="BQ1603" s="48">
        <v>124.9</v>
      </c>
      <c r="BR1603" s="48">
        <v>124.9</v>
      </c>
      <c r="BS1603" s="48">
        <v>31.2</v>
      </c>
      <c r="BT1603" s="48">
        <v>0</v>
      </c>
      <c r="BU1603" s="48">
        <v>31.2</v>
      </c>
      <c r="BV1603" s="48">
        <f t="shared" si="874"/>
        <v>61.9</v>
      </c>
      <c r="BW1603" s="48">
        <f t="shared" si="875"/>
        <v>61.9</v>
      </c>
      <c r="BX1603" s="49">
        <f t="shared" si="876"/>
        <v>61.8</v>
      </c>
      <c r="BY1603" s="50">
        <f t="shared" si="877"/>
        <v>747.8</v>
      </c>
      <c r="BZ1603" s="48">
        <f t="shared" si="878"/>
        <v>187.5</v>
      </c>
      <c r="CA1603" s="48">
        <f t="shared" si="879"/>
        <v>312.3</v>
      </c>
      <c r="CB1603" s="48">
        <f t="shared" si="880"/>
        <v>62.4</v>
      </c>
      <c r="CC1603" s="51">
        <f t="shared" si="881"/>
        <v>185.6</v>
      </c>
      <c r="CD1603" s="50">
        <f t="shared" si="882"/>
        <v>747.80000000000007</v>
      </c>
      <c r="CE1603" s="103"/>
      <c r="CF1603" s="73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</row>
    <row r="1604" spans="1:122" ht="15" hidden="1" outlineLevel="1" thickBot="1" x14ac:dyDescent="0.35">
      <c r="A1604" s="161"/>
      <c r="B1604" s="53" t="s">
        <v>3184</v>
      </c>
      <c r="C1604" s="53" t="s">
        <v>45</v>
      </c>
      <c r="D1604" s="24" t="s">
        <v>3185</v>
      </c>
      <c r="E1604" s="34"/>
      <c r="F1604" s="35">
        <v>132499.37</v>
      </c>
      <c r="G1604" s="36">
        <v>670611</v>
      </c>
      <c r="H1604" s="36">
        <v>317</v>
      </c>
      <c r="I1604" s="37"/>
      <c r="J1604" s="38">
        <v>45</v>
      </c>
      <c r="K1604" s="38">
        <v>272</v>
      </c>
      <c r="L1604" s="35">
        <v>803110.37</v>
      </c>
      <c r="M1604" s="35">
        <v>81613.09</v>
      </c>
      <c r="N1604" s="35">
        <v>9747.75</v>
      </c>
      <c r="O1604" s="35">
        <v>1426.5</v>
      </c>
      <c r="P1604" s="35">
        <v>2621.59</v>
      </c>
      <c r="Q1604" s="35">
        <v>1993.93</v>
      </c>
      <c r="R1604" s="35">
        <v>900513.23</v>
      </c>
      <c r="S1604" s="35">
        <v>71531.05</v>
      </c>
      <c r="T1604" s="35">
        <v>14420.33</v>
      </c>
      <c r="U1604" s="36">
        <v>0</v>
      </c>
      <c r="V1604" s="36">
        <v>0</v>
      </c>
      <c r="W1604" s="36">
        <v>0</v>
      </c>
      <c r="X1604" s="36">
        <v>0</v>
      </c>
      <c r="Y1604" s="36">
        <v>0</v>
      </c>
      <c r="Z1604" s="35">
        <v>19274.64</v>
      </c>
      <c r="AA1604" s="35">
        <v>105226.02</v>
      </c>
      <c r="AB1604" s="35">
        <v>1005739.25</v>
      </c>
      <c r="AC1604" s="39">
        <f t="shared" si="873"/>
        <v>1005.7</v>
      </c>
      <c r="AD1604" s="40">
        <f t="shared" si="883"/>
        <v>854.2</v>
      </c>
      <c r="AG1604" s="70" t="s">
        <v>3014</v>
      </c>
      <c r="AH1604" s="24" t="s">
        <v>3184</v>
      </c>
      <c r="AI1604" s="24" t="s">
        <v>45</v>
      </c>
      <c r="AJ1604" s="24" t="s">
        <v>3185</v>
      </c>
      <c r="AK1604" s="42"/>
      <c r="AL1604" s="43">
        <v>176665.83</v>
      </c>
      <c r="AM1604" s="43">
        <v>439693.43</v>
      </c>
      <c r="AN1604" s="44">
        <v>256</v>
      </c>
      <c r="AO1604" s="45"/>
      <c r="AP1604" s="46">
        <v>75</v>
      </c>
      <c r="AQ1604" s="46">
        <v>181</v>
      </c>
      <c r="AR1604" s="43">
        <v>616359.26</v>
      </c>
      <c r="AS1604" s="43">
        <v>65067.41</v>
      </c>
      <c r="AT1604" s="44">
        <v>7872</v>
      </c>
      <c r="AU1604" s="44">
        <v>1152</v>
      </c>
      <c r="AV1604" s="43">
        <v>2117.12</v>
      </c>
      <c r="AW1604" s="43">
        <v>1610.24</v>
      </c>
      <c r="AX1604" s="43">
        <v>694178.03</v>
      </c>
      <c r="AY1604" s="43">
        <v>57766.400000000001</v>
      </c>
      <c r="AZ1604" s="43">
        <v>11645.44</v>
      </c>
      <c r="BA1604" s="44">
        <v>0</v>
      </c>
      <c r="BB1604" s="44">
        <v>0</v>
      </c>
      <c r="BC1604" s="44">
        <v>0</v>
      </c>
      <c r="BD1604" s="44">
        <v>0</v>
      </c>
      <c r="BE1604" s="44">
        <v>0</v>
      </c>
      <c r="BF1604" s="43">
        <v>14792.63</v>
      </c>
      <c r="BG1604" s="43">
        <v>84204.47</v>
      </c>
      <c r="BH1604" s="43">
        <v>778382.5</v>
      </c>
      <c r="BI1604" s="44">
        <v>0</v>
      </c>
      <c r="BJ1604" s="71">
        <v>778.4</v>
      </c>
      <c r="BK1604" s="2"/>
      <c r="BL1604" s="2"/>
      <c r="BM1604" s="48">
        <v>64.900000000000006</v>
      </c>
      <c r="BN1604" s="48">
        <v>64.900000000000006</v>
      </c>
      <c r="BO1604" s="48">
        <v>64.900000000000006</v>
      </c>
      <c r="BP1604" s="48">
        <v>64.900000000000006</v>
      </c>
      <c r="BQ1604" s="48">
        <v>129.69999999999999</v>
      </c>
      <c r="BR1604" s="48">
        <v>129.69999999999999</v>
      </c>
      <c r="BS1604" s="48">
        <v>32.4</v>
      </c>
      <c r="BT1604" s="48">
        <v>0</v>
      </c>
      <c r="BU1604" s="48">
        <v>32.4</v>
      </c>
      <c r="BV1604" s="48">
        <f t="shared" si="874"/>
        <v>90.1</v>
      </c>
      <c r="BW1604" s="48">
        <f t="shared" si="875"/>
        <v>90.1</v>
      </c>
      <c r="BX1604" s="49">
        <f t="shared" si="876"/>
        <v>90.2</v>
      </c>
      <c r="BY1604" s="50">
        <f t="shared" si="877"/>
        <v>854.19999999999982</v>
      </c>
      <c r="BZ1604" s="48">
        <f t="shared" si="878"/>
        <v>194.70000000000002</v>
      </c>
      <c r="CA1604" s="48">
        <f t="shared" si="879"/>
        <v>324.29999999999995</v>
      </c>
      <c r="CB1604" s="48">
        <f t="shared" si="880"/>
        <v>64.8</v>
      </c>
      <c r="CC1604" s="51">
        <f t="shared" si="881"/>
        <v>270.39999999999998</v>
      </c>
      <c r="CD1604" s="50">
        <f t="shared" si="882"/>
        <v>854.19999999999993</v>
      </c>
      <c r="CE1604" s="103"/>
      <c r="CF1604" s="73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</row>
    <row r="1605" spans="1:122" ht="15" hidden="1" outlineLevel="1" thickBot="1" x14ac:dyDescent="0.35">
      <c r="A1605" s="161"/>
      <c r="B1605" s="53" t="s">
        <v>3186</v>
      </c>
      <c r="C1605" s="53" t="s">
        <v>45</v>
      </c>
      <c r="D1605" s="24" t="s">
        <v>3187</v>
      </c>
      <c r="E1605" s="34"/>
      <c r="F1605" s="35">
        <v>132499.37</v>
      </c>
      <c r="G1605" s="35">
        <v>464474.19</v>
      </c>
      <c r="H1605" s="36">
        <v>202</v>
      </c>
      <c r="I1605" s="37"/>
      <c r="J1605" s="38">
        <v>54</v>
      </c>
      <c r="K1605" s="38">
        <v>148</v>
      </c>
      <c r="L1605" s="35">
        <v>596973.56000000006</v>
      </c>
      <c r="M1605" s="35">
        <v>51109.760000000002</v>
      </c>
      <c r="N1605" s="35">
        <v>6211.5</v>
      </c>
      <c r="O1605" s="36">
        <v>909</v>
      </c>
      <c r="P1605" s="35">
        <v>1670.54</v>
      </c>
      <c r="Q1605" s="35">
        <v>1270.58</v>
      </c>
      <c r="R1605" s="35">
        <v>658144.93999999994</v>
      </c>
      <c r="S1605" s="35">
        <v>45581.3</v>
      </c>
      <c r="T1605" s="35">
        <v>9188.98</v>
      </c>
      <c r="U1605" s="36">
        <v>0</v>
      </c>
      <c r="V1605" s="36">
        <v>0</v>
      </c>
      <c r="W1605" s="36">
        <v>0</v>
      </c>
      <c r="X1605" s="36">
        <v>0</v>
      </c>
      <c r="Y1605" s="36">
        <v>0</v>
      </c>
      <c r="Z1605" s="35">
        <v>14327.35</v>
      </c>
      <c r="AA1605" s="35">
        <v>69097.63</v>
      </c>
      <c r="AB1605" s="35">
        <v>727242.57</v>
      </c>
      <c r="AC1605" s="39">
        <f t="shared" si="873"/>
        <v>727.2</v>
      </c>
      <c r="AD1605" s="40">
        <f t="shared" si="883"/>
        <v>729.2</v>
      </c>
      <c r="AG1605" s="70" t="s">
        <v>3014</v>
      </c>
      <c r="AH1605" s="24" t="s">
        <v>3186</v>
      </c>
      <c r="AI1605" s="24" t="s">
        <v>45</v>
      </c>
      <c r="AJ1605" s="24" t="s">
        <v>3187</v>
      </c>
      <c r="AK1605" s="42"/>
      <c r="AL1605" s="43">
        <v>132499.37</v>
      </c>
      <c r="AM1605" s="43">
        <v>464474.19</v>
      </c>
      <c r="AN1605" s="44">
        <v>210</v>
      </c>
      <c r="AO1605" s="45"/>
      <c r="AP1605" s="46">
        <v>44</v>
      </c>
      <c r="AQ1605" s="46">
        <v>166</v>
      </c>
      <c r="AR1605" s="43">
        <v>596973.56000000006</v>
      </c>
      <c r="AS1605" s="43">
        <v>51474.93</v>
      </c>
      <c r="AT1605" s="43">
        <v>6457.5</v>
      </c>
      <c r="AU1605" s="44">
        <v>945</v>
      </c>
      <c r="AV1605" s="43">
        <v>1736.7</v>
      </c>
      <c r="AW1605" s="43">
        <v>1320.9</v>
      </c>
      <c r="AX1605" s="43">
        <v>658908.59</v>
      </c>
      <c r="AY1605" s="43">
        <v>47386.5</v>
      </c>
      <c r="AZ1605" s="43">
        <v>9552.9</v>
      </c>
      <c r="BA1605" s="44">
        <v>0</v>
      </c>
      <c r="BB1605" s="44">
        <v>0</v>
      </c>
      <c r="BC1605" s="44">
        <v>0</v>
      </c>
      <c r="BD1605" s="44">
        <v>0</v>
      </c>
      <c r="BE1605" s="44">
        <v>0</v>
      </c>
      <c r="BF1605" s="43">
        <v>14327.37</v>
      </c>
      <c r="BG1605" s="43">
        <v>71266.77</v>
      </c>
      <c r="BH1605" s="43">
        <v>730175.36</v>
      </c>
      <c r="BI1605" s="44">
        <v>0</v>
      </c>
      <c r="BJ1605" s="71">
        <v>730.2</v>
      </c>
      <c r="BK1605" s="2"/>
      <c r="BL1605" s="2"/>
      <c r="BM1605" s="48">
        <v>60.9</v>
      </c>
      <c r="BN1605" s="48">
        <v>60.9</v>
      </c>
      <c r="BO1605" s="48">
        <v>60.9</v>
      </c>
      <c r="BP1605" s="48">
        <v>60.9</v>
      </c>
      <c r="BQ1605" s="48">
        <v>121.7</v>
      </c>
      <c r="BR1605" s="48">
        <v>121.7</v>
      </c>
      <c r="BS1605" s="48">
        <v>30.4</v>
      </c>
      <c r="BT1605" s="48">
        <v>0</v>
      </c>
      <c r="BU1605" s="48">
        <v>30.4</v>
      </c>
      <c r="BV1605" s="48">
        <f t="shared" si="874"/>
        <v>60.5</v>
      </c>
      <c r="BW1605" s="48">
        <f t="shared" si="875"/>
        <v>60.5</v>
      </c>
      <c r="BX1605" s="49">
        <f t="shared" si="876"/>
        <v>60.4</v>
      </c>
      <c r="BY1605" s="50">
        <f t="shared" si="877"/>
        <v>729.19999999999993</v>
      </c>
      <c r="BZ1605" s="48">
        <f t="shared" si="878"/>
        <v>182.7</v>
      </c>
      <c r="CA1605" s="48">
        <f t="shared" si="879"/>
        <v>304.3</v>
      </c>
      <c r="CB1605" s="48">
        <f t="shared" si="880"/>
        <v>60.8</v>
      </c>
      <c r="CC1605" s="51">
        <f t="shared" si="881"/>
        <v>181.4</v>
      </c>
      <c r="CD1605" s="50">
        <f t="shared" si="882"/>
        <v>729.19999999999993</v>
      </c>
      <c r="CE1605" s="103"/>
      <c r="CF1605" s="73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</row>
    <row r="1606" spans="1:122" ht="15" hidden="1" outlineLevel="1" thickBot="1" x14ac:dyDescent="0.35">
      <c r="A1606" s="161"/>
      <c r="B1606" s="53" t="s">
        <v>3188</v>
      </c>
      <c r="C1606" s="53" t="s">
        <v>45</v>
      </c>
      <c r="D1606" s="24" t="s">
        <v>3189</v>
      </c>
      <c r="E1606" s="34"/>
      <c r="F1606" s="35">
        <v>226353.09</v>
      </c>
      <c r="G1606" s="35">
        <v>849776.65</v>
      </c>
      <c r="H1606" s="36">
        <v>367</v>
      </c>
      <c r="I1606" s="37"/>
      <c r="J1606" s="38">
        <v>73</v>
      </c>
      <c r="K1606" s="38">
        <v>294</v>
      </c>
      <c r="L1606" s="35">
        <v>1076129.74</v>
      </c>
      <c r="M1606" s="35">
        <v>100377.35</v>
      </c>
      <c r="N1606" s="35">
        <v>11310.93</v>
      </c>
      <c r="O1606" s="35">
        <v>1651.5</v>
      </c>
      <c r="P1606" s="35">
        <v>3035.09</v>
      </c>
      <c r="Q1606" s="35">
        <v>2308.4299999999998</v>
      </c>
      <c r="R1606" s="35">
        <v>1194813.04</v>
      </c>
      <c r="S1606" s="35">
        <v>82813.55</v>
      </c>
      <c r="T1606" s="35">
        <v>16694.830000000002</v>
      </c>
      <c r="U1606" s="36">
        <v>0</v>
      </c>
      <c r="V1606" s="36">
        <v>0</v>
      </c>
      <c r="W1606" s="36">
        <v>0</v>
      </c>
      <c r="X1606" s="36">
        <v>0</v>
      </c>
      <c r="Y1606" s="36">
        <v>0</v>
      </c>
      <c r="Z1606" s="35">
        <v>25827.1</v>
      </c>
      <c r="AA1606" s="35">
        <v>125335.48</v>
      </c>
      <c r="AB1606" s="35">
        <v>1320148.52</v>
      </c>
      <c r="AC1606" s="39">
        <f t="shared" si="873"/>
        <v>1320.1</v>
      </c>
      <c r="AD1606" s="40">
        <f t="shared" si="883"/>
        <v>1052.5999999999999</v>
      </c>
      <c r="AG1606" s="70" t="s">
        <v>3014</v>
      </c>
      <c r="AH1606" s="24" t="s">
        <v>3188</v>
      </c>
      <c r="AI1606" s="24" t="s">
        <v>45</v>
      </c>
      <c r="AJ1606" s="24" t="s">
        <v>3189</v>
      </c>
      <c r="AK1606" s="42"/>
      <c r="AL1606" s="43">
        <v>226353.09</v>
      </c>
      <c r="AM1606" s="43">
        <v>526782.35</v>
      </c>
      <c r="AN1606" s="44">
        <v>248</v>
      </c>
      <c r="AO1606" s="45"/>
      <c r="AP1606" s="46">
        <v>69</v>
      </c>
      <c r="AQ1606" s="46">
        <v>179</v>
      </c>
      <c r="AR1606" s="43">
        <v>753135.44</v>
      </c>
      <c r="AS1606" s="43">
        <v>68028.37</v>
      </c>
      <c r="AT1606" s="43">
        <v>7651.68</v>
      </c>
      <c r="AU1606" s="44">
        <v>1116</v>
      </c>
      <c r="AV1606" s="43">
        <v>2050.96</v>
      </c>
      <c r="AW1606" s="43">
        <v>1559.92</v>
      </c>
      <c r="AX1606" s="43">
        <v>833542.37</v>
      </c>
      <c r="AY1606" s="43">
        <v>55961.2</v>
      </c>
      <c r="AZ1606" s="43">
        <v>11281.52</v>
      </c>
      <c r="BA1606" s="44">
        <v>0</v>
      </c>
      <c r="BB1606" s="44">
        <v>0</v>
      </c>
      <c r="BC1606" s="44">
        <v>0</v>
      </c>
      <c r="BD1606" s="44">
        <v>0</v>
      </c>
      <c r="BE1606" s="44">
        <v>0</v>
      </c>
      <c r="BF1606" s="43">
        <v>18075.240000000002</v>
      </c>
      <c r="BG1606" s="43">
        <v>85317.96</v>
      </c>
      <c r="BH1606" s="43">
        <v>918860.33</v>
      </c>
      <c r="BI1606" s="44">
        <v>0</v>
      </c>
      <c r="BJ1606" s="71">
        <v>918.9</v>
      </c>
      <c r="BK1606" s="2"/>
      <c r="BL1606" s="2"/>
      <c r="BM1606" s="48">
        <v>76.599999999999994</v>
      </c>
      <c r="BN1606" s="48">
        <v>76.599999999999994</v>
      </c>
      <c r="BO1606" s="48">
        <v>76.599999999999994</v>
      </c>
      <c r="BP1606" s="48">
        <v>76.599999999999994</v>
      </c>
      <c r="BQ1606" s="48">
        <v>153.19999999999999</v>
      </c>
      <c r="BR1606" s="48">
        <v>153.19999999999999</v>
      </c>
      <c r="BS1606" s="48">
        <v>38.299999999999997</v>
      </c>
      <c r="BT1606" s="48">
        <v>0</v>
      </c>
      <c r="BU1606" s="48">
        <v>38.299999999999997</v>
      </c>
      <c r="BV1606" s="48">
        <f t="shared" si="874"/>
        <v>121.1</v>
      </c>
      <c r="BW1606" s="48">
        <f t="shared" si="875"/>
        <v>121.1</v>
      </c>
      <c r="BX1606" s="49">
        <f t="shared" si="876"/>
        <v>121</v>
      </c>
      <c r="BY1606" s="50">
        <f t="shared" si="877"/>
        <v>1052.6000000000001</v>
      </c>
      <c r="BZ1606" s="48">
        <f t="shared" si="878"/>
        <v>229.79999999999998</v>
      </c>
      <c r="CA1606" s="48">
        <f t="shared" si="879"/>
        <v>383</v>
      </c>
      <c r="CB1606" s="48">
        <f t="shared" si="880"/>
        <v>76.599999999999994</v>
      </c>
      <c r="CC1606" s="51">
        <f t="shared" si="881"/>
        <v>363.2</v>
      </c>
      <c r="CD1606" s="50">
        <f t="shared" si="882"/>
        <v>1052.5999999999999</v>
      </c>
      <c r="CE1606" s="103"/>
      <c r="CF1606" s="73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</row>
    <row r="1607" spans="1:122" ht="15" hidden="1" outlineLevel="1" thickBot="1" x14ac:dyDescent="0.35">
      <c r="A1607" s="161"/>
      <c r="B1607" s="53" t="s">
        <v>3190</v>
      </c>
      <c r="C1607" s="53" t="s">
        <v>45</v>
      </c>
      <c r="D1607" s="24" t="s">
        <v>3191</v>
      </c>
      <c r="E1607" s="34"/>
      <c r="F1607" s="35">
        <v>88332.91</v>
      </c>
      <c r="G1607" s="35">
        <v>464474.19</v>
      </c>
      <c r="H1607" s="36">
        <v>176</v>
      </c>
      <c r="I1607" s="37"/>
      <c r="J1607" s="38">
        <v>24</v>
      </c>
      <c r="K1607" s="38">
        <v>152</v>
      </c>
      <c r="L1607" s="35">
        <v>552807.1</v>
      </c>
      <c r="M1607" s="35">
        <v>44781.01</v>
      </c>
      <c r="N1607" s="36">
        <v>5412</v>
      </c>
      <c r="O1607" s="36">
        <v>792</v>
      </c>
      <c r="P1607" s="35">
        <v>1455.52</v>
      </c>
      <c r="Q1607" s="35">
        <v>1107.04</v>
      </c>
      <c r="R1607" s="35">
        <v>606354.67000000004</v>
      </c>
      <c r="S1607" s="35">
        <v>39714.400000000001</v>
      </c>
      <c r="T1607" s="35">
        <v>8006.24</v>
      </c>
      <c r="U1607" s="36">
        <v>0</v>
      </c>
      <c r="V1607" s="36">
        <v>0</v>
      </c>
      <c r="W1607" s="36">
        <v>0</v>
      </c>
      <c r="X1607" s="36">
        <v>0</v>
      </c>
      <c r="Y1607" s="36">
        <v>0</v>
      </c>
      <c r="Z1607" s="35">
        <v>13267.37</v>
      </c>
      <c r="AA1607" s="35">
        <v>60988.01</v>
      </c>
      <c r="AB1607" s="35">
        <v>667342.68000000005</v>
      </c>
      <c r="AC1607" s="39">
        <f t="shared" si="873"/>
        <v>667.3</v>
      </c>
      <c r="AD1607" s="40">
        <f t="shared" si="883"/>
        <v>676.5</v>
      </c>
      <c r="AG1607" s="70" t="s">
        <v>3014</v>
      </c>
      <c r="AH1607" s="24" t="s">
        <v>3190</v>
      </c>
      <c r="AI1607" s="24" t="s">
        <v>45</v>
      </c>
      <c r="AJ1607" s="24" t="s">
        <v>3191</v>
      </c>
      <c r="AK1607" s="42"/>
      <c r="AL1607" s="43">
        <v>88332.91</v>
      </c>
      <c r="AM1607" s="43">
        <v>464474.19</v>
      </c>
      <c r="AN1607" s="44">
        <v>183</v>
      </c>
      <c r="AO1607" s="45"/>
      <c r="AP1607" s="46">
        <v>31</v>
      </c>
      <c r="AQ1607" s="46">
        <v>152</v>
      </c>
      <c r="AR1607" s="43">
        <v>552807.1</v>
      </c>
      <c r="AS1607" s="43">
        <v>56289.3</v>
      </c>
      <c r="AT1607" s="43">
        <v>5627.25</v>
      </c>
      <c r="AU1607" s="43">
        <v>823.5</v>
      </c>
      <c r="AV1607" s="43">
        <v>1513.41</v>
      </c>
      <c r="AW1607" s="43">
        <v>1151.07</v>
      </c>
      <c r="AX1607" s="43">
        <v>618211.63</v>
      </c>
      <c r="AY1607" s="43">
        <v>41293.949999999997</v>
      </c>
      <c r="AZ1607" s="43">
        <v>8324.67</v>
      </c>
      <c r="BA1607" s="44">
        <v>0</v>
      </c>
      <c r="BB1607" s="44">
        <v>0</v>
      </c>
      <c r="BC1607" s="44">
        <v>0</v>
      </c>
      <c r="BD1607" s="44">
        <v>0</v>
      </c>
      <c r="BE1607" s="44">
        <v>0</v>
      </c>
      <c r="BF1607" s="43">
        <v>13267.36</v>
      </c>
      <c r="BG1607" s="43">
        <v>62885.98</v>
      </c>
      <c r="BH1607" s="43">
        <v>681097.61</v>
      </c>
      <c r="BI1607" s="44">
        <v>0</v>
      </c>
      <c r="BJ1607" s="71">
        <v>681.1</v>
      </c>
      <c r="BK1607" s="2"/>
      <c r="BL1607" s="2"/>
      <c r="BM1607" s="48">
        <v>56.8</v>
      </c>
      <c r="BN1607" s="48">
        <v>56.8</v>
      </c>
      <c r="BO1607" s="48">
        <v>56.8</v>
      </c>
      <c r="BP1607" s="48">
        <v>56.8</v>
      </c>
      <c r="BQ1607" s="48">
        <v>113.5</v>
      </c>
      <c r="BR1607" s="48">
        <v>113.5</v>
      </c>
      <c r="BS1607" s="48">
        <v>28.4</v>
      </c>
      <c r="BT1607" s="48">
        <v>0</v>
      </c>
      <c r="BU1607" s="48">
        <v>28.4</v>
      </c>
      <c r="BV1607" s="48">
        <f t="shared" si="874"/>
        <v>55.2</v>
      </c>
      <c r="BW1607" s="48">
        <f t="shared" si="875"/>
        <v>55.2</v>
      </c>
      <c r="BX1607" s="49">
        <f t="shared" si="876"/>
        <v>55.1</v>
      </c>
      <c r="BY1607" s="50">
        <f t="shared" si="877"/>
        <v>676.49999999999989</v>
      </c>
      <c r="BZ1607" s="48">
        <f t="shared" si="878"/>
        <v>170.39999999999998</v>
      </c>
      <c r="CA1607" s="48">
        <f t="shared" si="879"/>
        <v>283.8</v>
      </c>
      <c r="CB1607" s="48">
        <f t="shared" si="880"/>
        <v>56.8</v>
      </c>
      <c r="CC1607" s="51">
        <f t="shared" si="881"/>
        <v>165.5</v>
      </c>
      <c r="CD1607" s="50">
        <f t="shared" si="882"/>
        <v>676.5</v>
      </c>
      <c r="CE1607" s="103"/>
      <c r="CF1607" s="73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</row>
    <row r="1608" spans="1:122" ht="15" hidden="1" outlineLevel="1" thickBot="1" x14ac:dyDescent="0.35">
      <c r="A1608" s="161"/>
      <c r="B1608" s="53" t="s">
        <v>3192</v>
      </c>
      <c r="C1608" s="53" t="s">
        <v>45</v>
      </c>
      <c r="D1608" s="24" t="s">
        <v>3193</v>
      </c>
      <c r="E1608" s="34"/>
      <c r="F1608" s="35">
        <v>88332.91</v>
      </c>
      <c r="G1608" s="35">
        <v>506699.12</v>
      </c>
      <c r="H1608" s="36">
        <v>194</v>
      </c>
      <c r="I1608" s="37"/>
      <c r="J1608" s="38">
        <v>37</v>
      </c>
      <c r="K1608" s="38">
        <v>157</v>
      </c>
      <c r="L1608" s="35">
        <v>595032.03</v>
      </c>
      <c r="M1608" s="35">
        <v>52860.85</v>
      </c>
      <c r="N1608" s="35">
        <v>5965.5</v>
      </c>
      <c r="O1608" s="36">
        <v>873</v>
      </c>
      <c r="P1608" s="35">
        <v>1604.38</v>
      </c>
      <c r="Q1608" s="35">
        <v>1220.26</v>
      </c>
      <c r="R1608" s="35">
        <v>657556.02</v>
      </c>
      <c r="S1608" s="35">
        <v>43776.1</v>
      </c>
      <c r="T1608" s="35">
        <v>8825.06</v>
      </c>
      <c r="U1608" s="36">
        <v>0</v>
      </c>
      <c r="V1608" s="36">
        <v>0</v>
      </c>
      <c r="W1608" s="36">
        <v>0</v>
      </c>
      <c r="X1608" s="36">
        <v>0</v>
      </c>
      <c r="Y1608" s="36">
        <v>0</v>
      </c>
      <c r="Z1608" s="35">
        <v>14280.76</v>
      </c>
      <c r="AA1608" s="35">
        <v>66881.919999999998</v>
      </c>
      <c r="AB1608" s="35">
        <v>724437.94</v>
      </c>
      <c r="AC1608" s="39">
        <f t="shared" si="873"/>
        <v>724.4</v>
      </c>
      <c r="AD1608" s="40">
        <f t="shared" si="883"/>
        <v>667.4</v>
      </c>
      <c r="AG1608" s="70" t="s">
        <v>3014</v>
      </c>
      <c r="AH1608" s="24" t="s">
        <v>3192</v>
      </c>
      <c r="AI1608" s="24" t="s">
        <v>45</v>
      </c>
      <c r="AJ1608" s="24" t="s">
        <v>3193</v>
      </c>
      <c r="AK1608" s="42"/>
      <c r="AL1608" s="43">
        <v>88332.91</v>
      </c>
      <c r="AM1608" s="43">
        <v>422249.26</v>
      </c>
      <c r="AN1608" s="44">
        <v>185</v>
      </c>
      <c r="AO1608" s="45"/>
      <c r="AP1608" s="46">
        <v>36</v>
      </c>
      <c r="AQ1608" s="46">
        <v>149</v>
      </c>
      <c r="AR1608" s="43">
        <v>510582.17</v>
      </c>
      <c r="AS1608" s="43">
        <v>56683.06</v>
      </c>
      <c r="AT1608" s="43">
        <v>5688.75</v>
      </c>
      <c r="AU1608" s="43">
        <v>832.5</v>
      </c>
      <c r="AV1608" s="43">
        <v>1529.95</v>
      </c>
      <c r="AW1608" s="43">
        <v>1163.6500000000001</v>
      </c>
      <c r="AX1608" s="43">
        <v>576480.07999999996</v>
      </c>
      <c r="AY1608" s="43">
        <v>41745.25</v>
      </c>
      <c r="AZ1608" s="43">
        <v>8415.65</v>
      </c>
      <c r="BA1608" s="44">
        <v>0</v>
      </c>
      <c r="BB1608" s="44">
        <v>0</v>
      </c>
      <c r="BC1608" s="44">
        <v>0</v>
      </c>
      <c r="BD1608" s="44">
        <v>0</v>
      </c>
      <c r="BE1608" s="44">
        <v>0</v>
      </c>
      <c r="BF1608" s="43">
        <v>12253.98</v>
      </c>
      <c r="BG1608" s="43">
        <v>62414.879999999997</v>
      </c>
      <c r="BH1608" s="43">
        <v>638894.96</v>
      </c>
      <c r="BI1608" s="44">
        <v>0</v>
      </c>
      <c r="BJ1608" s="71">
        <v>638.9</v>
      </c>
      <c r="BK1608" s="2"/>
      <c r="BL1608" s="2"/>
      <c r="BM1608" s="48">
        <v>53.2</v>
      </c>
      <c r="BN1608" s="48">
        <v>53.2</v>
      </c>
      <c r="BO1608" s="48">
        <v>53.2</v>
      </c>
      <c r="BP1608" s="48">
        <v>53.2</v>
      </c>
      <c r="BQ1608" s="48">
        <v>106.5</v>
      </c>
      <c r="BR1608" s="48">
        <v>106.5</v>
      </c>
      <c r="BS1608" s="48">
        <v>26.6</v>
      </c>
      <c r="BT1608" s="48">
        <v>0</v>
      </c>
      <c r="BU1608" s="48">
        <v>26.6</v>
      </c>
      <c r="BV1608" s="48">
        <f t="shared" si="874"/>
        <v>62.8</v>
      </c>
      <c r="BW1608" s="48">
        <f t="shared" si="875"/>
        <v>62.8</v>
      </c>
      <c r="BX1608" s="49">
        <f t="shared" si="876"/>
        <v>62.8</v>
      </c>
      <c r="BY1608" s="50">
        <f t="shared" si="877"/>
        <v>667.40000000000009</v>
      </c>
      <c r="BZ1608" s="48">
        <f t="shared" si="878"/>
        <v>159.60000000000002</v>
      </c>
      <c r="CA1608" s="48">
        <f t="shared" si="879"/>
        <v>266.2</v>
      </c>
      <c r="CB1608" s="48">
        <f t="shared" si="880"/>
        <v>53.2</v>
      </c>
      <c r="CC1608" s="51">
        <f t="shared" si="881"/>
        <v>188.39999999999998</v>
      </c>
      <c r="CD1608" s="50">
        <f t="shared" si="882"/>
        <v>667.4</v>
      </c>
      <c r="CE1608" s="103"/>
      <c r="CF1608" s="73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</row>
    <row r="1609" spans="1:122" ht="15" hidden="1" outlineLevel="1" thickBot="1" x14ac:dyDescent="0.35">
      <c r="A1609" s="161"/>
      <c r="B1609" s="53" t="s">
        <v>3194</v>
      </c>
      <c r="C1609" s="53" t="s">
        <v>45</v>
      </c>
      <c r="D1609" s="24" t="s">
        <v>3195</v>
      </c>
      <c r="E1609" s="34"/>
      <c r="F1609" s="35">
        <v>88332.91</v>
      </c>
      <c r="G1609" s="35">
        <v>253349.57</v>
      </c>
      <c r="H1609" s="36">
        <v>95</v>
      </c>
      <c r="I1609" s="37"/>
      <c r="J1609" s="38">
        <v>21</v>
      </c>
      <c r="K1609" s="38">
        <v>74</v>
      </c>
      <c r="L1609" s="35">
        <v>341682.48</v>
      </c>
      <c r="M1609" s="35">
        <v>30043.599999999999</v>
      </c>
      <c r="N1609" s="35">
        <v>2921.25</v>
      </c>
      <c r="O1609" s="35">
        <v>427.5</v>
      </c>
      <c r="P1609" s="35">
        <v>785.65</v>
      </c>
      <c r="Q1609" s="35">
        <v>597.54999999999995</v>
      </c>
      <c r="R1609" s="35">
        <v>376458.03</v>
      </c>
      <c r="S1609" s="35">
        <v>21436.75</v>
      </c>
      <c r="T1609" s="35">
        <v>4321.55</v>
      </c>
      <c r="U1609" s="36">
        <v>0</v>
      </c>
      <c r="V1609" s="36">
        <v>0</v>
      </c>
      <c r="W1609" s="36">
        <v>0</v>
      </c>
      <c r="X1609" s="36">
        <v>0</v>
      </c>
      <c r="Y1609" s="36">
        <v>0</v>
      </c>
      <c r="Z1609" s="35">
        <v>8200.3799999999992</v>
      </c>
      <c r="AA1609" s="35">
        <v>33958.68</v>
      </c>
      <c r="AB1609" s="35">
        <v>410416.71</v>
      </c>
      <c r="AC1609" s="39">
        <f t="shared" si="873"/>
        <v>410.4</v>
      </c>
      <c r="AD1609" s="40">
        <f t="shared" si="883"/>
        <v>443.7</v>
      </c>
      <c r="AG1609" s="70" t="s">
        <v>3014</v>
      </c>
      <c r="AH1609" s="24" t="s">
        <v>3194</v>
      </c>
      <c r="AI1609" s="24" t="s">
        <v>45</v>
      </c>
      <c r="AJ1609" s="24" t="s">
        <v>3195</v>
      </c>
      <c r="AK1609" s="42"/>
      <c r="AL1609" s="43">
        <v>88332.91</v>
      </c>
      <c r="AM1609" s="43">
        <v>295574.49</v>
      </c>
      <c r="AN1609" s="44">
        <v>106</v>
      </c>
      <c r="AO1609" s="45"/>
      <c r="AP1609" s="46">
        <v>22</v>
      </c>
      <c r="AQ1609" s="46">
        <v>84</v>
      </c>
      <c r="AR1609" s="43">
        <v>383907.4</v>
      </c>
      <c r="AS1609" s="43">
        <v>33267.410000000003</v>
      </c>
      <c r="AT1609" s="43">
        <v>3259.5</v>
      </c>
      <c r="AU1609" s="44">
        <v>477</v>
      </c>
      <c r="AV1609" s="43">
        <v>876.62</v>
      </c>
      <c r="AW1609" s="43">
        <v>666.74</v>
      </c>
      <c r="AX1609" s="43">
        <v>422454.67</v>
      </c>
      <c r="AY1609" s="43">
        <v>23918.9</v>
      </c>
      <c r="AZ1609" s="43">
        <v>4821.9399999999996</v>
      </c>
      <c r="BA1609" s="44">
        <v>0</v>
      </c>
      <c r="BB1609" s="44">
        <v>0</v>
      </c>
      <c r="BC1609" s="44">
        <v>0</v>
      </c>
      <c r="BD1609" s="44">
        <v>0</v>
      </c>
      <c r="BE1609" s="44">
        <v>0</v>
      </c>
      <c r="BF1609" s="43">
        <v>9213.7800000000007</v>
      </c>
      <c r="BG1609" s="43">
        <v>37954.620000000003</v>
      </c>
      <c r="BH1609" s="43">
        <v>460409.29</v>
      </c>
      <c r="BI1609" s="44">
        <v>0</v>
      </c>
      <c r="BJ1609" s="71">
        <v>460.4</v>
      </c>
      <c r="BK1609" s="2"/>
      <c r="BL1609" s="2"/>
      <c r="BM1609" s="48">
        <v>38.4</v>
      </c>
      <c r="BN1609" s="48">
        <v>38.4</v>
      </c>
      <c r="BO1609" s="48">
        <v>38.4</v>
      </c>
      <c r="BP1609" s="48">
        <v>38.4</v>
      </c>
      <c r="BQ1609" s="48">
        <v>76.7</v>
      </c>
      <c r="BR1609" s="48">
        <v>76.7</v>
      </c>
      <c r="BS1609" s="48">
        <v>19.2</v>
      </c>
      <c r="BT1609" s="48">
        <v>0</v>
      </c>
      <c r="BU1609" s="48">
        <v>19.2</v>
      </c>
      <c r="BV1609" s="48">
        <f t="shared" si="874"/>
        <v>32.799999999999997</v>
      </c>
      <c r="BW1609" s="48">
        <f t="shared" si="875"/>
        <v>32.799999999999997</v>
      </c>
      <c r="BX1609" s="49">
        <f t="shared" si="876"/>
        <v>32.700000000000003</v>
      </c>
      <c r="BY1609" s="50">
        <f t="shared" si="877"/>
        <v>443.69999999999987</v>
      </c>
      <c r="BZ1609" s="48">
        <f t="shared" si="878"/>
        <v>115.19999999999999</v>
      </c>
      <c r="CA1609" s="48">
        <f t="shared" si="879"/>
        <v>191.8</v>
      </c>
      <c r="CB1609" s="48">
        <f t="shared" si="880"/>
        <v>38.4</v>
      </c>
      <c r="CC1609" s="51">
        <f t="shared" si="881"/>
        <v>98.3</v>
      </c>
      <c r="CD1609" s="50">
        <f t="shared" si="882"/>
        <v>443.7</v>
      </c>
      <c r="CE1609" s="103"/>
      <c r="CF1609" s="73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</row>
    <row r="1610" spans="1:122" ht="15" hidden="1" outlineLevel="1" thickBot="1" x14ac:dyDescent="0.35">
      <c r="A1610" s="161"/>
      <c r="B1610" s="53" t="s">
        <v>3196</v>
      </c>
      <c r="C1610" s="53" t="s">
        <v>45</v>
      </c>
      <c r="D1610" s="24" t="s">
        <v>3197</v>
      </c>
      <c r="E1610" s="34"/>
      <c r="F1610" s="35">
        <v>90624.05</v>
      </c>
      <c r="G1610" s="35">
        <v>296735.65000000002</v>
      </c>
      <c r="H1610" s="36">
        <v>101</v>
      </c>
      <c r="I1610" s="37"/>
      <c r="J1610" s="38">
        <v>18</v>
      </c>
      <c r="K1610" s="38">
        <v>83</v>
      </c>
      <c r="L1610" s="35">
        <v>387359.7</v>
      </c>
      <c r="M1610" s="35">
        <v>51485.14</v>
      </c>
      <c r="N1610" s="35">
        <v>3114.31</v>
      </c>
      <c r="O1610" s="35">
        <v>454.5</v>
      </c>
      <c r="P1610" s="35">
        <v>835.27</v>
      </c>
      <c r="Q1610" s="35">
        <v>635.29</v>
      </c>
      <c r="R1610" s="35">
        <v>443884.21</v>
      </c>
      <c r="S1610" s="35">
        <v>22790.65</v>
      </c>
      <c r="T1610" s="35">
        <v>4594.49</v>
      </c>
      <c r="U1610" s="36">
        <v>0</v>
      </c>
      <c r="V1610" s="36">
        <v>0</v>
      </c>
      <c r="W1610" s="36">
        <v>0</v>
      </c>
      <c r="X1610" s="36">
        <v>0</v>
      </c>
      <c r="Y1610" s="36">
        <v>0</v>
      </c>
      <c r="Z1610" s="35">
        <v>9296.64</v>
      </c>
      <c r="AA1610" s="35">
        <v>36681.78</v>
      </c>
      <c r="AB1610" s="35">
        <v>480565.99</v>
      </c>
      <c r="AC1610" s="39">
        <f t="shared" si="873"/>
        <v>480.6</v>
      </c>
      <c r="AD1610" s="40">
        <f t="shared" si="883"/>
        <v>513.1</v>
      </c>
      <c r="AG1610" s="70" t="s">
        <v>3014</v>
      </c>
      <c r="AH1610" s="24" t="s">
        <v>3196</v>
      </c>
      <c r="AI1610" s="24" t="s">
        <v>45</v>
      </c>
      <c r="AJ1610" s="24" t="s">
        <v>3197</v>
      </c>
      <c r="AK1610" s="42"/>
      <c r="AL1610" s="43">
        <v>98601.62</v>
      </c>
      <c r="AM1610" s="43">
        <v>325923.64</v>
      </c>
      <c r="AN1610" s="44">
        <v>104</v>
      </c>
      <c r="AO1610" s="45"/>
      <c r="AP1610" s="46">
        <v>18</v>
      </c>
      <c r="AQ1610" s="46">
        <v>86</v>
      </c>
      <c r="AR1610" s="43">
        <v>424525.26</v>
      </c>
      <c r="AS1610" s="43">
        <v>61147.78</v>
      </c>
      <c r="AT1610" s="43">
        <v>3207.63</v>
      </c>
      <c r="AU1610" s="44">
        <v>468</v>
      </c>
      <c r="AV1610" s="43">
        <v>860.08</v>
      </c>
      <c r="AW1610" s="43">
        <v>654.16</v>
      </c>
      <c r="AX1610" s="43">
        <v>490862.91</v>
      </c>
      <c r="AY1610" s="43">
        <v>23467.599999999999</v>
      </c>
      <c r="AZ1610" s="43">
        <v>4730.96</v>
      </c>
      <c r="BA1610" s="44">
        <v>0</v>
      </c>
      <c r="BB1610" s="44">
        <v>0</v>
      </c>
      <c r="BC1610" s="44">
        <v>0</v>
      </c>
      <c r="BD1610" s="44">
        <v>0</v>
      </c>
      <c r="BE1610" s="44">
        <v>0</v>
      </c>
      <c r="BF1610" s="43">
        <v>10188.620000000001</v>
      </c>
      <c r="BG1610" s="43">
        <v>38387.18</v>
      </c>
      <c r="BH1610" s="43">
        <v>529250.09</v>
      </c>
      <c r="BI1610" s="44">
        <v>0</v>
      </c>
      <c r="BJ1610" s="71">
        <v>529.29999999999995</v>
      </c>
      <c r="BK1610" s="2"/>
      <c r="BL1610" s="2"/>
      <c r="BM1610" s="48">
        <v>44.1</v>
      </c>
      <c r="BN1610" s="48">
        <v>44.1</v>
      </c>
      <c r="BO1610" s="48">
        <v>44.1</v>
      </c>
      <c r="BP1610" s="48">
        <v>44.1</v>
      </c>
      <c r="BQ1610" s="48">
        <v>88.2</v>
      </c>
      <c r="BR1610" s="48">
        <v>88.2</v>
      </c>
      <c r="BS1610" s="48">
        <v>22.1</v>
      </c>
      <c r="BT1610" s="48">
        <v>0</v>
      </c>
      <c r="BU1610" s="48">
        <v>22.1</v>
      </c>
      <c r="BV1610" s="48">
        <f t="shared" si="874"/>
        <v>38.700000000000003</v>
      </c>
      <c r="BW1610" s="48">
        <f t="shared" si="875"/>
        <v>38.700000000000003</v>
      </c>
      <c r="BX1610" s="49">
        <f t="shared" si="876"/>
        <v>38.700000000000003</v>
      </c>
      <c r="BY1610" s="50">
        <f t="shared" si="877"/>
        <v>513.1</v>
      </c>
      <c r="BZ1610" s="48">
        <f t="shared" si="878"/>
        <v>132.30000000000001</v>
      </c>
      <c r="CA1610" s="48">
        <f t="shared" si="879"/>
        <v>220.5</v>
      </c>
      <c r="CB1610" s="48">
        <f t="shared" si="880"/>
        <v>44.2</v>
      </c>
      <c r="CC1610" s="51">
        <f t="shared" si="881"/>
        <v>116.10000000000001</v>
      </c>
      <c r="CD1610" s="50">
        <f t="shared" si="882"/>
        <v>513.1</v>
      </c>
      <c r="CE1610" s="103"/>
      <c r="CF1610" s="73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</row>
    <row r="1611" spans="1:122" ht="15" hidden="1" outlineLevel="1" thickBot="1" x14ac:dyDescent="0.35">
      <c r="A1611" s="161"/>
      <c r="B1611" s="53" t="s">
        <v>3198</v>
      </c>
      <c r="C1611" s="53" t="s">
        <v>45</v>
      </c>
      <c r="D1611" s="24" t="s">
        <v>3199</v>
      </c>
      <c r="E1611" s="34"/>
      <c r="F1611" s="35">
        <v>88332.91</v>
      </c>
      <c r="G1611" s="35">
        <v>295574.48</v>
      </c>
      <c r="H1611" s="36">
        <v>148</v>
      </c>
      <c r="I1611" s="37"/>
      <c r="J1611" s="38">
        <v>28</v>
      </c>
      <c r="K1611" s="38">
        <v>120</v>
      </c>
      <c r="L1611" s="35">
        <v>383907.39</v>
      </c>
      <c r="M1611" s="35">
        <v>56801.36</v>
      </c>
      <c r="N1611" s="36">
        <v>4551</v>
      </c>
      <c r="O1611" s="36">
        <v>666</v>
      </c>
      <c r="P1611" s="35">
        <v>1223.96</v>
      </c>
      <c r="Q1611" s="35">
        <v>930.92</v>
      </c>
      <c r="R1611" s="35">
        <v>448080.63</v>
      </c>
      <c r="S1611" s="35">
        <v>33396.199999999997</v>
      </c>
      <c r="T1611" s="35">
        <v>6732.52</v>
      </c>
      <c r="U1611" s="36">
        <v>0</v>
      </c>
      <c r="V1611" s="36">
        <v>0</v>
      </c>
      <c r="W1611" s="36">
        <v>0</v>
      </c>
      <c r="X1611" s="36">
        <v>0</v>
      </c>
      <c r="Y1611" s="36">
        <v>0</v>
      </c>
      <c r="Z1611" s="35">
        <v>9213.7800000000007</v>
      </c>
      <c r="AA1611" s="35">
        <v>49342.5</v>
      </c>
      <c r="AB1611" s="35">
        <v>497423.13</v>
      </c>
      <c r="AC1611" s="39">
        <f t="shared" si="873"/>
        <v>497.4</v>
      </c>
      <c r="AD1611" s="40">
        <f t="shared" si="883"/>
        <v>543.79999999999995</v>
      </c>
      <c r="AG1611" s="70" t="s">
        <v>3014</v>
      </c>
      <c r="AH1611" s="24" t="s">
        <v>3198</v>
      </c>
      <c r="AI1611" s="24" t="s">
        <v>45</v>
      </c>
      <c r="AJ1611" s="24" t="s">
        <v>3199</v>
      </c>
      <c r="AK1611" s="42"/>
      <c r="AL1611" s="43">
        <v>132499.37</v>
      </c>
      <c r="AM1611" s="43">
        <v>295574.48</v>
      </c>
      <c r="AN1611" s="44">
        <v>164</v>
      </c>
      <c r="AO1611" s="45"/>
      <c r="AP1611" s="46">
        <v>40</v>
      </c>
      <c r="AQ1611" s="46">
        <v>124</v>
      </c>
      <c r="AR1611" s="43">
        <v>428073.85</v>
      </c>
      <c r="AS1611" s="43">
        <v>75975.13</v>
      </c>
      <c r="AT1611" s="44">
        <v>5043</v>
      </c>
      <c r="AU1611" s="44">
        <v>738</v>
      </c>
      <c r="AV1611" s="43">
        <v>1356.28</v>
      </c>
      <c r="AW1611" s="43">
        <v>1031.56</v>
      </c>
      <c r="AX1611" s="43">
        <v>512217.82</v>
      </c>
      <c r="AY1611" s="43">
        <v>37006.6</v>
      </c>
      <c r="AZ1611" s="43">
        <v>7460.36</v>
      </c>
      <c r="BA1611" s="44">
        <v>0</v>
      </c>
      <c r="BB1611" s="44">
        <v>0</v>
      </c>
      <c r="BC1611" s="44">
        <v>0</v>
      </c>
      <c r="BD1611" s="44">
        <v>0</v>
      </c>
      <c r="BE1611" s="44">
        <v>0</v>
      </c>
      <c r="BF1611" s="43">
        <v>10273.77</v>
      </c>
      <c r="BG1611" s="43">
        <v>54740.73</v>
      </c>
      <c r="BH1611" s="43">
        <v>566958.55000000005</v>
      </c>
      <c r="BI1611" s="44">
        <v>0</v>
      </c>
      <c r="BJ1611" s="71">
        <v>567</v>
      </c>
      <c r="BK1611" s="2"/>
      <c r="BL1611" s="2"/>
      <c r="BM1611" s="48">
        <v>47.3</v>
      </c>
      <c r="BN1611" s="48">
        <v>47.3</v>
      </c>
      <c r="BO1611" s="48">
        <v>47.3</v>
      </c>
      <c r="BP1611" s="48">
        <v>47.3</v>
      </c>
      <c r="BQ1611" s="48">
        <v>94.5</v>
      </c>
      <c r="BR1611" s="48">
        <v>94.5</v>
      </c>
      <c r="BS1611" s="48">
        <v>23.6</v>
      </c>
      <c r="BT1611" s="48">
        <v>0</v>
      </c>
      <c r="BU1611" s="48">
        <v>23.6</v>
      </c>
      <c r="BV1611" s="48">
        <f t="shared" si="874"/>
        <v>39.5</v>
      </c>
      <c r="BW1611" s="48">
        <f t="shared" si="875"/>
        <v>39.5</v>
      </c>
      <c r="BX1611" s="49">
        <f t="shared" si="876"/>
        <v>39.4</v>
      </c>
      <c r="BY1611" s="50">
        <f t="shared" si="877"/>
        <v>543.80000000000007</v>
      </c>
      <c r="BZ1611" s="48">
        <f t="shared" si="878"/>
        <v>141.89999999999998</v>
      </c>
      <c r="CA1611" s="48">
        <f t="shared" si="879"/>
        <v>236.3</v>
      </c>
      <c r="CB1611" s="48">
        <f t="shared" si="880"/>
        <v>47.2</v>
      </c>
      <c r="CC1611" s="51">
        <f t="shared" si="881"/>
        <v>118.4</v>
      </c>
      <c r="CD1611" s="50">
        <f t="shared" si="882"/>
        <v>543.79999999999995</v>
      </c>
      <c r="CE1611" s="103"/>
      <c r="CF1611" s="73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</row>
    <row r="1612" spans="1:122" ht="15" hidden="1" outlineLevel="1" thickBot="1" x14ac:dyDescent="0.35">
      <c r="A1612" s="161"/>
      <c r="B1612" s="53" t="s">
        <v>3200</v>
      </c>
      <c r="C1612" s="53" t="s">
        <v>45</v>
      </c>
      <c r="D1612" s="24" t="s">
        <v>3201</v>
      </c>
      <c r="E1612" s="34"/>
      <c r="F1612" s="35">
        <v>88332.91</v>
      </c>
      <c r="G1612" s="35">
        <v>506699.13</v>
      </c>
      <c r="H1612" s="36">
        <v>216</v>
      </c>
      <c r="I1612" s="37"/>
      <c r="J1612" s="38">
        <v>37</v>
      </c>
      <c r="K1612" s="38">
        <v>179</v>
      </c>
      <c r="L1612" s="35">
        <v>595032.04</v>
      </c>
      <c r="M1612" s="35">
        <v>62786.34</v>
      </c>
      <c r="N1612" s="36">
        <v>6642</v>
      </c>
      <c r="O1612" s="36">
        <v>972</v>
      </c>
      <c r="P1612" s="35">
        <v>1786.32</v>
      </c>
      <c r="Q1612" s="35">
        <v>1358.64</v>
      </c>
      <c r="R1612" s="35">
        <v>668577.34</v>
      </c>
      <c r="S1612" s="35">
        <v>48740.4</v>
      </c>
      <c r="T1612" s="35">
        <v>9825.84</v>
      </c>
      <c r="U1612" s="36">
        <v>0</v>
      </c>
      <c r="V1612" s="36">
        <v>0</v>
      </c>
      <c r="W1612" s="36">
        <v>0</v>
      </c>
      <c r="X1612" s="36">
        <v>0</v>
      </c>
      <c r="Y1612" s="36">
        <v>0</v>
      </c>
      <c r="Z1612" s="35">
        <v>14280.77</v>
      </c>
      <c r="AA1612" s="35">
        <v>72847.009999999995</v>
      </c>
      <c r="AB1612" s="35">
        <v>741424.35</v>
      </c>
      <c r="AC1612" s="39">
        <f t="shared" si="873"/>
        <v>741.4</v>
      </c>
      <c r="AD1612" s="40">
        <f t="shared" si="883"/>
        <v>773.9</v>
      </c>
      <c r="AG1612" s="70" t="s">
        <v>3014</v>
      </c>
      <c r="AH1612" s="24" t="s">
        <v>3200</v>
      </c>
      <c r="AI1612" s="24" t="s">
        <v>45</v>
      </c>
      <c r="AJ1612" s="24" t="s">
        <v>3201</v>
      </c>
      <c r="AK1612" s="42"/>
      <c r="AL1612" s="43">
        <v>132499.37</v>
      </c>
      <c r="AM1612" s="43">
        <v>506699.13</v>
      </c>
      <c r="AN1612" s="44">
        <v>238</v>
      </c>
      <c r="AO1612" s="45"/>
      <c r="AP1612" s="46">
        <v>44</v>
      </c>
      <c r="AQ1612" s="46">
        <v>194</v>
      </c>
      <c r="AR1612" s="43">
        <v>639198.5</v>
      </c>
      <c r="AS1612" s="43">
        <v>59255.57</v>
      </c>
      <c r="AT1612" s="43">
        <v>7318.5</v>
      </c>
      <c r="AU1612" s="44">
        <v>1071</v>
      </c>
      <c r="AV1612" s="43">
        <v>1968.26</v>
      </c>
      <c r="AW1612" s="43">
        <v>1497.02</v>
      </c>
      <c r="AX1612" s="43">
        <v>710308.85</v>
      </c>
      <c r="AY1612" s="43">
        <v>53704.7</v>
      </c>
      <c r="AZ1612" s="43">
        <v>10826.62</v>
      </c>
      <c r="BA1612" s="44">
        <v>0</v>
      </c>
      <c r="BB1612" s="44">
        <v>0</v>
      </c>
      <c r="BC1612" s="44">
        <v>0</v>
      </c>
      <c r="BD1612" s="44">
        <v>0</v>
      </c>
      <c r="BE1612" s="44">
        <v>0</v>
      </c>
      <c r="BF1612" s="43">
        <v>15340.76</v>
      </c>
      <c r="BG1612" s="43">
        <v>79872.08</v>
      </c>
      <c r="BH1612" s="43">
        <v>790180.93</v>
      </c>
      <c r="BI1612" s="44">
        <v>0</v>
      </c>
      <c r="BJ1612" s="71">
        <v>790.2</v>
      </c>
      <c r="BK1612" s="2"/>
      <c r="BL1612" s="2"/>
      <c r="BM1612" s="48">
        <v>65.900000000000006</v>
      </c>
      <c r="BN1612" s="48">
        <v>65.900000000000006</v>
      </c>
      <c r="BO1612" s="48">
        <v>65.900000000000006</v>
      </c>
      <c r="BP1612" s="48">
        <v>65.900000000000006</v>
      </c>
      <c r="BQ1612" s="48">
        <v>131.69999999999999</v>
      </c>
      <c r="BR1612" s="48">
        <v>131.69999999999999</v>
      </c>
      <c r="BS1612" s="48">
        <v>32.9</v>
      </c>
      <c r="BT1612" s="48">
        <v>0</v>
      </c>
      <c r="BU1612" s="48">
        <v>32.9</v>
      </c>
      <c r="BV1612" s="48">
        <f t="shared" si="874"/>
        <v>60.4</v>
      </c>
      <c r="BW1612" s="48">
        <f t="shared" si="875"/>
        <v>60.4</v>
      </c>
      <c r="BX1612" s="49">
        <f t="shared" si="876"/>
        <v>60.3</v>
      </c>
      <c r="BY1612" s="50">
        <f t="shared" si="877"/>
        <v>773.9</v>
      </c>
      <c r="BZ1612" s="48">
        <f t="shared" si="878"/>
        <v>197.70000000000002</v>
      </c>
      <c r="CA1612" s="48">
        <f t="shared" si="879"/>
        <v>329.29999999999995</v>
      </c>
      <c r="CB1612" s="48">
        <f t="shared" si="880"/>
        <v>65.8</v>
      </c>
      <c r="CC1612" s="51">
        <f t="shared" si="881"/>
        <v>181.1</v>
      </c>
      <c r="CD1612" s="50">
        <f t="shared" si="882"/>
        <v>773.9</v>
      </c>
      <c r="CE1612" s="103"/>
      <c r="CF1612" s="73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</row>
    <row r="1613" spans="1:122" ht="15" hidden="1" outlineLevel="1" thickBot="1" x14ac:dyDescent="0.35">
      <c r="A1613" s="161"/>
      <c r="B1613" s="53" t="s">
        <v>3202</v>
      </c>
      <c r="C1613" s="53" t="s">
        <v>45</v>
      </c>
      <c r="D1613" s="24" t="s">
        <v>3203</v>
      </c>
      <c r="E1613" s="34"/>
      <c r="F1613" s="35">
        <v>132499.37</v>
      </c>
      <c r="G1613" s="35">
        <v>464474.2</v>
      </c>
      <c r="H1613" s="36">
        <v>207</v>
      </c>
      <c r="I1613" s="37"/>
      <c r="J1613" s="38">
        <v>40</v>
      </c>
      <c r="K1613" s="38">
        <v>167</v>
      </c>
      <c r="L1613" s="35">
        <v>596973.56999999995</v>
      </c>
      <c r="M1613" s="35">
        <v>49674.42</v>
      </c>
      <c r="N1613" s="35">
        <v>6365.25</v>
      </c>
      <c r="O1613" s="35">
        <v>931.5</v>
      </c>
      <c r="P1613" s="35">
        <v>1711.89</v>
      </c>
      <c r="Q1613" s="35">
        <v>1302.03</v>
      </c>
      <c r="R1613" s="35">
        <v>656958.66</v>
      </c>
      <c r="S1613" s="35">
        <v>46709.55</v>
      </c>
      <c r="T1613" s="35">
        <v>9416.43</v>
      </c>
      <c r="U1613" s="36">
        <v>0</v>
      </c>
      <c r="V1613" s="36">
        <v>0</v>
      </c>
      <c r="W1613" s="36">
        <v>0</v>
      </c>
      <c r="X1613" s="36">
        <v>0</v>
      </c>
      <c r="Y1613" s="36">
        <v>0</v>
      </c>
      <c r="Z1613" s="35">
        <v>14327.36</v>
      </c>
      <c r="AA1613" s="35">
        <v>70453.34</v>
      </c>
      <c r="AB1613" s="36">
        <v>727412</v>
      </c>
      <c r="AC1613" s="39">
        <f t="shared" si="873"/>
        <v>727.4</v>
      </c>
      <c r="AD1613" s="40">
        <f t="shared" si="883"/>
        <v>729.7</v>
      </c>
      <c r="AG1613" s="70" t="s">
        <v>3014</v>
      </c>
      <c r="AH1613" s="24" t="s">
        <v>3202</v>
      </c>
      <c r="AI1613" s="24" t="s">
        <v>45</v>
      </c>
      <c r="AJ1613" s="24" t="s">
        <v>3203</v>
      </c>
      <c r="AK1613" s="42"/>
      <c r="AL1613" s="43">
        <v>132499.37</v>
      </c>
      <c r="AM1613" s="43">
        <v>464474.2</v>
      </c>
      <c r="AN1613" s="44">
        <v>220</v>
      </c>
      <c r="AO1613" s="45"/>
      <c r="AP1613" s="46">
        <v>54</v>
      </c>
      <c r="AQ1613" s="46">
        <v>166</v>
      </c>
      <c r="AR1613" s="43">
        <v>596973.56999999995</v>
      </c>
      <c r="AS1613" s="43">
        <v>48907.73</v>
      </c>
      <c r="AT1613" s="44">
        <v>6765</v>
      </c>
      <c r="AU1613" s="44">
        <v>990</v>
      </c>
      <c r="AV1613" s="43">
        <v>1819.4</v>
      </c>
      <c r="AW1613" s="43">
        <v>1383.8</v>
      </c>
      <c r="AX1613" s="43">
        <v>656839.5</v>
      </c>
      <c r="AY1613" s="44">
        <v>49643</v>
      </c>
      <c r="AZ1613" s="43">
        <v>10007.799999999999</v>
      </c>
      <c r="BA1613" s="44">
        <v>0</v>
      </c>
      <c r="BB1613" s="44">
        <v>0</v>
      </c>
      <c r="BC1613" s="44">
        <v>0</v>
      </c>
      <c r="BD1613" s="44">
        <v>0</v>
      </c>
      <c r="BE1613" s="44">
        <v>0</v>
      </c>
      <c r="BF1613" s="43">
        <v>14327.36</v>
      </c>
      <c r="BG1613" s="43">
        <v>73978.16</v>
      </c>
      <c r="BH1613" s="43">
        <v>730817.66</v>
      </c>
      <c r="BI1613" s="44">
        <v>0</v>
      </c>
      <c r="BJ1613" s="71">
        <v>730.8</v>
      </c>
      <c r="BK1613" s="2"/>
      <c r="BL1613" s="2"/>
      <c r="BM1613" s="48">
        <v>60.9</v>
      </c>
      <c r="BN1613" s="48">
        <v>60.9</v>
      </c>
      <c r="BO1613" s="48">
        <v>60.9</v>
      </c>
      <c r="BP1613" s="48">
        <v>60.9</v>
      </c>
      <c r="BQ1613" s="48">
        <v>121.8</v>
      </c>
      <c r="BR1613" s="48">
        <v>121.8</v>
      </c>
      <c r="BS1613" s="48">
        <v>30.5</v>
      </c>
      <c r="BT1613" s="48">
        <v>0</v>
      </c>
      <c r="BU1613" s="48">
        <v>30.5</v>
      </c>
      <c r="BV1613" s="48">
        <f t="shared" si="874"/>
        <v>60.5</v>
      </c>
      <c r="BW1613" s="48">
        <f t="shared" si="875"/>
        <v>60.5</v>
      </c>
      <c r="BX1613" s="49">
        <f t="shared" si="876"/>
        <v>60.5</v>
      </c>
      <c r="BY1613" s="50">
        <f t="shared" si="877"/>
        <v>729.69999999999993</v>
      </c>
      <c r="BZ1613" s="48">
        <f t="shared" si="878"/>
        <v>182.7</v>
      </c>
      <c r="CA1613" s="48">
        <f t="shared" si="879"/>
        <v>304.5</v>
      </c>
      <c r="CB1613" s="48">
        <f t="shared" si="880"/>
        <v>61</v>
      </c>
      <c r="CC1613" s="51">
        <f t="shared" si="881"/>
        <v>181.5</v>
      </c>
      <c r="CD1613" s="50">
        <f t="shared" si="882"/>
        <v>729.7</v>
      </c>
      <c r="CE1613" s="103"/>
      <c r="CF1613" s="73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</row>
    <row r="1614" spans="1:122" ht="15" hidden="1" outlineLevel="1" thickBot="1" x14ac:dyDescent="0.35">
      <c r="A1614" s="161"/>
      <c r="B1614" s="53" t="s">
        <v>3204</v>
      </c>
      <c r="C1614" s="53" t="s">
        <v>45</v>
      </c>
      <c r="D1614" s="24" t="s">
        <v>3205</v>
      </c>
      <c r="E1614" s="34"/>
      <c r="F1614" s="35">
        <v>88332.91</v>
      </c>
      <c r="G1614" s="35">
        <v>337799.41</v>
      </c>
      <c r="H1614" s="36">
        <v>134</v>
      </c>
      <c r="I1614" s="37"/>
      <c r="J1614" s="38">
        <v>34</v>
      </c>
      <c r="K1614" s="38">
        <v>100</v>
      </c>
      <c r="L1614" s="35">
        <v>426132.32</v>
      </c>
      <c r="M1614" s="35">
        <v>34244.050000000003</v>
      </c>
      <c r="N1614" s="35">
        <v>4120.5</v>
      </c>
      <c r="O1614" s="36">
        <v>603</v>
      </c>
      <c r="P1614" s="35">
        <v>1108.18</v>
      </c>
      <c r="Q1614" s="35">
        <v>842.86</v>
      </c>
      <c r="R1614" s="35">
        <v>467050.91</v>
      </c>
      <c r="S1614" s="35">
        <v>30237.1</v>
      </c>
      <c r="T1614" s="35">
        <v>6095.66</v>
      </c>
      <c r="U1614" s="36">
        <v>0</v>
      </c>
      <c r="V1614" s="36">
        <v>0</v>
      </c>
      <c r="W1614" s="36">
        <v>0</v>
      </c>
      <c r="X1614" s="36">
        <v>0</v>
      </c>
      <c r="Y1614" s="36">
        <v>0</v>
      </c>
      <c r="Z1614" s="35">
        <v>10227.18</v>
      </c>
      <c r="AA1614" s="35">
        <v>46559.94</v>
      </c>
      <c r="AB1614" s="35">
        <v>513610.85</v>
      </c>
      <c r="AC1614" s="39">
        <f t="shared" si="873"/>
        <v>513.6</v>
      </c>
      <c r="AD1614" s="40">
        <f t="shared" si="883"/>
        <v>489.5</v>
      </c>
      <c r="AG1614" s="70" t="s">
        <v>3014</v>
      </c>
      <c r="AH1614" s="24" t="s">
        <v>3204</v>
      </c>
      <c r="AI1614" s="24" t="s">
        <v>45</v>
      </c>
      <c r="AJ1614" s="24" t="s">
        <v>3205</v>
      </c>
      <c r="AK1614" s="42"/>
      <c r="AL1614" s="43">
        <v>88332.91</v>
      </c>
      <c r="AM1614" s="43">
        <v>295574.49</v>
      </c>
      <c r="AN1614" s="44">
        <v>135</v>
      </c>
      <c r="AO1614" s="45"/>
      <c r="AP1614" s="46">
        <v>27</v>
      </c>
      <c r="AQ1614" s="46">
        <v>108</v>
      </c>
      <c r="AR1614" s="43">
        <v>383907.4</v>
      </c>
      <c r="AS1614" s="43">
        <v>41093.19</v>
      </c>
      <c r="AT1614" s="43">
        <v>4151.25</v>
      </c>
      <c r="AU1614" s="43">
        <v>607.5</v>
      </c>
      <c r="AV1614" s="43">
        <v>1116.45</v>
      </c>
      <c r="AW1614" s="43">
        <v>849.15</v>
      </c>
      <c r="AX1614" s="43">
        <v>431724.94</v>
      </c>
      <c r="AY1614" s="43">
        <v>30462.75</v>
      </c>
      <c r="AZ1614" s="43">
        <v>6141.15</v>
      </c>
      <c r="BA1614" s="44">
        <v>0</v>
      </c>
      <c r="BB1614" s="44">
        <v>0</v>
      </c>
      <c r="BC1614" s="44">
        <v>0</v>
      </c>
      <c r="BD1614" s="44">
        <v>0</v>
      </c>
      <c r="BE1614" s="44">
        <v>0</v>
      </c>
      <c r="BF1614" s="43">
        <v>9213.7800000000007</v>
      </c>
      <c r="BG1614" s="43">
        <v>45817.68</v>
      </c>
      <c r="BH1614" s="43">
        <v>477542.62</v>
      </c>
      <c r="BI1614" s="44">
        <v>0</v>
      </c>
      <c r="BJ1614" s="71">
        <v>477.5</v>
      </c>
      <c r="BK1614" s="2"/>
      <c r="BL1614" s="2"/>
      <c r="BM1614" s="48">
        <v>39.799999999999997</v>
      </c>
      <c r="BN1614" s="48">
        <v>39.799999999999997</v>
      </c>
      <c r="BO1614" s="48">
        <v>39.799999999999997</v>
      </c>
      <c r="BP1614" s="48">
        <v>39.799999999999997</v>
      </c>
      <c r="BQ1614" s="48">
        <v>79.599999999999994</v>
      </c>
      <c r="BR1614" s="48">
        <v>79.599999999999994</v>
      </c>
      <c r="BS1614" s="48">
        <v>19.899999999999999</v>
      </c>
      <c r="BT1614" s="48">
        <v>0</v>
      </c>
      <c r="BU1614" s="48">
        <v>19.899999999999999</v>
      </c>
      <c r="BV1614" s="48">
        <f t="shared" si="874"/>
        <v>43.8</v>
      </c>
      <c r="BW1614" s="48">
        <f t="shared" si="875"/>
        <v>43.8</v>
      </c>
      <c r="BX1614" s="49">
        <f t="shared" si="876"/>
        <v>43.7</v>
      </c>
      <c r="BY1614" s="50">
        <f t="shared" si="877"/>
        <v>489.50000000000006</v>
      </c>
      <c r="BZ1614" s="48">
        <f t="shared" si="878"/>
        <v>119.39999999999999</v>
      </c>
      <c r="CA1614" s="48">
        <f t="shared" si="879"/>
        <v>199</v>
      </c>
      <c r="CB1614" s="48">
        <f t="shared" si="880"/>
        <v>39.799999999999997</v>
      </c>
      <c r="CC1614" s="51">
        <f t="shared" si="881"/>
        <v>131.30000000000001</v>
      </c>
      <c r="CD1614" s="50">
        <f t="shared" si="882"/>
        <v>489.5</v>
      </c>
      <c r="CE1614" s="103"/>
      <c r="CF1614" s="73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</row>
    <row r="1615" spans="1:122" ht="15" hidden="1" outlineLevel="1" thickBot="1" x14ac:dyDescent="0.35">
      <c r="A1615" s="161"/>
      <c r="B1615" s="53" t="s">
        <v>3206</v>
      </c>
      <c r="C1615" s="53" t="s">
        <v>45</v>
      </c>
      <c r="D1615" s="24" t="s">
        <v>3207</v>
      </c>
      <c r="E1615" s="35">
        <v>771781.55</v>
      </c>
      <c r="F1615" s="35">
        <v>44166.46</v>
      </c>
      <c r="G1615" s="34"/>
      <c r="H1615" s="36">
        <v>346</v>
      </c>
      <c r="I1615" s="38">
        <v>326</v>
      </c>
      <c r="J1615" s="38">
        <v>20</v>
      </c>
      <c r="K1615" s="37"/>
      <c r="L1615" s="35">
        <v>815948.01</v>
      </c>
      <c r="M1615" s="35">
        <v>145141.88</v>
      </c>
      <c r="N1615" s="35">
        <v>10639.5</v>
      </c>
      <c r="O1615" s="36">
        <v>1557</v>
      </c>
      <c r="P1615" s="35">
        <v>2861.42</v>
      </c>
      <c r="Q1615" s="35">
        <v>2176.34</v>
      </c>
      <c r="R1615" s="35">
        <v>978324.15</v>
      </c>
      <c r="S1615" s="35">
        <v>151519.44</v>
      </c>
      <c r="T1615" s="35">
        <v>15739.54</v>
      </c>
      <c r="U1615" s="35">
        <v>880.2</v>
      </c>
      <c r="V1615" s="35">
        <v>9965.82</v>
      </c>
      <c r="W1615" s="35">
        <v>6565.64</v>
      </c>
      <c r="X1615" s="36">
        <v>0</v>
      </c>
      <c r="Y1615" s="35">
        <v>19693.66</v>
      </c>
      <c r="Z1615" s="35">
        <v>19582.740000000002</v>
      </c>
      <c r="AA1615" s="35">
        <v>223947.04</v>
      </c>
      <c r="AB1615" s="35">
        <v>1202271.19</v>
      </c>
      <c r="AC1615" s="39">
        <f t="shared" si="873"/>
        <v>1202.3</v>
      </c>
      <c r="AD1615" s="40">
        <f t="shared" si="883"/>
        <v>1089.5999999999999</v>
      </c>
      <c r="AG1615" s="70" t="s">
        <v>3014</v>
      </c>
      <c r="AH1615" s="24" t="s">
        <v>3206</v>
      </c>
      <c r="AI1615" s="24" t="s">
        <v>45</v>
      </c>
      <c r="AJ1615" s="24" t="s">
        <v>3207</v>
      </c>
      <c r="AK1615" s="43">
        <v>688094.92</v>
      </c>
      <c r="AL1615" s="42"/>
      <c r="AM1615" s="42"/>
      <c r="AN1615" s="44">
        <v>303</v>
      </c>
      <c r="AO1615" s="46">
        <v>303</v>
      </c>
      <c r="AP1615" s="45"/>
      <c r="AQ1615" s="45"/>
      <c r="AR1615" s="43">
        <v>688094.92</v>
      </c>
      <c r="AS1615" s="43">
        <v>128689.86</v>
      </c>
      <c r="AT1615" s="43">
        <v>9317.25</v>
      </c>
      <c r="AU1615" s="43">
        <v>1363.5</v>
      </c>
      <c r="AV1615" s="43">
        <v>2505.81</v>
      </c>
      <c r="AW1615" s="43">
        <v>1905.87</v>
      </c>
      <c r="AX1615" s="43">
        <v>831877.21</v>
      </c>
      <c r="AY1615" s="43">
        <v>136634.82</v>
      </c>
      <c r="AZ1615" s="43">
        <v>13783.47</v>
      </c>
      <c r="BA1615" s="43">
        <v>818.1</v>
      </c>
      <c r="BB1615" s="43">
        <v>9262.7099999999991</v>
      </c>
      <c r="BC1615" s="43">
        <v>6102.42</v>
      </c>
      <c r="BD1615" s="44">
        <v>0</v>
      </c>
      <c r="BE1615" s="43">
        <v>18304.23</v>
      </c>
      <c r="BF1615" s="43">
        <v>16514.27</v>
      </c>
      <c r="BG1615" s="43">
        <v>201420.02</v>
      </c>
      <c r="BH1615" s="43">
        <v>1033297.23</v>
      </c>
      <c r="BI1615" s="44">
        <v>0</v>
      </c>
      <c r="BJ1615" s="71">
        <v>1033.3</v>
      </c>
      <c r="BK1615" s="2"/>
      <c r="BL1615" s="2"/>
      <c r="BM1615" s="48">
        <v>86.1</v>
      </c>
      <c r="BN1615" s="48">
        <v>86.1</v>
      </c>
      <c r="BO1615" s="48">
        <v>86.1</v>
      </c>
      <c r="BP1615" s="48">
        <v>86.1</v>
      </c>
      <c r="BQ1615" s="48">
        <v>172.2</v>
      </c>
      <c r="BR1615" s="48">
        <v>172.2</v>
      </c>
      <c r="BS1615" s="48">
        <v>43.1</v>
      </c>
      <c r="BT1615" s="48">
        <v>0</v>
      </c>
      <c r="BU1615" s="48">
        <v>43.1</v>
      </c>
      <c r="BV1615" s="48">
        <f t="shared" si="874"/>
        <v>104.9</v>
      </c>
      <c r="BW1615" s="48">
        <f t="shared" si="875"/>
        <v>104.9</v>
      </c>
      <c r="BX1615" s="49">
        <f t="shared" si="876"/>
        <v>104.8</v>
      </c>
      <c r="BY1615" s="50">
        <f t="shared" si="877"/>
        <v>1089.6000000000001</v>
      </c>
      <c r="BZ1615" s="48">
        <f t="shared" si="878"/>
        <v>258.29999999999995</v>
      </c>
      <c r="CA1615" s="48">
        <f t="shared" si="879"/>
        <v>430.49999999999994</v>
      </c>
      <c r="CB1615" s="48">
        <f t="shared" si="880"/>
        <v>86.2</v>
      </c>
      <c r="CC1615" s="51">
        <f t="shared" si="881"/>
        <v>314.60000000000002</v>
      </c>
      <c r="CD1615" s="50">
        <f t="shared" si="882"/>
        <v>1089.5999999999999</v>
      </c>
      <c r="CE1615" s="103"/>
      <c r="CF1615" s="73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</row>
    <row r="1616" spans="1:122" ht="15" hidden="1" outlineLevel="1" thickBot="1" x14ac:dyDescent="0.35">
      <c r="A1616" s="161"/>
      <c r="B1616" s="53" t="s">
        <v>3208</v>
      </c>
      <c r="C1616" s="53" t="s">
        <v>45</v>
      </c>
      <c r="D1616" s="24" t="s">
        <v>3209</v>
      </c>
      <c r="E1616" s="34"/>
      <c r="F1616" s="35">
        <v>22083.23</v>
      </c>
      <c r="G1616" s="35">
        <v>295574.48</v>
      </c>
      <c r="H1616" s="36">
        <v>85</v>
      </c>
      <c r="I1616" s="37"/>
      <c r="J1616" s="38">
        <v>6</v>
      </c>
      <c r="K1616" s="38">
        <v>79</v>
      </c>
      <c r="L1616" s="35">
        <v>317657.71000000002</v>
      </c>
      <c r="M1616" s="35">
        <v>22328.93</v>
      </c>
      <c r="N1616" s="35">
        <v>2613.75</v>
      </c>
      <c r="O1616" s="35">
        <v>382.5</v>
      </c>
      <c r="P1616" s="35">
        <v>702.95</v>
      </c>
      <c r="Q1616" s="35">
        <v>534.65</v>
      </c>
      <c r="R1616" s="35">
        <v>344220.49</v>
      </c>
      <c r="S1616" s="35">
        <v>19180.25</v>
      </c>
      <c r="T1616" s="35">
        <v>3866.65</v>
      </c>
      <c r="U1616" s="36">
        <v>0</v>
      </c>
      <c r="V1616" s="36">
        <v>0</v>
      </c>
      <c r="W1616" s="36">
        <v>0</v>
      </c>
      <c r="X1616" s="36">
        <v>0</v>
      </c>
      <c r="Y1616" s="36">
        <v>0</v>
      </c>
      <c r="Z1616" s="35">
        <v>7623.79</v>
      </c>
      <c r="AA1616" s="35">
        <v>30670.69</v>
      </c>
      <c r="AB1616" s="35">
        <v>374891.18</v>
      </c>
      <c r="AC1616" s="39">
        <f t="shared" si="873"/>
        <v>374.9</v>
      </c>
      <c r="AD1616" s="40">
        <f t="shared" si="883"/>
        <v>307.3</v>
      </c>
      <c r="AG1616" s="70" t="s">
        <v>3014</v>
      </c>
      <c r="AH1616" s="24" t="s">
        <v>3208</v>
      </c>
      <c r="AI1616" s="24" t="s">
        <v>45</v>
      </c>
      <c r="AJ1616" s="24" t="s">
        <v>3209</v>
      </c>
      <c r="AK1616" s="42"/>
      <c r="AL1616" s="43">
        <v>22083.23</v>
      </c>
      <c r="AM1616" s="43">
        <v>211124.64</v>
      </c>
      <c r="AN1616" s="44">
        <v>65</v>
      </c>
      <c r="AO1616" s="45"/>
      <c r="AP1616" s="46">
        <v>6</v>
      </c>
      <c r="AQ1616" s="46">
        <v>59</v>
      </c>
      <c r="AR1616" s="43">
        <v>233207.87</v>
      </c>
      <c r="AS1616" s="43">
        <v>13855.33</v>
      </c>
      <c r="AT1616" s="43">
        <v>1998.75</v>
      </c>
      <c r="AU1616" s="43">
        <v>292.5</v>
      </c>
      <c r="AV1616" s="43">
        <v>537.54999999999995</v>
      </c>
      <c r="AW1616" s="43">
        <v>408.85</v>
      </c>
      <c r="AX1616" s="43">
        <v>250300.85</v>
      </c>
      <c r="AY1616" s="43">
        <v>14667.25</v>
      </c>
      <c r="AZ1616" s="43">
        <v>2956.85</v>
      </c>
      <c r="BA1616" s="44">
        <v>0</v>
      </c>
      <c r="BB1616" s="44">
        <v>0</v>
      </c>
      <c r="BC1616" s="44">
        <v>0</v>
      </c>
      <c r="BD1616" s="44">
        <v>0</v>
      </c>
      <c r="BE1616" s="44">
        <v>0</v>
      </c>
      <c r="BF1616" s="43">
        <v>5596.99</v>
      </c>
      <c r="BG1616" s="43">
        <v>23221.09</v>
      </c>
      <c r="BH1616" s="43">
        <v>273521.94</v>
      </c>
      <c r="BI1616" s="44">
        <v>0</v>
      </c>
      <c r="BJ1616" s="71">
        <v>273.5</v>
      </c>
      <c r="BK1616" s="2"/>
      <c r="BL1616" s="2"/>
      <c r="BM1616" s="48">
        <v>22.8</v>
      </c>
      <c r="BN1616" s="48">
        <v>22.8</v>
      </c>
      <c r="BO1616" s="48">
        <v>22.8</v>
      </c>
      <c r="BP1616" s="48">
        <v>22.8</v>
      </c>
      <c r="BQ1616" s="48">
        <v>45.6</v>
      </c>
      <c r="BR1616" s="48">
        <v>45.6</v>
      </c>
      <c r="BS1616" s="48">
        <v>11.4</v>
      </c>
      <c r="BT1616" s="48">
        <v>0</v>
      </c>
      <c r="BU1616" s="48">
        <v>11.4</v>
      </c>
      <c r="BV1616" s="48">
        <f t="shared" si="874"/>
        <v>34</v>
      </c>
      <c r="BW1616" s="48">
        <f t="shared" si="875"/>
        <v>34</v>
      </c>
      <c r="BX1616" s="49">
        <f t="shared" si="876"/>
        <v>34.1</v>
      </c>
      <c r="BY1616" s="50">
        <f t="shared" si="877"/>
        <v>307.3</v>
      </c>
      <c r="BZ1616" s="48">
        <f t="shared" si="878"/>
        <v>68.400000000000006</v>
      </c>
      <c r="CA1616" s="48">
        <f t="shared" si="879"/>
        <v>114</v>
      </c>
      <c r="CB1616" s="48">
        <f t="shared" si="880"/>
        <v>22.8</v>
      </c>
      <c r="CC1616" s="51">
        <f t="shared" si="881"/>
        <v>102.1</v>
      </c>
      <c r="CD1616" s="50">
        <f t="shared" si="882"/>
        <v>307.3</v>
      </c>
      <c r="CE1616" s="103"/>
      <c r="CF1616" s="73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</row>
    <row r="1617" spans="1:122" ht="15" hidden="1" outlineLevel="1" thickBot="1" x14ac:dyDescent="0.35">
      <c r="A1617" s="161"/>
      <c r="B1617" s="53" t="s">
        <v>3210</v>
      </c>
      <c r="C1617" s="53" t="s">
        <v>45</v>
      </c>
      <c r="D1617" s="24" t="s">
        <v>3211</v>
      </c>
      <c r="E1617" s="34"/>
      <c r="F1617" s="35">
        <v>88332.91</v>
      </c>
      <c r="G1617" s="35">
        <v>380024.34</v>
      </c>
      <c r="H1617" s="36">
        <v>164</v>
      </c>
      <c r="I1617" s="37"/>
      <c r="J1617" s="38">
        <v>19</v>
      </c>
      <c r="K1617" s="38">
        <v>145</v>
      </c>
      <c r="L1617" s="35">
        <v>468357.25</v>
      </c>
      <c r="M1617" s="35">
        <v>43476.58</v>
      </c>
      <c r="N1617" s="36">
        <v>5043</v>
      </c>
      <c r="O1617" s="36">
        <v>738</v>
      </c>
      <c r="P1617" s="35">
        <v>1356.28</v>
      </c>
      <c r="Q1617" s="35">
        <v>1031.56</v>
      </c>
      <c r="R1617" s="35">
        <v>520002.67</v>
      </c>
      <c r="S1617" s="35">
        <v>37006.6</v>
      </c>
      <c r="T1617" s="35">
        <v>7460.36</v>
      </c>
      <c r="U1617" s="36">
        <v>0</v>
      </c>
      <c r="V1617" s="36">
        <v>0</v>
      </c>
      <c r="W1617" s="36">
        <v>0</v>
      </c>
      <c r="X1617" s="36">
        <v>0</v>
      </c>
      <c r="Y1617" s="36">
        <v>0</v>
      </c>
      <c r="Z1617" s="35">
        <v>11240.58</v>
      </c>
      <c r="AA1617" s="35">
        <v>55707.54</v>
      </c>
      <c r="AB1617" s="35">
        <v>575710.21</v>
      </c>
      <c r="AC1617" s="39">
        <f t="shared" si="873"/>
        <v>575.70000000000005</v>
      </c>
      <c r="AD1617" s="40">
        <f t="shared" si="883"/>
        <v>551.79999999999995</v>
      </c>
      <c r="AG1617" s="70" t="s">
        <v>3014</v>
      </c>
      <c r="AH1617" s="24" t="s">
        <v>3210</v>
      </c>
      <c r="AI1617" s="24" t="s">
        <v>45</v>
      </c>
      <c r="AJ1617" s="24" t="s">
        <v>3211</v>
      </c>
      <c r="AK1617" s="42"/>
      <c r="AL1617" s="43">
        <v>88332.91</v>
      </c>
      <c r="AM1617" s="43">
        <v>337799.42</v>
      </c>
      <c r="AN1617" s="44">
        <v>167</v>
      </c>
      <c r="AO1617" s="45"/>
      <c r="AP1617" s="46">
        <v>36</v>
      </c>
      <c r="AQ1617" s="46">
        <v>131</v>
      </c>
      <c r="AR1617" s="43">
        <v>426132.33</v>
      </c>
      <c r="AS1617" s="43">
        <v>49813.09</v>
      </c>
      <c r="AT1617" s="43">
        <v>5135.25</v>
      </c>
      <c r="AU1617" s="43">
        <v>751.5</v>
      </c>
      <c r="AV1617" s="43">
        <v>1381.09</v>
      </c>
      <c r="AW1617" s="43">
        <v>1050.43</v>
      </c>
      <c r="AX1617" s="43">
        <v>484263.69</v>
      </c>
      <c r="AY1617" s="43">
        <v>37683.550000000003</v>
      </c>
      <c r="AZ1617" s="43">
        <v>7596.83</v>
      </c>
      <c r="BA1617" s="44">
        <v>0</v>
      </c>
      <c r="BB1617" s="44">
        <v>0</v>
      </c>
      <c r="BC1617" s="44">
        <v>0</v>
      </c>
      <c r="BD1617" s="44">
        <v>0</v>
      </c>
      <c r="BE1617" s="44">
        <v>0</v>
      </c>
      <c r="BF1617" s="43">
        <v>10227.18</v>
      </c>
      <c r="BG1617" s="43">
        <v>55507.56</v>
      </c>
      <c r="BH1617" s="43">
        <v>539771.25</v>
      </c>
      <c r="BI1617" s="44">
        <v>0</v>
      </c>
      <c r="BJ1617" s="71">
        <v>539.79999999999995</v>
      </c>
      <c r="BK1617" s="2"/>
      <c r="BL1617" s="2"/>
      <c r="BM1617" s="48">
        <v>45</v>
      </c>
      <c r="BN1617" s="48">
        <v>45</v>
      </c>
      <c r="BO1617" s="48">
        <v>45</v>
      </c>
      <c r="BP1617" s="48">
        <v>45</v>
      </c>
      <c r="BQ1617" s="48">
        <v>90</v>
      </c>
      <c r="BR1617" s="48">
        <v>90</v>
      </c>
      <c r="BS1617" s="48">
        <v>22.5</v>
      </c>
      <c r="BT1617" s="48">
        <v>0</v>
      </c>
      <c r="BU1617" s="48">
        <v>22.5</v>
      </c>
      <c r="BV1617" s="48">
        <f t="shared" si="874"/>
        <v>48.9</v>
      </c>
      <c r="BW1617" s="48">
        <f t="shared" si="875"/>
        <v>48.9</v>
      </c>
      <c r="BX1617" s="49">
        <f t="shared" si="876"/>
        <v>49</v>
      </c>
      <c r="BY1617" s="50">
        <f t="shared" si="877"/>
        <v>551.79999999999995</v>
      </c>
      <c r="BZ1617" s="48">
        <f t="shared" si="878"/>
        <v>135</v>
      </c>
      <c r="CA1617" s="48">
        <f t="shared" si="879"/>
        <v>225</v>
      </c>
      <c r="CB1617" s="48">
        <f t="shared" si="880"/>
        <v>45</v>
      </c>
      <c r="CC1617" s="51">
        <f t="shared" si="881"/>
        <v>146.80000000000001</v>
      </c>
      <c r="CD1617" s="50">
        <f t="shared" si="882"/>
        <v>551.79999999999995</v>
      </c>
      <c r="CE1617" s="103"/>
      <c r="CF1617" s="73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</row>
    <row r="1618" spans="1:122" ht="15" hidden="1" outlineLevel="1" thickBot="1" x14ac:dyDescent="0.35">
      <c r="A1618" s="161"/>
      <c r="B1618" s="53" t="s">
        <v>3212</v>
      </c>
      <c r="C1618" s="53" t="s">
        <v>45</v>
      </c>
      <c r="D1618" s="24" t="s">
        <v>3213</v>
      </c>
      <c r="E1618" s="34"/>
      <c r="F1618" s="35">
        <v>88332.91</v>
      </c>
      <c r="G1618" s="35">
        <v>126674.78</v>
      </c>
      <c r="H1618" s="36">
        <v>93</v>
      </c>
      <c r="I1618" s="37"/>
      <c r="J1618" s="38">
        <v>39</v>
      </c>
      <c r="K1618" s="38">
        <v>54</v>
      </c>
      <c r="L1618" s="35">
        <v>215007.69</v>
      </c>
      <c r="M1618" s="35">
        <v>27381.84</v>
      </c>
      <c r="N1618" s="35">
        <v>2859.75</v>
      </c>
      <c r="O1618" s="35">
        <v>418.5</v>
      </c>
      <c r="P1618" s="35">
        <v>769.11</v>
      </c>
      <c r="Q1618" s="35">
        <v>584.97</v>
      </c>
      <c r="R1618" s="35">
        <v>247021.86</v>
      </c>
      <c r="S1618" s="35">
        <v>20985.45</v>
      </c>
      <c r="T1618" s="35">
        <v>4230.57</v>
      </c>
      <c r="U1618" s="36">
        <v>0</v>
      </c>
      <c r="V1618" s="36">
        <v>0</v>
      </c>
      <c r="W1618" s="36">
        <v>0</v>
      </c>
      <c r="X1618" s="36">
        <v>0</v>
      </c>
      <c r="Y1618" s="36">
        <v>0</v>
      </c>
      <c r="Z1618" s="35">
        <v>5160.18</v>
      </c>
      <c r="AA1618" s="35">
        <v>30376.2</v>
      </c>
      <c r="AB1618" s="35">
        <v>277398.06</v>
      </c>
      <c r="AC1618" s="39">
        <f t="shared" si="873"/>
        <v>277.39999999999998</v>
      </c>
      <c r="AD1618" s="40">
        <f t="shared" ref="AD1618:AD1649" si="884">+ROUND((AC1618/12*4)+(BJ1618/12*8),1)</f>
        <v>385.9</v>
      </c>
      <c r="AG1618" s="70" t="s">
        <v>3014</v>
      </c>
      <c r="AH1618" s="24" t="s">
        <v>3212</v>
      </c>
      <c r="AI1618" s="24" t="s">
        <v>45</v>
      </c>
      <c r="AJ1618" s="24" t="s">
        <v>3213</v>
      </c>
      <c r="AK1618" s="42"/>
      <c r="AL1618" s="43">
        <v>88332.91</v>
      </c>
      <c r="AM1618" s="43">
        <v>253349.56</v>
      </c>
      <c r="AN1618" s="44">
        <v>142</v>
      </c>
      <c r="AO1618" s="45"/>
      <c r="AP1618" s="46">
        <v>36</v>
      </c>
      <c r="AQ1618" s="46">
        <v>106</v>
      </c>
      <c r="AR1618" s="43">
        <v>341682.47</v>
      </c>
      <c r="AS1618" s="43">
        <v>44739.35</v>
      </c>
      <c r="AT1618" s="43">
        <v>4366.5</v>
      </c>
      <c r="AU1618" s="44">
        <v>639</v>
      </c>
      <c r="AV1618" s="43">
        <v>1174.3399999999999</v>
      </c>
      <c r="AW1618" s="43">
        <v>893.18</v>
      </c>
      <c r="AX1618" s="43">
        <v>393494.84</v>
      </c>
      <c r="AY1618" s="43">
        <v>32042.3</v>
      </c>
      <c r="AZ1618" s="43">
        <v>6459.58</v>
      </c>
      <c r="BA1618" s="44">
        <v>0</v>
      </c>
      <c r="BB1618" s="44">
        <v>0</v>
      </c>
      <c r="BC1618" s="44">
        <v>0</v>
      </c>
      <c r="BD1618" s="44">
        <v>0</v>
      </c>
      <c r="BE1618" s="44">
        <v>0</v>
      </c>
      <c r="BF1618" s="43">
        <v>8200.3799999999992</v>
      </c>
      <c r="BG1618" s="43">
        <v>46702.26</v>
      </c>
      <c r="BH1618" s="43">
        <v>440197.1</v>
      </c>
      <c r="BI1618" s="44">
        <v>0</v>
      </c>
      <c r="BJ1618" s="71">
        <v>440.2</v>
      </c>
      <c r="BK1618" s="2"/>
      <c r="BL1618" s="2"/>
      <c r="BM1618" s="48">
        <v>36.700000000000003</v>
      </c>
      <c r="BN1618" s="48">
        <v>36.700000000000003</v>
      </c>
      <c r="BO1618" s="48">
        <v>36.700000000000003</v>
      </c>
      <c r="BP1618" s="48">
        <v>36.700000000000003</v>
      </c>
      <c r="BQ1618" s="48">
        <v>73.400000000000006</v>
      </c>
      <c r="BR1618" s="48">
        <v>73.400000000000006</v>
      </c>
      <c r="BS1618" s="48">
        <v>18.3</v>
      </c>
      <c r="BT1618" s="48">
        <v>0</v>
      </c>
      <c r="BU1618" s="48">
        <v>18.3</v>
      </c>
      <c r="BV1618" s="48">
        <f t="shared" si="874"/>
        <v>18.600000000000001</v>
      </c>
      <c r="BW1618" s="48">
        <f t="shared" si="875"/>
        <v>18.600000000000001</v>
      </c>
      <c r="BX1618" s="49">
        <f t="shared" si="876"/>
        <v>18.5</v>
      </c>
      <c r="BY1618" s="50">
        <f t="shared" si="877"/>
        <v>385.9</v>
      </c>
      <c r="BZ1618" s="48">
        <f t="shared" si="878"/>
        <v>110.10000000000001</v>
      </c>
      <c r="CA1618" s="48">
        <f t="shared" si="879"/>
        <v>183.5</v>
      </c>
      <c r="CB1618" s="48">
        <f t="shared" si="880"/>
        <v>36.6</v>
      </c>
      <c r="CC1618" s="51">
        <f t="shared" si="881"/>
        <v>55.7</v>
      </c>
      <c r="CD1618" s="50">
        <f t="shared" si="882"/>
        <v>385.90000000000003</v>
      </c>
      <c r="CE1618" s="103"/>
      <c r="CF1618" s="73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</row>
    <row r="1619" spans="1:122" ht="15" hidden="1" outlineLevel="1" thickBot="1" x14ac:dyDescent="0.35">
      <c r="A1619" s="161"/>
      <c r="B1619" s="53" t="s">
        <v>3214</v>
      </c>
      <c r="C1619" s="53" t="s">
        <v>45</v>
      </c>
      <c r="D1619" s="24" t="s">
        <v>3215</v>
      </c>
      <c r="E1619" s="34"/>
      <c r="F1619" s="35">
        <v>88332.91</v>
      </c>
      <c r="G1619" s="35">
        <v>295574.49</v>
      </c>
      <c r="H1619" s="36">
        <v>126</v>
      </c>
      <c r="I1619" s="37"/>
      <c r="J1619" s="38">
        <v>27</v>
      </c>
      <c r="K1619" s="38">
        <v>99</v>
      </c>
      <c r="L1619" s="35">
        <v>383907.4</v>
      </c>
      <c r="M1619" s="35">
        <v>31610.880000000001</v>
      </c>
      <c r="N1619" s="35">
        <v>3874.5</v>
      </c>
      <c r="O1619" s="36">
        <v>567</v>
      </c>
      <c r="P1619" s="35">
        <v>1042.02</v>
      </c>
      <c r="Q1619" s="35">
        <v>792.54</v>
      </c>
      <c r="R1619" s="35">
        <v>421794.34</v>
      </c>
      <c r="S1619" s="35">
        <v>28431.9</v>
      </c>
      <c r="T1619" s="35">
        <v>5731.74</v>
      </c>
      <c r="U1619" s="36">
        <v>0</v>
      </c>
      <c r="V1619" s="36">
        <v>0</v>
      </c>
      <c r="W1619" s="36">
        <v>0</v>
      </c>
      <c r="X1619" s="36">
        <v>0</v>
      </c>
      <c r="Y1619" s="36">
        <v>0</v>
      </c>
      <c r="Z1619" s="35">
        <v>9213.7800000000007</v>
      </c>
      <c r="AA1619" s="35">
        <v>43377.42</v>
      </c>
      <c r="AB1619" s="35">
        <v>465171.76</v>
      </c>
      <c r="AC1619" s="39">
        <f t="shared" si="873"/>
        <v>465.2</v>
      </c>
      <c r="AD1619" s="40">
        <f t="shared" si="884"/>
        <v>506.8</v>
      </c>
      <c r="AG1619" s="70" t="s">
        <v>3014</v>
      </c>
      <c r="AH1619" s="24" t="s">
        <v>3214</v>
      </c>
      <c r="AI1619" s="24" t="s">
        <v>45</v>
      </c>
      <c r="AJ1619" s="24" t="s">
        <v>3215</v>
      </c>
      <c r="AK1619" s="42"/>
      <c r="AL1619" s="43">
        <v>132499.37</v>
      </c>
      <c r="AM1619" s="43">
        <v>295574.49</v>
      </c>
      <c r="AN1619" s="44">
        <v>144</v>
      </c>
      <c r="AO1619" s="45"/>
      <c r="AP1619" s="46">
        <v>39</v>
      </c>
      <c r="AQ1619" s="46">
        <v>105</v>
      </c>
      <c r="AR1619" s="43">
        <v>428073.86</v>
      </c>
      <c r="AS1619" s="43">
        <v>43016.85</v>
      </c>
      <c r="AT1619" s="44">
        <v>4428</v>
      </c>
      <c r="AU1619" s="44">
        <v>648</v>
      </c>
      <c r="AV1619" s="43">
        <v>1190.8800000000001</v>
      </c>
      <c r="AW1619" s="43">
        <v>905.76</v>
      </c>
      <c r="AX1619" s="43">
        <v>478263.35</v>
      </c>
      <c r="AY1619" s="43">
        <v>32493.599999999999</v>
      </c>
      <c r="AZ1619" s="43">
        <v>6550.56</v>
      </c>
      <c r="BA1619" s="44">
        <v>0</v>
      </c>
      <c r="BB1619" s="44">
        <v>0</v>
      </c>
      <c r="BC1619" s="44">
        <v>0</v>
      </c>
      <c r="BD1619" s="44">
        <v>0</v>
      </c>
      <c r="BE1619" s="44">
        <v>0</v>
      </c>
      <c r="BF1619" s="43">
        <v>10273.77</v>
      </c>
      <c r="BG1619" s="43">
        <v>49317.93</v>
      </c>
      <c r="BH1619" s="43">
        <v>527581.28</v>
      </c>
      <c r="BI1619" s="44">
        <v>0</v>
      </c>
      <c r="BJ1619" s="71">
        <v>527.6</v>
      </c>
      <c r="BK1619" s="2"/>
      <c r="BL1619" s="2"/>
      <c r="BM1619" s="48">
        <v>44</v>
      </c>
      <c r="BN1619" s="48">
        <v>44</v>
      </c>
      <c r="BO1619" s="48">
        <v>44</v>
      </c>
      <c r="BP1619" s="48">
        <v>44</v>
      </c>
      <c r="BQ1619" s="48">
        <v>87.9</v>
      </c>
      <c r="BR1619" s="48">
        <v>87.9</v>
      </c>
      <c r="BS1619" s="48">
        <v>22</v>
      </c>
      <c r="BT1619" s="48">
        <v>0</v>
      </c>
      <c r="BU1619" s="48">
        <v>22</v>
      </c>
      <c r="BV1619" s="48">
        <f t="shared" si="874"/>
        <v>37</v>
      </c>
      <c r="BW1619" s="48">
        <f t="shared" si="875"/>
        <v>37</v>
      </c>
      <c r="BX1619" s="49">
        <f t="shared" si="876"/>
        <v>37</v>
      </c>
      <c r="BY1619" s="50">
        <f t="shared" si="877"/>
        <v>506.8</v>
      </c>
      <c r="BZ1619" s="48">
        <f t="shared" si="878"/>
        <v>132</v>
      </c>
      <c r="CA1619" s="48">
        <f t="shared" si="879"/>
        <v>219.8</v>
      </c>
      <c r="CB1619" s="48">
        <f t="shared" si="880"/>
        <v>44</v>
      </c>
      <c r="CC1619" s="51">
        <f t="shared" si="881"/>
        <v>111</v>
      </c>
      <c r="CD1619" s="50">
        <f t="shared" si="882"/>
        <v>506.8</v>
      </c>
      <c r="CE1619" s="103"/>
      <c r="CF1619" s="73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</row>
    <row r="1620" spans="1:122" ht="15" hidden="1" outlineLevel="1" thickBot="1" x14ac:dyDescent="0.35">
      <c r="A1620" s="161"/>
      <c r="B1620" s="53" t="s">
        <v>3216</v>
      </c>
      <c r="C1620" s="53" t="s">
        <v>45</v>
      </c>
      <c r="D1620" s="24" t="s">
        <v>3217</v>
      </c>
      <c r="E1620" s="34"/>
      <c r="F1620" s="35">
        <v>44166.46</v>
      </c>
      <c r="G1620" s="35">
        <v>140609.01</v>
      </c>
      <c r="H1620" s="36">
        <v>62</v>
      </c>
      <c r="I1620" s="37"/>
      <c r="J1620" s="38">
        <v>16</v>
      </c>
      <c r="K1620" s="38">
        <v>46</v>
      </c>
      <c r="L1620" s="35">
        <v>184775.47</v>
      </c>
      <c r="M1620" s="35">
        <v>25962.25</v>
      </c>
      <c r="N1620" s="35">
        <v>1906.5</v>
      </c>
      <c r="O1620" s="36">
        <v>279</v>
      </c>
      <c r="P1620" s="35">
        <v>512.74</v>
      </c>
      <c r="Q1620" s="35">
        <v>389.98</v>
      </c>
      <c r="R1620" s="35">
        <v>213825.94</v>
      </c>
      <c r="S1620" s="35">
        <v>13990.3</v>
      </c>
      <c r="T1620" s="35">
        <v>2820.38</v>
      </c>
      <c r="U1620" s="36">
        <v>0</v>
      </c>
      <c r="V1620" s="36">
        <v>0</v>
      </c>
      <c r="W1620" s="36">
        <v>0</v>
      </c>
      <c r="X1620" s="36">
        <v>0</v>
      </c>
      <c r="Y1620" s="36">
        <v>0</v>
      </c>
      <c r="Z1620" s="35">
        <v>4434.6000000000004</v>
      </c>
      <c r="AA1620" s="35">
        <v>21245.279999999999</v>
      </c>
      <c r="AB1620" s="35">
        <v>235071.22</v>
      </c>
      <c r="AC1620" s="39">
        <f t="shared" si="873"/>
        <v>235.1</v>
      </c>
      <c r="AD1620" s="40">
        <f t="shared" si="884"/>
        <v>266.10000000000002</v>
      </c>
      <c r="AG1620" s="70" t="s">
        <v>3014</v>
      </c>
      <c r="AH1620" s="24" t="s">
        <v>3216</v>
      </c>
      <c r="AI1620" s="24" t="s">
        <v>45</v>
      </c>
      <c r="AJ1620" s="24" t="s">
        <v>3217</v>
      </c>
      <c r="AK1620" s="42"/>
      <c r="AL1620" s="43">
        <v>14574.93</v>
      </c>
      <c r="AM1620" s="43">
        <v>211124.63</v>
      </c>
      <c r="AN1620" s="44">
        <v>71</v>
      </c>
      <c r="AO1620" s="45"/>
      <c r="AP1620" s="46">
        <v>4</v>
      </c>
      <c r="AQ1620" s="46">
        <v>67</v>
      </c>
      <c r="AR1620" s="43">
        <v>225699.56</v>
      </c>
      <c r="AS1620" s="43">
        <v>27734.17</v>
      </c>
      <c r="AT1620" s="43">
        <v>2183.25</v>
      </c>
      <c r="AU1620" s="43">
        <v>319.5</v>
      </c>
      <c r="AV1620" s="43">
        <v>587.16999999999996</v>
      </c>
      <c r="AW1620" s="43">
        <v>446.59</v>
      </c>
      <c r="AX1620" s="43">
        <v>256970.23999999999</v>
      </c>
      <c r="AY1620" s="43">
        <v>16021.15</v>
      </c>
      <c r="AZ1620" s="43">
        <v>3229.79</v>
      </c>
      <c r="BA1620" s="44">
        <v>0</v>
      </c>
      <c r="BB1620" s="44">
        <v>0</v>
      </c>
      <c r="BC1620" s="44">
        <v>0</v>
      </c>
      <c r="BD1620" s="44">
        <v>0</v>
      </c>
      <c r="BE1620" s="44">
        <v>0</v>
      </c>
      <c r="BF1620" s="43">
        <v>5416.79</v>
      </c>
      <c r="BG1620" s="43">
        <v>24667.73</v>
      </c>
      <c r="BH1620" s="43">
        <v>281637.96999999997</v>
      </c>
      <c r="BI1620" s="44">
        <v>0</v>
      </c>
      <c r="BJ1620" s="71">
        <v>281.60000000000002</v>
      </c>
      <c r="BK1620" s="2"/>
      <c r="BL1620" s="2"/>
      <c r="BM1620" s="48">
        <v>23.5</v>
      </c>
      <c r="BN1620" s="48">
        <v>23.5</v>
      </c>
      <c r="BO1620" s="48">
        <v>23.5</v>
      </c>
      <c r="BP1620" s="48">
        <v>23.5</v>
      </c>
      <c r="BQ1620" s="48">
        <v>46.9</v>
      </c>
      <c r="BR1620" s="48">
        <v>46.9</v>
      </c>
      <c r="BS1620" s="48">
        <v>11.7</v>
      </c>
      <c r="BT1620" s="48">
        <v>0</v>
      </c>
      <c r="BU1620" s="48">
        <v>11.7</v>
      </c>
      <c r="BV1620" s="48">
        <f t="shared" si="874"/>
        <v>18.3</v>
      </c>
      <c r="BW1620" s="48">
        <f t="shared" si="875"/>
        <v>18.3</v>
      </c>
      <c r="BX1620" s="49">
        <f t="shared" si="876"/>
        <v>18.3</v>
      </c>
      <c r="BY1620" s="50">
        <f t="shared" si="877"/>
        <v>266.10000000000002</v>
      </c>
      <c r="BZ1620" s="48">
        <f t="shared" si="878"/>
        <v>70.5</v>
      </c>
      <c r="CA1620" s="48">
        <f t="shared" si="879"/>
        <v>117.30000000000001</v>
      </c>
      <c r="CB1620" s="48">
        <f t="shared" si="880"/>
        <v>23.4</v>
      </c>
      <c r="CC1620" s="51">
        <f t="shared" si="881"/>
        <v>54.900000000000006</v>
      </c>
      <c r="CD1620" s="50">
        <f t="shared" si="882"/>
        <v>266.10000000000002</v>
      </c>
      <c r="CE1620" s="103"/>
      <c r="CF1620" s="73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</row>
    <row r="1621" spans="1:122" ht="15" hidden="1" outlineLevel="1" thickBot="1" x14ac:dyDescent="0.35">
      <c r="A1621" s="161"/>
      <c r="B1621" s="53" t="s">
        <v>3218</v>
      </c>
      <c r="C1621" s="53" t="s">
        <v>45</v>
      </c>
      <c r="D1621" s="24" t="s">
        <v>3219</v>
      </c>
      <c r="E1621" s="34"/>
      <c r="F1621" s="35">
        <v>88332.91</v>
      </c>
      <c r="G1621" s="35">
        <v>225058.87</v>
      </c>
      <c r="H1621" s="36">
        <v>111</v>
      </c>
      <c r="I1621" s="37"/>
      <c r="J1621" s="38">
        <v>30</v>
      </c>
      <c r="K1621" s="38">
        <v>81</v>
      </c>
      <c r="L1621" s="35">
        <v>313391.78000000003</v>
      </c>
      <c r="M1621" s="35">
        <v>27447.81</v>
      </c>
      <c r="N1621" s="35">
        <v>3413.25</v>
      </c>
      <c r="O1621" s="35">
        <v>499.5</v>
      </c>
      <c r="P1621" s="35">
        <v>917.97</v>
      </c>
      <c r="Q1621" s="35">
        <v>698.19</v>
      </c>
      <c r="R1621" s="35">
        <v>346368.5</v>
      </c>
      <c r="S1621" s="35">
        <v>25047.15</v>
      </c>
      <c r="T1621" s="35">
        <v>5049.3900000000003</v>
      </c>
      <c r="U1621" s="36">
        <v>0</v>
      </c>
      <c r="V1621" s="36">
        <v>0</v>
      </c>
      <c r="W1621" s="36">
        <v>0</v>
      </c>
      <c r="X1621" s="36">
        <v>0</v>
      </c>
      <c r="Y1621" s="36">
        <v>0</v>
      </c>
      <c r="Z1621" s="35">
        <v>7521.4</v>
      </c>
      <c r="AA1621" s="35">
        <v>37617.94</v>
      </c>
      <c r="AB1621" s="35">
        <v>383986.44</v>
      </c>
      <c r="AC1621" s="39">
        <f t="shared" si="873"/>
        <v>384</v>
      </c>
      <c r="AD1621" s="40">
        <f t="shared" si="884"/>
        <v>372.3</v>
      </c>
      <c r="AG1621" s="70" t="s">
        <v>3014</v>
      </c>
      <c r="AH1621" s="24" t="s">
        <v>3218</v>
      </c>
      <c r="AI1621" s="24" t="s">
        <v>45</v>
      </c>
      <c r="AJ1621" s="24" t="s">
        <v>3219</v>
      </c>
      <c r="AK1621" s="42"/>
      <c r="AL1621" s="43">
        <v>44166.46</v>
      </c>
      <c r="AM1621" s="43">
        <v>253349.56</v>
      </c>
      <c r="AN1621" s="44">
        <v>106</v>
      </c>
      <c r="AO1621" s="45"/>
      <c r="AP1621" s="46">
        <v>19</v>
      </c>
      <c r="AQ1621" s="46">
        <v>87</v>
      </c>
      <c r="AR1621" s="43">
        <v>297516.02</v>
      </c>
      <c r="AS1621" s="43">
        <v>27673.279999999999</v>
      </c>
      <c r="AT1621" s="43">
        <v>3259.5</v>
      </c>
      <c r="AU1621" s="44">
        <v>477</v>
      </c>
      <c r="AV1621" s="43">
        <v>876.62</v>
      </c>
      <c r="AW1621" s="43">
        <v>666.74</v>
      </c>
      <c r="AX1621" s="43">
        <v>330469.15999999997</v>
      </c>
      <c r="AY1621" s="43">
        <v>23918.9</v>
      </c>
      <c r="AZ1621" s="43">
        <v>4821.9399999999996</v>
      </c>
      <c r="BA1621" s="44">
        <v>0</v>
      </c>
      <c r="BB1621" s="44">
        <v>0</v>
      </c>
      <c r="BC1621" s="44">
        <v>0</v>
      </c>
      <c r="BD1621" s="44">
        <v>0</v>
      </c>
      <c r="BE1621" s="44">
        <v>0</v>
      </c>
      <c r="BF1621" s="43">
        <v>7140.38</v>
      </c>
      <c r="BG1621" s="43">
        <v>35881.22</v>
      </c>
      <c r="BH1621" s="43">
        <v>366350.38</v>
      </c>
      <c r="BI1621" s="44">
        <v>0</v>
      </c>
      <c r="BJ1621" s="71">
        <v>366.4</v>
      </c>
      <c r="BK1621" s="2"/>
      <c r="BL1621" s="2"/>
      <c r="BM1621" s="48">
        <v>30.5</v>
      </c>
      <c r="BN1621" s="48">
        <v>30.5</v>
      </c>
      <c r="BO1621" s="48">
        <v>30.5</v>
      </c>
      <c r="BP1621" s="48">
        <v>30.5</v>
      </c>
      <c r="BQ1621" s="48">
        <v>61.1</v>
      </c>
      <c r="BR1621" s="48">
        <v>61.1</v>
      </c>
      <c r="BS1621" s="48">
        <v>15.3</v>
      </c>
      <c r="BT1621" s="48">
        <v>0</v>
      </c>
      <c r="BU1621" s="48">
        <v>15.3</v>
      </c>
      <c r="BV1621" s="48">
        <f t="shared" si="874"/>
        <v>32.5</v>
      </c>
      <c r="BW1621" s="48">
        <f t="shared" si="875"/>
        <v>32.5</v>
      </c>
      <c r="BX1621" s="49">
        <f t="shared" si="876"/>
        <v>32.5</v>
      </c>
      <c r="BY1621" s="50">
        <f t="shared" si="877"/>
        <v>372.29999999999995</v>
      </c>
      <c r="BZ1621" s="48">
        <f t="shared" si="878"/>
        <v>91.5</v>
      </c>
      <c r="CA1621" s="48">
        <f t="shared" si="879"/>
        <v>152.69999999999999</v>
      </c>
      <c r="CB1621" s="48">
        <f t="shared" si="880"/>
        <v>30.6</v>
      </c>
      <c r="CC1621" s="51">
        <f t="shared" si="881"/>
        <v>97.5</v>
      </c>
      <c r="CD1621" s="50">
        <f t="shared" si="882"/>
        <v>372.3</v>
      </c>
      <c r="CE1621" s="103"/>
      <c r="CF1621" s="73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</row>
    <row r="1622" spans="1:122" ht="15" hidden="1" outlineLevel="1" thickBot="1" x14ac:dyDescent="0.35">
      <c r="A1622" s="161"/>
      <c r="B1622" s="53" t="s">
        <v>3220</v>
      </c>
      <c r="C1622" s="53" t="s">
        <v>45</v>
      </c>
      <c r="D1622" s="24" t="s">
        <v>3221</v>
      </c>
      <c r="E1622" s="34"/>
      <c r="F1622" s="35">
        <v>132499.37</v>
      </c>
      <c r="G1622" s="35">
        <v>506699.12</v>
      </c>
      <c r="H1622" s="36">
        <v>220</v>
      </c>
      <c r="I1622" s="37"/>
      <c r="J1622" s="38">
        <v>50</v>
      </c>
      <c r="K1622" s="38">
        <v>170</v>
      </c>
      <c r="L1622" s="35">
        <v>639198.49</v>
      </c>
      <c r="M1622" s="35">
        <v>60247.73</v>
      </c>
      <c r="N1622" s="36">
        <v>6765</v>
      </c>
      <c r="O1622" s="36">
        <v>990</v>
      </c>
      <c r="P1622" s="35">
        <v>1819.4</v>
      </c>
      <c r="Q1622" s="35">
        <v>1383.8</v>
      </c>
      <c r="R1622" s="35">
        <v>710404.42</v>
      </c>
      <c r="S1622" s="36">
        <v>49643</v>
      </c>
      <c r="T1622" s="35">
        <v>10007.799999999999</v>
      </c>
      <c r="U1622" s="36">
        <v>0</v>
      </c>
      <c r="V1622" s="36">
        <v>0</v>
      </c>
      <c r="W1622" s="36">
        <v>0</v>
      </c>
      <c r="X1622" s="36">
        <v>0</v>
      </c>
      <c r="Y1622" s="36">
        <v>0</v>
      </c>
      <c r="Z1622" s="35">
        <v>15340.76</v>
      </c>
      <c r="AA1622" s="35">
        <v>74991.56</v>
      </c>
      <c r="AB1622" s="35">
        <v>785395.98</v>
      </c>
      <c r="AC1622" s="39">
        <f t="shared" si="873"/>
        <v>785.4</v>
      </c>
      <c r="AD1622" s="40">
        <f t="shared" si="884"/>
        <v>824.3</v>
      </c>
      <c r="AG1622" s="70" t="s">
        <v>3014</v>
      </c>
      <c r="AH1622" s="24" t="s">
        <v>3220</v>
      </c>
      <c r="AI1622" s="24" t="s">
        <v>45</v>
      </c>
      <c r="AJ1622" s="24" t="s">
        <v>3221</v>
      </c>
      <c r="AK1622" s="42"/>
      <c r="AL1622" s="43">
        <v>176665.83</v>
      </c>
      <c r="AM1622" s="43">
        <v>506699.12</v>
      </c>
      <c r="AN1622" s="44">
        <v>230</v>
      </c>
      <c r="AO1622" s="45"/>
      <c r="AP1622" s="46">
        <v>60</v>
      </c>
      <c r="AQ1622" s="46">
        <v>170</v>
      </c>
      <c r="AR1622" s="43">
        <v>683364.95</v>
      </c>
      <c r="AS1622" s="43">
        <v>70078.66</v>
      </c>
      <c r="AT1622" s="43">
        <v>7072.5</v>
      </c>
      <c r="AU1622" s="44">
        <v>1035</v>
      </c>
      <c r="AV1622" s="43">
        <v>1902.1</v>
      </c>
      <c r="AW1622" s="43">
        <v>1446.7</v>
      </c>
      <c r="AX1622" s="43">
        <v>764899.91</v>
      </c>
      <c r="AY1622" s="43">
        <v>51899.5</v>
      </c>
      <c r="AZ1622" s="43">
        <v>10462.700000000001</v>
      </c>
      <c r="BA1622" s="44">
        <v>0</v>
      </c>
      <c r="BB1622" s="44">
        <v>0</v>
      </c>
      <c r="BC1622" s="44">
        <v>0</v>
      </c>
      <c r="BD1622" s="44">
        <v>0</v>
      </c>
      <c r="BE1622" s="44">
        <v>0</v>
      </c>
      <c r="BF1622" s="43">
        <v>16400.77</v>
      </c>
      <c r="BG1622" s="43">
        <v>78762.97</v>
      </c>
      <c r="BH1622" s="43">
        <v>843662.88</v>
      </c>
      <c r="BI1622" s="44">
        <v>0</v>
      </c>
      <c r="BJ1622" s="71">
        <v>843.7</v>
      </c>
      <c r="BK1622" s="2"/>
      <c r="BL1622" s="2"/>
      <c r="BM1622" s="48">
        <v>70.3</v>
      </c>
      <c r="BN1622" s="48">
        <v>70.3</v>
      </c>
      <c r="BO1622" s="48">
        <v>70.3</v>
      </c>
      <c r="BP1622" s="48">
        <v>70.3</v>
      </c>
      <c r="BQ1622" s="48">
        <v>140.6</v>
      </c>
      <c r="BR1622" s="48">
        <v>140.6</v>
      </c>
      <c r="BS1622" s="48">
        <v>35.200000000000003</v>
      </c>
      <c r="BT1622" s="48">
        <v>0</v>
      </c>
      <c r="BU1622" s="48">
        <v>35.200000000000003</v>
      </c>
      <c r="BV1622" s="48">
        <f t="shared" si="874"/>
        <v>63.8</v>
      </c>
      <c r="BW1622" s="48">
        <f t="shared" si="875"/>
        <v>63.8</v>
      </c>
      <c r="BX1622" s="49">
        <f t="shared" si="876"/>
        <v>63.9</v>
      </c>
      <c r="BY1622" s="50">
        <f t="shared" si="877"/>
        <v>824.29999999999984</v>
      </c>
      <c r="BZ1622" s="48">
        <f t="shared" si="878"/>
        <v>210.89999999999998</v>
      </c>
      <c r="CA1622" s="48">
        <f t="shared" si="879"/>
        <v>351.5</v>
      </c>
      <c r="CB1622" s="48">
        <f t="shared" si="880"/>
        <v>70.400000000000006</v>
      </c>
      <c r="CC1622" s="51">
        <f t="shared" si="881"/>
        <v>191.5</v>
      </c>
      <c r="CD1622" s="50">
        <f t="shared" si="882"/>
        <v>824.3</v>
      </c>
      <c r="CE1622" s="103"/>
      <c r="CF1622" s="73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</row>
    <row r="1623" spans="1:122" ht="15" hidden="1" outlineLevel="1" thickBot="1" x14ac:dyDescent="0.35">
      <c r="A1623" s="161"/>
      <c r="B1623" s="53" t="s">
        <v>3222</v>
      </c>
      <c r="C1623" s="53" t="s">
        <v>45</v>
      </c>
      <c r="D1623" s="24" t="s">
        <v>3223</v>
      </c>
      <c r="E1623" s="34"/>
      <c r="F1623" s="35">
        <v>44166.46</v>
      </c>
      <c r="G1623" s="35">
        <v>253349.56</v>
      </c>
      <c r="H1623" s="36">
        <v>90</v>
      </c>
      <c r="I1623" s="37"/>
      <c r="J1623" s="38">
        <v>20</v>
      </c>
      <c r="K1623" s="38">
        <v>70</v>
      </c>
      <c r="L1623" s="35">
        <v>297516.02</v>
      </c>
      <c r="M1623" s="35">
        <v>17719.2</v>
      </c>
      <c r="N1623" s="35">
        <v>2767.5</v>
      </c>
      <c r="O1623" s="36">
        <v>405</v>
      </c>
      <c r="P1623" s="35">
        <v>744.3</v>
      </c>
      <c r="Q1623" s="35">
        <v>566.1</v>
      </c>
      <c r="R1623" s="35">
        <v>319718.12</v>
      </c>
      <c r="S1623" s="35">
        <v>20308.5</v>
      </c>
      <c r="T1623" s="35">
        <v>4094.1</v>
      </c>
      <c r="U1623" s="36">
        <v>0</v>
      </c>
      <c r="V1623" s="36">
        <v>0</v>
      </c>
      <c r="W1623" s="36">
        <v>0</v>
      </c>
      <c r="X1623" s="36">
        <v>0</v>
      </c>
      <c r="Y1623" s="36">
        <v>0</v>
      </c>
      <c r="Z1623" s="35">
        <v>7140.38</v>
      </c>
      <c r="AA1623" s="35">
        <v>31542.98</v>
      </c>
      <c r="AB1623" s="35">
        <v>351261.1</v>
      </c>
      <c r="AC1623" s="39">
        <f t="shared" si="873"/>
        <v>351.3</v>
      </c>
      <c r="AD1623" s="40">
        <f t="shared" si="884"/>
        <v>388.2</v>
      </c>
      <c r="AG1623" s="70" t="s">
        <v>3014</v>
      </c>
      <c r="AH1623" s="24" t="s">
        <v>3222</v>
      </c>
      <c r="AI1623" s="24" t="s">
        <v>45</v>
      </c>
      <c r="AJ1623" s="24" t="s">
        <v>3223</v>
      </c>
      <c r="AK1623" s="42"/>
      <c r="AL1623" s="43">
        <v>88332.91</v>
      </c>
      <c r="AM1623" s="43">
        <v>253349.56</v>
      </c>
      <c r="AN1623" s="44">
        <v>101</v>
      </c>
      <c r="AO1623" s="45"/>
      <c r="AP1623" s="46">
        <v>29</v>
      </c>
      <c r="AQ1623" s="46">
        <v>72</v>
      </c>
      <c r="AR1623" s="43">
        <v>341682.47</v>
      </c>
      <c r="AS1623" s="43">
        <v>24420.880000000001</v>
      </c>
      <c r="AT1623" s="43">
        <v>3105.75</v>
      </c>
      <c r="AU1623" s="43">
        <v>454.5</v>
      </c>
      <c r="AV1623" s="43">
        <v>835.27</v>
      </c>
      <c r="AW1623" s="43">
        <v>635.29</v>
      </c>
      <c r="AX1623" s="43">
        <v>371134.16</v>
      </c>
      <c r="AY1623" s="43">
        <v>22790.65</v>
      </c>
      <c r="AZ1623" s="43">
        <v>4594.49</v>
      </c>
      <c r="BA1623" s="44">
        <v>0</v>
      </c>
      <c r="BB1623" s="44">
        <v>0</v>
      </c>
      <c r="BC1623" s="44">
        <v>0</v>
      </c>
      <c r="BD1623" s="44">
        <v>0</v>
      </c>
      <c r="BE1623" s="44">
        <v>0</v>
      </c>
      <c r="BF1623" s="43">
        <v>8200.3799999999992</v>
      </c>
      <c r="BG1623" s="43">
        <v>35585.519999999997</v>
      </c>
      <c r="BH1623" s="43">
        <v>406719.68</v>
      </c>
      <c r="BI1623" s="44">
        <v>0</v>
      </c>
      <c r="BJ1623" s="71">
        <v>406.7</v>
      </c>
      <c r="BK1623" s="2"/>
      <c r="BL1623" s="2"/>
      <c r="BM1623" s="48">
        <v>33.9</v>
      </c>
      <c r="BN1623" s="48">
        <v>33.9</v>
      </c>
      <c r="BO1623" s="48">
        <v>33.9</v>
      </c>
      <c r="BP1623" s="48">
        <v>33.9</v>
      </c>
      <c r="BQ1623" s="48">
        <v>67.8</v>
      </c>
      <c r="BR1623" s="48">
        <v>67.8</v>
      </c>
      <c r="BS1623" s="48">
        <v>16.899999999999999</v>
      </c>
      <c r="BT1623" s="48">
        <v>0</v>
      </c>
      <c r="BU1623" s="48">
        <v>16.899999999999999</v>
      </c>
      <c r="BV1623" s="48">
        <f t="shared" si="874"/>
        <v>27.7</v>
      </c>
      <c r="BW1623" s="48">
        <f t="shared" si="875"/>
        <v>27.7</v>
      </c>
      <c r="BX1623" s="49">
        <f t="shared" si="876"/>
        <v>27.8</v>
      </c>
      <c r="BY1623" s="50">
        <f t="shared" si="877"/>
        <v>388.19999999999993</v>
      </c>
      <c r="BZ1623" s="48">
        <f t="shared" si="878"/>
        <v>101.69999999999999</v>
      </c>
      <c r="CA1623" s="48">
        <f t="shared" si="879"/>
        <v>169.5</v>
      </c>
      <c r="CB1623" s="48">
        <f t="shared" si="880"/>
        <v>33.799999999999997</v>
      </c>
      <c r="CC1623" s="51">
        <f t="shared" si="881"/>
        <v>83.2</v>
      </c>
      <c r="CD1623" s="50">
        <f t="shared" si="882"/>
        <v>388.2</v>
      </c>
      <c r="CE1623" s="103"/>
      <c r="CF1623" s="73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</row>
    <row r="1624" spans="1:122" ht="15" hidden="1" outlineLevel="1" thickBot="1" x14ac:dyDescent="0.35">
      <c r="A1624" s="161"/>
      <c r="B1624" s="53" t="s">
        <v>3224</v>
      </c>
      <c r="C1624" s="53" t="s">
        <v>45</v>
      </c>
      <c r="D1624" s="24" t="s">
        <v>3225</v>
      </c>
      <c r="E1624" s="34"/>
      <c r="F1624" s="35">
        <v>44166.46</v>
      </c>
      <c r="G1624" s="35">
        <v>253349.57</v>
      </c>
      <c r="H1624" s="36">
        <v>107</v>
      </c>
      <c r="I1624" s="37"/>
      <c r="J1624" s="38">
        <v>20</v>
      </c>
      <c r="K1624" s="38">
        <v>87</v>
      </c>
      <c r="L1624" s="35">
        <v>297516.03000000003</v>
      </c>
      <c r="M1624" s="35">
        <v>23334.16</v>
      </c>
      <c r="N1624" s="35">
        <v>3290.25</v>
      </c>
      <c r="O1624" s="35">
        <v>481.5</v>
      </c>
      <c r="P1624" s="35">
        <v>884.89</v>
      </c>
      <c r="Q1624" s="35">
        <v>673.03</v>
      </c>
      <c r="R1624" s="35">
        <v>326179.86</v>
      </c>
      <c r="S1624" s="35">
        <v>24144.55</v>
      </c>
      <c r="T1624" s="35">
        <v>4867.43</v>
      </c>
      <c r="U1624" s="36">
        <v>0</v>
      </c>
      <c r="V1624" s="36">
        <v>0</v>
      </c>
      <c r="W1624" s="36">
        <v>0</v>
      </c>
      <c r="X1624" s="36">
        <v>0</v>
      </c>
      <c r="Y1624" s="36">
        <v>0</v>
      </c>
      <c r="Z1624" s="35">
        <v>7140.38</v>
      </c>
      <c r="AA1624" s="35">
        <v>36152.36</v>
      </c>
      <c r="AB1624" s="35">
        <v>362332.22</v>
      </c>
      <c r="AC1624" s="39">
        <f t="shared" si="873"/>
        <v>362.3</v>
      </c>
      <c r="AD1624" s="40">
        <f t="shared" si="884"/>
        <v>394.1</v>
      </c>
      <c r="AG1624" s="70" t="s">
        <v>3014</v>
      </c>
      <c r="AH1624" s="24" t="s">
        <v>3224</v>
      </c>
      <c r="AI1624" s="24" t="s">
        <v>45</v>
      </c>
      <c r="AJ1624" s="24" t="s">
        <v>3225</v>
      </c>
      <c r="AK1624" s="42"/>
      <c r="AL1624" s="43">
        <v>88332.91</v>
      </c>
      <c r="AM1624" s="43">
        <v>253349.56</v>
      </c>
      <c r="AN1624" s="44">
        <v>114</v>
      </c>
      <c r="AO1624" s="45"/>
      <c r="AP1624" s="46">
        <v>22</v>
      </c>
      <c r="AQ1624" s="46">
        <v>92</v>
      </c>
      <c r="AR1624" s="43">
        <v>341682.47</v>
      </c>
      <c r="AS1624" s="43">
        <v>23502.45</v>
      </c>
      <c r="AT1624" s="43">
        <v>3505.5</v>
      </c>
      <c r="AU1624" s="44">
        <v>513</v>
      </c>
      <c r="AV1624" s="43">
        <v>942.78</v>
      </c>
      <c r="AW1624" s="43">
        <v>717.06</v>
      </c>
      <c r="AX1624" s="43">
        <v>370863.26</v>
      </c>
      <c r="AY1624" s="43">
        <v>25724.1</v>
      </c>
      <c r="AZ1624" s="43">
        <v>5185.8599999999997</v>
      </c>
      <c r="BA1624" s="44">
        <v>0</v>
      </c>
      <c r="BB1624" s="44">
        <v>0</v>
      </c>
      <c r="BC1624" s="44">
        <v>0</v>
      </c>
      <c r="BD1624" s="44">
        <v>0</v>
      </c>
      <c r="BE1624" s="44">
        <v>0</v>
      </c>
      <c r="BF1624" s="43">
        <v>8200.3799999999992</v>
      </c>
      <c r="BG1624" s="43">
        <v>39110.339999999997</v>
      </c>
      <c r="BH1624" s="43">
        <v>409973.6</v>
      </c>
      <c r="BI1624" s="44">
        <v>0</v>
      </c>
      <c r="BJ1624" s="71">
        <v>410</v>
      </c>
      <c r="BK1624" s="2"/>
      <c r="BL1624" s="2"/>
      <c r="BM1624" s="48">
        <v>34.200000000000003</v>
      </c>
      <c r="BN1624" s="48">
        <v>34.200000000000003</v>
      </c>
      <c r="BO1624" s="48">
        <v>34.200000000000003</v>
      </c>
      <c r="BP1624" s="48">
        <v>34.200000000000003</v>
      </c>
      <c r="BQ1624" s="48">
        <v>68.3</v>
      </c>
      <c r="BR1624" s="48">
        <v>68.3</v>
      </c>
      <c r="BS1624" s="48">
        <v>17.100000000000001</v>
      </c>
      <c r="BT1624" s="48">
        <v>0</v>
      </c>
      <c r="BU1624" s="48">
        <v>17.100000000000001</v>
      </c>
      <c r="BV1624" s="48">
        <f t="shared" si="874"/>
        <v>28.8</v>
      </c>
      <c r="BW1624" s="48">
        <f t="shared" si="875"/>
        <v>28.8</v>
      </c>
      <c r="BX1624" s="49">
        <f t="shared" si="876"/>
        <v>28.9</v>
      </c>
      <c r="BY1624" s="50">
        <f t="shared" si="877"/>
        <v>394.09999999999997</v>
      </c>
      <c r="BZ1624" s="48">
        <f t="shared" si="878"/>
        <v>102.60000000000001</v>
      </c>
      <c r="CA1624" s="48">
        <f t="shared" si="879"/>
        <v>170.8</v>
      </c>
      <c r="CB1624" s="48">
        <f t="shared" si="880"/>
        <v>34.200000000000003</v>
      </c>
      <c r="CC1624" s="51">
        <f t="shared" si="881"/>
        <v>86.5</v>
      </c>
      <c r="CD1624" s="50">
        <f t="shared" si="882"/>
        <v>394.1</v>
      </c>
      <c r="CE1624" s="103"/>
      <c r="CF1624" s="73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</row>
    <row r="1625" spans="1:122" ht="15" hidden="1" outlineLevel="1" thickBot="1" x14ac:dyDescent="0.35">
      <c r="A1625" s="161"/>
      <c r="B1625" s="53" t="s">
        <v>3226</v>
      </c>
      <c r="C1625" s="53" t="s">
        <v>45</v>
      </c>
      <c r="D1625" s="24" t="s">
        <v>3227</v>
      </c>
      <c r="E1625" s="34"/>
      <c r="F1625" s="35">
        <v>88332.91</v>
      </c>
      <c r="G1625" s="35">
        <v>309508.71999999997</v>
      </c>
      <c r="H1625" s="36">
        <v>150</v>
      </c>
      <c r="I1625" s="37"/>
      <c r="J1625" s="38">
        <v>27</v>
      </c>
      <c r="K1625" s="38">
        <v>123</v>
      </c>
      <c r="L1625" s="35">
        <v>397841.63</v>
      </c>
      <c r="M1625" s="36">
        <v>36336</v>
      </c>
      <c r="N1625" s="35">
        <v>4612.5</v>
      </c>
      <c r="O1625" s="36">
        <v>675</v>
      </c>
      <c r="P1625" s="35">
        <v>1240.5</v>
      </c>
      <c r="Q1625" s="35">
        <v>943.5</v>
      </c>
      <c r="R1625" s="35">
        <v>441649.13</v>
      </c>
      <c r="S1625" s="35">
        <v>33847.5</v>
      </c>
      <c r="T1625" s="35">
        <v>6823.5</v>
      </c>
      <c r="U1625" s="36">
        <v>0</v>
      </c>
      <c r="V1625" s="36">
        <v>0</v>
      </c>
      <c r="W1625" s="36">
        <v>0</v>
      </c>
      <c r="X1625" s="36">
        <v>0</v>
      </c>
      <c r="Y1625" s="36">
        <v>0</v>
      </c>
      <c r="Z1625" s="35">
        <v>9548.19</v>
      </c>
      <c r="AA1625" s="35">
        <v>50219.19</v>
      </c>
      <c r="AB1625" s="35">
        <v>491868.32</v>
      </c>
      <c r="AC1625" s="39">
        <f t="shared" si="873"/>
        <v>491.9</v>
      </c>
      <c r="AD1625" s="40">
        <f t="shared" si="884"/>
        <v>520.9</v>
      </c>
      <c r="AG1625" s="70" t="s">
        <v>3014</v>
      </c>
      <c r="AH1625" s="24" t="s">
        <v>3226</v>
      </c>
      <c r="AI1625" s="24" t="s">
        <v>45</v>
      </c>
      <c r="AJ1625" s="24" t="s">
        <v>3227</v>
      </c>
      <c r="AK1625" s="42"/>
      <c r="AL1625" s="43">
        <v>176665.83</v>
      </c>
      <c r="AM1625" s="43">
        <v>253349.56</v>
      </c>
      <c r="AN1625" s="44">
        <v>166</v>
      </c>
      <c r="AO1625" s="45"/>
      <c r="AP1625" s="46">
        <v>62</v>
      </c>
      <c r="AQ1625" s="46">
        <v>104</v>
      </c>
      <c r="AR1625" s="43">
        <v>430015.39</v>
      </c>
      <c r="AS1625" s="43">
        <v>41754.080000000002</v>
      </c>
      <c r="AT1625" s="43">
        <v>5104.5</v>
      </c>
      <c r="AU1625" s="44">
        <v>747</v>
      </c>
      <c r="AV1625" s="43">
        <v>1372.82</v>
      </c>
      <c r="AW1625" s="43">
        <v>1044.1400000000001</v>
      </c>
      <c r="AX1625" s="43">
        <v>480037.93</v>
      </c>
      <c r="AY1625" s="43">
        <v>37457.9</v>
      </c>
      <c r="AZ1625" s="43">
        <v>7551.34</v>
      </c>
      <c r="BA1625" s="44">
        <v>0</v>
      </c>
      <c r="BB1625" s="44">
        <v>0</v>
      </c>
      <c r="BC1625" s="44">
        <v>0</v>
      </c>
      <c r="BD1625" s="44">
        <v>0</v>
      </c>
      <c r="BE1625" s="44">
        <v>0</v>
      </c>
      <c r="BF1625" s="43">
        <v>10320.370000000001</v>
      </c>
      <c r="BG1625" s="43">
        <v>55329.61</v>
      </c>
      <c r="BH1625" s="43">
        <v>535367.54</v>
      </c>
      <c r="BI1625" s="44">
        <v>0</v>
      </c>
      <c r="BJ1625" s="71">
        <v>535.4</v>
      </c>
      <c r="BK1625" s="2"/>
      <c r="BL1625" s="2"/>
      <c r="BM1625" s="48">
        <v>44.6</v>
      </c>
      <c r="BN1625" s="48">
        <v>44.6</v>
      </c>
      <c r="BO1625" s="48">
        <v>44.6</v>
      </c>
      <c r="BP1625" s="48">
        <v>44.6</v>
      </c>
      <c r="BQ1625" s="48">
        <v>89.2</v>
      </c>
      <c r="BR1625" s="48">
        <v>89.2</v>
      </c>
      <c r="BS1625" s="48">
        <v>22.3</v>
      </c>
      <c r="BT1625" s="48">
        <v>0</v>
      </c>
      <c r="BU1625" s="48">
        <v>22.3</v>
      </c>
      <c r="BV1625" s="48">
        <f t="shared" si="874"/>
        <v>39.799999999999997</v>
      </c>
      <c r="BW1625" s="48">
        <f t="shared" si="875"/>
        <v>39.799999999999997</v>
      </c>
      <c r="BX1625" s="49">
        <f t="shared" si="876"/>
        <v>39.9</v>
      </c>
      <c r="BY1625" s="50">
        <f t="shared" si="877"/>
        <v>520.90000000000009</v>
      </c>
      <c r="BZ1625" s="48">
        <f t="shared" si="878"/>
        <v>133.80000000000001</v>
      </c>
      <c r="CA1625" s="48">
        <f t="shared" si="879"/>
        <v>223</v>
      </c>
      <c r="CB1625" s="48">
        <f t="shared" si="880"/>
        <v>44.6</v>
      </c>
      <c r="CC1625" s="51">
        <f t="shared" si="881"/>
        <v>119.5</v>
      </c>
      <c r="CD1625" s="50">
        <f t="shared" si="882"/>
        <v>520.90000000000009</v>
      </c>
      <c r="CE1625" s="103"/>
      <c r="CF1625" s="73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</row>
    <row r="1626" spans="1:122" ht="15" hidden="1" outlineLevel="1" thickBot="1" x14ac:dyDescent="0.35">
      <c r="A1626" s="161"/>
      <c r="B1626" s="53" t="s">
        <v>3228</v>
      </c>
      <c r="C1626" s="53" t="s">
        <v>45</v>
      </c>
      <c r="D1626" s="24" t="s">
        <v>3229</v>
      </c>
      <c r="E1626" s="34"/>
      <c r="F1626" s="35">
        <v>88332.91</v>
      </c>
      <c r="G1626" s="35">
        <v>267283.78999999998</v>
      </c>
      <c r="H1626" s="36">
        <v>107</v>
      </c>
      <c r="I1626" s="37"/>
      <c r="J1626" s="38">
        <v>22</v>
      </c>
      <c r="K1626" s="38">
        <v>85</v>
      </c>
      <c r="L1626" s="35">
        <v>355616.7</v>
      </c>
      <c r="M1626" s="35">
        <v>26660.29</v>
      </c>
      <c r="N1626" s="35">
        <v>3290.25</v>
      </c>
      <c r="O1626" s="35">
        <v>481.5</v>
      </c>
      <c r="P1626" s="35">
        <v>884.89</v>
      </c>
      <c r="Q1626" s="35">
        <v>673.03</v>
      </c>
      <c r="R1626" s="35">
        <v>387606.66</v>
      </c>
      <c r="S1626" s="35">
        <v>24144.55</v>
      </c>
      <c r="T1626" s="35">
        <v>4867.43</v>
      </c>
      <c r="U1626" s="36">
        <v>0</v>
      </c>
      <c r="V1626" s="36">
        <v>0</v>
      </c>
      <c r="W1626" s="36">
        <v>0</v>
      </c>
      <c r="X1626" s="36">
        <v>0</v>
      </c>
      <c r="Y1626" s="36">
        <v>0</v>
      </c>
      <c r="Z1626" s="35">
        <v>8534.7999999999993</v>
      </c>
      <c r="AA1626" s="35">
        <v>37546.78</v>
      </c>
      <c r="AB1626" s="35">
        <v>425153.44</v>
      </c>
      <c r="AC1626" s="39">
        <f t="shared" si="873"/>
        <v>425.2</v>
      </c>
      <c r="AD1626" s="40">
        <f t="shared" si="884"/>
        <v>432.5</v>
      </c>
      <c r="AG1626" s="70" t="s">
        <v>3014</v>
      </c>
      <c r="AH1626" s="24" t="s">
        <v>3228</v>
      </c>
      <c r="AI1626" s="24" t="s">
        <v>45</v>
      </c>
      <c r="AJ1626" s="24" t="s">
        <v>3229</v>
      </c>
      <c r="AK1626" s="42"/>
      <c r="AL1626" s="43">
        <v>88332.91</v>
      </c>
      <c r="AM1626" s="43">
        <v>274462.02</v>
      </c>
      <c r="AN1626" s="44">
        <v>116</v>
      </c>
      <c r="AO1626" s="45"/>
      <c r="AP1626" s="46">
        <v>23</v>
      </c>
      <c r="AQ1626" s="46">
        <v>93</v>
      </c>
      <c r="AR1626" s="43">
        <v>362794.93</v>
      </c>
      <c r="AS1626" s="43">
        <v>27374.080000000002</v>
      </c>
      <c r="AT1626" s="44">
        <v>3567</v>
      </c>
      <c r="AU1626" s="44">
        <v>522</v>
      </c>
      <c r="AV1626" s="43">
        <v>959.32</v>
      </c>
      <c r="AW1626" s="43">
        <v>729.64</v>
      </c>
      <c r="AX1626" s="43">
        <v>395946.97</v>
      </c>
      <c r="AY1626" s="43">
        <v>26175.4</v>
      </c>
      <c r="AZ1626" s="43">
        <v>5276.84</v>
      </c>
      <c r="BA1626" s="44">
        <v>0</v>
      </c>
      <c r="BB1626" s="44">
        <v>0</v>
      </c>
      <c r="BC1626" s="44">
        <v>0</v>
      </c>
      <c r="BD1626" s="44">
        <v>0</v>
      </c>
      <c r="BE1626" s="44">
        <v>0</v>
      </c>
      <c r="BF1626" s="43">
        <v>8707.08</v>
      </c>
      <c r="BG1626" s="43">
        <v>40159.32</v>
      </c>
      <c r="BH1626" s="43">
        <v>436106.29</v>
      </c>
      <c r="BI1626" s="44">
        <v>0</v>
      </c>
      <c r="BJ1626" s="71">
        <v>436.1</v>
      </c>
      <c r="BK1626" s="2"/>
      <c r="BL1626" s="2"/>
      <c r="BM1626" s="48">
        <v>36.299999999999997</v>
      </c>
      <c r="BN1626" s="48">
        <v>36.299999999999997</v>
      </c>
      <c r="BO1626" s="48">
        <v>36.299999999999997</v>
      </c>
      <c r="BP1626" s="48">
        <v>36.299999999999997</v>
      </c>
      <c r="BQ1626" s="48">
        <v>72.7</v>
      </c>
      <c r="BR1626" s="48">
        <v>72.7</v>
      </c>
      <c r="BS1626" s="48">
        <v>18.2</v>
      </c>
      <c r="BT1626" s="48">
        <v>0</v>
      </c>
      <c r="BU1626" s="48">
        <v>18.2</v>
      </c>
      <c r="BV1626" s="48">
        <f t="shared" si="874"/>
        <v>35.200000000000003</v>
      </c>
      <c r="BW1626" s="48">
        <f t="shared" si="875"/>
        <v>35.200000000000003</v>
      </c>
      <c r="BX1626" s="49">
        <f t="shared" si="876"/>
        <v>35.1</v>
      </c>
      <c r="BY1626" s="50">
        <f t="shared" si="877"/>
        <v>432.50000000000006</v>
      </c>
      <c r="BZ1626" s="48">
        <f t="shared" si="878"/>
        <v>108.89999999999999</v>
      </c>
      <c r="CA1626" s="48">
        <f t="shared" si="879"/>
        <v>181.7</v>
      </c>
      <c r="CB1626" s="48">
        <f t="shared" si="880"/>
        <v>36.4</v>
      </c>
      <c r="CC1626" s="51">
        <f t="shared" si="881"/>
        <v>105.5</v>
      </c>
      <c r="CD1626" s="50">
        <f t="shared" si="882"/>
        <v>432.49999999999994</v>
      </c>
      <c r="CE1626" s="103"/>
      <c r="CF1626" s="73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</row>
    <row r="1627" spans="1:122" ht="15" hidden="1" outlineLevel="1" thickBot="1" x14ac:dyDescent="0.35">
      <c r="A1627" s="161"/>
      <c r="B1627" s="53" t="s">
        <v>3230</v>
      </c>
      <c r="C1627" s="53" t="s">
        <v>45</v>
      </c>
      <c r="D1627" s="24" t="s">
        <v>3231</v>
      </c>
      <c r="E1627" s="34"/>
      <c r="F1627" s="35">
        <v>44166.46</v>
      </c>
      <c r="G1627" s="35">
        <v>253349.55</v>
      </c>
      <c r="H1627" s="36">
        <v>77</v>
      </c>
      <c r="I1627" s="37"/>
      <c r="J1627" s="38">
        <v>16</v>
      </c>
      <c r="K1627" s="38">
        <v>61</v>
      </c>
      <c r="L1627" s="35">
        <v>297516.01</v>
      </c>
      <c r="M1627" s="35">
        <v>18485.89</v>
      </c>
      <c r="N1627" s="35">
        <v>2367.75</v>
      </c>
      <c r="O1627" s="35">
        <v>346.5</v>
      </c>
      <c r="P1627" s="35">
        <v>636.79</v>
      </c>
      <c r="Q1627" s="35">
        <v>484.33</v>
      </c>
      <c r="R1627" s="35">
        <v>319837.27</v>
      </c>
      <c r="S1627" s="35">
        <v>17375.05</v>
      </c>
      <c r="T1627" s="35">
        <v>3502.73</v>
      </c>
      <c r="U1627" s="36">
        <v>0</v>
      </c>
      <c r="V1627" s="36">
        <v>0</v>
      </c>
      <c r="W1627" s="36">
        <v>0</v>
      </c>
      <c r="X1627" s="36">
        <v>0</v>
      </c>
      <c r="Y1627" s="36">
        <v>0</v>
      </c>
      <c r="Z1627" s="35">
        <v>7140.39</v>
      </c>
      <c r="AA1627" s="35">
        <v>28018.17</v>
      </c>
      <c r="AB1627" s="35">
        <v>347855.44</v>
      </c>
      <c r="AC1627" s="39">
        <f t="shared" si="873"/>
        <v>347.9</v>
      </c>
      <c r="AD1627" s="40">
        <f t="shared" si="884"/>
        <v>322.60000000000002</v>
      </c>
      <c r="AG1627" s="70" t="s">
        <v>3014</v>
      </c>
      <c r="AH1627" s="24" t="s">
        <v>3230</v>
      </c>
      <c r="AI1627" s="24" t="s">
        <v>45</v>
      </c>
      <c r="AJ1627" s="24" t="s">
        <v>3231</v>
      </c>
      <c r="AK1627" s="42"/>
      <c r="AL1627" s="43">
        <v>44166.46</v>
      </c>
      <c r="AM1627" s="43">
        <v>211124.63</v>
      </c>
      <c r="AN1627" s="44">
        <v>83</v>
      </c>
      <c r="AO1627" s="45"/>
      <c r="AP1627" s="46">
        <v>19</v>
      </c>
      <c r="AQ1627" s="46">
        <v>64</v>
      </c>
      <c r="AR1627" s="43">
        <v>255291.09</v>
      </c>
      <c r="AS1627" s="43">
        <v>21935.17</v>
      </c>
      <c r="AT1627" s="43">
        <v>2552.25</v>
      </c>
      <c r="AU1627" s="43">
        <v>373.5</v>
      </c>
      <c r="AV1627" s="43">
        <v>686.41</v>
      </c>
      <c r="AW1627" s="43">
        <v>522.07000000000005</v>
      </c>
      <c r="AX1627" s="43">
        <v>281360.49</v>
      </c>
      <c r="AY1627" s="43">
        <v>18728.95</v>
      </c>
      <c r="AZ1627" s="43">
        <v>3775.67</v>
      </c>
      <c r="BA1627" s="44">
        <v>0</v>
      </c>
      <c r="BB1627" s="44">
        <v>0</v>
      </c>
      <c r="BC1627" s="44">
        <v>0</v>
      </c>
      <c r="BD1627" s="44">
        <v>0</v>
      </c>
      <c r="BE1627" s="44">
        <v>0</v>
      </c>
      <c r="BF1627" s="43">
        <v>6126.99</v>
      </c>
      <c r="BG1627" s="43">
        <v>28631.61</v>
      </c>
      <c r="BH1627" s="43">
        <v>309992.09999999998</v>
      </c>
      <c r="BI1627" s="44">
        <v>0</v>
      </c>
      <c r="BJ1627" s="71">
        <v>310</v>
      </c>
      <c r="BK1627" s="2"/>
      <c r="BL1627" s="2"/>
      <c r="BM1627" s="48">
        <v>25.8</v>
      </c>
      <c r="BN1627" s="48">
        <v>25.8</v>
      </c>
      <c r="BO1627" s="48">
        <v>25.8</v>
      </c>
      <c r="BP1627" s="48">
        <v>25.8</v>
      </c>
      <c r="BQ1627" s="48">
        <v>51.7</v>
      </c>
      <c r="BR1627" s="48">
        <v>51.7</v>
      </c>
      <c r="BS1627" s="48">
        <v>12.9</v>
      </c>
      <c r="BT1627" s="48">
        <v>0</v>
      </c>
      <c r="BU1627" s="48">
        <v>12.9</v>
      </c>
      <c r="BV1627" s="48">
        <f t="shared" si="874"/>
        <v>30.1</v>
      </c>
      <c r="BW1627" s="48">
        <f t="shared" si="875"/>
        <v>30.1</v>
      </c>
      <c r="BX1627" s="49">
        <f t="shared" si="876"/>
        <v>30</v>
      </c>
      <c r="BY1627" s="50">
        <f t="shared" si="877"/>
        <v>322.60000000000008</v>
      </c>
      <c r="BZ1627" s="48">
        <f t="shared" si="878"/>
        <v>77.400000000000006</v>
      </c>
      <c r="CA1627" s="48">
        <f t="shared" si="879"/>
        <v>129.19999999999999</v>
      </c>
      <c r="CB1627" s="48">
        <f t="shared" si="880"/>
        <v>25.8</v>
      </c>
      <c r="CC1627" s="51">
        <f t="shared" si="881"/>
        <v>90.2</v>
      </c>
      <c r="CD1627" s="50">
        <f t="shared" si="882"/>
        <v>322.60000000000002</v>
      </c>
      <c r="CE1627" s="103"/>
      <c r="CF1627" s="73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</row>
    <row r="1628" spans="1:122" ht="15" hidden="1" outlineLevel="1" thickBot="1" x14ac:dyDescent="0.35">
      <c r="A1628" s="161"/>
      <c r="B1628" s="53" t="s">
        <v>3232</v>
      </c>
      <c r="C1628" s="53" t="s">
        <v>45</v>
      </c>
      <c r="D1628" s="24" t="s">
        <v>3233</v>
      </c>
      <c r="E1628" s="34"/>
      <c r="F1628" s="35">
        <v>88332.91</v>
      </c>
      <c r="G1628" s="35">
        <v>274462.02</v>
      </c>
      <c r="H1628" s="36">
        <v>147</v>
      </c>
      <c r="I1628" s="37"/>
      <c r="J1628" s="38">
        <v>39</v>
      </c>
      <c r="K1628" s="38">
        <v>108</v>
      </c>
      <c r="L1628" s="35">
        <v>362794.93</v>
      </c>
      <c r="M1628" s="35">
        <v>32267.49</v>
      </c>
      <c r="N1628" s="35">
        <v>4520.25</v>
      </c>
      <c r="O1628" s="35">
        <v>661.5</v>
      </c>
      <c r="P1628" s="35">
        <v>1215.69</v>
      </c>
      <c r="Q1628" s="35">
        <v>924.63</v>
      </c>
      <c r="R1628" s="35">
        <v>402384.49</v>
      </c>
      <c r="S1628" s="35">
        <v>33170.550000000003</v>
      </c>
      <c r="T1628" s="35">
        <v>6687.03</v>
      </c>
      <c r="U1628" s="36">
        <v>0</v>
      </c>
      <c r="V1628" s="36">
        <v>0</v>
      </c>
      <c r="W1628" s="36">
        <v>0</v>
      </c>
      <c r="X1628" s="36">
        <v>0</v>
      </c>
      <c r="Y1628" s="36">
        <v>0</v>
      </c>
      <c r="Z1628" s="35">
        <v>8707.08</v>
      </c>
      <c r="AA1628" s="35">
        <v>48564.66</v>
      </c>
      <c r="AB1628" s="35">
        <v>450949.15</v>
      </c>
      <c r="AC1628" s="39">
        <f t="shared" si="873"/>
        <v>450.9</v>
      </c>
      <c r="AD1628" s="40">
        <f t="shared" si="884"/>
        <v>465.7</v>
      </c>
      <c r="AG1628" s="70" t="s">
        <v>3014</v>
      </c>
      <c r="AH1628" s="24" t="s">
        <v>3232</v>
      </c>
      <c r="AI1628" s="24" t="s">
        <v>45</v>
      </c>
      <c r="AJ1628" s="24" t="s">
        <v>3233</v>
      </c>
      <c r="AK1628" s="42"/>
      <c r="AL1628" s="43">
        <v>88332.91</v>
      </c>
      <c r="AM1628" s="43">
        <v>295574.48</v>
      </c>
      <c r="AN1628" s="44">
        <v>148</v>
      </c>
      <c r="AO1628" s="45"/>
      <c r="AP1628" s="46">
        <v>21</v>
      </c>
      <c r="AQ1628" s="46">
        <v>127</v>
      </c>
      <c r="AR1628" s="43">
        <v>383907.39</v>
      </c>
      <c r="AS1628" s="43">
        <v>32464.37</v>
      </c>
      <c r="AT1628" s="44">
        <v>4551</v>
      </c>
      <c r="AU1628" s="44">
        <v>666</v>
      </c>
      <c r="AV1628" s="43">
        <v>1223.96</v>
      </c>
      <c r="AW1628" s="43">
        <v>930.92</v>
      </c>
      <c r="AX1628" s="43">
        <v>423743.64</v>
      </c>
      <c r="AY1628" s="43">
        <v>33396.199999999997</v>
      </c>
      <c r="AZ1628" s="43">
        <v>6732.52</v>
      </c>
      <c r="BA1628" s="44">
        <v>0</v>
      </c>
      <c r="BB1628" s="44">
        <v>0</v>
      </c>
      <c r="BC1628" s="44">
        <v>0</v>
      </c>
      <c r="BD1628" s="44">
        <v>0</v>
      </c>
      <c r="BE1628" s="44">
        <v>0</v>
      </c>
      <c r="BF1628" s="43">
        <v>9213.7800000000007</v>
      </c>
      <c r="BG1628" s="43">
        <v>49342.5</v>
      </c>
      <c r="BH1628" s="43">
        <v>473086.14</v>
      </c>
      <c r="BI1628" s="44">
        <v>0</v>
      </c>
      <c r="BJ1628" s="71">
        <v>473.1</v>
      </c>
      <c r="BK1628" s="2"/>
      <c r="BL1628" s="2"/>
      <c r="BM1628" s="48">
        <v>39.4</v>
      </c>
      <c r="BN1628" s="48">
        <v>39.4</v>
      </c>
      <c r="BO1628" s="48">
        <v>39.4</v>
      </c>
      <c r="BP1628" s="48">
        <v>39.4</v>
      </c>
      <c r="BQ1628" s="48">
        <v>78.900000000000006</v>
      </c>
      <c r="BR1628" s="48">
        <v>78.900000000000006</v>
      </c>
      <c r="BS1628" s="48">
        <v>19.7</v>
      </c>
      <c r="BT1628" s="48">
        <v>0</v>
      </c>
      <c r="BU1628" s="48">
        <v>19.7</v>
      </c>
      <c r="BV1628" s="48">
        <f t="shared" si="874"/>
        <v>37</v>
      </c>
      <c r="BW1628" s="48">
        <f t="shared" si="875"/>
        <v>37</v>
      </c>
      <c r="BX1628" s="49">
        <f t="shared" si="876"/>
        <v>36.9</v>
      </c>
      <c r="BY1628" s="50">
        <f t="shared" si="877"/>
        <v>465.69999999999993</v>
      </c>
      <c r="BZ1628" s="48">
        <f t="shared" si="878"/>
        <v>118.19999999999999</v>
      </c>
      <c r="CA1628" s="48">
        <f t="shared" si="879"/>
        <v>197.20000000000002</v>
      </c>
      <c r="CB1628" s="48">
        <f t="shared" si="880"/>
        <v>39.4</v>
      </c>
      <c r="CC1628" s="51">
        <f t="shared" si="881"/>
        <v>110.9</v>
      </c>
      <c r="CD1628" s="50">
        <f t="shared" si="882"/>
        <v>465.69999999999993</v>
      </c>
      <c r="CE1628" s="103"/>
      <c r="CF1628" s="73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</row>
    <row r="1629" spans="1:122" ht="15" hidden="1" outlineLevel="1" thickBot="1" x14ac:dyDescent="0.35">
      <c r="A1629" s="161"/>
      <c r="B1629" s="53" t="s">
        <v>3234</v>
      </c>
      <c r="C1629" s="53" t="s">
        <v>45</v>
      </c>
      <c r="D1629" s="24" t="s">
        <v>3235</v>
      </c>
      <c r="E1629" s="34"/>
      <c r="F1629" s="35">
        <v>176665.83</v>
      </c>
      <c r="G1629" s="35">
        <v>464474.19</v>
      </c>
      <c r="H1629" s="36">
        <v>218</v>
      </c>
      <c r="I1629" s="37"/>
      <c r="J1629" s="38">
        <v>62</v>
      </c>
      <c r="K1629" s="38">
        <v>156</v>
      </c>
      <c r="L1629" s="35">
        <v>641140.02</v>
      </c>
      <c r="M1629" s="35">
        <v>54108.1</v>
      </c>
      <c r="N1629" s="35">
        <v>6703.5</v>
      </c>
      <c r="O1629" s="36">
        <v>981</v>
      </c>
      <c r="P1629" s="35">
        <v>1802.86</v>
      </c>
      <c r="Q1629" s="35">
        <v>1371.22</v>
      </c>
      <c r="R1629" s="35">
        <v>706106.7</v>
      </c>
      <c r="S1629" s="35">
        <v>49191.7</v>
      </c>
      <c r="T1629" s="35">
        <v>9916.82</v>
      </c>
      <c r="U1629" s="36">
        <v>0</v>
      </c>
      <c r="V1629" s="36">
        <v>0</v>
      </c>
      <c r="W1629" s="36">
        <v>0</v>
      </c>
      <c r="X1629" s="36">
        <v>0</v>
      </c>
      <c r="Y1629" s="36">
        <v>0</v>
      </c>
      <c r="Z1629" s="35">
        <v>15387.36</v>
      </c>
      <c r="AA1629" s="35">
        <v>74495.88</v>
      </c>
      <c r="AB1629" s="35">
        <v>780602.58</v>
      </c>
      <c r="AC1629" s="39">
        <f t="shared" si="873"/>
        <v>780.6</v>
      </c>
      <c r="AD1629" s="40">
        <f t="shared" si="884"/>
        <v>720.7</v>
      </c>
      <c r="AG1629" s="70" t="s">
        <v>3014</v>
      </c>
      <c r="AH1629" s="24" t="s">
        <v>3234</v>
      </c>
      <c r="AI1629" s="24" t="s">
        <v>45</v>
      </c>
      <c r="AJ1629" s="24" t="s">
        <v>3235</v>
      </c>
      <c r="AK1629" s="42"/>
      <c r="AL1629" s="43">
        <v>132499.37</v>
      </c>
      <c r="AM1629" s="43">
        <v>422249.27</v>
      </c>
      <c r="AN1629" s="44">
        <v>213</v>
      </c>
      <c r="AO1629" s="45"/>
      <c r="AP1629" s="46">
        <v>52</v>
      </c>
      <c r="AQ1629" s="46">
        <v>161</v>
      </c>
      <c r="AR1629" s="43">
        <v>554748.64</v>
      </c>
      <c r="AS1629" s="43">
        <v>54333.57</v>
      </c>
      <c r="AT1629" s="43">
        <v>6549.75</v>
      </c>
      <c r="AU1629" s="43">
        <v>958.5</v>
      </c>
      <c r="AV1629" s="43">
        <v>1761.51</v>
      </c>
      <c r="AW1629" s="43">
        <v>1339.77</v>
      </c>
      <c r="AX1629" s="43">
        <v>619691.74</v>
      </c>
      <c r="AY1629" s="43">
        <v>48063.45</v>
      </c>
      <c r="AZ1629" s="43">
        <v>9689.3700000000008</v>
      </c>
      <c r="BA1629" s="44">
        <v>0</v>
      </c>
      <c r="BB1629" s="44">
        <v>0</v>
      </c>
      <c r="BC1629" s="44">
        <v>0</v>
      </c>
      <c r="BD1629" s="44">
        <v>0</v>
      </c>
      <c r="BE1629" s="44">
        <v>0</v>
      </c>
      <c r="BF1629" s="43">
        <v>13313.96</v>
      </c>
      <c r="BG1629" s="43">
        <v>71066.78</v>
      </c>
      <c r="BH1629" s="43">
        <v>690758.52</v>
      </c>
      <c r="BI1629" s="44">
        <v>0</v>
      </c>
      <c r="BJ1629" s="71">
        <v>690.8</v>
      </c>
      <c r="BK1629" s="2"/>
      <c r="BL1629" s="2"/>
      <c r="BM1629" s="48">
        <v>57.6</v>
      </c>
      <c r="BN1629" s="48">
        <v>57.6</v>
      </c>
      <c r="BO1629" s="48">
        <v>57.6</v>
      </c>
      <c r="BP1629" s="48">
        <v>57.6</v>
      </c>
      <c r="BQ1629" s="48">
        <v>115.1</v>
      </c>
      <c r="BR1629" s="48">
        <v>115.1</v>
      </c>
      <c r="BS1629" s="48">
        <v>28.8</v>
      </c>
      <c r="BT1629" s="48">
        <v>0</v>
      </c>
      <c r="BU1629" s="48">
        <v>28.8</v>
      </c>
      <c r="BV1629" s="48">
        <f t="shared" si="874"/>
        <v>67.5</v>
      </c>
      <c r="BW1629" s="48">
        <f t="shared" si="875"/>
        <v>67.5</v>
      </c>
      <c r="BX1629" s="49">
        <f t="shared" si="876"/>
        <v>67.5</v>
      </c>
      <c r="BY1629" s="50">
        <f t="shared" si="877"/>
        <v>720.70000000000016</v>
      </c>
      <c r="BZ1629" s="48">
        <f t="shared" si="878"/>
        <v>172.8</v>
      </c>
      <c r="CA1629" s="48">
        <f t="shared" si="879"/>
        <v>287.79999999999995</v>
      </c>
      <c r="CB1629" s="48">
        <f t="shared" si="880"/>
        <v>57.6</v>
      </c>
      <c r="CC1629" s="51">
        <f t="shared" si="881"/>
        <v>202.5</v>
      </c>
      <c r="CD1629" s="50">
        <f t="shared" si="882"/>
        <v>720.69999999999993</v>
      </c>
      <c r="CE1629" s="103"/>
      <c r="CF1629" s="73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</row>
    <row r="1630" spans="1:122" ht="15" hidden="1" outlineLevel="1" thickBot="1" x14ac:dyDescent="0.35">
      <c r="A1630" s="161"/>
      <c r="B1630" s="53" t="s">
        <v>3236</v>
      </c>
      <c r="C1630" s="53" t="s">
        <v>45</v>
      </c>
      <c r="D1630" s="24" t="s">
        <v>3237</v>
      </c>
      <c r="E1630" s="34"/>
      <c r="F1630" s="35">
        <v>44166.46</v>
      </c>
      <c r="G1630" s="35">
        <v>98384.08</v>
      </c>
      <c r="H1630" s="36">
        <v>34</v>
      </c>
      <c r="I1630" s="37"/>
      <c r="J1630" s="38">
        <v>12</v>
      </c>
      <c r="K1630" s="38">
        <v>22</v>
      </c>
      <c r="L1630" s="35">
        <v>142550.54</v>
      </c>
      <c r="M1630" s="35">
        <v>13497.92</v>
      </c>
      <c r="N1630" s="35">
        <v>1045.5</v>
      </c>
      <c r="O1630" s="36">
        <v>153</v>
      </c>
      <c r="P1630" s="35">
        <v>281.18</v>
      </c>
      <c r="Q1630" s="35">
        <v>213.86</v>
      </c>
      <c r="R1630" s="36">
        <v>157742</v>
      </c>
      <c r="S1630" s="35">
        <v>7672.1</v>
      </c>
      <c r="T1630" s="35">
        <v>1546.66</v>
      </c>
      <c r="U1630" s="36">
        <v>0</v>
      </c>
      <c r="V1630" s="36">
        <v>0</v>
      </c>
      <c r="W1630" s="36">
        <v>0</v>
      </c>
      <c r="X1630" s="36">
        <v>0</v>
      </c>
      <c r="Y1630" s="36">
        <v>0</v>
      </c>
      <c r="Z1630" s="35">
        <v>3421.21</v>
      </c>
      <c r="AA1630" s="35">
        <v>12639.97</v>
      </c>
      <c r="AB1630" s="35">
        <v>170381.97</v>
      </c>
      <c r="AC1630" s="39">
        <f t="shared" si="873"/>
        <v>170.4</v>
      </c>
      <c r="AD1630" s="40">
        <f t="shared" si="884"/>
        <v>164.7</v>
      </c>
      <c r="AG1630" s="70" t="s">
        <v>3014</v>
      </c>
      <c r="AH1630" s="24" t="s">
        <v>3236</v>
      </c>
      <c r="AI1630" s="24" t="s">
        <v>45</v>
      </c>
      <c r="AJ1630" s="24" t="s">
        <v>3237</v>
      </c>
      <c r="AK1630" s="42"/>
      <c r="AL1630" s="43">
        <v>22083.23</v>
      </c>
      <c r="AM1630" s="43">
        <v>112318.31</v>
      </c>
      <c r="AN1630" s="44">
        <v>38</v>
      </c>
      <c r="AO1630" s="45"/>
      <c r="AP1630" s="46">
        <v>6</v>
      </c>
      <c r="AQ1630" s="46">
        <v>32</v>
      </c>
      <c r="AR1630" s="43">
        <v>134401.54</v>
      </c>
      <c r="AS1630" s="43">
        <v>12017.44</v>
      </c>
      <c r="AT1630" s="43">
        <v>1168.5</v>
      </c>
      <c r="AU1630" s="44">
        <v>171</v>
      </c>
      <c r="AV1630" s="43">
        <v>314.26</v>
      </c>
      <c r="AW1630" s="43">
        <v>239.02</v>
      </c>
      <c r="AX1630" s="43">
        <v>148311.76</v>
      </c>
      <c r="AY1630" s="43">
        <v>8574.7000000000007</v>
      </c>
      <c r="AZ1630" s="43">
        <v>1728.62</v>
      </c>
      <c r="BA1630" s="44">
        <v>0</v>
      </c>
      <c r="BB1630" s="44">
        <v>0</v>
      </c>
      <c r="BC1630" s="44">
        <v>0</v>
      </c>
      <c r="BD1630" s="44">
        <v>0</v>
      </c>
      <c r="BE1630" s="44">
        <v>0</v>
      </c>
      <c r="BF1630" s="43">
        <v>3225.64</v>
      </c>
      <c r="BG1630" s="43">
        <v>13528.96</v>
      </c>
      <c r="BH1630" s="43">
        <v>161840.72</v>
      </c>
      <c r="BI1630" s="44">
        <v>0</v>
      </c>
      <c r="BJ1630" s="71">
        <v>161.80000000000001</v>
      </c>
      <c r="BK1630" s="2"/>
      <c r="BL1630" s="2"/>
      <c r="BM1630" s="48">
        <v>13.5</v>
      </c>
      <c r="BN1630" s="48">
        <v>13.5</v>
      </c>
      <c r="BO1630" s="48">
        <v>13.5</v>
      </c>
      <c r="BP1630" s="48">
        <v>13.5</v>
      </c>
      <c r="BQ1630" s="48">
        <v>27</v>
      </c>
      <c r="BR1630" s="48">
        <v>27</v>
      </c>
      <c r="BS1630" s="48">
        <v>6.7</v>
      </c>
      <c r="BT1630" s="48">
        <v>0</v>
      </c>
      <c r="BU1630" s="48">
        <v>6.7</v>
      </c>
      <c r="BV1630" s="48">
        <f t="shared" si="874"/>
        <v>14.4</v>
      </c>
      <c r="BW1630" s="48">
        <f t="shared" si="875"/>
        <v>14.4</v>
      </c>
      <c r="BX1630" s="49">
        <f t="shared" si="876"/>
        <v>14.5</v>
      </c>
      <c r="BY1630" s="50">
        <f t="shared" si="877"/>
        <v>164.7</v>
      </c>
      <c r="BZ1630" s="48">
        <f t="shared" si="878"/>
        <v>40.5</v>
      </c>
      <c r="CA1630" s="48">
        <f t="shared" si="879"/>
        <v>67.5</v>
      </c>
      <c r="CB1630" s="48">
        <f t="shared" si="880"/>
        <v>13.4</v>
      </c>
      <c r="CC1630" s="51">
        <f t="shared" si="881"/>
        <v>43.3</v>
      </c>
      <c r="CD1630" s="50">
        <f t="shared" si="882"/>
        <v>164.7</v>
      </c>
      <c r="CE1630" s="103"/>
      <c r="CF1630" s="73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</row>
    <row r="1631" spans="1:122" ht="15" hidden="1" outlineLevel="1" thickBot="1" x14ac:dyDescent="0.35">
      <c r="A1631" s="161"/>
      <c r="B1631" s="53" t="s">
        <v>3238</v>
      </c>
      <c r="C1631" s="53" t="s">
        <v>45</v>
      </c>
      <c r="D1631" s="24" t="s">
        <v>3239</v>
      </c>
      <c r="E1631" s="34"/>
      <c r="F1631" s="35">
        <v>132499.37</v>
      </c>
      <c r="G1631" s="35">
        <v>337799.41</v>
      </c>
      <c r="H1631" s="36">
        <v>160</v>
      </c>
      <c r="I1631" s="37"/>
      <c r="J1631" s="38">
        <v>45</v>
      </c>
      <c r="K1631" s="38">
        <v>115</v>
      </c>
      <c r="L1631" s="35">
        <v>470298.78</v>
      </c>
      <c r="M1631" s="35">
        <v>49493.06</v>
      </c>
      <c r="N1631" s="36">
        <v>4920</v>
      </c>
      <c r="O1631" s="36">
        <v>720</v>
      </c>
      <c r="P1631" s="35">
        <v>1323.2</v>
      </c>
      <c r="Q1631" s="35">
        <v>1006.4</v>
      </c>
      <c r="R1631" s="35">
        <v>527761.43999999994</v>
      </c>
      <c r="S1631" s="36">
        <v>36104</v>
      </c>
      <c r="T1631" s="35">
        <v>7278.4</v>
      </c>
      <c r="U1631" s="36">
        <v>0</v>
      </c>
      <c r="V1631" s="36">
        <v>0</v>
      </c>
      <c r="W1631" s="36">
        <v>0</v>
      </c>
      <c r="X1631" s="36">
        <v>0</v>
      </c>
      <c r="Y1631" s="36">
        <v>0</v>
      </c>
      <c r="Z1631" s="35">
        <v>11287.17</v>
      </c>
      <c r="AA1631" s="35">
        <v>54669.57</v>
      </c>
      <c r="AB1631" s="35">
        <v>582431.01</v>
      </c>
      <c r="AC1631" s="39">
        <f t="shared" si="873"/>
        <v>582.4</v>
      </c>
      <c r="AD1631" s="40">
        <f t="shared" si="884"/>
        <v>550.1</v>
      </c>
      <c r="AG1631" s="70" t="s">
        <v>3014</v>
      </c>
      <c r="AH1631" s="24" t="s">
        <v>3238</v>
      </c>
      <c r="AI1631" s="24" t="s">
        <v>45</v>
      </c>
      <c r="AJ1631" s="24" t="s">
        <v>3239</v>
      </c>
      <c r="AK1631" s="42"/>
      <c r="AL1631" s="43">
        <v>88332.91</v>
      </c>
      <c r="AM1631" s="43">
        <v>337799.41</v>
      </c>
      <c r="AN1631" s="44">
        <v>147</v>
      </c>
      <c r="AO1631" s="45"/>
      <c r="AP1631" s="46">
        <v>28</v>
      </c>
      <c r="AQ1631" s="46">
        <v>119</v>
      </c>
      <c r="AR1631" s="43">
        <v>426132.32</v>
      </c>
      <c r="AS1631" s="43">
        <v>50411.49</v>
      </c>
      <c r="AT1631" s="43">
        <v>4520.25</v>
      </c>
      <c r="AU1631" s="43">
        <v>661.5</v>
      </c>
      <c r="AV1631" s="43">
        <v>1215.69</v>
      </c>
      <c r="AW1631" s="43">
        <v>924.63</v>
      </c>
      <c r="AX1631" s="43">
        <v>483865.88</v>
      </c>
      <c r="AY1631" s="43">
        <v>33170.550000000003</v>
      </c>
      <c r="AZ1631" s="43">
        <v>6687.03</v>
      </c>
      <c r="BA1631" s="44">
        <v>0</v>
      </c>
      <c r="BB1631" s="44">
        <v>0</v>
      </c>
      <c r="BC1631" s="44">
        <v>0</v>
      </c>
      <c r="BD1631" s="44">
        <v>0</v>
      </c>
      <c r="BE1631" s="44">
        <v>0</v>
      </c>
      <c r="BF1631" s="43">
        <v>10227.18</v>
      </c>
      <c r="BG1631" s="43">
        <v>50084.76</v>
      </c>
      <c r="BH1631" s="43">
        <v>533950.64</v>
      </c>
      <c r="BI1631" s="44">
        <v>0</v>
      </c>
      <c r="BJ1631" s="71">
        <v>534</v>
      </c>
      <c r="BK1631" s="2"/>
      <c r="BL1631" s="2"/>
      <c r="BM1631" s="48">
        <v>44.5</v>
      </c>
      <c r="BN1631" s="48">
        <v>44.5</v>
      </c>
      <c r="BO1631" s="48">
        <v>44.5</v>
      </c>
      <c r="BP1631" s="48">
        <v>44.5</v>
      </c>
      <c r="BQ1631" s="48">
        <v>89</v>
      </c>
      <c r="BR1631" s="48">
        <v>89</v>
      </c>
      <c r="BS1631" s="48">
        <v>22.3</v>
      </c>
      <c r="BT1631" s="48">
        <v>0</v>
      </c>
      <c r="BU1631" s="48">
        <v>22.3</v>
      </c>
      <c r="BV1631" s="48">
        <f t="shared" si="874"/>
        <v>49.8</v>
      </c>
      <c r="BW1631" s="48">
        <f t="shared" si="875"/>
        <v>49.8</v>
      </c>
      <c r="BX1631" s="49">
        <f t="shared" si="876"/>
        <v>49.9</v>
      </c>
      <c r="BY1631" s="50">
        <f t="shared" si="877"/>
        <v>550.1</v>
      </c>
      <c r="BZ1631" s="48">
        <f t="shared" si="878"/>
        <v>133.5</v>
      </c>
      <c r="CA1631" s="48">
        <f t="shared" si="879"/>
        <v>222.5</v>
      </c>
      <c r="CB1631" s="48">
        <f t="shared" si="880"/>
        <v>44.6</v>
      </c>
      <c r="CC1631" s="51">
        <f t="shared" si="881"/>
        <v>149.5</v>
      </c>
      <c r="CD1631" s="50">
        <f t="shared" si="882"/>
        <v>550.1</v>
      </c>
      <c r="CE1631" s="103"/>
      <c r="CF1631" s="73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</row>
    <row r="1632" spans="1:122" ht="15" hidden="1" outlineLevel="1" thickBot="1" x14ac:dyDescent="0.35">
      <c r="A1632" s="161"/>
      <c r="B1632" s="53" t="s">
        <v>3240</v>
      </c>
      <c r="C1632" s="53" t="s">
        <v>45</v>
      </c>
      <c r="D1632" s="24" t="s">
        <v>3241</v>
      </c>
      <c r="E1632" s="34"/>
      <c r="F1632" s="35">
        <v>53054.95</v>
      </c>
      <c r="G1632" s="35">
        <v>261266.73</v>
      </c>
      <c r="H1632" s="36">
        <v>82</v>
      </c>
      <c r="I1632" s="37"/>
      <c r="J1632" s="38">
        <v>14</v>
      </c>
      <c r="K1632" s="38">
        <v>68</v>
      </c>
      <c r="L1632" s="35">
        <v>314321.68</v>
      </c>
      <c r="M1632" s="35">
        <v>22948.16</v>
      </c>
      <c r="N1632" s="35">
        <v>2527.92</v>
      </c>
      <c r="O1632" s="36">
        <v>369</v>
      </c>
      <c r="P1632" s="35">
        <v>678.14</v>
      </c>
      <c r="Q1632" s="35">
        <v>515.78</v>
      </c>
      <c r="R1632" s="35">
        <v>341360.68</v>
      </c>
      <c r="S1632" s="35">
        <v>18503.3</v>
      </c>
      <c r="T1632" s="35">
        <v>3730.18</v>
      </c>
      <c r="U1632" s="36">
        <v>0</v>
      </c>
      <c r="V1632" s="36">
        <v>0</v>
      </c>
      <c r="W1632" s="36">
        <v>0</v>
      </c>
      <c r="X1632" s="36">
        <v>0</v>
      </c>
      <c r="Y1632" s="36">
        <v>0</v>
      </c>
      <c r="Z1632" s="35">
        <v>7543.74</v>
      </c>
      <c r="AA1632" s="35">
        <v>29777.22</v>
      </c>
      <c r="AB1632" s="35">
        <v>371137.9</v>
      </c>
      <c r="AC1632" s="39">
        <f t="shared" si="873"/>
        <v>371.1</v>
      </c>
      <c r="AD1632" s="40">
        <f t="shared" si="884"/>
        <v>373.8</v>
      </c>
      <c r="AG1632" s="70" t="s">
        <v>3014</v>
      </c>
      <c r="AH1632" s="24" t="s">
        <v>3240</v>
      </c>
      <c r="AI1632" s="24" t="s">
        <v>45</v>
      </c>
      <c r="AJ1632" s="24" t="s">
        <v>3241</v>
      </c>
      <c r="AK1632" s="42"/>
      <c r="AL1632" s="43">
        <v>37569.089999999997</v>
      </c>
      <c r="AM1632" s="43">
        <v>272852.19</v>
      </c>
      <c r="AN1632" s="44">
        <v>91</v>
      </c>
      <c r="AO1632" s="45"/>
      <c r="AP1632" s="46">
        <v>10</v>
      </c>
      <c r="AQ1632" s="46">
        <v>81</v>
      </c>
      <c r="AR1632" s="43">
        <v>310421.28000000003</v>
      </c>
      <c r="AS1632" s="43">
        <v>28046.21</v>
      </c>
      <c r="AT1632" s="43">
        <v>2802.53</v>
      </c>
      <c r="AU1632" s="43">
        <v>409.5</v>
      </c>
      <c r="AV1632" s="43">
        <v>752.57</v>
      </c>
      <c r="AW1632" s="43">
        <v>572.39</v>
      </c>
      <c r="AX1632" s="43">
        <v>343004.48</v>
      </c>
      <c r="AY1632" s="43">
        <v>20534.150000000001</v>
      </c>
      <c r="AZ1632" s="43">
        <v>4139.59</v>
      </c>
      <c r="BA1632" s="44">
        <v>0</v>
      </c>
      <c r="BB1632" s="44">
        <v>0</v>
      </c>
      <c r="BC1632" s="44">
        <v>0</v>
      </c>
      <c r="BD1632" s="44">
        <v>0</v>
      </c>
      <c r="BE1632" s="44">
        <v>0</v>
      </c>
      <c r="BF1632" s="43">
        <v>7450.12</v>
      </c>
      <c r="BG1632" s="43">
        <v>32123.86</v>
      </c>
      <c r="BH1632" s="43">
        <v>375128.34</v>
      </c>
      <c r="BI1632" s="44">
        <v>0</v>
      </c>
      <c r="BJ1632" s="71">
        <v>375.1</v>
      </c>
      <c r="BK1632" s="2"/>
      <c r="BL1632" s="2"/>
      <c r="BM1632" s="48">
        <v>31.3</v>
      </c>
      <c r="BN1632" s="48">
        <v>31.3</v>
      </c>
      <c r="BO1632" s="48">
        <v>31.3</v>
      </c>
      <c r="BP1632" s="48">
        <v>31.3</v>
      </c>
      <c r="BQ1632" s="48">
        <v>62.5</v>
      </c>
      <c r="BR1632" s="48">
        <v>62.5</v>
      </c>
      <c r="BS1632" s="48">
        <v>15.6</v>
      </c>
      <c r="BT1632" s="48">
        <v>0</v>
      </c>
      <c r="BU1632" s="48">
        <v>15.6</v>
      </c>
      <c r="BV1632" s="48">
        <f t="shared" si="874"/>
        <v>30.8</v>
      </c>
      <c r="BW1632" s="48">
        <f t="shared" si="875"/>
        <v>30.8</v>
      </c>
      <c r="BX1632" s="49">
        <f t="shared" si="876"/>
        <v>30.8</v>
      </c>
      <c r="BY1632" s="50">
        <f t="shared" si="877"/>
        <v>373.8</v>
      </c>
      <c r="BZ1632" s="48">
        <f t="shared" si="878"/>
        <v>93.9</v>
      </c>
      <c r="CA1632" s="48">
        <f t="shared" si="879"/>
        <v>156.30000000000001</v>
      </c>
      <c r="CB1632" s="48">
        <f t="shared" si="880"/>
        <v>31.2</v>
      </c>
      <c r="CC1632" s="51">
        <f t="shared" si="881"/>
        <v>92.4</v>
      </c>
      <c r="CD1632" s="50">
        <f t="shared" si="882"/>
        <v>373.80000000000007</v>
      </c>
      <c r="CE1632" s="103"/>
      <c r="CF1632" s="73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</row>
    <row r="1633" spans="1:122" ht="15" hidden="1" outlineLevel="1" thickBot="1" x14ac:dyDescent="0.35">
      <c r="A1633" s="161"/>
      <c r="B1633" s="53" t="s">
        <v>3242</v>
      </c>
      <c r="C1633" s="53" t="s">
        <v>45</v>
      </c>
      <c r="D1633" s="24" t="s">
        <v>3243</v>
      </c>
      <c r="E1633" s="34"/>
      <c r="F1633" s="35">
        <v>132499.37</v>
      </c>
      <c r="G1633" s="35">
        <v>422249.27</v>
      </c>
      <c r="H1633" s="36">
        <v>191</v>
      </c>
      <c r="I1633" s="37"/>
      <c r="J1633" s="38">
        <v>50</v>
      </c>
      <c r="K1633" s="38">
        <v>141</v>
      </c>
      <c r="L1633" s="35">
        <v>554748.64</v>
      </c>
      <c r="M1633" s="35">
        <v>45466.21</v>
      </c>
      <c r="N1633" s="35">
        <v>5873.25</v>
      </c>
      <c r="O1633" s="35">
        <v>859.5</v>
      </c>
      <c r="P1633" s="35">
        <v>1579.57</v>
      </c>
      <c r="Q1633" s="35">
        <v>1201.3900000000001</v>
      </c>
      <c r="R1633" s="35">
        <v>609728.56000000006</v>
      </c>
      <c r="S1633" s="35">
        <v>43099.15</v>
      </c>
      <c r="T1633" s="35">
        <v>8688.59</v>
      </c>
      <c r="U1633" s="36">
        <v>0</v>
      </c>
      <c r="V1633" s="36">
        <v>0</v>
      </c>
      <c r="W1633" s="36">
        <v>0</v>
      </c>
      <c r="X1633" s="36">
        <v>0</v>
      </c>
      <c r="Y1633" s="36">
        <v>0</v>
      </c>
      <c r="Z1633" s="35">
        <v>13313.96</v>
      </c>
      <c r="AA1633" s="35">
        <v>65101.7</v>
      </c>
      <c r="AB1633" s="35">
        <v>674830.26</v>
      </c>
      <c r="AC1633" s="39">
        <f t="shared" si="873"/>
        <v>674.8</v>
      </c>
      <c r="AD1633" s="40">
        <f t="shared" si="884"/>
        <v>712.6</v>
      </c>
      <c r="AG1633" s="70" t="s">
        <v>3014</v>
      </c>
      <c r="AH1633" s="24" t="s">
        <v>3242</v>
      </c>
      <c r="AI1633" s="24" t="s">
        <v>45</v>
      </c>
      <c r="AJ1633" s="24" t="s">
        <v>3243</v>
      </c>
      <c r="AK1633" s="42"/>
      <c r="AL1633" s="43">
        <v>176665.83</v>
      </c>
      <c r="AM1633" s="43">
        <v>422249.27</v>
      </c>
      <c r="AN1633" s="44">
        <v>202</v>
      </c>
      <c r="AO1633" s="45"/>
      <c r="AP1633" s="46">
        <v>62</v>
      </c>
      <c r="AQ1633" s="46">
        <v>140</v>
      </c>
      <c r="AR1633" s="43">
        <v>598915.1</v>
      </c>
      <c r="AS1633" s="43">
        <v>53377.760000000002</v>
      </c>
      <c r="AT1633" s="43">
        <v>6211.5</v>
      </c>
      <c r="AU1633" s="44">
        <v>909</v>
      </c>
      <c r="AV1633" s="43">
        <v>1670.54</v>
      </c>
      <c r="AW1633" s="43">
        <v>1270.58</v>
      </c>
      <c r="AX1633" s="43">
        <v>662354.48</v>
      </c>
      <c r="AY1633" s="43">
        <v>45581.3</v>
      </c>
      <c r="AZ1633" s="43">
        <v>9188.98</v>
      </c>
      <c r="BA1633" s="44">
        <v>0</v>
      </c>
      <c r="BB1633" s="44">
        <v>0</v>
      </c>
      <c r="BC1633" s="44">
        <v>0</v>
      </c>
      <c r="BD1633" s="44">
        <v>0</v>
      </c>
      <c r="BE1633" s="44">
        <v>0</v>
      </c>
      <c r="BF1633" s="43">
        <v>14373.95</v>
      </c>
      <c r="BG1633" s="43">
        <v>69144.23</v>
      </c>
      <c r="BH1633" s="43">
        <v>731498.71</v>
      </c>
      <c r="BI1633" s="44">
        <v>0</v>
      </c>
      <c r="BJ1633" s="71">
        <v>731.5</v>
      </c>
      <c r="BK1633" s="2"/>
      <c r="BL1633" s="2"/>
      <c r="BM1633" s="48">
        <v>61</v>
      </c>
      <c r="BN1633" s="48">
        <v>61</v>
      </c>
      <c r="BO1633" s="48">
        <v>61</v>
      </c>
      <c r="BP1633" s="48">
        <v>61</v>
      </c>
      <c r="BQ1633" s="48">
        <v>121.9</v>
      </c>
      <c r="BR1633" s="48">
        <v>121.9</v>
      </c>
      <c r="BS1633" s="48">
        <v>30.5</v>
      </c>
      <c r="BT1633" s="48">
        <v>0</v>
      </c>
      <c r="BU1633" s="48">
        <v>30.5</v>
      </c>
      <c r="BV1633" s="48">
        <f t="shared" si="874"/>
        <v>54.6</v>
      </c>
      <c r="BW1633" s="48">
        <f t="shared" si="875"/>
        <v>54.6</v>
      </c>
      <c r="BX1633" s="49">
        <f t="shared" si="876"/>
        <v>54.6</v>
      </c>
      <c r="BY1633" s="50">
        <f t="shared" si="877"/>
        <v>712.6</v>
      </c>
      <c r="BZ1633" s="48">
        <f t="shared" si="878"/>
        <v>183</v>
      </c>
      <c r="CA1633" s="48">
        <f t="shared" si="879"/>
        <v>304.8</v>
      </c>
      <c r="CB1633" s="48">
        <f t="shared" si="880"/>
        <v>61</v>
      </c>
      <c r="CC1633" s="51">
        <f t="shared" si="881"/>
        <v>163.80000000000001</v>
      </c>
      <c r="CD1633" s="50">
        <f t="shared" si="882"/>
        <v>712.59999999999991</v>
      </c>
      <c r="CE1633" s="103"/>
      <c r="CF1633" s="73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</row>
    <row r="1634" spans="1:122" ht="15" hidden="1" outlineLevel="1" thickBot="1" x14ac:dyDescent="0.35">
      <c r="A1634" s="161"/>
      <c r="B1634" s="53" t="s">
        <v>3244</v>
      </c>
      <c r="C1634" s="53" t="s">
        <v>45</v>
      </c>
      <c r="D1634" s="24" t="s">
        <v>3245</v>
      </c>
      <c r="E1634" s="34"/>
      <c r="F1634" s="34"/>
      <c r="G1634" s="35">
        <v>89727.97</v>
      </c>
      <c r="H1634" s="36">
        <v>23</v>
      </c>
      <c r="I1634" s="37"/>
      <c r="J1634" s="37"/>
      <c r="K1634" s="38">
        <v>23</v>
      </c>
      <c r="L1634" s="35">
        <v>89727.97</v>
      </c>
      <c r="M1634" s="35">
        <v>4528.24</v>
      </c>
      <c r="N1634" s="35">
        <v>707.25</v>
      </c>
      <c r="O1634" s="35">
        <v>103.5</v>
      </c>
      <c r="P1634" s="35">
        <v>190.21</v>
      </c>
      <c r="Q1634" s="35">
        <v>144.66999999999999</v>
      </c>
      <c r="R1634" s="35">
        <v>95401.84</v>
      </c>
      <c r="S1634" s="35">
        <v>5189.95</v>
      </c>
      <c r="T1634" s="35">
        <v>1046.27</v>
      </c>
      <c r="U1634" s="36">
        <v>0</v>
      </c>
      <c r="V1634" s="36">
        <v>0</v>
      </c>
      <c r="W1634" s="36">
        <v>0</v>
      </c>
      <c r="X1634" s="36">
        <v>0</v>
      </c>
      <c r="Y1634" s="36">
        <v>0</v>
      </c>
      <c r="Z1634" s="35">
        <v>2153.4699999999998</v>
      </c>
      <c r="AA1634" s="35">
        <v>8389.69</v>
      </c>
      <c r="AB1634" s="35">
        <v>103791.53</v>
      </c>
      <c r="AC1634" s="39">
        <f t="shared" si="873"/>
        <v>103.8</v>
      </c>
      <c r="AD1634" s="40">
        <f t="shared" si="884"/>
        <v>145.1</v>
      </c>
      <c r="AG1634" s="70" t="s">
        <v>3014</v>
      </c>
      <c r="AH1634" s="24" t="s">
        <v>3244</v>
      </c>
      <c r="AI1634" s="24" t="s">
        <v>45</v>
      </c>
      <c r="AJ1634" s="24" t="s">
        <v>3245</v>
      </c>
      <c r="AK1634" s="42"/>
      <c r="AL1634" s="43">
        <v>23463.43</v>
      </c>
      <c r="AM1634" s="43">
        <v>112159.96</v>
      </c>
      <c r="AN1634" s="44">
        <v>52</v>
      </c>
      <c r="AO1634" s="45"/>
      <c r="AP1634" s="46">
        <v>8</v>
      </c>
      <c r="AQ1634" s="46">
        <v>44</v>
      </c>
      <c r="AR1634" s="43">
        <v>135623.39000000001</v>
      </c>
      <c r="AS1634" s="43">
        <v>10237.76</v>
      </c>
      <c r="AT1634" s="43">
        <v>1607.56</v>
      </c>
      <c r="AU1634" s="44">
        <v>234</v>
      </c>
      <c r="AV1634" s="43">
        <v>430.04</v>
      </c>
      <c r="AW1634" s="43">
        <v>327.08</v>
      </c>
      <c r="AX1634" s="43">
        <v>148459.82999999999</v>
      </c>
      <c r="AY1634" s="43">
        <v>11733.8</v>
      </c>
      <c r="AZ1634" s="43">
        <v>2365.48</v>
      </c>
      <c r="BA1634" s="44">
        <v>0</v>
      </c>
      <c r="BB1634" s="44">
        <v>0</v>
      </c>
      <c r="BC1634" s="44">
        <v>0</v>
      </c>
      <c r="BD1634" s="44">
        <v>0</v>
      </c>
      <c r="BE1634" s="44">
        <v>0</v>
      </c>
      <c r="BF1634" s="43">
        <v>3254.96</v>
      </c>
      <c r="BG1634" s="43">
        <v>17354.240000000002</v>
      </c>
      <c r="BH1634" s="43">
        <v>165814.07</v>
      </c>
      <c r="BI1634" s="44">
        <v>0</v>
      </c>
      <c r="BJ1634" s="71">
        <v>165.8</v>
      </c>
      <c r="BK1634" s="2"/>
      <c r="BL1634" s="2"/>
      <c r="BM1634" s="48">
        <v>13.8</v>
      </c>
      <c r="BN1634" s="48">
        <v>13.8</v>
      </c>
      <c r="BO1634" s="48">
        <v>13.8</v>
      </c>
      <c r="BP1634" s="48">
        <v>13.8</v>
      </c>
      <c r="BQ1634" s="48">
        <v>27.6</v>
      </c>
      <c r="BR1634" s="48">
        <v>27.6</v>
      </c>
      <c r="BS1634" s="48">
        <v>6.9</v>
      </c>
      <c r="BT1634" s="48">
        <v>0</v>
      </c>
      <c r="BU1634" s="48">
        <v>6.9</v>
      </c>
      <c r="BV1634" s="48">
        <f t="shared" si="874"/>
        <v>7</v>
      </c>
      <c r="BW1634" s="48">
        <f t="shared" si="875"/>
        <v>7</v>
      </c>
      <c r="BX1634" s="49">
        <f t="shared" si="876"/>
        <v>6.9</v>
      </c>
      <c r="BY1634" s="50">
        <f t="shared" si="877"/>
        <v>145.10000000000002</v>
      </c>
      <c r="BZ1634" s="48">
        <f t="shared" si="878"/>
        <v>41.400000000000006</v>
      </c>
      <c r="CA1634" s="48">
        <f t="shared" si="879"/>
        <v>69</v>
      </c>
      <c r="CB1634" s="48">
        <f t="shared" si="880"/>
        <v>13.8</v>
      </c>
      <c r="CC1634" s="51">
        <f t="shared" si="881"/>
        <v>20.9</v>
      </c>
      <c r="CD1634" s="50">
        <f t="shared" si="882"/>
        <v>145.1</v>
      </c>
      <c r="CE1634" s="103"/>
      <c r="CF1634" s="73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</row>
    <row r="1635" spans="1:122" ht="15" hidden="1" outlineLevel="1" thickBot="1" x14ac:dyDescent="0.35">
      <c r="A1635" s="161"/>
      <c r="B1635" s="53" t="s">
        <v>3246</v>
      </c>
      <c r="C1635" s="53" t="s">
        <v>45</v>
      </c>
      <c r="D1635" s="24" t="s">
        <v>3247</v>
      </c>
      <c r="E1635" s="34"/>
      <c r="F1635" s="35">
        <v>44166.46</v>
      </c>
      <c r="G1635" s="35">
        <v>380024.33</v>
      </c>
      <c r="H1635" s="36">
        <v>138</v>
      </c>
      <c r="I1635" s="37"/>
      <c r="J1635" s="38">
        <v>20</v>
      </c>
      <c r="K1635" s="38">
        <v>118</v>
      </c>
      <c r="L1635" s="35">
        <v>424190.79</v>
      </c>
      <c r="M1635" s="35">
        <v>31705.439999999999</v>
      </c>
      <c r="N1635" s="35">
        <v>4243.5</v>
      </c>
      <c r="O1635" s="36">
        <v>621</v>
      </c>
      <c r="P1635" s="35">
        <v>1141.26</v>
      </c>
      <c r="Q1635" s="35">
        <v>868.02</v>
      </c>
      <c r="R1635" s="35">
        <v>462770.01</v>
      </c>
      <c r="S1635" s="35">
        <v>31139.7</v>
      </c>
      <c r="T1635" s="35">
        <v>6277.62</v>
      </c>
      <c r="U1635" s="36">
        <v>0</v>
      </c>
      <c r="V1635" s="36">
        <v>0</v>
      </c>
      <c r="W1635" s="36">
        <v>0</v>
      </c>
      <c r="X1635" s="36">
        <v>0</v>
      </c>
      <c r="Y1635" s="36">
        <v>0</v>
      </c>
      <c r="Z1635" s="35">
        <v>10180.58</v>
      </c>
      <c r="AA1635" s="35">
        <v>47597.9</v>
      </c>
      <c r="AB1635" s="35">
        <v>510367.91</v>
      </c>
      <c r="AC1635" s="39">
        <f t="shared" si="873"/>
        <v>510.4</v>
      </c>
      <c r="AD1635" s="40">
        <f t="shared" si="884"/>
        <v>617.1</v>
      </c>
      <c r="AG1635" s="70" t="s">
        <v>3014</v>
      </c>
      <c r="AH1635" s="24" t="s">
        <v>3246</v>
      </c>
      <c r="AI1635" s="24" t="s">
        <v>45</v>
      </c>
      <c r="AJ1635" s="24" t="s">
        <v>3247</v>
      </c>
      <c r="AK1635" s="42"/>
      <c r="AL1635" s="43">
        <v>132499.37</v>
      </c>
      <c r="AM1635" s="43">
        <v>422249.26</v>
      </c>
      <c r="AN1635" s="44">
        <v>176</v>
      </c>
      <c r="AO1635" s="45"/>
      <c r="AP1635" s="46">
        <v>42</v>
      </c>
      <c r="AQ1635" s="46">
        <v>134</v>
      </c>
      <c r="AR1635" s="43">
        <v>554748.63</v>
      </c>
      <c r="AS1635" s="43">
        <v>45990.879999999997</v>
      </c>
      <c r="AT1635" s="44">
        <v>5412</v>
      </c>
      <c r="AU1635" s="44">
        <v>792</v>
      </c>
      <c r="AV1635" s="43">
        <v>1455.52</v>
      </c>
      <c r="AW1635" s="43">
        <v>1107.04</v>
      </c>
      <c r="AX1635" s="43">
        <v>609506.06999999995</v>
      </c>
      <c r="AY1635" s="43">
        <v>39714.400000000001</v>
      </c>
      <c r="AZ1635" s="43">
        <v>8006.24</v>
      </c>
      <c r="BA1635" s="44">
        <v>0</v>
      </c>
      <c r="BB1635" s="44">
        <v>0</v>
      </c>
      <c r="BC1635" s="44">
        <v>0</v>
      </c>
      <c r="BD1635" s="44">
        <v>0</v>
      </c>
      <c r="BE1635" s="44">
        <v>0</v>
      </c>
      <c r="BF1635" s="43">
        <v>13313.96</v>
      </c>
      <c r="BG1635" s="43">
        <v>61034.6</v>
      </c>
      <c r="BH1635" s="43">
        <v>670540.67000000004</v>
      </c>
      <c r="BI1635" s="44">
        <v>0</v>
      </c>
      <c r="BJ1635" s="71">
        <v>670.5</v>
      </c>
      <c r="BK1635" s="2"/>
      <c r="BL1635" s="2"/>
      <c r="BM1635" s="48">
        <v>55.9</v>
      </c>
      <c r="BN1635" s="48">
        <v>55.9</v>
      </c>
      <c r="BO1635" s="48">
        <v>55.9</v>
      </c>
      <c r="BP1635" s="48">
        <v>55.9</v>
      </c>
      <c r="BQ1635" s="48">
        <v>111.8</v>
      </c>
      <c r="BR1635" s="48">
        <v>111.8</v>
      </c>
      <c r="BS1635" s="48">
        <v>27.9</v>
      </c>
      <c r="BT1635" s="48">
        <v>0</v>
      </c>
      <c r="BU1635" s="48">
        <v>27.9</v>
      </c>
      <c r="BV1635" s="48">
        <f t="shared" si="874"/>
        <v>38</v>
      </c>
      <c r="BW1635" s="48">
        <f t="shared" si="875"/>
        <v>38</v>
      </c>
      <c r="BX1635" s="49">
        <f t="shared" si="876"/>
        <v>38.1</v>
      </c>
      <c r="BY1635" s="50">
        <f t="shared" si="877"/>
        <v>617.09999999999991</v>
      </c>
      <c r="BZ1635" s="48">
        <f t="shared" si="878"/>
        <v>167.7</v>
      </c>
      <c r="CA1635" s="48">
        <f t="shared" si="879"/>
        <v>279.5</v>
      </c>
      <c r="CB1635" s="48">
        <f t="shared" si="880"/>
        <v>55.8</v>
      </c>
      <c r="CC1635" s="51">
        <f t="shared" si="881"/>
        <v>114.1</v>
      </c>
      <c r="CD1635" s="50">
        <f t="shared" si="882"/>
        <v>617.1</v>
      </c>
      <c r="CE1635" s="103"/>
      <c r="CF1635" s="73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</row>
    <row r="1636" spans="1:122" ht="15" hidden="1" outlineLevel="1" thickBot="1" x14ac:dyDescent="0.35">
      <c r="A1636" s="161"/>
      <c r="B1636" s="53" t="s">
        <v>3248</v>
      </c>
      <c r="C1636" s="53" t="s">
        <v>45</v>
      </c>
      <c r="D1636" s="24" t="s">
        <v>3249</v>
      </c>
      <c r="E1636" s="34"/>
      <c r="F1636" s="35">
        <v>187707.44</v>
      </c>
      <c r="G1636" s="35">
        <v>493503.82</v>
      </c>
      <c r="H1636" s="36">
        <v>201</v>
      </c>
      <c r="I1636" s="37"/>
      <c r="J1636" s="38">
        <v>64</v>
      </c>
      <c r="K1636" s="38">
        <v>137</v>
      </c>
      <c r="L1636" s="35">
        <v>681211.26</v>
      </c>
      <c r="M1636" s="35">
        <v>59984.88</v>
      </c>
      <c r="N1636" s="35">
        <v>6249.23</v>
      </c>
      <c r="O1636" s="35">
        <v>904.5</v>
      </c>
      <c r="P1636" s="35">
        <v>1662.27</v>
      </c>
      <c r="Q1636" s="35">
        <v>1264.29</v>
      </c>
      <c r="R1636" s="35">
        <v>751276.43</v>
      </c>
      <c r="S1636" s="35">
        <v>45355.65</v>
      </c>
      <c r="T1636" s="35">
        <v>9143.49</v>
      </c>
      <c r="U1636" s="36">
        <v>0</v>
      </c>
      <c r="V1636" s="36">
        <v>0</v>
      </c>
      <c r="W1636" s="36">
        <v>0</v>
      </c>
      <c r="X1636" s="36">
        <v>0</v>
      </c>
      <c r="Y1636" s="36">
        <v>0</v>
      </c>
      <c r="Z1636" s="35">
        <v>16349.07</v>
      </c>
      <c r="AA1636" s="35">
        <v>70848.210000000006</v>
      </c>
      <c r="AB1636" s="35">
        <v>822124.64</v>
      </c>
      <c r="AC1636" s="39">
        <f t="shared" si="873"/>
        <v>822.1</v>
      </c>
      <c r="AD1636" s="40">
        <f t="shared" si="884"/>
        <v>705.8</v>
      </c>
      <c r="AG1636" s="70" t="s">
        <v>3014</v>
      </c>
      <c r="AH1636" s="24" t="s">
        <v>3248</v>
      </c>
      <c r="AI1636" s="24" t="s">
        <v>45</v>
      </c>
      <c r="AJ1636" s="24" t="s">
        <v>3249</v>
      </c>
      <c r="AK1636" s="42"/>
      <c r="AL1636" s="43">
        <v>140780.57999999999</v>
      </c>
      <c r="AM1636" s="43">
        <v>403775.84</v>
      </c>
      <c r="AN1636" s="44">
        <v>152</v>
      </c>
      <c r="AO1636" s="45"/>
      <c r="AP1636" s="46">
        <v>48</v>
      </c>
      <c r="AQ1636" s="46">
        <v>104</v>
      </c>
      <c r="AR1636" s="43">
        <v>544556.42000000004</v>
      </c>
      <c r="AS1636" s="43">
        <v>41265.760000000002</v>
      </c>
      <c r="AT1636" s="43">
        <v>4725.3599999999997</v>
      </c>
      <c r="AU1636" s="44">
        <v>684</v>
      </c>
      <c r="AV1636" s="43">
        <v>1257.04</v>
      </c>
      <c r="AW1636" s="43">
        <v>956.08</v>
      </c>
      <c r="AX1636" s="43">
        <v>593444.66</v>
      </c>
      <c r="AY1636" s="43">
        <v>34298.800000000003</v>
      </c>
      <c r="AZ1636" s="43">
        <v>6914.48</v>
      </c>
      <c r="BA1636" s="44">
        <v>0</v>
      </c>
      <c r="BB1636" s="44">
        <v>0</v>
      </c>
      <c r="BC1636" s="44">
        <v>0</v>
      </c>
      <c r="BD1636" s="44">
        <v>0</v>
      </c>
      <c r="BE1636" s="44">
        <v>0</v>
      </c>
      <c r="BF1636" s="43">
        <v>13069.37</v>
      </c>
      <c r="BG1636" s="43">
        <v>54282.65</v>
      </c>
      <c r="BH1636" s="43">
        <v>647727.31000000006</v>
      </c>
      <c r="BI1636" s="44">
        <v>0</v>
      </c>
      <c r="BJ1636" s="71">
        <v>647.70000000000005</v>
      </c>
      <c r="BK1636" s="2"/>
      <c r="BL1636" s="2"/>
      <c r="BM1636" s="48">
        <v>54</v>
      </c>
      <c r="BN1636" s="48">
        <v>54</v>
      </c>
      <c r="BO1636" s="48">
        <v>54</v>
      </c>
      <c r="BP1636" s="48">
        <v>54</v>
      </c>
      <c r="BQ1636" s="48">
        <v>108</v>
      </c>
      <c r="BR1636" s="48">
        <v>108</v>
      </c>
      <c r="BS1636" s="48">
        <v>27</v>
      </c>
      <c r="BT1636" s="48">
        <v>0</v>
      </c>
      <c r="BU1636" s="48">
        <v>27</v>
      </c>
      <c r="BV1636" s="48">
        <f t="shared" si="874"/>
        <v>73.3</v>
      </c>
      <c r="BW1636" s="48">
        <f t="shared" si="875"/>
        <v>73.3</v>
      </c>
      <c r="BX1636" s="49">
        <f t="shared" si="876"/>
        <v>73.2</v>
      </c>
      <c r="BY1636" s="50">
        <f t="shared" si="877"/>
        <v>705.8</v>
      </c>
      <c r="BZ1636" s="48">
        <f t="shared" si="878"/>
        <v>162</v>
      </c>
      <c r="CA1636" s="48">
        <f t="shared" si="879"/>
        <v>270</v>
      </c>
      <c r="CB1636" s="48">
        <f t="shared" si="880"/>
        <v>54</v>
      </c>
      <c r="CC1636" s="51">
        <f t="shared" si="881"/>
        <v>219.8</v>
      </c>
      <c r="CD1636" s="50">
        <f t="shared" si="882"/>
        <v>705.8</v>
      </c>
      <c r="CE1636" s="103"/>
      <c r="CF1636" s="73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</row>
    <row r="1637" spans="1:122" ht="15" hidden="1" outlineLevel="1" thickBot="1" x14ac:dyDescent="0.35">
      <c r="A1637" s="161"/>
      <c r="B1637" s="53" t="s">
        <v>3250</v>
      </c>
      <c r="C1637" s="53" t="s">
        <v>45</v>
      </c>
      <c r="D1637" s="24" t="s">
        <v>3251</v>
      </c>
      <c r="E1637" s="34"/>
      <c r="F1637" s="35">
        <v>132499.37</v>
      </c>
      <c r="G1637" s="35">
        <v>422249.26</v>
      </c>
      <c r="H1637" s="36">
        <v>189</v>
      </c>
      <c r="I1637" s="37"/>
      <c r="J1637" s="38">
        <v>41</v>
      </c>
      <c r="K1637" s="38">
        <v>148</v>
      </c>
      <c r="L1637" s="35">
        <v>554748.63</v>
      </c>
      <c r="M1637" s="35">
        <v>51724.71</v>
      </c>
      <c r="N1637" s="35">
        <v>5811.75</v>
      </c>
      <c r="O1637" s="35">
        <v>850.5</v>
      </c>
      <c r="P1637" s="35">
        <v>1563.03</v>
      </c>
      <c r="Q1637" s="35">
        <v>1188.81</v>
      </c>
      <c r="R1637" s="35">
        <v>615887.43000000005</v>
      </c>
      <c r="S1637" s="35">
        <v>42647.85</v>
      </c>
      <c r="T1637" s="35">
        <v>8597.61</v>
      </c>
      <c r="U1637" s="36">
        <v>0</v>
      </c>
      <c r="V1637" s="36">
        <v>0</v>
      </c>
      <c r="W1637" s="36">
        <v>0</v>
      </c>
      <c r="X1637" s="36">
        <v>0</v>
      </c>
      <c r="Y1637" s="36">
        <v>0</v>
      </c>
      <c r="Z1637" s="35">
        <v>13313.97</v>
      </c>
      <c r="AA1637" s="35">
        <v>64559.43</v>
      </c>
      <c r="AB1637" s="35">
        <v>680446.86</v>
      </c>
      <c r="AC1637" s="39">
        <f t="shared" si="873"/>
        <v>680.4</v>
      </c>
      <c r="AD1637" s="40">
        <f t="shared" si="884"/>
        <v>680.9</v>
      </c>
      <c r="AG1637" s="70" t="s">
        <v>3014</v>
      </c>
      <c r="AH1637" s="24" t="s">
        <v>3250</v>
      </c>
      <c r="AI1637" s="24" t="s">
        <v>45</v>
      </c>
      <c r="AJ1637" s="24" t="s">
        <v>3251</v>
      </c>
      <c r="AK1637" s="42"/>
      <c r="AL1637" s="43">
        <v>88332.91</v>
      </c>
      <c r="AM1637" s="43">
        <v>464474.19</v>
      </c>
      <c r="AN1637" s="44">
        <v>190</v>
      </c>
      <c r="AO1637" s="45"/>
      <c r="AP1637" s="46">
        <v>22</v>
      </c>
      <c r="AQ1637" s="46">
        <v>168</v>
      </c>
      <c r="AR1637" s="43">
        <v>552807.1</v>
      </c>
      <c r="AS1637" s="43">
        <v>54189.59</v>
      </c>
      <c r="AT1637" s="43">
        <v>5842.5</v>
      </c>
      <c r="AU1637" s="44">
        <v>855</v>
      </c>
      <c r="AV1637" s="43">
        <v>1571.3</v>
      </c>
      <c r="AW1637" s="43">
        <v>1195.0999999999999</v>
      </c>
      <c r="AX1637" s="43">
        <v>616460.59</v>
      </c>
      <c r="AY1637" s="43">
        <v>42873.5</v>
      </c>
      <c r="AZ1637" s="43">
        <v>8643.1</v>
      </c>
      <c r="BA1637" s="44">
        <v>0</v>
      </c>
      <c r="BB1637" s="44">
        <v>0</v>
      </c>
      <c r="BC1637" s="44">
        <v>0</v>
      </c>
      <c r="BD1637" s="44">
        <v>0</v>
      </c>
      <c r="BE1637" s="44">
        <v>0</v>
      </c>
      <c r="BF1637" s="43">
        <v>13267.37</v>
      </c>
      <c r="BG1637" s="43">
        <v>64783.97</v>
      </c>
      <c r="BH1637" s="43">
        <v>681244.56</v>
      </c>
      <c r="BI1637" s="44">
        <v>0</v>
      </c>
      <c r="BJ1637" s="71">
        <v>681.2</v>
      </c>
      <c r="BK1637" s="2"/>
      <c r="BL1637" s="2"/>
      <c r="BM1637" s="48">
        <v>56.8</v>
      </c>
      <c r="BN1637" s="48">
        <v>56.8</v>
      </c>
      <c r="BO1637" s="48">
        <v>56.8</v>
      </c>
      <c r="BP1637" s="48">
        <v>56.8</v>
      </c>
      <c r="BQ1637" s="48">
        <v>113.5</v>
      </c>
      <c r="BR1637" s="48">
        <v>113.5</v>
      </c>
      <c r="BS1637" s="48">
        <v>28.4</v>
      </c>
      <c r="BT1637" s="48">
        <v>0</v>
      </c>
      <c r="BU1637" s="48">
        <v>28.4</v>
      </c>
      <c r="BV1637" s="48">
        <f t="shared" si="874"/>
        <v>56.6</v>
      </c>
      <c r="BW1637" s="48">
        <f t="shared" si="875"/>
        <v>56.6</v>
      </c>
      <c r="BX1637" s="49">
        <f t="shared" si="876"/>
        <v>56.7</v>
      </c>
      <c r="BY1637" s="50">
        <f t="shared" si="877"/>
        <v>680.9</v>
      </c>
      <c r="BZ1637" s="48">
        <f t="shared" si="878"/>
        <v>170.39999999999998</v>
      </c>
      <c r="CA1637" s="48">
        <f t="shared" si="879"/>
        <v>283.8</v>
      </c>
      <c r="CB1637" s="48">
        <f t="shared" si="880"/>
        <v>56.8</v>
      </c>
      <c r="CC1637" s="51">
        <f t="shared" si="881"/>
        <v>169.9</v>
      </c>
      <c r="CD1637" s="50">
        <f t="shared" si="882"/>
        <v>680.9</v>
      </c>
      <c r="CE1637" s="103"/>
      <c r="CF1637" s="73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</row>
    <row r="1638" spans="1:122" ht="15" hidden="1" outlineLevel="1" thickBot="1" x14ac:dyDescent="0.35">
      <c r="A1638" s="161"/>
      <c r="B1638" s="53" t="s">
        <v>3252</v>
      </c>
      <c r="C1638" s="53" t="s">
        <v>45</v>
      </c>
      <c r="D1638" s="24" t="s">
        <v>3253</v>
      </c>
      <c r="E1638" s="34"/>
      <c r="F1638" s="35">
        <v>132499.37</v>
      </c>
      <c r="G1638" s="35">
        <v>422249.26</v>
      </c>
      <c r="H1638" s="36">
        <v>190</v>
      </c>
      <c r="I1638" s="37"/>
      <c r="J1638" s="38">
        <v>44</v>
      </c>
      <c r="K1638" s="38">
        <v>146</v>
      </c>
      <c r="L1638" s="35">
        <v>554748.63</v>
      </c>
      <c r="M1638" s="35">
        <v>57667.46</v>
      </c>
      <c r="N1638" s="35">
        <v>5842.5</v>
      </c>
      <c r="O1638" s="36">
        <v>855</v>
      </c>
      <c r="P1638" s="35">
        <v>1571.3</v>
      </c>
      <c r="Q1638" s="35">
        <v>1195.0999999999999</v>
      </c>
      <c r="R1638" s="35">
        <v>621879.99</v>
      </c>
      <c r="S1638" s="35">
        <v>42873.5</v>
      </c>
      <c r="T1638" s="35">
        <v>8643.1</v>
      </c>
      <c r="U1638" s="36">
        <v>0</v>
      </c>
      <c r="V1638" s="36">
        <v>0</v>
      </c>
      <c r="W1638" s="36">
        <v>0</v>
      </c>
      <c r="X1638" s="36">
        <v>0</v>
      </c>
      <c r="Y1638" s="36">
        <v>0</v>
      </c>
      <c r="Z1638" s="35">
        <v>13313.97</v>
      </c>
      <c r="AA1638" s="35">
        <v>64830.57</v>
      </c>
      <c r="AB1638" s="35">
        <v>686710.56</v>
      </c>
      <c r="AC1638" s="39">
        <f t="shared" si="873"/>
        <v>686.7</v>
      </c>
      <c r="AD1638" s="40">
        <f t="shared" si="884"/>
        <v>690</v>
      </c>
      <c r="AG1638" s="70" t="s">
        <v>3014</v>
      </c>
      <c r="AH1638" s="24" t="s">
        <v>3252</v>
      </c>
      <c r="AI1638" s="24" t="s">
        <v>45</v>
      </c>
      <c r="AJ1638" s="24" t="s">
        <v>3253</v>
      </c>
      <c r="AK1638" s="42"/>
      <c r="AL1638" s="43">
        <v>132499.37</v>
      </c>
      <c r="AM1638" s="43">
        <v>422249.26</v>
      </c>
      <c r="AN1638" s="44">
        <v>206</v>
      </c>
      <c r="AO1638" s="45"/>
      <c r="AP1638" s="46">
        <v>53</v>
      </c>
      <c r="AQ1638" s="46">
        <v>153</v>
      </c>
      <c r="AR1638" s="43">
        <v>554748.63</v>
      </c>
      <c r="AS1638" s="43">
        <v>57491.41</v>
      </c>
      <c r="AT1638" s="43">
        <v>6334.5</v>
      </c>
      <c r="AU1638" s="44">
        <v>927</v>
      </c>
      <c r="AV1638" s="43">
        <v>1703.62</v>
      </c>
      <c r="AW1638" s="43">
        <v>1295.74</v>
      </c>
      <c r="AX1638" s="43">
        <v>622500.9</v>
      </c>
      <c r="AY1638" s="43">
        <v>46483.9</v>
      </c>
      <c r="AZ1638" s="43">
        <v>9370.94</v>
      </c>
      <c r="BA1638" s="44">
        <v>0</v>
      </c>
      <c r="BB1638" s="44">
        <v>0</v>
      </c>
      <c r="BC1638" s="44">
        <v>0</v>
      </c>
      <c r="BD1638" s="44">
        <v>0</v>
      </c>
      <c r="BE1638" s="44">
        <v>0</v>
      </c>
      <c r="BF1638" s="43">
        <v>13313.97</v>
      </c>
      <c r="BG1638" s="43">
        <v>69168.81</v>
      </c>
      <c r="BH1638" s="43">
        <v>691669.71</v>
      </c>
      <c r="BI1638" s="44">
        <v>0</v>
      </c>
      <c r="BJ1638" s="71">
        <v>691.7</v>
      </c>
      <c r="BK1638" s="2"/>
      <c r="BL1638" s="2"/>
      <c r="BM1638" s="48">
        <v>57.6</v>
      </c>
      <c r="BN1638" s="48">
        <v>57.6</v>
      </c>
      <c r="BO1638" s="48">
        <v>57.6</v>
      </c>
      <c r="BP1638" s="48">
        <v>57.6</v>
      </c>
      <c r="BQ1638" s="48">
        <v>115.3</v>
      </c>
      <c r="BR1638" s="48">
        <v>115.3</v>
      </c>
      <c r="BS1638" s="48">
        <v>28.8</v>
      </c>
      <c r="BT1638" s="48">
        <v>0</v>
      </c>
      <c r="BU1638" s="48">
        <v>28.8</v>
      </c>
      <c r="BV1638" s="48">
        <f t="shared" si="874"/>
        <v>57.1</v>
      </c>
      <c r="BW1638" s="48">
        <f t="shared" si="875"/>
        <v>57.1</v>
      </c>
      <c r="BX1638" s="49">
        <f t="shared" si="876"/>
        <v>57.2</v>
      </c>
      <c r="BY1638" s="50">
        <f t="shared" si="877"/>
        <v>690.00000000000011</v>
      </c>
      <c r="BZ1638" s="48">
        <f t="shared" si="878"/>
        <v>172.8</v>
      </c>
      <c r="CA1638" s="48">
        <f t="shared" si="879"/>
        <v>288.2</v>
      </c>
      <c r="CB1638" s="48">
        <f t="shared" si="880"/>
        <v>57.6</v>
      </c>
      <c r="CC1638" s="51">
        <f t="shared" si="881"/>
        <v>171.4</v>
      </c>
      <c r="CD1638" s="50">
        <f t="shared" si="882"/>
        <v>690</v>
      </c>
      <c r="CE1638" s="103"/>
      <c r="CF1638" s="73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</row>
    <row r="1639" spans="1:122" ht="15" hidden="1" outlineLevel="1" thickBot="1" x14ac:dyDescent="0.35">
      <c r="A1639" s="161"/>
      <c r="B1639" s="53" t="s">
        <v>3254</v>
      </c>
      <c r="C1639" s="53" t="s">
        <v>45</v>
      </c>
      <c r="D1639" s="24" t="s">
        <v>3255</v>
      </c>
      <c r="E1639" s="34"/>
      <c r="F1639" s="35">
        <v>88332.91</v>
      </c>
      <c r="G1639" s="35">
        <v>422249.26</v>
      </c>
      <c r="H1639" s="36">
        <v>169</v>
      </c>
      <c r="I1639" s="37"/>
      <c r="J1639" s="38">
        <v>27</v>
      </c>
      <c r="K1639" s="38">
        <v>142</v>
      </c>
      <c r="L1639" s="35">
        <v>510582.17</v>
      </c>
      <c r="M1639" s="35">
        <v>67140.98</v>
      </c>
      <c r="N1639" s="35">
        <v>5196.75</v>
      </c>
      <c r="O1639" s="35">
        <v>760.5</v>
      </c>
      <c r="P1639" s="35">
        <v>1397.63</v>
      </c>
      <c r="Q1639" s="35">
        <v>1063.01</v>
      </c>
      <c r="R1639" s="35">
        <v>586141.04</v>
      </c>
      <c r="S1639" s="35">
        <v>38134.85</v>
      </c>
      <c r="T1639" s="35">
        <v>7687.81</v>
      </c>
      <c r="U1639" s="36">
        <v>0</v>
      </c>
      <c r="V1639" s="36">
        <v>0</v>
      </c>
      <c r="W1639" s="36">
        <v>0</v>
      </c>
      <c r="X1639" s="36">
        <v>0</v>
      </c>
      <c r="Y1639" s="36">
        <v>0</v>
      </c>
      <c r="Z1639" s="35">
        <v>12253.98</v>
      </c>
      <c r="AA1639" s="35">
        <v>58076.639999999999</v>
      </c>
      <c r="AB1639" s="35">
        <v>644217.68000000005</v>
      </c>
      <c r="AC1639" s="39">
        <f t="shared" si="873"/>
        <v>644.20000000000005</v>
      </c>
      <c r="AD1639" s="40">
        <f t="shared" si="884"/>
        <v>714.4</v>
      </c>
      <c r="AG1639" s="70" t="s">
        <v>3014</v>
      </c>
      <c r="AH1639" s="24" t="s">
        <v>3254</v>
      </c>
      <c r="AI1639" s="24" t="s">
        <v>45</v>
      </c>
      <c r="AJ1639" s="24" t="s">
        <v>3255</v>
      </c>
      <c r="AK1639" s="42"/>
      <c r="AL1639" s="43">
        <v>117482.77</v>
      </c>
      <c r="AM1639" s="43">
        <v>464474.19</v>
      </c>
      <c r="AN1639" s="44">
        <v>190</v>
      </c>
      <c r="AO1639" s="45"/>
      <c r="AP1639" s="46">
        <v>38</v>
      </c>
      <c r="AQ1639" s="46">
        <v>152</v>
      </c>
      <c r="AR1639" s="43">
        <v>581956.96</v>
      </c>
      <c r="AS1639" s="43">
        <v>92593.85</v>
      </c>
      <c r="AT1639" s="43">
        <v>5842.5</v>
      </c>
      <c r="AU1639" s="44">
        <v>855</v>
      </c>
      <c r="AV1639" s="43">
        <v>1571.3</v>
      </c>
      <c r="AW1639" s="43">
        <v>1195.0999999999999</v>
      </c>
      <c r="AX1639" s="43">
        <v>684014.71</v>
      </c>
      <c r="AY1639" s="43">
        <v>42873.5</v>
      </c>
      <c r="AZ1639" s="43">
        <v>8643.1</v>
      </c>
      <c r="BA1639" s="44">
        <v>0</v>
      </c>
      <c r="BB1639" s="44">
        <v>0</v>
      </c>
      <c r="BC1639" s="44">
        <v>0</v>
      </c>
      <c r="BD1639" s="44">
        <v>0</v>
      </c>
      <c r="BE1639" s="44">
        <v>0</v>
      </c>
      <c r="BF1639" s="43">
        <v>13966.98</v>
      </c>
      <c r="BG1639" s="43">
        <v>65483.58</v>
      </c>
      <c r="BH1639" s="43">
        <v>749498.29</v>
      </c>
      <c r="BI1639" s="44">
        <v>0</v>
      </c>
      <c r="BJ1639" s="71">
        <v>749.5</v>
      </c>
      <c r="BK1639" s="2"/>
      <c r="BL1639" s="2"/>
      <c r="BM1639" s="48">
        <v>62.5</v>
      </c>
      <c r="BN1639" s="48">
        <v>62.5</v>
      </c>
      <c r="BO1639" s="48">
        <v>62.5</v>
      </c>
      <c r="BP1639" s="48">
        <v>62.5</v>
      </c>
      <c r="BQ1639" s="48">
        <v>124.9</v>
      </c>
      <c r="BR1639" s="48">
        <v>124.9</v>
      </c>
      <c r="BS1639" s="48">
        <v>31.2</v>
      </c>
      <c r="BT1639" s="48">
        <v>0</v>
      </c>
      <c r="BU1639" s="48">
        <v>31.2</v>
      </c>
      <c r="BV1639" s="48">
        <f t="shared" si="874"/>
        <v>50.7</v>
      </c>
      <c r="BW1639" s="48">
        <f t="shared" si="875"/>
        <v>50.7</v>
      </c>
      <c r="BX1639" s="49">
        <f t="shared" si="876"/>
        <v>50.8</v>
      </c>
      <c r="BY1639" s="50">
        <f t="shared" si="877"/>
        <v>714.4</v>
      </c>
      <c r="BZ1639" s="48">
        <f t="shared" si="878"/>
        <v>187.5</v>
      </c>
      <c r="CA1639" s="48">
        <f t="shared" si="879"/>
        <v>312.3</v>
      </c>
      <c r="CB1639" s="48">
        <f t="shared" si="880"/>
        <v>62.4</v>
      </c>
      <c r="CC1639" s="51">
        <f t="shared" si="881"/>
        <v>152.19999999999999</v>
      </c>
      <c r="CD1639" s="50">
        <f t="shared" si="882"/>
        <v>714.40000000000009</v>
      </c>
      <c r="CE1639" s="103"/>
      <c r="CF1639" s="73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</row>
    <row r="1640" spans="1:122" ht="15" hidden="1" outlineLevel="1" thickBot="1" x14ac:dyDescent="0.35">
      <c r="A1640" s="161"/>
      <c r="B1640" s="53" t="s">
        <v>3256</v>
      </c>
      <c r="C1640" s="53" t="s">
        <v>45</v>
      </c>
      <c r="D1640" s="24" t="s">
        <v>3257</v>
      </c>
      <c r="E1640" s="34"/>
      <c r="F1640" s="35">
        <v>44166.46</v>
      </c>
      <c r="G1640" s="35">
        <v>419900.49</v>
      </c>
      <c r="H1640" s="36">
        <v>153</v>
      </c>
      <c r="I1640" s="37"/>
      <c r="J1640" s="38">
        <v>19</v>
      </c>
      <c r="K1640" s="38">
        <v>134</v>
      </c>
      <c r="L1640" s="35">
        <v>464066.95</v>
      </c>
      <c r="M1640" s="35">
        <v>45998.64</v>
      </c>
      <c r="N1640" s="35">
        <v>4704.75</v>
      </c>
      <c r="O1640" s="35">
        <v>688.5</v>
      </c>
      <c r="P1640" s="35">
        <v>1265.31</v>
      </c>
      <c r="Q1640" s="35">
        <v>962.37</v>
      </c>
      <c r="R1640" s="35">
        <v>517686.52</v>
      </c>
      <c r="S1640" s="35">
        <v>34524.449999999997</v>
      </c>
      <c r="T1640" s="35">
        <v>6959.97</v>
      </c>
      <c r="U1640" s="36">
        <v>0</v>
      </c>
      <c r="V1640" s="36">
        <v>0</v>
      </c>
      <c r="W1640" s="36">
        <v>0</v>
      </c>
      <c r="X1640" s="36">
        <v>0</v>
      </c>
      <c r="Y1640" s="36">
        <v>0</v>
      </c>
      <c r="Z1640" s="35">
        <v>11137.61</v>
      </c>
      <c r="AA1640" s="35">
        <v>52622.03</v>
      </c>
      <c r="AB1640" s="35">
        <v>570308.55000000005</v>
      </c>
      <c r="AC1640" s="39">
        <f t="shared" si="873"/>
        <v>570.29999999999995</v>
      </c>
      <c r="AD1640" s="40">
        <f t="shared" si="884"/>
        <v>684</v>
      </c>
      <c r="AG1640" s="70" t="s">
        <v>3014</v>
      </c>
      <c r="AH1640" s="24" t="s">
        <v>3256</v>
      </c>
      <c r="AI1640" s="24" t="s">
        <v>45</v>
      </c>
      <c r="AJ1640" s="24" t="s">
        <v>3257</v>
      </c>
      <c r="AK1640" s="42"/>
      <c r="AL1640" s="43">
        <v>111796.34</v>
      </c>
      <c r="AM1640" s="43">
        <v>509628.46</v>
      </c>
      <c r="AN1640" s="44">
        <v>167</v>
      </c>
      <c r="AO1640" s="45"/>
      <c r="AP1640" s="46">
        <v>27</v>
      </c>
      <c r="AQ1640" s="46">
        <v>140</v>
      </c>
      <c r="AR1640" s="43">
        <v>621424.80000000005</v>
      </c>
      <c r="AS1640" s="43">
        <v>50871.22</v>
      </c>
      <c r="AT1640" s="43">
        <v>5140.6000000000004</v>
      </c>
      <c r="AU1640" s="43">
        <v>751.5</v>
      </c>
      <c r="AV1640" s="43">
        <v>1381.09</v>
      </c>
      <c r="AW1640" s="43">
        <v>1050.43</v>
      </c>
      <c r="AX1640" s="43">
        <v>680619.64</v>
      </c>
      <c r="AY1640" s="43">
        <v>37683.550000000003</v>
      </c>
      <c r="AZ1640" s="43">
        <v>7596.83</v>
      </c>
      <c r="BA1640" s="44">
        <v>0</v>
      </c>
      <c r="BB1640" s="44">
        <v>0</v>
      </c>
      <c r="BC1640" s="44">
        <v>0</v>
      </c>
      <c r="BD1640" s="44">
        <v>0</v>
      </c>
      <c r="BE1640" s="44">
        <v>0</v>
      </c>
      <c r="BF1640" s="43">
        <v>14914.2</v>
      </c>
      <c r="BG1640" s="43">
        <v>60194.58</v>
      </c>
      <c r="BH1640" s="43">
        <v>740814.22</v>
      </c>
      <c r="BI1640" s="44">
        <v>0</v>
      </c>
      <c r="BJ1640" s="71">
        <v>740.8</v>
      </c>
      <c r="BK1640" s="2"/>
      <c r="BL1640" s="2"/>
      <c r="BM1640" s="48">
        <v>61.7</v>
      </c>
      <c r="BN1640" s="48">
        <v>61.7</v>
      </c>
      <c r="BO1640" s="48">
        <v>61.7</v>
      </c>
      <c r="BP1640" s="48">
        <v>61.7</v>
      </c>
      <c r="BQ1640" s="48">
        <v>123.5</v>
      </c>
      <c r="BR1640" s="48">
        <v>123.5</v>
      </c>
      <c r="BS1640" s="48">
        <v>30.9</v>
      </c>
      <c r="BT1640" s="48">
        <v>0</v>
      </c>
      <c r="BU1640" s="48">
        <v>30.9</v>
      </c>
      <c r="BV1640" s="48">
        <f t="shared" si="874"/>
        <v>42.8</v>
      </c>
      <c r="BW1640" s="48">
        <f t="shared" si="875"/>
        <v>42.8</v>
      </c>
      <c r="BX1640" s="49">
        <f t="shared" si="876"/>
        <v>42.8</v>
      </c>
      <c r="BY1640" s="50">
        <f t="shared" si="877"/>
        <v>684.00000000000011</v>
      </c>
      <c r="BZ1640" s="48">
        <f t="shared" si="878"/>
        <v>185.10000000000002</v>
      </c>
      <c r="CA1640" s="48">
        <f t="shared" si="879"/>
        <v>308.7</v>
      </c>
      <c r="CB1640" s="48">
        <f t="shared" si="880"/>
        <v>61.8</v>
      </c>
      <c r="CC1640" s="51">
        <f t="shared" si="881"/>
        <v>128.39999999999998</v>
      </c>
      <c r="CD1640" s="50">
        <f t="shared" si="882"/>
        <v>684</v>
      </c>
      <c r="CE1640" s="103"/>
      <c r="CF1640" s="73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</row>
    <row r="1641" spans="1:122" ht="15" hidden="1" outlineLevel="1" thickBot="1" x14ac:dyDescent="0.35">
      <c r="A1641" s="161"/>
      <c r="B1641" s="53" t="s">
        <v>3258</v>
      </c>
      <c r="C1641" s="53" t="s">
        <v>45</v>
      </c>
      <c r="D1641" s="24" t="s">
        <v>3259</v>
      </c>
      <c r="E1641" s="34"/>
      <c r="F1641" s="35">
        <v>44166.46</v>
      </c>
      <c r="G1641" s="35">
        <v>84449.85</v>
      </c>
      <c r="H1641" s="36">
        <v>48</v>
      </c>
      <c r="I1641" s="37"/>
      <c r="J1641" s="38">
        <v>19</v>
      </c>
      <c r="K1641" s="38">
        <v>29</v>
      </c>
      <c r="L1641" s="35">
        <v>128616.31</v>
      </c>
      <c r="M1641" s="35">
        <v>13834.5</v>
      </c>
      <c r="N1641" s="36">
        <v>1476</v>
      </c>
      <c r="O1641" s="36">
        <v>216</v>
      </c>
      <c r="P1641" s="35">
        <v>396.96</v>
      </c>
      <c r="Q1641" s="35">
        <v>301.92</v>
      </c>
      <c r="R1641" s="35">
        <v>144841.69</v>
      </c>
      <c r="S1641" s="35">
        <v>10831.2</v>
      </c>
      <c r="T1641" s="35">
        <v>2183.52</v>
      </c>
      <c r="U1641" s="36">
        <v>0</v>
      </c>
      <c r="V1641" s="36">
        <v>0</v>
      </c>
      <c r="W1641" s="36">
        <v>0</v>
      </c>
      <c r="X1641" s="36">
        <v>0</v>
      </c>
      <c r="Y1641" s="36">
        <v>0</v>
      </c>
      <c r="Z1641" s="35">
        <v>3086.79</v>
      </c>
      <c r="AA1641" s="35">
        <v>16101.51</v>
      </c>
      <c r="AB1641" s="35">
        <v>160943.20000000001</v>
      </c>
      <c r="AC1641" s="39">
        <f t="shared" si="873"/>
        <v>160.9</v>
      </c>
      <c r="AD1641" s="40">
        <f t="shared" si="884"/>
        <v>270.2</v>
      </c>
      <c r="AG1641" s="70" t="s">
        <v>3014</v>
      </c>
      <c r="AH1641" s="24" t="s">
        <v>3258</v>
      </c>
      <c r="AI1641" s="24" t="s">
        <v>45</v>
      </c>
      <c r="AJ1641" s="24" t="s">
        <v>3259</v>
      </c>
      <c r="AK1641" s="42"/>
      <c r="AL1641" s="43">
        <v>88332.91</v>
      </c>
      <c r="AM1641" s="43">
        <v>168899.71</v>
      </c>
      <c r="AN1641" s="44">
        <v>108</v>
      </c>
      <c r="AO1641" s="45"/>
      <c r="AP1641" s="46">
        <v>36</v>
      </c>
      <c r="AQ1641" s="46">
        <v>72</v>
      </c>
      <c r="AR1641" s="43">
        <v>257232.62</v>
      </c>
      <c r="AS1641" s="43">
        <v>26857.17</v>
      </c>
      <c r="AT1641" s="44">
        <v>3321</v>
      </c>
      <c r="AU1641" s="44">
        <v>486</v>
      </c>
      <c r="AV1641" s="43">
        <v>893.16</v>
      </c>
      <c r="AW1641" s="43">
        <v>679.32</v>
      </c>
      <c r="AX1641" s="43">
        <v>289469.27</v>
      </c>
      <c r="AY1641" s="43">
        <v>24370.2</v>
      </c>
      <c r="AZ1641" s="43">
        <v>4912.92</v>
      </c>
      <c r="BA1641" s="44">
        <v>0</v>
      </c>
      <c r="BB1641" s="44">
        <v>0</v>
      </c>
      <c r="BC1641" s="44">
        <v>0</v>
      </c>
      <c r="BD1641" s="44">
        <v>0</v>
      </c>
      <c r="BE1641" s="44">
        <v>0</v>
      </c>
      <c r="BF1641" s="43">
        <v>6173.58</v>
      </c>
      <c r="BG1641" s="43">
        <v>35456.699999999997</v>
      </c>
      <c r="BH1641" s="43">
        <v>324925.96999999997</v>
      </c>
      <c r="BI1641" s="44">
        <v>0</v>
      </c>
      <c r="BJ1641" s="71">
        <v>324.89999999999998</v>
      </c>
      <c r="BK1641" s="2"/>
      <c r="BL1641" s="2"/>
      <c r="BM1641" s="48">
        <v>27.1</v>
      </c>
      <c r="BN1641" s="48">
        <v>27.1</v>
      </c>
      <c r="BO1641" s="48">
        <v>27.1</v>
      </c>
      <c r="BP1641" s="48">
        <v>27.1</v>
      </c>
      <c r="BQ1641" s="48">
        <v>54.2</v>
      </c>
      <c r="BR1641" s="48">
        <v>54.2</v>
      </c>
      <c r="BS1641" s="48">
        <v>13.5</v>
      </c>
      <c r="BT1641" s="48">
        <v>0</v>
      </c>
      <c r="BU1641" s="48">
        <v>13.5</v>
      </c>
      <c r="BV1641" s="48">
        <f t="shared" si="874"/>
        <v>8.8000000000000007</v>
      </c>
      <c r="BW1641" s="48">
        <f t="shared" si="875"/>
        <v>8.8000000000000007</v>
      </c>
      <c r="BX1641" s="49">
        <f t="shared" si="876"/>
        <v>8.8000000000000007</v>
      </c>
      <c r="BY1641" s="50">
        <f t="shared" si="877"/>
        <v>270.2</v>
      </c>
      <c r="BZ1641" s="48">
        <f t="shared" si="878"/>
        <v>81.300000000000011</v>
      </c>
      <c r="CA1641" s="48">
        <f t="shared" si="879"/>
        <v>135.5</v>
      </c>
      <c r="CB1641" s="48">
        <f t="shared" si="880"/>
        <v>27</v>
      </c>
      <c r="CC1641" s="51">
        <f t="shared" si="881"/>
        <v>26.400000000000002</v>
      </c>
      <c r="CD1641" s="50">
        <f t="shared" si="882"/>
        <v>270.2</v>
      </c>
      <c r="CE1641" s="103"/>
      <c r="CF1641" s="73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</row>
    <row r="1642" spans="1:122" ht="15" hidden="1" outlineLevel="1" thickBot="1" x14ac:dyDescent="0.35">
      <c r="A1642" s="161"/>
      <c r="B1642" s="53" t="s">
        <v>3260</v>
      </c>
      <c r="C1642" s="53" t="s">
        <v>45</v>
      </c>
      <c r="D1642" s="24" t="s">
        <v>3261</v>
      </c>
      <c r="E1642" s="35">
        <v>359396.38</v>
      </c>
      <c r="F1642" s="35">
        <v>93853.72</v>
      </c>
      <c r="G1642" s="35">
        <v>314047.89</v>
      </c>
      <c r="H1642" s="36">
        <v>212</v>
      </c>
      <c r="I1642" s="38">
        <v>92</v>
      </c>
      <c r="J1642" s="38">
        <v>27</v>
      </c>
      <c r="K1642" s="38">
        <v>93</v>
      </c>
      <c r="L1642" s="35">
        <v>767297.99</v>
      </c>
      <c r="M1642" s="35">
        <v>73502.25</v>
      </c>
      <c r="N1642" s="35">
        <v>6944.41</v>
      </c>
      <c r="O1642" s="36">
        <v>954</v>
      </c>
      <c r="P1642" s="35">
        <v>1753.24</v>
      </c>
      <c r="Q1642" s="35">
        <v>1333.48</v>
      </c>
      <c r="R1642" s="35">
        <v>851785.37</v>
      </c>
      <c r="S1642" s="35">
        <v>68564.479999999996</v>
      </c>
      <c r="T1642" s="35">
        <v>9643.8799999999992</v>
      </c>
      <c r="U1642" s="35">
        <v>248.4</v>
      </c>
      <c r="V1642" s="35">
        <v>2812.44</v>
      </c>
      <c r="W1642" s="35">
        <v>1852.88</v>
      </c>
      <c r="X1642" s="36">
        <v>0</v>
      </c>
      <c r="Y1642" s="35">
        <v>5557.72</v>
      </c>
      <c r="Z1642" s="35">
        <v>18415.16</v>
      </c>
      <c r="AA1642" s="35">
        <v>107094.96</v>
      </c>
      <c r="AB1642" s="35">
        <v>958880.33</v>
      </c>
      <c r="AC1642" s="39">
        <f t="shared" si="873"/>
        <v>958.9</v>
      </c>
      <c r="AD1642" s="40">
        <f t="shared" si="884"/>
        <v>905.4</v>
      </c>
      <c r="AG1642" s="70" t="s">
        <v>3014</v>
      </c>
      <c r="AH1642" s="24" t="s">
        <v>3260</v>
      </c>
      <c r="AI1642" s="24" t="s">
        <v>45</v>
      </c>
      <c r="AJ1642" s="24" t="s">
        <v>3261</v>
      </c>
      <c r="AK1642" s="43">
        <v>284412.56</v>
      </c>
      <c r="AL1642" s="43">
        <v>93853.72</v>
      </c>
      <c r="AM1642" s="43">
        <v>314047.89</v>
      </c>
      <c r="AN1642" s="44">
        <v>216</v>
      </c>
      <c r="AO1642" s="46">
        <v>88</v>
      </c>
      <c r="AP1642" s="46">
        <v>36</v>
      </c>
      <c r="AQ1642" s="46">
        <v>92</v>
      </c>
      <c r="AR1642" s="43">
        <v>692314.17</v>
      </c>
      <c r="AS1642" s="43">
        <v>70230.42</v>
      </c>
      <c r="AT1642" s="43">
        <v>7059.8</v>
      </c>
      <c r="AU1642" s="44">
        <v>972</v>
      </c>
      <c r="AV1642" s="43">
        <v>1786.32</v>
      </c>
      <c r="AW1642" s="43">
        <v>1358.64</v>
      </c>
      <c r="AX1642" s="43">
        <v>773721.35</v>
      </c>
      <c r="AY1642" s="43">
        <v>68565.919999999998</v>
      </c>
      <c r="AZ1642" s="43">
        <v>9825.84</v>
      </c>
      <c r="BA1642" s="43">
        <v>237.6</v>
      </c>
      <c r="BB1642" s="43">
        <v>2690.16</v>
      </c>
      <c r="BC1642" s="43">
        <v>1772.32</v>
      </c>
      <c r="BD1642" s="44">
        <v>0</v>
      </c>
      <c r="BE1642" s="43">
        <v>5316.08</v>
      </c>
      <c r="BF1642" s="43">
        <v>16615.54</v>
      </c>
      <c r="BG1642" s="43">
        <v>105023.46</v>
      </c>
      <c r="BH1642" s="43">
        <v>878744.81</v>
      </c>
      <c r="BI1642" s="44">
        <v>0</v>
      </c>
      <c r="BJ1642" s="71">
        <v>878.7</v>
      </c>
      <c r="BK1642" s="2"/>
      <c r="BL1642" s="2"/>
      <c r="BM1642" s="48">
        <v>73.2</v>
      </c>
      <c r="BN1642" s="48">
        <v>73.2</v>
      </c>
      <c r="BO1642" s="48">
        <v>73.2</v>
      </c>
      <c r="BP1642" s="48">
        <v>73.2</v>
      </c>
      <c r="BQ1642" s="48">
        <v>146.5</v>
      </c>
      <c r="BR1642" s="48">
        <v>146.5</v>
      </c>
      <c r="BS1642" s="48">
        <v>36.6</v>
      </c>
      <c r="BT1642" s="48">
        <v>0</v>
      </c>
      <c r="BU1642" s="48">
        <v>36.6</v>
      </c>
      <c r="BV1642" s="48">
        <f t="shared" si="874"/>
        <v>82.1</v>
      </c>
      <c r="BW1642" s="48">
        <f t="shared" si="875"/>
        <v>82.1</v>
      </c>
      <c r="BX1642" s="49">
        <f t="shared" si="876"/>
        <v>82.2</v>
      </c>
      <c r="BY1642" s="50">
        <f t="shared" si="877"/>
        <v>905.4000000000002</v>
      </c>
      <c r="BZ1642" s="48">
        <f t="shared" si="878"/>
        <v>219.60000000000002</v>
      </c>
      <c r="CA1642" s="48">
        <f t="shared" si="879"/>
        <v>366.2</v>
      </c>
      <c r="CB1642" s="48">
        <f t="shared" si="880"/>
        <v>73.2</v>
      </c>
      <c r="CC1642" s="51">
        <f t="shared" si="881"/>
        <v>246.39999999999998</v>
      </c>
      <c r="CD1642" s="50">
        <f t="shared" si="882"/>
        <v>905.4</v>
      </c>
      <c r="CE1642" s="103"/>
      <c r="CF1642" s="73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</row>
    <row r="1643" spans="1:122" ht="15" hidden="1" outlineLevel="1" thickBot="1" x14ac:dyDescent="0.35">
      <c r="A1643" s="161"/>
      <c r="B1643" s="53" t="s">
        <v>3262</v>
      </c>
      <c r="C1643" s="53" t="s">
        <v>45</v>
      </c>
      <c r="D1643" s="24" t="s">
        <v>3263</v>
      </c>
      <c r="E1643" s="34"/>
      <c r="F1643" s="35">
        <v>132499.37</v>
      </c>
      <c r="G1643" s="35">
        <v>464474.2</v>
      </c>
      <c r="H1643" s="36">
        <v>221</v>
      </c>
      <c r="I1643" s="37"/>
      <c r="J1643" s="38">
        <v>53</v>
      </c>
      <c r="K1643" s="38">
        <v>168</v>
      </c>
      <c r="L1643" s="35">
        <v>596973.56999999995</v>
      </c>
      <c r="M1643" s="35">
        <v>51372.61</v>
      </c>
      <c r="N1643" s="35">
        <v>6795.75</v>
      </c>
      <c r="O1643" s="35">
        <v>994.5</v>
      </c>
      <c r="P1643" s="35">
        <v>1827.67</v>
      </c>
      <c r="Q1643" s="35">
        <v>1390.09</v>
      </c>
      <c r="R1643" s="35">
        <v>659354.18999999994</v>
      </c>
      <c r="S1643" s="35">
        <v>49868.65</v>
      </c>
      <c r="T1643" s="35">
        <v>10053.290000000001</v>
      </c>
      <c r="U1643" s="36">
        <v>0</v>
      </c>
      <c r="V1643" s="36">
        <v>0</v>
      </c>
      <c r="W1643" s="36">
        <v>0</v>
      </c>
      <c r="X1643" s="36">
        <v>0</v>
      </c>
      <c r="Y1643" s="36">
        <v>0</v>
      </c>
      <c r="Z1643" s="35">
        <v>14327.36</v>
      </c>
      <c r="AA1643" s="35">
        <v>74249.3</v>
      </c>
      <c r="AB1643" s="35">
        <v>733603.49</v>
      </c>
      <c r="AC1643" s="39">
        <f t="shared" si="873"/>
        <v>733.6</v>
      </c>
      <c r="AD1643" s="40">
        <f t="shared" si="884"/>
        <v>737.8</v>
      </c>
      <c r="AG1643" s="70" t="s">
        <v>3014</v>
      </c>
      <c r="AH1643" s="24" t="s">
        <v>3262</v>
      </c>
      <c r="AI1643" s="24" t="s">
        <v>45</v>
      </c>
      <c r="AJ1643" s="24" t="s">
        <v>3263</v>
      </c>
      <c r="AK1643" s="42"/>
      <c r="AL1643" s="43">
        <v>132499.37</v>
      </c>
      <c r="AM1643" s="43">
        <v>464474.2</v>
      </c>
      <c r="AN1643" s="44">
        <v>222</v>
      </c>
      <c r="AO1643" s="45"/>
      <c r="AP1643" s="46">
        <v>54</v>
      </c>
      <c r="AQ1643" s="46">
        <v>168</v>
      </c>
      <c r="AR1643" s="43">
        <v>596973.56999999995</v>
      </c>
      <c r="AS1643" s="43">
        <v>57315.360000000001</v>
      </c>
      <c r="AT1643" s="43">
        <v>6826.5</v>
      </c>
      <c r="AU1643" s="44">
        <v>999</v>
      </c>
      <c r="AV1643" s="43">
        <v>1835.94</v>
      </c>
      <c r="AW1643" s="43">
        <v>1396.38</v>
      </c>
      <c r="AX1643" s="43">
        <v>665346.75</v>
      </c>
      <c r="AY1643" s="43">
        <v>50094.3</v>
      </c>
      <c r="AZ1643" s="43">
        <v>10098.780000000001</v>
      </c>
      <c r="BA1643" s="44">
        <v>0</v>
      </c>
      <c r="BB1643" s="44">
        <v>0</v>
      </c>
      <c r="BC1643" s="44">
        <v>0</v>
      </c>
      <c r="BD1643" s="44">
        <v>0</v>
      </c>
      <c r="BE1643" s="44">
        <v>0</v>
      </c>
      <c r="BF1643" s="43">
        <v>14327.36</v>
      </c>
      <c r="BG1643" s="43">
        <v>74520.44</v>
      </c>
      <c r="BH1643" s="43">
        <v>739867.19</v>
      </c>
      <c r="BI1643" s="44">
        <v>0</v>
      </c>
      <c r="BJ1643" s="71">
        <v>739.9</v>
      </c>
      <c r="BK1643" s="2"/>
      <c r="BL1643" s="2"/>
      <c r="BM1643" s="48">
        <v>61.7</v>
      </c>
      <c r="BN1643" s="48">
        <v>61.7</v>
      </c>
      <c r="BO1643" s="48">
        <v>61.7</v>
      </c>
      <c r="BP1643" s="48">
        <v>61.7</v>
      </c>
      <c r="BQ1643" s="48">
        <v>123.3</v>
      </c>
      <c r="BR1643" s="48">
        <v>123.3</v>
      </c>
      <c r="BS1643" s="48">
        <v>30.8</v>
      </c>
      <c r="BT1643" s="48">
        <v>0</v>
      </c>
      <c r="BU1643" s="48">
        <v>30.8</v>
      </c>
      <c r="BV1643" s="48">
        <f t="shared" si="874"/>
        <v>60.9</v>
      </c>
      <c r="BW1643" s="48">
        <f t="shared" si="875"/>
        <v>60.9</v>
      </c>
      <c r="BX1643" s="49">
        <f t="shared" si="876"/>
        <v>61</v>
      </c>
      <c r="BY1643" s="50">
        <f t="shared" si="877"/>
        <v>737.80000000000018</v>
      </c>
      <c r="BZ1643" s="48">
        <f t="shared" si="878"/>
        <v>185.10000000000002</v>
      </c>
      <c r="CA1643" s="48">
        <f t="shared" si="879"/>
        <v>308.3</v>
      </c>
      <c r="CB1643" s="48">
        <f t="shared" si="880"/>
        <v>61.6</v>
      </c>
      <c r="CC1643" s="51">
        <f t="shared" si="881"/>
        <v>182.8</v>
      </c>
      <c r="CD1643" s="50">
        <f t="shared" si="882"/>
        <v>737.8</v>
      </c>
      <c r="CE1643" s="103"/>
      <c r="CF1643" s="73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</row>
    <row r="1644" spans="1:122" ht="15" hidden="1" outlineLevel="1" thickBot="1" x14ac:dyDescent="0.35">
      <c r="A1644" s="161"/>
      <c r="B1644" s="53" t="s">
        <v>3264</v>
      </c>
      <c r="C1644" s="53" t="s">
        <v>45</v>
      </c>
      <c r="D1644" s="24" t="s">
        <v>3265</v>
      </c>
      <c r="E1644" s="34"/>
      <c r="F1644" s="35">
        <v>88332.91</v>
      </c>
      <c r="G1644" s="35">
        <v>422249.26</v>
      </c>
      <c r="H1644" s="36">
        <v>198</v>
      </c>
      <c r="I1644" s="37"/>
      <c r="J1644" s="38">
        <v>37</v>
      </c>
      <c r="K1644" s="38">
        <v>161</v>
      </c>
      <c r="L1644" s="35">
        <v>510582.17</v>
      </c>
      <c r="M1644" s="35">
        <v>49112.37</v>
      </c>
      <c r="N1644" s="35">
        <v>6088.5</v>
      </c>
      <c r="O1644" s="36">
        <v>891</v>
      </c>
      <c r="P1644" s="35">
        <v>1637.46</v>
      </c>
      <c r="Q1644" s="35">
        <v>1245.42</v>
      </c>
      <c r="R1644" s="35">
        <v>569556.92000000004</v>
      </c>
      <c r="S1644" s="35">
        <v>44678.7</v>
      </c>
      <c r="T1644" s="35">
        <v>9007.02</v>
      </c>
      <c r="U1644" s="36">
        <v>0</v>
      </c>
      <c r="V1644" s="36">
        <v>0</v>
      </c>
      <c r="W1644" s="36">
        <v>0</v>
      </c>
      <c r="X1644" s="36">
        <v>0</v>
      </c>
      <c r="Y1644" s="36">
        <v>0</v>
      </c>
      <c r="Z1644" s="35">
        <v>12253.98</v>
      </c>
      <c r="AA1644" s="35">
        <v>65939.7</v>
      </c>
      <c r="AB1644" s="35">
        <v>635496.62</v>
      </c>
      <c r="AC1644" s="39">
        <f t="shared" si="873"/>
        <v>635.5</v>
      </c>
      <c r="AD1644" s="40">
        <f t="shared" si="884"/>
        <v>694.3</v>
      </c>
      <c r="AG1644" s="70" t="s">
        <v>3014</v>
      </c>
      <c r="AH1644" s="24" t="s">
        <v>3264</v>
      </c>
      <c r="AI1644" s="24" t="s">
        <v>45</v>
      </c>
      <c r="AJ1644" s="24" t="s">
        <v>3265</v>
      </c>
      <c r="AK1644" s="42"/>
      <c r="AL1644" s="43">
        <v>132499.37</v>
      </c>
      <c r="AM1644" s="43">
        <v>464474.19</v>
      </c>
      <c r="AN1644" s="44">
        <v>204</v>
      </c>
      <c r="AO1644" s="45"/>
      <c r="AP1644" s="46">
        <v>43</v>
      </c>
      <c r="AQ1644" s="46">
        <v>161</v>
      </c>
      <c r="AR1644" s="43">
        <v>596973.56000000006</v>
      </c>
      <c r="AS1644" s="43">
        <v>46967.519999999997</v>
      </c>
      <c r="AT1644" s="44">
        <v>6273</v>
      </c>
      <c r="AU1644" s="44">
        <v>918</v>
      </c>
      <c r="AV1644" s="43">
        <v>1687.08</v>
      </c>
      <c r="AW1644" s="43">
        <v>1283.1600000000001</v>
      </c>
      <c r="AX1644" s="43">
        <v>654102.31999999995</v>
      </c>
      <c r="AY1644" s="43">
        <v>46032.6</v>
      </c>
      <c r="AZ1644" s="43">
        <v>9279.9599999999991</v>
      </c>
      <c r="BA1644" s="44">
        <v>0</v>
      </c>
      <c r="BB1644" s="44">
        <v>0</v>
      </c>
      <c r="BC1644" s="44">
        <v>0</v>
      </c>
      <c r="BD1644" s="44">
        <v>0</v>
      </c>
      <c r="BE1644" s="44">
        <v>0</v>
      </c>
      <c r="BF1644" s="43">
        <v>14327.37</v>
      </c>
      <c r="BG1644" s="43">
        <v>69639.929999999993</v>
      </c>
      <c r="BH1644" s="43">
        <v>723742.25</v>
      </c>
      <c r="BI1644" s="44">
        <v>0</v>
      </c>
      <c r="BJ1644" s="71">
        <v>723.7</v>
      </c>
      <c r="BK1644" s="2"/>
      <c r="BL1644" s="2"/>
      <c r="BM1644" s="48">
        <v>60.3</v>
      </c>
      <c r="BN1644" s="48">
        <v>60.3</v>
      </c>
      <c r="BO1644" s="48">
        <v>60.3</v>
      </c>
      <c r="BP1644" s="48">
        <v>60.3</v>
      </c>
      <c r="BQ1644" s="48">
        <v>120.6</v>
      </c>
      <c r="BR1644" s="48">
        <v>120.6</v>
      </c>
      <c r="BS1644" s="48">
        <v>30.2</v>
      </c>
      <c r="BT1644" s="48">
        <v>0</v>
      </c>
      <c r="BU1644" s="48">
        <v>30.2</v>
      </c>
      <c r="BV1644" s="48">
        <f t="shared" si="874"/>
        <v>50.5</v>
      </c>
      <c r="BW1644" s="48">
        <f t="shared" si="875"/>
        <v>50.5</v>
      </c>
      <c r="BX1644" s="49">
        <f t="shared" si="876"/>
        <v>50.5</v>
      </c>
      <c r="BY1644" s="50">
        <f t="shared" si="877"/>
        <v>694.29999999999984</v>
      </c>
      <c r="BZ1644" s="48">
        <f t="shared" si="878"/>
        <v>180.89999999999998</v>
      </c>
      <c r="CA1644" s="48">
        <f t="shared" si="879"/>
        <v>301.5</v>
      </c>
      <c r="CB1644" s="48">
        <f t="shared" si="880"/>
        <v>60.4</v>
      </c>
      <c r="CC1644" s="51">
        <f t="shared" si="881"/>
        <v>151.5</v>
      </c>
      <c r="CD1644" s="50">
        <f t="shared" si="882"/>
        <v>694.3</v>
      </c>
      <c r="CE1644" s="103"/>
      <c r="CF1644" s="73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</row>
    <row r="1645" spans="1:122" ht="15" hidden="1" outlineLevel="1" thickBot="1" x14ac:dyDescent="0.35">
      <c r="A1645" s="161"/>
      <c r="B1645" s="53" t="s">
        <v>3266</v>
      </c>
      <c r="C1645" s="53" t="s">
        <v>45</v>
      </c>
      <c r="D1645" s="24" t="s">
        <v>3267</v>
      </c>
      <c r="E1645" s="34"/>
      <c r="F1645" s="35">
        <v>132499.37</v>
      </c>
      <c r="G1645" s="35">
        <v>548924.05000000005</v>
      </c>
      <c r="H1645" s="36">
        <v>257</v>
      </c>
      <c r="I1645" s="37"/>
      <c r="J1645" s="38">
        <v>50</v>
      </c>
      <c r="K1645" s="38">
        <v>207</v>
      </c>
      <c r="L1645" s="35">
        <v>681423.42</v>
      </c>
      <c r="M1645" s="35">
        <v>67532.289999999994</v>
      </c>
      <c r="N1645" s="35">
        <v>7902.75</v>
      </c>
      <c r="O1645" s="35">
        <v>1156.5</v>
      </c>
      <c r="P1645" s="35">
        <v>2125.39</v>
      </c>
      <c r="Q1645" s="35">
        <v>1616.53</v>
      </c>
      <c r="R1645" s="35">
        <v>761756.88</v>
      </c>
      <c r="S1645" s="35">
        <v>57992.05</v>
      </c>
      <c r="T1645" s="35">
        <v>11690.93</v>
      </c>
      <c r="U1645" s="36">
        <v>0</v>
      </c>
      <c r="V1645" s="36">
        <v>0</v>
      </c>
      <c r="W1645" s="36">
        <v>0</v>
      </c>
      <c r="X1645" s="36">
        <v>0</v>
      </c>
      <c r="Y1645" s="36">
        <v>0</v>
      </c>
      <c r="Z1645" s="35">
        <v>16354.16</v>
      </c>
      <c r="AA1645" s="35">
        <v>86037.14</v>
      </c>
      <c r="AB1645" s="35">
        <v>847794.02</v>
      </c>
      <c r="AC1645" s="39">
        <f t="shared" si="873"/>
        <v>847.8</v>
      </c>
      <c r="AD1645" s="40">
        <f t="shared" si="884"/>
        <v>879.6</v>
      </c>
      <c r="AG1645" s="70" t="s">
        <v>3014</v>
      </c>
      <c r="AH1645" s="24" t="s">
        <v>3266</v>
      </c>
      <c r="AI1645" s="24" t="s">
        <v>45</v>
      </c>
      <c r="AJ1645" s="24" t="s">
        <v>3267</v>
      </c>
      <c r="AK1645" s="42"/>
      <c r="AL1645" s="43">
        <v>132499.37</v>
      </c>
      <c r="AM1645" s="43">
        <v>591148.98</v>
      </c>
      <c r="AN1645" s="44">
        <v>259</v>
      </c>
      <c r="AO1645" s="45"/>
      <c r="AP1645" s="46">
        <v>56</v>
      </c>
      <c r="AQ1645" s="46">
        <v>203</v>
      </c>
      <c r="AR1645" s="43">
        <v>723648.35</v>
      </c>
      <c r="AS1645" s="43">
        <v>71403.92</v>
      </c>
      <c r="AT1645" s="43">
        <v>7964.25</v>
      </c>
      <c r="AU1645" s="43">
        <v>1165.5</v>
      </c>
      <c r="AV1645" s="43">
        <v>2141.9299999999998</v>
      </c>
      <c r="AW1645" s="43">
        <v>1629.11</v>
      </c>
      <c r="AX1645" s="43">
        <v>807953.06</v>
      </c>
      <c r="AY1645" s="43">
        <v>58443.35</v>
      </c>
      <c r="AZ1645" s="43">
        <v>11781.91</v>
      </c>
      <c r="BA1645" s="44">
        <v>0</v>
      </c>
      <c r="BB1645" s="44">
        <v>0</v>
      </c>
      <c r="BC1645" s="44">
        <v>0</v>
      </c>
      <c r="BD1645" s="44">
        <v>0</v>
      </c>
      <c r="BE1645" s="44">
        <v>0</v>
      </c>
      <c r="BF1645" s="43">
        <v>17367.560000000001</v>
      </c>
      <c r="BG1645" s="43">
        <v>87592.82</v>
      </c>
      <c r="BH1645" s="43">
        <v>895545.88</v>
      </c>
      <c r="BI1645" s="44">
        <v>0</v>
      </c>
      <c r="BJ1645" s="71">
        <v>895.5</v>
      </c>
      <c r="BK1645" s="2"/>
      <c r="BL1645" s="2"/>
      <c r="BM1645" s="48">
        <v>74.599999999999994</v>
      </c>
      <c r="BN1645" s="48">
        <v>74.599999999999994</v>
      </c>
      <c r="BO1645" s="48">
        <v>74.599999999999994</v>
      </c>
      <c r="BP1645" s="48">
        <v>74.599999999999994</v>
      </c>
      <c r="BQ1645" s="48">
        <v>149.30000000000001</v>
      </c>
      <c r="BR1645" s="48">
        <v>149.30000000000001</v>
      </c>
      <c r="BS1645" s="48">
        <v>37.299999999999997</v>
      </c>
      <c r="BT1645" s="48">
        <v>0</v>
      </c>
      <c r="BU1645" s="48">
        <v>37.299999999999997</v>
      </c>
      <c r="BV1645" s="48">
        <f t="shared" si="874"/>
        <v>69.3</v>
      </c>
      <c r="BW1645" s="48">
        <f t="shared" si="875"/>
        <v>69.3</v>
      </c>
      <c r="BX1645" s="49">
        <f t="shared" si="876"/>
        <v>69.400000000000006</v>
      </c>
      <c r="BY1645" s="50">
        <f t="shared" si="877"/>
        <v>879.60000000000014</v>
      </c>
      <c r="BZ1645" s="48">
        <f t="shared" si="878"/>
        <v>223.79999999999998</v>
      </c>
      <c r="CA1645" s="48">
        <f t="shared" si="879"/>
        <v>373.20000000000005</v>
      </c>
      <c r="CB1645" s="48">
        <f t="shared" si="880"/>
        <v>74.599999999999994</v>
      </c>
      <c r="CC1645" s="51">
        <f t="shared" si="881"/>
        <v>208</v>
      </c>
      <c r="CD1645" s="50">
        <f t="shared" si="882"/>
        <v>879.6</v>
      </c>
      <c r="CE1645" s="103"/>
      <c r="CF1645" s="73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</row>
    <row r="1646" spans="1:122" ht="15" hidden="1" outlineLevel="1" thickBot="1" x14ac:dyDescent="0.35">
      <c r="A1646" s="161"/>
      <c r="B1646" s="53" t="s">
        <v>3268</v>
      </c>
      <c r="C1646" s="53" t="s">
        <v>45</v>
      </c>
      <c r="D1646" s="24" t="s">
        <v>3269</v>
      </c>
      <c r="E1646" s="35">
        <v>678656.83</v>
      </c>
      <c r="F1646" s="35">
        <v>156266.44</v>
      </c>
      <c r="G1646" s="35">
        <v>433386.07</v>
      </c>
      <c r="H1646" s="36">
        <v>308</v>
      </c>
      <c r="I1646" s="38">
        <v>138</v>
      </c>
      <c r="J1646" s="38">
        <v>42</v>
      </c>
      <c r="K1646" s="38">
        <v>128</v>
      </c>
      <c r="L1646" s="35">
        <v>1268309.3400000001</v>
      </c>
      <c r="M1646" s="35">
        <v>155728.39000000001</v>
      </c>
      <c r="N1646" s="35">
        <v>10110.719999999999</v>
      </c>
      <c r="O1646" s="36">
        <v>1386</v>
      </c>
      <c r="P1646" s="35">
        <v>2547.16</v>
      </c>
      <c r="Q1646" s="35">
        <v>1937.32</v>
      </c>
      <c r="R1646" s="35">
        <v>1440018.93</v>
      </c>
      <c r="S1646" s="35">
        <v>100590.22</v>
      </c>
      <c r="T1646" s="35">
        <v>14010.92</v>
      </c>
      <c r="U1646" s="35">
        <v>372.6</v>
      </c>
      <c r="V1646" s="35">
        <v>4218.66</v>
      </c>
      <c r="W1646" s="35">
        <v>2779.32</v>
      </c>
      <c r="X1646" s="36">
        <v>0</v>
      </c>
      <c r="Y1646" s="35">
        <v>8336.58</v>
      </c>
      <c r="Z1646" s="35">
        <v>30439.439999999999</v>
      </c>
      <c r="AA1646" s="35">
        <v>160747.74</v>
      </c>
      <c r="AB1646" s="35">
        <v>1600766.67</v>
      </c>
      <c r="AC1646" s="39">
        <f t="shared" si="873"/>
        <v>1600.8</v>
      </c>
      <c r="AD1646" s="40">
        <f t="shared" si="884"/>
        <v>1515.9</v>
      </c>
      <c r="AG1646" s="70" t="s">
        <v>3014</v>
      </c>
      <c r="AH1646" s="24" t="s">
        <v>3268</v>
      </c>
      <c r="AI1646" s="24" t="s">
        <v>45</v>
      </c>
      <c r="AJ1646" s="24" t="s">
        <v>3269</v>
      </c>
      <c r="AK1646" s="43">
        <v>574918.88</v>
      </c>
      <c r="AL1646" s="43">
        <v>140780.57999999999</v>
      </c>
      <c r="AM1646" s="43">
        <v>448639.82</v>
      </c>
      <c r="AN1646" s="44">
        <v>303</v>
      </c>
      <c r="AO1646" s="46">
        <v>126</v>
      </c>
      <c r="AP1646" s="46">
        <v>42</v>
      </c>
      <c r="AQ1646" s="46">
        <v>135</v>
      </c>
      <c r="AR1646" s="43">
        <v>1164339.28</v>
      </c>
      <c r="AS1646" s="43">
        <v>140642.79</v>
      </c>
      <c r="AT1646" s="43">
        <v>9905.25</v>
      </c>
      <c r="AU1646" s="43">
        <v>1363.5</v>
      </c>
      <c r="AV1646" s="43">
        <v>2505.81</v>
      </c>
      <c r="AW1646" s="43">
        <v>1905.87</v>
      </c>
      <c r="AX1646" s="43">
        <v>1320662.5</v>
      </c>
      <c r="AY1646" s="43">
        <v>96758.49</v>
      </c>
      <c r="AZ1646" s="43">
        <v>13783.47</v>
      </c>
      <c r="BA1646" s="43">
        <v>340.2</v>
      </c>
      <c r="BB1646" s="43">
        <v>3851.82</v>
      </c>
      <c r="BC1646" s="43">
        <v>2537.64</v>
      </c>
      <c r="BD1646" s="44">
        <v>0</v>
      </c>
      <c r="BE1646" s="43">
        <v>7611.66</v>
      </c>
      <c r="BF1646" s="43">
        <v>27944.16</v>
      </c>
      <c r="BG1646" s="43">
        <v>152827.44</v>
      </c>
      <c r="BH1646" s="43">
        <v>1473489.94</v>
      </c>
      <c r="BI1646" s="44">
        <v>0</v>
      </c>
      <c r="BJ1646" s="71">
        <v>1473.5</v>
      </c>
      <c r="BK1646" s="2"/>
      <c r="BL1646" s="2"/>
      <c r="BM1646" s="48">
        <v>122.8</v>
      </c>
      <c r="BN1646" s="48">
        <v>122.8</v>
      </c>
      <c r="BO1646" s="48">
        <v>122.8</v>
      </c>
      <c r="BP1646" s="48">
        <v>122.8</v>
      </c>
      <c r="BQ1646" s="48">
        <v>245.6</v>
      </c>
      <c r="BR1646" s="48">
        <v>245.6</v>
      </c>
      <c r="BS1646" s="48">
        <v>61.4</v>
      </c>
      <c r="BT1646" s="48">
        <v>0</v>
      </c>
      <c r="BU1646" s="48">
        <v>61.4</v>
      </c>
      <c r="BV1646" s="48">
        <f t="shared" si="874"/>
        <v>136.9</v>
      </c>
      <c r="BW1646" s="48">
        <f t="shared" si="875"/>
        <v>136.9</v>
      </c>
      <c r="BX1646" s="49">
        <f t="shared" si="876"/>
        <v>136.9</v>
      </c>
      <c r="BY1646" s="50">
        <f t="shared" si="877"/>
        <v>1515.8999999999999</v>
      </c>
      <c r="BZ1646" s="48">
        <f t="shared" si="878"/>
        <v>368.4</v>
      </c>
      <c r="CA1646" s="48">
        <f t="shared" si="879"/>
        <v>614</v>
      </c>
      <c r="CB1646" s="48">
        <f t="shared" si="880"/>
        <v>122.8</v>
      </c>
      <c r="CC1646" s="51">
        <f t="shared" si="881"/>
        <v>410.70000000000005</v>
      </c>
      <c r="CD1646" s="50">
        <f t="shared" si="882"/>
        <v>1515.9</v>
      </c>
      <c r="CE1646" s="103"/>
      <c r="CF1646" s="73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</row>
    <row r="1647" spans="1:122" ht="15" hidden="1" outlineLevel="1" thickBot="1" x14ac:dyDescent="0.35">
      <c r="A1647" s="161"/>
      <c r="B1647" s="53" t="s">
        <v>3270</v>
      </c>
      <c r="C1647" s="53" t="s">
        <v>45</v>
      </c>
      <c r="D1647" s="24" t="s">
        <v>3271</v>
      </c>
      <c r="E1647" s="34"/>
      <c r="F1647" s="35">
        <v>135259.76999999999</v>
      </c>
      <c r="G1647" s="35">
        <v>562119.31999999995</v>
      </c>
      <c r="H1647" s="36">
        <v>230</v>
      </c>
      <c r="I1647" s="37"/>
      <c r="J1647" s="38">
        <v>48</v>
      </c>
      <c r="K1647" s="38">
        <v>182</v>
      </c>
      <c r="L1647" s="35">
        <v>697379.09</v>
      </c>
      <c r="M1647" s="35">
        <v>65542.66</v>
      </c>
      <c r="N1647" s="35">
        <v>7089.62</v>
      </c>
      <c r="O1647" s="36">
        <v>1035</v>
      </c>
      <c r="P1647" s="35">
        <v>1902.1</v>
      </c>
      <c r="Q1647" s="35">
        <v>1446.7</v>
      </c>
      <c r="R1647" s="35">
        <v>774395.17</v>
      </c>
      <c r="S1647" s="35">
        <v>51899.5</v>
      </c>
      <c r="T1647" s="35">
        <v>10462.700000000001</v>
      </c>
      <c r="U1647" s="36">
        <v>0</v>
      </c>
      <c r="V1647" s="36">
        <v>0</v>
      </c>
      <c r="W1647" s="36">
        <v>0</v>
      </c>
      <c r="X1647" s="36">
        <v>0</v>
      </c>
      <c r="Y1647" s="36">
        <v>0</v>
      </c>
      <c r="Z1647" s="35">
        <v>16737.11</v>
      </c>
      <c r="AA1647" s="35">
        <v>79099.31</v>
      </c>
      <c r="AB1647" s="35">
        <v>853494.48</v>
      </c>
      <c r="AC1647" s="39">
        <f t="shared" si="873"/>
        <v>853.5</v>
      </c>
      <c r="AD1647" s="40">
        <f t="shared" si="884"/>
        <v>860.3</v>
      </c>
      <c r="AG1647" s="70" t="s">
        <v>3014</v>
      </c>
      <c r="AH1647" s="24" t="s">
        <v>3270</v>
      </c>
      <c r="AI1647" s="24" t="s">
        <v>45</v>
      </c>
      <c r="AJ1647" s="24" t="s">
        <v>3271</v>
      </c>
      <c r="AK1647" s="42"/>
      <c r="AL1647" s="43">
        <v>182186.63</v>
      </c>
      <c r="AM1647" s="43">
        <v>537048.27</v>
      </c>
      <c r="AN1647" s="44">
        <v>228</v>
      </c>
      <c r="AO1647" s="45"/>
      <c r="AP1647" s="46">
        <v>50</v>
      </c>
      <c r="AQ1647" s="46">
        <v>178</v>
      </c>
      <c r="AR1647" s="43">
        <v>719234.9</v>
      </c>
      <c r="AS1647" s="43">
        <v>53960.639999999999</v>
      </c>
      <c r="AT1647" s="43">
        <v>7033.47</v>
      </c>
      <c r="AU1647" s="44">
        <v>1026</v>
      </c>
      <c r="AV1647" s="43">
        <v>1885.56</v>
      </c>
      <c r="AW1647" s="43">
        <v>1434.12</v>
      </c>
      <c r="AX1647" s="43">
        <v>784574.69</v>
      </c>
      <c r="AY1647" s="43">
        <v>51448.2</v>
      </c>
      <c r="AZ1647" s="43">
        <v>10371.719999999999</v>
      </c>
      <c r="BA1647" s="44">
        <v>0</v>
      </c>
      <c r="BB1647" s="44">
        <v>0</v>
      </c>
      <c r="BC1647" s="44">
        <v>0</v>
      </c>
      <c r="BD1647" s="44">
        <v>0</v>
      </c>
      <c r="BE1647" s="44">
        <v>0</v>
      </c>
      <c r="BF1647" s="43">
        <v>17261.650000000001</v>
      </c>
      <c r="BG1647" s="43">
        <v>79081.570000000007</v>
      </c>
      <c r="BH1647" s="43">
        <v>863656.26</v>
      </c>
      <c r="BI1647" s="44">
        <v>0</v>
      </c>
      <c r="BJ1647" s="71">
        <v>863.7</v>
      </c>
      <c r="BK1647" s="2"/>
      <c r="BL1647" s="2"/>
      <c r="BM1647" s="48">
        <v>72</v>
      </c>
      <c r="BN1647" s="48">
        <v>72</v>
      </c>
      <c r="BO1647" s="48">
        <v>72</v>
      </c>
      <c r="BP1647" s="48">
        <v>72</v>
      </c>
      <c r="BQ1647" s="48">
        <v>144</v>
      </c>
      <c r="BR1647" s="48">
        <v>144</v>
      </c>
      <c r="BS1647" s="48">
        <v>36</v>
      </c>
      <c r="BT1647" s="48">
        <v>0</v>
      </c>
      <c r="BU1647" s="48">
        <v>36</v>
      </c>
      <c r="BV1647" s="48">
        <f t="shared" si="874"/>
        <v>70.8</v>
      </c>
      <c r="BW1647" s="48">
        <f t="shared" si="875"/>
        <v>70.8</v>
      </c>
      <c r="BX1647" s="49">
        <f t="shared" si="876"/>
        <v>70.7</v>
      </c>
      <c r="BY1647" s="50">
        <f t="shared" si="877"/>
        <v>860.3</v>
      </c>
      <c r="BZ1647" s="48">
        <f t="shared" si="878"/>
        <v>216</v>
      </c>
      <c r="CA1647" s="48">
        <f t="shared" si="879"/>
        <v>360</v>
      </c>
      <c r="CB1647" s="48">
        <f t="shared" si="880"/>
        <v>72</v>
      </c>
      <c r="CC1647" s="51">
        <f t="shared" si="881"/>
        <v>212.3</v>
      </c>
      <c r="CD1647" s="50">
        <f t="shared" si="882"/>
        <v>860.3</v>
      </c>
      <c r="CE1647" s="103"/>
      <c r="CF1647" s="73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</row>
    <row r="1648" spans="1:122" ht="15" hidden="1" outlineLevel="1" thickBot="1" x14ac:dyDescent="0.35">
      <c r="A1648" s="161"/>
      <c r="B1648" s="53" t="s">
        <v>3272</v>
      </c>
      <c r="C1648" s="53" t="s">
        <v>45</v>
      </c>
      <c r="D1648" s="24" t="s">
        <v>3273</v>
      </c>
      <c r="E1648" s="34"/>
      <c r="F1648" s="35">
        <v>132499.37</v>
      </c>
      <c r="G1648" s="35">
        <v>443361.73</v>
      </c>
      <c r="H1648" s="36">
        <v>230</v>
      </c>
      <c r="I1648" s="37"/>
      <c r="J1648" s="38">
        <v>42</v>
      </c>
      <c r="K1648" s="38">
        <v>188</v>
      </c>
      <c r="L1648" s="35">
        <v>575861.1</v>
      </c>
      <c r="M1648" s="35">
        <v>52992.79</v>
      </c>
      <c r="N1648" s="35">
        <v>7072.5</v>
      </c>
      <c r="O1648" s="36">
        <v>1035</v>
      </c>
      <c r="P1648" s="35">
        <v>1902.1</v>
      </c>
      <c r="Q1648" s="35">
        <v>1446.7</v>
      </c>
      <c r="R1648" s="35">
        <v>640310.18999999994</v>
      </c>
      <c r="S1648" s="35">
        <v>51899.5</v>
      </c>
      <c r="T1648" s="35">
        <v>10462.700000000001</v>
      </c>
      <c r="U1648" s="36">
        <v>0</v>
      </c>
      <c r="V1648" s="36">
        <v>0</v>
      </c>
      <c r="W1648" s="36">
        <v>0</v>
      </c>
      <c r="X1648" s="36">
        <v>0</v>
      </c>
      <c r="Y1648" s="36">
        <v>0</v>
      </c>
      <c r="Z1648" s="35">
        <v>13820.67</v>
      </c>
      <c r="AA1648" s="35">
        <v>76182.87</v>
      </c>
      <c r="AB1648" s="35">
        <v>716493.06</v>
      </c>
      <c r="AC1648" s="39">
        <f t="shared" ref="AC1648:AC1711" si="885">+ROUND(AB1648/1000,1)</f>
        <v>716.5</v>
      </c>
      <c r="AD1648" s="40">
        <f t="shared" si="884"/>
        <v>763.7</v>
      </c>
      <c r="AG1648" s="70" t="s">
        <v>3014</v>
      </c>
      <c r="AH1648" s="24" t="s">
        <v>3272</v>
      </c>
      <c r="AI1648" s="24" t="s">
        <v>45</v>
      </c>
      <c r="AJ1648" s="24" t="s">
        <v>3273</v>
      </c>
      <c r="AK1648" s="42"/>
      <c r="AL1648" s="43">
        <v>132499.37</v>
      </c>
      <c r="AM1648" s="43">
        <v>506699.13</v>
      </c>
      <c r="AN1648" s="44">
        <v>224</v>
      </c>
      <c r="AO1648" s="45"/>
      <c r="AP1648" s="46">
        <v>38</v>
      </c>
      <c r="AQ1648" s="46">
        <v>186</v>
      </c>
      <c r="AR1648" s="43">
        <v>639198.5</v>
      </c>
      <c r="AS1648" s="43">
        <v>60883.51</v>
      </c>
      <c r="AT1648" s="44">
        <v>6888</v>
      </c>
      <c r="AU1648" s="44">
        <v>1008</v>
      </c>
      <c r="AV1648" s="43">
        <v>1852.48</v>
      </c>
      <c r="AW1648" s="43">
        <v>1408.96</v>
      </c>
      <c r="AX1648" s="43">
        <v>711239.45</v>
      </c>
      <c r="AY1648" s="43">
        <v>50545.599999999999</v>
      </c>
      <c r="AZ1648" s="43">
        <v>10189.76</v>
      </c>
      <c r="BA1648" s="44">
        <v>0</v>
      </c>
      <c r="BB1648" s="44">
        <v>0</v>
      </c>
      <c r="BC1648" s="44">
        <v>0</v>
      </c>
      <c r="BD1648" s="44">
        <v>0</v>
      </c>
      <c r="BE1648" s="44">
        <v>0</v>
      </c>
      <c r="BF1648" s="43">
        <v>15340.76</v>
      </c>
      <c r="BG1648" s="43">
        <v>76076.12</v>
      </c>
      <c r="BH1648" s="43">
        <v>787315.57</v>
      </c>
      <c r="BI1648" s="44">
        <v>0</v>
      </c>
      <c r="BJ1648" s="71">
        <v>787.3</v>
      </c>
      <c r="BK1648" s="2"/>
      <c r="BL1648" s="2"/>
      <c r="BM1648" s="48">
        <v>65.599999999999994</v>
      </c>
      <c r="BN1648" s="48">
        <v>65.599999999999994</v>
      </c>
      <c r="BO1648" s="48">
        <v>65.599999999999994</v>
      </c>
      <c r="BP1648" s="48">
        <v>65.599999999999994</v>
      </c>
      <c r="BQ1648" s="48">
        <v>131.19999999999999</v>
      </c>
      <c r="BR1648" s="48">
        <v>131.19999999999999</v>
      </c>
      <c r="BS1648" s="48">
        <v>32.799999999999997</v>
      </c>
      <c r="BT1648" s="48">
        <v>0</v>
      </c>
      <c r="BU1648" s="48">
        <v>32.799999999999997</v>
      </c>
      <c r="BV1648" s="48">
        <f t="shared" ref="BV1648:BV1711" si="886">+ROUND((AD1648-BM1648-BN1648-BO1648-BP1648-BQ1648-BR1648-BS1648-BT1648-BU1648)/3,1)</f>
        <v>57.8</v>
      </c>
      <c r="BW1648" s="48">
        <f t="shared" ref="BW1648:BW1711" si="887">+BV1648</f>
        <v>57.8</v>
      </c>
      <c r="BX1648" s="49">
        <f t="shared" ref="BX1648:BX1711" si="888">+ROUND(AD1648-BM1648-BN1648-BO1648-BP1648-BQ1648-BR1648-BS1648-BT1648-BU1648-BV1648-BW1648,1)</f>
        <v>57.7</v>
      </c>
      <c r="BY1648" s="50">
        <f t="shared" ref="BY1648:BY1711" si="889">+BX1648+BW1648+BV1648+BU1648+BT1648+BS1648+BR1648+BQ1648+BP1648+BO1648+BN1648+BM1648</f>
        <v>763.7</v>
      </c>
      <c r="BZ1648" s="48">
        <f t="shared" ref="BZ1648:BZ1711" si="890">+BM1648+BN1648+BO1648</f>
        <v>196.79999999999998</v>
      </c>
      <c r="CA1648" s="48">
        <f t="shared" ref="CA1648:CA1711" si="891">+BP1648+BQ1648+BR1648</f>
        <v>328</v>
      </c>
      <c r="CB1648" s="48">
        <f t="shared" ref="CB1648:CB1711" si="892">+BS1648+BT1648+BU1648</f>
        <v>65.599999999999994</v>
      </c>
      <c r="CC1648" s="51">
        <f t="shared" ref="CC1648:CC1711" si="893">+BV1648+BW1648+BX1648</f>
        <v>173.3</v>
      </c>
      <c r="CD1648" s="50">
        <f t="shared" ref="CD1648:CD1711" si="894">SUM(BZ1648:CC1648)</f>
        <v>763.7</v>
      </c>
      <c r="CE1648" s="103"/>
      <c r="CF1648" s="73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</row>
    <row r="1649" spans="1:122" ht="15" hidden="1" outlineLevel="1" thickBot="1" x14ac:dyDescent="0.35">
      <c r="A1649" s="161"/>
      <c r="B1649" s="53" t="s">
        <v>3274</v>
      </c>
      <c r="C1649" s="53" t="s">
        <v>45</v>
      </c>
      <c r="D1649" s="24" t="s">
        <v>3275</v>
      </c>
      <c r="E1649" s="34"/>
      <c r="F1649" s="35">
        <v>132499.37</v>
      </c>
      <c r="G1649" s="35">
        <v>464474.19</v>
      </c>
      <c r="H1649" s="36">
        <v>202</v>
      </c>
      <c r="I1649" s="37"/>
      <c r="J1649" s="38">
        <v>39</v>
      </c>
      <c r="K1649" s="38">
        <v>163</v>
      </c>
      <c r="L1649" s="35">
        <v>596973.56000000006</v>
      </c>
      <c r="M1649" s="35">
        <v>66530.539999999994</v>
      </c>
      <c r="N1649" s="35">
        <v>6211.5</v>
      </c>
      <c r="O1649" s="36">
        <v>909</v>
      </c>
      <c r="P1649" s="35">
        <v>1670.54</v>
      </c>
      <c r="Q1649" s="35">
        <v>1270.58</v>
      </c>
      <c r="R1649" s="35">
        <v>673565.72</v>
      </c>
      <c r="S1649" s="35">
        <v>45581.3</v>
      </c>
      <c r="T1649" s="35">
        <v>9188.98</v>
      </c>
      <c r="U1649" s="36">
        <v>0</v>
      </c>
      <c r="V1649" s="36">
        <v>0</v>
      </c>
      <c r="W1649" s="36">
        <v>0</v>
      </c>
      <c r="X1649" s="36">
        <v>0</v>
      </c>
      <c r="Y1649" s="36">
        <v>0</v>
      </c>
      <c r="Z1649" s="35">
        <v>14327.37</v>
      </c>
      <c r="AA1649" s="35">
        <v>69097.649999999994</v>
      </c>
      <c r="AB1649" s="35">
        <v>742663.37</v>
      </c>
      <c r="AC1649" s="39">
        <f t="shared" si="885"/>
        <v>742.7</v>
      </c>
      <c r="AD1649" s="40">
        <f t="shared" si="884"/>
        <v>699.7</v>
      </c>
      <c r="AG1649" s="70" t="s">
        <v>3014</v>
      </c>
      <c r="AH1649" s="24" t="s">
        <v>3274</v>
      </c>
      <c r="AI1649" s="24" t="s">
        <v>45</v>
      </c>
      <c r="AJ1649" s="24" t="s">
        <v>3275</v>
      </c>
      <c r="AK1649" s="42"/>
      <c r="AL1649" s="43">
        <v>88332.91</v>
      </c>
      <c r="AM1649" s="43">
        <v>443361.73</v>
      </c>
      <c r="AN1649" s="44">
        <v>202</v>
      </c>
      <c r="AO1649" s="45"/>
      <c r="AP1649" s="46">
        <v>33</v>
      </c>
      <c r="AQ1649" s="46">
        <v>169</v>
      </c>
      <c r="AR1649" s="43">
        <v>531694.64</v>
      </c>
      <c r="AS1649" s="43">
        <v>68950.28</v>
      </c>
      <c r="AT1649" s="43">
        <v>6211.5</v>
      </c>
      <c r="AU1649" s="44">
        <v>909</v>
      </c>
      <c r="AV1649" s="43">
        <v>1670.54</v>
      </c>
      <c r="AW1649" s="43">
        <v>1270.58</v>
      </c>
      <c r="AX1649" s="43">
        <v>610706.54</v>
      </c>
      <c r="AY1649" s="43">
        <v>45581.3</v>
      </c>
      <c r="AZ1649" s="43">
        <v>9188.98</v>
      </c>
      <c r="BA1649" s="44">
        <v>0</v>
      </c>
      <c r="BB1649" s="44">
        <v>0</v>
      </c>
      <c r="BC1649" s="44">
        <v>0</v>
      </c>
      <c r="BD1649" s="44">
        <v>0</v>
      </c>
      <c r="BE1649" s="44">
        <v>0</v>
      </c>
      <c r="BF1649" s="43">
        <v>12760.67</v>
      </c>
      <c r="BG1649" s="43">
        <v>67530.95</v>
      </c>
      <c r="BH1649" s="43">
        <v>678237.49</v>
      </c>
      <c r="BI1649" s="44">
        <v>0</v>
      </c>
      <c r="BJ1649" s="71">
        <v>678.2</v>
      </c>
      <c r="BK1649" s="2"/>
      <c r="BL1649" s="2"/>
      <c r="BM1649" s="48">
        <v>56.5</v>
      </c>
      <c r="BN1649" s="48">
        <v>56.5</v>
      </c>
      <c r="BO1649" s="48">
        <v>56.5</v>
      </c>
      <c r="BP1649" s="48">
        <v>56.5</v>
      </c>
      <c r="BQ1649" s="48">
        <v>113</v>
      </c>
      <c r="BR1649" s="48">
        <v>113</v>
      </c>
      <c r="BS1649" s="48">
        <v>28.3</v>
      </c>
      <c r="BT1649" s="48">
        <v>0</v>
      </c>
      <c r="BU1649" s="48">
        <v>28.3</v>
      </c>
      <c r="BV1649" s="48">
        <f t="shared" si="886"/>
        <v>63.7</v>
      </c>
      <c r="BW1649" s="48">
        <f t="shared" si="887"/>
        <v>63.7</v>
      </c>
      <c r="BX1649" s="49">
        <f t="shared" si="888"/>
        <v>63.7</v>
      </c>
      <c r="BY1649" s="50">
        <f t="shared" si="889"/>
        <v>699.7</v>
      </c>
      <c r="BZ1649" s="48">
        <f t="shared" si="890"/>
        <v>169.5</v>
      </c>
      <c r="CA1649" s="48">
        <f t="shared" si="891"/>
        <v>282.5</v>
      </c>
      <c r="CB1649" s="48">
        <f t="shared" si="892"/>
        <v>56.6</v>
      </c>
      <c r="CC1649" s="51">
        <f t="shared" si="893"/>
        <v>191.10000000000002</v>
      </c>
      <c r="CD1649" s="50">
        <f t="shared" si="894"/>
        <v>699.7</v>
      </c>
      <c r="CE1649" s="103"/>
      <c r="CF1649" s="73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</row>
    <row r="1650" spans="1:122" ht="15" hidden="1" outlineLevel="1" thickBot="1" x14ac:dyDescent="0.35">
      <c r="A1650" s="161"/>
      <c r="B1650" s="53" t="s">
        <v>3276</v>
      </c>
      <c r="C1650" s="53" t="s">
        <v>45</v>
      </c>
      <c r="D1650" s="24" t="s">
        <v>3277</v>
      </c>
      <c r="E1650" s="35">
        <v>824474.01</v>
      </c>
      <c r="F1650" s="34"/>
      <c r="G1650" s="34"/>
      <c r="H1650" s="36">
        <v>368</v>
      </c>
      <c r="I1650" s="38">
        <v>368</v>
      </c>
      <c r="J1650" s="37"/>
      <c r="K1650" s="37"/>
      <c r="L1650" s="35">
        <v>824474.01</v>
      </c>
      <c r="M1650" s="35">
        <v>165016.79999999999</v>
      </c>
      <c r="N1650" s="36">
        <v>11316</v>
      </c>
      <c r="O1650" s="36">
        <v>1656</v>
      </c>
      <c r="P1650" s="35">
        <v>3043.36</v>
      </c>
      <c r="Q1650" s="35">
        <v>2314.7199999999998</v>
      </c>
      <c r="R1650" s="35">
        <v>1007820.89</v>
      </c>
      <c r="S1650" s="35">
        <v>165945.92000000001</v>
      </c>
      <c r="T1650" s="35">
        <v>16740.32</v>
      </c>
      <c r="U1650" s="35">
        <v>993.6</v>
      </c>
      <c r="V1650" s="35">
        <v>11249.76</v>
      </c>
      <c r="W1650" s="35">
        <v>7411.52</v>
      </c>
      <c r="X1650" s="36">
        <v>0</v>
      </c>
      <c r="Y1650" s="35">
        <v>22230.880000000001</v>
      </c>
      <c r="Z1650" s="35">
        <v>19787.37</v>
      </c>
      <c r="AA1650" s="35">
        <v>244359.37</v>
      </c>
      <c r="AB1650" s="35">
        <v>1252180.26</v>
      </c>
      <c r="AC1650" s="39">
        <f t="shared" si="885"/>
        <v>1252.2</v>
      </c>
      <c r="AD1650" s="40">
        <f t="shared" ref="AD1650:AD1681" si="895">+ROUND((AC1650/12*4)+(BJ1650/12*8),1)</f>
        <v>1268.0999999999999</v>
      </c>
      <c r="AG1650" s="70" t="s">
        <v>3014</v>
      </c>
      <c r="AH1650" s="24" t="s">
        <v>3276</v>
      </c>
      <c r="AI1650" s="24" t="s">
        <v>45</v>
      </c>
      <c r="AJ1650" s="24" t="s">
        <v>3277</v>
      </c>
      <c r="AK1650" s="43">
        <v>835410.17</v>
      </c>
      <c r="AL1650" s="42"/>
      <c r="AM1650" s="42"/>
      <c r="AN1650" s="44">
        <v>364</v>
      </c>
      <c r="AO1650" s="46">
        <v>364</v>
      </c>
      <c r="AP1650" s="45"/>
      <c r="AQ1650" s="45"/>
      <c r="AR1650" s="43">
        <v>835410.17</v>
      </c>
      <c r="AS1650" s="43">
        <v>180412.93</v>
      </c>
      <c r="AT1650" s="44">
        <v>11193</v>
      </c>
      <c r="AU1650" s="44">
        <v>1638</v>
      </c>
      <c r="AV1650" s="43">
        <v>3010.28</v>
      </c>
      <c r="AW1650" s="43">
        <v>2289.56</v>
      </c>
      <c r="AX1650" s="43">
        <v>1033953.94</v>
      </c>
      <c r="AY1650" s="43">
        <v>164142.16</v>
      </c>
      <c r="AZ1650" s="43">
        <v>16558.36</v>
      </c>
      <c r="BA1650" s="43">
        <v>982.8</v>
      </c>
      <c r="BB1650" s="43">
        <v>11127.48</v>
      </c>
      <c r="BC1650" s="43">
        <v>7330.96</v>
      </c>
      <c r="BD1650" s="44">
        <v>0</v>
      </c>
      <c r="BE1650" s="43">
        <v>21989.24</v>
      </c>
      <c r="BF1650" s="43">
        <v>20049.84</v>
      </c>
      <c r="BG1650" s="43">
        <v>242180.84</v>
      </c>
      <c r="BH1650" s="43">
        <v>1276134.78</v>
      </c>
      <c r="BI1650" s="44">
        <v>0</v>
      </c>
      <c r="BJ1650" s="71">
        <v>1276.0999999999999</v>
      </c>
      <c r="BK1650" s="2"/>
      <c r="BL1650" s="2"/>
      <c r="BM1650" s="48">
        <v>106.3</v>
      </c>
      <c r="BN1650" s="48">
        <v>106.3</v>
      </c>
      <c r="BO1650" s="48">
        <v>106.3</v>
      </c>
      <c r="BP1650" s="48">
        <v>106.3</v>
      </c>
      <c r="BQ1650" s="48">
        <v>212.7</v>
      </c>
      <c r="BR1650" s="48">
        <v>212.7</v>
      </c>
      <c r="BS1650" s="48">
        <v>53.2</v>
      </c>
      <c r="BT1650" s="48">
        <v>0</v>
      </c>
      <c r="BU1650" s="48">
        <v>53.2</v>
      </c>
      <c r="BV1650" s="48">
        <f t="shared" si="886"/>
        <v>103.7</v>
      </c>
      <c r="BW1650" s="48">
        <f t="shared" si="887"/>
        <v>103.7</v>
      </c>
      <c r="BX1650" s="49">
        <f t="shared" si="888"/>
        <v>103.7</v>
      </c>
      <c r="BY1650" s="50">
        <f t="shared" si="889"/>
        <v>1268.0999999999999</v>
      </c>
      <c r="BZ1650" s="48">
        <f t="shared" si="890"/>
        <v>318.89999999999998</v>
      </c>
      <c r="CA1650" s="48">
        <f t="shared" si="891"/>
        <v>531.70000000000005</v>
      </c>
      <c r="CB1650" s="48">
        <f t="shared" si="892"/>
        <v>106.4</v>
      </c>
      <c r="CC1650" s="51">
        <f t="shared" si="893"/>
        <v>311.10000000000002</v>
      </c>
      <c r="CD1650" s="50">
        <f t="shared" si="894"/>
        <v>1268.0999999999999</v>
      </c>
      <c r="CE1650" s="103"/>
      <c r="CF1650" s="73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</row>
    <row r="1651" spans="1:122" ht="15" hidden="1" outlineLevel="1" thickBot="1" x14ac:dyDescent="0.35">
      <c r="A1651" s="161"/>
      <c r="B1651" s="53" t="s">
        <v>3278</v>
      </c>
      <c r="C1651" s="53" t="s">
        <v>45</v>
      </c>
      <c r="D1651" s="24" t="s">
        <v>3279</v>
      </c>
      <c r="E1651" s="34"/>
      <c r="F1651" s="35">
        <v>132499.37</v>
      </c>
      <c r="G1651" s="35">
        <v>422249.26</v>
      </c>
      <c r="H1651" s="36">
        <v>178</v>
      </c>
      <c r="I1651" s="37"/>
      <c r="J1651" s="38">
        <v>50</v>
      </c>
      <c r="K1651" s="38">
        <v>128</v>
      </c>
      <c r="L1651" s="35">
        <v>554748.63</v>
      </c>
      <c r="M1651" s="35">
        <v>51978.77</v>
      </c>
      <c r="N1651" s="35">
        <v>5473.5</v>
      </c>
      <c r="O1651" s="36">
        <v>801</v>
      </c>
      <c r="P1651" s="35">
        <v>1472.06</v>
      </c>
      <c r="Q1651" s="35">
        <v>1119.6199999999999</v>
      </c>
      <c r="R1651" s="35">
        <v>615593.57999999996</v>
      </c>
      <c r="S1651" s="35">
        <v>40165.699999999997</v>
      </c>
      <c r="T1651" s="35">
        <v>8097.22</v>
      </c>
      <c r="U1651" s="36">
        <v>0</v>
      </c>
      <c r="V1651" s="36">
        <v>0</v>
      </c>
      <c r="W1651" s="36">
        <v>0</v>
      </c>
      <c r="X1651" s="36">
        <v>0</v>
      </c>
      <c r="Y1651" s="36">
        <v>0</v>
      </c>
      <c r="Z1651" s="35">
        <v>13313.97</v>
      </c>
      <c r="AA1651" s="35">
        <v>61576.89</v>
      </c>
      <c r="AB1651" s="35">
        <v>677170.47</v>
      </c>
      <c r="AC1651" s="39">
        <f t="shared" si="885"/>
        <v>677.2</v>
      </c>
      <c r="AD1651" s="40">
        <f t="shared" si="895"/>
        <v>628.6</v>
      </c>
      <c r="AG1651" s="70" t="s">
        <v>3014</v>
      </c>
      <c r="AH1651" s="24" t="s">
        <v>3278</v>
      </c>
      <c r="AI1651" s="24" t="s">
        <v>45</v>
      </c>
      <c r="AJ1651" s="24" t="s">
        <v>3279</v>
      </c>
      <c r="AK1651" s="42"/>
      <c r="AL1651" s="43">
        <v>132499.37</v>
      </c>
      <c r="AM1651" s="43">
        <v>337799.42</v>
      </c>
      <c r="AN1651" s="44">
        <v>189</v>
      </c>
      <c r="AO1651" s="45"/>
      <c r="AP1651" s="46">
        <v>44</v>
      </c>
      <c r="AQ1651" s="46">
        <v>145</v>
      </c>
      <c r="AR1651" s="43">
        <v>470298.79</v>
      </c>
      <c r="AS1651" s="43">
        <v>62006.58</v>
      </c>
      <c r="AT1651" s="43">
        <v>5811.75</v>
      </c>
      <c r="AU1651" s="43">
        <v>850.5</v>
      </c>
      <c r="AV1651" s="43">
        <v>1563.03</v>
      </c>
      <c r="AW1651" s="43">
        <v>1188.81</v>
      </c>
      <c r="AX1651" s="43">
        <v>541719.46</v>
      </c>
      <c r="AY1651" s="43">
        <v>42647.85</v>
      </c>
      <c r="AZ1651" s="43">
        <v>8597.61</v>
      </c>
      <c r="BA1651" s="44">
        <v>0</v>
      </c>
      <c r="BB1651" s="44">
        <v>0</v>
      </c>
      <c r="BC1651" s="44">
        <v>0</v>
      </c>
      <c r="BD1651" s="44">
        <v>0</v>
      </c>
      <c r="BE1651" s="44">
        <v>0</v>
      </c>
      <c r="BF1651" s="43">
        <v>11287.17</v>
      </c>
      <c r="BG1651" s="43">
        <v>62532.63</v>
      </c>
      <c r="BH1651" s="43">
        <v>604252.09</v>
      </c>
      <c r="BI1651" s="44">
        <v>0</v>
      </c>
      <c r="BJ1651" s="71">
        <v>604.29999999999995</v>
      </c>
      <c r="BK1651" s="2"/>
      <c r="BL1651" s="2"/>
      <c r="BM1651" s="48">
        <v>50.4</v>
      </c>
      <c r="BN1651" s="48">
        <v>50.4</v>
      </c>
      <c r="BO1651" s="48">
        <v>50.4</v>
      </c>
      <c r="BP1651" s="48">
        <v>50.4</v>
      </c>
      <c r="BQ1651" s="48">
        <v>100.7</v>
      </c>
      <c r="BR1651" s="48">
        <v>100.7</v>
      </c>
      <c r="BS1651" s="48">
        <v>25.2</v>
      </c>
      <c r="BT1651" s="48">
        <v>0</v>
      </c>
      <c r="BU1651" s="48">
        <v>25.2</v>
      </c>
      <c r="BV1651" s="48">
        <f t="shared" si="886"/>
        <v>58.4</v>
      </c>
      <c r="BW1651" s="48">
        <f t="shared" si="887"/>
        <v>58.4</v>
      </c>
      <c r="BX1651" s="49">
        <f t="shared" si="888"/>
        <v>58.4</v>
      </c>
      <c r="BY1651" s="50">
        <f t="shared" si="889"/>
        <v>628.59999999999991</v>
      </c>
      <c r="BZ1651" s="48">
        <f t="shared" si="890"/>
        <v>151.19999999999999</v>
      </c>
      <c r="CA1651" s="48">
        <f t="shared" si="891"/>
        <v>251.8</v>
      </c>
      <c r="CB1651" s="48">
        <f t="shared" si="892"/>
        <v>50.4</v>
      </c>
      <c r="CC1651" s="51">
        <f t="shared" si="893"/>
        <v>175.2</v>
      </c>
      <c r="CD1651" s="50">
        <f t="shared" si="894"/>
        <v>628.59999999999991</v>
      </c>
      <c r="CE1651" s="103"/>
      <c r="CF1651" s="73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</row>
    <row r="1652" spans="1:122" ht="15" hidden="1" outlineLevel="1" thickBot="1" x14ac:dyDescent="0.35">
      <c r="A1652" s="161"/>
      <c r="B1652" s="53" t="s">
        <v>3280</v>
      </c>
      <c r="C1652" s="53" t="s">
        <v>45</v>
      </c>
      <c r="D1652" s="24" t="s">
        <v>3281</v>
      </c>
      <c r="E1652" s="34"/>
      <c r="F1652" s="35">
        <v>132499.37</v>
      </c>
      <c r="G1652" s="35">
        <v>422249.26</v>
      </c>
      <c r="H1652" s="36">
        <v>197</v>
      </c>
      <c r="I1652" s="37"/>
      <c r="J1652" s="38">
        <v>54</v>
      </c>
      <c r="K1652" s="38">
        <v>143</v>
      </c>
      <c r="L1652" s="35">
        <v>554748.63</v>
      </c>
      <c r="M1652" s="35">
        <v>46647.49</v>
      </c>
      <c r="N1652" s="35">
        <v>6057.75</v>
      </c>
      <c r="O1652" s="35">
        <v>886.5</v>
      </c>
      <c r="P1652" s="35">
        <v>1629.19</v>
      </c>
      <c r="Q1652" s="35">
        <v>1239.1300000000001</v>
      </c>
      <c r="R1652" s="35">
        <v>611208.68999999994</v>
      </c>
      <c r="S1652" s="35">
        <v>44453.05</v>
      </c>
      <c r="T1652" s="35">
        <v>8961.5300000000007</v>
      </c>
      <c r="U1652" s="36">
        <v>0</v>
      </c>
      <c r="V1652" s="36">
        <v>0</v>
      </c>
      <c r="W1652" s="36">
        <v>0</v>
      </c>
      <c r="X1652" s="36">
        <v>0</v>
      </c>
      <c r="Y1652" s="36">
        <v>0</v>
      </c>
      <c r="Z1652" s="35">
        <v>13313.96</v>
      </c>
      <c r="AA1652" s="35">
        <v>66728.539999999994</v>
      </c>
      <c r="AB1652" s="35">
        <v>677937.23</v>
      </c>
      <c r="AC1652" s="39">
        <f t="shared" si="885"/>
        <v>677.9</v>
      </c>
      <c r="AD1652" s="40">
        <f t="shared" si="895"/>
        <v>740</v>
      </c>
      <c r="AG1652" s="70" t="s">
        <v>3014</v>
      </c>
      <c r="AH1652" s="24" t="s">
        <v>3280</v>
      </c>
      <c r="AI1652" s="24" t="s">
        <v>45</v>
      </c>
      <c r="AJ1652" s="24" t="s">
        <v>3281</v>
      </c>
      <c r="AK1652" s="42"/>
      <c r="AL1652" s="43">
        <v>132499.37</v>
      </c>
      <c r="AM1652" s="43">
        <v>506699.12</v>
      </c>
      <c r="AN1652" s="44">
        <v>212</v>
      </c>
      <c r="AO1652" s="45"/>
      <c r="AP1652" s="46">
        <v>40</v>
      </c>
      <c r="AQ1652" s="46">
        <v>172</v>
      </c>
      <c r="AR1652" s="43">
        <v>639198.49</v>
      </c>
      <c r="AS1652" s="43">
        <v>48390.82</v>
      </c>
      <c r="AT1652" s="44">
        <v>6519</v>
      </c>
      <c r="AU1652" s="44">
        <v>954</v>
      </c>
      <c r="AV1652" s="43">
        <v>1753.24</v>
      </c>
      <c r="AW1652" s="43">
        <v>1333.48</v>
      </c>
      <c r="AX1652" s="43">
        <v>698149.03</v>
      </c>
      <c r="AY1652" s="43">
        <v>47837.8</v>
      </c>
      <c r="AZ1652" s="43">
        <v>9643.8799999999992</v>
      </c>
      <c r="BA1652" s="44">
        <v>0</v>
      </c>
      <c r="BB1652" s="44">
        <v>0</v>
      </c>
      <c r="BC1652" s="44">
        <v>0</v>
      </c>
      <c r="BD1652" s="44">
        <v>0</v>
      </c>
      <c r="BE1652" s="44">
        <v>0</v>
      </c>
      <c r="BF1652" s="43">
        <v>15340.75</v>
      </c>
      <c r="BG1652" s="43">
        <v>72822.429999999993</v>
      </c>
      <c r="BH1652" s="43">
        <v>770971.46</v>
      </c>
      <c r="BI1652" s="44">
        <v>0</v>
      </c>
      <c r="BJ1652" s="71">
        <v>771</v>
      </c>
      <c r="BK1652" s="2"/>
      <c r="BL1652" s="2"/>
      <c r="BM1652" s="48">
        <v>64.3</v>
      </c>
      <c r="BN1652" s="48">
        <v>64.3</v>
      </c>
      <c r="BO1652" s="48">
        <v>64.3</v>
      </c>
      <c r="BP1652" s="48">
        <v>64.3</v>
      </c>
      <c r="BQ1652" s="48">
        <v>128.5</v>
      </c>
      <c r="BR1652" s="48">
        <v>128.5</v>
      </c>
      <c r="BS1652" s="48">
        <v>32.1</v>
      </c>
      <c r="BT1652" s="48">
        <v>0</v>
      </c>
      <c r="BU1652" s="48">
        <v>32.1</v>
      </c>
      <c r="BV1652" s="48">
        <f t="shared" si="886"/>
        <v>53.9</v>
      </c>
      <c r="BW1652" s="48">
        <f t="shared" si="887"/>
        <v>53.9</v>
      </c>
      <c r="BX1652" s="49">
        <f t="shared" si="888"/>
        <v>53.8</v>
      </c>
      <c r="BY1652" s="50">
        <f t="shared" si="889"/>
        <v>739.99999999999977</v>
      </c>
      <c r="BZ1652" s="48">
        <f t="shared" si="890"/>
        <v>192.89999999999998</v>
      </c>
      <c r="CA1652" s="48">
        <f t="shared" si="891"/>
        <v>321.3</v>
      </c>
      <c r="CB1652" s="48">
        <f t="shared" si="892"/>
        <v>64.2</v>
      </c>
      <c r="CC1652" s="51">
        <f t="shared" si="893"/>
        <v>161.6</v>
      </c>
      <c r="CD1652" s="50">
        <f t="shared" si="894"/>
        <v>740.00000000000011</v>
      </c>
      <c r="CE1652" s="103"/>
      <c r="CF1652" s="73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</row>
    <row r="1653" spans="1:122" ht="15" hidden="1" outlineLevel="1" thickBot="1" x14ac:dyDescent="0.35">
      <c r="A1653" s="161"/>
      <c r="B1653" s="53" t="s">
        <v>3282</v>
      </c>
      <c r="C1653" s="53" t="s">
        <v>45</v>
      </c>
      <c r="D1653" s="24" t="s">
        <v>3283</v>
      </c>
      <c r="E1653" s="35">
        <v>602736.56999999995</v>
      </c>
      <c r="F1653" s="35">
        <v>187707.44</v>
      </c>
      <c r="G1653" s="35">
        <v>628095.78</v>
      </c>
      <c r="H1653" s="36">
        <v>499</v>
      </c>
      <c r="I1653" s="38">
        <v>205</v>
      </c>
      <c r="J1653" s="38">
        <v>67</v>
      </c>
      <c r="K1653" s="38">
        <v>227</v>
      </c>
      <c r="L1653" s="35">
        <v>1418539.79</v>
      </c>
      <c r="M1653" s="35">
        <v>140439.73000000001</v>
      </c>
      <c r="N1653" s="35">
        <v>16299.49</v>
      </c>
      <c r="O1653" s="35">
        <v>2245.5</v>
      </c>
      <c r="P1653" s="35">
        <v>4126.7299999999996</v>
      </c>
      <c r="Q1653" s="35">
        <v>3138.71</v>
      </c>
      <c r="R1653" s="35">
        <v>1584789.95</v>
      </c>
      <c r="S1653" s="35">
        <v>158783.79999999999</v>
      </c>
      <c r="T1653" s="35">
        <v>22699.51</v>
      </c>
      <c r="U1653" s="35">
        <v>553.5</v>
      </c>
      <c r="V1653" s="35">
        <v>6266.85</v>
      </c>
      <c r="W1653" s="35">
        <v>4128.7</v>
      </c>
      <c r="X1653" s="36">
        <v>0</v>
      </c>
      <c r="Y1653" s="35">
        <v>12384.05</v>
      </c>
      <c r="Z1653" s="35">
        <v>34044.97</v>
      </c>
      <c r="AA1653" s="35">
        <v>238861.38</v>
      </c>
      <c r="AB1653" s="35">
        <v>1823651.33</v>
      </c>
      <c r="AC1653" s="39">
        <f t="shared" si="885"/>
        <v>1823.7</v>
      </c>
      <c r="AD1653" s="40">
        <f t="shared" si="895"/>
        <v>1908.6</v>
      </c>
      <c r="AG1653" s="70" t="s">
        <v>3014</v>
      </c>
      <c r="AH1653" s="24" t="s">
        <v>3282</v>
      </c>
      <c r="AI1653" s="24" t="s">
        <v>45</v>
      </c>
      <c r="AJ1653" s="24" t="s">
        <v>3283</v>
      </c>
      <c r="AK1653" s="43">
        <v>620710.85</v>
      </c>
      <c r="AL1653" s="43">
        <v>187707.44</v>
      </c>
      <c r="AM1653" s="43">
        <v>717823.76</v>
      </c>
      <c r="AN1653" s="44">
        <v>518</v>
      </c>
      <c r="AO1653" s="46">
        <v>195</v>
      </c>
      <c r="AP1653" s="46">
        <v>79</v>
      </c>
      <c r="AQ1653" s="46">
        <v>244</v>
      </c>
      <c r="AR1653" s="43">
        <v>1526242.05</v>
      </c>
      <c r="AS1653" s="43">
        <v>154821.04</v>
      </c>
      <c r="AT1653" s="43">
        <v>16853.48</v>
      </c>
      <c r="AU1653" s="44">
        <v>2331</v>
      </c>
      <c r="AV1653" s="43">
        <v>4283.8599999999997</v>
      </c>
      <c r="AW1653" s="43">
        <v>3258.22</v>
      </c>
      <c r="AX1653" s="43">
        <v>1707789.65</v>
      </c>
      <c r="AY1653" s="43">
        <v>160818.25</v>
      </c>
      <c r="AZ1653" s="43">
        <v>23563.82</v>
      </c>
      <c r="BA1653" s="43">
        <v>526.5</v>
      </c>
      <c r="BB1653" s="43">
        <v>5961.15</v>
      </c>
      <c r="BC1653" s="43">
        <v>3927.3</v>
      </c>
      <c r="BD1653" s="44">
        <v>0</v>
      </c>
      <c r="BE1653" s="43">
        <v>11779.95</v>
      </c>
      <c r="BF1653" s="43">
        <v>36629.81</v>
      </c>
      <c r="BG1653" s="43">
        <v>243206.78</v>
      </c>
      <c r="BH1653" s="43">
        <v>1950996.43</v>
      </c>
      <c r="BI1653" s="44">
        <v>0</v>
      </c>
      <c r="BJ1653" s="71">
        <v>1951</v>
      </c>
      <c r="BK1653" s="2"/>
      <c r="BL1653" s="2"/>
      <c r="BM1653" s="48">
        <v>162.6</v>
      </c>
      <c r="BN1653" s="48">
        <v>162.6</v>
      </c>
      <c r="BO1653" s="48">
        <v>162.6</v>
      </c>
      <c r="BP1653" s="48">
        <v>162.6</v>
      </c>
      <c r="BQ1653" s="48">
        <v>325.2</v>
      </c>
      <c r="BR1653" s="48">
        <v>325.2</v>
      </c>
      <c r="BS1653" s="48">
        <v>81.3</v>
      </c>
      <c r="BT1653" s="48">
        <v>0</v>
      </c>
      <c r="BU1653" s="48">
        <v>81.3</v>
      </c>
      <c r="BV1653" s="48">
        <f t="shared" si="886"/>
        <v>148.4</v>
      </c>
      <c r="BW1653" s="48">
        <f t="shared" si="887"/>
        <v>148.4</v>
      </c>
      <c r="BX1653" s="49">
        <f t="shared" si="888"/>
        <v>148.4</v>
      </c>
      <c r="BY1653" s="50">
        <f t="shared" si="889"/>
        <v>1908.5999999999997</v>
      </c>
      <c r="BZ1653" s="48">
        <f t="shared" si="890"/>
        <v>487.79999999999995</v>
      </c>
      <c r="CA1653" s="48">
        <f t="shared" si="891"/>
        <v>813</v>
      </c>
      <c r="CB1653" s="48">
        <f t="shared" si="892"/>
        <v>162.6</v>
      </c>
      <c r="CC1653" s="51">
        <f t="shared" si="893"/>
        <v>445.20000000000005</v>
      </c>
      <c r="CD1653" s="50">
        <f t="shared" si="894"/>
        <v>1908.6</v>
      </c>
      <c r="CE1653" s="103"/>
      <c r="CF1653" s="73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</row>
    <row r="1654" spans="1:122" ht="15" hidden="1" outlineLevel="1" thickBot="1" x14ac:dyDescent="0.35">
      <c r="A1654" s="161"/>
      <c r="B1654" s="53" t="s">
        <v>3284</v>
      </c>
      <c r="C1654" s="53" t="s">
        <v>45</v>
      </c>
      <c r="D1654" s="24" t="s">
        <v>3285</v>
      </c>
      <c r="E1654" s="34"/>
      <c r="F1654" s="35">
        <v>176665.83</v>
      </c>
      <c r="G1654" s="35">
        <v>506699.12</v>
      </c>
      <c r="H1654" s="36">
        <v>232</v>
      </c>
      <c r="I1654" s="37"/>
      <c r="J1654" s="38">
        <v>60</v>
      </c>
      <c r="K1654" s="38">
        <v>172</v>
      </c>
      <c r="L1654" s="35">
        <v>683364.95</v>
      </c>
      <c r="M1654" s="35">
        <v>57016.160000000003</v>
      </c>
      <c r="N1654" s="36">
        <v>7134</v>
      </c>
      <c r="O1654" s="36">
        <v>1044</v>
      </c>
      <c r="P1654" s="35">
        <v>1918.64</v>
      </c>
      <c r="Q1654" s="35">
        <v>1459.28</v>
      </c>
      <c r="R1654" s="35">
        <v>751937.03</v>
      </c>
      <c r="S1654" s="35">
        <v>52350.8</v>
      </c>
      <c r="T1654" s="35">
        <v>10553.68</v>
      </c>
      <c r="U1654" s="36">
        <v>0</v>
      </c>
      <c r="V1654" s="36">
        <v>0</v>
      </c>
      <c r="W1654" s="36">
        <v>0</v>
      </c>
      <c r="X1654" s="36">
        <v>0</v>
      </c>
      <c r="Y1654" s="36">
        <v>0</v>
      </c>
      <c r="Z1654" s="35">
        <v>16400.759999999998</v>
      </c>
      <c r="AA1654" s="35">
        <v>79305.240000000005</v>
      </c>
      <c r="AB1654" s="35">
        <v>831242.27</v>
      </c>
      <c r="AC1654" s="39">
        <f t="shared" si="885"/>
        <v>831.2</v>
      </c>
      <c r="AD1654" s="40">
        <f t="shared" si="895"/>
        <v>738.7</v>
      </c>
      <c r="AG1654" s="70" t="s">
        <v>3014</v>
      </c>
      <c r="AH1654" s="24" t="s">
        <v>3284</v>
      </c>
      <c r="AI1654" s="24" t="s">
        <v>45</v>
      </c>
      <c r="AJ1654" s="24" t="s">
        <v>3285</v>
      </c>
      <c r="AK1654" s="42"/>
      <c r="AL1654" s="43">
        <v>88332.91</v>
      </c>
      <c r="AM1654" s="43">
        <v>464474.2</v>
      </c>
      <c r="AN1654" s="44">
        <v>222</v>
      </c>
      <c r="AO1654" s="45"/>
      <c r="AP1654" s="46">
        <v>39</v>
      </c>
      <c r="AQ1654" s="46">
        <v>183</v>
      </c>
      <c r="AR1654" s="43">
        <v>552807.11</v>
      </c>
      <c r="AS1654" s="43">
        <v>55047.360000000001</v>
      </c>
      <c r="AT1654" s="43">
        <v>6826.5</v>
      </c>
      <c r="AU1654" s="44">
        <v>999</v>
      </c>
      <c r="AV1654" s="43">
        <v>1835.94</v>
      </c>
      <c r="AW1654" s="43">
        <v>1396.38</v>
      </c>
      <c r="AX1654" s="43">
        <v>618912.29</v>
      </c>
      <c r="AY1654" s="43">
        <v>50094.3</v>
      </c>
      <c r="AZ1654" s="43">
        <v>10098.780000000001</v>
      </c>
      <c r="BA1654" s="44">
        <v>0</v>
      </c>
      <c r="BB1654" s="44">
        <v>0</v>
      </c>
      <c r="BC1654" s="44">
        <v>0</v>
      </c>
      <c r="BD1654" s="44">
        <v>0</v>
      </c>
      <c r="BE1654" s="44">
        <v>0</v>
      </c>
      <c r="BF1654" s="43">
        <v>13267.37</v>
      </c>
      <c r="BG1654" s="43">
        <v>73460.45</v>
      </c>
      <c r="BH1654" s="43">
        <v>692372.74</v>
      </c>
      <c r="BI1654" s="44">
        <v>0</v>
      </c>
      <c r="BJ1654" s="71">
        <v>692.4</v>
      </c>
      <c r="BK1654" s="2"/>
      <c r="BL1654" s="2"/>
      <c r="BM1654" s="48">
        <v>57.7</v>
      </c>
      <c r="BN1654" s="48">
        <v>57.7</v>
      </c>
      <c r="BO1654" s="48">
        <v>57.7</v>
      </c>
      <c r="BP1654" s="48">
        <v>57.7</v>
      </c>
      <c r="BQ1654" s="48">
        <v>115.4</v>
      </c>
      <c r="BR1654" s="48">
        <v>115.4</v>
      </c>
      <c r="BS1654" s="48">
        <v>28.9</v>
      </c>
      <c r="BT1654" s="48">
        <v>0</v>
      </c>
      <c r="BU1654" s="48">
        <v>28.9</v>
      </c>
      <c r="BV1654" s="48">
        <f t="shared" si="886"/>
        <v>73.099999999999994</v>
      </c>
      <c r="BW1654" s="48">
        <f t="shared" si="887"/>
        <v>73.099999999999994</v>
      </c>
      <c r="BX1654" s="49">
        <f t="shared" si="888"/>
        <v>73.099999999999994</v>
      </c>
      <c r="BY1654" s="50">
        <f t="shared" si="889"/>
        <v>738.70000000000016</v>
      </c>
      <c r="BZ1654" s="48">
        <f t="shared" si="890"/>
        <v>173.10000000000002</v>
      </c>
      <c r="CA1654" s="48">
        <f t="shared" si="891"/>
        <v>288.5</v>
      </c>
      <c r="CB1654" s="48">
        <f t="shared" si="892"/>
        <v>57.8</v>
      </c>
      <c r="CC1654" s="51">
        <f t="shared" si="893"/>
        <v>219.29999999999998</v>
      </c>
      <c r="CD1654" s="50">
        <f t="shared" si="894"/>
        <v>738.69999999999993</v>
      </c>
      <c r="CE1654" s="103"/>
      <c r="CF1654" s="73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</row>
    <row r="1655" spans="1:122" ht="15" hidden="1" outlineLevel="1" thickBot="1" x14ac:dyDescent="0.35">
      <c r="A1655" s="161"/>
      <c r="B1655" s="53" t="s">
        <v>3286</v>
      </c>
      <c r="C1655" s="53" t="s">
        <v>45</v>
      </c>
      <c r="D1655" s="24" t="s">
        <v>3287</v>
      </c>
      <c r="E1655" s="34"/>
      <c r="F1655" s="35">
        <v>73316.320000000007</v>
      </c>
      <c r="G1655" s="35">
        <v>365667.87</v>
      </c>
      <c r="H1655" s="36">
        <v>122</v>
      </c>
      <c r="I1655" s="37"/>
      <c r="J1655" s="38">
        <v>25</v>
      </c>
      <c r="K1655" s="38">
        <v>97</v>
      </c>
      <c r="L1655" s="35">
        <v>438984.19</v>
      </c>
      <c r="M1655" s="35">
        <v>58039.360000000001</v>
      </c>
      <c r="N1655" s="35">
        <v>3751.5</v>
      </c>
      <c r="O1655" s="36">
        <v>549</v>
      </c>
      <c r="P1655" s="35">
        <v>1008.94</v>
      </c>
      <c r="Q1655" s="35">
        <v>767.38</v>
      </c>
      <c r="R1655" s="35">
        <v>503100.37</v>
      </c>
      <c r="S1655" s="35">
        <v>27529.3</v>
      </c>
      <c r="T1655" s="35">
        <v>5549.78</v>
      </c>
      <c r="U1655" s="36">
        <v>0</v>
      </c>
      <c r="V1655" s="36">
        <v>0</v>
      </c>
      <c r="W1655" s="36">
        <v>0</v>
      </c>
      <c r="X1655" s="36">
        <v>0</v>
      </c>
      <c r="Y1655" s="36">
        <v>0</v>
      </c>
      <c r="Z1655" s="35">
        <v>10535.62</v>
      </c>
      <c r="AA1655" s="35">
        <v>43614.7</v>
      </c>
      <c r="AB1655" s="35">
        <v>546715.06999999995</v>
      </c>
      <c r="AC1655" s="39">
        <f t="shared" si="885"/>
        <v>546.70000000000005</v>
      </c>
      <c r="AD1655" s="40">
        <f t="shared" si="895"/>
        <v>665</v>
      </c>
      <c r="AG1655" s="70" t="s">
        <v>3014</v>
      </c>
      <c r="AH1655" s="24" t="s">
        <v>3286</v>
      </c>
      <c r="AI1655" s="24" t="s">
        <v>45</v>
      </c>
      <c r="AJ1655" s="24" t="s">
        <v>3287</v>
      </c>
      <c r="AK1655" s="42"/>
      <c r="AL1655" s="43">
        <v>132499.37</v>
      </c>
      <c r="AM1655" s="43">
        <v>450117.71</v>
      </c>
      <c r="AN1655" s="44">
        <v>148</v>
      </c>
      <c r="AO1655" s="45"/>
      <c r="AP1655" s="46">
        <v>30</v>
      </c>
      <c r="AQ1655" s="46">
        <v>118</v>
      </c>
      <c r="AR1655" s="43">
        <v>582617.07999999996</v>
      </c>
      <c r="AS1655" s="43">
        <v>80092.37</v>
      </c>
      <c r="AT1655" s="44">
        <v>4551</v>
      </c>
      <c r="AU1655" s="44">
        <v>666</v>
      </c>
      <c r="AV1655" s="43">
        <v>1223.96</v>
      </c>
      <c r="AW1655" s="43">
        <v>930.92</v>
      </c>
      <c r="AX1655" s="43">
        <v>670081.32999999996</v>
      </c>
      <c r="AY1655" s="43">
        <v>33396.199999999997</v>
      </c>
      <c r="AZ1655" s="43">
        <v>6732.52</v>
      </c>
      <c r="BA1655" s="44">
        <v>0</v>
      </c>
      <c r="BB1655" s="44">
        <v>0</v>
      </c>
      <c r="BC1655" s="44">
        <v>0</v>
      </c>
      <c r="BD1655" s="44">
        <v>0</v>
      </c>
      <c r="BE1655" s="44">
        <v>0</v>
      </c>
      <c r="BF1655" s="43">
        <v>13982.81</v>
      </c>
      <c r="BG1655" s="43">
        <v>54111.53</v>
      </c>
      <c r="BH1655" s="43">
        <v>724192.86</v>
      </c>
      <c r="BI1655" s="44">
        <v>0</v>
      </c>
      <c r="BJ1655" s="71">
        <v>724.2</v>
      </c>
      <c r="BK1655" s="2"/>
      <c r="BL1655" s="2"/>
      <c r="BM1655" s="48">
        <v>60.4</v>
      </c>
      <c r="BN1655" s="48">
        <v>60.4</v>
      </c>
      <c r="BO1655" s="48">
        <v>60.4</v>
      </c>
      <c r="BP1655" s="48">
        <v>60.4</v>
      </c>
      <c r="BQ1655" s="48">
        <v>120.7</v>
      </c>
      <c r="BR1655" s="48">
        <v>120.7</v>
      </c>
      <c r="BS1655" s="48">
        <v>30.2</v>
      </c>
      <c r="BT1655" s="48">
        <v>0</v>
      </c>
      <c r="BU1655" s="48">
        <v>30.2</v>
      </c>
      <c r="BV1655" s="48">
        <f t="shared" si="886"/>
        <v>40.5</v>
      </c>
      <c r="BW1655" s="48">
        <f t="shared" si="887"/>
        <v>40.5</v>
      </c>
      <c r="BX1655" s="49">
        <f t="shared" si="888"/>
        <v>40.6</v>
      </c>
      <c r="BY1655" s="50">
        <f t="shared" si="889"/>
        <v>664.99999999999989</v>
      </c>
      <c r="BZ1655" s="48">
        <f t="shared" si="890"/>
        <v>181.2</v>
      </c>
      <c r="CA1655" s="48">
        <f t="shared" si="891"/>
        <v>301.8</v>
      </c>
      <c r="CB1655" s="48">
        <f t="shared" si="892"/>
        <v>60.4</v>
      </c>
      <c r="CC1655" s="51">
        <f t="shared" si="893"/>
        <v>121.6</v>
      </c>
      <c r="CD1655" s="50">
        <f t="shared" si="894"/>
        <v>665</v>
      </c>
      <c r="CE1655" s="103"/>
      <c r="CF1655" s="73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</row>
    <row r="1656" spans="1:122" ht="15" hidden="1" outlineLevel="1" thickBot="1" x14ac:dyDescent="0.35">
      <c r="A1656" s="161"/>
      <c r="B1656" s="53" t="s">
        <v>3288</v>
      </c>
      <c r="C1656" s="53" t="s">
        <v>45</v>
      </c>
      <c r="D1656" s="24" t="s">
        <v>3289</v>
      </c>
      <c r="E1656" s="34"/>
      <c r="F1656" s="35">
        <v>132499.37</v>
      </c>
      <c r="G1656" s="35">
        <v>422249.26</v>
      </c>
      <c r="H1656" s="36">
        <v>184</v>
      </c>
      <c r="I1656" s="37"/>
      <c r="J1656" s="38">
        <v>45</v>
      </c>
      <c r="K1656" s="38">
        <v>139</v>
      </c>
      <c r="L1656" s="35">
        <v>554748.63</v>
      </c>
      <c r="M1656" s="35">
        <v>46356.05</v>
      </c>
      <c r="N1656" s="36">
        <v>5658</v>
      </c>
      <c r="O1656" s="36">
        <v>828</v>
      </c>
      <c r="P1656" s="35">
        <v>1521.68</v>
      </c>
      <c r="Q1656" s="35">
        <v>1157.3599999999999</v>
      </c>
      <c r="R1656" s="35">
        <v>610269.72</v>
      </c>
      <c r="S1656" s="35">
        <v>41519.599999999999</v>
      </c>
      <c r="T1656" s="35">
        <v>8370.16</v>
      </c>
      <c r="U1656" s="36">
        <v>0</v>
      </c>
      <c r="V1656" s="36">
        <v>0</v>
      </c>
      <c r="W1656" s="36">
        <v>0</v>
      </c>
      <c r="X1656" s="36">
        <v>0</v>
      </c>
      <c r="Y1656" s="36">
        <v>0</v>
      </c>
      <c r="Z1656" s="35">
        <v>13313.96</v>
      </c>
      <c r="AA1656" s="35">
        <v>63203.72</v>
      </c>
      <c r="AB1656" s="35">
        <v>673473.44</v>
      </c>
      <c r="AC1656" s="39">
        <f t="shared" si="885"/>
        <v>673.5</v>
      </c>
      <c r="AD1656" s="40">
        <f t="shared" si="895"/>
        <v>678.8</v>
      </c>
      <c r="AG1656" s="70" t="s">
        <v>3014</v>
      </c>
      <c r="AH1656" s="24" t="s">
        <v>3288</v>
      </c>
      <c r="AI1656" s="24" t="s">
        <v>45</v>
      </c>
      <c r="AJ1656" s="24" t="s">
        <v>3289</v>
      </c>
      <c r="AK1656" s="42"/>
      <c r="AL1656" s="43">
        <v>132499.37</v>
      </c>
      <c r="AM1656" s="43">
        <v>422249.26</v>
      </c>
      <c r="AN1656" s="44">
        <v>197</v>
      </c>
      <c r="AO1656" s="45"/>
      <c r="AP1656" s="46">
        <v>39</v>
      </c>
      <c r="AQ1656" s="46">
        <v>158</v>
      </c>
      <c r="AR1656" s="43">
        <v>554748.63</v>
      </c>
      <c r="AS1656" s="43">
        <v>50125.36</v>
      </c>
      <c r="AT1656" s="43">
        <v>6057.75</v>
      </c>
      <c r="AU1656" s="43">
        <v>886.5</v>
      </c>
      <c r="AV1656" s="43">
        <v>1629.19</v>
      </c>
      <c r="AW1656" s="43">
        <v>1239.1300000000001</v>
      </c>
      <c r="AX1656" s="43">
        <v>614686.56000000006</v>
      </c>
      <c r="AY1656" s="43">
        <v>44453.05</v>
      </c>
      <c r="AZ1656" s="43">
        <v>8961.5300000000007</v>
      </c>
      <c r="BA1656" s="44">
        <v>0</v>
      </c>
      <c r="BB1656" s="44">
        <v>0</v>
      </c>
      <c r="BC1656" s="44">
        <v>0</v>
      </c>
      <c r="BD1656" s="44">
        <v>0</v>
      </c>
      <c r="BE1656" s="44">
        <v>0</v>
      </c>
      <c r="BF1656" s="43">
        <v>13313.97</v>
      </c>
      <c r="BG1656" s="43">
        <v>66728.55</v>
      </c>
      <c r="BH1656" s="43">
        <v>681415.11</v>
      </c>
      <c r="BI1656" s="44">
        <v>0</v>
      </c>
      <c r="BJ1656" s="71">
        <v>681.4</v>
      </c>
      <c r="BK1656" s="2"/>
      <c r="BL1656" s="2"/>
      <c r="BM1656" s="48">
        <v>56.8</v>
      </c>
      <c r="BN1656" s="48">
        <v>56.8</v>
      </c>
      <c r="BO1656" s="48">
        <v>56.8</v>
      </c>
      <c r="BP1656" s="48">
        <v>56.8</v>
      </c>
      <c r="BQ1656" s="48">
        <v>113.6</v>
      </c>
      <c r="BR1656" s="48">
        <v>113.6</v>
      </c>
      <c r="BS1656" s="48">
        <v>28.4</v>
      </c>
      <c r="BT1656" s="48">
        <v>0</v>
      </c>
      <c r="BU1656" s="48">
        <v>28.4</v>
      </c>
      <c r="BV1656" s="48">
        <f t="shared" si="886"/>
        <v>55.9</v>
      </c>
      <c r="BW1656" s="48">
        <f t="shared" si="887"/>
        <v>55.9</v>
      </c>
      <c r="BX1656" s="49">
        <f t="shared" si="888"/>
        <v>55.8</v>
      </c>
      <c r="BY1656" s="50">
        <f t="shared" si="889"/>
        <v>678.8</v>
      </c>
      <c r="BZ1656" s="48">
        <f t="shared" si="890"/>
        <v>170.39999999999998</v>
      </c>
      <c r="CA1656" s="48">
        <f t="shared" si="891"/>
        <v>284</v>
      </c>
      <c r="CB1656" s="48">
        <f t="shared" si="892"/>
        <v>56.8</v>
      </c>
      <c r="CC1656" s="51">
        <f t="shared" si="893"/>
        <v>167.6</v>
      </c>
      <c r="CD1656" s="50">
        <f t="shared" si="894"/>
        <v>678.8</v>
      </c>
      <c r="CE1656" s="103"/>
      <c r="CF1656" s="73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</row>
    <row r="1657" spans="1:122" ht="15" hidden="1" outlineLevel="1" thickBot="1" x14ac:dyDescent="0.35">
      <c r="A1657" s="161"/>
      <c r="B1657" s="53" t="s">
        <v>3290</v>
      </c>
      <c r="C1657" s="53" t="s">
        <v>45</v>
      </c>
      <c r="D1657" s="24" t="s">
        <v>3291</v>
      </c>
      <c r="E1657" s="34"/>
      <c r="F1657" s="35">
        <v>176665.83</v>
      </c>
      <c r="G1657" s="35">
        <v>506699.12</v>
      </c>
      <c r="H1657" s="36">
        <v>228</v>
      </c>
      <c r="I1657" s="37"/>
      <c r="J1657" s="38">
        <v>60</v>
      </c>
      <c r="K1657" s="38">
        <v>168</v>
      </c>
      <c r="L1657" s="35">
        <v>683364.95</v>
      </c>
      <c r="M1657" s="35">
        <v>63032.639999999999</v>
      </c>
      <c r="N1657" s="36">
        <v>7011</v>
      </c>
      <c r="O1657" s="36">
        <v>1026</v>
      </c>
      <c r="P1657" s="35">
        <v>1885.56</v>
      </c>
      <c r="Q1657" s="35">
        <v>1434.12</v>
      </c>
      <c r="R1657" s="35">
        <v>757754.27</v>
      </c>
      <c r="S1657" s="35">
        <v>51448.2</v>
      </c>
      <c r="T1657" s="35">
        <v>10371.719999999999</v>
      </c>
      <c r="U1657" s="36">
        <v>0</v>
      </c>
      <c r="V1657" s="36">
        <v>0</v>
      </c>
      <c r="W1657" s="36">
        <v>0</v>
      </c>
      <c r="X1657" s="36">
        <v>0</v>
      </c>
      <c r="Y1657" s="36">
        <v>0</v>
      </c>
      <c r="Z1657" s="35">
        <v>16400.759999999998</v>
      </c>
      <c r="AA1657" s="35">
        <v>78220.679999999993</v>
      </c>
      <c r="AB1657" s="35">
        <v>835974.95</v>
      </c>
      <c r="AC1657" s="39">
        <f t="shared" si="885"/>
        <v>836</v>
      </c>
      <c r="AD1657" s="40">
        <f t="shared" si="895"/>
        <v>778.7</v>
      </c>
      <c r="AG1657" s="70" t="s">
        <v>3014</v>
      </c>
      <c r="AH1657" s="24" t="s">
        <v>3290</v>
      </c>
      <c r="AI1657" s="24" t="s">
        <v>45</v>
      </c>
      <c r="AJ1657" s="24" t="s">
        <v>3291</v>
      </c>
      <c r="AK1657" s="42"/>
      <c r="AL1657" s="43">
        <v>132499.37</v>
      </c>
      <c r="AM1657" s="43">
        <v>464474.2</v>
      </c>
      <c r="AN1657" s="44">
        <v>233</v>
      </c>
      <c r="AO1657" s="45"/>
      <c r="AP1657" s="46">
        <v>43</v>
      </c>
      <c r="AQ1657" s="46">
        <v>190</v>
      </c>
      <c r="AR1657" s="43">
        <v>596973.56999999995</v>
      </c>
      <c r="AS1657" s="43">
        <v>64017.04</v>
      </c>
      <c r="AT1657" s="43">
        <v>7164.75</v>
      </c>
      <c r="AU1657" s="43">
        <v>1048.5</v>
      </c>
      <c r="AV1657" s="43">
        <v>1926.91</v>
      </c>
      <c r="AW1657" s="43">
        <v>1465.57</v>
      </c>
      <c r="AX1657" s="43">
        <v>672596.34</v>
      </c>
      <c r="AY1657" s="43">
        <v>52576.45</v>
      </c>
      <c r="AZ1657" s="43">
        <v>10599.17</v>
      </c>
      <c r="BA1657" s="44">
        <v>0</v>
      </c>
      <c r="BB1657" s="44">
        <v>0</v>
      </c>
      <c r="BC1657" s="44">
        <v>0</v>
      </c>
      <c r="BD1657" s="44">
        <v>0</v>
      </c>
      <c r="BE1657" s="44">
        <v>0</v>
      </c>
      <c r="BF1657" s="43">
        <v>14327.36</v>
      </c>
      <c r="BG1657" s="43">
        <v>77502.98</v>
      </c>
      <c r="BH1657" s="43">
        <v>750099.32</v>
      </c>
      <c r="BI1657" s="44">
        <v>0</v>
      </c>
      <c r="BJ1657" s="71">
        <v>750.1</v>
      </c>
      <c r="BK1657" s="2"/>
      <c r="BL1657" s="2"/>
      <c r="BM1657" s="48">
        <v>62.5</v>
      </c>
      <c r="BN1657" s="48">
        <v>62.5</v>
      </c>
      <c r="BO1657" s="48">
        <v>62.5</v>
      </c>
      <c r="BP1657" s="48">
        <v>62.5</v>
      </c>
      <c r="BQ1657" s="48">
        <v>125</v>
      </c>
      <c r="BR1657" s="48">
        <v>125</v>
      </c>
      <c r="BS1657" s="48">
        <v>31.3</v>
      </c>
      <c r="BT1657" s="48">
        <v>0</v>
      </c>
      <c r="BU1657" s="48">
        <v>31.3</v>
      </c>
      <c r="BV1657" s="48">
        <f t="shared" si="886"/>
        <v>72</v>
      </c>
      <c r="BW1657" s="48">
        <f t="shared" si="887"/>
        <v>72</v>
      </c>
      <c r="BX1657" s="49">
        <f t="shared" si="888"/>
        <v>72.099999999999994</v>
      </c>
      <c r="BY1657" s="50">
        <f t="shared" si="889"/>
        <v>778.7</v>
      </c>
      <c r="BZ1657" s="48">
        <f t="shared" si="890"/>
        <v>187.5</v>
      </c>
      <c r="CA1657" s="48">
        <f t="shared" si="891"/>
        <v>312.5</v>
      </c>
      <c r="CB1657" s="48">
        <f t="shared" si="892"/>
        <v>62.6</v>
      </c>
      <c r="CC1657" s="51">
        <f t="shared" si="893"/>
        <v>216.1</v>
      </c>
      <c r="CD1657" s="50">
        <f t="shared" si="894"/>
        <v>778.7</v>
      </c>
      <c r="CE1657" s="103"/>
      <c r="CF1657" s="73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</row>
    <row r="1658" spans="1:122" ht="15" hidden="1" outlineLevel="1" thickBot="1" x14ac:dyDescent="0.35">
      <c r="A1658" s="161"/>
      <c r="B1658" s="53" t="s">
        <v>3292</v>
      </c>
      <c r="C1658" s="53" t="s">
        <v>45</v>
      </c>
      <c r="D1658" s="24" t="s">
        <v>3293</v>
      </c>
      <c r="E1658" s="34"/>
      <c r="F1658" s="35">
        <v>88332.91</v>
      </c>
      <c r="G1658" s="35">
        <v>380024.33</v>
      </c>
      <c r="H1658" s="36">
        <v>178</v>
      </c>
      <c r="I1658" s="37"/>
      <c r="J1658" s="38">
        <v>35</v>
      </c>
      <c r="K1658" s="38">
        <v>143</v>
      </c>
      <c r="L1658" s="35">
        <v>468357.24</v>
      </c>
      <c r="M1658" s="35">
        <v>37312.639999999999</v>
      </c>
      <c r="N1658" s="35">
        <v>5473.5</v>
      </c>
      <c r="O1658" s="36">
        <v>801</v>
      </c>
      <c r="P1658" s="35">
        <v>1472.06</v>
      </c>
      <c r="Q1658" s="35">
        <v>1119.6199999999999</v>
      </c>
      <c r="R1658" s="35">
        <v>514536.06</v>
      </c>
      <c r="S1658" s="35">
        <v>40165.699999999997</v>
      </c>
      <c r="T1658" s="35">
        <v>8097.22</v>
      </c>
      <c r="U1658" s="36">
        <v>0</v>
      </c>
      <c r="V1658" s="36">
        <v>0</v>
      </c>
      <c r="W1658" s="36">
        <v>0</v>
      </c>
      <c r="X1658" s="36">
        <v>0</v>
      </c>
      <c r="Y1658" s="36">
        <v>0</v>
      </c>
      <c r="Z1658" s="35">
        <v>11240.58</v>
      </c>
      <c r="AA1658" s="35">
        <v>59503.5</v>
      </c>
      <c r="AB1658" s="35">
        <v>574039.56000000006</v>
      </c>
      <c r="AC1658" s="39">
        <f t="shared" si="885"/>
        <v>574</v>
      </c>
      <c r="AD1658" s="40">
        <f t="shared" si="895"/>
        <v>625</v>
      </c>
      <c r="AG1658" s="70" t="s">
        <v>3014</v>
      </c>
      <c r="AH1658" s="24" t="s">
        <v>3292</v>
      </c>
      <c r="AI1658" s="24" t="s">
        <v>45</v>
      </c>
      <c r="AJ1658" s="24" t="s">
        <v>3293</v>
      </c>
      <c r="AK1658" s="42"/>
      <c r="AL1658" s="43">
        <v>88332.91</v>
      </c>
      <c r="AM1658" s="43">
        <v>451859.48</v>
      </c>
      <c r="AN1658" s="44">
        <v>188</v>
      </c>
      <c r="AO1658" s="45"/>
      <c r="AP1658" s="46">
        <v>37</v>
      </c>
      <c r="AQ1658" s="46">
        <v>151</v>
      </c>
      <c r="AR1658" s="43">
        <v>540192.39</v>
      </c>
      <c r="AS1658" s="43">
        <v>37013.440000000002</v>
      </c>
      <c r="AT1658" s="44">
        <v>5781</v>
      </c>
      <c r="AU1658" s="44">
        <v>846</v>
      </c>
      <c r="AV1658" s="43">
        <v>1554.76</v>
      </c>
      <c r="AW1658" s="43">
        <v>1182.52</v>
      </c>
      <c r="AX1658" s="43">
        <v>586570.11</v>
      </c>
      <c r="AY1658" s="43">
        <v>42422.2</v>
      </c>
      <c r="AZ1658" s="43">
        <v>8552.1200000000008</v>
      </c>
      <c r="BA1658" s="44">
        <v>0</v>
      </c>
      <c r="BB1658" s="44">
        <v>0</v>
      </c>
      <c r="BC1658" s="44">
        <v>0</v>
      </c>
      <c r="BD1658" s="44">
        <v>0</v>
      </c>
      <c r="BE1658" s="44">
        <v>0</v>
      </c>
      <c r="BF1658" s="43">
        <v>12964.62</v>
      </c>
      <c r="BG1658" s="43">
        <v>63938.94</v>
      </c>
      <c r="BH1658" s="43">
        <v>650509.05000000005</v>
      </c>
      <c r="BI1658" s="44">
        <v>0</v>
      </c>
      <c r="BJ1658" s="71">
        <v>650.5</v>
      </c>
      <c r="BK1658" s="2"/>
      <c r="BL1658" s="2"/>
      <c r="BM1658" s="48">
        <v>54.2</v>
      </c>
      <c r="BN1658" s="48">
        <v>54.2</v>
      </c>
      <c r="BO1658" s="48">
        <v>54.2</v>
      </c>
      <c r="BP1658" s="48">
        <v>54.2</v>
      </c>
      <c r="BQ1658" s="48">
        <v>108.4</v>
      </c>
      <c r="BR1658" s="48">
        <v>108.4</v>
      </c>
      <c r="BS1658" s="48">
        <v>27.1</v>
      </c>
      <c r="BT1658" s="48">
        <v>0</v>
      </c>
      <c r="BU1658" s="48">
        <v>27.1</v>
      </c>
      <c r="BV1658" s="48">
        <f t="shared" si="886"/>
        <v>45.7</v>
      </c>
      <c r="BW1658" s="48">
        <f t="shared" si="887"/>
        <v>45.7</v>
      </c>
      <c r="BX1658" s="49">
        <f t="shared" si="888"/>
        <v>45.8</v>
      </c>
      <c r="BY1658" s="50">
        <f t="shared" si="889"/>
        <v>625</v>
      </c>
      <c r="BZ1658" s="48">
        <f t="shared" si="890"/>
        <v>162.60000000000002</v>
      </c>
      <c r="CA1658" s="48">
        <f t="shared" si="891"/>
        <v>271</v>
      </c>
      <c r="CB1658" s="48">
        <f t="shared" si="892"/>
        <v>54.2</v>
      </c>
      <c r="CC1658" s="51">
        <f t="shared" si="893"/>
        <v>137.19999999999999</v>
      </c>
      <c r="CD1658" s="50">
        <f t="shared" si="894"/>
        <v>625</v>
      </c>
      <c r="CE1658" s="103"/>
      <c r="CF1658" s="73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</row>
    <row r="1659" spans="1:122" ht="15" hidden="1" outlineLevel="1" thickBot="1" x14ac:dyDescent="0.35">
      <c r="A1659" s="161"/>
      <c r="B1659" s="53" t="s">
        <v>3294</v>
      </c>
      <c r="C1659" s="53" t="s">
        <v>45</v>
      </c>
      <c r="D1659" s="24" t="s">
        <v>3295</v>
      </c>
      <c r="E1659" s="34"/>
      <c r="F1659" s="35">
        <v>132499.37</v>
      </c>
      <c r="G1659" s="35">
        <v>380024.33</v>
      </c>
      <c r="H1659" s="36">
        <v>177</v>
      </c>
      <c r="I1659" s="37"/>
      <c r="J1659" s="38">
        <v>41</v>
      </c>
      <c r="K1659" s="38">
        <v>136</v>
      </c>
      <c r="L1659" s="35">
        <v>512523.7</v>
      </c>
      <c r="M1659" s="35">
        <v>41348.28</v>
      </c>
      <c r="N1659" s="35">
        <v>5442.75</v>
      </c>
      <c r="O1659" s="35">
        <v>796.5</v>
      </c>
      <c r="P1659" s="35">
        <v>1463.79</v>
      </c>
      <c r="Q1659" s="35">
        <v>1113.33</v>
      </c>
      <c r="R1659" s="35">
        <v>562688.35</v>
      </c>
      <c r="S1659" s="35">
        <v>39940.050000000003</v>
      </c>
      <c r="T1659" s="35">
        <v>8051.73</v>
      </c>
      <c r="U1659" s="36">
        <v>0</v>
      </c>
      <c r="V1659" s="36">
        <v>0</v>
      </c>
      <c r="W1659" s="36">
        <v>0</v>
      </c>
      <c r="X1659" s="36">
        <v>0</v>
      </c>
      <c r="Y1659" s="36">
        <v>0</v>
      </c>
      <c r="Z1659" s="35">
        <v>12300.57</v>
      </c>
      <c r="AA1659" s="35">
        <v>60292.35</v>
      </c>
      <c r="AB1659" s="35">
        <v>622980.69999999995</v>
      </c>
      <c r="AC1659" s="39">
        <f t="shared" si="885"/>
        <v>623</v>
      </c>
      <c r="AD1659" s="40">
        <f t="shared" si="895"/>
        <v>688.3</v>
      </c>
      <c r="AG1659" s="70" t="s">
        <v>3014</v>
      </c>
      <c r="AH1659" s="24" t="s">
        <v>3294</v>
      </c>
      <c r="AI1659" s="24" t="s">
        <v>45</v>
      </c>
      <c r="AJ1659" s="24" t="s">
        <v>3295</v>
      </c>
      <c r="AK1659" s="42"/>
      <c r="AL1659" s="43">
        <v>132499.37</v>
      </c>
      <c r="AM1659" s="43">
        <v>464474.19</v>
      </c>
      <c r="AN1659" s="44">
        <v>190</v>
      </c>
      <c r="AO1659" s="45"/>
      <c r="AP1659" s="46">
        <v>39</v>
      </c>
      <c r="AQ1659" s="46">
        <v>151</v>
      </c>
      <c r="AR1659" s="43">
        <v>596973.56000000006</v>
      </c>
      <c r="AS1659" s="43">
        <v>48595.46</v>
      </c>
      <c r="AT1659" s="43">
        <v>5842.5</v>
      </c>
      <c r="AU1659" s="44">
        <v>855</v>
      </c>
      <c r="AV1659" s="43">
        <v>1571.3</v>
      </c>
      <c r="AW1659" s="43">
        <v>1195.0999999999999</v>
      </c>
      <c r="AX1659" s="43">
        <v>655032.92000000004</v>
      </c>
      <c r="AY1659" s="43">
        <v>42873.5</v>
      </c>
      <c r="AZ1659" s="43">
        <v>8643.1</v>
      </c>
      <c r="BA1659" s="44">
        <v>0</v>
      </c>
      <c r="BB1659" s="44">
        <v>0</v>
      </c>
      <c r="BC1659" s="44">
        <v>0</v>
      </c>
      <c r="BD1659" s="44">
        <v>0</v>
      </c>
      <c r="BE1659" s="44">
        <v>0</v>
      </c>
      <c r="BF1659" s="43">
        <v>14327.36</v>
      </c>
      <c r="BG1659" s="43">
        <v>65843.960000000006</v>
      </c>
      <c r="BH1659" s="43">
        <v>720876.88</v>
      </c>
      <c r="BI1659" s="44">
        <v>0</v>
      </c>
      <c r="BJ1659" s="71">
        <v>720.9</v>
      </c>
      <c r="BK1659" s="2"/>
      <c r="BL1659" s="2"/>
      <c r="BM1659" s="48">
        <v>60.1</v>
      </c>
      <c r="BN1659" s="48">
        <v>60.1</v>
      </c>
      <c r="BO1659" s="48">
        <v>60.1</v>
      </c>
      <c r="BP1659" s="48">
        <v>60.1</v>
      </c>
      <c r="BQ1659" s="48">
        <v>120.2</v>
      </c>
      <c r="BR1659" s="48">
        <v>120.2</v>
      </c>
      <c r="BS1659" s="48">
        <v>30</v>
      </c>
      <c r="BT1659" s="48">
        <v>0</v>
      </c>
      <c r="BU1659" s="48">
        <v>30</v>
      </c>
      <c r="BV1659" s="48">
        <f t="shared" si="886"/>
        <v>49.2</v>
      </c>
      <c r="BW1659" s="48">
        <f t="shared" si="887"/>
        <v>49.2</v>
      </c>
      <c r="BX1659" s="49">
        <f t="shared" si="888"/>
        <v>49.1</v>
      </c>
      <c r="BY1659" s="50">
        <f t="shared" si="889"/>
        <v>688.30000000000007</v>
      </c>
      <c r="BZ1659" s="48">
        <f t="shared" si="890"/>
        <v>180.3</v>
      </c>
      <c r="CA1659" s="48">
        <f t="shared" si="891"/>
        <v>300.5</v>
      </c>
      <c r="CB1659" s="48">
        <f t="shared" si="892"/>
        <v>60</v>
      </c>
      <c r="CC1659" s="51">
        <f t="shared" si="893"/>
        <v>147.5</v>
      </c>
      <c r="CD1659" s="50">
        <f t="shared" si="894"/>
        <v>688.3</v>
      </c>
      <c r="CE1659" s="103"/>
      <c r="CF1659" s="73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</row>
    <row r="1660" spans="1:122" ht="15" hidden="1" outlineLevel="1" thickBot="1" x14ac:dyDescent="0.35">
      <c r="A1660" s="161"/>
      <c r="B1660" s="53" t="s">
        <v>3296</v>
      </c>
      <c r="C1660" s="53" t="s">
        <v>45</v>
      </c>
      <c r="D1660" s="24" t="s">
        <v>3297</v>
      </c>
      <c r="E1660" s="34"/>
      <c r="F1660" s="35">
        <v>88332.91</v>
      </c>
      <c r="G1660" s="35">
        <v>506699.12</v>
      </c>
      <c r="H1660" s="36">
        <v>204</v>
      </c>
      <c r="I1660" s="37"/>
      <c r="J1660" s="38">
        <v>27</v>
      </c>
      <c r="K1660" s="38">
        <v>177</v>
      </c>
      <c r="L1660" s="35">
        <v>595032.03</v>
      </c>
      <c r="M1660" s="35">
        <v>55887.78</v>
      </c>
      <c r="N1660" s="36">
        <v>6273</v>
      </c>
      <c r="O1660" s="36">
        <v>918</v>
      </c>
      <c r="P1660" s="35">
        <v>1687.08</v>
      </c>
      <c r="Q1660" s="35">
        <v>1283.1600000000001</v>
      </c>
      <c r="R1660" s="35">
        <v>661081.05000000005</v>
      </c>
      <c r="S1660" s="35">
        <v>46032.6</v>
      </c>
      <c r="T1660" s="35">
        <v>9279.9599999999991</v>
      </c>
      <c r="U1660" s="36">
        <v>0</v>
      </c>
      <c r="V1660" s="36">
        <v>0</v>
      </c>
      <c r="W1660" s="36">
        <v>0</v>
      </c>
      <c r="X1660" s="36">
        <v>0</v>
      </c>
      <c r="Y1660" s="36">
        <v>0</v>
      </c>
      <c r="Z1660" s="35">
        <v>14280.77</v>
      </c>
      <c r="AA1660" s="35">
        <v>69593.33</v>
      </c>
      <c r="AB1660" s="35">
        <v>730674.38</v>
      </c>
      <c r="AC1660" s="39">
        <f t="shared" si="885"/>
        <v>730.7</v>
      </c>
      <c r="AD1660" s="40">
        <f t="shared" si="895"/>
        <v>731.2</v>
      </c>
      <c r="AG1660" s="70" t="s">
        <v>3014</v>
      </c>
      <c r="AH1660" s="24" t="s">
        <v>3296</v>
      </c>
      <c r="AI1660" s="24" t="s">
        <v>45</v>
      </c>
      <c r="AJ1660" s="24" t="s">
        <v>3297</v>
      </c>
      <c r="AK1660" s="42"/>
      <c r="AL1660" s="43">
        <v>88332.91</v>
      </c>
      <c r="AM1660" s="43">
        <v>506699.12</v>
      </c>
      <c r="AN1660" s="44">
        <v>201</v>
      </c>
      <c r="AO1660" s="45"/>
      <c r="AP1660" s="46">
        <v>32</v>
      </c>
      <c r="AQ1660" s="46">
        <v>169</v>
      </c>
      <c r="AR1660" s="43">
        <v>595032.03</v>
      </c>
      <c r="AS1660" s="43">
        <v>57565.14</v>
      </c>
      <c r="AT1660" s="43">
        <v>6180.75</v>
      </c>
      <c r="AU1660" s="43">
        <v>904.5</v>
      </c>
      <c r="AV1660" s="43">
        <v>1662.27</v>
      </c>
      <c r="AW1660" s="43">
        <v>1264.29</v>
      </c>
      <c r="AX1660" s="43">
        <v>662608.98</v>
      </c>
      <c r="AY1660" s="43">
        <v>45355.65</v>
      </c>
      <c r="AZ1660" s="43">
        <v>9143.49</v>
      </c>
      <c r="BA1660" s="44">
        <v>0</v>
      </c>
      <c r="BB1660" s="44">
        <v>0</v>
      </c>
      <c r="BC1660" s="44">
        <v>0</v>
      </c>
      <c r="BD1660" s="44">
        <v>0</v>
      </c>
      <c r="BE1660" s="44">
        <v>0</v>
      </c>
      <c r="BF1660" s="43">
        <v>14280.76</v>
      </c>
      <c r="BG1660" s="43">
        <v>68779.899999999994</v>
      </c>
      <c r="BH1660" s="43">
        <v>731388.88</v>
      </c>
      <c r="BI1660" s="44">
        <v>0</v>
      </c>
      <c r="BJ1660" s="71">
        <v>731.4</v>
      </c>
      <c r="BK1660" s="2"/>
      <c r="BL1660" s="2"/>
      <c r="BM1660" s="48">
        <v>61</v>
      </c>
      <c r="BN1660" s="48">
        <v>61</v>
      </c>
      <c r="BO1660" s="48">
        <v>61</v>
      </c>
      <c r="BP1660" s="48">
        <v>61</v>
      </c>
      <c r="BQ1660" s="48">
        <v>121.9</v>
      </c>
      <c r="BR1660" s="48">
        <v>121.9</v>
      </c>
      <c r="BS1660" s="48">
        <v>30.5</v>
      </c>
      <c r="BT1660" s="48">
        <v>0</v>
      </c>
      <c r="BU1660" s="48">
        <v>30.5</v>
      </c>
      <c r="BV1660" s="48">
        <f t="shared" si="886"/>
        <v>60.8</v>
      </c>
      <c r="BW1660" s="48">
        <f t="shared" si="887"/>
        <v>60.8</v>
      </c>
      <c r="BX1660" s="49">
        <f t="shared" si="888"/>
        <v>60.8</v>
      </c>
      <c r="BY1660" s="50">
        <f t="shared" si="889"/>
        <v>731.19999999999993</v>
      </c>
      <c r="BZ1660" s="48">
        <f t="shared" si="890"/>
        <v>183</v>
      </c>
      <c r="CA1660" s="48">
        <f t="shared" si="891"/>
        <v>304.8</v>
      </c>
      <c r="CB1660" s="48">
        <f t="shared" si="892"/>
        <v>61</v>
      </c>
      <c r="CC1660" s="51">
        <f t="shared" si="893"/>
        <v>182.39999999999998</v>
      </c>
      <c r="CD1660" s="50">
        <f t="shared" si="894"/>
        <v>731.19999999999993</v>
      </c>
      <c r="CE1660" s="103"/>
      <c r="CF1660" s="73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</row>
    <row r="1661" spans="1:122" ht="15" hidden="1" outlineLevel="1" thickBot="1" x14ac:dyDescent="0.35">
      <c r="A1661" s="161"/>
      <c r="B1661" s="53" t="s">
        <v>3298</v>
      </c>
      <c r="C1661" s="53" t="s">
        <v>45</v>
      </c>
      <c r="D1661" s="24" t="s">
        <v>3299</v>
      </c>
      <c r="E1661" s="34"/>
      <c r="F1661" s="35">
        <v>88332.91</v>
      </c>
      <c r="G1661" s="35">
        <v>380024.33</v>
      </c>
      <c r="H1661" s="36">
        <v>171</v>
      </c>
      <c r="I1661" s="37"/>
      <c r="J1661" s="38">
        <v>36</v>
      </c>
      <c r="K1661" s="38">
        <v>135</v>
      </c>
      <c r="L1661" s="35">
        <v>468357.24</v>
      </c>
      <c r="M1661" s="35">
        <v>50600.61</v>
      </c>
      <c r="N1661" s="35">
        <v>5258.25</v>
      </c>
      <c r="O1661" s="35">
        <v>769.5</v>
      </c>
      <c r="P1661" s="35">
        <v>1414.17</v>
      </c>
      <c r="Q1661" s="35">
        <v>1075.5899999999999</v>
      </c>
      <c r="R1661" s="35">
        <v>527475.36</v>
      </c>
      <c r="S1661" s="35">
        <v>38586.15</v>
      </c>
      <c r="T1661" s="35">
        <v>7778.79</v>
      </c>
      <c r="U1661" s="36">
        <v>0</v>
      </c>
      <c r="V1661" s="36">
        <v>0</v>
      </c>
      <c r="W1661" s="36">
        <v>0</v>
      </c>
      <c r="X1661" s="36">
        <v>0</v>
      </c>
      <c r="Y1661" s="36">
        <v>0</v>
      </c>
      <c r="Z1661" s="35">
        <v>11240.58</v>
      </c>
      <c r="AA1661" s="35">
        <v>57605.52</v>
      </c>
      <c r="AB1661" s="35">
        <v>585080.88</v>
      </c>
      <c r="AC1661" s="39">
        <f t="shared" si="885"/>
        <v>585.1</v>
      </c>
      <c r="AD1661" s="40">
        <f t="shared" si="895"/>
        <v>648.20000000000005</v>
      </c>
      <c r="AG1661" s="70" t="s">
        <v>3014</v>
      </c>
      <c r="AH1661" s="24" t="s">
        <v>3298</v>
      </c>
      <c r="AI1661" s="24" t="s">
        <v>45</v>
      </c>
      <c r="AJ1661" s="24" t="s">
        <v>3299</v>
      </c>
      <c r="AK1661" s="42"/>
      <c r="AL1661" s="43">
        <v>88332.91</v>
      </c>
      <c r="AM1661" s="43">
        <v>464474.19</v>
      </c>
      <c r="AN1661" s="44">
        <v>187</v>
      </c>
      <c r="AO1661" s="45"/>
      <c r="AP1661" s="46">
        <v>37</v>
      </c>
      <c r="AQ1661" s="46">
        <v>150</v>
      </c>
      <c r="AR1661" s="43">
        <v>552807.1</v>
      </c>
      <c r="AS1661" s="43">
        <v>53750.69</v>
      </c>
      <c r="AT1661" s="43">
        <v>5750.25</v>
      </c>
      <c r="AU1661" s="43">
        <v>841.5</v>
      </c>
      <c r="AV1661" s="43">
        <v>1546.49</v>
      </c>
      <c r="AW1661" s="43">
        <v>1176.23</v>
      </c>
      <c r="AX1661" s="43">
        <v>615872.26</v>
      </c>
      <c r="AY1661" s="43">
        <v>42196.55</v>
      </c>
      <c r="AZ1661" s="43">
        <v>8506.6299999999992</v>
      </c>
      <c r="BA1661" s="44">
        <v>0</v>
      </c>
      <c r="BB1661" s="44">
        <v>0</v>
      </c>
      <c r="BC1661" s="44">
        <v>0</v>
      </c>
      <c r="BD1661" s="44">
        <v>0</v>
      </c>
      <c r="BE1661" s="44">
        <v>0</v>
      </c>
      <c r="BF1661" s="43">
        <v>13267.37</v>
      </c>
      <c r="BG1661" s="43">
        <v>63970.55</v>
      </c>
      <c r="BH1661" s="43">
        <v>679842.81</v>
      </c>
      <c r="BI1661" s="44">
        <v>0</v>
      </c>
      <c r="BJ1661" s="71">
        <v>679.8</v>
      </c>
      <c r="BK1661" s="2"/>
      <c r="BL1661" s="2"/>
      <c r="BM1661" s="48">
        <v>56.7</v>
      </c>
      <c r="BN1661" s="48">
        <v>56.7</v>
      </c>
      <c r="BO1661" s="48">
        <v>56.7</v>
      </c>
      <c r="BP1661" s="48">
        <v>56.7</v>
      </c>
      <c r="BQ1661" s="48">
        <v>113.3</v>
      </c>
      <c r="BR1661" s="48">
        <v>113.3</v>
      </c>
      <c r="BS1661" s="48">
        <v>28.3</v>
      </c>
      <c r="BT1661" s="48">
        <v>0</v>
      </c>
      <c r="BU1661" s="48">
        <v>28.3</v>
      </c>
      <c r="BV1661" s="48">
        <f t="shared" si="886"/>
        <v>46.1</v>
      </c>
      <c r="BW1661" s="48">
        <f t="shared" si="887"/>
        <v>46.1</v>
      </c>
      <c r="BX1661" s="49">
        <f t="shared" si="888"/>
        <v>46</v>
      </c>
      <c r="BY1661" s="50">
        <f t="shared" si="889"/>
        <v>648.20000000000016</v>
      </c>
      <c r="BZ1661" s="48">
        <f t="shared" si="890"/>
        <v>170.10000000000002</v>
      </c>
      <c r="CA1661" s="48">
        <f t="shared" si="891"/>
        <v>283.3</v>
      </c>
      <c r="CB1661" s="48">
        <f t="shared" si="892"/>
        <v>56.6</v>
      </c>
      <c r="CC1661" s="51">
        <f t="shared" si="893"/>
        <v>138.19999999999999</v>
      </c>
      <c r="CD1661" s="50">
        <f t="shared" si="894"/>
        <v>648.20000000000005</v>
      </c>
      <c r="CE1661" s="103"/>
      <c r="CF1661" s="73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</row>
    <row r="1662" spans="1:122" ht="15" hidden="1" outlineLevel="1" thickBot="1" x14ac:dyDescent="0.35">
      <c r="A1662" s="161"/>
      <c r="B1662" s="53" t="s">
        <v>3300</v>
      </c>
      <c r="C1662" s="53" t="s">
        <v>45</v>
      </c>
      <c r="D1662" s="24" t="s">
        <v>3301</v>
      </c>
      <c r="E1662" s="34"/>
      <c r="F1662" s="35">
        <v>132499.37</v>
      </c>
      <c r="G1662" s="35">
        <v>506699.12</v>
      </c>
      <c r="H1662" s="36">
        <v>216</v>
      </c>
      <c r="I1662" s="37"/>
      <c r="J1662" s="38">
        <v>47</v>
      </c>
      <c r="K1662" s="38">
        <v>169</v>
      </c>
      <c r="L1662" s="35">
        <v>639198.49</v>
      </c>
      <c r="M1662" s="35">
        <v>51446.34</v>
      </c>
      <c r="N1662" s="36">
        <v>6642</v>
      </c>
      <c r="O1662" s="36">
        <v>972</v>
      </c>
      <c r="P1662" s="35">
        <v>1786.32</v>
      </c>
      <c r="Q1662" s="35">
        <v>1358.64</v>
      </c>
      <c r="R1662" s="35">
        <v>701403.79</v>
      </c>
      <c r="S1662" s="35">
        <v>48740.4</v>
      </c>
      <c r="T1662" s="35">
        <v>9825.84</v>
      </c>
      <c r="U1662" s="36">
        <v>0</v>
      </c>
      <c r="V1662" s="36">
        <v>0</v>
      </c>
      <c r="W1662" s="36">
        <v>0</v>
      </c>
      <c r="X1662" s="36">
        <v>0</v>
      </c>
      <c r="Y1662" s="36">
        <v>0</v>
      </c>
      <c r="Z1662" s="35">
        <v>15340.76</v>
      </c>
      <c r="AA1662" s="36">
        <v>73907</v>
      </c>
      <c r="AB1662" s="35">
        <v>775310.79</v>
      </c>
      <c r="AC1662" s="39">
        <f t="shared" si="885"/>
        <v>775.3</v>
      </c>
      <c r="AD1662" s="40">
        <f t="shared" si="895"/>
        <v>779.4</v>
      </c>
      <c r="AG1662" s="70" t="s">
        <v>3014</v>
      </c>
      <c r="AH1662" s="24" t="s">
        <v>3300</v>
      </c>
      <c r="AI1662" s="24" t="s">
        <v>45</v>
      </c>
      <c r="AJ1662" s="24" t="s">
        <v>3301</v>
      </c>
      <c r="AK1662" s="42"/>
      <c r="AL1662" s="43">
        <v>132499.37</v>
      </c>
      <c r="AM1662" s="43">
        <v>506699.12</v>
      </c>
      <c r="AN1662" s="44">
        <v>219</v>
      </c>
      <c r="AO1662" s="45"/>
      <c r="AP1662" s="46">
        <v>52</v>
      </c>
      <c r="AQ1662" s="46">
        <v>167</v>
      </c>
      <c r="AR1662" s="43">
        <v>639198.49</v>
      </c>
      <c r="AS1662" s="43">
        <v>56572.98</v>
      </c>
      <c r="AT1662" s="43">
        <v>6734.25</v>
      </c>
      <c r="AU1662" s="43">
        <v>985.5</v>
      </c>
      <c r="AV1662" s="43">
        <v>1811.13</v>
      </c>
      <c r="AW1662" s="43">
        <v>1377.51</v>
      </c>
      <c r="AX1662" s="43">
        <v>706679.86</v>
      </c>
      <c r="AY1662" s="43">
        <v>49417.35</v>
      </c>
      <c r="AZ1662" s="43">
        <v>9962.31</v>
      </c>
      <c r="BA1662" s="44">
        <v>0</v>
      </c>
      <c r="BB1662" s="44">
        <v>0</v>
      </c>
      <c r="BC1662" s="44">
        <v>0</v>
      </c>
      <c r="BD1662" s="44">
        <v>0</v>
      </c>
      <c r="BE1662" s="44">
        <v>0</v>
      </c>
      <c r="BF1662" s="43">
        <v>15340.76</v>
      </c>
      <c r="BG1662" s="43">
        <v>74720.42</v>
      </c>
      <c r="BH1662" s="43">
        <v>781400.28</v>
      </c>
      <c r="BI1662" s="44">
        <v>0</v>
      </c>
      <c r="BJ1662" s="71">
        <v>781.4</v>
      </c>
      <c r="BK1662" s="2"/>
      <c r="BL1662" s="2"/>
      <c r="BM1662" s="48">
        <v>65.099999999999994</v>
      </c>
      <c r="BN1662" s="48">
        <v>65.099999999999994</v>
      </c>
      <c r="BO1662" s="48">
        <v>65.099999999999994</v>
      </c>
      <c r="BP1662" s="48">
        <v>65.099999999999994</v>
      </c>
      <c r="BQ1662" s="48">
        <v>130.19999999999999</v>
      </c>
      <c r="BR1662" s="48">
        <v>130.19999999999999</v>
      </c>
      <c r="BS1662" s="48">
        <v>32.6</v>
      </c>
      <c r="BT1662" s="48">
        <v>0</v>
      </c>
      <c r="BU1662" s="48">
        <v>32.6</v>
      </c>
      <c r="BV1662" s="48">
        <f t="shared" si="886"/>
        <v>64.5</v>
      </c>
      <c r="BW1662" s="48">
        <f t="shared" si="887"/>
        <v>64.5</v>
      </c>
      <c r="BX1662" s="49">
        <f t="shared" si="888"/>
        <v>64.400000000000006</v>
      </c>
      <c r="BY1662" s="50">
        <f t="shared" si="889"/>
        <v>779.40000000000009</v>
      </c>
      <c r="BZ1662" s="48">
        <f t="shared" si="890"/>
        <v>195.29999999999998</v>
      </c>
      <c r="CA1662" s="48">
        <f t="shared" si="891"/>
        <v>325.5</v>
      </c>
      <c r="CB1662" s="48">
        <f t="shared" si="892"/>
        <v>65.2</v>
      </c>
      <c r="CC1662" s="51">
        <f t="shared" si="893"/>
        <v>193.4</v>
      </c>
      <c r="CD1662" s="50">
        <f t="shared" si="894"/>
        <v>779.4</v>
      </c>
      <c r="CE1662" s="103"/>
      <c r="CF1662" s="73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</row>
    <row r="1663" spans="1:122" ht="15" hidden="1" outlineLevel="1" thickBot="1" x14ac:dyDescent="0.35">
      <c r="A1663" s="161"/>
      <c r="B1663" s="53" t="s">
        <v>3302</v>
      </c>
      <c r="C1663" s="53" t="s">
        <v>45</v>
      </c>
      <c r="D1663" s="24" t="s">
        <v>3303</v>
      </c>
      <c r="E1663" s="34"/>
      <c r="F1663" s="35">
        <v>179426.23</v>
      </c>
      <c r="G1663" s="35">
        <v>464764.48</v>
      </c>
      <c r="H1663" s="36">
        <v>181</v>
      </c>
      <c r="I1663" s="37"/>
      <c r="J1663" s="38">
        <v>48</v>
      </c>
      <c r="K1663" s="38">
        <v>133</v>
      </c>
      <c r="L1663" s="35">
        <v>644190.71</v>
      </c>
      <c r="M1663" s="35">
        <v>53779.28</v>
      </c>
      <c r="N1663" s="35">
        <v>5578.59</v>
      </c>
      <c r="O1663" s="35">
        <v>814.5</v>
      </c>
      <c r="P1663" s="35">
        <v>1496.87</v>
      </c>
      <c r="Q1663" s="35">
        <v>1138.49</v>
      </c>
      <c r="R1663" s="35">
        <v>706998.44</v>
      </c>
      <c r="S1663" s="35">
        <v>40842.65</v>
      </c>
      <c r="T1663" s="35">
        <v>8233.69</v>
      </c>
      <c r="U1663" s="36">
        <v>0</v>
      </c>
      <c r="V1663" s="36">
        <v>0</v>
      </c>
      <c r="W1663" s="36">
        <v>0</v>
      </c>
      <c r="X1663" s="36">
        <v>0</v>
      </c>
      <c r="Y1663" s="36">
        <v>0</v>
      </c>
      <c r="Z1663" s="35">
        <v>15460.57</v>
      </c>
      <c r="AA1663" s="35">
        <v>64536.91</v>
      </c>
      <c r="AB1663" s="35">
        <v>771535.35</v>
      </c>
      <c r="AC1663" s="39">
        <f t="shared" si="885"/>
        <v>771.5</v>
      </c>
      <c r="AD1663" s="40">
        <f t="shared" si="895"/>
        <v>656.4</v>
      </c>
      <c r="AG1663" s="70" t="s">
        <v>3014</v>
      </c>
      <c r="AH1663" s="24" t="s">
        <v>3302</v>
      </c>
      <c r="AI1663" s="24" t="s">
        <v>45</v>
      </c>
      <c r="AJ1663" s="24" t="s">
        <v>3303</v>
      </c>
      <c r="AK1663" s="42"/>
      <c r="AL1663" s="43">
        <v>91093.32</v>
      </c>
      <c r="AM1663" s="43">
        <v>381634.15</v>
      </c>
      <c r="AN1663" s="44">
        <v>178</v>
      </c>
      <c r="AO1663" s="45"/>
      <c r="AP1663" s="46">
        <v>35</v>
      </c>
      <c r="AQ1663" s="46">
        <v>143</v>
      </c>
      <c r="AR1663" s="43">
        <v>472727.47</v>
      </c>
      <c r="AS1663" s="43">
        <v>57724.639999999999</v>
      </c>
      <c r="AT1663" s="43">
        <v>5490.62</v>
      </c>
      <c r="AU1663" s="44">
        <v>801</v>
      </c>
      <c r="AV1663" s="43">
        <v>1472.06</v>
      </c>
      <c r="AW1663" s="43">
        <v>1119.6199999999999</v>
      </c>
      <c r="AX1663" s="43">
        <v>539335.41</v>
      </c>
      <c r="AY1663" s="43">
        <v>40165.699999999997</v>
      </c>
      <c r="AZ1663" s="43">
        <v>8097.22</v>
      </c>
      <c r="BA1663" s="44">
        <v>0</v>
      </c>
      <c r="BB1663" s="44">
        <v>0</v>
      </c>
      <c r="BC1663" s="44">
        <v>0</v>
      </c>
      <c r="BD1663" s="44">
        <v>0</v>
      </c>
      <c r="BE1663" s="44">
        <v>0</v>
      </c>
      <c r="BF1663" s="43">
        <v>11345.44</v>
      </c>
      <c r="BG1663" s="43">
        <v>59608.36</v>
      </c>
      <c r="BH1663" s="43">
        <v>598943.77</v>
      </c>
      <c r="BI1663" s="44">
        <v>0</v>
      </c>
      <c r="BJ1663" s="71">
        <v>598.9</v>
      </c>
      <c r="BK1663" s="2"/>
      <c r="BL1663" s="2"/>
      <c r="BM1663" s="48">
        <v>49.9</v>
      </c>
      <c r="BN1663" s="48">
        <v>49.9</v>
      </c>
      <c r="BO1663" s="48">
        <v>49.9</v>
      </c>
      <c r="BP1663" s="48">
        <v>49.9</v>
      </c>
      <c r="BQ1663" s="48">
        <v>99.8</v>
      </c>
      <c r="BR1663" s="48">
        <v>99.8</v>
      </c>
      <c r="BS1663" s="48">
        <v>25</v>
      </c>
      <c r="BT1663" s="48">
        <v>0</v>
      </c>
      <c r="BU1663" s="48">
        <v>25</v>
      </c>
      <c r="BV1663" s="48">
        <f t="shared" si="886"/>
        <v>69.099999999999994</v>
      </c>
      <c r="BW1663" s="48">
        <f t="shared" si="887"/>
        <v>69.099999999999994</v>
      </c>
      <c r="BX1663" s="49">
        <f t="shared" si="888"/>
        <v>69</v>
      </c>
      <c r="BY1663" s="50">
        <f t="shared" si="889"/>
        <v>656.4</v>
      </c>
      <c r="BZ1663" s="48">
        <f t="shared" si="890"/>
        <v>149.69999999999999</v>
      </c>
      <c r="CA1663" s="48">
        <f t="shared" si="891"/>
        <v>249.5</v>
      </c>
      <c r="CB1663" s="48">
        <f t="shared" si="892"/>
        <v>50</v>
      </c>
      <c r="CC1663" s="51">
        <f t="shared" si="893"/>
        <v>207.2</v>
      </c>
      <c r="CD1663" s="50">
        <f t="shared" si="894"/>
        <v>656.4</v>
      </c>
      <c r="CE1663" s="103"/>
      <c r="CF1663" s="73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</row>
    <row r="1664" spans="1:122" ht="15" hidden="1" outlineLevel="1" thickBot="1" x14ac:dyDescent="0.35">
      <c r="A1664" s="161"/>
      <c r="B1664" s="53" t="s">
        <v>3304</v>
      </c>
      <c r="C1664" s="53" t="s">
        <v>45</v>
      </c>
      <c r="D1664" s="24" t="s">
        <v>3305</v>
      </c>
      <c r="E1664" s="34"/>
      <c r="F1664" s="35">
        <v>132499.37</v>
      </c>
      <c r="G1664" s="35">
        <v>380024.33</v>
      </c>
      <c r="H1664" s="36">
        <v>175</v>
      </c>
      <c r="I1664" s="37"/>
      <c r="J1664" s="38">
        <v>40</v>
      </c>
      <c r="K1664" s="38">
        <v>135</v>
      </c>
      <c r="L1664" s="35">
        <v>512523.7</v>
      </c>
      <c r="M1664" s="36">
        <v>45794</v>
      </c>
      <c r="N1664" s="35">
        <v>5381.25</v>
      </c>
      <c r="O1664" s="35">
        <v>787.5</v>
      </c>
      <c r="P1664" s="35">
        <v>1447.25</v>
      </c>
      <c r="Q1664" s="35">
        <v>1100.75</v>
      </c>
      <c r="R1664" s="35">
        <v>567034.44999999995</v>
      </c>
      <c r="S1664" s="35">
        <v>39488.75</v>
      </c>
      <c r="T1664" s="35">
        <v>7960.75</v>
      </c>
      <c r="U1664" s="36">
        <v>0</v>
      </c>
      <c r="V1664" s="36">
        <v>0</v>
      </c>
      <c r="W1664" s="36">
        <v>0</v>
      </c>
      <c r="X1664" s="36">
        <v>0</v>
      </c>
      <c r="Y1664" s="36">
        <v>0</v>
      </c>
      <c r="Z1664" s="35">
        <v>12300.57</v>
      </c>
      <c r="AA1664" s="35">
        <v>59750.07</v>
      </c>
      <c r="AB1664" s="35">
        <v>626784.52</v>
      </c>
      <c r="AC1664" s="39">
        <f t="shared" si="885"/>
        <v>626.79999999999995</v>
      </c>
      <c r="AD1664" s="40">
        <f t="shared" si="895"/>
        <v>677.7</v>
      </c>
      <c r="AG1664" s="70" t="s">
        <v>3014</v>
      </c>
      <c r="AH1664" s="24" t="s">
        <v>3304</v>
      </c>
      <c r="AI1664" s="24" t="s">
        <v>45</v>
      </c>
      <c r="AJ1664" s="24" t="s">
        <v>3305</v>
      </c>
      <c r="AK1664" s="42"/>
      <c r="AL1664" s="43">
        <v>176665.83</v>
      </c>
      <c r="AM1664" s="43">
        <v>380024.34</v>
      </c>
      <c r="AN1664" s="44">
        <v>218</v>
      </c>
      <c r="AO1664" s="45"/>
      <c r="AP1664" s="46">
        <v>74</v>
      </c>
      <c r="AQ1664" s="46">
        <v>144</v>
      </c>
      <c r="AR1664" s="43">
        <v>556690.17000000004</v>
      </c>
      <c r="AS1664" s="43">
        <v>63180.1</v>
      </c>
      <c r="AT1664" s="43">
        <v>6703.5</v>
      </c>
      <c r="AU1664" s="44">
        <v>981</v>
      </c>
      <c r="AV1664" s="43">
        <v>1802.86</v>
      </c>
      <c r="AW1664" s="43">
        <v>1371.22</v>
      </c>
      <c r="AX1664" s="43">
        <v>630728.85</v>
      </c>
      <c r="AY1664" s="43">
        <v>49191.7</v>
      </c>
      <c r="AZ1664" s="43">
        <v>9916.82</v>
      </c>
      <c r="BA1664" s="44">
        <v>0</v>
      </c>
      <c r="BB1664" s="44">
        <v>0</v>
      </c>
      <c r="BC1664" s="44">
        <v>0</v>
      </c>
      <c r="BD1664" s="44">
        <v>0</v>
      </c>
      <c r="BE1664" s="44">
        <v>0</v>
      </c>
      <c r="BF1664" s="43">
        <v>13360.57</v>
      </c>
      <c r="BG1664" s="43">
        <v>72469.09</v>
      </c>
      <c r="BH1664" s="43">
        <v>703197.94</v>
      </c>
      <c r="BI1664" s="44">
        <v>0</v>
      </c>
      <c r="BJ1664" s="71">
        <v>703.2</v>
      </c>
      <c r="BK1664" s="2"/>
      <c r="BL1664" s="2"/>
      <c r="BM1664" s="48">
        <v>58.6</v>
      </c>
      <c r="BN1664" s="48">
        <v>58.6</v>
      </c>
      <c r="BO1664" s="48">
        <v>58.6</v>
      </c>
      <c r="BP1664" s="48">
        <v>58.6</v>
      </c>
      <c r="BQ1664" s="48">
        <v>117.2</v>
      </c>
      <c r="BR1664" s="48">
        <v>117.2</v>
      </c>
      <c r="BS1664" s="48">
        <v>29.3</v>
      </c>
      <c r="BT1664" s="48">
        <v>0</v>
      </c>
      <c r="BU1664" s="48">
        <v>29.3</v>
      </c>
      <c r="BV1664" s="48">
        <f t="shared" si="886"/>
        <v>50.1</v>
      </c>
      <c r="BW1664" s="48">
        <f t="shared" si="887"/>
        <v>50.1</v>
      </c>
      <c r="BX1664" s="49">
        <f t="shared" si="888"/>
        <v>50.1</v>
      </c>
      <c r="BY1664" s="50">
        <f t="shared" si="889"/>
        <v>677.7</v>
      </c>
      <c r="BZ1664" s="48">
        <f t="shared" si="890"/>
        <v>175.8</v>
      </c>
      <c r="CA1664" s="48">
        <f t="shared" si="891"/>
        <v>293</v>
      </c>
      <c r="CB1664" s="48">
        <f t="shared" si="892"/>
        <v>58.6</v>
      </c>
      <c r="CC1664" s="51">
        <f t="shared" si="893"/>
        <v>150.30000000000001</v>
      </c>
      <c r="CD1664" s="50">
        <f t="shared" si="894"/>
        <v>677.7</v>
      </c>
      <c r="CE1664" s="103"/>
      <c r="CF1664" s="73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</row>
    <row r="1665" spans="1:122" ht="15" hidden="1" outlineLevel="1" thickBot="1" x14ac:dyDescent="0.35">
      <c r="A1665" s="161"/>
      <c r="B1665" s="53" t="s">
        <v>3306</v>
      </c>
      <c r="C1665" s="53" t="s">
        <v>45</v>
      </c>
      <c r="D1665" s="24" t="s">
        <v>3307</v>
      </c>
      <c r="E1665" s="35">
        <v>486680.4</v>
      </c>
      <c r="F1665" s="35">
        <v>93853.72</v>
      </c>
      <c r="G1665" s="35">
        <v>126965.07</v>
      </c>
      <c r="H1665" s="36">
        <v>233</v>
      </c>
      <c r="I1665" s="38">
        <v>154</v>
      </c>
      <c r="J1665" s="38">
        <v>34</v>
      </c>
      <c r="K1665" s="38">
        <v>45</v>
      </c>
      <c r="L1665" s="35">
        <v>707499.19</v>
      </c>
      <c r="M1665" s="35">
        <v>98937.86</v>
      </c>
      <c r="N1665" s="35">
        <v>7864.87</v>
      </c>
      <c r="O1665" s="35">
        <v>1048.5</v>
      </c>
      <c r="P1665" s="35">
        <v>1926.91</v>
      </c>
      <c r="Q1665" s="35">
        <v>1465.57</v>
      </c>
      <c r="R1665" s="35">
        <v>818742.9</v>
      </c>
      <c r="S1665" s="35">
        <v>87271.11</v>
      </c>
      <c r="T1665" s="35">
        <v>10599.17</v>
      </c>
      <c r="U1665" s="35">
        <v>415.8</v>
      </c>
      <c r="V1665" s="35">
        <v>4707.78</v>
      </c>
      <c r="W1665" s="35">
        <v>3101.56</v>
      </c>
      <c r="X1665" s="36">
        <v>0</v>
      </c>
      <c r="Y1665" s="35">
        <v>9303.14</v>
      </c>
      <c r="Z1665" s="35">
        <v>16979.990000000002</v>
      </c>
      <c r="AA1665" s="35">
        <v>132378.54999999999</v>
      </c>
      <c r="AB1665" s="35">
        <v>951121.45</v>
      </c>
      <c r="AC1665" s="39">
        <f t="shared" si="885"/>
        <v>951.1</v>
      </c>
      <c r="AD1665" s="40">
        <f t="shared" si="895"/>
        <v>1003.5</v>
      </c>
      <c r="AG1665" s="70" t="s">
        <v>3014</v>
      </c>
      <c r="AH1665" s="24" t="s">
        <v>3306</v>
      </c>
      <c r="AI1665" s="24" t="s">
        <v>45</v>
      </c>
      <c r="AJ1665" s="24" t="s">
        <v>3307</v>
      </c>
      <c r="AK1665" s="43">
        <v>516993.39</v>
      </c>
      <c r="AL1665" s="43">
        <v>93853.72</v>
      </c>
      <c r="AM1665" s="43">
        <v>171829.05</v>
      </c>
      <c r="AN1665" s="44">
        <v>261</v>
      </c>
      <c r="AO1665" s="46">
        <v>168</v>
      </c>
      <c r="AP1665" s="46">
        <v>32</v>
      </c>
      <c r="AQ1665" s="46">
        <v>61</v>
      </c>
      <c r="AR1665" s="43">
        <v>782676.16</v>
      </c>
      <c r="AS1665" s="43">
        <v>86719.679999999993</v>
      </c>
      <c r="AT1665" s="43">
        <v>8784.07</v>
      </c>
      <c r="AU1665" s="43">
        <v>1174.5</v>
      </c>
      <c r="AV1665" s="43">
        <v>2158.4699999999998</v>
      </c>
      <c r="AW1665" s="43">
        <v>1641.69</v>
      </c>
      <c r="AX1665" s="43">
        <v>883154.57</v>
      </c>
      <c r="AY1665" s="43">
        <v>96743.37</v>
      </c>
      <c r="AZ1665" s="43">
        <v>11872.89</v>
      </c>
      <c r="BA1665" s="43">
        <v>453.6</v>
      </c>
      <c r="BB1665" s="43">
        <v>5135.76</v>
      </c>
      <c r="BC1665" s="43">
        <v>3383.52</v>
      </c>
      <c r="BD1665" s="44">
        <v>0</v>
      </c>
      <c r="BE1665" s="43">
        <v>10148.879999999999</v>
      </c>
      <c r="BF1665" s="43">
        <v>18784.23</v>
      </c>
      <c r="BG1665" s="43">
        <v>146522.25</v>
      </c>
      <c r="BH1665" s="43">
        <v>1029676.82</v>
      </c>
      <c r="BI1665" s="44">
        <v>0</v>
      </c>
      <c r="BJ1665" s="71">
        <v>1029.7</v>
      </c>
      <c r="BK1665" s="2"/>
      <c r="BL1665" s="2"/>
      <c r="BM1665" s="48">
        <v>85.8</v>
      </c>
      <c r="BN1665" s="48">
        <v>85.8</v>
      </c>
      <c r="BO1665" s="48">
        <v>85.8</v>
      </c>
      <c r="BP1665" s="48">
        <v>85.8</v>
      </c>
      <c r="BQ1665" s="48">
        <v>171.6</v>
      </c>
      <c r="BR1665" s="48">
        <v>171.6</v>
      </c>
      <c r="BS1665" s="48">
        <v>42.9</v>
      </c>
      <c r="BT1665" s="48">
        <v>0</v>
      </c>
      <c r="BU1665" s="48">
        <v>42.9</v>
      </c>
      <c r="BV1665" s="48">
        <f t="shared" si="886"/>
        <v>77.099999999999994</v>
      </c>
      <c r="BW1665" s="48">
        <f t="shared" si="887"/>
        <v>77.099999999999994</v>
      </c>
      <c r="BX1665" s="49">
        <f t="shared" si="888"/>
        <v>77.099999999999994</v>
      </c>
      <c r="BY1665" s="50">
        <f t="shared" si="889"/>
        <v>1003.4999999999998</v>
      </c>
      <c r="BZ1665" s="48">
        <f t="shared" si="890"/>
        <v>257.39999999999998</v>
      </c>
      <c r="CA1665" s="48">
        <f t="shared" si="891"/>
        <v>429</v>
      </c>
      <c r="CB1665" s="48">
        <f t="shared" si="892"/>
        <v>85.8</v>
      </c>
      <c r="CC1665" s="51">
        <f t="shared" si="893"/>
        <v>231.29999999999998</v>
      </c>
      <c r="CD1665" s="50">
        <f t="shared" si="894"/>
        <v>1003.4999999999999</v>
      </c>
      <c r="CE1665" s="103"/>
      <c r="CF1665" s="73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</row>
    <row r="1666" spans="1:122" ht="15" hidden="1" outlineLevel="1" thickBot="1" x14ac:dyDescent="0.35">
      <c r="A1666" s="161"/>
      <c r="B1666" s="53" t="s">
        <v>3308</v>
      </c>
      <c r="C1666" s="53" t="s">
        <v>45</v>
      </c>
      <c r="D1666" s="24" t="s">
        <v>3309</v>
      </c>
      <c r="E1666" s="34"/>
      <c r="F1666" s="35">
        <v>132499.37</v>
      </c>
      <c r="G1666" s="35">
        <v>422249.26</v>
      </c>
      <c r="H1666" s="36">
        <v>188</v>
      </c>
      <c r="I1666" s="37"/>
      <c r="J1666" s="38">
        <v>40</v>
      </c>
      <c r="K1666" s="38">
        <v>148</v>
      </c>
      <c r="L1666" s="35">
        <v>554748.63</v>
      </c>
      <c r="M1666" s="35">
        <v>63019.57</v>
      </c>
      <c r="N1666" s="36">
        <v>5781</v>
      </c>
      <c r="O1666" s="36">
        <v>846</v>
      </c>
      <c r="P1666" s="35">
        <v>1554.76</v>
      </c>
      <c r="Q1666" s="35">
        <v>1182.52</v>
      </c>
      <c r="R1666" s="35">
        <v>627132.48</v>
      </c>
      <c r="S1666" s="35">
        <v>42422.2</v>
      </c>
      <c r="T1666" s="35">
        <v>8552.1200000000008</v>
      </c>
      <c r="U1666" s="36">
        <v>0</v>
      </c>
      <c r="V1666" s="36">
        <v>0</v>
      </c>
      <c r="W1666" s="36">
        <v>0</v>
      </c>
      <c r="X1666" s="36">
        <v>0</v>
      </c>
      <c r="Y1666" s="36">
        <v>0</v>
      </c>
      <c r="Z1666" s="35">
        <v>13313.97</v>
      </c>
      <c r="AA1666" s="35">
        <v>64288.29</v>
      </c>
      <c r="AB1666" s="35">
        <v>691420.77</v>
      </c>
      <c r="AC1666" s="39">
        <f t="shared" si="885"/>
        <v>691.4</v>
      </c>
      <c r="AD1666" s="40">
        <f t="shared" si="895"/>
        <v>658.1</v>
      </c>
      <c r="AG1666" s="70" t="s">
        <v>3014</v>
      </c>
      <c r="AH1666" s="24" t="s">
        <v>3308</v>
      </c>
      <c r="AI1666" s="24" t="s">
        <v>45</v>
      </c>
      <c r="AJ1666" s="24" t="s">
        <v>3309</v>
      </c>
      <c r="AK1666" s="42"/>
      <c r="AL1666" s="43">
        <v>132499.37</v>
      </c>
      <c r="AM1666" s="43">
        <v>380024.35</v>
      </c>
      <c r="AN1666" s="44">
        <v>195</v>
      </c>
      <c r="AO1666" s="45"/>
      <c r="AP1666" s="46">
        <v>41</v>
      </c>
      <c r="AQ1666" s="46">
        <v>154</v>
      </c>
      <c r="AR1666" s="43">
        <v>512523.72</v>
      </c>
      <c r="AS1666" s="43">
        <v>53964.12</v>
      </c>
      <c r="AT1666" s="43">
        <v>5996.25</v>
      </c>
      <c r="AU1666" s="43">
        <v>877.5</v>
      </c>
      <c r="AV1666" s="43">
        <v>1612.65</v>
      </c>
      <c r="AW1666" s="43">
        <v>1226.55</v>
      </c>
      <c r="AX1666" s="43">
        <v>576200.79</v>
      </c>
      <c r="AY1666" s="43">
        <v>44001.75</v>
      </c>
      <c r="AZ1666" s="43">
        <v>8870.5499999999993</v>
      </c>
      <c r="BA1666" s="44">
        <v>0</v>
      </c>
      <c r="BB1666" s="44">
        <v>0</v>
      </c>
      <c r="BC1666" s="44">
        <v>0</v>
      </c>
      <c r="BD1666" s="44">
        <v>0</v>
      </c>
      <c r="BE1666" s="44">
        <v>0</v>
      </c>
      <c r="BF1666" s="43">
        <v>12300.57</v>
      </c>
      <c r="BG1666" s="43">
        <v>65172.87</v>
      </c>
      <c r="BH1666" s="43">
        <v>641373.66</v>
      </c>
      <c r="BI1666" s="44">
        <v>0</v>
      </c>
      <c r="BJ1666" s="71">
        <v>641.4</v>
      </c>
      <c r="BK1666" s="2"/>
      <c r="BL1666" s="2"/>
      <c r="BM1666" s="48">
        <v>53.5</v>
      </c>
      <c r="BN1666" s="48">
        <v>53.5</v>
      </c>
      <c r="BO1666" s="48">
        <v>53.5</v>
      </c>
      <c r="BP1666" s="48">
        <v>53.5</v>
      </c>
      <c r="BQ1666" s="48">
        <v>106.9</v>
      </c>
      <c r="BR1666" s="48">
        <v>106.9</v>
      </c>
      <c r="BS1666" s="48">
        <v>26.7</v>
      </c>
      <c r="BT1666" s="48">
        <v>0</v>
      </c>
      <c r="BU1666" s="48">
        <v>26.7</v>
      </c>
      <c r="BV1666" s="48">
        <f t="shared" si="886"/>
        <v>59</v>
      </c>
      <c r="BW1666" s="48">
        <f t="shared" si="887"/>
        <v>59</v>
      </c>
      <c r="BX1666" s="49">
        <f t="shared" si="888"/>
        <v>58.9</v>
      </c>
      <c r="BY1666" s="50">
        <f t="shared" si="889"/>
        <v>658.1</v>
      </c>
      <c r="BZ1666" s="48">
        <f t="shared" si="890"/>
        <v>160.5</v>
      </c>
      <c r="CA1666" s="48">
        <f t="shared" si="891"/>
        <v>267.3</v>
      </c>
      <c r="CB1666" s="48">
        <f t="shared" si="892"/>
        <v>53.4</v>
      </c>
      <c r="CC1666" s="51">
        <f t="shared" si="893"/>
        <v>176.9</v>
      </c>
      <c r="CD1666" s="50">
        <f t="shared" si="894"/>
        <v>658.1</v>
      </c>
      <c r="CE1666" s="103"/>
      <c r="CF1666" s="73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</row>
    <row r="1667" spans="1:122" ht="15" hidden="1" outlineLevel="1" thickBot="1" x14ac:dyDescent="0.35">
      <c r="A1667" s="161"/>
      <c r="B1667" s="53" t="s">
        <v>3310</v>
      </c>
      <c r="C1667" s="53" t="s">
        <v>45</v>
      </c>
      <c r="D1667" s="24" t="s">
        <v>3311</v>
      </c>
      <c r="E1667" s="34"/>
      <c r="F1667" s="35">
        <v>176665.83</v>
      </c>
      <c r="G1667" s="35">
        <v>591148.97</v>
      </c>
      <c r="H1667" s="36">
        <v>310</v>
      </c>
      <c r="I1667" s="37"/>
      <c r="J1667" s="38">
        <v>76</v>
      </c>
      <c r="K1667" s="38">
        <v>234</v>
      </c>
      <c r="L1667" s="35">
        <v>767814.8</v>
      </c>
      <c r="M1667" s="35">
        <v>75547.19</v>
      </c>
      <c r="N1667" s="35">
        <v>9532.5</v>
      </c>
      <c r="O1667" s="36">
        <v>1395</v>
      </c>
      <c r="P1667" s="35">
        <v>2563.6999999999998</v>
      </c>
      <c r="Q1667" s="35">
        <v>1949.9</v>
      </c>
      <c r="R1667" s="35">
        <v>858803.09</v>
      </c>
      <c r="S1667" s="35">
        <v>69951.5</v>
      </c>
      <c r="T1667" s="35">
        <v>14101.9</v>
      </c>
      <c r="U1667" s="36">
        <v>0</v>
      </c>
      <c r="V1667" s="36">
        <v>0</v>
      </c>
      <c r="W1667" s="36">
        <v>0</v>
      </c>
      <c r="X1667" s="36">
        <v>0</v>
      </c>
      <c r="Y1667" s="36">
        <v>0</v>
      </c>
      <c r="Z1667" s="35">
        <v>18427.55</v>
      </c>
      <c r="AA1667" s="35">
        <v>102480.95</v>
      </c>
      <c r="AB1667" s="35">
        <v>961284.04</v>
      </c>
      <c r="AC1667" s="39">
        <f t="shared" si="885"/>
        <v>961.3</v>
      </c>
      <c r="AD1667" s="40">
        <f t="shared" si="895"/>
        <v>962.2</v>
      </c>
      <c r="AG1667" s="70" t="s">
        <v>3014</v>
      </c>
      <c r="AH1667" s="24" t="s">
        <v>3310</v>
      </c>
      <c r="AI1667" s="24" t="s">
        <v>45</v>
      </c>
      <c r="AJ1667" s="24" t="s">
        <v>3311</v>
      </c>
      <c r="AK1667" s="42"/>
      <c r="AL1667" s="43">
        <v>176665.83</v>
      </c>
      <c r="AM1667" s="43">
        <v>591148.98</v>
      </c>
      <c r="AN1667" s="44">
        <v>308</v>
      </c>
      <c r="AO1667" s="45"/>
      <c r="AP1667" s="46">
        <v>66</v>
      </c>
      <c r="AQ1667" s="46">
        <v>242</v>
      </c>
      <c r="AR1667" s="43">
        <v>767814.81</v>
      </c>
      <c r="AS1667" s="43">
        <v>77573.17</v>
      </c>
      <c r="AT1667" s="44">
        <v>9471</v>
      </c>
      <c r="AU1667" s="44">
        <v>1386</v>
      </c>
      <c r="AV1667" s="43">
        <v>2547.16</v>
      </c>
      <c r="AW1667" s="43">
        <v>1937.32</v>
      </c>
      <c r="AX1667" s="43">
        <v>860729.46</v>
      </c>
      <c r="AY1667" s="43">
        <v>69500.2</v>
      </c>
      <c r="AZ1667" s="43">
        <v>14010.92</v>
      </c>
      <c r="BA1667" s="44">
        <v>0</v>
      </c>
      <c r="BB1667" s="44">
        <v>0</v>
      </c>
      <c r="BC1667" s="44">
        <v>0</v>
      </c>
      <c r="BD1667" s="44">
        <v>0</v>
      </c>
      <c r="BE1667" s="44">
        <v>0</v>
      </c>
      <c r="BF1667" s="43">
        <v>18427.55</v>
      </c>
      <c r="BG1667" s="43">
        <v>101938.67</v>
      </c>
      <c r="BH1667" s="43">
        <v>962668.13</v>
      </c>
      <c r="BI1667" s="44">
        <v>0</v>
      </c>
      <c r="BJ1667" s="71">
        <v>962.7</v>
      </c>
      <c r="BK1667" s="2"/>
      <c r="BL1667" s="2"/>
      <c r="BM1667" s="48">
        <v>80.2</v>
      </c>
      <c r="BN1667" s="48">
        <v>80.2</v>
      </c>
      <c r="BO1667" s="48">
        <v>80.2</v>
      </c>
      <c r="BP1667" s="48">
        <v>80.2</v>
      </c>
      <c r="BQ1667" s="48">
        <v>160.5</v>
      </c>
      <c r="BR1667" s="48">
        <v>160.5</v>
      </c>
      <c r="BS1667" s="48">
        <v>40.1</v>
      </c>
      <c r="BT1667" s="48">
        <v>0</v>
      </c>
      <c r="BU1667" s="48">
        <v>40.1</v>
      </c>
      <c r="BV1667" s="48">
        <f t="shared" si="886"/>
        <v>80.099999999999994</v>
      </c>
      <c r="BW1667" s="48">
        <f t="shared" si="887"/>
        <v>80.099999999999994</v>
      </c>
      <c r="BX1667" s="49">
        <f t="shared" si="888"/>
        <v>80</v>
      </c>
      <c r="BY1667" s="50">
        <f t="shared" si="889"/>
        <v>962.20000000000027</v>
      </c>
      <c r="BZ1667" s="48">
        <f t="shared" si="890"/>
        <v>240.60000000000002</v>
      </c>
      <c r="CA1667" s="48">
        <f t="shared" si="891"/>
        <v>401.2</v>
      </c>
      <c r="CB1667" s="48">
        <f t="shared" si="892"/>
        <v>80.2</v>
      </c>
      <c r="CC1667" s="51">
        <f t="shared" si="893"/>
        <v>240.2</v>
      </c>
      <c r="CD1667" s="50">
        <f t="shared" si="894"/>
        <v>962.2</v>
      </c>
      <c r="CE1667" s="103"/>
      <c r="CF1667" s="73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</row>
    <row r="1668" spans="1:122" ht="15" hidden="1" outlineLevel="1" thickBot="1" x14ac:dyDescent="0.35">
      <c r="A1668" s="161"/>
      <c r="B1668" s="53" t="s">
        <v>3312</v>
      </c>
      <c r="C1668" s="53" t="s">
        <v>45</v>
      </c>
      <c r="D1668" s="24" t="s">
        <v>3313</v>
      </c>
      <c r="E1668" s="34"/>
      <c r="F1668" s="35">
        <v>88332.91</v>
      </c>
      <c r="G1668" s="35">
        <v>464474.19</v>
      </c>
      <c r="H1668" s="36">
        <v>199</v>
      </c>
      <c r="I1668" s="37"/>
      <c r="J1668" s="38">
        <v>35</v>
      </c>
      <c r="K1668" s="38">
        <v>164</v>
      </c>
      <c r="L1668" s="35">
        <v>552807.1</v>
      </c>
      <c r="M1668" s="35">
        <v>53845.25</v>
      </c>
      <c r="N1668" s="35">
        <v>6119.25</v>
      </c>
      <c r="O1668" s="35">
        <v>895.5</v>
      </c>
      <c r="P1668" s="35">
        <v>1645.73</v>
      </c>
      <c r="Q1668" s="35">
        <v>1251.71</v>
      </c>
      <c r="R1668" s="35">
        <v>616564.54</v>
      </c>
      <c r="S1668" s="35">
        <v>44904.35</v>
      </c>
      <c r="T1668" s="35">
        <v>9052.51</v>
      </c>
      <c r="U1668" s="36">
        <v>0</v>
      </c>
      <c r="V1668" s="36">
        <v>0</v>
      </c>
      <c r="W1668" s="36">
        <v>0</v>
      </c>
      <c r="X1668" s="36">
        <v>0</v>
      </c>
      <c r="Y1668" s="36">
        <v>0</v>
      </c>
      <c r="Z1668" s="35">
        <v>13267.38</v>
      </c>
      <c r="AA1668" s="35">
        <v>67224.240000000005</v>
      </c>
      <c r="AB1668" s="35">
        <v>683788.78</v>
      </c>
      <c r="AC1668" s="39">
        <f t="shared" si="885"/>
        <v>683.8</v>
      </c>
      <c r="AD1668" s="40">
        <f t="shared" si="895"/>
        <v>651.1</v>
      </c>
      <c r="AG1668" s="70" t="s">
        <v>3014</v>
      </c>
      <c r="AH1668" s="24" t="s">
        <v>3312</v>
      </c>
      <c r="AI1668" s="24" t="s">
        <v>45</v>
      </c>
      <c r="AJ1668" s="24" t="s">
        <v>3313</v>
      </c>
      <c r="AK1668" s="42"/>
      <c r="AL1668" s="43">
        <v>132499.37</v>
      </c>
      <c r="AM1668" s="43">
        <v>380024.34</v>
      </c>
      <c r="AN1668" s="44">
        <v>199</v>
      </c>
      <c r="AO1668" s="45"/>
      <c r="AP1668" s="46">
        <v>45</v>
      </c>
      <c r="AQ1668" s="46">
        <v>154</v>
      </c>
      <c r="AR1668" s="43">
        <v>512523.71</v>
      </c>
      <c r="AS1668" s="43">
        <v>45983.12</v>
      </c>
      <c r="AT1668" s="43">
        <v>6119.25</v>
      </c>
      <c r="AU1668" s="43">
        <v>895.5</v>
      </c>
      <c r="AV1668" s="43">
        <v>1645.73</v>
      </c>
      <c r="AW1668" s="43">
        <v>1251.71</v>
      </c>
      <c r="AX1668" s="43">
        <v>568419.02</v>
      </c>
      <c r="AY1668" s="43">
        <v>44904.35</v>
      </c>
      <c r="AZ1668" s="43">
        <v>9052.51</v>
      </c>
      <c r="BA1668" s="44">
        <v>0</v>
      </c>
      <c r="BB1668" s="44">
        <v>0</v>
      </c>
      <c r="BC1668" s="44">
        <v>0</v>
      </c>
      <c r="BD1668" s="44">
        <v>0</v>
      </c>
      <c r="BE1668" s="44">
        <v>0</v>
      </c>
      <c r="BF1668" s="43">
        <v>12300.57</v>
      </c>
      <c r="BG1668" s="43">
        <v>66257.429999999993</v>
      </c>
      <c r="BH1668" s="43">
        <v>634676.44999999995</v>
      </c>
      <c r="BI1668" s="44">
        <v>0</v>
      </c>
      <c r="BJ1668" s="71">
        <v>634.70000000000005</v>
      </c>
      <c r="BK1668" s="2"/>
      <c r="BL1668" s="2"/>
      <c r="BM1668" s="48">
        <v>52.9</v>
      </c>
      <c r="BN1668" s="48">
        <v>52.9</v>
      </c>
      <c r="BO1668" s="48">
        <v>52.9</v>
      </c>
      <c r="BP1668" s="48">
        <v>52.9</v>
      </c>
      <c r="BQ1668" s="48">
        <v>105.8</v>
      </c>
      <c r="BR1668" s="48">
        <v>105.8</v>
      </c>
      <c r="BS1668" s="48">
        <v>26.4</v>
      </c>
      <c r="BT1668" s="48">
        <v>0</v>
      </c>
      <c r="BU1668" s="48">
        <v>26.4</v>
      </c>
      <c r="BV1668" s="48">
        <f t="shared" si="886"/>
        <v>58.4</v>
      </c>
      <c r="BW1668" s="48">
        <f t="shared" si="887"/>
        <v>58.4</v>
      </c>
      <c r="BX1668" s="49">
        <f t="shared" si="888"/>
        <v>58.3</v>
      </c>
      <c r="BY1668" s="50">
        <f t="shared" si="889"/>
        <v>651.09999999999991</v>
      </c>
      <c r="BZ1668" s="48">
        <f t="shared" si="890"/>
        <v>158.69999999999999</v>
      </c>
      <c r="CA1668" s="48">
        <f t="shared" si="891"/>
        <v>264.5</v>
      </c>
      <c r="CB1668" s="48">
        <f t="shared" si="892"/>
        <v>52.8</v>
      </c>
      <c r="CC1668" s="51">
        <f t="shared" si="893"/>
        <v>175.1</v>
      </c>
      <c r="CD1668" s="50">
        <f t="shared" si="894"/>
        <v>651.1</v>
      </c>
      <c r="CE1668" s="103"/>
      <c r="CF1668" s="73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</row>
    <row r="1669" spans="1:122" ht="21" hidden="1" outlineLevel="1" thickBot="1" x14ac:dyDescent="0.35">
      <c r="A1669" s="161"/>
      <c r="B1669" s="53" t="s">
        <v>3314</v>
      </c>
      <c r="C1669" s="53" t="s">
        <v>45</v>
      </c>
      <c r="D1669" s="24" t="s">
        <v>3315</v>
      </c>
      <c r="E1669" s="34"/>
      <c r="F1669" s="35">
        <v>176665.83</v>
      </c>
      <c r="G1669" s="35">
        <v>323442.94</v>
      </c>
      <c r="H1669" s="36">
        <v>89</v>
      </c>
      <c r="I1669" s="37"/>
      <c r="J1669" s="38">
        <v>34</v>
      </c>
      <c r="K1669" s="38">
        <v>55</v>
      </c>
      <c r="L1669" s="35">
        <v>500108.77</v>
      </c>
      <c r="M1669" s="35">
        <v>208034.32</v>
      </c>
      <c r="N1669" s="35">
        <v>2736.75</v>
      </c>
      <c r="O1669" s="35">
        <v>400.5</v>
      </c>
      <c r="P1669" s="35">
        <v>736.03</v>
      </c>
      <c r="Q1669" s="35">
        <v>559.80999999999995</v>
      </c>
      <c r="R1669" s="35">
        <v>712576.18</v>
      </c>
      <c r="S1669" s="35">
        <v>20082.849999999999</v>
      </c>
      <c r="T1669" s="35">
        <v>4048.61</v>
      </c>
      <c r="U1669" s="36">
        <v>0</v>
      </c>
      <c r="V1669" s="36">
        <v>0</v>
      </c>
      <c r="W1669" s="36">
        <v>0</v>
      </c>
      <c r="X1669" s="36">
        <v>0</v>
      </c>
      <c r="Y1669" s="36">
        <v>0</v>
      </c>
      <c r="Z1669" s="35">
        <v>12002.61</v>
      </c>
      <c r="AA1669" s="35">
        <v>36134.07</v>
      </c>
      <c r="AB1669" s="35">
        <v>748710.25</v>
      </c>
      <c r="AC1669" s="39">
        <f t="shared" si="885"/>
        <v>748.7</v>
      </c>
      <c r="AD1669" s="40">
        <f t="shared" si="895"/>
        <v>705</v>
      </c>
      <c r="AG1669" s="70" t="s">
        <v>3014</v>
      </c>
      <c r="AH1669" s="24" t="s">
        <v>3314</v>
      </c>
      <c r="AI1669" s="24" t="s">
        <v>45</v>
      </c>
      <c r="AJ1669" s="24" t="s">
        <v>3315</v>
      </c>
      <c r="AK1669" s="42"/>
      <c r="AL1669" s="43">
        <v>176665.83</v>
      </c>
      <c r="AM1669" s="43">
        <v>253349.56</v>
      </c>
      <c r="AN1669" s="44">
        <v>88</v>
      </c>
      <c r="AO1669" s="45"/>
      <c r="AP1669" s="46">
        <v>33</v>
      </c>
      <c r="AQ1669" s="46">
        <v>55</v>
      </c>
      <c r="AR1669" s="43">
        <v>430015.39</v>
      </c>
      <c r="AS1669" s="43">
        <v>214641.44</v>
      </c>
      <c r="AT1669" s="44">
        <v>2706</v>
      </c>
      <c r="AU1669" s="44">
        <v>396</v>
      </c>
      <c r="AV1669" s="43">
        <v>727.76</v>
      </c>
      <c r="AW1669" s="43">
        <v>553.52</v>
      </c>
      <c r="AX1669" s="43">
        <v>649040.11</v>
      </c>
      <c r="AY1669" s="43">
        <v>19857.2</v>
      </c>
      <c r="AZ1669" s="43">
        <v>4003.12</v>
      </c>
      <c r="BA1669" s="44">
        <v>0</v>
      </c>
      <c r="BB1669" s="44">
        <v>0</v>
      </c>
      <c r="BC1669" s="44">
        <v>0</v>
      </c>
      <c r="BD1669" s="44">
        <v>0</v>
      </c>
      <c r="BE1669" s="44">
        <v>0</v>
      </c>
      <c r="BF1669" s="43">
        <v>10320.370000000001</v>
      </c>
      <c r="BG1669" s="43">
        <v>34180.69</v>
      </c>
      <c r="BH1669" s="43">
        <v>683220.8</v>
      </c>
      <c r="BI1669" s="44">
        <v>0</v>
      </c>
      <c r="BJ1669" s="71">
        <v>683.2</v>
      </c>
      <c r="BK1669" s="2">
        <f>+BJ1669*1000/AN1669</f>
        <v>7763.636363636364</v>
      </c>
      <c r="BL1669" s="2"/>
      <c r="BM1669" s="48">
        <v>56.9</v>
      </c>
      <c r="BN1669" s="48">
        <v>56.9</v>
      </c>
      <c r="BO1669" s="48">
        <v>56.9</v>
      </c>
      <c r="BP1669" s="48">
        <v>56.9</v>
      </c>
      <c r="BQ1669" s="48">
        <v>113.9</v>
      </c>
      <c r="BR1669" s="48">
        <v>113.9</v>
      </c>
      <c r="BS1669" s="48">
        <v>28.5</v>
      </c>
      <c r="BT1669" s="48">
        <v>0</v>
      </c>
      <c r="BU1669" s="48">
        <v>28.5</v>
      </c>
      <c r="BV1669" s="48">
        <f t="shared" si="886"/>
        <v>64.2</v>
      </c>
      <c r="BW1669" s="48">
        <f t="shared" si="887"/>
        <v>64.2</v>
      </c>
      <c r="BX1669" s="49">
        <f t="shared" si="888"/>
        <v>64.2</v>
      </c>
      <c r="BY1669" s="50">
        <f t="shared" si="889"/>
        <v>704.99999999999989</v>
      </c>
      <c r="BZ1669" s="48">
        <f t="shared" si="890"/>
        <v>170.7</v>
      </c>
      <c r="CA1669" s="48">
        <f t="shared" si="891"/>
        <v>284.70000000000005</v>
      </c>
      <c r="CB1669" s="48">
        <f t="shared" si="892"/>
        <v>57</v>
      </c>
      <c r="CC1669" s="51">
        <f t="shared" si="893"/>
        <v>192.60000000000002</v>
      </c>
      <c r="CD1669" s="50">
        <f t="shared" si="894"/>
        <v>705.00000000000011</v>
      </c>
      <c r="CE1669" s="103"/>
      <c r="CF1669" s="73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</row>
    <row r="1670" spans="1:122" ht="15" hidden="1" outlineLevel="1" thickBot="1" x14ac:dyDescent="0.35">
      <c r="A1670" s="161"/>
      <c r="B1670" s="53" t="s">
        <v>3316</v>
      </c>
      <c r="C1670" s="53" t="s">
        <v>45</v>
      </c>
      <c r="D1670" s="24" t="s">
        <v>3317</v>
      </c>
      <c r="E1670" s="34"/>
      <c r="F1670" s="35">
        <v>147985.23000000001</v>
      </c>
      <c r="G1670" s="35">
        <v>444681.25</v>
      </c>
      <c r="H1670" s="36">
        <v>197</v>
      </c>
      <c r="I1670" s="37"/>
      <c r="J1670" s="38">
        <v>45</v>
      </c>
      <c r="K1670" s="38">
        <v>152</v>
      </c>
      <c r="L1670" s="35">
        <v>592666.48</v>
      </c>
      <c r="M1670" s="35">
        <v>51183.49</v>
      </c>
      <c r="N1670" s="35">
        <v>6059.89</v>
      </c>
      <c r="O1670" s="35">
        <v>886.5</v>
      </c>
      <c r="P1670" s="35">
        <v>1629.19</v>
      </c>
      <c r="Q1670" s="35">
        <v>1239.1300000000001</v>
      </c>
      <c r="R1670" s="35">
        <v>653664.68000000005</v>
      </c>
      <c r="S1670" s="35">
        <v>44453.05</v>
      </c>
      <c r="T1670" s="35">
        <v>8961.5300000000007</v>
      </c>
      <c r="U1670" s="36">
        <v>0</v>
      </c>
      <c r="V1670" s="36">
        <v>0</v>
      </c>
      <c r="W1670" s="36">
        <v>0</v>
      </c>
      <c r="X1670" s="36">
        <v>0</v>
      </c>
      <c r="Y1670" s="36">
        <v>0</v>
      </c>
      <c r="Z1670" s="36">
        <v>14224</v>
      </c>
      <c r="AA1670" s="35">
        <v>67638.58</v>
      </c>
      <c r="AB1670" s="35">
        <v>721303.26</v>
      </c>
      <c r="AC1670" s="39">
        <f t="shared" si="885"/>
        <v>721.3</v>
      </c>
      <c r="AD1670" s="40">
        <f t="shared" si="895"/>
        <v>685.3</v>
      </c>
      <c r="AG1670" s="70" t="s">
        <v>3014</v>
      </c>
      <c r="AH1670" s="24" t="s">
        <v>3316</v>
      </c>
      <c r="AI1670" s="24" t="s">
        <v>45</v>
      </c>
      <c r="AJ1670" s="24" t="s">
        <v>3317</v>
      </c>
      <c r="AK1670" s="42"/>
      <c r="AL1670" s="43">
        <v>88332.91</v>
      </c>
      <c r="AM1670" s="43">
        <v>447320.31</v>
      </c>
      <c r="AN1670" s="44">
        <v>201</v>
      </c>
      <c r="AO1670" s="45"/>
      <c r="AP1670" s="46">
        <v>39</v>
      </c>
      <c r="AQ1670" s="46">
        <v>162</v>
      </c>
      <c r="AR1670" s="43">
        <v>535653.22</v>
      </c>
      <c r="AS1670" s="43">
        <v>54239.01</v>
      </c>
      <c r="AT1670" s="43">
        <v>6180.75</v>
      </c>
      <c r="AU1670" s="43">
        <v>904.5</v>
      </c>
      <c r="AV1670" s="43">
        <v>1662.27</v>
      </c>
      <c r="AW1670" s="43">
        <v>1264.29</v>
      </c>
      <c r="AX1670" s="43">
        <v>599904.04</v>
      </c>
      <c r="AY1670" s="43">
        <v>45355.65</v>
      </c>
      <c r="AZ1670" s="43">
        <v>9143.49</v>
      </c>
      <c r="BA1670" s="44">
        <v>0</v>
      </c>
      <c r="BB1670" s="44">
        <v>0</v>
      </c>
      <c r="BC1670" s="44">
        <v>0</v>
      </c>
      <c r="BD1670" s="44">
        <v>0</v>
      </c>
      <c r="BE1670" s="44">
        <v>0</v>
      </c>
      <c r="BF1670" s="43">
        <v>12855.69</v>
      </c>
      <c r="BG1670" s="43">
        <v>67354.83</v>
      </c>
      <c r="BH1670" s="43">
        <v>667258.87</v>
      </c>
      <c r="BI1670" s="44">
        <v>0</v>
      </c>
      <c r="BJ1670" s="71">
        <v>667.3</v>
      </c>
      <c r="BK1670" s="2"/>
      <c r="BL1670" s="2"/>
      <c r="BM1670" s="48">
        <v>55.6</v>
      </c>
      <c r="BN1670" s="48">
        <v>55.6</v>
      </c>
      <c r="BO1670" s="48">
        <v>55.6</v>
      </c>
      <c r="BP1670" s="48">
        <v>55.6</v>
      </c>
      <c r="BQ1670" s="48">
        <v>111.2</v>
      </c>
      <c r="BR1670" s="48">
        <v>111.2</v>
      </c>
      <c r="BS1670" s="48">
        <v>27.8</v>
      </c>
      <c r="BT1670" s="48">
        <v>0</v>
      </c>
      <c r="BU1670" s="48">
        <v>27.8</v>
      </c>
      <c r="BV1670" s="48">
        <f t="shared" si="886"/>
        <v>61.6</v>
      </c>
      <c r="BW1670" s="48">
        <f t="shared" si="887"/>
        <v>61.6</v>
      </c>
      <c r="BX1670" s="49">
        <f t="shared" si="888"/>
        <v>61.7</v>
      </c>
      <c r="BY1670" s="50">
        <f t="shared" si="889"/>
        <v>685.30000000000007</v>
      </c>
      <c r="BZ1670" s="48">
        <f t="shared" si="890"/>
        <v>166.8</v>
      </c>
      <c r="CA1670" s="48">
        <f t="shared" si="891"/>
        <v>278</v>
      </c>
      <c r="CB1670" s="48">
        <f t="shared" si="892"/>
        <v>55.6</v>
      </c>
      <c r="CC1670" s="51">
        <f t="shared" si="893"/>
        <v>184.9</v>
      </c>
      <c r="CD1670" s="50">
        <f t="shared" si="894"/>
        <v>685.30000000000007</v>
      </c>
      <c r="CE1670" s="103"/>
      <c r="CF1670" s="73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</row>
    <row r="1671" spans="1:122" ht="15" hidden="1" outlineLevel="1" thickBot="1" x14ac:dyDescent="0.35">
      <c r="A1671" s="161"/>
      <c r="B1671" s="53" t="s">
        <v>3318</v>
      </c>
      <c r="C1671" s="53" t="s">
        <v>45</v>
      </c>
      <c r="D1671" s="24" t="s">
        <v>3319</v>
      </c>
      <c r="E1671" s="35">
        <v>669804.82999999996</v>
      </c>
      <c r="F1671" s="35">
        <v>93853.72</v>
      </c>
      <c r="G1671" s="35">
        <v>194261.04</v>
      </c>
      <c r="H1671" s="36">
        <v>274</v>
      </c>
      <c r="I1671" s="38">
        <v>174</v>
      </c>
      <c r="J1671" s="38">
        <v>34</v>
      </c>
      <c r="K1671" s="38">
        <v>66</v>
      </c>
      <c r="L1671" s="35">
        <v>957919.59</v>
      </c>
      <c r="M1671" s="35">
        <v>91686.45</v>
      </c>
      <c r="N1671" s="35">
        <v>9211.82</v>
      </c>
      <c r="O1671" s="36">
        <v>1233</v>
      </c>
      <c r="P1671" s="35">
        <v>2265.98</v>
      </c>
      <c r="Q1671" s="35">
        <v>1723.46</v>
      </c>
      <c r="R1671" s="35">
        <v>1064040.3</v>
      </c>
      <c r="S1671" s="35">
        <v>101028.56</v>
      </c>
      <c r="T1671" s="35">
        <v>12464.26</v>
      </c>
      <c r="U1671" s="35">
        <v>469.8</v>
      </c>
      <c r="V1671" s="35">
        <v>5319.18</v>
      </c>
      <c r="W1671" s="35">
        <v>3504.36</v>
      </c>
      <c r="X1671" s="36">
        <v>0</v>
      </c>
      <c r="Y1671" s="35">
        <v>10511.34</v>
      </c>
      <c r="Z1671" s="35">
        <v>22990.1</v>
      </c>
      <c r="AA1671" s="35">
        <v>156287.6</v>
      </c>
      <c r="AB1671" s="35">
        <v>1220327.8999999999</v>
      </c>
      <c r="AC1671" s="39">
        <f t="shared" si="885"/>
        <v>1220.3</v>
      </c>
      <c r="AD1671" s="40">
        <f t="shared" si="895"/>
        <v>1296.4000000000001</v>
      </c>
      <c r="AG1671" s="70" t="s">
        <v>3014</v>
      </c>
      <c r="AH1671" s="24" t="s">
        <v>3318</v>
      </c>
      <c r="AI1671" s="24" t="s">
        <v>45</v>
      </c>
      <c r="AJ1671" s="24" t="s">
        <v>3319</v>
      </c>
      <c r="AK1671" s="43">
        <v>705070.87</v>
      </c>
      <c r="AL1671" s="43">
        <v>93853.72</v>
      </c>
      <c r="AM1671" s="43">
        <v>246751.91</v>
      </c>
      <c r="AN1671" s="44">
        <v>308</v>
      </c>
      <c r="AO1671" s="46">
        <v>195</v>
      </c>
      <c r="AP1671" s="46">
        <v>38</v>
      </c>
      <c r="AQ1671" s="46">
        <v>75</v>
      </c>
      <c r="AR1671" s="43">
        <v>1045676.5</v>
      </c>
      <c r="AS1671" s="43">
        <v>97903.72</v>
      </c>
      <c r="AT1671" s="43">
        <v>10352.11</v>
      </c>
      <c r="AU1671" s="44">
        <v>1386</v>
      </c>
      <c r="AV1671" s="43">
        <v>2547.16</v>
      </c>
      <c r="AW1671" s="43">
        <v>1937.32</v>
      </c>
      <c r="AX1671" s="43">
        <v>1159802.81</v>
      </c>
      <c r="AY1671" s="43">
        <v>113431.75</v>
      </c>
      <c r="AZ1671" s="43">
        <v>14010.92</v>
      </c>
      <c r="BA1671" s="43">
        <v>526.5</v>
      </c>
      <c r="BB1671" s="43">
        <v>5961.15</v>
      </c>
      <c r="BC1671" s="43">
        <v>3927.3</v>
      </c>
      <c r="BD1671" s="44">
        <v>0</v>
      </c>
      <c r="BE1671" s="43">
        <v>11779.95</v>
      </c>
      <c r="BF1671" s="43">
        <v>25096.23</v>
      </c>
      <c r="BG1671" s="43">
        <v>174733.8</v>
      </c>
      <c r="BH1671" s="43">
        <v>1334536.6100000001</v>
      </c>
      <c r="BI1671" s="44">
        <v>0</v>
      </c>
      <c r="BJ1671" s="71">
        <v>1334.5</v>
      </c>
      <c r="BK1671" s="2"/>
      <c r="BL1671" s="2"/>
      <c r="BM1671" s="48">
        <v>111.2</v>
      </c>
      <c r="BN1671" s="48">
        <v>111.2</v>
      </c>
      <c r="BO1671" s="48">
        <v>111.2</v>
      </c>
      <c r="BP1671" s="48">
        <v>111.2</v>
      </c>
      <c r="BQ1671" s="48">
        <v>222.4</v>
      </c>
      <c r="BR1671" s="48">
        <v>222.4</v>
      </c>
      <c r="BS1671" s="48">
        <v>55.6</v>
      </c>
      <c r="BT1671" s="48">
        <v>0</v>
      </c>
      <c r="BU1671" s="48">
        <v>55.6</v>
      </c>
      <c r="BV1671" s="48">
        <f t="shared" si="886"/>
        <v>98.5</v>
      </c>
      <c r="BW1671" s="48">
        <f t="shared" si="887"/>
        <v>98.5</v>
      </c>
      <c r="BX1671" s="49">
        <f t="shared" si="888"/>
        <v>98.6</v>
      </c>
      <c r="BY1671" s="50">
        <f t="shared" si="889"/>
        <v>1296.4000000000001</v>
      </c>
      <c r="BZ1671" s="48">
        <f t="shared" si="890"/>
        <v>333.6</v>
      </c>
      <c r="CA1671" s="48">
        <f t="shared" si="891"/>
        <v>556</v>
      </c>
      <c r="CB1671" s="48">
        <f t="shared" si="892"/>
        <v>111.2</v>
      </c>
      <c r="CC1671" s="51">
        <f t="shared" si="893"/>
        <v>295.60000000000002</v>
      </c>
      <c r="CD1671" s="50">
        <f t="shared" si="894"/>
        <v>1296.4000000000001</v>
      </c>
      <c r="CE1671" s="103"/>
      <c r="CF1671" s="73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</row>
    <row r="1672" spans="1:122" ht="15" hidden="1" outlineLevel="1" thickBot="1" x14ac:dyDescent="0.35">
      <c r="A1672" s="161"/>
      <c r="B1672" s="53" t="s">
        <v>3320</v>
      </c>
      <c r="C1672" s="53" t="s">
        <v>45</v>
      </c>
      <c r="D1672" s="24" t="s">
        <v>3321</v>
      </c>
      <c r="E1672" s="34"/>
      <c r="F1672" s="35">
        <v>132499.37</v>
      </c>
      <c r="G1672" s="35">
        <v>548924.05000000005</v>
      </c>
      <c r="H1672" s="36">
        <v>272</v>
      </c>
      <c r="I1672" s="37"/>
      <c r="J1672" s="38">
        <v>56</v>
      </c>
      <c r="K1672" s="38">
        <v>216</v>
      </c>
      <c r="L1672" s="35">
        <v>681423.42</v>
      </c>
      <c r="M1672" s="35">
        <v>74869.75</v>
      </c>
      <c r="N1672" s="36">
        <v>8364</v>
      </c>
      <c r="O1672" s="36">
        <v>1224</v>
      </c>
      <c r="P1672" s="35">
        <v>2249.44</v>
      </c>
      <c r="Q1672" s="35">
        <v>1710.88</v>
      </c>
      <c r="R1672" s="35">
        <v>769841.49</v>
      </c>
      <c r="S1672" s="35">
        <v>61376.800000000003</v>
      </c>
      <c r="T1672" s="35">
        <v>12373.28</v>
      </c>
      <c r="U1672" s="36">
        <v>0</v>
      </c>
      <c r="V1672" s="36">
        <v>0</v>
      </c>
      <c r="W1672" s="36">
        <v>0</v>
      </c>
      <c r="X1672" s="36">
        <v>0</v>
      </c>
      <c r="Y1672" s="36">
        <v>0</v>
      </c>
      <c r="Z1672" s="35">
        <v>16354.16</v>
      </c>
      <c r="AA1672" s="35">
        <v>90104.24</v>
      </c>
      <c r="AB1672" s="35">
        <v>859945.73</v>
      </c>
      <c r="AC1672" s="39">
        <f t="shared" si="885"/>
        <v>859.9</v>
      </c>
      <c r="AD1672" s="40">
        <f t="shared" si="895"/>
        <v>920.6</v>
      </c>
      <c r="AG1672" s="70" t="s">
        <v>3014</v>
      </c>
      <c r="AH1672" s="24" t="s">
        <v>3320</v>
      </c>
      <c r="AI1672" s="24" t="s">
        <v>45</v>
      </c>
      <c r="AJ1672" s="24" t="s">
        <v>3321</v>
      </c>
      <c r="AK1672" s="42"/>
      <c r="AL1672" s="43">
        <v>176665.83</v>
      </c>
      <c r="AM1672" s="43">
        <v>591148.97</v>
      </c>
      <c r="AN1672" s="44">
        <v>281</v>
      </c>
      <c r="AO1672" s="45"/>
      <c r="AP1672" s="46">
        <v>60</v>
      </c>
      <c r="AQ1672" s="46">
        <v>221</v>
      </c>
      <c r="AR1672" s="43">
        <v>767814.8</v>
      </c>
      <c r="AS1672" s="43">
        <v>74525.41</v>
      </c>
      <c r="AT1672" s="43">
        <v>8640.75</v>
      </c>
      <c r="AU1672" s="43">
        <v>1264.5</v>
      </c>
      <c r="AV1672" s="43">
        <v>2323.87</v>
      </c>
      <c r="AW1672" s="43">
        <v>1767.49</v>
      </c>
      <c r="AX1672" s="43">
        <v>856336.82</v>
      </c>
      <c r="AY1672" s="43">
        <v>63407.65</v>
      </c>
      <c r="AZ1672" s="43">
        <v>12782.69</v>
      </c>
      <c r="BA1672" s="44">
        <v>0</v>
      </c>
      <c r="BB1672" s="44">
        <v>0</v>
      </c>
      <c r="BC1672" s="44">
        <v>0</v>
      </c>
      <c r="BD1672" s="44">
        <v>0</v>
      </c>
      <c r="BE1672" s="44">
        <v>0</v>
      </c>
      <c r="BF1672" s="43">
        <v>18427.55</v>
      </c>
      <c r="BG1672" s="43">
        <v>94617.89</v>
      </c>
      <c r="BH1672" s="43">
        <v>950954.71</v>
      </c>
      <c r="BI1672" s="44">
        <v>0</v>
      </c>
      <c r="BJ1672" s="71">
        <v>951</v>
      </c>
      <c r="BK1672" s="2"/>
      <c r="BL1672" s="2"/>
      <c r="BM1672" s="48">
        <v>79.3</v>
      </c>
      <c r="BN1672" s="48">
        <v>79.3</v>
      </c>
      <c r="BO1672" s="48">
        <v>79.3</v>
      </c>
      <c r="BP1672" s="48">
        <v>79.3</v>
      </c>
      <c r="BQ1672" s="48">
        <v>158.5</v>
      </c>
      <c r="BR1672" s="48">
        <v>158.5</v>
      </c>
      <c r="BS1672" s="48">
        <v>39.6</v>
      </c>
      <c r="BT1672" s="48">
        <v>0</v>
      </c>
      <c r="BU1672" s="48">
        <v>39.6</v>
      </c>
      <c r="BV1672" s="48">
        <f t="shared" si="886"/>
        <v>69.099999999999994</v>
      </c>
      <c r="BW1672" s="48">
        <f t="shared" si="887"/>
        <v>69.099999999999994</v>
      </c>
      <c r="BX1672" s="49">
        <f t="shared" si="888"/>
        <v>69</v>
      </c>
      <c r="BY1672" s="50">
        <f t="shared" si="889"/>
        <v>920.5999999999998</v>
      </c>
      <c r="BZ1672" s="48">
        <f t="shared" si="890"/>
        <v>237.89999999999998</v>
      </c>
      <c r="CA1672" s="48">
        <f t="shared" si="891"/>
        <v>396.3</v>
      </c>
      <c r="CB1672" s="48">
        <f t="shared" si="892"/>
        <v>79.2</v>
      </c>
      <c r="CC1672" s="51">
        <f t="shared" si="893"/>
        <v>207.2</v>
      </c>
      <c r="CD1672" s="50">
        <f t="shared" si="894"/>
        <v>920.60000000000014</v>
      </c>
      <c r="CE1672" s="103"/>
      <c r="CF1672" s="73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</row>
    <row r="1673" spans="1:122" ht="15" hidden="1" outlineLevel="1" thickBot="1" x14ac:dyDescent="0.35">
      <c r="A1673" s="161"/>
      <c r="B1673" s="53" t="s">
        <v>3322</v>
      </c>
      <c r="C1673" s="53" t="s">
        <v>45</v>
      </c>
      <c r="D1673" s="24" t="s">
        <v>3323</v>
      </c>
      <c r="E1673" s="34"/>
      <c r="F1673" s="35">
        <v>117317.15</v>
      </c>
      <c r="G1673" s="35">
        <v>463444.96</v>
      </c>
      <c r="H1673" s="36">
        <v>176</v>
      </c>
      <c r="I1673" s="37"/>
      <c r="J1673" s="38">
        <v>32</v>
      </c>
      <c r="K1673" s="38">
        <v>144</v>
      </c>
      <c r="L1673" s="35">
        <v>580762.11</v>
      </c>
      <c r="M1673" s="35">
        <v>43722.879999999997</v>
      </c>
      <c r="N1673" s="35">
        <v>5446.24</v>
      </c>
      <c r="O1673" s="36">
        <v>792</v>
      </c>
      <c r="P1673" s="35">
        <v>1455.52</v>
      </c>
      <c r="Q1673" s="35">
        <v>1107.04</v>
      </c>
      <c r="R1673" s="35">
        <v>633285.79</v>
      </c>
      <c r="S1673" s="35">
        <v>39714.400000000001</v>
      </c>
      <c r="T1673" s="35">
        <v>8006.24</v>
      </c>
      <c r="U1673" s="36">
        <v>0</v>
      </c>
      <c r="V1673" s="36">
        <v>0</v>
      </c>
      <c r="W1673" s="36">
        <v>0</v>
      </c>
      <c r="X1673" s="36">
        <v>0</v>
      </c>
      <c r="Y1673" s="36">
        <v>0</v>
      </c>
      <c r="Z1673" s="35">
        <v>13938.28</v>
      </c>
      <c r="AA1673" s="35">
        <v>61658.92</v>
      </c>
      <c r="AB1673" s="35">
        <v>694944.71</v>
      </c>
      <c r="AC1673" s="39">
        <f t="shared" si="885"/>
        <v>694.9</v>
      </c>
      <c r="AD1673" s="40">
        <f t="shared" si="895"/>
        <v>750.7</v>
      </c>
      <c r="AG1673" s="70" t="s">
        <v>3014</v>
      </c>
      <c r="AH1673" s="24" t="s">
        <v>3322</v>
      </c>
      <c r="AI1673" s="24" t="s">
        <v>45</v>
      </c>
      <c r="AJ1673" s="24" t="s">
        <v>3323</v>
      </c>
      <c r="AK1673" s="42"/>
      <c r="AL1673" s="43">
        <v>138580.88</v>
      </c>
      <c r="AM1673" s="43">
        <v>508308.93</v>
      </c>
      <c r="AN1673" s="44">
        <v>198</v>
      </c>
      <c r="AO1673" s="45"/>
      <c r="AP1673" s="46">
        <v>38</v>
      </c>
      <c r="AQ1673" s="46">
        <v>160</v>
      </c>
      <c r="AR1673" s="43">
        <v>646889.81000000006</v>
      </c>
      <c r="AS1673" s="43">
        <v>52590.239999999998</v>
      </c>
      <c r="AT1673" s="43">
        <v>6129.16</v>
      </c>
      <c r="AU1673" s="44">
        <v>891</v>
      </c>
      <c r="AV1673" s="43">
        <v>1637.46</v>
      </c>
      <c r="AW1673" s="43">
        <v>1245.42</v>
      </c>
      <c r="AX1673" s="43">
        <v>709383.09</v>
      </c>
      <c r="AY1673" s="43">
        <v>44678.7</v>
      </c>
      <c r="AZ1673" s="43">
        <v>9007.02</v>
      </c>
      <c r="BA1673" s="44">
        <v>0</v>
      </c>
      <c r="BB1673" s="44">
        <v>0</v>
      </c>
      <c r="BC1673" s="44">
        <v>0</v>
      </c>
      <c r="BD1673" s="44">
        <v>0</v>
      </c>
      <c r="BE1673" s="44">
        <v>0</v>
      </c>
      <c r="BF1673" s="43">
        <v>15525.36</v>
      </c>
      <c r="BG1673" s="43">
        <v>69211.08</v>
      </c>
      <c r="BH1673" s="43">
        <v>778594.17</v>
      </c>
      <c r="BI1673" s="44">
        <v>0</v>
      </c>
      <c r="BJ1673" s="71">
        <v>778.6</v>
      </c>
      <c r="BK1673" s="2"/>
      <c r="BL1673" s="2"/>
      <c r="BM1673" s="48">
        <v>64.900000000000006</v>
      </c>
      <c r="BN1673" s="48">
        <v>64.900000000000006</v>
      </c>
      <c r="BO1673" s="48">
        <v>64.900000000000006</v>
      </c>
      <c r="BP1673" s="48">
        <v>64.900000000000006</v>
      </c>
      <c r="BQ1673" s="48">
        <v>129.80000000000001</v>
      </c>
      <c r="BR1673" s="48">
        <v>129.80000000000001</v>
      </c>
      <c r="BS1673" s="48">
        <v>32.4</v>
      </c>
      <c r="BT1673" s="48">
        <v>0</v>
      </c>
      <c r="BU1673" s="48">
        <v>32.4</v>
      </c>
      <c r="BV1673" s="48">
        <f t="shared" si="886"/>
        <v>55.6</v>
      </c>
      <c r="BW1673" s="48">
        <f t="shared" si="887"/>
        <v>55.6</v>
      </c>
      <c r="BX1673" s="49">
        <f t="shared" si="888"/>
        <v>55.5</v>
      </c>
      <c r="BY1673" s="50">
        <f t="shared" si="889"/>
        <v>750.69999999999993</v>
      </c>
      <c r="BZ1673" s="48">
        <f t="shared" si="890"/>
        <v>194.70000000000002</v>
      </c>
      <c r="CA1673" s="48">
        <f t="shared" si="891"/>
        <v>324.5</v>
      </c>
      <c r="CB1673" s="48">
        <f t="shared" si="892"/>
        <v>64.8</v>
      </c>
      <c r="CC1673" s="51">
        <f t="shared" si="893"/>
        <v>166.7</v>
      </c>
      <c r="CD1673" s="50">
        <f t="shared" si="894"/>
        <v>750.7</v>
      </c>
      <c r="CE1673" s="103"/>
      <c r="CF1673" s="73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</row>
    <row r="1674" spans="1:122" ht="15" hidden="1" outlineLevel="1" thickBot="1" x14ac:dyDescent="0.35">
      <c r="A1674" s="161"/>
      <c r="B1674" s="53" t="s">
        <v>3324</v>
      </c>
      <c r="C1674" s="53" t="s">
        <v>45</v>
      </c>
      <c r="D1674" s="24" t="s">
        <v>3325</v>
      </c>
      <c r="E1674" s="34"/>
      <c r="F1674" s="35">
        <v>109339.58</v>
      </c>
      <c r="G1674" s="35">
        <v>588800.19999999995</v>
      </c>
      <c r="H1674" s="36">
        <v>145</v>
      </c>
      <c r="I1674" s="37"/>
      <c r="J1674" s="38">
        <v>27</v>
      </c>
      <c r="K1674" s="38">
        <v>118</v>
      </c>
      <c r="L1674" s="35">
        <v>698139.78</v>
      </c>
      <c r="M1674" s="35">
        <v>80711.600000000006</v>
      </c>
      <c r="N1674" s="35">
        <v>4487.6400000000003</v>
      </c>
      <c r="O1674" s="35">
        <v>652.5</v>
      </c>
      <c r="P1674" s="35">
        <v>1199.1500000000001</v>
      </c>
      <c r="Q1674" s="35">
        <v>912.05</v>
      </c>
      <c r="R1674" s="35">
        <v>786102.72</v>
      </c>
      <c r="S1674" s="35">
        <v>32719.25</v>
      </c>
      <c r="T1674" s="35">
        <v>6596.05</v>
      </c>
      <c r="U1674" s="36">
        <v>0</v>
      </c>
      <c r="V1674" s="36">
        <v>0</v>
      </c>
      <c r="W1674" s="36">
        <v>0</v>
      </c>
      <c r="X1674" s="36">
        <v>0</v>
      </c>
      <c r="Y1674" s="36">
        <v>0</v>
      </c>
      <c r="Z1674" s="35">
        <v>16755.36</v>
      </c>
      <c r="AA1674" s="35">
        <v>56070.66</v>
      </c>
      <c r="AB1674" s="35">
        <v>842173.38</v>
      </c>
      <c r="AC1674" s="39">
        <f t="shared" si="885"/>
        <v>842.2</v>
      </c>
      <c r="AD1674" s="40">
        <f t="shared" si="895"/>
        <v>784.4</v>
      </c>
      <c r="AG1674" s="70" t="s">
        <v>3014</v>
      </c>
      <c r="AH1674" s="24" t="s">
        <v>3324</v>
      </c>
      <c r="AI1674" s="24" t="s">
        <v>45</v>
      </c>
      <c r="AJ1674" s="24" t="s">
        <v>3325</v>
      </c>
      <c r="AK1674" s="42"/>
      <c r="AL1674" s="43">
        <v>124356.18</v>
      </c>
      <c r="AM1674" s="43">
        <v>485428.29</v>
      </c>
      <c r="AN1674" s="44">
        <v>126</v>
      </c>
      <c r="AO1674" s="45"/>
      <c r="AP1674" s="46">
        <v>16</v>
      </c>
      <c r="AQ1674" s="46">
        <v>110</v>
      </c>
      <c r="AR1674" s="43">
        <v>609784.47</v>
      </c>
      <c r="AS1674" s="43">
        <v>90578.880000000005</v>
      </c>
      <c r="AT1674" s="43">
        <v>3891.62</v>
      </c>
      <c r="AU1674" s="44">
        <v>567</v>
      </c>
      <c r="AV1674" s="43">
        <v>1042.02</v>
      </c>
      <c r="AW1674" s="43">
        <v>792.54</v>
      </c>
      <c r="AX1674" s="43">
        <v>706656.53</v>
      </c>
      <c r="AY1674" s="43">
        <v>28431.9</v>
      </c>
      <c r="AZ1674" s="43">
        <v>5731.74</v>
      </c>
      <c r="BA1674" s="44">
        <v>0</v>
      </c>
      <c r="BB1674" s="44">
        <v>0</v>
      </c>
      <c r="BC1674" s="44">
        <v>0</v>
      </c>
      <c r="BD1674" s="44">
        <v>0</v>
      </c>
      <c r="BE1674" s="44">
        <v>0</v>
      </c>
      <c r="BF1674" s="43">
        <v>14634.85</v>
      </c>
      <c r="BG1674" s="43">
        <v>48798.49</v>
      </c>
      <c r="BH1674" s="43">
        <v>755455.02</v>
      </c>
      <c r="BI1674" s="44">
        <v>0</v>
      </c>
      <c r="BJ1674" s="71">
        <v>755.5</v>
      </c>
      <c r="BK1674" s="2"/>
      <c r="BL1674" s="2"/>
      <c r="BM1674" s="48">
        <v>63</v>
      </c>
      <c r="BN1674" s="48">
        <v>63</v>
      </c>
      <c r="BO1674" s="48">
        <v>63</v>
      </c>
      <c r="BP1674" s="48">
        <v>63</v>
      </c>
      <c r="BQ1674" s="48">
        <v>125.9</v>
      </c>
      <c r="BR1674" s="48">
        <v>125.9</v>
      </c>
      <c r="BS1674" s="48">
        <v>31.5</v>
      </c>
      <c r="BT1674" s="48">
        <v>0</v>
      </c>
      <c r="BU1674" s="48">
        <v>31.5</v>
      </c>
      <c r="BV1674" s="48">
        <f t="shared" si="886"/>
        <v>72.5</v>
      </c>
      <c r="BW1674" s="48">
        <f t="shared" si="887"/>
        <v>72.5</v>
      </c>
      <c r="BX1674" s="49">
        <f t="shared" si="888"/>
        <v>72.599999999999994</v>
      </c>
      <c r="BY1674" s="50">
        <f t="shared" si="889"/>
        <v>784.4</v>
      </c>
      <c r="BZ1674" s="48">
        <f t="shared" si="890"/>
        <v>189</v>
      </c>
      <c r="CA1674" s="48">
        <f t="shared" si="891"/>
        <v>314.8</v>
      </c>
      <c r="CB1674" s="48">
        <f t="shared" si="892"/>
        <v>63</v>
      </c>
      <c r="CC1674" s="51">
        <f t="shared" si="893"/>
        <v>217.6</v>
      </c>
      <c r="CD1674" s="50">
        <f t="shared" si="894"/>
        <v>784.4</v>
      </c>
      <c r="CE1674" s="103"/>
      <c r="CF1674" s="73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</row>
    <row r="1675" spans="1:122" ht="15" hidden="1" outlineLevel="1" thickBot="1" x14ac:dyDescent="0.35">
      <c r="A1675" s="161"/>
      <c r="B1675" s="53" t="s">
        <v>3326</v>
      </c>
      <c r="C1675" s="53" t="s">
        <v>45</v>
      </c>
      <c r="D1675" s="24" t="s">
        <v>3327</v>
      </c>
      <c r="E1675" s="34"/>
      <c r="F1675" s="35">
        <v>132499.37</v>
      </c>
      <c r="G1675" s="35">
        <v>464474.19</v>
      </c>
      <c r="H1675" s="36">
        <v>203</v>
      </c>
      <c r="I1675" s="37"/>
      <c r="J1675" s="38">
        <v>42</v>
      </c>
      <c r="K1675" s="38">
        <v>161</v>
      </c>
      <c r="L1675" s="35">
        <v>596973.56000000006</v>
      </c>
      <c r="M1675" s="35">
        <v>44502.64</v>
      </c>
      <c r="N1675" s="35">
        <v>6242.25</v>
      </c>
      <c r="O1675" s="35">
        <v>913.5</v>
      </c>
      <c r="P1675" s="35">
        <v>1678.81</v>
      </c>
      <c r="Q1675" s="35">
        <v>1276.8699999999999</v>
      </c>
      <c r="R1675" s="35">
        <v>651587.63</v>
      </c>
      <c r="S1675" s="35">
        <v>45806.95</v>
      </c>
      <c r="T1675" s="35">
        <v>9234.4699999999993</v>
      </c>
      <c r="U1675" s="36">
        <v>0</v>
      </c>
      <c r="V1675" s="36">
        <v>0</v>
      </c>
      <c r="W1675" s="36">
        <v>0</v>
      </c>
      <c r="X1675" s="36">
        <v>0</v>
      </c>
      <c r="Y1675" s="36">
        <v>0</v>
      </c>
      <c r="Z1675" s="35">
        <v>14327.36</v>
      </c>
      <c r="AA1675" s="35">
        <v>69368.78</v>
      </c>
      <c r="AB1675" s="35">
        <v>720956.41</v>
      </c>
      <c r="AC1675" s="39">
        <f t="shared" si="885"/>
        <v>721</v>
      </c>
      <c r="AD1675" s="40">
        <f t="shared" si="895"/>
        <v>726.5</v>
      </c>
      <c r="AG1675" s="70" t="s">
        <v>3014</v>
      </c>
      <c r="AH1675" s="24" t="s">
        <v>3326</v>
      </c>
      <c r="AI1675" s="24" t="s">
        <v>45</v>
      </c>
      <c r="AJ1675" s="24" t="s">
        <v>3327</v>
      </c>
      <c r="AK1675" s="42"/>
      <c r="AL1675" s="43">
        <v>132499.37</v>
      </c>
      <c r="AM1675" s="43">
        <v>464474.19</v>
      </c>
      <c r="AN1675" s="44">
        <v>206</v>
      </c>
      <c r="AO1675" s="45"/>
      <c r="AP1675" s="46">
        <v>48</v>
      </c>
      <c r="AQ1675" s="46">
        <v>158</v>
      </c>
      <c r="AR1675" s="43">
        <v>596973.56000000006</v>
      </c>
      <c r="AS1675" s="43">
        <v>51897.279999999999</v>
      </c>
      <c r="AT1675" s="43">
        <v>6334.5</v>
      </c>
      <c r="AU1675" s="44">
        <v>927</v>
      </c>
      <c r="AV1675" s="43">
        <v>1703.62</v>
      </c>
      <c r="AW1675" s="43">
        <v>1295.74</v>
      </c>
      <c r="AX1675" s="43">
        <v>659131.69999999995</v>
      </c>
      <c r="AY1675" s="43">
        <v>46483.9</v>
      </c>
      <c r="AZ1675" s="43">
        <v>9370.94</v>
      </c>
      <c r="BA1675" s="44">
        <v>0</v>
      </c>
      <c r="BB1675" s="44">
        <v>0</v>
      </c>
      <c r="BC1675" s="44">
        <v>0</v>
      </c>
      <c r="BD1675" s="44">
        <v>0</v>
      </c>
      <c r="BE1675" s="44">
        <v>0</v>
      </c>
      <c r="BF1675" s="43">
        <v>14327.36</v>
      </c>
      <c r="BG1675" s="43">
        <v>70182.2</v>
      </c>
      <c r="BH1675" s="43">
        <v>729313.9</v>
      </c>
      <c r="BI1675" s="44">
        <v>0</v>
      </c>
      <c r="BJ1675" s="71">
        <v>729.3</v>
      </c>
      <c r="BK1675" s="2"/>
      <c r="BL1675" s="2"/>
      <c r="BM1675" s="48">
        <v>60.8</v>
      </c>
      <c r="BN1675" s="48">
        <v>60.8</v>
      </c>
      <c r="BO1675" s="48">
        <v>60.8</v>
      </c>
      <c r="BP1675" s="48">
        <v>60.8</v>
      </c>
      <c r="BQ1675" s="48">
        <v>121.6</v>
      </c>
      <c r="BR1675" s="48">
        <v>121.6</v>
      </c>
      <c r="BS1675" s="48">
        <v>30.4</v>
      </c>
      <c r="BT1675" s="48">
        <v>0</v>
      </c>
      <c r="BU1675" s="48">
        <v>30.4</v>
      </c>
      <c r="BV1675" s="48">
        <f t="shared" si="886"/>
        <v>59.8</v>
      </c>
      <c r="BW1675" s="48">
        <f t="shared" si="887"/>
        <v>59.8</v>
      </c>
      <c r="BX1675" s="49">
        <f t="shared" si="888"/>
        <v>59.7</v>
      </c>
      <c r="BY1675" s="50">
        <f t="shared" si="889"/>
        <v>726.49999999999989</v>
      </c>
      <c r="BZ1675" s="48">
        <f t="shared" si="890"/>
        <v>182.39999999999998</v>
      </c>
      <c r="CA1675" s="48">
        <f t="shared" si="891"/>
        <v>304</v>
      </c>
      <c r="CB1675" s="48">
        <f t="shared" si="892"/>
        <v>60.8</v>
      </c>
      <c r="CC1675" s="51">
        <f t="shared" si="893"/>
        <v>179.3</v>
      </c>
      <c r="CD1675" s="50">
        <f t="shared" si="894"/>
        <v>726.5</v>
      </c>
      <c r="CE1675" s="103"/>
      <c r="CF1675" s="73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</row>
    <row r="1676" spans="1:122" ht="15" hidden="1" outlineLevel="1" thickBot="1" x14ac:dyDescent="0.35">
      <c r="A1676" s="161"/>
      <c r="B1676" s="53" t="s">
        <v>3328</v>
      </c>
      <c r="C1676" s="53" t="s">
        <v>45</v>
      </c>
      <c r="D1676" s="24" t="s">
        <v>3329</v>
      </c>
      <c r="E1676" s="34"/>
      <c r="F1676" s="35">
        <v>88332.91</v>
      </c>
      <c r="G1676" s="35">
        <v>430166.43</v>
      </c>
      <c r="H1676" s="36">
        <v>147</v>
      </c>
      <c r="I1676" s="37"/>
      <c r="J1676" s="38">
        <v>24</v>
      </c>
      <c r="K1676" s="38">
        <v>123</v>
      </c>
      <c r="L1676" s="35">
        <v>518499.34</v>
      </c>
      <c r="M1676" s="35">
        <v>49353.36</v>
      </c>
      <c r="N1676" s="35">
        <v>4520.25</v>
      </c>
      <c r="O1676" s="35">
        <v>661.5</v>
      </c>
      <c r="P1676" s="35">
        <v>1215.69</v>
      </c>
      <c r="Q1676" s="35">
        <v>924.63</v>
      </c>
      <c r="R1676" s="35">
        <v>575174.77</v>
      </c>
      <c r="S1676" s="35">
        <v>33170.550000000003</v>
      </c>
      <c r="T1676" s="35">
        <v>6687.03</v>
      </c>
      <c r="U1676" s="36">
        <v>0</v>
      </c>
      <c r="V1676" s="36">
        <v>0</v>
      </c>
      <c r="W1676" s="36">
        <v>0</v>
      </c>
      <c r="X1676" s="36">
        <v>0</v>
      </c>
      <c r="Y1676" s="36">
        <v>0</v>
      </c>
      <c r="Z1676" s="35">
        <v>12443.99</v>
      </c>
      <c r="AA1676" s="35">
        <v>52301.57</v>
      </c>
      <c r="AB1676" s="35">
        <v>627476.34</v>
      </c>
      <c r="AC1676" s="39">
        <f t="shared" si="885"/>
        <v>627.5</v>
      </c>
      <c r="AD1676" s="40">
        <f t="shared" si="895"/>
        <v>640.79999999999995</v>
      </c>
      <c r="AG1676" s="70" t="s">
        <v>3014</v>
      </c>
      <c r="AH1676" s="24" t="s">
        <v>3328</v>
      </c>
      <c r="AI1676" s="24" t="s">
        <v>45</v>
      </c>
      <c r="AJ1676" s="24" t="s">
        <v>3329</v>
      </c>
      <c r="AK1676" s="42"/>
      <c r="AL1676" s="43">
        <v>44166.46</v>
      </c>
      <c r="AM1676" s="43">
        <v>489835.52000000002</v>
      </c>
      <c r="AN1676" s="44">
        <v>168</v>
      </c>
      <c r="AO1676" s="45"/>
      <c r="AP1676" s="46">
        <v>15</v>
      </c>
      <c r="AQ1676" s="46">
        <v>153</v>
      </c>
      <c r="AR1676" s="43">
        <v>534001.98</v>
      </c>
      <c r="AS1676" s="43">
        <v>46683.839999999997</v>
      </c>
      <c r="AT1676" s="44">
        <v>5166</v>
      </c>
      <c r="AU1676" s="44">
        <v>756</v>
      </c>
      <c r="AV1676" s="43">
        <v>1389.36</v>
      </c>
      <c r="AW1676" s="43">
        <v>1056.72</v>
      </c>
      <c r="AX1676" s="43">
        <v>589053.9</v>
      </c>
      <c r="AY1676" s="43">
        <v>37909.199999999997</v>
      </c>
      <c r="AZ1676" s="43">
        <v>7642.32</v>
      </c>
      <c r="BA1676" s="44">
        <v>0</v>
      </c>
      <c r="BB1676" s="44">
        <v>0</v>
      </c>
      <c r="BC1676" s="44">
        <v>0</v>
      </c>
      <c r="BD1676" s="44">
        <v>0</v>
      </c>
      <c r="BE1676" s="44">
        <v>0</v>
      </c>
      <c r="BF1676" s="43">
        <v>12816.05</v>
      </c>
      <c r="BG1676" s="43">
        <v>58367.57</v>
      </c>
      <c r="BH1676" s="43">
        <v>647421.47</v>
      </c>
      <c r="BI1676" s="44">
        <v>0</v>
      </c>
      <c r="BJ1676" s="71">
        <v>647.4</v>
      </c>
      <c r="BK1676" s="2"/>
      <c r="BL1676" s="2"/>
      <c r="BM1676" s="48">
        <v>54</v>
      </c>
      <c r="BN1676" s="48">
        <v>54</v>
      </c>
      <c r="BO1676" s="48">
        <v>54</v>
      </c>
      <c r="BP1676" s="48">
        <v>54</v>
      </c>
      <c r="BQ1676" s="48">
        <v>107.9</v>
      </c>
      <c r="BR1676" s="48">
        <v>107.9</v>
      </c>
      <c r="BS1676" s="48">
        <v>27</v>
      </c>
      <c r="BT1676" s="48">
        <v>0</v>
      </c>
      <c r="BU1676" s="48">
        <v>27</v>
      </c>
      <c r="BV1676" s="48">
        <f t="shared" si="886"/>
        <v>51.7</v>
      </c>
      <c r="BW1676" s="48">
        <f t="shared" si="887"/>
        <v>51.7</v>
      </c>
      <c r="BX1676" s="49">
        <f t="shared" si="888"/>
        <v>51.6</v>
      </c>
      <c r="BY1676" s="50">
        <f t="shared" si="889"/>
        <v>640.79999999999995</v>
      </c>
      <c r="BZ1676" s="48">
        <f t="shared" si="890"/>
        <v>162</v>
      </c>
      <c r="CA1676" s="48">
        <f t="shared" si="891"/>
        <v>269.8</v>
      </c>
      <c r="CB1676" s="48">
        <f t="shared" si="892"/>
        <v>54</v>
      </c>
      <c r="CC1676" s="51">
        <f t="shared" si="893"/>
        <v>155</v>
      </c>
      <c r="CD1676" s="50">
        <f t="shared" si="894"/>
        <v>640.79999999999995</v>
      </c>
      <c r="CE1676" s="103"/>
      <c r="CF1676" s="73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</row>
    <row r="1677" spans="1:122" ht="15" hidden="1" outlineLevel="1" thickBot="1" x14ac:dyDescent="0.35">
      <c r="A1677" s="161"/>
      <c r="B1677" s="53" t="s">
        <v>3330</v>
      </c>
      <c r="C1677" s="53" t="s">
        <v>45</v>
      </c>
      <c r="D1677" s="24" t="s">
        <v>3331</v>
      </c>
      <c r="E1677" s="34"/>
      <c r="F1677" s="35">
        <v>244295.71</v>
      </c>
      <c r="G1677" s="35">
        <v>700669.87</v>
      </c>
      <c r="H1677" s="36">
        <v>385</v>
      </c>
      <c r="I1677" s="37"/>
      <c r="J1677" s="38">
        <v>101</v>
      </c>
      <c r="K1677" s="38">
        <v>284</v>
      </c>
      <c r="L1677" s="35">
        <v>944965.58</v>
      </c>
      <c r="M1677" s="35">
        <v>100746.8</v>
      </c>
      <c r="N1677" s="35">
        <v>11845.17</v>
      </c>
      <c r="O1677" s="35">
        <v>1732.5</v>
      </c>
      <c r="P1677" s="35">
        <v>3183.95</v>
      </c>
      <c r="Q1677" s="35">
        <v>2421.65</v>
      </c>
      <c r="R1677" s="35">
        <v>1064895.6499999999</v>
      </c>
      <c r="S1677" s="35">
        <v>86875.25</v>
      </c>
      <c r="T1677" s="35">
        <v>17513.650000000001</v>
      </c>
      <c r="U1677" s="36">
        <v>0</v>
      </c>
      <c r="V1677" s="36">
        <v>0</v>
      </c>
      <c r="W1677" s="36">
        <v>0</v>
      </c>
      <c r="X1677" s="36">
        <v>0</v>
      </c>
      <c r="Y1677" s="36">
        <v>0</v>
      </c>
      <c r="Z1677" s="35">
        <v>22679.18</v>
      </c>
      <c r="AA1677" s="35">
        <v>127068.08</v>
      </c>
      <c r="AB1677" s="35">
        <v>1191963.73</v>
      </c>
      <c r="AC1677" s="39">
        <f t="shared" si="885"/>
        <v>1192</v>
      </c>
      <c r="AD1677" s="40">
        <f t="shared" si="895"/>
        <v>1248.2</v>
      </c>
      <c r="AG1677" s="70" t="s">
        <v>3014</v>
      </c>
      <c r="AH1677" s="24" t="s">
        <v>3330</v>
      </c>
      <c r="AI1677" s="24" t="s">
        <v>45</v>
      </c>
      <c r="AJ1677" s="24" t="s">
        <v>3331</v>
      </c>
      <c r="AK1677" s="42"/>
      <c r="AL1677" s="43">
        <v>288462.17</v>
      </c>
      <c r="AM1677" s="43">
        <v>737906.98</v>
      </c>
      <c r="AN1677" s="44">
        <v>400</v>
      </c>
      <c r="AO1677" s="45"/>
      <c r="AP1677" s="46">
        <v>113</v>
      </c>
      <c r="AQ1677" s="46">
        <v>287</v>
      </c>
      <c r="AR1677" s="43">
        <v>1026369.15</v>
      </c>
      <c r="AS1677" s="44">
        <v>96896</v>
      </c>
      <c r="AT1677" s="43">
        <v>12306.42</v>
      </c>
      <c r="AU1677" s="44">
        <v>1800</v>
      </c>
      <c r="AV1677" s="44">
        <v>3308</v>
      </c>
      <c r="AW1677" s="44">
        <v>2516</v>
      </c>
      <c r="AX1677" s="43">
        <v>1143195.57</v>
      </c>
      <c r="AY1677" s="44">
        <v>90260</v>
      </c>
      <c r="AZ1677" s="44">
        <v>18196</v>
      </c>
      <c r="BA1677" s="44">
        <v>0</v>
      </c>
      <c r="BB1677" s="44">
        <v>0</v>
      </c>
      <c r="BC1677" s="44">
        <v>0</v>
      </c>
      <c r="BD1677" s="44">
        <v>0</v>
      </c>
      <c r="BE1677" s="44">
        <v>0</v>
      </c>
      <c r="BF1677" s="43">
        <v>24632.85</v>
      </c>
      <c r="BG1677" s="43">
        <v>133088.85</v>
      </c>
      <c r="BH1677" s="43">
        <v>1276284.42</v>
      </c>
      <c r="BI1677" s="44">
        <v>0</v>
      </c>
      <c r="BJ1677" s="71">
        <v>1276.3</v>
      </c>
      <c r="BK1677" s="2"/>
      <c r="BL1677" s="2"/>
      <c r="BM1677" s="48">
        <v>106.4</v>
      </c>
      <c r="BN1677" s="48">
        <v>106.4</v>
      </c>
      <c r="BO1677" s="48">
        <v>106.4</v>
      </c>
      <c r="BP1677" s="48">
        <v>106.4</v>
      </c>
      <c r="BQ1677" s="48">
        <v>212.7</v>
      </c>
      <c r="BR1677" s="48">
        <v>212.7</v>
      </c>
      <c r="BS1677" s="48">
        <v>53.2</v>
      </c>
      <c r="BT1677" s="48">
        <v>0</v>
      </c>
      <c r="BU1677" s="48">
        <v>53.2</v>
      </c>
      <c r="BV1677" s="48">
        <f t="shared" si="886"/>
        <v>96.9</v>
      </c>
      <c r="BW1677" s="48">
        <f t="shared" si="887"/>
        <v>96.9</v>
      </c>
      <c r="BX1677" s="49">
        <f t="shared" si="888"/>
        <v>97</v>
      </c>
      <c r="BY1677" s="50">
        <f t="shared" si="889"/>
        <v>1248.2</v>
      </c>
      <c r="BZ1677" s="48">
        <f t="shared" si="890"/>
        <v>319.20000000000005</v>
      </c>
      <c r="CA1677" s="48">
        <f t="shared" si="891"/>
        <v>531.79999999999995</v>
      </c>
      <c r="CB1677" s="48">
        <f t="shared" si="892"/>
        <v>106.4</v>
      </c>
      <c r="CC1677" s="51">
        <f t="shared" si="893"/>
        <v>290.8</v>
      </c>
      <c r="CD1677" s="50">
        <f t="shared" si="894"/>
        <v>1248.2</v>
      </c>
      <c r="CE1677" s="103"/>
      <c r="CF1677" s="73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</row>
    <row r="1678" spans="1:122" ht="15" hidden="1" outlineLevel="1" thickBot="1" x14ac:dyDescent="0.35">
      <c r="A1678" s="161"/>
      <c r="B1678" s="53" t="s">
        <v>3332</v>
      </c>
      <c r="C1678" s="53" t="s">
        <v>45</v>
      </c>
      <c r="D1678" s="24" t="s">
        <v>3333</v>
      </c>
      <c r="E1678" s="34"/>
      <c r="F1678" s="35">
        <v>132499.37</v>
      </c>
      <c r="G1678" s="35">
        <v>506699.12</v>
      </c>
      <c r="H1678" s="36">
        <v>209</v>
      </c>
      <c r="I1678" s="37"/>
      <c r="J1678" s="38">
        <v>42</v>
      </c>
      <c r="K1678" s="38">
        <v>167</v>
      </c>
      <c r="L1678" s="35">
        <v>639198.49</v>
      </c>
      <c r="M1678" s="35">
        <v>45683.92</v>
      </c>
      <c r="N1678" s="35">
        <v>6426.75</v>
      </c>
      <c r="O1678" s="35">
        <v>940.5</v>
      </c>
      <c r="P1678" s="35">
        <v>1728.43</v>
      </c>
      <c r="Q1678" s="35">
        <v>1314.61</v>
      </c>
      <c r="R1678" s="35">
        <v>695292.7</v>
      </c>
      <c r="S1678" s="35">
        <v>47160.85</v>
      </c>
      <c r="T1678" s="35">
        <v>9507.41</v>
      </c>
      <c r="U1678" s="36">
        <v>0</v>
      </c>
      <c r="V1678" s="36">
        <v>0</v>
      </c>
      <c r="W1678" s="36">
        <v>0</v>
      </c>
      <c r="X1678" s="36">
        <v>0</v>
      </c>
      <c r="Y1678" s="36">
        <v>0</v>
      </c>
      <c r="Z1678" s="35">
        <v>15340.75</v>
      </c>
      <c r="AA1678" s="35">
        <v>72009.009999999995</v>
      </c>
      <c r="AB1678" s="35">
        <v>767301.71</v>
      </c>
      <c r="AC1678" s="39">
        <f t="shared" si="885"/>
        <v>767.3</v>
      </c>
      <c r="AD1678" s="40">
        <f t="shared" si="895"/>
        <v>749.5</v>
      </c>
      <c r="AG1678" s="70" t="s">
        <v>3014</v>
      </c>
      <c r="AH1678" s="24" t="s">
        <v>3332</v>
      </c>
      <c r="AI1678" s="24" t="s">
        <v>45</v>
      </c>
      <c r="AJ1678" s="24" t="s">
        <v>3333</v>
      </c>
      <c r="AK1678" s="42"/>
      <c r="AL1678" s="43">
        <v>132499.37</v>
      </c>
      <c r="AM1678" s="43">
        <v>464474.19</v>
      </c>
      <c r="AN1678" s="44">
        <v>219</v>
      </c>
      <c r="AO1678" s="45"/>
      <c r="AP1678" s="46">
        <v>51</v>
      </c>
      <c r="AQ1678" s="46">
        <v>168</v>
      </c>
      <c r="AR1678" s="43">
        <v>596973.56000000006</v>
      </c>
      <c r="AS1678" s="43">
        <v>58992.72</v>
      </c>
      <c r="AT1678" s="43">
        <v>6734.25</v>
      </c>
      <c r="AU1678" s="43">
        <v>985.5</v>
      </c>
      <c r="AV1678" s="43">
        <v>1811.13</v>
      </c>
      <c r="AW1678" s="43">
        <v>1377.51</v>
      </c>
      <c r="AX1678" s="43">
        <v>666874.67000000004</v>
      </c>
      <c r="AY1678" s="43">
        <v>49417.35</v>
      </c>
      <c r="AZ1678" s="43">
        <v>9962.31</v>
      </c>
      <c r="BA1678" s="44">
        <v>0</v>
      </c>
      <c r="BB1678" s="44">
        <v>0</v>
      </c>
      <c r="BC1678" s="44">
        <v>0</v>
      </c>
      <c r="BD1678" s="44">
        <v>0</v>
      </c>
      <c r="BE1678" s="44">
        <v>0</v>
      </c>
      <c r="BF1678" s="43">
        <v>14327.37</v>
      </c>
      <c r="BG1678" s="43">
        <v>73707.03</v>
      </c>
      <c r="BH1678" s="43">
        <v>740581.7</v>
      </c>
      <c r="BI1678" s="44">
        <v>0</v>
      </c>
      <c r="BJ1678" s="71">
        <v>740.6</v>
      </c>
      <c r="BK1678" s="2"/>
      <c r="BL1678" s="2"/>
      <c r="BM1678" s="48">
        <v>61.7</v>
      </c>
      <c r="BN1678" s="48">
        <v>61.7</v>
      </c>
      <c r="BO1678" s="48">
        <v>61.7</v>
      </c>
      <c r="BP1678" s="48">
        <v>61.7</v>
      </c>
      <c r="BQ1678" s="48">
        <v>123.4</v>
      </c>
      <c r="BR1678" s="48">
        <v>123.4</v>
      </c>
      <c r="BS1678" s="48">
        <v>30.9</v>
      </c>
      <c r="BT1678" s="48">
        <v>0</v>
      </c>
      <c r="BU1678" s="48">
        <v>30.9</v>
      </c>
      <c r="BV1678" s="48">
        <f t="shared" si="886"/>
        <v>64.7</v>
      </c>
      <c r="BW1678" s="48">
        <f t="shared" si="887"/>
        <v>64.7</v>
      </c>
      <c r="BX1678" s="49">
        <f t="shared" si="888"/>
        <v>64.7</v>
      </c>
      <c r="BY1678" s="50">
        <f t="shared" si="889"/>
        <v>749.50000000000023</v>
      </c>
      <c r="BZ1678" s="48">
        <f t="shared" si="890"/>
        <v>185.10000000000002</v>
      </c>
      <c r="CA1678" s="48">
        <f t="shared" si="891"/>
        <v>308.5</v>
      </c>
      <c r="CB1678" s="48">
        <f t="shared" si="892"/>
        <v>61.8</v>
      </c>
      <c r="CC1678" s="51">
        <f t="shared" si="893"/>
        <v>194.10000000000002</v>
      </c>
      <c r="CD1678" s="50">
        <f t="shared" si="894"/>
        <v>749.5</v>
      </c>
      <c r="CE1678" s="103"/>
      <c r="CF1678" s="73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</row>
    <row r="1679" spans="1:122" ht="15" hidden="1" outlineLevel="1" thickBot="1" x14ac:dyDescent="0.35">
      <c r="A1679" s="161"/>
      <c r="B1679" s="53" t="s">
        <v>3334</v>
      </c>
      <c r="C1679" s="53" t="s">
        <v>45</v>
      </c>
      <c r="D1679" s="24" t="s">
        <v>3335</v>
      </c>
      <c r="E1679" s="34"/>
      <c r="F1679" s="35">
        <v>132499.37</v>
      </c>
      <c r="G1679" s="35">
        <v>464474.19</v>
      </c>
      <c r="H1679" s="36">
        <v>207</v>
      </c>
      <c r="I1679" s="37"/>
      <c r="J1679" s="38">
        <v>54</v>
      </c>
      <c r="K1679" s="38">
        <v>153</v>
      </c>
      <c r="L1679" s="35">
        <v>596973.56000000006</v>
      </c>
      <c r="M1679" s="35">
        <v>45138.42</v>
      </c>
      <c r="N1679" s="35">
        <v>6365.25</v>
      </c>
      <c r="O1679" s="35">
        <v>931.5</v>
      </c>
      <c r="P1679" s="35">
        <v>1711.89</v>
      </c>
      <c r="Q1679" s="35">
        <v>1302.03</v>
      </c>
      <c r="R1679" s="35">
        <v>652422.65</v>
      </c>
      <c r="S1679" s="35">
        <v>46709.55</v>
      </c>
      <c r="T1679" s="35">
        <v>9416.43</v>
      </c>
      <c r="U1679" s="36">
        <v>0</v>
      </c>
      <c r="V1679" s="36">
        <v>0</v>
      </c>
      <c r="W1679" s="36">
        <v>0</v>
      </c>
      <c r="X1679" s="36">
        <v>0</v>
      </c>
      <c r="Y1679" s="36">
        <v>0</v>
      </c>
      <c r="Z1679" s="35">
        <v>14327.35</v>
      </c>
      <c r="AA1679" s="35">
        <v>70453.33</v>
      </c>
      <c r="AB1679" s="35">
        <v>722875.98</v>
      </c>
      <c r="AC1679" s="39">
        <f t="shared" si="885"/>
        <v>722.9</v>
      </c>
      <c r="AD1679" s="40">
        <f t="shared" si="895"/>
        <v>729</v>
      </c>
      <c r="AG1679" s="70" t="s">
        <v>3014</v>
      </c>
      <c r="AH1679" s="24" t="s">
        <v>3334</v>
      </c>
      <c r="AI1679" s="24" t="s">
        <v>45</v>
      </c>
      <c r="AJ1679" s="24" t="s">
        <v>3335</v>
      </c>
      <c r="AK1679" s="42"/>
      <c r="AL1679" s="43">
        <v>132499.37</v>
      </c>
      <c r="AM1679" s="43">
        <v>464474.19</v>
      </c>
      <c r="AN1679" s="44">
        <v>216</v>
      </c>
      <c r="AO1679" s="45"/>
      <c r="AP1679" s="46">
        <v>58</v>
      </c>
      <c r="AQ1679" s="46">
        <v>158</v>
      </c>
      <c r="AR1679" s="43">
        <v>596973.56000000006</v>
      </c>
      <c r="AS1679" s="43">
        <v>51446.34</v>
      </c>
      <c r="AT1679" s="44">
        <v>6642</v>
      </c>
      <c r="AU1679" s="44">
        <v>972</v>
      </c>
      <c r="AV1679" s="43">
        <v>1786.32</v>
      </c>
      <c r="AW1679" s="43">
        <v>1358.64</v>
      </c>
      <c r="AX1679" s="43">
        <v>659178.86</v>
      </c>
      <c r="AY1679" s="43">
        <v>48740.4</v>
      </c>
      <c r="AZ1679" s="43">
        <v>9825.84</v>
      </c>
      <c r="BA1679" s="44">
        <v>0</v>
      </c>
      <c r="BB1679" s="44">
        <v>0</v>
      </c>
      <c r="BC1679" s="44">
        <v>0</v>
      </c>
      <c r="BD1679" s="44">
        <v>0</v>
      </c>
      <c r="BE1679" s="44">
        <v>0</v>
      </c>
      <c r="BF1679" s="43">
        <v>14327.37</v>
      </c>
      <c r="BG1679" s="43">
        <v>72893.61</v>
      </c>
      <c r="BH1679" s="43">
        <v>732072.47</v>
      </c>
      <c r="BI1679" s="44">
        <v>0</v>
      </c>
      <c r="BJ1679" s="71">
        <v>732.1</v>
      </c>
      <c r="BK1679" s="2"/>
      <c r="BL1679" s="2"/>
      <c r="BM1679" s="48">
        <v>61</v>
      </c>
      <c r="BN1679" s="48">
        <v>61</v>
      </c>
      <c r="BO1679" s="48">
        <v>61</v>
      </c>
      <c r="BP1679" s="48">
        <v>61</v>
      </c>
      <c r="BQ1679" s="48">
        <v>122</v>
      </c>
      <c r="BR1679" s="48">
        <v>122</v>
      </c>
      <c r="BS1679" s="48">
        <v>30.5</v>
      </c>
      <c r="BT1679" s="48">
        <v>0</v>
      </c>
      <c r="BU1679" s="48">
        <v>30.5</v>
      </c>
      <c r="BV1679" s="48">
        <f t="shared" si="886"/>
        <v>60</v>
      </c>
      <c r="BW1679" s="48">
        <f t="shared" si="887"/>
        <v>60</v>
      </c>
      <c r="BX1679" s="49">
        <f t="shared" si="888"/>
        <v>60</v>
      </c>
      <c r="BY1679" s="50">
        <f t="shared" si="889"/>
        <v>729</v>
      </c>
      <c r="BZ1679" s="48">
        <f t="shared" si="890"/>
        <v>183</v>
      </c>
      <c r="CA1679" s="48">
        <f t="shared" si="891"/>
        <v>305</v>
      </c>
      <c r="CB1679" s="48">
        <f t="shared" si="892"/>
        <v>61</v>
      </c>
      <c r="CC1679" s="51">
        <f t="shared" si="893"/>
        <v>180</v>
      </c>
      <c r="CD1679" s="50">
        <f t="shared" si="894"/>
        <v>729</v>
      </c>
      <c r="CE1679" s="103"/>
      <c r="CF1679" s="73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</row>
    <row r="1680" spans="1:122" ht="15" hidden="1" outlineLevel="1" thickBot="1" x14ac:dyDescent="0.35">
      <c r="A1680" s="161"/>
      <c r="B1680" s="53" t="s">
        <v>3336</v>
      </c>
      <c r="C1680" s="53" t="s">
        <v>45</v>
      </c>
      <c r="D1680" s="24" t="s">
        <v>3337</v>
      </c>
      <c r="E1680" s="34"/>
      <c r="F1680" s="35">
        <v>93853.72</v>
      </c>
      <c r="G1680" s="35">
        <v>464474.19</v>
      </c>
      <c r="H1680" s="36">
        <v>170</v>
      </c>
      <c r="I1680" s="37"/>
      <c r="J1680" s="38">
        <v>29</v>
      </c>
      <c r="K1680" s="38">
        <v>141</v>
      </c>
      <c r="L1680" s="35">
        <v>558327.91</v>
      </c>
      <c r="M1680" s="35">
        <v>38005.599999999999</v>
      </c>
      <c r="N1680" s="35">
        <v>5258.53</v>
      </c>
      <c r="O1680" s="36">
        <v>765</v>
      </c>
      <c r="P1680" s="35">
        <v>1405.9</v>
      </c>
      <c r="Q1680" s="35">
        <v>1069.3</v>
      </c>
      <c r="R1680" s="35">
        <v>604832.24</v>
      </c>
      <c r="S1680" s="35">
        <v>38360.5</v>
      </c>
      <c r="T1680" s="35">
        <v>7733.3</v>
      </c>
      <c r="U1680" s="36">
        <v>0</v>
      </c>
      <c r="V1680" s="36">
        <v>0</v>
      </c>
      <c r="W1680" s="36">
        <v>0</v>
      </c>
      <c r="X1680" s="36">
        <v>0</v>
      </c>
      <c r="Y1680" s="36">
        <v>0</v>
      </c>
      <c r="Z1680" s="35">
        <v>13399.88</v>
      </c>
      <c r="AA1680" s="35">
        <v>59493.68</v>
      </c>
      <c r="AB1680" s="35">
        <v>664325.92000000004</v>
      </c>
      <c r="AC1680" s="39">
        <f t="shared" si="885"/>
        <v>664.3</v>
      </c>
      <c r="AD1680" s="40">
        <f t="shared" si="895"/>
        <v>674.5</v>
      </c>
      <c r="AG1680" s="70" t="s">
        <v>3014</v>
      </c>
      <c r="AH1680" s="24" t="s">
        <v>3336</v>
      </c>
      <c r="AI1680" s="24" t="s">
        <v>45</v>
      </c>
      <c r="AJ1680" s="24" t="s">
        <v>3337</v>
      </c>
      <c r="AK1680" s="42"/>
      <c r="AL1680" s="43">
        <v>140780.57999999999</v>
      </c>
      <c r="AM1680" s="43">
        <v>415071.03</v>
      </c>
      <c r="AN1680" s="44">
        <v>176</v>
      </c>
      <c r="AO1680" s="45"/>
      <c r="AP1680" s="46">
        <v>45</v>
      </c>
      <c r="AQ1680" s="46">
        <v>131</v>
      </c>
      <c r="AR1680" s="43">
        <v>555851.61</v>
      </c>
      <c r="AS1680" s="43">
        <v>53853.01</v>
      </c>
      <c r="AT1680" s="43">
        <v>5460.15</v>
      </c>
      <c r="AU1680" s="44">
        <v>792</v>
      </c>
      <c r="AV1680" s="43">
        <v>1455.52</v>
      </c>
      <c r="AW1680" s="43">
        <v>1107.04</v>
      </c>
      <c r="AX1680" s="43">
        <v>618519.32999999996</v>
      </c>
      <c r="AY1680" s="43">
        <v>39714.400000000001</v>
      </c>
      <c r="AZ1680" s="43">
        <v>8006.24</v>
      </c>
      <c r="BA1680" s="44">
        <v>0</v>
      </c>
      <c r="BB1680" s="44">
        <v>0</v>
      </c>
      <c r="BC1680" s="44">
        <v>0</v>
      </c>
      <c r="BD1680" s="44">
        <v>0</v>
      </c>
      <c r="BE1680" s="44">
        <v>0</v>
      </c>
      <c r="BF1680" s="43">
        <v>13340.44</v>
      </c>
      <c r="BG1680" s="43">
        <v>61061.08</v>
      </c>
      <c r="BH1680" s="43">
        <v>679580.41</v>
      </c>
      <c r="BI1680" s="44">
        <v>0</v>
      </c>
      <c r="BJ1680" s="71">
        <v>679.6</v>
      </c>
      <c r="BK1680" s="2"/>
      <c r="BL1680" s="2"/>
      <c r="BM1680" s="48">
        <v>56.6</v>
      </c>
      <c r="BN1680" s="48">
        <v>56.6</v>
      </c>
      <c r="BO1680" s="48">
        <v>56.6</v>
      </c>
      <c r="BP1680" s="48">
        <v>56.6</v>
      </c>
      <c r="BQ1680" s="48">
        <v>113.3</v>
      </c>
      <c r="BR1680" s="48">
        <v>113.3</v>
      </c>
      <c r="BS1680" s="48">
        <v>28.3</v>
      </c>
      <c r="BT1680" s="48">
        <v>0</v>
      </c>
      <c r="BU1680" s="48">
        <v>28.3</v>
      </c>
      <c r="BV1680" s="48">
        <f t="shared" si="886"/>
        <v>55</v>
      </c>
      <c r="BW1680" s="48">
        <f t="shared" si="887"/>
        <v>55</v>
      </c>
      <c r="BX1680" s="49">
        <f t="shared" si="888"/>
        <v>54.9</v>
      </c>
      <c r="BY1680" s="50">
        <f t="shared" si="889"/>
        <v>674.50000000000011</v>
      </c>
      <c r="BZ1680" s="48">
        <f t="shared" si="890"/>
        <v>169.8</v>
      </c>
      <c r="CA1680" s="48">
        <f t="shared" si="891"/>
        <v>283.2</v>
      </c>
      <c r="CB1680" s="48">
        <f t="shared" si="892"/>
        <v>56.6</v>
      </c>
      <c r="CC1680" s="51">
        <f t="shared" si="893"/>
        <v>164.9</v>
      </c>
      <c r="CD1680" s="50">
        <f t="shared" si="894"/>
        <v>674.5</v>
      </c>
      <c r="CE1680" s="103"/>
      <c r="CF1680" s="73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</row>
    <row r="1681" spans="1:122" ht="15" hidden="1" outlineLevel="1" thickBot="1" x14ac:dyDescent="0.35">
      <c r="A1681" s="161"/>
      <c r="B1681" s="53" t="s">
        <v>3338</v>
      </c>
      <c r="C1681" s="53" t="s">
        <v>45</v>
      </c>
      <c r="D1681" s="24" t="s">
        <v>3339</v>
      </c>
      <c r="E1681" s="34"/>
      <c r="F1681" s="35">
        <v>132499.37</v>
      </c>
      <c r="G1681" s="35">
        <v>422249.26</v>
      </c>
      <c r="H1681" s="36">
        <v>200</v>
      </c>
      <c r="I1681" s="37"/>
      <c r="J1681" s="38">
        <v>52</v>
      </c>
      <c r="K1681" s="38">
        <v>148</v>
      </c>
      <c r="L1681" s="35">
        <v>554748.63</v>
      </c>
      <c r="M1681" s="35">
        <v>58426.39</v>
      </c>
      <c r="N1681" s="36">
        <v>6150</v>
      </c>
      <c r="O1681" s="36">
        <v>900</v>
      </c>
      <c r="P1681" s="36">
        <v>1654</v>
      </c>
      <c r="Q1681" s="36">
        <v>1258</v>
      </c>
      <c r="R1681" s="35">
        <v>623137.02</v>
      </c>
      <c r="S1681" s="36">
        <v>45130</v>
      </c>
      <c r="T1681" s="36">
        <v>9098</v>
      </c>
      <c r="U1681" s="36">
        <v>0</v>
      </c>
      <c r="V1681" s="36">
        <v>0</v>
      </c>
      <c r="W1681" s="36">
        <v>0</v>
      </c>
      <c r="X1681" s="36">
        <v>0</v>
      </c>
      <c r="Y1681" s="36">
        <v>0</v>
      </c>
      <c r="Z1681" s="35">
        <v>13313.97</v>
      </c>
      <c r="AA1681" s="35">
        <v>67541.97</v>
      </c>
      <c r="AB1681" s="35">
        <v>690678.99</v>
      </c>
      <c r="AC1681" s="39">
        <f t="shared" si="885"/>
        <v>690.7</v>
      </c>
      <c r="AD1681" s="40">
        <f t="shared" si="895"/>
        <v>691.4</v>
      </c>
      <c r="AG1681" s="70" t="s">
        <v>3014</v>
      </c>
      <c r="AH1681" s="24" t="s">
        <v>3338</v>
      </c>
      <c r="AI1681" s="24" t="s">
        <v>45</v>
      </c>
      <c r="AJ1681" s="24" t="s">
        <v>3339</v>
      </c>
      <c r="AK1681" s="42"/>
      <c r="AL1681" s="43">
        <v>88332.91</v>
      </c>
      <c r="AM1681" s="43">
        <v>464474.2</v>
      </c>
      <c r="AN1681" s="44">
        <v>197</v>
      </c>
      <c r="AO1681" s="45"/>
      <c r="AP1681" s="46">
        <v>32</v>
      </c>
      <c r="AQ1681" s="46">
        <v>165</v>
      </c>
      <c r="AR1681" s="43">
        <v>552807.11</v>
      </c>
      <c r="AS1681" s="43">
        <v>62371.75</v>
      </c>
      <c r="AT1681" s="43">
        <v>6057.75</v>
      </c>
      <c r="AU1681" s="43">
        <v>886.5</v>
      </c>
      <c r="AV1681" s="43">
        <v>1629.19</v>
      </c>
      <c r="AW1681" s="43">
        <v>1239.1300000000001</v>
      </c>
      <c r="AX1681" s="43">
        <v>624991.43000000005</v>
      </c>
      <c r="AY1681" s="43">
        <v>44453.05</v>
      </c>
      <c r="AZ1681" s="43">
        <v>8961.5300000000007</v>
      </c>
      <c r="BA1681" s="44">
        <v>0</v>
      </c>
      <c r="BB1681" s="44">
        <v>0</v>
      </c>
      <c r="BC1681" s="44">
        <v>0</v>
      </c>
      <c r="BD1681" s="44">
        <v>0</v>
      </c>
      <c r="BE1681" s="44">
        <v>0</v>
      </c>
      <c r="BF1681" s="43">
        <v>13267.37</v>
      </c>
      <c r="BG1681" s="43">
        <v>66681.95</v>
      </c>
      <c r="BH1681" s="43">
        <v>691673.38</v>
      </c>
      <c r="BI1681" s="44">
        <v>0</v>
      </c>
      <c r="BJ1681" s="71">
        <v>691.7</v>
      </c>
      <c r="BK1681" s="2"/>
      <c r="BL1681" s="2"/>
      <c r="BM1681" s="48">
        <v>57.6</v>
      </c>
      <c r="BN1681" s="48">
        <v>57.6</v>
      </c>
      <c r="BO1681" s="48">
        <v>57.6</v>
      </c>
      <c r="BP1681" s="48">
        <v>57.6</v>
      </c>
      <c r="BQ1681" s="48">
        <v>115.3</v>
      </c>
      <c r="BR1681" s="48">
        <v>115.3</v>
      </c>
      <c r="BS1681" s="48">
        <v>28.8</v>
      </c>
      <c r="BT1681" s="48">
        <v>0</v>
      </c>
      <c r="BU1681" s="48">
        <v>28.8</v>
      </c>
      <c r="BV1681" s="48">
        <f t="shared" si="886"/>
        <v>57.6</v>
      </c>
      <c r="BW1681" s="48">
        <f t="shared" si="887"/>
        <v>57.6</v>
      </c>
      <c r="BX1681" s="49">
        <f t="shared" si="888"/>
        <v>57.6</v>
      </c>
      <c r="BY1681" s="50">
        <f t="shared" si="889"/>
        <v>691.40000000000009</v>
      </c>
      <c r="BZ1681" s="48">
        <f t="shared" si="890"/>
        <v>172.8</v>
      </c>
      <c r="CA1681" s="48">
        <f t="shared" si="891"/>
        <v>288.2</v>
      </c>
      <c r="CB1681" s="48">
        <f t="shared" si="892"/>
        <v>57.6</v>
      </c>
      <c r="CC1681" s="51">
        <f t="shared" si="893"/>
        <v>172.8</v>
      </c>
      <c r="CD1681" s="50">
        <f t="shared" si="894"/>
        <v>691.40000000000009</v>
      </c>
      <c r="CE1681" s="103"/>
      <c r="CF1681" s="73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</row>
    <row r="1682" spans="1:122" ht="15" hidden="1" outlineLevel="1" thickBot="1" x14ac:dyDescent="0.35">
      <c r="A1682" s="161"/>
      <c r="B1682" s="53" t="s">
        <v>3340</v>
      </c>
      <c r="C1682" s="53" t="s">
        <v>45</v>
      </c>
      <c r="D1682" s="24" t="s">
        <v>3341</v>
      </c>
      <c r="E1682" s="34"/>
      <c r="F1682" s="35">
        <v>88332.91</v>
      </c>
      <c r="G1682" s="35">
        <v>422249.26</v>
      </c>
      <c r="H1682" s="36">
        <v>190</v>
      </c>
      <c r="I1682" s="37"/>
      <c r="J1682" s="38">
        <v>38</v>
      </c>
      <c r="K1682" s="38">
        <v>152</v>
      </c>
      <c r="L1682" s="35">
        <v>510582.17</v>
      </c>
      <c r="M1682" s="35">
        <v>43001.33</v>
      </c>
      <c r="N1682" s="35">
        <v>5842.5</v>
      </c>
      <c r="O1682" s="36">
        <v>855</v>
      </c>
      <c r="P1682" s="35">
        <v>1571.3</v>
      </c>
      <c r="Q1682" s="35">
        <v>1195.0999999999999</v>
      </c>
      <c r="R1682" s="35">
        <v>563047.4</v>
      </c>
      <c r="S1682" s="35">
        <v>42873.5</v>
      </c>
      <c r="T1682" s="35">
        <v>8643.1</v>
      </c>
      <c r="U1682" s="36">
        <v>0</v>
      </c>
      <c r="V1682" s="36">
        <v>0</v>
      </c>
      <c r="W1682" s="36">
        <v>0</v>
      </c>
      <c r="X1682" s="36">
        <v>0</v>
      </c>
      <c r="Y1682" s="36">
        <v>0</v>
      </c>
      <c r="Z1682" s="35">
        <v>12253.97</v>
      </c>
      <c r="AA1682" s="35">
        <v>63770.57</v>
      </c>
      <c r="AB1682" s="35">
        <v>626817.97</v>
      </c>
      <c r="AC1682" s="39">
        <f t="shared" si="885"/>
        <v>626.79999999999995</v>
      </c>
      <c r="AD1682" s="40">
        <f t="shared" ref="AD1682:AD1713" si="896">+ROUND((AC1682/12*4)+(BJ1682/12*8),1)</f>
        <v>658.7</v>
      </c>
      <c r="AG1682" s="70" t="s">
        <v>3014</v>
      </c>
      <c r="AH1682" s="24" t="s">
        <v>3340</v>
      </c>
      <c r="AI1682" s="24" t="s">
        <v>45</v>
      </c>
      <c r="AJ1682" s="24" t="s">
        <v>3341</v>
      </c>
      <c r="AK1682" s="42"/>
      <c r="AL1682" s="43">
        <v>88332.91</v>
      </c>
      <c r="AM1682" s="43">
        <v>464474.19</v>
      </c>
      <c r="AN1682" s="44">
        <v>190</v>
      </c>
      <c r="AO1682" s="45"/>
      <c r="AP1682" s="46">
        <v>34</v>
      </c>
      <c r="AQ1682" s="46">
        <v>156</v>
      </c>
      <c r="AR1682" s="43">
        <v>552807.1</v>
      </c>
      <c r="AS1682" s="43">
        <v>47537.33</v>
      </c>
      <c r="AT1682" s="43">
        <v>5842.5</v>
      </c>
      <c r="AU1682" s="44">
        <v>855</v>
      </c>
      <c r="AV1682" s="43">
        <v>1571.3</v>
      </c>
      <c r="AW1682" s="43">
        <v>1195.0999999999999</v>
      </c>
      <c r="AX1682" s="43">
        <v>609808.32999999996</v>
      </c>
      <c r="AY1682" s="43">
        <v>42873.5</v>
      </c>
      <c r="AZ1682" s="43">
        <v>8643.1</v>
      </c>
      <c r="BA1682" s="44">
        <v>0</v>
      </c>
      <c r="BB1682" s="44">
        <v>0</v>
      </c>
      <c r="BC1682" s="44">
        <v>0</v>
      </c>
      <c r="BD1682" s="44">
        <v>0</v>
      </c>
      <c r="BE1682" s="44">
        <v>0</v>
      </c>
      <c r="BF1682" s="43">
        <v>13267.36</v>
      </c>
      <c r="BG1682" s="43">
        <v>64783.96</v>
      </c>
      <c r="BH1682" s="43">
        <v>674592.29</v>
      </c>
      <c r="BI1682" s="44">
        <v>0</v>
      </c>
      <c r="BJ1682" s="71">
        <v>674.6</v>
      </c>
      <c r="BK1682" s="2"/>
      <c r="BL1682" s="2"/>
      <c r="BM1682" s="48">
        <v>56.2</v>
      </c>
      <c r="BN1682" s="48">
        <v>56.2</v>
      </c>
      <c r="BO1682" s="48">
        <v>56.2</v>
      </c>
      <c r="BP1682" s="48">
        <v>56.2</v>
      </c>
      <c r="BQ1682" s="48">
        <v>112.4</v>
      </c>
      <c r="BR1682" s="48">
        <v>112.4</v>
      </c>
      <c r="BS1682" s="48">
        <v>28.1</v>
      </c>
      <c r="BT1682" s="48">
        <v>0</v>
      </c>
      <c r="BU1682" s="48">
        <v>28.1</v>
      </c>
      <c r="BV1682" s="48">
        <f t="shared" si="886"/>
        <v>51</v>
      </c>
      <c r="BW1682" s="48">
        <f t="shared" si="887"/>
        <v>51</v>
      </c>
      <c r="BX1682" s="49">
        <f t="shared" si="888"/>
        <v>50.9</v>
      </c>
      <c r="BY1682" s="50">
        <f t="shared" si="889"/>
        <v>658.7</v>
      </c>
      <c r="BZ1682" s="48">
        <f t="shared" si="890"/>
        <v>168.60000000000002</v>
      </c>
      <c r="CA1682" s="48">
        <f t="shared" si="891"/>
        <v>281</v>
      </c>
      <c r="CB1682" s="48">
        <f t="shared" si="892"/>
        <v>56.2</v>
      </c>
      <c r="CC1682" s="51">
        <f t="shared" si="893"/>
        <v>152.9</v>
      </c>
      <c r="CD1682" s="50">
        <f t="shared" si="894"/>
        <v>658.7</v>
      </c>
      <c r="CE1682" s="103"/>
      <c r="CF1682" s="73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</row>
    <row r="1683" spans="1:122" ht="15" hidden="1" outlineLevel="1" thickBot="1" x14ac:dyDescent="0.35">
      <c r="A1683" s="161"/>
      <c r="B1683" s="53" t="s">
        <v>3342</v>
      </c>
      <c r="C1683" s="53" t="s">
        <v>45</v>
      </c>
      <c r="D1683" s="24" t="s">
        <v>3343</v>
      </c>
      <c r="E1683" s="34"/>
      <c r="F1683" s="35">
        <v>176665.83</v>
      </c>
      <c r="G1683" s="35">
        <v>548924.04</v>
      </c>
      <c r="H1683" s="36">
        <v>263</v>
      </c>
      <c r="I1683" s="37"/>
      <c r="J1683" s="38">
        <v>61</v>
      </c>
      <c r="K1683" s="38">
        <v>202</v>
      </c>
      <c r="L1683" s="35">
        <v>725589.87</v>
      </c>
      <c r="M1683" s="35">
        <v>81263.44</v>
      </c>
      <c r="N1683" s="35">
        <v>8087.25</v>
      </c>
      <c r="O1683" s="35">
        <v>1183.5</v>
      </c>
      <c r="P1683" s="35">
        <v>2175.0100000000002</v>
      </c>
      <c r="Q1683" s="35">
        <v>1654.27</v>
      </c>
      <c r="R1683" s="35">
        <v>819953.34</v>
      </c>
      <c r="S1683" s="35">
        <v>59345.95</v>
      </c>
      <c r="T1683" s="35">
        <v>11963.87</v>
      </c>
      <c r="U1683" s="36">
        <v>0</v>
      </c>
      <c r="V1683" s="36">
        <v>0</v>
      </c>
      <c r="W1683" s="36">
        <v>0</v>
      </c>
      <c r="X1683" s="36">
        <v>0</v>
      </c>
      <c r="Y1683" s="36">
        <v>0</v>
      </c>
      <c r="Z1683" s="35">
        <v>17414.16</v>
      </c>
      <c r="AA1683" s="35">
        <v>88723.98</v>
      </c>
      <c r="AB1683" s="35">
        <v>908677.32</v>
      </c>
      <c r="AC1683" s="39">
        <f t="shared" si="885"/>
        <v>908.7</v>
      </c>
      <c r="AD1683" s="40">
        <f t="shared" si="896"/>
        <v>1041.5999999999999</v>
      </c>
      <c r="AG1683" s="70" t="s">
        <v>3014</v>
      </c>
      <c r="AH1683" s="24" t="s">
        <v>3342</v>
      </c>
      <c r="AI1683" s="24" t="s">
        <v>45</v>
      </c>
      <c r="AJ1683" s="24" t="s">
        <v>3343</v>
      </c>
      <c r="AK1683" s="42"/>
      <c r="AL1683" s="43">
        <v>176665.83</v>
      </c>
      <c r="AM1683" s="43">
        <v>717823.75</v>
      </c>
      <c r="AN1683" s="44">
        <v>327</v>
      </c>
      <c r="AO1683" s="45"/>
      <c r="AP1683" s="46">
        <v>62</v>
      </c>
      <c r="AQ1683" s="46">
        <v>265</v>
      </c>
      <c r="AR1683" s="43">
        <v>894489.58</v>
      </c>
      <c r="AS1683" s="43">
        <v>87059.76</v>
      </c>
      <c r="AT1683" s="43">
        <v>10055.25</v>
      </c>
      <c r="AU1683" s="43">
        <v>1471.5</v>
      </c>
      <c r="AV1683" s="43">
        <v>2704.29</v>
      </c>
      <c r="AW1683" s="43">
        <v>2056.83</v>
      </c>
      <c r="AX1683" s="43">
        <v>997837.21</v>
      </c>
      <c r="AY1683" s="43">
        <v>73787.55</v>
      </c>
      <c r="AZ1683" s="43">
        <v>14875.23</v>
      </c>
      <c r="BA1683" s="44">
        <v>0</v>
      </c>
      <c r="BB1683" s="44">
        <v>0</v>
      </c>
      <c r="BC1683" s="44">
        <v>0</v>
      </c>
      <c r="BD1683" s="44">
        <v>0</v>
      </c>
      <c r="BE1683" s="44">
        <v>0</v>
      </c>
      <c r="BF1683" s="43">
        <v>21467.75</v>
      </c>
      <c r="BG1683" s="43">
        <v>110130.53</v>
      </c>
      <c r="BH1683" s="43">
        <v>1107967.74</v>
      </c>
      <c r="BI1683" s="44">
        <v>0</v>
      </c>
      <c r="BJ1683" s="71">
        <v>1108</v>
      </c>
      <c r="BK1683" s="2"/>
      <c r="BL1683" s="2"/>
      <c r="BM1683" s="48">
        <v>92.3</v>
      </c>
      <c r="BN1683" s="48">
        <v>92.3</v>
      </c>
      <c r="BO1683" s="48">
        <v>92.3</v>
      </c>
      <c r="BP1683" s="48">
        <v>92.3</v>
      </c>
      <c r="BQ1683" s="48">
        <v>184.7</v>
      </c>
      <c r="BR1683" s="48">
        <v>184.7</v>
      </c>
      <c r="BS1683" s="48">
        <v>46.2</v>
      </c>
      <c r="BT1683" s="48">
        <v>0</v>
      </c>
      <c r="BU1683" s="48">
        <v>46.2</v>
      </c>
      <c r="BV1683" s="48">
        <f t="shared" si="886"/>
        <v>70.2</v>
      </c>
      <c r="BW1683" s="48">
        <f t="shared" si="887"/>
        <v>70.2</v>
      </c>
      <c r="BX1683" s="49">
        <f t="shared" si="888"/>
        <v>70.2</v>
      </c>
      <c r="BY1683" s="50">
        <f t="shared" si="889"/>
        <v>1041.5999999999999</v>
      </c>
      <c r="BZ1683" s="48">
        <f t="shared" si="890"/>
        <v>276.89999999999998</v>
      </c>
      <c r="CA1683" s="48">
        <f t="shared" si="891"/>
        <v>461.7</v>
      </c>
      <c r="CB1683" s="48">
        <f t="shared" si="892"/>
        <v>92.4</v>
      </c>
      <c r="CC1683" s="51">
        <f t="shared" si="893"/>
        <v>210.60000000000002</v>
      </c>
      <c r="CD1683" s="50">
        <f t="shared" si="894"/>
        <v>1041.5999999999999</v>
      </c>
      <c r="CE1683" s="103"/>
      <c r="CF1683" s="73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</row>
    <row r="1684" spans="1:122" ht="15" hidden="1" outlineLevel="1" thickBot="1" x14ac:dyDescent="0.35">
      <c r="A1684" s="161"/>
      <c r="B1684" s="53" t="s">
        <v>3344</v>
      </c>
      <c r="C1684" s="53" t="s">
        <v>45</v>
      </c>
      <c r="D1684" s="24" t="s">
        <v>3345</v>
      </c>
      <c r="E1684" s="34"/>
      <c r="F1684" s="35">
        <v>132499.37</v>
      </c>
      <c r="G1684" s="35">
        <v>464474.19</v>
      </c>
      <c r="H1684" s="36">
        <v>199</v>
      </c>
      <c r="I1684" s="37"/>
      <c r="J1684" s="38">
        <v>41</v>
      </c>
      <c r="K1684" s="38">
        <v>158</v>
      </c>
      <c r="L1684" s="35">
        <v>596973.56000000006</v>
      </c>
      <c r="M1684" s="35">
        <v>57171.38</v>
      </c>
      <c r="N1684" s="35">
        <v>6119.25</v>
      </c>
      <c r="O1684" s="35">
        <v>895.5</v>
      </c>
      <c r="P1684" s="35">
        <v>1645.73</v>
      </c>
      <c r="Q1684" s="35">
        <v>1251.71</v>
      </c>
      <c r="R1684" s="35">
        <v>664057.13</v>
      </c>
      <c r="S1684" s="35">
        <v>44904.35</v>
      </c>
      <c r="T1684" s="35">
        <v>9052.51</v>
      </c>
      <c r="U1684" s="36">
        <v>0</v>
      </c>
      <c r="V1684" s="36">
        <v>0</v>
      </c>
      <c r="W1684" s="36">
        <v>0</v>
      </c>
      <c r="X1684" s="36">
        <v>0</v>
      </c>
      <c r="Y1684" s="36">
        <v>0</v>
      </c>
      <c r="Z1684" s="35">
        <v>14327.36</v>
      </c>
      <c r="AA1684" s="35">
        <v>68284.22</v>
      </c>
      <c r="AB1684" s="35">
        <v>732341.35</v>
      </c>
      <c r="AC1684" s="39">
        <f t="shared" si="885"/>
        <v>732.3</v>
      </c>
      <c r="AD1684" s="40">
        <f t="shared" si="896"/>
        <v>736.4</v>
      </c>
      <c r="AG1684" s="70" t="s">
        <v>3014</v>
      </c>
      <c r="AH1684" s="24" t="s">
        <v>3344</v>
      </c>
      <c r="AI1684" s="24" t="s">
        <v>45</v>
      </c>
      <c r="AJ1684" s="24" t="s">
        <v>3345</v>
      </c>
      <c r="AK1684" s="42"/>
      <c r="AL1684" s="43">
        <v>176665.83</v>
      </c>
      <c r="AM1684" s="43">
        <v>422249.26</v>
      </c>
      <c r="AN1684" s="44">
        <v>218</v>
      </c>
      <c r="AO1684" s="45"/>
      <c r="AP1684" s="46">
        <v>60</v>
      </c>
      <c r="AQ1684" s="46">
        <v>158</v>
      </c>
      <c r="AR1684" s="43">
        <v>598915.09</v>
      </c>
      <c r="AS1684" s="43">
        <v>55166.23</v>
      </c>
      <c r="AT1684" s="43">
        <v>6703.5</v>
      </c>
      <c r="AU1684" s="44">
        <v>981</v>
      </c>
      <c r="AV1684" s="43">
        <v>1802.86</v>
      </c>
      <c r="AW1684" s="43">
        <v>1371.22</v>
      </c>
      <c r="AX1684" s="43">
        <v>664939.9</v>
      </c>
      <c r="AY1684" s="43">
        <v>49191.7</v>
      </c>
      <c r="AZ1684" s="43">
        <v>9916.82</v>
      </c>
      <c r="BA1684" s="44">
        <v>0</v>
      </c>
      <c r="BB1684" s="44">
        <v>0</v>
      </c>
      <c r="BC1684" s="44">
        <v>0</v>
      </c>
      <c r="BD1684" s="44">
        <v>0</v>
      </c>
      <c r="BE1684" s="44">
        <v>0</v>
      </c>
      <c r="BF1684" s="43">
        <v>14373.97</v>
      </c>
      <c r="BG1684" s="43">
        <v>73482.490000000005</v>
      </c>
      <c r="BH1684" s="43">
        <v>738422.39</v>
      </c>
      <c r="BI1684" s="44">
        <v>0</v>
      </c>
      <c r="BJ1684" s="71">
        <v>738.4</v>
      </c>
      <c r="BK1684" s="2"/>
      <c r="BL1684" s="2"/>
      <c r="BM1684" s="48">
        <v>61.5</v>
      </c>
      <c r="BN1684" s="48">
        <v>61.5</v>
      </c>
      <c r="BO1684" s="48">
        <v>61.5</v>
      </c>
      <c r="BP1684" s="48">
        <v>61.5</v>
      </c>
      <c r="BQ1684" s="48">
        <v>123.1</v>
      </c>
      <c r="BR1684" s="48">
        <v>123.1</v>
      </c>
      <c r="BS1684" s="48">
        <v>30.8</v>
      </c>
      <c r="BT1684" s="48">
        <v>0</v>
      </c>
      <c r="BU1684" s="48">
        <v>30.8</v>
      </c>
      <c r="BV1684" s="48">
        <f t="shared" si="886"/>
        <v>60.9</v>
      </c>
      <c r="BW1684" s="48">
        <f t="shared" si="887"/>
        <v>60.9</v>
      </c>
      <c r="BX1684" s="49">
        <f t="shared" si="888"/>
        <v>60.8</v>
      </c>
      <c r="BY1684" s="50">
        <f t="shared" si="889"/>
        <v>736.4</v>
      </c>
      <c r="BZ1684" s="48">
        <f t="shared" si="890"/>
        <v>184.5</v>
      </c>
      <c r="CA1684" s="48">
        <f t="shared" si="891"/>
        <v>307.7</v>
      </c>
      <c r="CB1684" s="48">
        <f t="shared" si="892"/>
        <v>61.6</v>
      </c>
      <c r="CC1684" s="51">
        <f t="shared" si="893"/>
        <v>182.6</v>
      </c>
      <c r="CD1684" s="50">
        <f t="shared" si="894"/>
        <v>736.4</v>
      </c>
      <c r="CE1684" s="103"/>
      <c r="CF1684" s="73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</row>
    <row r="1685" spans="1:122" ht="15" hidden="1" outlineLevel="1" thickBot="1" x14ac:dyDescent="0.35">
      <c r="A1685" s="161"/>
      <c r="B1685" s="53" t="s">
        <v>3346</v>
      </c>
      <c r="C1685" s="53" t="s">
        <v>45</v>
      </c>
      <c r="D1685" s="24" t="s">
        <v>3347</v>
      </c>
      <c r="E1685" s="34"/>
      <c r="F1685" s="35">
        <v>132499.37</v>
      </c>
      <c r="G1685" s="35">
        <v>464474.19</v>
      </c>
      <c r="H1685" s="36">
        <v>186</v>
      </c>
      <c r="I1685" s="37"/>
      <c r="J1685" s="38">
        <v>37</v>
      </c>
      <c r="K1685" s="38">
        <v>149</v>
      </c>
      <c r="L1685" s="35">
        <v>596973.56000000006</v>
      </c>
      <c r="M1685" s="35">
        <v>55821.81</v>
      </c>
      <c r="N1685" s="35">
        <v>5719.5</v>
      </c>
      <c r="O1685" s="36">
        <v>837</v>
      </c>
      <c r="P1685" s="35">
        <v>1538.22</v>
      </c>
      <c r="Q1685" s="35">
        <v>1169.94</v>
      </c>
      <c r="R1685" s="35">
        <v>662060.03</v>
      </c>
      <c r="S1685" s="35">
        <v>41970.9</v>
      </c>
      <c r="T1685" s="35">
        <v>8461.14</v>
      </c>
      <c r="U1685" s="36">
        <v>0</v>
      </c>
      <c r="V1685" s="36">
        <v>0</v>
      </c>
      <c r="W1685" s="36">
        <v>0</v>
      </c>
      <c r="X1685" s="36">
        <v>0</v>
      </c>
      <c r="Y1685" s="36">
        <v>0</v>
      </c>
      <c r="Z1685" s="35">
        <v>14327.36</v>
      </c>
      <c r="AA1685" s="35">
        <v>64759.4</v>
      </c>
      <c r="AB1685" s="35">
        <v>726819.43</v>
      </c>
      <c r="AC1685" s="39">
        <f t="shared" si="885"/>
        <v>726.8</v>
      </c>
      <c r="AD1685" s="40">
        <f t="shared" si="896"/>
        <v>700.2</v>
      </c>
      <c r="AG1685" s="70" t="s">
        <v>3014</v>
      </c>
      <c r="AH1685" s="24" t="s">
        <v>3346</v>
      </c>
      <c r="AI1685" s="24" t="s">
        <v>45</v>
      </c>
      <c r="AJ1685" s="24" t="s">
        <v>3347</v>
      </c>
      <c r="AK1685" s="42"/>
      <c r="AL1685" s="43">
        <v>132499.37</v>
      </c>
      <c r="AM1685" s="43">
        <v>422249.26</v>
      </c>
      <c r="AN1685" s="44">
        <v>188</v>
      </c>
      <c r="AO1685" s="45"/>
      <c r="AP1685" s="46">
        <v>38</v>
      </c>
      <c r="AQ1685" s="46">
        <v>150</v>
      </c>
      <c r="AR1685" s="43">
        <v>554748.63</v>
      </c>
      <c r="AS1685" s="43">
        <v>58483.57</v>
      </c>
      <c r="AT1685" s="44">
        <v>5781</v>
      </c>
      <c r="AU1685" s="44">
        <v>846</v>
      </c>
      <c r="AV1685" s="43">
        <v>1554.76</v>
      </c>
      <c r="AW1685" s="43">
        <v>1182.52</v>
      </c>
      <c r="AX1685" s="43">
        <v>622596.48</v>
      </c>
      <c r="AY1685" s="43">
        <v>42422.2</v>
      </c>
      <c r="AZ1685" s="43">
        <v>8552.1200000000008</v>
      </c>
      <c r="BA1685" s="44">
        <v>0</v>
      </c>
      <c r="BB1685" s="44">
        <v>0</v>
      </c>
      <c r="BC1685" s="44">
        <v>0</v>
      </c>
      <c r="BD1685" s="44">
        <v>0</v>
      </c>
      <c r="BE1685" s="44">
        <v>0</v>
      </c>
      <c r="BF1685" s="43">
        <v>13313.96</v>
      </c>
      <c r="BG1685" s="43">
        <v>64288.28</v>
      </c>
      <c r="BH1685" s="43">
        <v>686884.76</v>
      </c>
      <c r="BI1685" s="44">
        <v>0</v>
      </c>
      <c r="BJ1685" s="71">
        <v>686.9</v>
      </c>
      <c r="BK1685" s="2"/>
      <c r="BL1685" s="2"/>
      <c r="BM1685" s="48">
        <v>57.2</v>
      </c>
      <c r="BN1685" s="48">
        <v>57.2</v>
      </c>
      <c r="BO1685" s="48">
        <v>57.2</v>
      </c>
      <c r="BP1685" s="48">
        <v>57.2</v>
      </c>
      <c r="BQ1685" s="48">
        <v>114.5</v>
      </c>
      <c r="BR1685" s="48">
        <v>114.5</v>
      </c>
      <c r="BS1685" s="48">
        <v>28.6</v>
      </c>
      <c r="BT1685" s="48">
        <v>0</v>
      </c>
      <c r="BU1685" s="48">
        <v>28.6</v>
      </c>
      <c r="BV1685" s="48">
        <f t="shared" si="886"/>
        <v>61.7</v>
      </c>
      <c r="BW1685" s="48">
        <f t="shared" si="887"/>
        <v>61.7</v>
      </c>
      <c r="BX1685" s="49">
        <f t="shared" si="888"/>
        <v>61.8</v>
      </c>
      <c r="BY1685" s="50">
        <f t="shared" si="889"/>
        <v>700.20000000000016</v>
      </c>
      <c r="BZ1685" s="48">
        <f t="shared" si="890"/>
        <v>171.60000000000002</v>
      </c>
      <c r="CA1685" s="48">
        <f t="shared" si="891"/>
        <v>286.2</v>
      </c>
      <c r="CB1685" s="48">
        <f t="shared" si="892"/>
        <v>57.2</v>
      </c>
      <c r="CC1685" s="51">
        <f t="shared" si="893"/>
        <v>185.2</v>
      </c>
      <c r="CD1685" s="50">
        <f t="shared" si="894"/>
        <v>700.2</v>
      </c>
      <c r="CE1685" s="103"/>
      <c r="CF1685" s="73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</row>
    <row r="1686" spans="1:122" ht="15" hidden="1" outlineLevel="1" thickBot="1" x14ac:dyDescent="0.35">
      <c r="A1686" s="161"/>
      <c r="B1686" s="53" t="s">
        <v>3348</v>
      </c>
      <c r="C1686" s="53" t="s">
        <v>45</v>
      </c>
      <c r="D1686" s="24" t="s">
        <v>3349</v>
      </c>
      <c r="E1686" s="34"/>
      <c r="F1686" s="35">
        <v>132499.37</v>
      </c>
      <c r="G1686" s="35">
        <v>548924.05000000005</v>
      </c>
      <c r="H1686" s="36">
        <v>226</v>
      </c>
      <c r="I1686" s="37"/>
      <c r="J1686" s="38">
        <v>43</v>
      </c>
      <c r="K1686" s="38">
        <v>183</v>
      </c>
      <c r="L1686" s="35">
        <v>681423.42</v>
      </c>
      <c r="M1686" s="35">
        <v>75943.399999999994</v>
      </c>
      <c r="N1686" s="35">
        <v>6949.5</v>
      </c>
      <c r="O1686" s="36">
        <v>1017</v>
      </c>
      <c r="P1686" s="35">
        <v>1869.02</v>
      </c>
      <c r="Q1686" s="35">
        <v>1421.54</v>
      </c>
      <c r="R1686" s="35">
        <v>768623.88</v>
      </c>
      <c r="S1686" s="35">
        <v>50996.9</v>
      </c>
      <c r="T1686" s="35">
        <v>10280.74</v>
      </c>
      <c r="U1686" s="36">
        <v>0</v>
      </c>
      <c r="V1686" s="36">
        <v>0</v>
      </c>
      <c r="W1686" s="36">
        <v>0</v>
      </c>
      <c r="X1686" s="36">
        <v>0</v>
      </c>
      <c r="Y1686" s="36">
        <v>0</v>
      </c>
      <c r="Z1686" s="35">
        <v>16354.16</v>
      </c>
      <c r="AA1686" s="35">
        <v>77631.8</v>
      </c>
      <c r="AB1686" s="35">
        <v>846255.68</v>
      </c>
      <c r="AC1686" s="39">
        <f t="shared" si="885"/>
        <v>846.3</v>
      </c>
      <c r="AD1686" s="40">
        <f t="shared" si="896"/>
        <v>816.2</v>
      </c>
      <c r="AG1686" s="70" t="s">
        <v>3014</v>
      </c>
      <c r="AH1686" s="24" t="s">
        <v>3348</v>
      </c>
      <c r="AI1686" s="24" t="s">
        <v>45</v>
      </c>
      <c r="AJ1686" s="24" t="s">
        <v>3349</v>
      </c>
      <c r="AK1686" s="42"/>
      <c r="AL1686" s="43">
        <v>88332.91</v>
      </c>
      <c r="AM1686" s="43">
        <v>548924.05000000005</v>
      </c>
      <c r="AN1686" s="44">
        <v>227</v>
      </c>
      <c r="AO1686" s="45"/>
      <c r="AP1686" s="46">
        <v>38</v>
      </c>
      <c r="AQ1686" s="46">
        <v>189</v>
      </c>
      <c r="AR1686" s="43">
        <v>637256.95999999996</v>
      </c>
      <c r="AS1686" s="43">
        <v>75685.06</v>
      </c>
      <c r="AT1686" s="43">
        <v>6980.25</v>
      </c>
      <c r="AU1686" s="43">
        <v>1021.5</v>
      </c>
      <c r="AV1686" s="43">
        <v>1877.29</v>
      </c>
      <c r="AW1686" s="43">
        <v>1427.83</v>
      </c>
      <c r="AX1686" s="43">
        <v>724248.89</v>
      </c>
      <c r="AY1686" s="43">
        <v>51222.55</v>
      </c>
      <c r="AZ1686" s="43">
        <v>10326.23</v>
      </c>
      <c r="BA1686" s="44">
        <v>0</v>
      </c>
      <c r="BB1686" s="44">
        <v>0</v>
      </c>
      <c r="BC1686" s="44">
        <v>0</v>
      </c>
      <c r="BD1686" s="44">
        <v>0</v>
      </c>
      <c r="BE1686" s="44">
        <v>0</v>
      </c>
      <c r="BF1686" s="43">
        <v>15294.17</v>
      </c>
      <c r="BG1686" s="43">
        <v>76842.95</v>
      </c>
      <c r="BH1686" s="43">
        <v>801091.84</v>
      </c>
      <c r="BI1686" s="44">
        <v>0</v>
      </c>
      <c r="BJ1686" s="71">
        <v>801.1</v>
      </c>
      <c r="BK1686" s="2"/>
      <c r="BL1686" s="2"/>
      <c r="BM1686" s="48">
        <v>66.8</v>
      </c>
      <c r="BN1686" s="48">
        <v>66.8</v>
      </c>
      <c r="BO1686" s="48">
        <v>66.8</v>
      </c>
      <c r="BP1686" s="48">
        <v>66.8</v>
      </c>
      <c r="BQ1686" s="48">
        <v>133.5</v>
      </c>
      <c r="BR1686" s="48">
        <v>133.5</v>
      </c>
      <c r="BS1686" s="48">
        <v>33.4</v>
      </c>
      <c r="BT1686" s="48">
        <v>0</v>
      </c>
      <c r="BU1686" s="48">
        <v>33.4</v>
      </c>
      <c r="BV1686" s="48">
        <f t="shared" si="886"/>
        <v>71.7</v>
      </c>
      <c r="BW1686" s="48">
        <f t="shared" si="887"/>
        <v>71.7</v>
      </c>
      <c r="BX1686" s="49">
        <f t="shared" si="888"/>
        <v>71.8</v>
      </c>
      <c r="BY1686" s="50">
        <f t="shared" si="889"/>
        <v>816.19999999999982</v>
      </c>
      <c r="BZ1686" s="48">
        <f t="shared" si="890"/>
        <v>200.39999999999998</v>
      </c>
      <c r="CA1686" s="48">
        <f t="shared" si="891"/>
        <v>333.8</v>
      </c>
      <c r="CB1686" s="48">
        <f t="shared" si="892"/>
        <v>66.8</v>
      </c>
      <c r="CC1686" s="51">
        <f t="shared" si="893"/>
        <v>215.2</v>
      </c>
      <c r="CD1686" s="50">
        <f t="shared" si="894"/>
        <v>816.2</v>
      </c>
      <c r="CE1686" s="103"/>
      <c r="CF1686" s="73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</row>
    <row r="1687" spans="1:122" ht="15" hidden="1" outlineLevel="1" thickBot="1" x14ac:dyDescent="0.35">
      <c r="A1687" s="161"/>
      <c r="B1687" s="53" t="s">
        <v>3350</v>
      </c>
      <c r="C1687" s="53" t="s">
        <v>45</v>
      </c>
      <c r="D1687" s="24" t="s">
        <v>3351</v>
      </c>
      <c r="E1687" s="34"/>
      <c r="F1687" s="35">
        <v>135259.76999999999</v>
      </c>
      <c r="G1687" s="35">
        <v>484557.4</v>
      </c>
      <c r="H1687" s="36">
        <v>210</v>
      </c>
      <c r="I1687" s="37"/>
      <c r="J1687" s="38">
        <v>46</v>
      </c>
      <c r="K1687" s="38">
        <v>164</v>
      </c>
      <c r="L1687" s="35">
        <v>619817.17000000004</v>
      </c>
      <c r="M1687" s="35">
        <v>56010.93</v>
      </c>
      <c r="N1687" s="35">
        <v>6472.48</v>
      </c>
      <c r="O1687" s="36">
        <v>945</v>
      </c>
      <c r="P1687" s="35">
        <v>1736.7</v>
      </c>
      <c r="Q1687" s="35">
        <v>1320.9</v>
      </c>
      <c r="R1687" s="35">
        <v>686303.18</v>
      </c>
      <c r="S1687" s="35">
        <v>47386.5</v>
      </c>
      <c r="T1687" s="35">
        <v>9552.9</v>
      </c>
      <c r="U1687" s="36">
        <v>0</v>
      </c>
      <c r="V1687" s="36">
        <v>0</v>
      </c>
      <c r="W1687" s="36">
        <v>0</v>
      </c>
      <c r="X1687" s="36">
        <v>0</v>
      </c>
      <c r="Y1687" s="36">
        <v>0</v>
      </c>
      <c r="Z1687" s="35">
        <v>14875.62</v>
      </c>
      <c r="AA1687" s="35">
        <v>71815.02</v>
      </c>
      <c r="AB1687" s="35">
        <v>758118.2</v>
      </c>
      <c r="AC1687" s="39">
        <f t="shared" si="885"/>
        <v>758.1</v>
      </c>
      <c r="AD1687" s="40">
        <f t="shared" si="896"/>
        <v>792.2</v>
      </c>
      <c r="AG1687" s="70" t="s">
        <v>3014</v>
      </c>
      <c r="AH1687" s="24" t="s">
        <v>3350</v>
      </c>
      <c r="AI1687" s="24" t="s">
        <v>45</v>
      </c>
      <c r="AJ1687" s="24" t="s">
        <v>3351</v>
      </c>
      <c r="AK1687" s="42"/>
      <c r="AL1687" s="43">
        <v>135259.76999999999</v>
      </c>
      <c r="AM1687" s="43">
        <v>529421.4</v>
      </c>
      <c r="AN1687" s="44">
        <v>220</v>
      </c>
      <c r="AO1687" s="45"/>
      <c r="AP1687" s="46">
        <v>36</v>
      </c>
      <c r="AQ1687" s="46">
        <v>184</v>
      </c>
      <c r="AR1687" s="43">
        <v>664681.17000000004</v>
      </c>
      <c r="AS1687" s="43">
        <v>57979.73</v>
      </c>
      <c r="AT1687" s="43">
        <v>6776.77</v>
      </c>
      <c r="AU1687" s="44">
        <v>990</v>
      </c>
      <c r="AV1687" s="43">
        <v>1819.4</v>
      </c>
      <c r="AW1687" s="43">
        <v>1383.8</v>
      </c>
      <c r="AX1687" s="43">
        <v>733630.87</v>
      </c>
      <c r="AY1687" s="44">
        <v>49643</v>
      </c>
      <c r="AZ1687" s="43">
        <v>10007.799999999999</v>
      </c>
      <c r="BA1687" s="44">
        <v>0</v>
      </c>
      <c r="BB1687" s="44">
        <v>0</v>
      </c>
      <c r="BC1687" s="44">
        <v>0</v>
      </c>
      <c r="BD1687" s="44">
        <v>0</v>
      </c>
      <c r="BE1687" s="44">
        <v>0</v>
      </c>
      <c r="BF1687" s="43">
        <v>15952.35</v>
      </c>
      <c r="BG1687" s="43">
        <v>75603.149999999994</v>
      </c>
      <c r="BH1687" s="43">
        <v>809234.02</v>
      </c>
      <c r="BI1687" s="44">
        <v>0</v>
      </c>
      <c r="BJ1687" s="71">
        <v>809.2</v>
      </c>
      <c r="BK1687" s="2"/>
      <c r="BL1687" s="2"/>
      <c r="BM1687" s="48">
        <v>67.400000000000006</v>
      </c>
      <c r="BN1687" s="48">
        <v>67.400000000000006</v>
      </c>
      <c r="BO1687" s="48">
        <v>67.400000000000006</v>
      </c>
      <c r="BP1687" s="48">
        <v>67.400000000000006</v>
      </c>
      <c r="BQ1687" s="48">
        <v>134.9</v>
      </c>
      <c r="BR1687" s="48">
        <v>134.9</v>
      </c>
      <c r="BS1687" s="48">
        <v>33.700000000000003</v>
      </c>
      <c r="BT1687" s="48">
        <v>0</v>
      </c>
      <c r="BU1687" s="48">
        <v>33.700000000000003</v>
      </c>
      <c r="BV1687" s="48">
        <f t="shared" si="886"/>
        <v>61.8</v>
      </c>
      <c r="BW1687" s="48">
        <f t="shared" si="887"/>
        <v>61.8</v>
      </c>
      <c r="BX1687" s="49">
        <f t="shared" si="888"/>
        <v>61.8</v>
      </c>
      <c r="BY1687" s="50">
        <f t="shared" si="889"/>
        <v>792.19999999999982</v>
      </c>
      <c r="BZ1687" s="48">
        <f t="shared" si="890"/>
        <v>202.20000000000002</v>
      </c>
      <c r="CA1687" s="48">
        <f t="shared" si="891"/>
        <v>337.20000000000005</v>
      </c>
      <c r="CB1687" s="48">
        <f t="shared" si="892"/>
        <v>67.400000000000006</v>
      </c>
      <c r="CC1687" s="51">
        <f t="shared" si="893"/>
        <v>185.39999999999998</v>
      </c>
      <c r="CD1687" s="50">
        <f t="shared" si="894"/>
        <v>792.2</v>
      </c>
      <c r="CE1687" s="103"/>
      <c r="CF1687" s="73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</row>
    <row r="1688" spans="1:122" ht="15" hidden="1" outlineLevel="1" thickBot="1" x14ac:dyDescent="0.35">
      <c r="A1688" s="161"/>
      <c r="B1688" s="53" t="s">
        <v>3352</v>
      </c>
      <c r="C1688" s="53" t="s">
        <v>45</v>
      </c>
      <c r="D1688" s="24" t="s">
        <v>3353</v>
      </c>
      <c r="E1688" s="35">
        <v>450980.57</v>
      </c>
      <c r="F1688" s="35">
        <v>88332.91</v>
      </c>
      <c r="G1688" s="35">
        <v>168899.71</v>
      </c>
      <c r="H1688" s="36">
        <v>248</v>
      </c>
      <c r="I1688" s="38">
        <v>159</v>
      </c>
      <c r="J1688" s="38">
        <v>28</v>
      </c>
      <c r="K1688" s="38">
        <v>61</v>
      </c>
      <c r="L1688" s="35">
        <v>708213.19</v>
      </c>
      <c r="M1688" s="35">
        <v>116037.37</v>
      </c>
      <c r="N1688" s="36">
        <v>7626</v>
      </c>
      <c r="O1688" s="36">
        <v>1116</v>
      </c>
      <c r="P1688" s="35">
        <v>2050.96</v>
      </c>
      <c r="Q1688" s="35">
        <v>1559.92</v>
      </c>
      <c r="R1688" s="35">
        <v>836603.44</v>
      </c>
      <c r="S1688" s="35">
        <v>91782.31</v>
      </c>
      <c r="T1688" s="35">
        <v>11281.52</v>
      </c>
      <c r="U1688" s="35">
        <v>429.3</v>
      </c>
      <c r="V1688" s="35">
        <v>4860.63</v>
      </c>
      <c r="W1688" s="35">
        <v>3202.26</v>
      </c>
      <c r="X1688" s="36">
        <v>0</v>
      </c>
      <c r="Y1688" s="35">
        <v>9605.19</v>
      </c>
      <c r="Z1688" s="35">
        <v>16997.11</v>
      </c>
      <c r="AA1688" s="35">
        <v>138158.32</v>
      </c>
      <c r="AB1688" s="35">
        <v>974761.76</v>
      </c>
      <c r="AC1688" s="39">
        <f t="shared" si="885"/>
        <v>974.8</v>
      </c>
      <c r="AD1688" s="40">
        <f t="shared" si="896"/>
        <v>976</v>
      </c>
      <c r="AG1688" s="70" t="s">
        <v>3014</v>
      </c>
      <c r="AH1688" s="24" t="s">
        <v>3352</v>
      </c>
      <c r="AI1688" s="24" t="s">
        <v>45</v>
      </c>
      <c r="AJ1688" s="24" t="s">
        <v>3353</v>
      </c>
      <c r="AK1688" s="43">
        <v>462669.91</v>
      </c>
      <c r="AL1688" s="43">
        <v>88332.91</v>
      </c>
      <c r="AM1688" s="43">
        <v>168899.71</v>
      </c>
      <c r="AN1688" s="44">
        <v>255</v>
      </c>
      <c r="AO1688" s="46">
        <v>164</v>
      </c>
      <c r="AP1688" s="46">
        <v>35</v>
      </c>
      <c r="AQ1688" s="46">
        <v>56</v>
      </c>
      <c r="AR1688" s="43">
        <v>719902.53</v>
      </c>
      <c r="AS1688" s="43">
        <v>101919.99</v>
      </c>
      <c r="AT1688" s="43">
        <v>7841.25</v>
      </c>
      <c r="AU1688" s="43">
        <v>1147.5</v>
      </c>
      <c r="AV1688" s="43">
        <v>2108.85</v>
      </c>
      <c r="AW1688" s="43">
        <v>1603.95</v>
      </c>
      <c r="AX1688" s="43">
        <v>834524.07</v>
      </c>
      <c r="AY1688" s="43">
        <v>94488.31</v>
      </c>
      <c r="AZ1688" s="43">
        <v>11599.95</v>
      </c>
      <c r="BA1688" s="43">
        <v>442.8</v>
      </c>
      <c r="BB1688" s="43">
        <v>5013.4799999999996</v>
      </c>
      <c r="BC1688" s="43">
        <v>3302.96</v>
      </c>
      <c r="BD1688" s="44">
        <v>0</v>
      </c>
      <c r="BE1688" s="43">
        <v>9907.24</v>
      </c>
      <c r="BF1688" s="43">
        <v>17277.66</v>
      </c>
      <c r="BG1688" s="43">
        <v>142032.4</v>
      </c>
      <c r="BH1688" s="43">
        <v>976556.47</v>
      </c>
      <c r="BI1688" s="44">
        <v>0</v>
      </c>
      <c r="BJ1688" s="71">
        <v>976.6</v>
      </c>
      <c r="BK1688" s="2"/>
      <c r="BL1688" s="2"/>
      <c r="BM1688" s="48">
        <v>81.400000000000006</v>
      </c>
      <c r="BN1688" s="48">
        <v>81.400000000000006</v>
      </c>
      <c r="BO1688" s="48">
        <v>81.400000000000006</v>
      </c>
      <c r="BP1688" s="48">
        <v>81.400000000000006</v>
      </c>
      <c r="BQ1688" s="48">
        <v>162.80000000000001</v>
      </c>
      <c r="BR1688" s="48">
        <v>162.80000000000001</v>
      </c>
      <c r="BS1688" s="48">
        <v>40.700000000000003</v>
      </c>
      <c r="BT1688" s="48">
        <v>0</v>
      </c>
      <c r="BU1688" s="48">
        <v>40.700000000000003</v>
      </c>
      <c r="BV1688" s="48">
        <f t="shared" si="886"/>
        <v>81.099999999999994</v>
      </c>
      <c r="BW1688" s="48">
        <f t="shared" si="887"/>
        <v>81.099999999999994</v>
      </c>
      <c r="BX1688" s="49">
        <f t="shared" si="888"/>
        <v>81.2</v>
      </c>
      <c r="BY1688" s="50">
        <f t="shared" si="889"/>
        <v>976</v>
      </c>
      <c r="BZ1688" s="48">
        <f t="shared" si="890"/>
        <v>244.20000000000002</v>
      </c>
      <c r="CA1688" s="48">
        <f t="shared" si="891"/>
        <v>407</v>
      </c>
      <c r="CB1688" s="48">
        <f t="shared" si="892"/>
        <v>81.400000000000006</v>
      </c>
      <c r="CC1688" s="51">
        <f t="shared" si="893"/>
        <v>243.39999999999998</v>
      </c>
      <c r="CD1688" s="50">
        <f t="shared" si="894"/>
        <v>976</v>
      </c>
      <c r="CE1688" s="103"/>
      <c r="CF1688" s="73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</row>
    <row r="1689" spans="1:122" ht="15" hidden="1" outlineLevel="1" thickBot="1" x14ac:dyDescent="0.35">
      <c r="A1689" s="161"/>
      <c r="B1689" s="53" t="s">
        <v>3354</v>
      </c>
      <c r="C1689" s="53" t="s">
        <v>45</v>
      </c>
      <c r="D1689" s="24" t="s">
        <v>3355</v>
      </c>
      <c r="E1689" s="35">
        <v>744247.8</v>
      </c>
      <c r="F1689" s="34"/>
      <c r="G1689" s="34"/>
      <c r="H1689" s="36">
        <v>264</v>
      </c>
      <c r="I1689" s="38">
        <v>264</v>
      </c>
      <c r="J1689" s="37"/>
      <c r="K1689" s="37"/>
      <c r="L1689" s="35">
        <v>744247.8</v>
      </c>
      <c r="M1689" s="35">
        <v>162974.75</v>
      </c>
      <c r="N1689" s="36">
        <v>8118</v>
      </c>
      <c r="O1689" s="36">
        <v>1188</v>
      </c>
      <c r="P1689" s="35">
        <v>2183.2800000000002</v>
      </c>
      <c r="Q1689" s="35">
        <v>1660.56</v>
      </c>
      <c r="R1689" s="35">
        <v>920372.39</v>
      </c>
      <c r="S1689" s="35">
        <v>119048.16</v>
      </c>
      <c r="T1689" s="35">
        <v>12009.36</v>
      </c>
      <c r="U1689" s="35">
        <v>712.8</v>
      </c>
      <c r="V1689" s="35">
        <v>8070.48</v>
      </c>
      <c r="W1689" s="35">
        <v>5316.96</v>
      </c>
      <c r="X1689" s="36">
        <v>0</v>
      </c>
      <c r="Y1689" s="35">
        <v>15948.24</v>
      </c>
      <c r="Z1689" s="35">
        <v>17861.95</v>
      </c>
      <c r="AA1689" s="35">
        <v>178967.95</v>
      </c>
      <c r="AB1689" s="35">
        <v>1099340.3400000001</v>
      </c>
      <c r="AC1689" s="39">
        <f t="shared" si="885"/>
        <v>1099.3</v>
      </c>
      <c r="AD1689" s="40">
        <f t="shared" si="896"/>
        <v>1131.0999999999999</v>
      </c>
      <c r="AG1689" s="70" t="s">
        <v>3014</v>
      </c>
      <c r="AH1689" s="24" t="s">
        <v>3354</v>
      </c>
      <c r="AI1689" s="24" t="s">
        <v>45</v>
      </c>
      <c r="AJ1689" s="24" t="s">
        <v>3355</v>
      </c>
      <c r="AK1689" s="43">
        <v>774930.74</v>
      </c>
      <c r="AL1689" s="42"/>
      <c r="AM1689" s="42"/>
      <c r="AN1689" s="44">
        <v>290</v>
      </c>
      <c r="AO1689" s="46">
        <v>290</v>
      </c>
      <c r="AP1689" s="45"/>
      <c r="AQ1689" s="45"/>
      <c r="AR1689" s="43">
        <v>774930.74</v>
      </c>
      <c r="AS1689" s="43">
        <v>162090.1</v>
      </c>
      <c r="AT1689" s="43">
        <v>8917.5</v>
      </c>
      <c r="AU1689" s="44">
        <v>1305</v>
      </c>
      <c r="AV1689" s="43">
        <v>2398.3000000000002</v>
      </c>
      <c r="AW1689" s="43">
        <v>1824.1</v>
      </c>
      <c r="AX1689" s="43">
        <v>951465.74</v>
      </c>
      <c r="AY1689" s="43">
        <v>130772.6</v>
      </c>
      <c r="AZ1689" s="43">
        <v>13192.1</v>
      </c>
      <c r="BA1689" s="44">
        <v>783</v>
      </c>
      <c r="BB1689" s="43">
        <v>8865.2999999999993</v>
      </c>
      <c r="BC1689" s="43">
        <v>5840.6</v>
      </c>
      <c r="BD1689" s="44">
        <v>0</v>
      </c>
      <c r="BE1689" s="43">
        <v>17518.900000000001</v>
      </c>
      <c r="BF1689" s="43">
        <v>18598.349999999999</v>
      </c>
      <c r="BG1689" s="43">
        <v>195570.85</v>
      </c>
      <c r="BH1689" s="43">
        <v>1147036.5900000001</v>
      </c>
      <c r="BI1689" s="44">
        <v>0</v>
      </c>
      <c r="BJ1689" s="71">
        <v>1147</v>
      </c>
      <c r="BK1689" s="2"/>
      <c r="BL1689" s="2"/>
      <c r="BM1689" s="48">
        <v>95.6</v>
      </c>
      <c r="BN1689" s="48">
        <v>95.6</v>
      </c>
      <c r="BO1689" s="48">
        <v>95.6</v>
      </c>
      <c r="BP1689" s="48">
        <v>95.6</v>
      </c>
      <c r="BQ1689" s="48">
        <v>191.2</v>
      </c>
      <c r="BR1689" s="48">
        <v>191.2</v>
      </c>
      <c r="BS1689" s="48">
        <v>47.8</v>
      </c>
      <c r="BT1689" s="48">
        <v>0</v>
      </c>
      <c r="BU1689" s="48">
        <v>47.8</v>
      </c>
      <c r="BV1689" s="48">
        <f t="shared" si="886"/>
        <v>90.2</v>
      </c>
      <c r="BW1689" s="48">
        <f t="shared" si="887"/>
        <v>90.2</v>
      </c>
      <c r="BX1689" s="49">
        <f t="shared" si="888"/>
        <v>90.3</v>
      </c>
      <c r="BY1689" s="50">
        <f t="shared" si="889"/>
        <v>1131.0999999999999</v>
      </c>
      <c r="BZ1689" s="48">
        <f t="shared" si="890"/>
        <v>286.79999999999995</v>
      </c>
      <c r="CA1689" s="48">
        <f t="shared" si="891"/>
        <v>477.99999999999994</v>
      </c>
      <c r="CB1689" s="48">
        <f t="shared" si="892"/>
        <v>95.6</v>
      </c>
      <c r="CC1689" s="51">
        <f t="shared" si="893"/>
        <v>270.7</v>
      </c>
      <c r="CD1689" s="50">
        <f t="shared" si="894"/>
        <v>1131.0999999999999</v>
      </c>
      <c r="CE1689" s="103"/>
      <c r="CF1689" s="73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</row>
    <row r="1690" spans="1:122" ht="15" hidden="1" outlineLevel="1" thickBot="1" x14ac:dyDescent="0.35">
      <c r="A1690" s="161"/>
      <c r="B1690" s="53" t="s">
        <v>3356</v>
      </c>
      <c r="C1690" s="53" t="s">
        <v>45</v>
      </c>
      <c r="D1690" s="24" t="s">
        <v>3357</v>
      </c>
      <c r="E1690" s="34"/>
      <c r="F1690" s="35">
        <v>226353.09</v>
      </c>
      <c r="G1690" s="35">
        <v>680876.94</v>
      </c>
      <c r="H1690" s="36">
        <v>280</v>
      </c>
      <c r="I1690" s="37"/>
      <c r="J1690" s="38">
        <v>63</v>
      </c>
      <c r="K1690" s="38">
        <v>217</v>
      </c>
      <c r="L1690" s="35">
        <v>907230.03</v>
      </c>
      <c r="M1690" s="35">
        <v>73270.399999999994</v>
      </c>
      <c r="N1690" s="35">
        <v>8633.5400000000009</v>
      </c>
      <c r="O1690" s="36">
        <v>1260</v>
      </c>
      <c r="P1690" s="35">
        <v>2315.6</v>
      </c>
      <c r="Q1690" s="35">
        <v>1761.2</v>
      </c>
      <c r="R1690" s="35">
        <v>994470.77</v>
      </c>
      <c r="S1690" s="36">
        <v>63182</v>
      </c>
      <c r="T1690" s="35">
        <v>12737.2</v>
      </c>
      <c r="U1690" s="36">
        <v>0</v>
      </c>
      <c r="V1690" s="36">
        <v>0</v>
      </c>
      <c r="W1690" s="36">
        <v>0</v>
      </c>
      <c r="X1690" s="36">
        <v>0</v>
      </c>
      <c r="Y1690" s="36">
        <v>0</v>
      </c>
      <c r="Z1690" s="35">
        <v>21773.52</v>
      </c>
      <c r="AA1690" s="35">
        <v>97692.72</v>
      </c>
      <c r="AB1690" s="35">
        <v>1092163.49</v>
      </c>
      <c r="AC1690" s="39">
        <f t="shared" si="885"/>
        <v>1092.2</v>
      </c>
      <c r="AD1690" s="40">
        <f t="shared" si="896"/>
        <v>1050.5999999999999</v>
      </c>
      <c r="AG1690" s="70" t="s">
        <v>3014</v>
      </c>
      <c r="AH1690" s="24" t="s">
        <v>3356</v>
      </c>
      <c r="AI1690" s="24" t="s">
        <v>45</v>
      </c>
      <c r="AJ1690" s="24" t="s">
        <v>3357</v>
      </c>
      <c r="AK1690" s="42"/>
      <c r="AL1690" s="43">
        <v>226353.09</v>
      </c>
      <c r="AM1690" s="43">
        <v>613871.25</v>
      </c>
      <c r="AN1690" s="44">
        <v>290</v>
      </c>
      <c r="AO1690" s="45"/>
      <c r="AP1690" s="46">
        <v>74</v>
      </c>
      <c r="AQ1690" s="46">
        <v>216</v>
      </c>
      <c r="AR1690" s="43">
        <v>840224.34</v>
      </c>
      <c r="AS1690" s="43">
        <v>76297.33</v>
      </c>
      <c r="AT1690" s="43">
        <v>8937.83</v>
      </c>
      <c r="AU1690" s="44">
        <v>1305</v>
      </c>
      <c r="AV1690" s="43">
        <v>2398.3000000000002</v>
      </c>
      <c r="AW1690" s="43">
        <v>1824.1</v>
      </c>
      <c r="AX1690" s="43">
        <v>930986.9</v>
      </c>
      <c r="AY1690" s="43">
        <v>65438.5</v>
      </c>
      <c r="AZ1690" s="43">
        <v>13192.1</v>
      </c>
      <c r="BA1690" s="44">
        <v>0</v>
      </c>
      <c r="BB1690" s="44">
        <v>0</v>
      </c>
      <c r="BC1690" s="44">
        <v>0</v>
      </c>
      <c r="BD1690" s="44">
        <v>0</v>
      </c>
      <c r="BE1690" s="44">
        <v>0</v>
      </c>
      <c r="BF1690" s="43">
        <v>20165.38</v>
      </c>
      <c r="BG1690" s="43">
        <v>98795.98</v>
      </c>
      <c r="BH1690" s="43">
        <v>1029782.88</v>
      </c>
      <c r="BI1690" s="44">
        <v>0</v>
      </c>
      <c r="BJ1690" s="71">
        <v>1029.8</v>
      </c>
      <c r="BK1690" s="2"/>
      <c r="BL1690" s="2"/>
      <c r="BM1690" s="48">
        <v>85.8</v>
      </c>
      <c r="BN1690" s="48">
        <v>85.8</v>
      </c>
      <c r="BO1690" s="48">
        <v>85.8</v>
      </c>
      <c r="BP1690" s="48">
        <v>85.8</v>
      </c>
      <c r="BQ1690" s="48">
        <v>171.6</v>
      </c>
      <c r="BR1690" s="48">
        <v>171.6</v>
      </c>
      <c r="BS1690" s="48">
        <v>42.9</v>
      </c>
      <c r="BT1690" s="48">
        <v>0</v>
      </c>
      <c r="BU1690" s="48">
        <v>42.9</v>
      </c>
      <c r="BV1690" s="48">
        <f t="shared" si="886"/>
        <v>92.8</v>
      </c>
      <c r="BW1690" s="48">
        <f t="shared" si="887"/>
        <v>92.8</v>
      </c>
      <c r="BX1690" s="49">
        <f t="shared" si="888"/>
        <v>92.8</v>
      </c>
      <c r="BY1690" s="50">
        <f t="shared" si="889"/>
        <v>1050.5999999999999</v>
      </c>
      <c r="BZ1690" s="48">
        <f t="shared" si="890"/>
        <v>257.39999999999998</v>
      </c>
      <c r="CA1690" s="48">
        <f t="shared" si="891"/>
        <v>429</v>
      </c>
      <c r="CB1690" s="48">
        <f t="shared" si="892"/>
        <v>85.8</v>
      </c>
      <c r="CC1690" s="51">
        <f t="shared" si="893"/>
        <v>278.39999999999998</v>
      </c>
      <c r="CD1690" s="50">
        <f t="shared" si="894"/>
        <v>1050.5999999999999</v>
      </c>
      <c r="CE1690" s="103"/>
      <c r="CF1690" s="73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</row>
    <row r="1691" spans="1:122" ht="15" hidden="1" outlineLevel="1" thickBot="1" x14ac:dyDescent="0.35">
      <c r="A1691" s="161"/>
      <c r="B1691" s="53" t="s">
        <v>3358</v>
      </c>
      <c r="C1691" s="53" t="s">
        <v>45</v>
      </c>
      <c r="D1691" s="24" t="s">
        <v>3359</v>
      </c>
      <c r="E1691" s="34"/>
      <c r="F1691" s="35">
        <v>132499.37</v>
      </c>
      <c r="G1691" s="35">
        <v>506699.12</v>
      </c>
      <c r="H1691" s="36">
        <v>212</v>
      </c>
      <c r="I1691" s="37"/>
      <c r="J1691" s="38">
        <v>57</v>
      </c>
      <c r="K1691" s="38">
        <v>155</v>
      </c>
      <c r="L1691" s="35">
        <v>639198.49</v>
      </c>
      <c r="M1691" s="35">
        <v>60788.95</v>
      </c>
      <c r="N1691" s="36">
        <v>6519</v>
      </c>
      <c r="O1691" s="36">
        <v>954</v>
      </c>
      <c r="P1691" s="35">
        <v>1753.24</v>
      </c>
      <c r="Q1691" s="35">
        <v>1333.48</v>
      </c>
      <c r="R1691" s="35">
        <v>710547.16</v>
      </c>
      <c r="S1691" s="35">
        <v>47837.8</v>
      </c>
      <c r="T1691" s="35">
        <v>9643.8799999999992</v>
      </c>
      <c r="U1691" s="36">
        <v>0</v>
      </c>
      <c r="V1691" s="36">
        <v>0</v>
      </c>
      <c r="W1691" s="36">
        <v>0</v>
      </c>
      <c r="X1691" s="36">
        <v>0</v>
      </c>
      <c r="Y1691" s="36">
        <v>0</v>
      </c>
      <c r="Z1691" s="35">
        <v>15340.75</v>
      </c>
      <c r="AA1691" s="35">
        <v>72822.429999999993</v>
      </c>
      <c r="AB1691" s="35">
        <v>783369.59</v>
      </c>
      <c r="AC1691" s="39">
        <f t="shared" si="885"/>
        <v>783.4</v>
      </c>
      <c r="AD1691" s="40">
        <f t="shared" si="896"/>
        <v>767.6</v>
      </c>
      <c r="AG1691" s="70" t="s">
        <v>3014</v>
      </c>
      <c r="AH1691" s="24" t="s">
        <v>3358</v>
      </c>
      <c r="AI1691" s="24" t="s">
        <v>45</v>
      </c>
      <c r="AJ1691" s="24" t="s">
        <v>3359</v>
      </c>
      <c r="AK1691" s="42"/>
      <c r="AL1691" s="43">
        <v>176665.83</v>
      </c>
      <c r="AM1691" s="43">
        <v>422249.27</v>
      </c>
      <c r="AN1691" s="44">
        <v>225</v>
      </c>
      <c r="AO1691" s="45"/>
      <c r="AP1691" s="46">
        <v>63</v>
      </c>
      <c r="AQ1691" s="46">
        <v>162</v>
      </c>
      <c r="AR1691" s="43">
        <v>598915.1</v>
      </c>
      <c r="AS1691" s="43">
        <v>74233.17</v>
      </c>
      <c r="AT1691" s="43">
        <v>6918.75</v>
      </c>
      <c r="AU1691" s="43">
        <v>1012.5</v>
      </c>
      <c r="AV1691" s="43">
        <v>1860.75</v>
      </c>
      <c r="AW1691" s="43">
        <v>1415.25</v>
      </c>
      <c r="AX1691" s="43">
        <v>684355.52</v>
      </c>
      <c r="AY1691" s="43">
        <v>50771.25</v>
      </c>
      <c r="AZ1691" s="43">
        <v>10235.25</v>
      </c>
      <c r="BA1691" s="44">
        <v>0</v>
      </c>
      <c r="BB1691" s="44">
        <v>0</v>
      </c>
      <c r="BC1691" s="44">
        <v>0</v>
      </c>
      <c r="BD1691" s="44">
        <v>0</v>
      </c>
      <c r="BE1691" s="44">
        <v>0</v>
      </c>
      <c r="BF1691" s="43">
        <v>14373.97</v>
      </c>
      <c r="BG1691" s="43">
        <v>75380.47</v>
      </c>
      <c r="BH1691" s="43">
        <v>759735.99</v>
      </c>
      <c r="BI1691" s="44">
        <v>0</v>
      </c>
      <c r="BJ1691" s="71">
        <v>759.7</v>
      </c>
      <c r="BK1691" s="2"/>
      <c r="BL1691" s="2"/>
      <c r="BM1691" s="48">
        <v>63.3</v>
      </c>
      <c r="BN1691" s="48">
        <v>63.3</v>
      </c>
      <c r="BO1691" s="48">
        <v>63.3</v>
      </c>
      <c r="BP1691" s="48">
        <v>63.3</v>
      </c>
      <c r="BQ1691" s="48">
        <v>126.6</v>
      </c>
      <c r="BR1691" s="48">
        <v>126.6</v>
      </c>
      <c r="BS1691" s="48">
        <v>31.7</v>
      </c>
      <c r="BT1691" s="48">
        <v>0</v>
      </c>
      <c r="BU1691" s="48">
        <v>31.7</v>
      </c>
      <c r="BV1691" s="48">
        <f t="shared" si="886"/>
        <v>65.900000000000006</v>
      </c>
      <c r="BW1691" s="48">
        <f t="shared" si="887"/>
        <v>65.900000000000006</v>
      </c>
      <c r="BX1691" s="49">
        <f t="shared" si="888"/>
        <v>66</v>
      </c>
      <c r="BY1691" s="50">
        <f t="shared" si="889"/>
        <v>767.5999999999998</v>
      </c>
      <c r="BZ1691" s="48">
        <f t="shared" si="890"/>
        <v>189.89999999999998</v>
      </c>
      <c r="CA1691" s="48">
        <f t="shared" si="891"/>
        <v>316.5</v>
      </c>
      <c r="CB1691" s="48">
        <f t="shared" si="892"/>
        <v>63.4</v>
      </c>
      <c r="CC1691" s="51">
        <f t="shared" si="893"/>
        <v>197.8</v>
      </c>
      <c r="CD1691" s="50">
        <f t="shared" si="894"/>
        <v>767.59999999999991</v>
      </c>
      <c r="CE1691" s="103"/>
      <c r="CF1691" s="73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</row>
    <row r="1692" spans="1:122" ht="15" hidden="1" outlineLevel="1" thickBot="1" x14ac:dyDescent="0.35">
      <c r="A1692" s="161"/>
      <c r="B1692" s="53" t="s">
        <v>3360</v>
      </c>
      <c r="C1692" s="53" t="s">
        <v>45</v>
      </c>
      <c r="D1692" s="24" t="s">
        <v>3361</v>
      </c>
      <c r="E1692" s="34"/>
      <c r="F1692" s="35">
        <v>176665.83</v>
      </c>
      <c r="G1692" s="35">
        <v>464474.19</v>
      </c>
      <c r="H1692" s="36">
        <v>219</v>
      </c>
      <c r="I1692" s="37"/>
      <c r="J1692" s="38">
        <v>60</v>
      </c>
      <c r="K1692" s="38">
        <v>159</v>
      </c>
      <c r="L1692" s="35">
        <v>641140.02</v>
      </c>
      <c r="M1692" s="35">
        <v>65644.98</v>
      </c>
      <c r="N1692" s="35">
        <v>6734.25</v>
      </c>
      <c r="O1692" s="35">
        <v>985.5</v>
      </c>
      <c r="P1692" s="35">
        <v>1811.13</v>
      </c>
      <c r="Q1692" s="35">
        <v>1377.51</v>
      </c>
      <c r="R1692" s="35">
        <v>717693.39</v>
      </c>
      <c r="S1692" s="35">
        <v>49417.35</v>
      </c>
      <c r="T1692" s="35">
        <v>9962.31</v>
      </c>
      <c r="U1692" s="36">
        <v>0</v>
      </c>
      <c r="V1692" s="36">
        <v>0</v>
      </c>
      <c r="W1692" s="36">
        <v>0</v>
      </c>
      <c r="X1692" s="36">
        <v>0</v>
      </c>
      <c r="Y1692" s="36">
        <v>0</v>
      </c>
      <c r="Z1692" s="35">
        <v>15387.37</v>
      </c>
      <c r="AA1692" s="35">
        <v>74767.03</v>
      </c>
      <c r="AB1692" s="35">
        <v>792460.42</v>
      </c>
      <c r="AC1692" s="39">
        <f t="shared" si="885"/>
        <v>792.5</v>
      </c>
      <c r="AD1692" s="40">
        <f t="shared" si="896"/>
        <v>760.3</v>
      </c>
      <c r="AG1692" s="70" t="s">
        <v>3014</v>
      </c>
      <c r="AH1692" s="24" t="s">
        <v>3360</v>
      </c>
      <c r="AI1692" s="24" t="s">
        <v>45</v>
      </c>
      <c r="AJ1692" s="24" t="s">
        <v>3361</v>
      </c>
      <c r="AK1692" s="42"/>
      <c r="AL1692" s="43">
        <v>132499.37</v>
      </c>
      <c r="AM1692" s="43">
        <v>464474.19</v>
      </c>
      <c r="AN1692" s="44">
        <v>224</v>
      </c>
      <c r="AO1692" s="45"/>
      <c r="AP1692" s="46">
        <v>41</v>
      </c>
      <c r="AQ1692" s="46">
        <v>183</v>
      </c>
      <c r="AR1692" s="43">
        <v>596973.56000000006</v>
      </c>
      <c r="AS1692" s="43">
        <v>61035.25</v>
      </c>
      <c r="AT1692" s="44">
        <v>6888</v>
      </c>
      <c r="AU1692" s="44">
        <v>1008</v>
      </c>
      <c r="AV1692" s="43">
        <v>1852.48</v>
      </c>
      <c r="AW1692" s="43">
        <v>1408.96</v>
      </c>
      <c r="AX1692" s="43">
        <v>669166.25</v>
      </c>
      <c r="AY1692" s="43">
        <v>50545.599999999999</v>
      </c>
      <c r="AZ1692" s="43">
        <v>10189.76</v>
      </c>
      <c r="BA1692" s="44">
        <v>0</v>
      </c>
      <c r="BB1692" s="44">
        <v>0</v>
      </c>
      <c r="BC1692" s="44">
        <v>0</v>
      </c>
      <c r="BD1692" s="44">
        <v>0</v>
      </c>
      <c r="BE1692" s="44">
        <v>0</v>
      </c>
      <c r="BF1692" s="43">
        <v>14327.36</v>
      </c>
      <c r="BG1692" s="43">
        <v>75062.720000000001</v>
      </c>
      <c r="BH1692" s="43">
        <v>744228.97</v>
      </c>
      <c r="BI1692" s="44">
        <v>0</v>
      </c>
      <c r="BJ1692" s="71">
        <v>744.2</v>
      </c>
      <c r="BK1692" s="2"/>
      <c r="BL1692" s="2"/>
      <c r="BM1692" s="48">
        <v>62</v>
      </c>
      <c r="BN1692" s="48">
        <v>62</v>
      </c>
      <c r="BO1692" s="48">
        <v>62</v>
      </c>
      <c r="BP1692" s="48">
        <v>62</v>
      </c>
      <c r="BQ1692" s="48">
        <v>124</v>
      </c>
      <c r="BR1692" s="48">
        <v>124</v>
      </c>
      <c r="BS1692" s="48">
        <v>31</v>
      </c>
      <c r="BT1692" s="48">
        <v>0</v>
      </c>
      <c r="BU1692" s="48">
        <v>31</v>
      </c>
      <c r="BV1692" s="48">
        <f t="shared" si="886"/>
        <v>67.400000000000006</v>
      </c>
      <c r="BW1692" s="48">
        <f t="shared" si="887"/>
        <v>67.400000000000006</v>
      </c>
      <c r="BX1692" s="49">
        <f t="shared" si="888"/>
        <v>67.5</v>
      </c>
      <c r="BY1692" s="50">
        <f t="shared" si="889"/>
        <v>760.3</v>
      </c>
      <c r="BZ1692" s="48">
        <f t="shared" si="890"/>
        <v>186</v>
      </c>
      <c r="CA1692" s="48">
        <f t="shared" si="891"/>
        <v>310</v>
      </c>
      <c r="CB1692" s="48">
        <f t="shared" si="892"/>
        <v>62</v>
      </c>
      <c r="CC1692" s="51">
        <f t="shared" si="893"/>
        <v>202.3</v>
      </c>
      <c r="CD1692" s="50">
        <f t="shared" si="894"/>
        <v>760.3</v>
      </c>
      <c r="CE1692" s="103"/>
      <c r="CF1692" s="73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</row>
    <row r="1693" spans="1:122" ht="15" hidden="1" outlineLevel="1" thickBot="1" x14ac:dyDescent="0.35">
      <c r="A1693" s="161"/>
      <c r="B1693" s="53" t="s">
        <v>3362</v>
      </c>
      <c r="C1693" s="53" t="s">
        <v>45</v>
      </c>
      <c r="D1693" s="24" t="s">
        <v>3363</v>
      </c>
      <c r="E1693" s="34"/>
      <c r="F1693" s="35">
        <v>220832.28</v>
      </c>
      <c r="G1693" s="35">
        <v>633373.91</v>
      </c>
      <c r="H1693" s="36">
        <v>320</v>
      </c>
      <c r="I1693" s="37"/>
      <c r="J1693" s="38">
        <v>78</v>
      </c>
      <c r="K1693" s="38">
        <v>242</v>
      </c>
      <c r="L1693" s="35">
        <v>854206.19</v>
      </c>
      <c r="M1693" s="35">
        <v>90972.25</v>
      </c>
      <c r="N1693" s="36">
        <v>9840</v>
      </c>
      <c r="O1693" s="36">
        <v>1440</v>
      </c>
      <c r="P1693" s="35">
        <v>2646.4</v>
      </c>
      <c r="Q1693" s="35">
        <v>2012.8</v>
      </c>
      <c r="R1693" s="35">
        <v>961117.64</v>
      </c>
      <c r="S1693" s="36">
        <v>72208</v>
      </c>
      <c r="T1693" s="35">
        <v>14556.8</v>
      </c>
      <c r="U1693" s="36">
        <v>0</v>
      </c>
      <c r="V1693" s="36">
        <v>0</v>
      </c>
      <c r="W1693" s="36">
        <v>0</v>
      </c>
      <c r="X1693" s="36">
        <v>0</v>
      </c>
      <c r="Y1693" s="36">
        <v>0</v>
      </c>
      <c r="Z1693" s="35">
        <v>20500.939999999999</v>
      </c>
      <c r="AA1693" s="35">
        <v>107265.74</v>
      </c>
      <c r="AB1693" s="35">
        <v>1068383.3799999999</v>
      </c>
      <c r="AC1693" s="39">
        <f t="shared" si="885"/>
        <v>1068.4000000000001</v>
      </c>
      <c r="AD1693" s="40">
        <f t="shared" si="896"/>
        <v>1080.7</v>
      </c>
      <c r="AG1693" s="70" t="s">
        <v>3014</v>
      </c>
      <c r="AH1693" s="24" t="s">
        <v>3362</v>
      </c>
      <c r="AI1693" s="24" t="s">
        <v>45</v>
      </c>
      <c r="AJ1693" s="24" t="s">
        <v>3363</v>
      </c>
      <c r="AK1693" s="42"/>
      <c r="AL1693" s="43">
        <v>220832.28</v>
      </c>
      <c r="AM1693" s="43">
        <v>633373.91</v>
      </c>
      <c r="AN1693" s="44">
        <v>334</v>
      </c>
      <c r="AO1693" s="45"/>
      <c r="AP1693" s="46">
        <v>86</v>
      </c>
      <c r="AQ1693" s="46">
        <v>248</v>
      </c>
      <c r="AR1693" s="43">
        <v>854206.19</v>
      </c>
      <c r="AS1693" s="43">
        <v>104916.83</v>
      </c>
      <c r="AT1693" s="43">
        <v>10270.5</v>
      </c>
      <c r="AU1693" s="44">
        <v>1503</v>
      </c>
      <c r="AV1693" s="43">
        <v>2762.18</v>
      </c>
      <c r="AW1693" s="43">
        <v>2100.86</v>
      </c>
      <c r="AX1693" s="43">
        <v>975759.56</v>
      </c>
      <c r="AY1693" s="43">
        <v>75367.100000000006</v>
      </c>
      <c r="AZ1693" s="43">
        <v>15193.66</v>
      </c>
      <c r="BA1693" s="44">
        <v>0</v>
      </c>
      <c r="BB1693" s="44">
        <v>0</v>
      </c>
      <c r="BC1693" s="44">
        <v>0</v>
      </c>
      <c r="BD1693" s="44">
        <v>0</v>
      </c>
      <c r="BE1693" s="44">
        <v>0</v>
      </c>
      <c r="BF1693" s="43">
        <v>20500.939999999999</v>
      </c>
      <c r="BG1693" s="43">
        <v>111061.7</v>
      </c>
      <c r="BH1693" s="43">
        <v>1086821.26</v>
      </c>
      <c r="BI1693" s="44">
        <v>0</v>
      </c>
      <c r="BJ1693" s="71">
        <v>1086.8</v>
      </c>
      <c r="BK1693" s="2"/>
      <c r="BL1693" s="2"/>
      <c r="BM1693" s="48">
        <v>90.6</v>
      </c>
      <c r="BN1693" s="48">
        <v>90.6</v>
      </c>
      <c r="BO1693" s="48">
        <v>90.6</v>
      </c>
      <c r="BP1693" s="48">
        <v>90.6</v>
      </c>
      <c r="BQ1693" s="48">
        <v>181.1</v>
      </c>
      <c r="BR1693" s="48">
        <v>181.1</v>
      </c>
      <c r="BS1693" s="48">
        <v>45.3</v>
      </c>
      <c r="BT1693" s="48">
        <v>0</v>
      </c>
      <c r="BU1693" s="48">
        <v>45.3</v>
      </c>
      <c r="BV1693" s="48">
        <f t="shared" si="886"/>
        <v>88.5</v>
      </c>
      <c r="BW1693" s="48">
        <f t="shared" si="887"/>
        <v>88.5</v>
      </c>
      <c r="BX1693" s="49">
        <f t="shared" si="888"/>
        <v>88.5</v>
      </c>
      <c r="BY1693" s="50">
        <f t="shared" si="889"/>
        <v>1080.7</v>
      </c>
      <c r="BZ1693" s="48">
        <f t="shared" si="890"/>
        <v>271.79999999999995</v>
      </c>
      <c r="CA1693" s="48">
        <f t="shared" si="891"/>
        <v>452.79999999999995</v>
      </c>
      <c r="CB1693" s="48">
        <f t="shared" si="892"/>
        <v>90.6</v>
      </c>
      <c r="CC1693" s="51">
        <f t="shared" si="893"/>
        <v>265.5</v>
      </c>
      <c r="CD1693" s="50">
        <f t="shared" si="894"/>
        <v>1080.6999999999998</v>
      </c>
      <c r="CE1693" s="103"/>
      <c r="CF1693" s="73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</row>
    <row r="1694" spans="1:122" ht="15" hidden="1" outlineLevel="1" thickBot="1" x14ac:dyDescent="0.35">
      <c r="A1694" s="161"/>
      <c r="B1694" s="53" t="s">
        <v>3364</v>
      </c>
      <c r="C1694" s="53" t="s">
        <v>45</v>
      </c>
      <c r="D1694" s="24" t="s">
        <v>3365</v>
      </c>
      <c r="E1694" s="34"/>
      <c r="F1694" s="35">
        <v>132499.37</v>
      </c>
      <c r="G1694" s="35">
        <v>548924.05000000005</v>
      </c>
      <c r="H1694" s="36">
        <v>209</v>
      </c>
      <c r="I1694" s="37"/>
      <c r="J1694" s="38">
        <v>40</v>
      </c>
      <c r="K1694" s="38">
        <v>169</v>
      </c>
      <c r="L1694" s="35">
        <v>681423.42</v>
      </c>
      <c r="M1694" s="35">
        <v>55814.05</v>
      </c>
      <c r="N1694" s="35">
        <v>6426.75</v>
      </c>
      <c r="O1694" s="35">
        <v>940.5</v>
      </c>
      <c r="P1694" s="35">
        <v>1728.43</v>
      </c>
      <c r="Q1694" s="35">
        <v>1314.61</v>
      </c>
      <c r="R1694" s="35">
        <v>747647.76</v>
      </c>
      <c r="S1694" s="35">
        <v>47160.85</v>
      </c>
      <c r="T1694" s="35">
        <v>9507.41</v>
      </c>
      <c r="U1694" s="36">
        <v>0</v>
      </c>
      <c r="V1694" s="36">
        <v>0</v>
      </c>
      <c r="W1694" s="36">
        <v>0</v>
      </c>
      <c r="X1694" s="36">
        <v>0</v>
      </c>
      <c r="Y1694" s="36">
        <v>0</v>
      </c>
      <c r="Z1694" s="35">
        <v>16354.15</v>
      </c>
      <c r="AA1694" s="35">
        <v>73022.41</v>
      </c>
      <c r="AB1694" s="35">
        <v>820670.17</v>
      </c>
      <c r="AC1694" s="39">
        <f t="shared" si="885"/>
        <v>820.7</v>
      </c>
      <c r="AD1694" s="40">
        <f t="shared" si="896"/>
        <v>783.6</v>
      </c>
      <c r="AG1694" s="70" t="s">
        <v>3014</v>
      </c>
      <c r="AH1694" s="24" t="s">
        <v>3364</v>
      </c>
      <c r="AI1694" s="24" t="s">
        <v>45</v>
      </c>
      <c r="AJ1694" s="24" t="s">
        <v>3365</v>
      </c>
      <c r="AK1694" s="42"/>
      <c r="AL1694" s="43">
        <v>117482.77</v>
      </c>
      <c r="AM1694" s="43">
        <v>492342.64</v>
      </c>
      <c r="AN1694" s="44">
        <v>208</v>
      </c>
      <c r="AO1694" s="45"/>
      <c r="AP1694" s="46">
        <v>41</v>
      </c>
      <c r="AQ1694" s="46">
        <v>167</v>
      </c>
      <c r="AR1694" s="43">
        <v>609825.41</v>
      </c>
      <c r="AS1694" s="43">
        <v>73761.17</v>
      </c>
      <c r="AT1694" s="44">
        <v>6396</v>
      </c>
      <c r="AU1694" s="44">
        <v>936</v>
      </c>
      <c r="AV1694" s="43">
        <v>1720.16</v>
      </c>
      <c r="AW1694" s="43">
        <v>1308.32</v>
      </c>
      <c r="AX1694" s="43">
        <v>693947.06</v>
      </c>
      <c r="AY1694" s="43">
        <v>46935.199999999997</v>
      </c>
      <c r="AZ1694" s="43">
        <v>9461.92</v>
      </c>
      <c r="BA1694" s="44">
        <v>0</v>
      </c>
      <c r="BB1694" s="44">
        <v>0</v>
      </c>
      <c r="BC1694" s="44">
        <v>0</v>
      </c>
      <c r="BD1694" s="44">
        <v>0</v>
      </c>
      <c r="BE1694" s="44">
        <v>0</v>
      </c>
      <c r="BF1694" s="43">
        <v>14635.81</v>
      </c>
      <c r="BG1694" s="43">
        <v>71032.929999999993</v>
      </c>
      <c r="BH1694" s="43">
        <v>764979.99</v>
      </c>
      <c r="BI1694" s="44">
        <v>0</v>
      </c>
      <c r="BJ1694" s="71">
        <v>765</v>
      </c>
      <c r="BK1694" s="2"/>
      <c r="BL1694" s="2"/>
      <c r="BM1694" s="48">
        <v>63.8</v>
      </c>
      <c r="BN1694" s="48">
        <v>63.8</v>
      </c>
      <c r="BO1694" s="48">
        <v>63.8</v>
      </c>
      <c r="BP1694" s="48">
        <v>63.8</v>
      </c>
      <c r="BQ1694" s="48">
        <v>127.5</v>
      </c>
      <c r="BR1694" s="48">
        <v>127.5</v>
      </c>
      <c r="BS1694" s="48">
        <v>31.9</v>
      </c>
      <c r="BT1694" s="48">
        <v>0</v>
      </c>
      <c r="BU1694" s="48">
        <v>31.9</v>
      </c>
      <c r="BV1694" s="48">
        <f t="shared" si="886"/>
        <v>69.900000000000006</v>
      </c>
      <c r="BW1694" s="48">
        <f t="shared" si="887"/>
        <v>69.900000000000006</v>
      </c>
      <c r="BX1694" s="49">
        <f t="shared" si="888"/>
        <v>69.8</v>
      </c>
      <c r="BY1694" s="50">
        <f t="shared" si="889"/>
        <v>783.5999999999998</v>
      </c>
      <c r="BZ1694" s="48">
        <f t="shared" si="890"/>
        <v>191.39999999999998</v>
      </c>
      <c r="CA1694" s="48">
        <f t="shared" si="891"/>
        <v>318.8</v>
      </c>
      <c r="CB1694" s="48">
        <f t="shared" si="892"/>
        <v>63.8</v>
      </c>
      <c r="CC1694" s="51">
        <f t="shared" si="893"/>
        <v>209.60000000000002</v>
      </c>
      <c r="CD1694" s="50">
        <f t="shared" si="894"/>
        <v>783.6</v>
      </c>
      <c r="CE1694" s="103"/>
      <c r="CF1694" s="73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</row>
    <row r="1695" spans="1:122" ht="15" hidden="1" outlineLevel="1" thickBot="1" x14ac:dyDescent="0.35">
      <c r="A1695" s="161"/>
      <c r="B1695" s="53" t="s">
        <v>3366</v>
      </c>
      <c r="C1695" s="53" t="s">
        <v>45</v>
      </c>
      <c r="D1695" s="102" t="s">
        <v>3367</v>
      </c>
      <c r="E1695" s="34"/>
      <c r="F1695" s="35">
        <v>132499.37</v>
      </c>
      <c r="G1695" s="35">
        <v>422249.26</v>
      </c>
      <c r="H1695" s="36">
        <v>204</v>
      </c>
      <c r="I1695" s="37"/>
      <c r="J1695" s="38">
        <v>51</v>
      </c>
      <c r="K1695" s="38">
        <v>153</v>
      </c>
      <c r="L1695" s="35">
        <v>554748.63</v>
      </c>
      <c r="M1695" s="35">
        <v>58004.04</v>
      </c>
      <c r="N1695" s="36">
        <v>6273</v>
      </c>
      <c r="O1695" s="36">
        <v>918</v>
      </c>
      <c r="P1695" s="35">
        <v>1687.08</v>
      </c>
      <c r="Q1695" s="35">
        <v>1283.1600000000001</v>
      </c>
      <c r="R1695" s="35">
        <v>622913.91</v>
      </c>
      <c r="S1695" s="35">
        <v>46032.6</v>
      </c>
      <c r="T1695" s="35">
        <v>9279.9599999999991</v>
      </c>
      <c r="U1695" s="36">
        <v>0</v>
      </c>
      <c r="V1695" s="36">
        <v>0</v>
      </c>
      <c r="W1695" s="36">
        <v>0</v>
      </c>
      <c r="X1695" s="36">
        <v>0</v>
      </c>
      <c r="Y1695" s="36">
        <v>0</v>
      </c>
      <c r="Z1695" s="35">
        <v>13313.97</v>
      </c>
      <c r="AA1695" s="35">
        <v>68626.53</v>
      </c>
      <c r="AB1695" s="35">
        <v>691540.44</v>
      </c>
      <c r="AC1695" s="39">
        <f t="shared" si="885"/>
        <v>691.5</v>
      </c>
      <c r="AD1695" s="40">
        <f t="shared" si="896"/>
        <v>689.6</v>
      </c>
      <c r="AG1695" s="70" t="s">
        <v>3014</v>
      </c>
      <c r="AH1695" s="24" t="s">
        <v>3366</v>
      </c>
      <c r="AI1695" s="24" t="s">
        <v>45</v>
      </c>
      <c r="AJ1695" s="24" t="s">
        <v>3367</v>
      </c>
      <c r="AK1695" s="42"/>
      <c r="AL1695" s="43">
        <v>132499.37</v>
      </c>
      <c r="AM1695" s="43">
        <v>422249.27</v>
      </c>
      <c r="AN1695" s="44">
        <v>207</v>
      </c>
      <c r="AO1695" s="45"/>
      <c r="AP1695" s="46">
        <v>50</v>
      </c>
      <c r="AQ1695" s="46">
        <v>157</v>
      </c>
      <c r="AR1695" s="43">
        <v>554748.64</v>
      </c>
      <c r="AS1695" s="43">
        <v>54058.68</v>
      </c>
      <c r="AT1695" s="43">
        <v>6365.25</v>
      </c>
      <c r="AU1695" s="43">
        <v>931.5</v>
      </c>
      <c r="AV1695" s="43">
        <v>1711.89</v>
      </c>
      <c r="AW1695" s="43">
        <v>1302.03</v>
      </c>
      <c r="AX1695" s="43">
        <v>619117.99</v>
      </c>
      <c r="AY1695" s="43">
        <v>46709.55</v>
      </c>
      <c r="AZ1695" s="43">
        <v>9416.43</v>
      </c>
      <c r="BA1695" s="44">
        <v>0</v>
      </c>
      <c r="BB1695" s="44">
        <v>0</v>
      </c>
      <c r="BC1695" s="44">
        <v>0</v>
      </c>
      <c r="BD1695" s="44">
        <v>0</v>
      </c>
      <c r="BE1695" s="44">
        <v>0</v>
      </c>
      <c r="BF1695" s="43">
        <v>13313.97</v>
      </c>
      <c r="BG1695" s="43">
        <v>69439.95</v>
      </c>
      <c r="BH1695" s="43">
        <v>688557.94</v>
      </c>
      <c r="BI1695" s="44">
        <v>0</v>
      </c>
      <c r="BJ1695" s="71">
        <v>688.6</v>
      </c>
      <c r="BK1695" s="2"/>
      <c r="BL1695" s="2"/>
      <c r="BM1695" s="48">
        <v>57.4</v>
      </c>
      <c r="BN1695" s="48">
        <v>57.4</v>
      </c>
      <c r="BO1695" s="48">
        <v>57.4</v>
      </c>
      <c r="BP1695" s="48">
        <v>57.4</v>
      </c>
      <c r="BQ1695" s="48">
        <v>114.8</v>
      </c>
      <c r="BR1695" s="48">
        <v>114.8</v>
      </c>
      <c r="BS1695" s="48">
        <v>28.7</v>
      </c>
      <c r="BT1695" s="48">
        <v>0</v>
      </c>
      <c r="BU1695" s="48">
        <v>28.7</v>
      </c>
      <c r="BV1695" s="48">
        <f t="shared" si="886"/>
        <v>57.7</v>
      </c>
      <c r="BW1695" s="48">
        <f t="shared" si="887"/>
        <v>57.7</v>
      </c>
      <c r="BX1695" s="49">
        <f t="shared" si="888"/>
        <v>57.6</v>
      </c>
      <c r="BY1695" s="50">
        <f t="shared" si="889"/>
        <v>689.59999999999991</v>
      </c>
      <c r="BZ1695" s="48">
        <f t="shared" si="890"/>
        <v>172.2</v>
      </c>
      <c r="CA1695" s="48">
        <f t="shared" si="891"/>
        <v>287</v>
      </c>
      <c r="CB1695" s="48">
        <f t="shared" si="892"/>
        <v>57.4</v>
      </c>
      <c r="CC1695" s="51">
        <f t="shared" si="893"/>
        <v>173</v>
      </c>
      <c r="CD1695" s="50">
        <f t="shared" si="894"/>
        <v>689.6</v>
      </c>
      <c r="CE1695" s="103"/>
      <c r="CF1695" s="73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</row>
    <row r="1696" spans="1:122" ht="15" hidden="1" outlineLevel="1" thickBot="1" x14ac:dyDescent="0.35">
      <c r="A1696" s="161"/>
      <c r="B1696" s="53" t="s">
        <v>3368</v>
      </c>
      <c r="C1696" s="53" t="s">
        <v>45</v>
      </c>
      <c r="D1696" s="24" t="s">
        <v>3369</v>
      </c>
      <c r="E1696" s="34"/>
      <c r="F1696" s="35">
        <v>135259.76999999999</v>
      </c>
      <c r="G1696" s="35">
        <v>487196.47</v>
      </c>
      <c r="H1696" s="36">
        <v>202</v>
      </c>
      <c r="I1696" s="37"/>
      <c r="J1696" s="38">
        <v>37</v>
      </c>
      <c r="K1696" s="38">
        <v>165</v>
      </c>
      <c r="L1696" s="35">
        <v>622456.24</v>
      </c>
      <c r="M1696" s="35">
        <v>58971.89</v>
      </c>
      <c r="N1696" s="35">
        <v>6229.69</v>
      </c>
      <c r="O1696" s="36">
        <v>909</v>
      </c>
      <c r="P1696" s="35">
        <v>1670.54</v>
      </c>
      <c r="Q1696" s="35">
        <v>1270.58</v>
      </c>
      <c r="R1696" s="35">
        <v>691507.94</v>
      </c>
      <c r="S1696" s="35">
        <v>45581.3</v>
      </c>
      <c r="T1696" s="35">
        <v>9188.98</v>
      </c>
      <c r="U1696" s="36">
        <v>0</v>
      </c>
      <c r="V1696" s="36">
        <v>0</v>
      </c>
      <c r="W1696" s="36">
        <v>0</v>
      </c>
      <c r="X1696" s="36">
        <v>0</v>
      </c>
      <c r="Y1696" s="36">
        <v>0</v>
      </c>
      <c r="Z1696" s="35">
        <v>14938.95</v>
      </c>
      <c r="AA1696" s="35">
        <v>69709.23</v>
      </c>
      <c r="AB1696" s="35">
        <v>761217.17</v>
      </c>
      <c r="AC1696" s="39">
        <f t="shared" si="885"/>
        <v>761.2</v>
      </c>
      <c r="AD1696" s="40">
        <f t="shared" si="896"/>
        <v>738.1</v>
      </c>
      <c r="AG1696" s="70" t="s">
        <v>3014</v>
      </c>
      <c r="AH1696" s="24" t="s">
        <v>3368</v>
      </c>
      <c r="AI1696" s="24" t="s">
        <v>45</v>
      </c>
      <c r="AJ1696" s="24" t="s">
        <v>3369</v>
      </c>
      <c r="AK1696" s="42"/>
      <c r="AL1696" s="43">
        <v>91093.32</v>
      </c>
      <c r="AM1696" s="43">
        <v>489835.53</v>
      </c>
      <c r="AN1696" s="44">
        <v>204</v>
      </c>
      <c r="AO1696" s="45"/>
      <c r="AP1696" s="46">
        <v>35</v>
      </c>
      <c r="AQ1696" s="46">
        <v>169</v>
      </c>
      <c r="AR1696" s="43">
        <v>580928.85</v>
      </c>
      <c r="AS1696" s="43">
        <v>66169.649999999994</v>
      </c>
      <c r="AT1696" s="43">
        <v>6291.19</v>
      </c>
      <c r="AU1696" s="44">
        <v>918</v>
      </c>
      <c r="AV1696" s="43">
        <v>1687.08</v>
      </c>
      <c r="AW1696" s="43">
        <v>1283.1600000000001</v>
      </c>
      <c r="AX1696" s="43">
        <v>657277.93000000005</v>
      </c>
      <c r="AY1696" s="43">
        <v>46032.6</v>
      </c>
      <c r="AZ1696" s="43">
        <v>9279.9599999999991</v>
      </c>
      <c r="BA1696" s="44">
        <v>0</v>
      </c>
      <c r="BB1696" s="44">
        <v>0</v>
      </c>
      <c r="BC1696" s="44">
        <v>0</v>
      </c>
      <c r="BD1696" s="44">
        <v>0</v>
      </c>
      <c r="BE1696" s="44">
        <v>0</v>
      </c>
      <c r="BF1696" s="43">
        <v>13942.29</v>
      </c>
      <c r="BG1696" s="43">
        <v>69254.850000000006</v>
      </c>
      <c r="BH1696" s="43">
        <v>726532.78</v>
      </c>
      <c r="BI1696" s="44">
        <v>0</v>
      </c>
      <c r="BJ1696" s="71">
        <v>726.5</v>
      </c>
      <c r="BK1696" s="2"/>
      <c r="BL1696" s="2"/>
      <c r="BM1696" s="48">
        <v>60.5</v>
      </c>
      <c r="BN1696" s="48">
        <v>60.5</v>
      </c>
      <c r="BO1696" s="48">
        <v>60.5</v>
      </c>
      <c r="BP1696" s="48">
        <v>60.5</v>
      </c>
      <c r="BQ1696" s="48">
        <v>121.1</v>
      </c>
      <c r="BR1696" s="48">
        <v>121.1</v>
      </c>
      <c r="BS1696" s="48">
        <v>30.3</v>
      </c>
      <c r="BT1696" s="48">
        <v>0</v>
      </c>
      <c r="BU1696" s="48">
        <v>30.3</v>
      </c>
      <c r="BV1696" s="48">
        <f t="shared" si="886"/>
        <v>64.400000000000006</v>
      </c>
      <c r="BW1696" s="48">
        <f t="shared" si="887"/>
        <v>64.400000000000006</v>
      </c>
      <c r="BX1696" s="49">
        <f t="shared" si="888"/>
        <v>64.5</v>
      </c>
      <c r="BY1696" s="50">
        <f t="shared" si="889"/>
        <v>738.1</v>
      </c>
      <c r="BZ1696" s="48">
        <f t="shared" si="890"/>
        <v>181.5</v>
      </c>
      <c r="CA1696" s="48">
        <f t="shared" si="891"/>
        <v>302.7</v>
      </c>
      <c r="CB1696" s="48">
        <f t="shared" si="892"/>
        <v>60.6</v>
      </c>
      <c r="CC1696" s="51">
        <f t="shared" si="893"/>
        <v>193.3</v>
      </c>
      <c r="CD1696" s="50">
        <f t="shared" si="894"/>
        <v>738.09999999999991</v>
      </c>
      <c r="CE1696" s="103"/>
      <c r="CF1696" s="73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</row>
    <row r="1697" spans="1:122" ht="15" hidden="1" outlineLevel="1" thickBot="1" x14ac:dyDescent="0.35">
      <c r="A1697" s="161"/>
      <c r="B1697" s="53" t="s">
        <v>3370</v>
      </c>
      <c r="C1697" s="53" t="s">
        <v>45</v>
      </c>
      <c r="D1697" s="24" t="s">
        <v>3371</v>
      </c>
      <c r="E1697" s="34"/>
      <c r="F1697" s="35">
        <v>135259.76999999999</v>
      </c>
      <c r="G1697" s="35">
        <v>544226.51</v>
      </c>
      <c r="H1697" s="36">
        <v>205</v>
      </c>
      <c r="I1697" s="37"/>
      <c r="J1697" s="38">
        <v>35</v>
      </c>
      <c r="K1697" s="38">
        <v>170</v>
      </c>
      <c r="L1697" s="35">
        <v>679486.28</v>
      </c>
      <c r="M1697" s="35">
        <v>56236.4</v>
      </c>
      <c r="N1697" s="35">
        <v>6321.94</v>
      </c>
      <c r="O1697" s="35">
        <v>922.5</v>
      </c>
      <c r="P1697" s="35">
        <v>1695.35</v>
      </c>
      <c r="Q1697" s="35">
        <v>1289.45</v>
      </c>
      <c r="R1697" s="35">
        <v>745951.92</v>
      </c>
      <c r="S1697" s="35">
        <v>46258.25</v>
      </c>
      <c r="T1697" s="35">
        <v>9325.4500000000007</v>
      </c>
      <c r="U1697" s="36">
        <v>0</v>
      </c>
      <c r="V1697" s="36">
        <v>0</v>
      </c>
      <c r="W1697" s="36">
        <v>0</v>
      </c>
      <c r="X1697" s="36">
        <v>0</v>
      </c>
      <c r="Y1697" s="36">
        <v>0</v>
      </c>
      <c r="Z1697" s="35">
        <v>16307.65</v>
      </c>
      <c r="AA1697" s="35">
        <v>71891.350000000006</v>
      </c>
      <c r="AB1697" s="35">
        <v>817843.27</v>
      </c>
      <c r="AC1697" s="39">
        <f t="shared" si="885"/>
        <v>817.8</v>
      </c>
      <c r="AD1697" s="40">
        <f t="shared" si="896"/>
        <v>827.5</v>
      </c>
      <c r="AG1697" s="70" t="s">
        <v>3014</v>
      </c>
      <c r="AH1697" s="24" t="s">
        <v>3370</v>
      </c>
      <c r="AI1697" s="24" t="s">
        <v>45</v>
      </c>
      <c r="AJ1697" s="24" t="s">
        <v>3371</v>
      </c>
      <c r="AK1697" s="42"/>
      <c r="AL1697" s="43">
        <v>135259.76999999999</v>
      </c>
      <c r="AM1697" s="43">
        <v>557131.49</v>
      </c>
      <c r="AN1697" s="44">
        <v>210</v>
      </c>
      <c r="AO1697" s="45"/>
      <c r="AP1697" s="46">
        <v>40</v>
      </c>
      <c r="AQ1697" s="46">
        <v>170</v>
      </c>
      <c r="AR1697" s="43">
        <v>692391.26</v>
      </c>
      <c r="AS1697" s="43">
        <v>56010.93</v>
      </c>
      <c r="AT1697" s="43">
        <v>6477.83</v>
      </c>
      <c r="AU1697" s="44">
        <v>945</v>
      </c>
      <c r="AV1697" s="43">
        <v>1736.7</v>
      </c>
      <c r="AW1697" s="43">
        <v>1320.9</v>
      </c>
      <c r="AX1697" s="43">
        <v>758882.62</v>
      </c>
      <c r="AY1697" s="43">
        <v>47386.5</v>
      </c>
      <c r="AZ1697" s="43">
        <v>9552.9</v>
      </c>
      <c r="BA1697" s="44">
        <v>0</v>
      </c>
      <c r="BB1697" s="44">
        <v>0</v>
      </c>
      <c r="BC1697" s="44">
        <v>0</v>
      </c>
      <c r="BD1697" s="44">
        <v>0</v>
      </c>
      <c r="BE1697" s="44">
        <v>0</v>
      </c>
      <c r="BF1697" s="43">
        <v>16617.400000000001</v>
      </c>
      <c r="BG1697" s="43">
        <v>73556.800000000003</v>
      </c>
      <c r="BH1697" s="43">
        <v>832439.42</v>
      </c>
      <c r="BI1697" s="44">
        <v>0</v>
      </c>
      <c r="BJ1697" s="71">
        <v>832.4</v>
      </c>
      <c r="BK1697" s="2"/>
      <c r="BL1697" s="2"/>
      <c r="BM1697" s="48">
        <v>69.400000000000006</v>
      </c>
      <c r="BN1697" s="48">
        <v>69.400000000000006</v>
      </c>
      <c r="BO1697" s="48">
        <v>69.400000000000006</v>
      </c>
      <c r="BP1697" s="48">
        <v>69.400000000000006</v>
      </c>
      <c r="BQ1697" s="48">
        <v>138.69999999999999</v>
      </c>
      <c r="BR1697" s="48">
        <v>138.69999999999999</v>
      </c>
      <c r="BS1697" s="48">
        <v>34.700000000000003</v>
      </c>
      <c r="BT1697" s="48">
        <v>0</v>
      </c>
      <c r="BU1697" s="48">
        <v>34.700000000000003</v>
      </c>
      <c r="BV1697" s="48">
        <f t="shared" si="886"/>
        <v>67.7</v>
      </c>
      <c r="BW1697" s="48">
        <f t="shared" si="887"/>
        <v>67.7</v>
      </c>
      <c r="BX1697" s="49">
        <f t="shared" si="888"/>
        <v>67.7</v>
      </c>
      <c r="BY1697" s="50">
        <f t="shared" si="889"/>
        <v>827.49999999999989</v>
      </c>
      <c r="BZ1697" s="48">
        <f t="shared" si="890"/>
        <v>208.20000000000002</v>
      </c>
      <c r="CA1697" s="48">
        <f t="shared" si="891"/>
        <v>346.79999999999995</v>
      </c>
      <c r="CB1697" s="48">
        <f t="shared" si="892"/>
        <v>69.400000000000006</v>
      </c>
      <c r="CC1697" s="51">
        <f t="shared" si="893"/>
        <v>203.10000000000002</v>
      </c>
      <c r="CD1697" s="50">
        <f t="shared" si="894"/>
        <v>827.5</v>
      </c>
      <c r="CE1697" s="103"/>
      <c r="CF1697" s="73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</row>
    <row r="1698" spans="1:122" ht="15" hidden="1" outlineLevel="1" thickBot="1" x14ac:dyDescent="0.35">
      <c r="A1698" s="161"/>
      <c r="B1698" s="53" t="s">
        <v>3372</v>
      </c>
      <c r="C1698" s="53" t="s">
        <v>45</v>
      </c>
      <c r="D1698" s="24" t="s">
        <v>3373</v>
      </c>
      <c r="E1698" s="34"/>
      <c r="F1698" s="35">
        <v>176665.83</v>
      </c>
      <c r="G1698" s="35">
        <v>633373.9</v>
      </c>
      <c r="H1698" s="36">
        <v>309</v>
      </c>
      <c r="I1698" s="37"/>
      <c r="J1698" s="38">
        <v>58</v>
      </c>
      <c r="K1698" s="38">
        <v>251</v>
      </c>
      <c r="L1698" s="35">
        <v>810039.73</v>
      </c>
      <c r="M1698" s="35">
        <v>82306.05</v>
      </c>
      <c r="N1698" s="35">
        <v>9501.75</v>
      </c>
      <c r="O1698" s="35">
        <v>1390.5</v>
      </c>
      <c r="P1698" s="35">
        <v>2555.4299999999998</v>
      </c>
      <c r="Q1698" s="35">
        <v>1943.61</v>
      </c>
      <c r="R1698" s="35">
        <v>907737.07</v>
      </c>
      <c r="S1698" s="35">
        <v>69725.850000000006</v>
      </c>
      <c r="T1698" s="35">
        <v>14056.41</v>
      </c>
      <c r="U1698" s="36">
        <v>0</v>
      </c>
      <c r="V1698" s="36">
        <v>0</v>
      </c>
      <c r="W1698" s="36">
        <v>0</v>
      </c>
      <c r="X1698" s="36">
        <v>0</v>
      </c>
      <c r="Y1698" s="36">
        <v>0</v>
      </c>
      <c r="Z1698" s="35">
        <v>19440.95</v>
      </c>
      <c r="AA1698" s="35">
        <v>103223.21</v>
      </c>
      <c r="AB1698" s="35">
        <v>1010960.28</v>
      </c>
      <c r="AC1698" s="39">
        <f t="shared" si="885"/>
        <v>1011</v>
      </c>
      <c r="AD1698" s="40">
        <f t="shared" si="896"/>
        <v>998.6</v>
      </c>
      <c r="AG1698" s="70" t="s">
        <v>3014</v>
      </c>
      <c r="AH1698" s="24" t="s">
        <v>3372</v>
      </c>
      <c r="AI1698" s="24" t="s">
        <v>45</v>
      </c>
      <c r="AJ1698" s="24" t="s">
        <v>3373</v>
      </c>
      <c r="AK1698" s="42"/>
      <c r="AL1698" s="43">
        <v>264998.74</v>
      </c>
      <c r="AM1698" s="43">
        <v>527811.57999999996</v>
      </c>
      <c r="AN1698" s="44">
        <v>318</v>
      </c>
      <c r="AO1698" s="45"/>
      <c r="AP1698" s="46">
        <v>100</v>
      </c>
      <c r="AQ1698" s="46">
        <v>218</v>
      </c>
      <c r="AR1698" s="43">
        <v>792810.32</v>
      </c>
      <c r="AS1698" s="43">
        <v>78483.839999999997</v>
      </c>
      <c r="AT1698" s="43">
        <v>9778.5</v>
      </c>
      <c r="AU1698" s="44">
        <v>1431</v>
      </c>
      <c r="AV1698" s="43">
        <v>2629.86</v>
      </c>
      <c r="AW1698" s="43">
        <v>2000.22</v>
      </c>
      <c r="AX1698" s="43">
        <v>887133.74</v>
      </c>
      <c r="AY1698" s="43">
        <v>71756.7</v>
      </c>
      <c r="AZ1698" s="43">
        <v>14465.82</v>
      </c>
      <c r="BA1698" s="44">
        <v>0</v>
      </c>
      <c r="BB1698" s="44">
        <v>0</v>
      </c>
      <c r="BC1698" s="44">
        <v>0</v>
      </c>
      <c r="BD1698" s="44">
        <v>0</v>
      </c>
      <c r="BE1698" s="44">
        <v>0</v>
      </c>
      <c r="BF1698" s="43">
        <v>19027.439999999999</v>
      </c>
      <c r="BG1698" s="43">
        <v>105249.96</v>
      </c>
      <c r="BH1698" s="43">
        <v>992383.7</v>
      </c>
      <c r="BI1698" s="44">
        <v>0</v>
      </c>
      <c r="BJ1698" s="71">
        <v>992.4</v>
      </c>
      <c r="BK1698" s="2"/>
      <c r="BL1698" s="2"/>
      <c r="BM1698" s="48">
        <v>82.7</v>
      </c>
      <c r="BN1698" s="48">
        <v>82.7</v>
      </c>
      <c r="BO1698" s="48">
        <v>82.7</v>
      </c>
      <c r="BP1698" s="48">
        <v>82.7</v>
      </c>
      <c r="BQ1698" s="48">
        <v>165.4</v>
      </c>
      <c r="BR1698" s="48">
        <v>165.4</v>
      </c>
      <c r="BS1698" s="48">
        <v>41.4</v>
      </c>
      <c r="BT1698" s="48">
        <v>0</v>
      </c>
      <c r="BU1698" s="48">
        <v>41.4</v>
      </c>
      <c r="BV1698" s="48">
        <f t="shared" si="886"/>
        <v>84.7</v>
      </c>
      <c r="BW1698" s="48">
        <f t="shared" si="887"/>
        <v>84.7</v>
      </c>
      <c r="BX1698" s="49">
        <f t="shared" si="888"/>
        <v>84.8</v>
      </c>
      <c r="BY1698" s="50">
        <f t="shared" si="889"/>
        <v>998.60000000000014</v>
      </c>
      <c r="BZ1698" s="48">
        <f t="shared" si="890"/>
        <v>248.10000000000002</v>
      </c>
      <c r="CA1698" s="48">
        <f t="shared" si="891"/>
        <v>413.5</v>
      </c>
      <c r="CB1698" s="48">
        <f t="shared" si="892"/>
        <v>82.8</v>
      </c>
      <c r="CC1698" s="51">
        <f t="shared" si="893"/>
        <v>254.2</v>
      </c>
      <c r="CD1698" s="50">
        <f t="shared" si="894"/>
        <v>998.59999999999991</v>
      </c>
      <c r="CE1698" s="103"/>
      <c r="CF1698" s="73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</row>
    <row r="1699" spans="1:122" ht="21" hidden="1" outlineLevel="1" thickBot="1" x14ac:dyDescent="0.35">
      <c r="A1699" s="161"/>
      <c r="B1699" s="53" t="s">
        <v>3374</v>
      </c>
      <c r="C1699" s="53" t="s">
        <v>45</v>
      </c>
      <c r="D1699" s="24" t="s">
        <v>3375</v>
      </c>
      <c r="E1699" s="35">
        <v>1471225.26</v>
      </c>
      <c r="F1699" s="34"/>
      <c r="G1699" s="34"/>
      <c r="H1699" s="36">
        <v>108</v>
      </c>
      <c r="I1699" s="38">
        <v>108</v>
      </c>
      <c r="J1699" s="37"/>
      <c r="K1699" s="37"/>
      <c r="L1699" s="35">
        <v>1471225.26</v>
      </c>
      <c r="M1699" s="35">
        <v>366367.32</v>
      </c>
      <c r="N1699" s="35">
        <v>3786.48</v>
      </c>
      <c r="O1699" s="36">
        <v>486</v>
      </c>
      <c r="P1699" s="35">
        <v>893.16</v>
      </c>
      <c r="Q1699" s="35">
        <v>679.32</v>
      </c>
      <c r="R1699" s="35">
        <v>1843437.54</v>
      </c>
      <c r="S1699" s="35">
        <v>48701.52</v>
      </c>
      <c r="T1699" s="35">
        <v>4912.92</v>
      </c>
      <c r="U1699" s="35">
        <v>291.60000000000002</v>
      </c>
      <c r="V1699" s="35">
        <v>3301.56</v>
      </c>
      <c r="W1699" s="35">
        <v>2175.12</v>
      </c>
      <c r="X1699" s="36">
        <v>0</v>
      </c>
      <c r="Y1699" s="35">
        <v>6524.28</v>
      </c>
      <c r="Z1699" s="35">
        <v>35309.440000000002</v>
      </c>
      <c r="AA1699" s="35">
        <v>101216.44</v>
      </c>
      <c r="AB1699" s="35">
        <v>1944653.98</v>
      </c>
      <c r="AC1699" s="39">
        <f t="shared" si="885"/>
        <v>1944.7</v>
      </c>
      <c r="AD1699" s="40">
        <f t="shared" si="896"/>
        <v>1907.8</v>
      </c>
      <c r="AG1699" s="70" t="s">
        <v>3014</v>
      </c>
      <c r="AH1699" s="24" t="s">
        <v>3374</v>
      </c>
      <c r="AI1699" s="24" t="s">
        <v>45</v>
      </c>
      <c r="AJ1699" s="24" t="s">
        <v>3375</v>
      </c>
      <c r="AK1699" s="43">
        <v>1429111.55</v>
      </c>
      <c r="AL1699" s="42"/>
      <c r="AM1699" s="42"/>
      <c r="AN1699" s="44">
        <v>105</v>
      </c>
      <c r="AO1699" s="46">
        <v>105</v>
      </c>
      <c r="AP1699" s="45"/>
      <c r="AQ1699" s="45"/>
      <c r="AR1699" s="43">
        <v>1429111.55</v>
      </c>
      <c r="AS1699" s="43">
        <v>356190.45</v>
      </c>
      <c r="AT1699" s="43">
        <v>3681.3</v>
      </c>
      <c r="AU1699" s="43">
        <v>472.5</v>
      </c>
      <c r="AV1699" s="43">
        <v>868.35</v>
      </c>
      <c r="AW1699" s="43">
        <v>660.45</v>
      </c>
      <c r="AX1699" s="43">
        <v>1790984.6</v>
      </c>
      <c r="AY1699" s="43">
        <v>47348.7</v>
      </c>
      <c r="AZ1699" s="43">
        <v>4776.45</v>
      </c>
      <c r="BA1699" s="43">
        <v>283.5</v>
      </c>
      <c r="BB1699" s="43">
        <v>3209.85</v>
      </c>
      <c r="BC1699" s="43">
        <v>2114.6999999999998</v>
      </c>
      <c r="BD1699" s="44">
        <v>0</v>
      </c>
      <c r="BE1699" s="43">
        <v>6343.05</v>
      </c>
      <c r="BF1699" s="43">
        <v>34298.68</v>
      </c>
      <c r="BG1699" s="43">
        <v>98374.93</v>
      </c>
      <c r="BH1699" s="43">
        <v>1889359.53</v>
      </c>
      <c r="BI1699" s="44">
        <v>0</v>
      </c>
      <c r="BJ1699" s="71">
        <v>1889.4</v>
      </c>
      <c r="BK1699" s="74">
        <f>+BJ1699*1000/AN1699</f>
        <v>17994.285714285714</v>
      </c>
      <c r="BL1699" s="2"/>
      <c r="BM1699" s="48">
        <v>157.5</v>
      </c>
      <c r="BN1699" s="48">
        <v>157.5</v>
      </c>
      <c r="BO1699" s="48">
        <v>157.5</v>
      </c>
      <c r="BP1699" s="48">
        <v>157.5</v>
      </c>
      <c r="BQ1699" s="48">
        <v>314.89999999999998</v>
      </c>
      <c r="BR1699" s="48">
        <v>314.89999999999998</v>
      </c>
      <c r="BS1699" s="48">
        <v>78.7</v>
      </c>
      <c r="BT1699" s="48">
        <v>0</v>
      </c>
      <c r="BU1699" s="48">
        <v>78.7</v>
      </c>
      <c r="BV1699" s="48">
        <f t="shared" si="886"/>
        <v>163.5</v>
      </c>
      <c r="BW1699" s="48">
        <f t="shared" si="887"/>
        <v>163.5</v>
      </c>
      <c r="BX1699" s="49">
        <f t="shared" si="888"/>
        <v>163.6</v>
      </c>
      <c r="BY1699" s="50">
        <f t="shared" si="889"/>
        <v>1907.8000000000002</v>
      </c>
      <c r="BZ1699" s="48">
        <f t="shared" si="890"/>
        <v>472.5</v>
      </c>
      <c r="CA1699" s="48">
        <f t="shared" si="891"/>
        <v>787.3</v>
      </c>
      <c r="CB1699" s="48">
        <f t="shared" si="892"/>
        <v>157.4</v>
      </c>
      <c r="CC1699" s="51">
        <f t="shared" si="893"/>
        <v>490.6</v>
      </c>
      <c r="CD1699" s="50">
        <f t="shared" si="894"/>
        <v>1907.8000000000002</v>
      </c>
      <c r="CE1699" s="103"/>
      <c r="CF1699" s="73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</row>
    <row r="1700" spans="1:122" ht="21" hidden="1" outlineLevel="1" thickBot="1" x14ac:dyDescent="0.35">
      <c r="A1700" s="161"/>
      <c r="B1700" s="53" t="s">
        <v>3376</v>
      </c>
      <c r="C1700" s="53" t="s">
        <v>45</v>
      </c>
      <c r="D1700" s="24" t="s">
        <v>3377</v>
      </c>
      <c r="E1700" s="34"/>
      <c r="F1700" s="35">
        <v>88332.91</v>
      </c>
      <c r="G1700" s="35">
        <v>579273.19999999995</v>
      </c>
      <c r="H1700" s="36">
        <v>202</v>
      </c>
      <c r="I1700" s="37"/>
      <c r="J1700" s="38">
        <v>32</v>
      </c>
      <c r="K1700" s="38">
        <v>170</v>
      </c>
      <c r="L1700" s="35">
        <v>667606.11</v>
      </c>
      <c r="M1700" s="35">
        <v>53377.760000000002</v>
      </c>
      <c r="N1700" s="35">
        <v>6211.5</v>
      </c>
      <c r="O1700" s="36">
        <v>909</v>
      </c>
      <c r="P1700" s="35">
        <v>1670.54</v>
      </c>
      <c r="Q1700" s="35">
        <v>1270.58</v>
      </c>
      <c r="R1700" s="35">
        <v>731045.49</v>
      </c>
      <c r="S1700" s="35">
        <v>45581.3</v>
      </c>
      <c r="T1700" s="35">
        <v>9188.98</v>
      </c>
      <c r="U1700" s="36">
        <v>0</v>
      </c>
      <c r="V1700" s="36">
        <v>0</v>
      </c>
      <c r="W1700" s="36">
        <v>0</v>
      </c>
      <c r="X1700" s="36">
        <v>0</v>
      </c>
      <c r="Y1700" s="36">
        <v>0</v>
      </c>
      <c r="Z1700" s="35">
        <v>16022.55</v>
      </c>
      <c r="AA1700" s="35">
        <v>70792.83</v>
      </c>
      <c r="AB1700" s="35">
        <v>801838.32</v>
      </c>
      <c r="AC1700" s="39">
        <f t="shared" si="885"/>
        <v>801.8</v>
      </c>
      <c r="AD1700" s="40">
        <f t="shared" si="896"/>
        <v>757.1</v>
      </c>
      <c r="AG1700" s="70" t="s">
        <v>3014</v>
      </c>
      <c r="AH1700" s="24" t="s">
        <v>3376</v>
      </c>
      <c r="AI1700" s="24" t="s">
        <v>45</v>
      </c>
      <c r="AJ1700" s="24" t="s">
        <v>3377</v>
      </c>
      <c r="AK1700" s="42"/>
      <c r="AL1700" s="43">
        <v>88332.91</v>
      </c>
      <c r="AM1700" s="43">
        <v>517255.35</v>
      </c>
      <c r="AN1700" s="44">
        <v>195</v>
      </c>
      <c r="AO1700" s="45"/>
      <c r="AP1700" s="46">
        <v>31</v>
      </c>
      <c r="AQ1700" s="46">
        <v>164</v>
      </c>
      <c r="AR1700" s="43">
        <v>605588.26</v>
      </c>
      <c r="AS1700" s="43">
        <v>51999.6</v>
      </c>
      <c r="AT1700" s="43">
        <v>5996.25</v>
      </c>
      <c r="AU1700" s="43">
        <v>877.5</v>
      </c>
      <c r="AV1700" s="43">
        <v>1612.65</v>
      </c>
      <c r="AW1700" s="43">
        <v>1226.55</v>
      </c>
      <c r="AX1700" s="43">
        <v>667300.81000000006</v>
      </c>
      <c r="AY1700" s="43">
        <v>44001.75</v>
      </c>
      <c r="AZ1700" s="43">
        <v>8870.5499999999993</v>
      </c>
      <c r="BA1700" s="44">
        <v>0</v>
      </c>
      <c r="BB1700" s="44">
        <v>0</v>
      </c>
      <c r="BC1700" s="44">
        <v>0</v>
      </c>
      <c r="BD1700" s="44">
        <v>0</v>
      </c>
      <c r="BE1700" s="44">
        <v>0</v>
      </c>
      <c r="BF1700" s="43">
        <v>14534.12</v>
      </c>
      <c r="BG1700" s="43">
        <v>67406.42</v>
      </c>
      <c r="BH1700" s="43">
        <v>734707.23</v>
      </c>
      <c r="BI1700" s="44">
        <v>0</v>
      </c>
      <c r="BJ1700" s="71">
        <v>734.7</v>
      </c>
      <c r="BK1700" s="2"/>
      <c r="BL1700" s="2"/>
      <c r="BM1700" s="48">
        <v>61.2</v>
      </c>
      <c r="BN1700" s="48">
        <v>61.2</v>
      </c>
      <c r="BO1700" s="48">
        <v>61.2</v>
      </c>
      <c r="BP1700" s="48">
        <v>61.2</v>
      </c>
      <c r="BQ1700" s="48">
        <v>122.5</v>
      </c>
      <c r="BR1700" s="48">
        <v>122.5</v>
      </c>
      <c r="BS1700" s="48">
        <v>30.6</v>
      </c>
      <c r="BT1700" s="48">
        <v>0</v>
      </c>
      <c r="BU1700" s="48">
        <v>30.6</v>
      </c>
      <c r="BV1700" s="48">
        <f t="shared" si="886"/>
        <v>68.7</v>
      </c>
      <c r="BW1700" s="48">
        <f t="shared" si="887"/>
        <v>68.7</v>
      </c>
      <c r="BX1700" s="49">
        <f t="shared" si="888"/>
        <v>68.7</v>
      </c>
      <c r="BY1700" s="50">
        <f t="shared" si="889"/>
        <v>757.10000000000014</v>
      </c>
      <c r="BZ1700" s="48">
        <f t="shared" si="890"/>
        <v>183.60000000000002</v>
      </c>
      <c r="CA1700" s="48">
        <f t="shared" si="891"/>
        <v>306.2</v>
      </c>
      <c r="CB1700" s="48">
        <f t="shared" si="892"/>
        <v>61.2</v>
      </c>
      <c r="CC1700" s="51">
        <f t="shared" si="893"/>
        <v>206.10000000000002</v>
      </c>
      <c r="CD1700" s="50">
        <f t="shared" si="894"/>
        <v>757.1</v>
      </c>
      <c r="CE1700" s="103"/>
      <c r="CF1700" s="73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</row>
    <row r="1701" spans="1:122" ht="21" hidden="1" outlineLevel="1" thickBot="1" x14ac:dyDescent="0.35">
      <c r="A1701" s="161"/>
      <c r="B1701" s="53" t="s">
        <v>3378</v>
      </c>
      <c r="C1701" s="53" t="s">
        <v>45</v>
      </c>
      <c r="D1701" s="24" t="s">
        <v>3379</v>
      </c>
      <c r="E1701" s="34"/>
      <c r="F1701" s="35">
        <v>88332.91</v>
      </c>
      <c r="G1701" s="35">
        <v>422249.26</v>
      </c>
      <c r="H1701" s="36">
        <v>191</v>
      </c>
      <c r="I1701" s="37"/>
      <c r="J1701" s="38">
        <v>38</v>
      </c>
      <c r="K1701" s="38">
        <v>153</v>
      </c>
      <c r="L1701" s="35">
        <v>510582.17</v>
      </c>
      <c r="M1701" s="35">
        <v>47734.21</v>
      </c>
      <c r="N1701" s="35">
        <v>5873.25</v>
      </c>
      <c r="O1701" s="35">
        <v>859.5</v>
      </c>
      <c r="P1701" s="35">
        <v>1579.57</v>
      </c>
      <c r="Q1701" s="35">
        <v>1201.3900000000001</v>
      </c>
      <c r="R1701" s="35">
        <v>567830.09</v>
      </c>
      <c r="S1701" s="35">
        <v>43099.15</v>
      </c>
      <c r="T1701" s="35">
        <v>8688.59</v>
      </c>
      <c r="U1701" s="36">
        <v>0</v>
      </c>
      <c r="V1701" s="36">
        <v>0</v>
      </c>
      <c r="W1701" s="36">
        <v>0</v>
      </c>
      <c r="X1701" s="36">
        <v>0</v>
      </c>
      <c r="Y1701" s="36">
        <v>0</v>
      </c>
      <c r="Z1701" s="35">
        <v>12253.98</v>
      </c>
      <c r="AA1701" s="35">
        <v>64041.72</v>
      </c>
      <c r="AB1701" s="35">
        <v>631871.81000000006</v>
      </c>
      <c r="AC1701" s="39">
        <f t="shared" si="885"/>
        <v>631.9</v>
      </c>
      <c r="AD1701" s="40">
        <f t="shared" si="896"/>
        <v>655.4</v>
      </c>
      <c r="AG1701" s="70" t="s">
        <v>3014</v>
      </c>
      <c r="AH1701" s="24" t="s">
        <v>3378</v>
      </c>
      <c r="AI1701" s="24" t="s">
        <v>45</v>
      </c>
      <c r="AJ1701" s="24" t="s">
        <v>3379</v>
      </c>
      <c r="AK1701" s="42"/>
      <c r="AL1701" s="43">
        <v>88332.91</v>
      </c>
      <c r="AM1701" s="43">
        <v>464474.19</v>
      </c>
      <c r="AN1701" s="44">
        <v>182</v>
      </c>
      <c r="AO1701" s="45"/>
      <c r="AP1701" s="46">
        <v>30</v>
      </c>
      <c r="AQ1701" s="46">
        <v>152</v>
      </c>
      <c r="AR1701" s="43">
        <v>552807.1</v>
      </c>
      <c r="AS1701" s="43">
        <v>42636.160000000003</v>
      </c>
      <c r="AT1701" s="43">
        <v>5596.5</v>
      </c>
      <c r="AU1701" s="44">
        <v>819</v>
      </c>
      <c r="AV1701" s="43">
        <v>1505.14</v>
      </c>
      <c r="AW1701" s="43">
        <v>1144.78</v>
      </c>
      <c r="AX1701" s="43">
        <v>604508.68000000005</v>
      </c>
      <c r="AY1701" s="43">
        <v>41068.300000000003</v>
      </c>
      <c r="AZ1701" s="43">
        <v>8279.18</v>
      </c>
      <c r="BA1701" s="44">
        <v>0</v>
      </c>
      <c r="BB1701" s="44">
        <v>0</v>
      </c>
      <c r="BC1701" s="44">
        <v>0</v>
      </c>
      <c r="BD1701" s="44">
        <v>0</v>
      </c>
      <c r="BE1701" s="44">
        <v>0</v>
      </c>
      <c r="BF1701" s="43">
        <v>13267.37</v>
      </c>
      <c r="BG1701" s="43">
        <v>62614.85</v>
      </c>
      <c r="BH1701" s="43">
        <v>667123.53</v>
      </c>
      <c r="BI1701" s="44">
        <v>0</v>
      </c>
      <c r="BJ1701" s="71">
        <v>667.1</v>
      </c>
      <c r="BK1701" s="2"/>
      <c r="BL1701" s="2"/>
      <c r="BM1701" s="48">
        <v>55.6</v>
      </c>
      <c r="BN1701" s="48">
        <v>55.6</v>
      </c>
      <c r="BO1701" s="48">
        <v>55.6</v>
      </c>
      <c r="BP1701" s="48">
        <v>55.6</v>
      </c>
      <c r="BQ1701" s="48">
        <v>111.2</v>
      </c>
      <c r="BR1701" s="48">
        <v>111.2</v>
      </c>
      <c r="BS1701" s="48">
        <v>27.8</v>
      </c>
      <c r="BT1701" s="48">
        <v>0</v>
      </c>
      <c r="BU1701" s="48">
        <v>27.8</v>
      </c>
      <c r="BV1701" s="48">
        <f t="shared" si="886"/>
        <v>51.7</v>
      </c>
      <c r="BW1701" s="48">
        <f t="shared" si="887"/>
        <v>51.7</v>
      </c>
      <c r="BX1701" s="49">
        <f t="shared" si="888"/>
        <v>51.6</v>
      </c>
      <c r="BY1701" s="50">
        <f t="shared" si="889"/>
        <v>655.40000000000009</v>
      </c>
      <c r="BZ1701" s="48">
        <f t="shared" si="890"/>
        <v>166.8</v>
      </c>
      <c r="CA1701" s="48">
        <f t="shared" si="891"/>
        <v>278</v>
      </c>
      <c r="CB1701" s="48">
        <f t="shared" si="892"/>
        <v>55.6</v>
      </c>
      <c r="CC1701" s="51">
        <f t="shared" si="893"/>
        <v>155</v>
      </c>
      <c r="CD1701" s="50">
        <f t="shared" si="894"/>
        <v>655.40000000000009</v>
      </c>
      <c r="CE1701" s="103"/>
      <c r="CF1701" s="73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</row>
    <row r="1702" spans="1:122" ht="21" hidden="1" outlineLevel="1" thickBot="1" x14ac:dyDescent="0.35">
      <c r="A1702" s="161"/>
      <c r="B1702" s="53" t="s">
        <v>3380</v>
      </c>
      <c r="C1702" s="53" t="s">
        <v>45</v>
      </c>
      <c r="D1702" s="24" t="s">
        <v>3381</v>
      </c>
      <c r="E1702" s="34"/>
      <c r="F1702" s="35">
        <v>132499.37</v>
      </c>
      <c r="G1702" s="35">
        <v>506699.12</v>
      </c>
      <c r="H1702" s="36">
        <v>221</v>
      </c>
      <c r="I1702" s="37"/>
      <c r="J1702" s="38">
        <v>42</v>
      </c>
      <c r="K1702" s="38">
        <v>179</v>
      </c>
      <c r="L1702" s="35">
        <v>639198.49</v>
      </c>
      <c r="M1702" s="35">
        <v>57118.48</v>
      </c>
      <c r="N1702" s="35">
        <v>6795.75</v>
      </c>
      <c r="O1702" s="35">
        <v>994.5</v>
      </c>
      <c r="P1702" s="35">
        <v>1827.67</v>
      </c>
      <c r="Q1702" s="35">
        <v>1390.09</v>
      </c>
      <c r="R1702" s="35">
        <v>707324.98</v>
      </c>
      <c r="S1702" s="35">
        <v>49868.65</v>
      </c>
      <c r="T1702" s="35">
        <v>10053.290000000001</v>
      </c>
      <c r="U1702" s="36">
        <v>0</v>
      </c>
      <c r="V1702" s="36">
        <v>0</v>
      </c>
      <c r="W1702" s="36">
        <v>0</v>
      </c>
      <c r="X1702" s="36">
        <v>0</v>
      </c>
      <c r="Y1702" s="36">
        <v>0</v>
      </c>
      <c r="Z1702" s="35">
        <v>15340.77</v>
      </c>
      <c r="AA1702" s="35">
        <v>75262.710000000006</v>
      </c>
      <c r="AB1702" s="35">
        <v>782587.69</v>
      </c>
      <c r="AC1702" s="39">
        <f t="shared" si="885"/>
        <v>782.6</v>
      </c>
      <c r="AD1702" s="40">
        <f t="shared" si="896"/>
        <v>786.2</v>
      </c>
      <c r="AG1702" s="70" t="s">
        <v>3014</v>
      </c>
      <c r="AH1702" s="24" t="s">
        <v>3380</v>
      </c>
      <c r="AI1702" s="24" t="s">
        <v>45</v>
      </c>
      <c r="AJ1702" s="24" t="s">
        <v>3381</v>
      </c>
      <c r="AK1702" s="42"/>
      <c r="AL1702" s="43">
        <v>132499.37</v>
      </c>
      <c r="AM1702" s="43">
        <v>506699.13</v>
      </c>
      <c r="AN1702" s="44">
        <v>227</v>
      </c>
      <c r="AO1702" s="45"/>
      <c r="AP1702" s="46">
        <v>39</v>
      </c>
      <c r="AQ1702" s="46">
        <v>188</v>
      </c>
      <c r="AR1702" s="43">
        <v>639198.5</v>
      </c>
      <c r="AS1702" s="43">
        <v>60567.76</v>
      </c>
      <c r="AT1702" s="43">
        <v>6980.25</v>
      </c>
      <c r="AU1702" s="43">
        <v>1021.5</v>
      </c>
      <c r="AV1702" s="43">
        <v>1877.29</v>
      </c>
      <c r="AW1702" s="43">
        <v>1427.83</v>
      </c>
      <c r="AX1702" s="43">
        <v>711073.13</v>
      </c>
      <c r="AY1702" s="43">
        <v>51222.55</v>
      </c>
      <c r="AZ1702" s="43">
        <v>10326.23</v>
      </c>
      <c r="BA1702" s="44">
        <v>0</v>
      </c>
      <c r="BB1702" s="44">
        <v>0</v>
      </c>
      <c r="BC1702" s="44">
        <v>0</v>
      </c>
      <c r="BD1702" s="44">
        <v>0</v>
      </c>
      <c r="BE1702" s="44">
        <v>0</v>
      </c>
      <c r="BF1702" s="43">
        <v>15340.76</v>
      </c>
      <c r="BG1702" s="43">
        <v>76889.539999999994</v>
      </c>
      <c r="BH1702" s="43">
        <v>787962.67</v>
      </c>
      <c r="BI1702" s="44">
        <v>0</v>
      </c>
      <c r="BJ1702" s="71">
        <v>788</v>
      </c>
      <c r="BK1702" s="2"/>
      <c r="BL1702" s="2"/>
      <c r="BM1702" s="48">
        <v>65.7</v>
      </c>
      <c r="BN1702" s="48">
        <v>65.7</v>
      </c>
      <c r="BO1702" s="48">
        <v>65.7</v>
      </c>
      <c r="BP1702" s="48">
        <v>65.7</v>
      </c>
      <c r="BQ1702" s="48">
        <v>131.30000000000001</v>
      </c>
      <c r="BR1702" s="48">
        <v>131.30000000000001</v>
      </c>
      <c r="BS1702" s="48">
        <v>32.799999999999997</v>
      </c>
      <c r="BT1702" s="48">
        <v>0</v>
      </c>
      <c r="BU1702" s="48">
        <v>32.799999999999997</v>
      </c>
      <c r="BV1702" s="48">
        <f t="shared" si="886"/>
        <v>65.099999999999994</v>
      </c>
      <c r="BW1702" s="48">
        <f t="shared" si="887"/>
        <v>65.099999999999994</v>
      </c>
      <c r="BX1702" s="49">
        <f t="shared" si="888"/>
        <v>65</v>
      </c>
      <c r="BY1702" s="50">
        <f t="shared" si="889"/>
        <v>786.20000000000027</v>
      </c>
      <c r="BZ1702" s="48">
        <f t="shared" si="890"/>
        <v>197.10000000000002</v>
      </c>
      <c r="CA1702" s="48">
        <f t="shared" si="891"/>
        <v>328.3</v>
      </c>
      <c r="CB1702" s="48">
        <f t="shared" si="892"/>
        <v>65.599999999999994</v>
      </c>
      <c r="CC1702" s="51">
        <f t="shared" si="893"/>
        <v>195.2</v>
      </c>
      <c r="CD1702" s="50">
        <f t="shared" si="894"/>
        <v>786.2</v>
      </c>
      <c r="CE1702" s="103"/>
      <c r="CF1702" s="73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</row>
    <row r="1703" spans="1:122" ht="15" hidden="1" outlineLevel="1" thickBot="1" x14ac:dyDescent="0.35">
      <c r="A1703" s="161"/>
      <c r="B1703" s="53" t="s">
        <v>3382</v>
      </c>
      <c r="C1703" s="53" t="s">
        <v>45</v>
      </c>
      <c r="D1703" s="24" t="s">
        <v>3383</v>
      </c>
      <c r="E1703" s="35">
        <v>2599750.91</v>
      </c>
      <c r="F1703" s="35">
        <v>93853.72</v>
      </c>
      <c r="G1703" s="35">
        <v>14805.11</v>
      </c>
      <c r="H1703" s="36">
        <v>574</v>
      </c>
      <c r="I1703" s="38">
        <v>549</v>
      </c>
      <c r="J1703" s="38">
        <v>24</v>
      </c>
      <c r="K1703" s="38">
        <v>1</v>
      </c>
      <c r="L1703" s="35">
        <v>2708409.74</v>
      </c>
      <c r="M1703" s="35">
        <v>270843.02</v>
      </c>
      <c r="N1703" s="35">
        <v>19973.41</v>
      </c>
      <c r="O1703" s="36">
        <v>2583</v>
      </c>
      <c r="P1703" s="35">
        <v>4746.9799999999996</v>
      </c>
      <c r="Q1703" s="35">
        <v>3610.46</v>
      </c>
      <c r="R1703" s="35">
        <v>3010166.61</v>
      </c>
      <c r="S1703" s="35">
        <v>253207.31</v>
      </c>
      <c r="T1703" s="35">
        <v>26111.26</v>
      </c>
      <c r="U1703" s="35">
        <v>1482.3</v>
      </c>
      <c r="V1703" s="35">
        <v>16782.93</v>
      </c>
      <c r="W1703" s="35">
        <v>11056.86</v>
      </c>
      <c r="X1703" s="35">
        <v>9087.6</v>
      </c>
      <c r="Y1703" s="35">
        <v>33165.089999999997</v>
      </c>
      <c r="Z1703" s="35">
        <v>65001.86</v>
      </c>
      <c r="AA1703" s="35">
        <v>415895.21</v>
      </c>
      <c r="AB1703" s="35">
        <v>3426061.82</v>
      </c>
      <c r="AC1703" s="39">
        <f t="shared" si="885"/>
        <v>3426.1</v>
      </c>
      <c r="AD1703" s="40">
        <f t="shared" si="896"/>
        <v>3501.9</v>
      </c>
      <c r="AG1703" s="70" t="s">
        <v>3014</v>
      </c>
      <c r="AH1703" s="24" t="s">
        <v>3382</v>
      </c>
      <c r="AI1703" s="24" t="s">
        <v>45</v>
      </c>
      <c r="AJ1703" s="24" t="s">
        <v>3383</v>
      </c>
      <c r="AK1703" s="43">
        <v>2709869.16</v>
      </c>
      <c r="AL1703" s="43">
        <v>70390.289999999994</v>
      </c>
      <c r="AM1703" s="43">
        <v>14805.11</v>
      </c>
      <c r="AN1703" s="44">
        <v>603</v>
      </c>
      <c r="AO1703" s="46">
        <v>574</v>
      </c>
      <c r="AP1703" s="46">
        <v>25</v>
      </c>
      <c r="AQ1703" s="46">
        <v>4</v>
      </c>
      <c r="AR1703" s="43">
        <v>2795064.56</v>
      </c>
      <c r="AS1703" s="43">
        <v>276963.78999999998</v>
      </c>
      <c r="AT1703" s="43">
        <v>21042.94</v>
      </c>
      <c r="AU1703" s="43">
        <v>2713.5</v>
      </c>
      <c r="AV1703" s="43">
        <v>4986.8100000000004</v>
      </c>
      <c r="AW1703" s="43">
        <v>3792.87</v>
      </c>
      <c r="AX1703" s="43">
        <v>3104564.47</v>
      </c>
      <c r="AY1703" s="43">
        <v>265383.40999999997</v>
      </c>
      <c r="AZ1703" s="43">
        <v>27430.47</v>
      </c>
      <c r="BA1703" s="43">
        <v>1549.8</v>
      </c>
      <c r="BB1703" s="43">
        <v>17547.18</v>
      </c>
      <c r="BC1703" s="43">
        <v>11560.36</v>
      </c>
      <c r="BD1703" s="43">
        <v>9982.14</v>
      </c>
      <c r="BE1703" s="43">
        <v>34675.339999999997</v>
      </c>
      <c r="BF1703" s="43">
        <v>67081.56</v>
      </c>
      <c r="BG1703" s="43">
        <v>435210.26</v>
      </c>
      <c r="BH1703" s="43">
        <v>3539774.73</v>
      </c>
      <c r="BI1703" s="44">
        <v>0</v>
      </c>
      <c r="BJ1703" s="71">
        <v>3539.8</v>
      </c>
      <c r="BK1703" s="2"/>
      <c r="BL1703" s="2"/>
      <c r="BM1703" s="48">
        <v>295</v>
      </c>
      <c r="BN1703" s="48">
        <v>295</v>
      </c>
      <c r="BO1703" s="48">
        <v>295</v>
      </c>
      <c r="BP1703" s="48">
        <v>295</v>
      </c>
      <c r="BQ1703" s="48">
        <v>590</v>
      </c>
      <c r="BR1703" s="48">
        <v>590</v>
      </c>
      <c r="BS1703" s="48">
        <v>147.5</v>
      </c>
      <c r="BT1703" s="48">
        <v>0</v>
      </c>
      <c r="BU1703" s="48">
        <v>147.5</v>
      </c>
      <c r="BV1703" s="48">
        <f t="shared" si="886"/>
        <v>282.3</v>
      </c>
      <c r="BW1703" s="48">
        <f t="shared" si="887"/>
        <v>282.3</v>
      </c>
      <c r="BX1703" s="49">
        <f t="shared" si="888"/>
        <v>282.3</v>
      </c>
      <c r="BY1703" s="50">
        <f t="shared" si="889"/>
        <v>3501.9</v>
      </c>
      <c r="BZ1703" s="48">
        <f t="shared" si="890"/>
        <v>885</v>
      </c>
      <c r="CA1703" s="48">
        <f t="shared" si="891"/>
        <v>1475</v>
      </c>
      <c r="CB1703" s="48">
        <f t="shared" si="892"/>
        <v>295</v>
      </c>
      <c r="CC1703" s="51">
        <f t="shared" si="893"/>
        <v>846.90000000000009</v>
      </c>
      <c r="CD1703" s="50">
        <f t="shared" si="894"/>
        <v>3501.9</v>
      </c>
      <c r="CE1703" s="103"/>
      <c r="CF1703" s="73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</row>
    <row r="1704" spans="1:122" ht="21" hidden="1" outlineLevel="1" thickBot="1" x14ac:dyDescent="0.35">
      <c r="A1704" s="161"/>
      <c r="B1704" s="53" t="s">
        <v>3384</v>
      </c>
      <c r="C1704" s="53" t="s">
        <v>45</v>
      </c>
      <c r="D1704" s="24" t="s">
        <v>3385</v>
      </c>
      <c r="E1704" s="35">
        <v>3786411.97</v>
      </c>
      <c r="F1704" s="34"/>
      <c r="G1704" s="34"/>
      <c r="H1704" s="36">
        <v>1119</v>
      </c>
      <c r="I1704" s="38">
        <v>1119</v>
      </c>
      <c r="J1704" s="37"/>
      <c r="K1704" s="37"/>
      <c r="L1704" s="35">
        <v>3786411.97</v>
      </c>
      <c r="M1704" s="35">
        <v>512344.08</v>
      </c>
      <c r="N1704" s="35">
        <v>39232.14</v>
      </c>
      <c r="O1704" s="35">
        <v>5035.5</v>
      </c>
      <c r="P1704" s="35">
        <v>9254.1299999999992</v>
      </c>
      <c r="Q1704" s="35">
        <v>7038.51</v>
      </c>
      <c r="R1704" s="35">
        <v>4359316.33</v>
      </c>
      <c r="S1704" s="35">
        <v>504601.86</v>
      </c>
      <c r="T1704" s="35">
        <v>50903.31</v>
      </c>
      <c r="U1704" s="35">
        <v>3021.3</v>
      </c>
      <c r="V1704" s="35">
        <v>34207.83</v>
      </c>
      <c r="W1704" s="35">
        <v>22536.66</v>
      </c>
      <c r="X1704" s="35">
        <v>8575.5400000000009</v>
      </c>
      <c r="Y1704" s="35">
        <v>67598.789999999994</v>
      </c>
      <c r="Z1704" s="35">
        <v>90873.9</v>
      </c>
      <c r="AA1704" s="35">
        <v>782319.19</v>
      </c>
      <c r="AB1704" s="35">
        <v>5141635.5199999996</v>
      </c>
      <c r="AC1704" s="39">
        <f t="shared" si="885"/>
        <v>5141.6000000000004</v>
      </c>
      <c r="AD1704" s="40">
        <f t="shared" si="896"/>
        <v>5021.8999999999996</v>
      </c>
      <c r="AG1704" s="70" t="s">
        <v>3014</v>
      </c>
      <c r="AH1704" s="24" t="s">
        <v>3384</v>
      </c>
      <c r="AI1704" s="24" t="s">
        <v>45</v>
      </c>
      <c r="AJ1704" s="24" t="s">
        <v>3385</v>
      </c>
      <c r="AK1704" s="43">
        <v>3626784.86</v>
      </c>
      <c r="AL1704" s="42"/>
      <c r="AM1704" s="42"/>
      <c r="AN1704" s="44">
        <v>1111</v>
      </c>
      <c r="AO1704" s="46">
        <v>1111</v>
      </c>
      <c r="AP1704" s="45"/>
      <c r="AQ1704" s="45"/>
      <c r="AR1704" s="43">
        <v>3626784.86</v>
      </c>
      <c r="AS1704" s="43">
        <v>505751.53</v>
      </c>
      <c r="AT1704" s="43">
        <v>38951.660000000003</v>
      </c>
      <c r="AU1704" s="43">
        <v>4999.5</v>
      </c>
      <c r="AV1704" s="43">
        <v>9187.9699999999993</v>
      </c>
      <c r="AW1704" s="43">
        <v>6988.19</v>
      </c>
      <c r="AX1704" s="43">
        <v>4192663.71</v>
      </c>
      <c r="AY1704" s="43">
        <v>500994.34</v>
      </c>
      <c r="AZ1704" s="43">
        <v>50539.39</v>
      </c>
      <c r="BA1704" s="43">
        <v>2999.7</v>
      </c>
      <c r="BB1704" s="43">
        <v>33963.269999999997</v>
      </c>
      <c r="BC1704" s="43">
        <v>22375.54</v>
      </c>
      <c r="BD1704" s="43">
        <v>4352.32</v>
      </c>
      <c r="BE1704" s="43">
        <v>67115.509999999995</v>
      </c>
      <c r="BF1704" s="43">
        <v>87042.84</v>
      </c>
      <c r="BG1704" s="43">
        <v>769382.91</v>
      </c>
      <c r="BH1704" s="43">
        <v>4962046.62</v>
      </c>
      <c r="BI1704" s="44">
        <v>0</v>
      </c>
      <c r="BJ1704" s="71">
        <v>4962</v>
      </c>
      <c r="BK1704" s="2"/>
      <c r="BL1704" s="2"/>
      <c r="BM1704" s="48">
        <v>413.5</v>
      </c>
      <c r="BN1704" s="48">
        <v>413.5</v>
      </c>
      <c r="BO1704" s="48">
        <v>413.5</v>
      </c>
      <c r="BP1704" s="48">
        <v>413.5</v>
      </c>
      <c r="BQ1704" s="48">
        <v>827</v>
      </c>
      <c r="BR1704" s="48">
        <v>827</v>
      </c>
      <c r="BS1704" s="48">
        <v>206.8</v>
      </c>
      <c r="BT1704" s="48">
        <v>0</v>
      </c>
      <c r="BU1704" s="48">
        <v>206.8</v>
      </c>
      <c r="BV1704" s="48">
        <f t="shared" si="886"/>
        <v>433.4</v>
      </c>
      <c r="BW1704" s="48">
        <f t="shared" si="887"/>
        <v>433.4</v>
      </c>
      <c r="BX1704" s="49">
        <f t="shared" si="888"/>
        <v>433.5</v>
      </c>
      <c r="BY1704" s="50">
        <f t="shared" si="889"/>
        <v>5021.8999999999996</v>
      </c>
      <c r="BZ1704" s="48">
        <f t="shared" si="890"/>
        <v>1240.5</v>
      </c>
      <c r="CA1704" s="48">
        <f t="shared" si="891"/>
        <v>2067.5</v>
      </c>
      <c r="CB1704" s="48">
        <f t="shared" si="892"/>
        <v>413.6</v>
      </c>
      <c r="CC1704" s="51">
        <f t="shared" si="893"/>
        <v>1300.3</v>
      </c>
      <c r="CD1704" s="50">
        <f t="shared" si="894"/>
        <v>5021.8999999999996</v>
      </c>
      <c r="CE1704" s="103"/>
      <c r="CF1704" s="73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</row>
    <row r="1705" spans="1:122" ht="15" hidden="1" outlineLevel="1" thickBot="1" x14ac:dyDescent="0.35">
      <c r="A1705" s="161"/>
      <c r="B1705" s="53" t="s">
        <v>3386</v>
      </c>
      <c r="C1705" s="53" t="s">
        <v>45</v>
      </c>
      <c r="D1705" s="24" t="s">
        <v>3387</v>
      </c>
      <c r="E1705" s="35">
        <v>881812.05</v>
      </c>
      <c r="F1705" s="35">
        <v>88332.91</v>
      </c>
      <c r="G1705" s="35">
        <v>295574.48</v>
      </c>
      <c r="H1705" s="36">
        <v>300</v>
      </c>
      <c r="I1705" s="38">
        <v>196</v>
      </c>
      <c r="J1705" s="38">
        <v>21</v>
      </c>
      <c r="K1705" s="38">
        <v>83</v>
      </c>
      <c r="L1705" s="35">
        <v>1265719.44</v>
      </c>
      <c r="M1705" s="35">
        <v>211460.54</v>
      </c>
      <c r="N1705" s="35">
        <v>10069.76</v>
      </c>
      <c r="O1705" s="36">
        <v>1350</v>
      </c>
      <c r="P1705" s="36">
        <v>2481</v>
      </c>
      <c r="Q1705" s="36">
        <v>1887</v>
      </c>
      <c r="R1705" s="35">
        <v>1492967.74</v>
      </c>
      <c r="S1705" s="35">
        <v>111851.84</v>
      </c>
      <c r="T1705" s="36">
        <v>13647</v>
      </c>
      <c r="U1705" s="35">
        <v>529.20000000000005</v>
      </c>
      <c r="V1705" s="35">
        <v>5991.72</v>
      </c>
      <c r="W1705" s="35">
        <v>3947.44</v>
      </c>
      <c r="X1705" s="35">
        <v>639.91999999999996</v>
      </c>
      <c r="Y1705" s="35">
        <v>11840.36</v>
      </c>
      <c r="Z1705" s="35">
        <v>30377.25</v>
      </c>
      <c r="AA1705" s="35">
        <v>178824.73</v>
      </c>
      <c r="AB1705" s="35">
        <v>1671792.47</v>
      </c>
      <c r="AC1705" s="39">
        <f t="shared" si="885"/>
        <v>1671.8</v>
      </c>
      <c r="AD1705" s="40">
        <f t="shared" si="896"/>
        <v>1474.9</v>
      </c>
      <c r="AG1705" s="70" t="s">
        <v>3014</v>
      </c>
      <c r="AH1705" s="24" t="s">
        <v>3386</v>
      </c>
      <c r="AI1705" s="24" t="s">
        <v>45</v>
      </c>
      <c r="AJ1705" s="24" t="s">
        <v>3387</v>
      </c>
      <c r="AK1705" s="43">
        <v>688729.07</v>
      </c>
      <c r="AL1705" s="43">
        <v>88332.91</v>
      </c>
      <c r="AM1705" s="43">
        <v>253349.56</v>
      </c>
      <c r="AN1705" s="44">
        <v>259</v>
      </c>
      <c r="AO1705" s="46">
        <v>162</v>
      </c>
      <c r="AP1705" s="46">
        <v>22</v>
      </c>
      <c r="AQ1705" s="46">
        <v>75</v>
      </c>
      <c r="AR1705" s="43">
        <v>1030411.54</v>
      </c>
      <c r="AS1705" s="43">
        <v>182383.29</v>
      </c>
      <c r="AT1705" s="43">
        <v>8662.4699999999993</v>
      </c>
      <c r="AU1705" s="43">
        <v>1165.5</v>
      </c>
      <c r="AV1705" s="43">
        <v>2141.9299999999998</v>
      </c>
      <c r="AW1705" s="43">
        <v>1629.11</v>
      </c>
      <c r="AX1705" s="43">
        <v>1226393.8400000001</v>
      </c>
      <c r="AY1705" s="43">
        <v>94940.33</v>
      </c>
      <c r="AZ1705" s="43">
        <v>11781.91</v>
      </c>
      <c r="BA1705" s="43">
        <v>437.4</v>
      </c>
      <c r="BB1705" s="43">
        <v>4952.34</v>
      </c>
      <c r="BC1705" s="43">
        <v>3262.68</v>
      </c>
      <c r="BD1705" s="43">
        <v>128.02000000000001</v>
      </c>
      <c r="BE1705" s="43">
        <v>9786.42</v>
      </c>
      <c r="BF1705" s="43">
        <v>24729.87</v>
      </c>
      <c r="BG1705" s="43">
        <v>150018.97</v>
      </c>
      <c r="BH1705" s="43">
        <v>1376412.81</v>
      </c>
      <c r="BI1705" s="44">
        <v>0</v>
      </c>
      <c r="BJ1705" s="71">
        <v>1376.4</v>
      </c>
      <c r="BK1705" s="2"/>
      <c r="BL1705" s="2"/>
      <c r="BM1705" s="48">
        <v>114.7</v>
      </c>
      <c r="BN1705" s="48">
        <v>114.7</v>
      </c>
      <c r="BO1705" s="48">
        <v>114.7</v>
      </c>
      <c r="BP1705" s="48">
        <v>114.7</v>
      </c>
      <c r="BQ1705" s="48">
        <v>229.4</v>
      </c>
      <c r="BR1705" s="48">
        <v>229.4</v>
      </c>
      <c r="BS1705" s="48">
        <v>57.4</v>
      </c>
      <c r="BT1705" s="48">
        <v>0</v>
      </c>
      <c r="BU1705" s="48">
        <v>57.4</v>
      </c>
      <c r="BV1705" s="48">
        <f t="shared" si="886"/>
        <v>147.5</v>
      </c>
      <c r="BW1705" s="48">
        <f t="shared" si="887"/>
        <v>147.5</v>
      </c>
      <c r="BX1705" s="49">
        <f t="shared" si="888"/>
        <v>147.5</v>
      </c>
      <c r="BY1705" s="50">
        <f t="shared" si="889"/>
        <v>1474.9</v>
      </c>
      <c r="BZ1705" s="48">
        <f t="shared" si="890"/>
        <v>344.1</v>
      </c>
      <c r="CA1705" s="48">
        <f t="shared" si="891"/>
        <v>573.5</v>
      </c>
      <c r="CB1705" s="48">
        <f t="shared" si="892"/>
        <v>114.8</v>
      </c>
      <c r="CC1705" s="51">
        <f t="shared" si="893"/>
        <v>442.5</v>
      </c>
      <c r="CD1705" s="50">
        <f t="shared" si="894"/>
        <v>1474.9</v>
      </c>
      <c r="CE1705" s="103"/>
      <c r="CF1705" s="73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</row>
    <row r="1706" spans="1:122" ht="15" hidden="1" outlineLevel="1" thickBot="1" x14ac:dyDescent="0.35">
      <c r="A1706" s="161"/>
      <c r="B1706" s="53" t="s">
        <v>3388</v>
      </c>
      <c r="C1706" s="53" t="s">
        <v>45</v>
      </c>
      <c r="D1706" s="24" t="s">
        <v>3389</v>
      </c>
      <c r="E1706" s="35">
        <v>2857834.49</v>
      </c>
      <c r="F1706" s="34"/>
      <c r="G1706" s="34"/>
      <c r="H1706" s="36">
        <v>212</v>
      </c>
      <c r="I1706" s="38">
        <v>212</v>
      </c>
      <c r="J1706" s="37"/>
      <c r="K1706" s="37"/>
      <c r="L1706" s="35">
        <v>2857834.49</v>
      </c>
      <c r="M1706" s="35">
        <v>719165.48</v>
      </c>
      <c r="N1706" s="35">
        <v>7432.72</v>
      </c>
      <c r="O1706" s="36">
        <v>954</v>
      </c>
      <c r="P1706" s="35">
        <v>1753.24</v>
      </c>
      <c r="Q1706" s="35">
        <v>1333.48</v>
      </c>
      <c r="R1706" s="35">
        <v>3588473.41</v>
      </c>
      <c r="S1706" s="35">
        <v>95599.28</v>
      </c>
      <c r="T1706" s="35">
        <v>9643.8799999999992</v>
      </c>
      <c r="U1706" s="35">
        <v>572.4</v>
      </c>
      <c r="V1706" s="35">
        <v>6480.84</v>
      </c>
      <c r="W1706" s="35">
        <v>4269.68</v>
      </c>
      <c r="X1706" s="36">
        <v>0</v>
      </c>
      <c r="Y1706" s="35">
        <v>12806.92</v>
      </c>
      <c r="Z1706" s="35">
        <v>68588.02</v>
      </c>
      <c r="AA1706" s="35">
        <v>197961.02</v>
      </c>
      <c r="AB1706" s="35">
        <v>3786434.43</v>
      </c>
      <c r="AC1706" s="39">
        <f t="shared" si="885"/>
        <v>3786.4</v>
      </c>
      <c r="AD1706" s="40">
        <f t="shared" si="896"/>
        <v>3676.1</v>
      </c>
      <c r="AG1706" s="70" t="s">
        <v>3014</v>
      </c>
      <c r="AH1706" s="24" t="s">
        <v>3388</v>
      </c>
      <c r="AI1706" s="24" t="s">
        <v>45</v>
      </c>
      <c r="AJ1706" s="24" t="s">
        <v>3389</v>
      </c>
      <c r="AK1706" s="43">
        <v>2727911.54</v>
      </c>
      <c r="AL1706" s="42"/>
      <c r="AM1706" s="42"/>
      <c r="AN1706" s="44">
        <v>204</v>
      </c>
      <c r="AO1706" s="46">
        <v>204</v>
      </c>
      <c r="AP1706" s="45"/>
      <c r="AQ1706" s="45"/>
      <c r="AR1706" s="43">
        <v>2727911.54</v>
      </c>
      <c r="AS1706" s="43">
        <v>692027.16</v>
      </c>
      <c r="AT1706" s="43">
        <v>7152.24</v>
      </c>
      <c r="AU1706" s="44">
        <v>918</v>
      </c>
      <c r="AV1706" s="43">
        <v>1687.08</v>
      </c>
      <c r="AW1706" s="43">
        <v>1283.1600000000001</v>
      </c>
      <c r="AX1706" s="43">
        <v>3430979.18</v>
      </c>
      <c r="AY1706" s="43">
        <v>91991.76</v>
      </c>
      <c r="AZ1706" s="43">
        <v>9279.9599999999991</v>
      </c>
      <c r="BA1706" s="43">
        <v>550.79999999999995</v>
      </c>
      <c r="BB1706" s="43">
        <v>6236.28</v>
      </c>
      <c r="BC1706" s="43">
        <v>4108.5600000000004</v>
      </c>
      <c r="BD1706" s="44">
        <v>0</v>
      </c>
      <c r="BE1706" s="43">
        <v>12323.64</v>
      </c>
      <c r="BF1706" s="43">
        <v>65469.89</v>
      </c>
      <c r="BG1706" s="43">
        <v>189960.89</v>
      </c>
      <c r="BH1706" s="43">
        <v>3620940.07</v>
      </c>
      <c r="BI1706" s="44">
        <v>0</v>
      </c>
      <c r="BJ1706" s="71">
        <v>3620.9</v>
      </c>
      <c r="BK1706" s="74">
        <f>+BJ1706*1000/AN1706</f>
        <v>17749.50980392157</v>
      </c>
      <c r="BL1706" s="2"/>
      <c r="BM1706" s="48">
        <v>301.7</v>
      </c>
      <c r="BN1706" s="48">
        <v>301.7</v>
      </c>
      <c r="BO1706" s="48">
        <v>301.7</v>
      </c>
      <c r="BP1706" s="48">
        <v>301.7</v>
      </c>
      <c r="BQ1706" s="48">
        <v>603.5</v>
      </c>
      <c r="BR1706" s="48">
        <v>603.5</v>
      </c>
      <c r="BS1706" s="48">
        <v>150.9</v>
      </c>
      <c r="BT1706" s="48">
        <v>0</v>
      </c>
      <c r="BU1706" s="48">
        <v>150.9</v>
      </c>
      <c r="BV1706" s="48">
        <f t="shared" si="886"/>
        <v>320.2</v>
      </c>
      <c r="BW1706" s="48">
        <f t="shared" si="887"/>
        <v>320.2</v>
      </c>
      <c r="BX1706" s="49">
        <f t="shared" si="888"/>
        <v>320.10000000000002</v>
      </c>
      <c r="BY1706" s="50">
        <f t="shared" si="889"/>
        <v>3676.0999999999995</v>
      </c>
      <c r="BZ1706" s="48">
        <f t="shared" si="890"/>
        <v>905.09999999999991</v>
      </c>
      <c r="CA1706" s="48">
        <f t="shared" si="891"/>
        <v>1508.7</v>
      </c>
      <c r="CB1706" s="48">
        <f t="shared" si="892"/>
        <v>301.8</v>
      </c>
      <c r="CC1706" s="51">
        <f t="shared" si="893"/>
        <v>960.5</v>
      </c>
      <c r="CD1706" s="50">
        <f t="shared" si="894"/>
        <v>3676.1000000000004</v>
      </c>
      <c r="CE1706" s="103"/>
      <c r="CF1706" s="73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</row>
    <row r="1707" spans="1:122" ht="21" hidden="1" outlineLevel="1" thickBot="1" x14ac:dyDescent="0.35">
      <c r="A1707" s="161"/>
      <c r="B1707" s="53" t="s">
        <v>3390</v>
      </c>
      <c r="C1707" s="53" t="s">
        <v>45</v>
      </c>
      <c r="D1707" s="24" t="s">
        <v>3391</v>
      </c>
      <c r="E1707" s="35">
        <v>2192398.48</v>
      </c>
      <c r="F1707" s="35">
        <v>29149.86</v>
      </c>
      <c r="G1707" s="35">
        <v>27868.45</v>
      </c>
      <c r="H1707" s="36">
        <v>171</v>
      </c>
      <c r="I1707" s="38">
        <v>169</v>
      </c>
      <c r="J1707" s="38">
        <v>1</v>
      </c>
      <c r="K1707" s="38">
        <v>1</v>
      </c>
      <c r="L1707" s="35">
        <v>2249416.79</v>
      </c>
      <c r="M1707" s="35">
        <v>575958.77</v>
      </c>
      <c r="N1707" s="35">
        <v>5986.64</v>
      </c>
      <c r="O1707" s="35">
        <v>769.5</v>
      </c>
      <c r="P1707" s="35">
        <v>1414.17</v>
      </c>
      <c r="Q1707" s="35">
        <v>1075.5899999999999</v>
      </c>
      <c r="R1707" s="35">
        <v>2834621.46</v>
      </c>
      <c r="S1707" s="35">
        <v>76660.160000000003</v>
      </c>
      <c r="T1707" s="35">
        <v>7778.79</v>
      </c>
      <c r="U1707" s="35">
        <v>456.3</v>
      </c>
      <c r="V1707" s="35">
        <v>5166.33</v>
      </c>
      <c r="W1707" s="35">
        <v>3403.66</v>
      </c>
      <c r="X1707" s="36">
        <v>0</v>
      </c>
      <c r="Y1707" s="35">
        <v>10209.290000000001</v>
      </c>
      <c r="Z1707" s="36">
        <v>53986</v>
      </c>
      <c r="AA1707" s="35">
        <v>157660.53</v>
      </c>
      <c r="AB1707" s="35">
        <v>2992281.99</v>
      </c>
      <c r="AC1707" s="39">
        <f t="shared" si="885"/>
        <v>2992.3</v>
      </c>
      <c r="AD1707" s="40">
        <f t="shared" si="896"/>
        <v>3168.3</v>
      </c>
      <c r="AG1707" s="70" t="s">
        <v>3014</v>
      </c>
      <c r="AH1707" s="24" t="s">
        <v>3390</v>
      </c>
      <c r="AI1707" s="24" t="s">
        <v>45</v>
      </c>
      <c r="AJ1707" s="24" t="s">
        <v>3391</v>
      </c>
      <c r="AK1707" s="43">
        <v>2400209.0299999998</v>
      </c>
      <c r="AL1707" s="43">
        <v>29149.86</v>
      </c>
      <c r="AM1707" s="43">
        <v>27868.45</v>
      </c>
      <c r="AN1707" s="44">
        <v>184</v>
      </c>
      <c r="AO1707" s="46">
        <v>179</v>
      </c>
      <c r="AP1707" s="46">
        <v>3</v>
      </c>
      <c r="AQ1707" s="46">
        <v>2</v>
      </c>
      <c r="AR1707" s="43">
        <v>2457227.34</v>
      </c>
      <c r="AS1707" s="43">
        <v>619544.31000000006</v>
      </c>
      <c r="AT1707" s="43">
        <v>6429.49</v>
      </c>
      <c r="AU1707" s="44">
        <v>828</v>
      </c>
      <c r="AV1707" s="43">
        <v>1521.68</v>
      </c>
      <c r="AW1707" s="43">
        <v>1157.3599999999999</v>
      </c>
      <c r="AX1707" s="43">
        <v>3086708.18</v>
      </c>
      <c r="AY1707" s="43">
        <v>81846.509999999995</v>
      </c>
      <c r="AZ1707" s="43">
        <v>8370.16</v>
      </c>
      <c r="BA1707" s="43">
        <v>483.3</v>
      </c>
      <c r="BB1707" s="43">
        <v>5472.03</v>
      </c>
      <c r="BC1707" s="43">
        <v>3605.06</v>
      </c>
      <c r="BD1707" s="44">
        <v>0</v>
      </c>
      <c r="BE1707" s="43">
        <v>10813.39</v>
      </c>
      <c r="BF1707" s="43">
        <v>58973.45</v>
      </c>
      <c r="BG1707" s="43">
        <v>169563.9</v>
      </c>
      <c r="BH1707" s="43">
        <v>3256272.08</v>
      </c>
      <c r="BI1707" s="44">
        <v>0</v>
      </c>
      <c r="BJ1707" s="71">
        <v>3256.3</v>
      </c>
      <c r="BK1707" s="2"/>
      <c r="BL1707" s="2"/>
      <c r="BM1707" s="48">
        <v>271.39999999999998</v>
      </c>
      <c r="BN1707" s="48">
        <v>271.39999999999998</v>
      </c>
      <c r="BO1707" s="48">
        <v>271.39999999999998</v>
      </c>
      <c r="BP1707" s="48">
        <v>271.39999999999998</v>
      </c>
      <c r="BQ1707" s="48">
        <v>542.70000000000005</v>
      </c>
      <c r="BR1707" s="48">
        <v>542.70000000000005</v>
      </c>
      <c r="BS1707" s="48">
        <v>135.69999999999999</v>
      </c>
      <c r="BT1707" s="48">
        <v>0</v>
      </c>
      <c r="BU1707" s="48">
        <v>135.69999999999999</v>
      </c>
      <c r="BV1707" s="48">
        <f t="shared" si="886"/>
        <v>242</v>
      </c>
      <c r="BW1707" s="48">
        <f t="shared" si="887"/>
        <v>242</v>
      </c>
      <c r="BX1707" s="49">
        <f t="shared" si="888"/>
        <v>241.9</v>
      </c>
      <c r="BY1707" s="50">
        <f t="shared" si="889"/>
        <v>3168.3</v>
      </c>
      <c r="BZ1707" s="48">
        <f t="shared" si="890"/>
        <v>814.19999999999993</v>
      </c>
      <c r="CA1707" s="48">
        <f t="shared" si="891"/>
        <v>1356.8000000000002</v>
      </c>
      <c r="CB1707" s="48">
        <f t="shared" si="892"/>
        <v>271.39999999999998</v>
      </c>
      <c r="CC1707" s="51">
        <f t="shared" si="893"/>
        <v>725.9</v>
      </c>
      <c r="CD1707" s="50">
        <f t="shared" si="894"/>
        <v>3168.3</v>
      </c>
      <c r="CE1707" s="103"/>
      <c r="CF1707" s="73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</row>
    <row r="1708" spans="1:122" ht="15" hidden="1" outlineLevel="1" thickBot="1" x14ac:dyDescent="0.35">
      <c r="A1708" s="161"/>
      <c r="B1708" s="53" t="s">
        <v>3392</v>
      </c>
      <c r="C1708" s="53" t="s">
        <v>45</v>
      </c>
      <c r="D1708" s="24" t="s">
        <v>3393</v>
      </c>
      <c r="E1708" s="35">
        <v>1940115.56</v>
      </c>
      <c r="F1708" s="35">
        <v>88332.91</v>
      </c>
      <c r="G1708" s="34"/>
      <c r="H1708" s="36">
        <v>530</v>
      </c>
      <c r="I1708" s="38">
        <v>491</v>
      </c>
      <c r="J1708" s="38">
        <v>39</v>
      </c>
      <c r="K1708" s="37"/>
      <c r="L1708" s="35">
        <v>2028448.47</v>
      </c>
      <c r="M1708" s="35">
        <v>232282.92</v>
      </c>
      <c r="N1708" s="35">
        <v>18413.71</v>
      </c>
      <c r="O1708" s="36">
        <v>2385</v>
      </c>
      <c r="P1708" s="35">
        <v>4383.1000000000004</v>
      </c>
      <c r="Q1708" s="35">
        <v>3333.7</v>
      </c>
      <c r="R1708" s="35">
        <v>2289246.9</v>
      </c>
      <c r="S1708" s="35">
        <v>230211.89</v>
      </c>
      <c r="T1708" s="35">
        <v>24109.7</v>
      </c>
      <c r="U1708" s="35">
        <v>1325.7</v>
      </c>
      <c r="V1708" s="35">
        <v>15009.87</v>
      </c>
      <c r="W1708" s="35">
        <v>9888.74</v>
      </c>
      <c r="X1708" s="35">
        <v>8190.58</v>
      </c>
      <c r="Y1708" s="35">
        <v>29661.31</v>
      </c>
      <c r="Z1708" s="35">
        <v>48682.77</v>
      </c>
      <c r="AA1708" s="35">
        <v>367080.56</v>
      </c>
      <c r="AB1708" s="35">
        <v>2656327.46</v>
      </c>
      <c r="AC1708" s="39">
        <f t="shared" si="885"/>
        <v>2656.3</v>
      </c>
      <c r="AD1708" s="40">
        <f t="shared" si="896"/>
        <v>2729.2</v>
      </c>
      <c r="AG1708" s="70" t="s">
        <v>3014</v>
      </c>
      <c r="AH1708" s="24" t="s">
        <v>3392</v>
      </c>
      <c r="AI1708" s="24" t="s">
        <v>45</v>
      </c>
      <c r="AJ1708" s="24" t="s">
        <v>3393</v>
      </c>
      <c r="AK1708" s="43">
        <v>2011350.99</v>
      </c>
      <c r="AL1708" s="43">
        <v>88332.91</v>
      </c>
      <c r="AM1708" s="42"/>
      <c r="AN1708" s="44">
        <v>581</v>
      </c>
      <c r="AO1708" s="46">
        <v>551</v>
      </c>
      <c r="AP1708" s="46">
        <v>30</v>
      </c>
      <c r="AQ1708" s="45"/>
      <c r="AR1708" s="43">
        <v>2099683.9</v>
      </c>
      <c r="AS1708" s="43">
        <v>236156.83</v>
      </c>
      <c r="AT1708" s="43">
        <v>20240.560000000001</v>
      </c>
      <c r="AU1708" s="43">
        <v>2614.5</v>
      </c>
      <c r="AV1708" s="43">
        <v>4804.87</v>
      </c>
      <c r="AW1708" s="43">
        <v>3654.49</v>
      </c>
      <c r="AX1708" s="43">
        <v>2367155.15</v>
      </c>
      <c r="AY1708" s="43">
        <v>255237.44</v>
      </c>
      <c r="AZ1708" s="43">
        <v>26429.69</v>
      </c>
      <c r="BA1708" s="43">
        <v>1487.7</v>
      </c>
      <c r="BB1708" s="43">
        <v>16844.07</v>
      </c>
      <c r="BC1708" s="43">
        <v>11097.14</v>
      </c>
      <c r="BD1708" s="43">
        <v>3711.86</v>
      </c>
      <c r="BE1708" s="43">
        <v>33285.910000000003</v>
      </c>
      <c r="BF1708" s="43">
        <v>50392.42</v>
      </c>
      <c r="BG1708" s="43">
        <v>398486.23</v>
      </c>
      <c r="BH1708" s="43">
        <v>2765641.38</v>
      </c>
      <c r="BI1708" s="44">
        <v>0</v>
      </c>
      <c r="BJ1708" s="71">
        <v>2765.6</v>
      </c>
      <c r="BK1708" s="2"/>
      <c r="BL1708" s="2"/>
      <c r="BM1708" s="48">
        <v>230.5</v>
      </c>
      <c r="BN1708" s="48">
        <v>230.5</v>
      </c>
      <c r="BO1708" s="48">
        <v>230.5</v>
      </c>
      <c r="BP1708" s="48">
        <v>230.5</v>
      </c>
      <c r="BQ1708" s="48">
        <v>460.9</v>
      </c>
      <c r="BR1708" s="48">
        <v>460.9</v>
      </c>
      <c r="BS1708" s="48">
        <v>115.2</v>
      </c>
      <c r="BT1708" s="48">
        <v>0</v>
      </c>
      <c r="BU1708" s="48">
        <v>115.2</v>
      </c>
      <c r="BV1708" s="48">
        <f t="shared" si="886"/>
        <v>218.3</v>
      </c>
      <c r="BW1708" s="48">
        <f t="shared" si="887"/>
        <v>218.3</v>
      </c>
      <c r="BX1708" s="49">
        <f t="shared" si="888"/>
        <v>218.4</v>
      </c>
      <c r="BY1708" s="50">
        <f t="shared" si="889"/>
        <v>2729.2000000000003</v>
      </c>
      <c r="BZ1708" s="48">
        <f t="shared" si="890"/>
        <v>691.5</v>
      </c>
      <c r="CA1708" s="48">
        <f t="shared" si="891"/>
        <v>1152.3</v>
      </c>
      <c r="CB1708" s="48">
        <f t="shared" si="892"/>
        <v>230.4</v>
      </c>
      <c r="CC1708" s="51">
        <f t="shared" si="893"/>
        <v>655</v>
      </c>
      <c r="CD1708" s="50">
        <f t="shared" si="894"/>
        <v>2729.2</v>
      </c>
      <c r="CE1708" s="103"/>
      <c r="CF1708" s="73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</row>
    <row r="1709" spans="1:122" ht="15" hidden="1" outlineLevel="1" thickBot="1" x14ac:dyDescent="0.35">
      <c r="A1709" s="161"/>
      <c r="B1709" s="53" t="s">
        <v>3394</v>
      </c>
      <c r="C1709" s="53" t="s">
        <v>45</v>
      </c>
      <c r="D1709" s="24" t="s">
        <v>3395</v>
      </c>
      <c r="E1709" s="35">
        <v>2147180.16</v>
      </c>
      <c r="F1709" s="35">
        <v>88332.91</v>
      </c>
      <c r="G1709" s="35">
        <v>84449.85</v>
      </c>
      <c r="H1709" s="36">
        <v>745</v>
      </c>
      <c r="I1709" s="38">
        <v>680</v>
      </c>
      <c r="J1709" s="38">
        <v>37</v>
      </c>
      <c r="K1709" s="38">
        <v>28</v>
      </c>
      <c r="L1709" s="35">
        <v>2319962.92</v>
      </c>
      <c r="M1709" s="35">
        <v>304218.38</v>
      </c>
      <c r="N1709" s="35">
        <v>25839.55</v>
      </c>
      <c r="O1709" s="35">
        <v>3352.5</v>
      </c>
      <c r="P1709" s="35">
        <v>6161.15</v>
      </c>
      <c r="Q1709" s="35">
        <v>4686.05</v>
      </c>
      <c r="R1709" s="35">
        <v>2664220.5499999998</v>
      </c>
      <c r="S1709" s="35">
        <v>321306.45</v>
      </c>
      <c r="T1709" s="35">
        <v>33890.050000000003</v>
      </c>
      <c r="U1709" s="36">
        <v>1836</v>
      </c>
      <c r="V1709" s="35">
        <v>20787.599999999999</v>
      </c>
      <c r="W1709" s="35">
        <v>13695.2</v>
      </c>
      <c r="X1709" s="35">
        <v>3456.36</v>
      </c>
      <c r="Y1709" s="35">
        <v>41078.800000000003</v>
      </c>
      <c r="Z1709" s="35">
        <v>55679.1</v>
      </c>
      <c r="AA1709" s="35">
        <v>491729.56</v>
      </c>
      <c r="AB1709" s="35">
        <v>3155950.11</v>
      </c>
      <c r="AC1709" s="39">
        <f t="shared" si="885"/>
        <v>3156</v>
      </c>
      <c r="AD1709" s="40">
        <f t="shared" si="896"/>
        <v>3098.1</v>
      </c>
      <c r="AG1709" s="70" t="s">
        <v>3014</v>
      </c>
      <c r="AH1709" s="24" t="s">
        <v>3394</v>
      </c>
      <c r="AI1709" s="24" t="s">
        <v>45</v>
      </c>
      <c r="AJ1709" s="24" t="s">
        <v>3395</v>
      </c>
      <c r="AK1709" s="43">
        <v>2048823.63</v>
      </c>
      <c r="AL1709" s="43">
        <v>132499.37</v>
      </c>
      <c r="AM1709" s="43">
        <v>84449.85</v>
      </c>
      <c r="AN1709" s="44">
        <v>717</v>
      </c>
      <c r="AO1709" s="46">
        <v>653</v>
      </c>
      <c r="AP1709" s="46">
        <v>38</v>
      </c>
      <c r="AQ1709" s="46">
        <v>26</v>
      </c>
      <c r="AR1709" s="43">
        <v>2265772.85</v>
      </c>
      <c r="AS1709" s="43">
        <v>292340.81</v>
      </c>
      <c r="AT1709" s="43">
        <v>24862.18</v>
      </c>
      <c r="AU1709" s="43">
        <v>3226.5</v>
      </c>
      <c r="AV1709" s="43">
        <v>5929.59</v>
      </c>
      <c r="AW1709" s="43">
        <v>4509.93</v>
      </c>
      <c r="AX1709" s="43">
        <v>2596641.86</v>
      </c>
      <c r="AY1709" s="43">
        <v>308905.42</v>
      </c>
      <c r="AZ1709" s="43">
        <v>32616.33</v>
      </c>
      <c r="BA1709" s="43">
        <v>1763.1</v>
      </c>
      <c r="BB1709" s="43">
        <v>19962.21</v>
      </c>
      <c r="BC1709" s="43">
        <v>13151.42</v>
      </c>
      <c r="BD1709" s="43">
        <v>2304.1799999999998</v>
      </c>
      <c r="BE1709" s="43">
        <v>39447.730000000003</v>
      </c>
      <c r="BF1709" s="43">
        <v>54378.55</v>
      </c>
      <c r="BG1709" s="43">
        <v>472528.94</v>
      </c>
      <c r="BH1709" s="43">
        <v>3069170.8</v>
      </c>
      <c r="BI1709" s="44">
        <v>0</v>
      </c>
      <c r="BJ1709" s="71">
        <v>3069.2</v>
      </c>
      <c r="BK1709" s="2"/>
      <c r="BL1709" s="2"/>
      <c r="BM1709" s="48">
        <v>255.8</v>
      </c>
      <c r="BN1709" s="48">
        <v>255.8</v>
      </c>
      <c r="BO1709" s="48">
        <v>255.8</v>
      </c>
      <c r="BP1709" s="48">
        <v>255.8</v>
      </c>
      <c r="BQ1709" s="48">
        <v>511.5</v>
      </c>
      <c r="BR1709" s="48">
        <v>511.5</v>
      </c>
      <c r="BS1709" s="48">
        <v>127.9</v>
      </c>
      <c r="BT1709" s="48">
        <v>0</v>
      </c>
      <c r="BU1709" s="48">
        <v>127.9</v>
      </c>
      <c r="BV1709" s="48">
        <f t="shared" si="886"/>
        <v>265.39999999999998</v>
      </c>
      <c r="BW1709" s="48">
        <f t="shared" si="887"/>
        <v>265.39999999999998</v>
      </c>
      <c r="BX1709" s="49">
        <f t="shared" si="888"/>
        <v>265.3</v>
      </c>
      <c r="BY1709" s="50">
        <f t="shared" si="889"/>
        <v>3098.1000000000008</v>
      </c>
      <c r="BZ1709" s="48">
        <f t="shared" si="890"/>
        <v>767.40000000000009</v>
      </c>
      <c r="CA1709" s="48">
        <f t="shared" si="891"/>
        <v>1278.8</v>
      </c>
      <c r="CB1709" s="48">
        <f t="shared" si="892"/>
        <v>255.8</v>
      </c>
      <c r="CC1709" s="51">
        <f t="shared" si="893"/>
        <v>796.09999999999991</v>
      </c>
      <c r="CD1709" s="50">
        <f t="shared" si="894"/>
        <v>3098.1</v>
      </c>
      <c r="CE1709" s="103"/>
      <c r="CF1709" s="73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</row>
    <row r="1710" spans="1:122" ht="15" hidden="1" outlineLevel="1" thickBot="1" x14ac:dyDescent="0.35">
      <c r="A1710" s="161"/>
      <c r="B1710" s="53" t="s">
        <v>3396</v>
      </c>
      <c r="C1710" s="53" t="s">
        <v>45</v>
      </c>
      <c r="D1710" s="24" t="s">
        <v>3397</v>
      </c>
      <c r="E1710" s="34"/>
      <c r="F1710" s="34"/>
      <c r="G1710" s="35">
        <v>316686.95</v>
      </c>
      <c r="H1710" s="36">
        <v>112</v>
      </c>
      <c r="I1710" s="37"/>
      <c r="J1710" s="37"/>
      <c r="K1710" s="38">
        <v>112</v>
      </c>
      <c r="L1710" s="35">
        <v>316686.95</v>
      </c>
      <c r="M1710" s="35">
        <v>22050.560000000001</v>
      </c>
      <c r="N1710" s="36">
        <v>3444</v>
      </c>
      <c r="O1710" s="36">
        <v>504</v>
      </c>
      <c r="P1710" s="35">
        <v>926.24</v>
      </c>
      <c r="Q1710" s="35">
        <v>704.48</v>
      </c>
      <c r="R1710" s="35">
        <v>344316.23</v>
      </c>
      <c r="S1710" s="35">
        <v>25272.799999999999</v>
      </c>
      <c r="T1710" s="35">
        <v>5094.88</v>
      </c>
      <c r="U1710" s="36">
        <v>0</v>
      </c>
      <c r="V1710" s="36">
        <v>0</v>
      </c>
      <c r="W1710" s="36">
        <v>0</v>
      </c>
      <c r="X1710" s="36">
        <v>0</v>
      </c>
      <c r="Y1710" s="36">
        <v>0</v>
      </c>
      <c r="Z1710" s="35">
        <v>7600.48</v>
      </c>
      <c r="AA1710" s="35">
        <v>37968.160000000003</v>
      </c>
      <c r="AB1710" s="35">
        <v>382284.39</v>
      </c>
      <c r="AC1710" s="39">
        <f t="shared" si="885"/>
        <v>382.3</v>
      </c>
      <c r="AD1710" s="40">
        <f t="shared" si="896"/>
        <v>414.4</v>
      </c>
      <c r="AG1710" s="70" t="s">
        <v>3014</v>
      </c>
      <c r="AH1710" s="24" t="s">
        <v>3396</v>
      </c>
      <c r="AI1710" s="24" t="s">
        <v>45</v>
      </c>
      <c r="AJ1710" s="24" t="s">
        <v>3397</v>
      </c>
      <c r="AK1710" s="42"/>
      <c r="AL1710" s="42"/>
      <c r="AM1710" s="43">
        <v>358911.87</v>
      </c>
      <c r="AN1710" s="44">
        <v>117</v>
      </c>
      <c r="AO1710" s="45"/>
      <c r="AP1710" s="45"/>
      <c r="AQ1710" s="46">
        <v>117</v>
      </c>
      <c r="AR1710" s="43">
        <v>358911.87</v>
      </c>
      <c r="AS1710" s="43">
        <v>25302.959999999999</v>
      </c>
      <c r="AT1710" s="43">
        <v>3597.75</v>
      </c>
      <c r="AU1710" s="43">
        <v>526.5</v>
      </c>
      <c r="AV1710" s="43">
        <v>967.59</v>
      </c>
      <c r="AW1710" s="43">
        <v>735.93</v>
      </c>
      <c r="AX1710" s="43">
        <v>390042.6</v>
      </c>
      <c r="AY1710" s="43">
        <v>26401.05</v>
      </c>
      <c r="AZ1710" s="43">
        <v>5322.33</v>
      </c>
      <c r="BA1710" s="44">
        <v>0</v>
      </c>
      <c r="BB1710" s="44">
        <v>0</v>
      </c>
      <c r="BC1710" s="44">
        <v>0</v>
      </c>
      <c r="BD1710" s="44">
        <v>0</v>
      </c>
      <c r="BE1710" s="44">
        <v>0</v>
      </c>
      <c r="BF1710" s="43">
        <v>8613.8799999999992</v>
      </c>
      <c r="BG1710" s="43">
        <v>40337.26</v>
      </c>
      <c r="BH1710" s="43">
        <v>430379.86</v>
      </c>
      <c r="BI1710" s="44">
        <v>0</v>
      </c>
      <c r="BJ1710" s="71">
        <v>430.4</v>
      </c>
      <c r="BK1710" s="2"/>
      <c r="BL1710" s="2"/>
      <c r="BM1710" s="48">
        <v>35.9</v>
      </c>
      <c r="BN1710" s="48">
        <v>35.9</v>
      </c>
      <c r="BO1710" s="48">
        <v>35.9</v>
      </c>
      <c r="BP1710" s="48">
        <v>35.9</v>
      </c>
      <c r="BQ1710" s="48">
        <v>71.7</v>
      </c>
      <c r="BR1710" s="48">
        <v>71.7</v>
      </c>
      <c r="BS1710" s="48">
        <v>17.899999999999999</v>
      </c>
      <c r="BT1710" s="48">
        <v>0</v>
      </c>
      <c r="BU1710" s="48">
        <v>17.899999999999999</v>
      </c>
      <c r="BV1710" s="48">
        <f t="shared" si="886"/>
        <v>30.5</v>
      </c>
      <c r="BW1710" s="48">
        <f t="shared" si="887"/>
        <v>30.5</v>
      </c>
      <c r="BX1710" s="49">
        <f t="shared" si="888"/>
        <v>30.6</v>
      </c>
      <c r="BY1710" s="50">
        <f t="shared" si="889"/>
        <v>414.39999999999992</v>
      </c>
      <c r="BZ1710" s="48">
        <f t="shared" si="890"/>
        <v>107.69999999999999</v>
      </c>
      <c r="CA1710" s="48">
        <f t="shared" si="891"/>
        <v>179.3</v>
      </c>
      <c r="CB1710" s="48">
        <f t="shared" si="892"/>
        <v>35.799999999999997</v>
      </c>
      <c r="CC1710" s="51">
        <f t="shared" si="893"/>
        <v>91.6</v>
      </c>
      <c r="CD1710" s="50">
        <f t="shared" si="894"/>
        <v>414.4</v>
      </c>
      <c r="CE1710" s="103"/>
      <c r="CF1710" s="73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</row>
    <row r="1711" spans="1:122" ht="15" hidden="1" outlineLevel="1" thickBot="1" x14ac:dyDescent="0.35">
      <c r="A1711" s="161"/>
      <c r="B1711" s="53" t="s">
        <v>3398</v>
      </c>
      <c r="C1711" s="53" t="s">
        <v>45</v>
      </c>
      <c r="D1711" s="24" t="s">
        <v>3399</v>
      </c>
      <c r="E1711" s="35">
        <v>742337.26</v>
      </c>
      <c r="F1711" s="34"/>
      <c r="G1711" s="34"/>
      <c r="H1711" s="36">
        <v>344</v>
      </c>
      <c r="I1711" s="38">
        <v>344</v>
      </c>
      <c r="J1711" s="37"/>
      <c r="K1711" s="37"/>
      <c r="L1711" s="35">
        <v>742337.26</v>
      </c>
      <c r="M1711" s="35">
        <v>151541.53</v>
      </c>
      <c r="N1711" s="36">
        <v>10578</v>
      </c>
      <c r="O1711" s="36">
        <v>1548</v>
      </c>
      <c r="P1711" s="35">
        <v>2844.88</v>
      </c>
      <c r="Q1711" s="35">
        <v>2163.7600000000002</v>
      </c>
      <c r="R1711" s="35">
        <v>911013.43</v>
      </c>
      <c r="S1711" s="35">
        <v>155123.35999999999</v>
      </c>
      <c r="T1711" s="35">
        <v>15648.56</v>
      </c>
      <c r="U1711" s="35">
        <v>928.8</v>
      </c>
      <c r="V1711" s="35">
        <v>10516.08</v>
      </c>
      <c r="W1711" s="35">
        <v>6928.16</v>
      </c>
      <c r="X1711" s="36">
        <v>0</v>
      </c>
      <c r="Y1711" s="35">
        <v>20781.04</v>
      </c>
      <c r="Z1711" s="35">
        <v>17816.09</v>
      </c>
      <c r="AA1711" s="35">
        <v>227742.09</v>
      </c>
      <c r="AB1711" s="35">
        <v>1138755.52</v>
      </c>
      <c r="AC1711" s="39">
        <f t="shared" si="885"/>
        <v>1138.8</v>
      </c>
      <c r="AD1711" s="40">
        <f t="shared" si="896"/>
        <v>1126.9000000000001</v>
      </c>
      <c r="AG1711" s="70" t="s">
        <v>3014</v>
      </c>
      <c r="AH1711" s="24" t="s">
        <v>3398</v>
      </c>
      <c r="AI1711" s="24" t="s">
        <v>45</v>
      </c>
      <c r="AJ1711" s="24" t="s">
        <v>3399</v>
      </c>
      <c r="AK1711" s="43">
        <v>737687.62</v>
      </c>
      <c r="AL1711" s="42"/>
      <c r="AM1711" s="42"/>
      <c r="AN1711" s="44">
        <v>339</v>
      </c>
      <c r="AO1711" s="46">
        <v>339</v>
      </c>
      <c r="AP1711" s="45"/>
      <c r="AQ1711" s="45"/>
      <c r="AR1711" s="43">
        <v>737687.62</v>
      </c>
      <c r="AS1711" s="43">
        <v>141811.82</v>
      </c>
      <c r="AT1711" s="43">
        <v>10424.25</v>
      </c>
      <c r="AU1711" s="43">
        <v>1525.5</v>
      </c>
      <c r="AV1711" s="43">
        <v>2803.53</v>
      </c>
      <c r="AW1711" s="43">
        <v>2132.31</v>
      </c>
      <c r="AX1711" s="43">
        <v>896385.03</v>
      </c>
      <c r="AY1711" s="43">
        <v>152868.66</v>
      </c>
      <c r="AZ1711" s="43">
        <v>15421.11</v>
      </c>
      <c r="BA1711" s="43">
        <v>915.3</v>
      </c>
      <c r="BB1711" s="43">
        <v>10363.23</v>
      </c>
      <c r="BC1711" s="43">
        <v>6827.46</v>
      </c>
      <c r="BD1711" s="44">
        <v>0</v>
      </c>
      <c r="BE1711" s="43">
        <v>20478.990000000002</v>
      </c>
      <c r="BF1711" s="43">
        <v>17704.5</v>
      </c>
      <c r="BG1711" s="43">
        <v>224579.25</v>
      </c>
      <c r="BH1711" s="43">
        <v>1120964.28</v>
      </c>
      <c r="BI1711" s="44">
        <v>0</v>
      </c>
      <c r="BJ1711" s="71">
        <v>1121</v>
      </c>
      <c r="BK1711" s="2"/>
      <c r="BL1711" s="2"/>
      <c r="BM1711" s="48">
        <v>93.4</v>
      </c>
      <c r="BN1711" s="48">
        <v>93.4</v>
      </c>
      <c r="BO1711" s="48">
        <v>93.4</v>
      </c>
      <c r="BP1711" s="48">
        <v>93.4</v>
      </c>
      <c r="BQ1711" s="48">
        <v>186.8</v>
      </c>
      <c r="BR1711" s="48">
        <v>186.8</v>
      </c>
      <c r="BS1711" s="48">
        <v>46.7</v>
      </c>
      <c r="BT1711" s="48">
        <v>0</v>
      </c>
      <c r="BU1711" s="48">
        <v>46.7</v>
      </c>
      <c r="BV1711" s="48">
        <f t="shared" si="886"/>
        <v>95.4</v>
      </c>
      <c r="BW1711" s="48">
        <f t="shared" si="887"/>
        <v>95.4</v>
      </c>
      <c r="BX1711" s="49">
        <f t="shared" si="888"/>
        <v>95.5</v>
      </c>
      <c r="BY1711" s="50">
        <f t="shared" si="889"/>
        <v>1126.9000000000001</v>
      </c>
      <c r="BZ1711" s="48">
        <f t="shared" si="890"/>
        <v>280.20000000000005</v>
      </c>
      <c r="CA1711" s="48">
        <f t="shared" si="891"/>
        <v>467.00000000000006</v>
      </c>
      <c r="CB1711" s="48">
        <f t="shared" si="892"/>
        <v>93.4</v>
      </c>
      <c r="CC1711" s="51">
        <f t="shared" si="893"/>
        <v>286.3</v>
      </c>
      <c r="CD1711" s="50">
        <f t="shared" si="894"/>
        <v>1126.9000000000001</v>
      </c>
      <c r="CE1711" s="103"/>
      <c r="CF1711" s="73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</row>
    <row r="1712" spans="1:122" ht="15" hidden="1" outlineLevel="1" thickBot="1" x14ac:dyDescent="0.35">
      <c r="A1712" s="161"/>
      <c r="B1712" s="53" t="s">
        <v>3400</v>
      </c>
      <c r="C1712" s="53" t="s">
        <v>45</v>
      </c>
      <c r="D1712" s="24" t="s">
        <v>3401</v>
      </c>
      <c r="E1712" s="35">
        <v>3420901.84</v>
      </c>
      <c r="F1712" s="34"/>
      <c r="G1712" s="34"/>
      <c r="H1712" s="36">
        <v>1496</v>
      </c>
      <c r="I1712" s="38">
        <v>1496</v>
      </c>
      <c r="J1712" s="37"/>
      <c r="K1712" s="37"/>
      <c r="L1712" s="35">
        <v>3420901.84</v>
      </c>
      <c r="M1712" s="35">
        <v>562813.17000000004</v>
      </c>
      <c r="N1712" s="36">
        <v>46002</v>
      </c>
      <c r="O1712" s="36">
        <v>6732</v>
      </c>
      <c r="P1712" s="35">
        <v>12371.92</v>
      </c>
      <c r="Q1712" s="35">
        <v>9409.84</v>
      </c>
      <c r="R1712" s="35">
        <v>4058230.77</v>
      </c>
      <c r="S1712" s="35">
        <v>674606.24</v>
      </c>
      <c r="T1712" s="35">
        <v>68053.039999999994</v>
      </c>
      <c r="U1712" s="35">
        <v>4039.2</v>
      </c>
      <c r="V1712" s="35">
        <v>45732.72</v>
      </c>
      <c r="W1712" s="35">
        <v>30129.439999999999</v>
      </c>
      <c r="X1712" s="35">
        <v>512.08000000000004</v>
      </c>
      <c r="Y1712" s="35">
        <v>90373.36</v>
      </c>
      <c r="Z1712" s="35">
        <v>82101.649999999994</v>
      </c>
      <c r="AA1712" s="35">
        <v>995547.73</v>
      </c>
      <c r="AB1712" s="35">
        <v>5053778.5</v>
      </c>
      <c r="AC1712" s="39">
        <f t="shared" ref="AC1712:AC1775" si="897">+ROUND(AB1712/1000,1)</f>
        <v>5053.8</v>
      </c>
      <c r="AD1712" s="40">
        <f t="shared" si="896"/>
        <v>4948.2</v>
      </c>
      <c r="AG1712" s="70" t="s">
        <v>3014</v>
      </c>
      <c r="AH1712" s="24" t="s">
        <v>3400</v>
      </c>
      <c r="AI1712" s="24" t="s">
        <v>45</v>
      </c>
      <c r="AJ1712" s="24" t="s">
        <v>3401</v>
      </c>
      <c r="AK1712" s="43">
        <v>3345345.87</v>
      </c>
      <c r="AL1712" s="42"/>
      <c r="AM1712" s="42"/>
      <c r="AN1712" s="44">
        <v>1467</v>
      </c>
      <c r="AO1712" s="46">
        <v>1467</v>
      </c>
      <c r="AP1712" s="45"/>
      <c r="AQ1712" s="45"/>
      <c r="AR1712" s="43">
        <v>3345345.87</v>
      </c>
      <c r="AS1712" s="43">
        <v>501474.71</v>
      </c>
      <c r="AT1712" s="43">
        <v>45110.25</v>
      </c>
      <c r="AU1712" s="43">
        <v>6601.5</v>
      </c>
      <c r="AV1712" s="43">
        <v>12132.09</v>
      </c>
      <c r="AW1712" s="43">
        <v>9227.43</v>
      </c>
      <c r="AX1712" s="43">
        <v>3919891.85</v>
      </c>
      <c r="AY1712" s="43">
        <v>661528.98</v>
      </c>
      <c r="AZ1712" s="43">
        <v>66733.83</v>
      </c>
      <c r="BA1712" s="43">
        <v>3960.9</v>
      </c>
      <c r="BB1712" s="43">
        <v>44846.19</v>
      </c>
      <c r="BC1712" s="43">
        <v>29545.38</v>
      </c>
      <c r="BD1712" s="44">
        <v>0</v>
      </c>
      <c r="BE1712" s="43">
        <v>88621.47</v>
      </c>
      <c r="BF1712" s="43">
        <v>80288.3</v>
      </c>
      <c r="BG1712" s="43">
        <v>975525.05</v>
      </c>
      <c r="BH1712" s="43">
        <v>4895416.9000000004</v>
      </c>
      <c r="BI1712" s="44">
        <v>0</v>
      </c>
      <c r="BJ1712" s="71">
        <v>4895.3999999999996</v>
      </c>
      <c r="BK1712" s="2"/>
      <c r="BL1712" s="2"/>
      <c r="BM1712" s="48">
        <v>408</v>
      </c>
      <c r="BN1712" s="48">
        <v>408</v>
      </c>
      <c r="BO1712" s="48">
        <v>408</v>
      </c>
      <c r="BP1712" s="48">
        <v>408</v>
      </c>
      <c r="BQ1712" s="48">
        <v>815.9</v>
      </c>
      <c r="BR1712" s="48">
        <v>815.9</v>
      </c>
      <c r="BS1712" s="48">
        <v>204</v>
      </c>
      <c r="BT1712" s="48">
        <v>0</v>
      </c>
      <c r="BU1712" s="48">
        <v>204</v>
      </c>
      <c r="BV1712" s="48">
        <f t="shared" ref="BV1712:BV1775" si="898">+ROUND((AD1712-BM1712-BN1712-BO1712-BP1712-BQ1712-BR1712-BS1712-BT1712-BU1712)/3,1)</f>
        <v>425.5</v>
      </c>
      <c r="BW1712" s="48">
        <f t="shared" ref="BW1712:BW1775" si="899">+BV1712</f>
        <v>425.5</v>
      </c>
      <c r="BX1712" s="49">
        <f t="shared" ref="BX1712:BX1775" si="900">+ROUND(AD1712-BM1712-BN1712-BO1712-BP1712-BQ1712-BR1712-BS1712-BT1712-BU1712-BV1712-BW1712,1)</f>
        <v>425.4</v>
      </c>
      <c r="BY1712" s="50">
        <f t="shared" ref="BY1712:BY1775" si="901">+BX1712+BW1712+BV1712+BU1712+BT1712+BS1712+BR1712+BQ1712+BP1712+BO1712+BN1712+BM1712</f>
        <v>4948.2000000000007</v>
      </c>
      <c r="BZ1712" s="48">
        <f t="shared" ref="BZ1712:BZ1775" si="902">+BM1712+BN1712+BO1712</f>
        <v>1224</v>
      </c>
      <c r="CA1712" s="48">
        <f t="shared" ref="CA1712:CA1775" si="903">+BP1712+BQ1712+BR1712</f>
        <v>2039.8000000000002</v>
      </c>
      <c r="CB1712" s="48">
        <f t="shared" ref="CB1712:CB1775" si="904">+BS1712+BT1712+BU1712</f>
        <v>408</v>
      </c>
      <c r="CC1712" s="51">
        <f t="shared" ref="CC1712:CC1775" si="905">+BV1712+BW1712+BX1712</f>
        <v>1276.4000000000001</v>
      </c>
      <c r="CD1712" s="50">
        <f t="shared" ref="CD1712:CD1775" si="906">SUM(BZ1712:CC1712)</f>
        <v>4948.2000000000007</v>
      </c>
      <c r="CE1712" s="103"/>
      <c r="CF1712" s="73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</row>
    <row r="1713" spans="1:122" ht="15" hidden="1" outlineLevel="1" thickBot="1" x14ac:dyDescent="0.35">
      <c r="A1713" s="161"/>
      <c r="B1713" s="53" t="s">
        <v>3402</v>
      </c>
      <c r="C1713" s="53" t="s">
        <v>45</v>
      </c>
      <c r="D1713" s="24" t="s">
        <v>3403</v>
      </c>
      <c r="E1713" s="35">
        <v>494684.4</v>
      </c>
      <c r="F1713" s="35">
        <v>88332.91</v>
      </c>
      <c r="G1713" s="35">
        <v>182833.94</v>
      </c>
      <c r="H1713" s="36">
        <v>237</v>
      </c>
      <c r="I1713" s="38">
        <v>147</v>
      </c>
      <c r="J1713" s="38">
        <v>21</v>
      </c>
      <c r="K1713" s="38">
        <v>69</v>
      </c>
      <c r="L1713" s="35">
        <v>765851.25</v>
      </c>
      <c r="M1713" s="35">
        <v>108588.99</v>
      </c>
      <c r="N1713" s="35">
        <v>7921.32</v>
      </c>
      <c r="O1713" s="35">
        <v>1066.5</v>
      </c>
      <c r="P1713" s="35">
        <v>1959.99</v>
      </c>
      <c r="Q1713" s="35">
        <v>1490.73</v>
      </c>
      <c r="R1713" s="35">
        <v>886878.78</v>
      </c>
      <c r="S1713" s="35">
        <v>86596.68</v>
      </c>
      <c r="T1713" s="35">
        <v>10781.13</v>
      </c>
      <c r="U1713" s="35">
        <v>396.9</v>
      </c>
      <c r="V1713" s="35">
        <v>4493.79</v>
      </c>
      <c r="W1713" s="35">
        <v>2960.58</v>
      </c>
      <c r="X1713" s="36">
        <v>0</v>
      </c>
      <c r="Y1713" s="35">
        <v>8880.27</v>
      </c>
      <c r="Z1713" s="35">
        <v>18380.419999999998</v>
      </c>
      <c r="AA1713" s="35">
        <v>132489.76999999999</v>
      </c>
      <c r="AB1713" s="35">
        <v>1019368.55</v>
      </c>
      <c r="AC1713" s="39">
        <f t="shared" si="897"/>
        <v>1019.4</v>
      </c>
      <c r="AD1713" s="40">
        <f t="shared" si="896"/>
        <v>1048.0999999999999</v>
      </c>
      <c r="AG1713" s="70" t="s">
        <v>3014</v>
      </c>
      <c r="AH1713" s="24" t="s">
        <v>3402</v>
      </c>
      <c r="AI1713" s="24" t="s">
        <v>45</v>
      </c>
      <c r="AJ1713" s="24" t="s">
        <v>3403</v>
      </c>
      <c r="AK1713" s="43">
        <v>546756.23</v>
      </c>
      <c r="AL1713" s="43">
        <v>44166.46</v>
      </c>
      <c r="AM1713" s="43">
        <v>211124.63</v>
      </c>
      <c r="AN1713" s="44">
        <v>253</v>
      </c>
      <c r="AO1713" s="46">
        <v>157</v>
      </c>
      <c r="AP1713" s="46">
        <v>20</v>
      </c>
      <c r="AQ1713" s="46">
        <v>76</v>
      </c>
      <c r="AR1713" s="43">
        <v>802047.32</v>
      </c>
      <c r="AS1713" s="43">
        <v>106069.06</v>
      </c>
      <c r="AT1713" s="43">
        <v>8456.42</v>
      </c>
      <c r="AU1713" s="43">
        <v>1138.5</v>
      </c>
      <c r="AV1713" s="43">
        <v>2092.31</v>
      </c>
      <c r="AW1713" s="43">
        <v>1591.37</v>
      </c>
      <c r="AX1713" s="43">
        <v>921394.98</v>
      </c>
      <c r="AY1713" s="43">
        <v>92459.98</v>
      </c>
      <c r="AZ1713" s="43">
        <v>11508.97</v>
      </c>
      <c r="BA1713" s="43">
        <v>423.9</v>
      </c>
      <c r="BB1713" s="43">
        <v>4799.49</v>
      </c>
      <c r="BC1713" s="43">
        <v>3161.98</v>
      </c>
      <c r="BD1713" s="44">
        <v>0</v>
      </c>
      <c r="BE1713" s="43">
        <v>9484.3700000000008</v>
      </c>
      <c r="BF1713" s="43">
        <v>19249.12</v>
      </c>
      <c r="BG1713" s="43">
        <v>141087.81</v>
      </c>
      <c r="BH1713" s="43">
        <v>1062482.79</v>
      </c>
      <c r="BI1713" s="44">
        <v>0</v>
      </c>
      <c r="BJ1713" s="71">
        <v>1062.5</v>
      </c>
      <c r="BK1713" s="2"/>
      <c r="BL1713" s="2"/>
      <c r="BM1713" s="48">
        <v>88.5</v>
      </c>
      <c r="BN1713" s="48">
        <v>88.5</v>
      </c>
      <c r="BO1713" s="48">
        <v>88.5</v>
      </c>
      <c r="BP1713" s="48">
        <v>88.5</v>
      </c>
      <c r="BQ1713" s="48">
        <v>177.1</v>
      </c>
      <c r="BR1713" s="48">
        <v>177.1</v>
      </c>
      <c r="BS1713" s="48">
        <v>44.3</v>
      </c>
      <c r="BT1713" s="48">
        <v>0</v>
      </c>
      <c r="BU1713" s="48">
        <v>44.3</v>
      </c>
      <c r="BV1713" s="48">
        <f t="shared" si="898"/>
        <v>83.8</v>
      </c>
      <c r="BW1713" s="48">
        <f t="shared" si="899"/>
        <v>83.8</v>
      </c>
      <c r="BX1713" s="49">
        <f t="shared" si="900"/>
        <v>83.7</v>
      </c>
      <c r="BY1713" s="50">
        <f t="shared" si="901"/>
        <v>1048.0999999999999</v>
      </c>
      <c r="BZ1713" s="48">
        <f t="shared" si="902"/>
        <v>265.5</v>
      </c>
      <c r="CA1713" s="48">
        <f t="shared" si="903"/>
        <v>442.70000000000005</v>
      </c>
      <c r="CB1713" s="48">
        <f t="shared" si="904"/>
        <v>88.6</v>
      </c>
      <c r="CC1713" s="51">
        <f t="shared" si="905"/>
        <v>251.3</v>
      </c>
      <c r="CD1713" s="50">
        <f t="shared" si="906"/>
        <v>1048.1000000000001</v>
      </c>
      <c r="CE1713" s="103"/>
      <c r="CF1713" s="73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</row>
    <row r="1714" spans="1:122" ht="15" hidden="1" outlineLevel="1" thickBot="1" x14ac:dyDescent="0.35">
      <c r="A1714" s="161"/>
      <c r="B1714" s="53" t="s">
        <v>3404</v>
      </c>
      <c r="C1714" s="53" t="s">
        <v>135</v>
      </c>
      <c r="D1714" s="24" t="s">
        <v>3405</v>
      </c>
      <c r="E1714" s="35">
        <v>1344449.17</v>
      </c>
      <c r="F1714" s="35">
        <v>44166.46</v>
      </c>
      <c r="G1714" s="34"/>
      <c r="H1714" s="36">
        <v>409</v>
      </c>
      <c r="I1714" s="38">
        <v>399</v>
      </c>
      <c r="J1714" s="38">
        <v>10</v>
      </c>
      <c r="K1714" s="37"/>
      <c r="L1714" s="35">
        <v>1388615.63</v>
      </c>
      <c r="M1714" s="35">
        <v>93063.37</v>
      </c>
      <c r="N1714" s="35">
        <v>12576.75</v>
      </c>
      <c r="O1714" s="35">
        <v>1840.5</v>
      </c>
      <c r="P1714" s="35">
        <v>3382.43</v>
      </c>
      <c r="Q1714" s="35">
        <v>2572.61</v>
      </c>
      <c r="R1714" s="35">
        <v>1502051.29</v>
      </c>
      <c r="S1714" s="35">
        <v>182181.56</v>
      </c>
      <c r="T1714" s="35">
        <v>18605.41</v>
      </c>
      <c r="U1714" s="35">
        <v>1077.3</v>
      </c>
      <c r="V1714" s="35">
        <v>12197.43</v>
      </c>
      <c r="W1714" s="35">
        <v>8035.86</v>
      </c>
      <c r="X1714" s="35">
        <v>256.04000000000002</v>
      </c>
      <c r="Y1714" s="35">
        <v>24103.59</v>
      </c>
      <c r="Z1714" s="35">
        <v>33326.769999999997</v>
      </c>
      <c r="AA1714" s="35">
        <v>279783.96000000002</v>
      </c>
      <c r="AB1714" s="35">
        <v>1781835.25</v>
      </c>
      <c r="AC1714" s="39">
        <f t="shared" si="897"/>
        <v>1781.8</v>
      </c>
      <c r="AD1714" s="40">
        <f t="shared" ref="AD1714:AD1745" si="907">+ROUND((AC1714/12*4)+(BJ1714/12*8),1)</f>
        <v>1658.3</v>
      </c>
      <c r="AG1714" s="70" t="s">
        <v>3014</v>
      </c>
      <c r="AH1714" s="24" t="s">
        <v>3404</v>
      </c>
      <c r="AI1714" s="24" t="s">
        <v>135</v>
      </c>
      <c r="AJ1714" s="24" t="s">
        <v>3405</v>
      </c>
      <c r="AK1714" s="43">
        <v>1194666.8400000001</v>
      </c>
      <c r="AL1714" s="43">
        <v>44166.46</v>
      </c>
      <c r="AM1714" s="42"/>
      <c r="AN1714" s="44">
        <v>381</v>
      </c>
      <c r="AO1714" s="46">
        <v>364</v>
      </c>
      <c r="AP1714" s="46">
        <v>17</v>
      </c>
      <c r="AQ1714" s="45"/>
      <c r="AR1714" s="43">
        <v>1238833.3</v>
      </c>
      <c r="AS1714" s="43">
        <v>82176.679999999993</v>
      </c>
      <c r="AT1714" s="43">
        <v>11715.75</v>
      </c>
      <c r="AU1714" s="43">
        <v>1714.5</v>
      </c>
      <c r="AV1714" s="43">
        <v>3150.87</v>
      </c>
      <c r="AW1714" s="43">
        <v>2396.4899999999998</v>
      </c>
      <c r="AX1714" s="43">
        <v>1339987.5900000001</v>
      </c>
      <c r="AY1714" s="43">
        <v>167978.21</v>
      </c>
      <c r="AZ1714" s="43">
        <v>17331.689999999999</v>
      </c>
      <c r="BA1714" s="43">
        <v>982.8</v>
      </c>
      <c r="BB1714" s="43">
        <v>11127.48</v>
      </c>
      <c r="BC1714" s="43">
        <v>7330.96</v>
      </c>
      <c r="BD1714" s="43">
        <v>128.02000000000001</v>
      </c>
      <c r="BE1714" s="43">
        <v>21989.24</v>
      </c>
      <c r="BF1714" s="43">
        <v>29731.99</v>
      </c>
      <c r="BG1714" s="43">
        <v>256600.39</v>
      </c>
      <c r="BH1714" s="43">
        <v>1596587.98</v>
      </c>
      <c r="BI1714" s="44">
        <v>0</v>
      </c>
      <c r="BJ1714" s="71">
        <v>1596.6</v>
      </c>
      <c r="BK1714" s="2"/>
      <c r="BL1714" s="2"/>
      <c r="BM1714" s="48">
        <v>133.1</v>
      </c>
      <c r="BN1714" s="48">
        <v>133.1</v>
      </c>
      <c r="BO1714" s="48">
        <v>133.1</v>
      </c>
      <c r="BP1714" s="48">
        <v>133.1</v>
      </c>
      <c r="BQ1714" s="48">
        <v>266.10000000000002</v>
      </c>
      <c r="BR1714" s="48">
        <v>266.10000000000002</v>
      </c>
      <c r="BS1714" s="48">
        <v>66.5</v>
      </c>
      <c r="BT1714" s="48">
        <v>0</v>
      </c>
      <c r="BU1714" s="48">
        <v>66.5</v>
      </c>
      <c r="BV1714" s="48">
        <f t="shared" si="898"/>
        <v>153.6</v>
      </c>
      <c r="BW1714" s="48">
        <f t="shared" si="899"/>
        <v>153.6</v>
      </c>
      <c r="BX1714" s="49">
        <f t="shared" si="900"/>
        <v>153.5</v>
      </c>
      <c r="BY1714" s="50">
        <f t="shared" si="901"/>
        <v>1658.2999999999997</v>
      </c>
      <c r="BZ1714" s="48">
        <f t="shared" si="902"/>
        <v>399.29999999999995</v>
      </c>
      <c r="CA1714" s="48">
        <f t="shared" si="903"/>
        <v>665.30000000000007</v>
      </c>
      <c r="CB1714" s="48">
        <f t="shared" si="904"/>
        <v>133</v>
      </c>
      <c r="CC1714" s="51">
        <f t="shared" si="905"/>
        <v>460.7</v>
      </c>
      <c r="CD1714" s="50">
        <f t="shared" si="906"/>
        <v>1658.3</v>
      </c>
      <c r="CE1714" s="103"/>
      <c r="CF1714" s="73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</row>
    <row r="1715" spans="1:122" ht="15" hidden="1" outlineLevel="1" thickBot="1" x14ac:dyDescent="0.35">
      <c r="A1715" s="161"/>
      <c r="B1715" s="53" t="s">
        <v>3406</v>
      </c>
      <c r="C1715" s="53" t="s">
        <v>45</v>
      </c>
      <c r="D1715" s="24" t="s">
        <v>3407</v>
      </c>
      <c r="E1715" s="35">
        <v>863410.4</v>
      </c>
      <c r="F1715" s="34"/>
      <c r="G1715" s="34"/>
      <c r="H1715" s="36">
        <v>117</v>
      </c>
      <c r="I1715" s="38">
        <v>117</v>
      </c>
      <c r="J1715" s="37"/>
      <c r="K1715" s="37"/>
      <c r="L1715" s="35">
        <v>863410.4</v>
      </c>
      <c r="M1715" s="35">
        <v>127334.04</v>
      </c>
      <c r="N1715" s="35">
        <v>4102.0200000000004</v>
      </c>
      <c r="O1715" s="35">
        <v>526.5</v>
      </c>
      <c r="P1715" s="35">
        <v>967.59</v>
      </c>
      <c r="Q1715" s="35">
        <v>735.93</v>
      </c>
      <c r="R1715" s="35">
        <v>997076.47999999998</v>
      </c>
      <c r="S1715" s="35">
        <v>52759.98</v>
      </c>
      <c r="T1715" s="35">
        <v>5322.33</v>
      </c>
      <c r="U1715" s="35">
        <v>315.89999999999998</v>
      </c>
      <c r="V1715" s="35">
        <v>3576.69</v>
      </c>
      <c r="W1715" s="35">
        <v>2356.38</v>
      </c>
      <c r="X1715" s="35">
        <v>2176.16</v>
      </c>
      <c r="Y1715" s="35">
        <v>7067.97</v>
      </c>
      <c r="Z1715" s="35">
        <v>20721.84</v>
      </c>
      <c r="AA1715" s="35">
        <v>94297.25</v>
      </c>
      <c r="AB1715" s="35">
        <v>1091373.73</v>
      </c>
      <c r="AC1715" s="39">
        <f t="shared" si="897"/>
        <v>1091.4000000000001</v>
      </c>
      <c r="AD1715" s="40">
        <f t="shared" si="907"/>
        <v>1172.9000000000001</v>
      </c>
      <c r="AG1715" s="70" t="s">
        <v>3014</v>
      </c>
      <c r="AH1715" s="24" t="s">
        <v>3406</v>
      </c>
      <c r="AI1715" s="24" t="s">
        <v>45</v>
      </c>
      <c r="AJ1715" s="24" t="s">
        <v>3407</v>
      </c>
      <c r="AK1715" s="43">
        <v>978817.86</v>
      </c>
      <c r="AL1715" s="42"/>
      <c r="AM1715" s="42"/>
      <c r="AN1715" s="44">
        <v>132</v>
      </c>
      <c r="AO1715" s="46">
        <v>132</v>
      </c>
      <c r="AP1715" s="45"/>
      <c r="AQ1715" s="45"/>
      <c r="AR1715" s="43">
        <v>978817.86</v>
      </c>
      <c r="AS1715" s="43">
        <v>121687.03</v>
      </c>
      <c r="AT1715" s="43">
        <v>4627.92</v>
      </c>
      <c r="AU1715" s="44">
        <v>594</v>
      </c>
      <c r="AV1715" s="43">
        <v>1091.6400000000001</v>
      </c>
      <c r="AW1715" s="43">
        <v>830.28</v>
      </c>
      <c r="AX1715" s="43">
        <v>1107648.73</v>
      </c>
      <c r="AY1715" s="43">
        <v>59524.08</v>
      </c>
      <c r="AZ1715" s="43">
        <v>6004.68</v>
      </c>
      <c r="BA1715" s="43">
        <v>356.4</v>
      </c>
      <c r="BB1715" s="43">
        <v>4035.24</v>
      </c>
      <c r="BC1715" s="43">
        <v>2658.48</v>
      </c>
      <c r="BD1715" s="43">
        <v>2047.78</v>
      </c>
      <c r="BE1715" s="43">
        <v>7974.12</v>
      </c>
      <c r="BF1715" s="43">
        <v>23491.63</v>
      </c>
      <c r="BG1715" s="43">
        <v>106092.41</v>
      </c>
      <c r="BH1715" s="43">
        <v>1213741.1399999999</v>
      </c>
      <c r="BI1715" s="44">
        <v>0</v>
      </c>
      <c r="BJ1715" s="71">
        <v>1213.7</v>
      </c>
      <c r="BK1715" s="2"/>
      <c r="BL1715" s="2"/>
      <c r="BM1715" s="48">
        <v>101.1</v>
      </c>
      <c r="BN1715" s="48">
        <v>101.1</v>
      </c>
      <c r="BO1715" s="48">
        <v>101.1</v>
      </c>
      <c r="BP1715" s="48">
        <v>101.1</v>
      </c>
      <c r="BQ1715" s="48">
        <v>202.3</v>
      </c>
      <c r="BR1715" s="48">
        <v>202.3</v>
      </c>
      <c r="BS1715" s="48">
        <v>50.6</v>
      </c>
      <c r="BT1715" s="48">
        <v>0</v>
      </c>
      <c r="BU1715" s="48">
        <v>50.6</v>
      </c>
      <c r="BV1715" s="48">
        <f t="shared" si="898"/>
        <v>87.6</v>
      </c>
      <c r="BW1715" s="48">
        <f t="shared" si="899"/>
        <v>87.6</v>
      </c>
      <c r="BX1715" s="49">
        <f t="shared" si="900"/>
        <v>87.5</v>
      </c>
      <c r="BY1715" s="50">
        <f t="shared" si="901"/>
        <v>1172.8999999999999</v>
      </c>
      <c r="BZ1715" s="48">
        <f t="shared" si="902"/>
        <v>303.29999999999995</v>
      </c>
      <c r="CA1715" s="48">
        <f t="shared" si="903"/>
        <v>505.7</v>
      </c>
      <c r="CB1715" s="48">
        <f t="shared" si="904"/>
        <v>101.2</v>
      </c>
      <c r="CC1715" s="51">
        <f t="shared" si="905"/>
        <v>262.7</v>
      </c>
      <c r="CD1715" s="50">
        <f t="shared" si="906"/>
        <v>1172.9000000000001</v>
      </c>
      <c r="CE1715" s="103"/>
      <c r="CF1715" s="73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</row>
    <row r="1716" spans="1:122" ht="15" hidden="1" outlineLevel="1" thickBot="1" x14ac:dyDescent="0.35">
      <c r="A1716" s="161"/>
      <c r="B1716" s="53" t="s">
        <v>3408</v>
      </c>
      <c r="C1716" s="53" t="s">
        <v>135</v>
      </c>
      <c r="D1716" s="24" t="s">
        <v>3409</v>
      </c>
      <c r="E1716" s="35">
        <v>745135.73</v>
      </c>
      <c r="F1716" s="35">
        <v>44166.46</v>
      </c>
      <c r="G1716" s="34"/>
      <c r="H1716" s="36">
        <v>241</v>
      </c>
      <c r="I1716" s="38">
        <v>231</v>
      </c>
      <c r="J1716" s="38">
        <v>10</v>
      </c>
      <c r="K1716" s="37"/>
      <c r="L1716" s="35">
        <v>789302.19</v>
      </c>
      <c r="M1716" s="35">
        <v>90682.67</v>
      </c>
      <c r="N1716" s="35">
        <v>7410.75</v>
      </c>
      <c r="O1716" s="35">
        <v>1084.5</v>
      </c>
      <c r="P1716" s="35">
        <v>1993.07</v>
      </c>
      <c r="Q1716" s="35">
        <v>1515.89</v>
      </c>
      <c r="R1716" s="35">
        <v>891989.07</v>
      </c>
      <c r="S1716" s="35">
        <v>106423.64</v>
      </c>
      <c r="T1716" s="35">
        <v>10963.09</v>
      </c>
      <c r="U1716" s="35">
        <v>623.70000000000005</v>
      </c>
      <c r="V1716" s="35">
        <v>7061.67</v>
      </c>
      <c r="W1716" s="35">
        <v>4652.34</v>
      </c>
      <c r="X1716" s="35">
        <v>256.04000000000002</v>
      </c>
      <c r="Y1716" s="35">
        <v>13954.71</v>
      </c>
      <c r="Z1716" s="35">
        <v>18943.259999999998</v>
      </c>
      <c r="AA1716" s="35">
        <v>162878.45000000001</v>
      </c>
      <c r="AB1716" s="35">
        <v>1054867.52</v>
      </c>
      <c r="AC1716" s="39">
        <f t="shared" si="897"/>
        <v>1054.9000000000001</v>
      </c>
      <c r="AD1716" s="40">
        <f t="shared" si="907"/>
        <v>1046.2</v>
      </c>
      <c r="AG1716" s="70" t="s">
        <v>3014</v>
      </c>
      <c r="AH1716" s="24" t="s">
        <v>3408</v>
      </c>
      <c r="AI1716" s="24" t="s">
        <v>135</v>
      </c>
      <c r="AJ1716" s="24" t="s">
        <v>3409</v>
      </c>
      <c r="AK1716" s="43">
        <v>735361.13</v>
      </c>
      <c r="AL1716" s="43">
        <v>44166.46</v>
      </c>
      <c r="AM1716" s="42"/>
      <c r="AN1716" s="44">
        <v>239</v>
      </c>
      <c r="AO1716" s="46">
        <v>226</v>
      </c>
      <c r="AP1716" s="46">
        <v>13</v>
      </c>
      <c r="AQ1716" s="45"/>
      <c r="AR1716" s="43">
        <v>779527.59</v>
      </c>
      <c r="AS1716" s="43">
        <v>90077.47</v>
      </c>
      <c r="AT1716" s="43">
        <v>7349.25</v>
      </c>
      <c r="AU1716" s="43">
        <v>1075.5</v>
      </c>
      <c r="AV1716" s="43">
        <v>1976.53</v>
      </c>
      <c r="AW1716" s="43">
        <v>1503.31</v>
      </c>
      <c r="AX1716" s="43">
        <v>881509.65</v>
      </c>
      <c r="AY1716" s="43">
        <v>104845.89</v>
      </c>
      <c r="AZ1716" s="43">
        <v>10872.11</v>
      </c>
      <c r="BA1716" s="43">
        <v>610.20000000000005</v>
      </c>
      <c r="BB1716" s="43">
        <v>6908.82</v>
      </c>
      <c r="BC1716" s="43">
        <v>4551.6400000000003</v>
      </c>
      <c r="BD1716" s="43">
        <v>256.04000000000002</v>
      </c>
      <c r="BE1716" s="43">
        <v>13652.66</v>
      </c>
      <c r="BF1716" s="43">
        <v>18708.669999999998</v>
      </c>
      <c r="BG1716" s="43">
        <v>160406.03</v>
      </c>
      <c r="BH1716" s="43">
        <v>1041915.68</v>
      </c>
      <c r="BI1716" s="44">
        <v>0</v>
      </c>
      <c r="BJ1716" s="71">
        <v>1041.9000000000001</v>
      </c>
      <c r="BK1716" s="2"/>
      <c r="BL1716" s="2"/>
      <c r="BM1716" s="48">
        <v>86.8</v>
      </c>
      <c r="BN1716" s="48">
        <v>86.8</v>
      </c>
      <c r="BO1716" s="48">
        <v>86.8</v>
      </c>
      <c r="BP1716" s="48">
        <v>86.8</v>
      </c>
      <c r="BQ1716" s="48">
        <v>173.7</v>
      </c>
      <c r="BR1716" s="48">
        <v>173.7</v>
      </c>
      <c r="BS1716" s="48">
        <v>43.4</v>
      </c>
      <c r="BT1716" s="48">
        <v>0</v>
      </c>
      <c r="BU1716" s="48">
        <v>43.4</v>
      </c>
      <c r="BV1716" s="48">
        <f t="shared" si="898"/>
        <v>88.3</v>
      </c>
      <c r="BW1716" s="48">
        <f t="shared" si="899"/>
        <v>88.3</v>
      </c>
      <c r="BX1716" s="49">
        <f t="shared" si="900"/>
        <v>88.2</v>
      </c>
      <c r="BY1716" s="50">
        <f t="shared" si="901"/>
        <v>1046.1999999999998</v>
      </c>
      <c r="BZ1716" s="48">
        <f t="shared" si="902"/>
        <v>260.39999999999998</v>
      </c>
      <c r="CA1716" s="48">
        <f t="shared" si="903"/>
        <v>434.2</v>
      </c>
      <c r="CB1716" s="48">
        <f t="shared" si="904"/>
        <v>86.8</v>
      </c>
      <c r="CC1716" s="51">
        <f t="shared" si="905"/>
        <v>264.8</v>
      </c>
      <c r="CD1716" s="50">
        <f t="shared" si="906"/>
        <v>1046.1999999999998</v>
      </c>
      <c r="CE1716" s="103"/>
      <c r="CF1716" s="73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</row>
    <row r="1717" spans="1:122" ht="15" hidden="1" outlineLevel="1" thickBot="1" x14ac:dyDescent="0.35">
      <c r="A1717" s="161"/>
      <c r="B1717" s="53" t="s">
        <v>3410</v>
      </c>
      <c r="C1717" s="53" t="s">
        <v>45</v>
      </c>
      <c r="D1717" s="24" t="s">
        <v>3411</v>
      </c>
      <c r="E1717" s="35">
        <v>365744.05</v>
      </c>
      <c r="F1717" s="35">
        <v>132499.37</v>
      </c>
      <c r="G1717" s="35">
        <v>211124.63</v>
      </c>
      <c r="H1717" s="36">
        <v>237</v>
      </c>
      <c r="I1717" s="38">
        <v>128</v>
      </c>
      <c r="J1717" s="38">
        <v>40</v>
      </c>
      <c r="K1717" s="38">
        <v>69</v>
      </c>
      <c r="L1717" s="35">
        <v>709368.05</v>
      </c>
      <c r="M1717" s="35">
        <v>91221.36</v>
      </c>
      <c r="N1717" s="35">
        <v>7287.75</v>
      </c>
      <c r="O1717" s="35">
        <v>1066.5</v>
      </c>
      <c r="P1717" s="35">
        <v>1959.99</v>
      </c>
      <c r="Q1717" s="35">
        <v>1490.73</v>
      </c>
      <c r="R1717" s="35">
        <v>812394.38</v>
      </c>
      <c r="S1717" s="35">
        <v>82316.17</v>
      </c>
      <c r="T1717" s="35">
        <v>10781.13</v>
      </c>
      <c r="U1717" s="35">
        <v>345.6</v>
      </c>
      <c r="V1717" s="35">
        <v>3912.96</v>
      </c>
      <c r="W1717" s="35">
        <v>2577.92</v>
      </c>
      <c r="X1717" s="36">
        <v>0</v>
      </c>
      <c r="Y1717" s="35">
        <v>7732.48</v>
      </c>
      <c r="Z1717" s="35">
        <v>17024.830000000002</v>
      </c>
      <c r="AA1717" s="35">
        <v>124691.09</v>
      </c>
      <c r="AB1717" s="35">
        <v>937085.47</v>
      </c>
      <c r="AC1717" s="39">
        <f t="shared" si="897"/>
        <v>937.1</v>
      </c>
      <c r="AD1717" s="40">
        <f>+ROUND((AC1717/12*4)+(BH1717/1000/12*8)-(BI1717/1000),1)</f>
        <v>844.5</v>
      </c>
      <c r="AG1717" s="70" t="s">
        <v>3014</v>
      </c>
      <c r="AH1717" s="24" t="s">
        <v>3410</v>
      </c>
      <c r="AI1717" s="24" t="s">
        <v>45</v>
      </c>
      <c r="AJ1717" s="24" t="s">
        <v>3411</v>
      </c>
      <c r="AK1717" s="43">
        <v>318497.93</v>
      </c>
      <c r="AL1717" s="43">
        <v>88332.91</v>
      </c>
      <c r="AM1717" s="43">
        <v>225058.86</v>
      </c>
      <c r="AN1717" s="44">
        <v>243</v>
      </c>
      <c r="AO1717" s="46">
        <v>112</v>
      </c>
      <c r="AP1717" s="46">
        <v>38</v>
      </c>
      <c r="AQ1717" s="46">
        <v>93</v>
      </c>
      <c r="AR1717" s="43">
        <v>631889.69999999995</v>
      </c>
      <c r="AS1717" s="43">
        <v>77029.179999999993</v>
      </c>
      <c r="AT1717" s="43">
        <v>7472.25</v>
      </c>
      <c r="AU1717" s="43">
        <v>1093.5</v>
      </c>
      <c r="AV1717" s="43">
        <v>2009.61</v>
      </c>
      <c r="AW1717" s="43">
        <v>1528.47</v>
      </c>
      <c r="AX1717" s="43">
        <v>721022.71</v>
      </c>
      <c r="AY1717" s="43">
        <v>80065.429999999993</v>
      </c>
      <c r="AZ1717" s="43">
        <v>11054.07</v>
      </c>
      <c r="BA1717" s="43">
        <v>302.39999999999998</v>
      </c>
      <c r="BB1717" s="43">
        <v>3423.84</v>
      </c>
      <c r="BC1717" s="43">
        <v>2255.6799999999998</v>
      </c>
      <c r="BD1717" s="44">
        <v>0</v>
      </c>
      <c r="BE1717" s="43">
        <v>6765.92</v>
      </c>
      <c r="BF1717" s="43">
        <v>15165.35</v>
      </c>
      <c r="BG1717" s="43">
        <v>119032.69</v>
      </c>
      <c r="BH1717" s="43">
        <v>840055.4</v>
      </c>
      <c r="BI1717" s="97">
        <v>27896</v>
      </c>
      <c r="BJ1717" s="71">
        <v>812.2</v>
      </c>
      <c r="BK1717" s="2"/>
      <c r="BL1717" s="2"/>
      <c r="BM1717" s="48">
        <v>67.7</v>
      </c>
      <c r="BN1717" s="48">
        <v>67.7</v>
      </c>
      <c r="BO1717" s="48">
        <v>67.7</v>
      </c>
      <c r="BP1717" s="48">
        <v>67.7</v>
      </c>
      <c r="BQ1717" s="48">
        <v>135.4</v>
      </c>
      <c r="BR1717" s="48">
        <v>135.4</v>
      </c>
      <c r="BS1717" s="48">
        <v>33.799999999999997</v>
      </c>
      <c r="BT1717" s="48">
        <v>0</v>
      </c>
      <c r="BU1717" s="48">
        <v>33.799999999999997</v>
      </c>
      <c r="BV1717" s="48">
        <f t="shared" si="898"/>
        <v>78.400000000000006</v>
      </c>
      <c r="BW1717" s="48">
        <f t="shared" si="899"/>
        <v>78.400000000000006</v>
      </c>
      <c r="BX1717" s="49">
        <f t="shared" si="900"/>
        <v>78.5</v>
      </c>
      <c r="BY1717" s="50">
        <f t="shared" si="901"/>
        <v>844.50000000000023</v>
      </c>
      <c r="BZ1717" s="48">
        <f t="shared" si="902"/>
        <v>203.10000000000002</v>
      </c>
      <c r="CA1717" s="48">
        <f t="shared" si="903"/>
        <v>338.5</v>
      </c>
      <c r="CB1717" s="48">
        <f t="shared" si="904"/>
        <v>67.599999999999994</v>
      </c>
      <c r="CC1717" s="51">
        <f t="shared" si="905"/>
        <v>235.3</v>
      </c>
      <c r="CD1717" s="50">
        <f t="shared" si="906"/>
        <v>844.5</v>
      </c>
      <c r="CE1717" s="103"/>
      <c r="CF1717" s="73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</row>
    <row r="1718" spans="1:122" ht="15" hidden="1" outlineLevel="1" thickBot="1" x14ac:dyDescent="0.35">
      <c r="A1718" s="161"/>
      <c r="B1718" s="53" t="s">
        <v>3412</v>
      </c>
      <c r="C1718" s="53" t="s">
        <v>135</v>
      </c>
      <c r="D1718" s="24" t="s">
        <v>3413</v>
      </c>
      <c r="E1718" s="35">
        <v>899738.55</v>
      </c>
      <c r="F1718" s="34"/>
      <c r="G1718" s="34"/>
      <c r="H1718" s="36">
        <v>94</v>
      </c>
      <c r="I1718" s="38">
        <v>94</v>
      </c>
      <c r="J1718" s="37"/>
      <c r="K1718" s="37"/>
      <c r="L1718" s="35">
        <v>899738.55</v>
      </c>
      <c r="M1718" s="35">
        <v>66221.59</v>
      </c>
      <c r="N1718" s="35">
        <v>3295.64</v>
      </c>
      <c r="O1718" s="36">
        <v>423</v>
      </c>
      <c r="P1718" s="35">
        <v>777.38</v>
      </c>
      <c r="Q1718" s="35">
        <v>591.26</v>
      </c>
      <c r="R1718" s="35">
        <v>971047.42</v>
      </c>
      <c r="S1718" s="35">
        <v>42388.36</v>
      </c>
      <c r="T1718" s="35">
        <v>4276.0600000000004</v>
      </c>
      <c r="U1718" s="35">
        <v>253.8</v>
      </c>
      <c r="V1718" s="35">
        <v>2873.58</v>
      </c>
      <c r="W1718" s="35">
        <v>1893.16</v>
      </c>
      <c r="X1718" s="36">
        <v>0</v>
      </c>
      <c r="Y1718" s="35">
        <v>5678.54</v>
      </c>
      <c r="Z1718" s="35">
        <v>21593.759999999998</v>
      </c>
      <c r="AA1718" s="35">
        <v>78957.259999999995</v>
      </c>
      <c r="AB1718" s="35">
        <v>1050004.68</v>
      </c>
      <c r="AC1718" s="39">
        <f t="shared" si="897"/>
        <v>1050</v>
      </c>
      <c r="AD1718" s="40">
        <f t="shared" ref="AD1718:AD1734" si="908">+ROUND((AC1718/12*4)+(BJ1718/12*8),1)</f>
        <v>1089.7</v>
      </c>
      <c r="AG1718" s="70" t="s">
        <v>3014</v>
      </c>
      <c r="AH1718" s="24" t="s">
        <v>3412</v>
      </c>
      <c r="AI1718" s="24" t="s">
        <v>135</v>
      </c>
      <c r="AJ1718" s="24" t="s">
        <v>3413</v>
      </c>
      <c r="AK1718" s="43">
        <v>917963.98</v>
      </c>
      <c r="AL1718" s="43">
        <v>30060.79</v>
      </c>
      <c r="AM1718" s="42"/>
      <c r="AN1718" s="44">
        <v>103</v>
      </c>
      <c r="AO1718" s="46">
        <v>101</v>
      </c>
      <c r="AP1718" s="46">
        <v>2</v>
      </c>
      <c r="AQ1718" s="45"/>
      <c r="AR1718" s="43">
        <v>948024.77</v>
      </c>
      <c r="AS1718" s="43">
        <v>70770.880000000005</v>
      </c>
      <c r="AT1718" s="43">
        <v>3603.63</v>
      </c>
      <c r="AU1718" s="43">
        <v>463.5</v>
      </c>
      <c r="AV1718" s="43">
        <v>851.81</v>
      </c>
      <c r="AW1718" s="43">
        <v>647.87</v>
      </c>
      <c r="AX1718" s="43">
        <v>1024362.46</v>
      </c>
      <c r="AY1718" s="43">
        <v>45996.24</v>
      </c>
      <c r="AZ1718" s="43">
        <v>4685.47</v>
      </c>
      <c r="BA1718" s="43">
        <v>272.7</v>
      </c>
      <c r="BB1718" s="43">
        <v>3087.57</v>
      </c>
      <c r="BC1718" s="43">
        <v>2034.14</v>
      </c>
      <c r="BD1718" s="43">
        <v>256.04000000000002</v>
      </c>
      <c r="BE1718" s="43">
        <v>6101.41</v>
      </c>
      <c r="BF1718" s="43">
        <v>22752.61</v>
      </c>
      <c r="BG1718" s="43">
        <v>85186.18</v>
      </c>
      <c r="BH1718" s="43">
        <v>1109548.6399999999</v>
      </c>
      <c r="BI1718" s="44">
        <v>0</v>
      </c>
      <c r="BJ1718" s="71">
        <v>1109.5</v>
      </c>
      <c r="BK1718" s="2"/>
      <c r="BL1718" s="2"/>
      <c r="BM1718" s="48">
        <v>92.5</v>
      </c>
      <c r="BN1718" s="48">
        <v>92.5</v>
      </c>
      <c r="BO1718" s="48">
        <v>92.5</v>
      </c>
      <c r="BP1718" s="48">
        <v>92.5</v>
      </c>
      <c r="BQ1718" s="48">
        <v>184.9</v>
      </c>
      <c r="BR1718" s="48">
        <v>184.9</v>
      </c>
      <c r="BS1718" s="48">
        <v>46.2</v>
      </c>
      <c r="BT1718" s="48">
        <v>0</v>
      </c>
      <c r="BU1718" s="48">
        <v>46.2</v>
      </c>
      <c r="BV1718" s="48">
        <f t="shared" si="898"/>
        <v>85.8</v>
      </c>
      <c r="BW1718" s="48">
        <f t="shared" si="899"/>
        <v>85.8</v>
      </c>
      <c r="BX1718" s="49">
        <f t="shared" si="900"/>
        <v>85.9</v>
      </c>
      <c r="BY1718" s="50">
        <f t="shared" si="901"/>
        <v>1089.6999999999998</v>
      </c>
      <c r="BZ1718" s="48">
        <f t="shared" si="902"/>
        <v>277.5</v>
      </c>
      <c r="CA1718" s="48">
        <f t="shared" si="903"/>
        <v>462.29999999999995</v>
      </c>
      <c r="CB1718" s="48">
        <f t="shared" si="904"/>
        <v>92.4</v>
      </c>
      <c r="CC1718" s="51">
        <f t="shared" si="905"/>
        <v>257.5</v>
      </c>
      <c r="CD1718" s="50">
        <f t="shared" si="906"/>
        <v>1089.6999999999998</v>
      </c>
      <c r="CE1718" s="103"/>
      <c r="CF1718" s="73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</row>
    <row r="1719" spans="1:122" ht="15" hidden="1" outlineLevel="1" thickBot="1" x14ac:dyDescent="0.35">
      <c r="A1719" s="161"/>
      <c r="B1719" s="53" t="s">
        <v>3414</v>
      </c>
      <c r="C1719" s="53" t="s">
        <v>45</v>
      </c>
      <c r="D1719" s="24" t="s">
        <v>3415</v>
      </c>
      <c r="E1719" s="35">
        <v>476442.08</v>
      </c>
      <c r="F1719" s="35">
        <v>93853.72</v>
      </c>
      <c r="G1719" s="36">
        <v>328853</v>
      </c>
      <c r="H1719" s="36">
        <v>281</v>
      </c>
      <c r="I1719" s="38">
        <v>136</v>
      </c>
      <c r="J1719" s="38">
        <v>36</v>
      </c>
      <c r="K1719" s="38">
        <v>109</v>
      </c>
      <c r="L1719" s="35">
        <v>899148.80000000005</v>
      </c>
      <c r="M1719" s="35">
        <v>82614.44</v>
      </c>
      <c r="N1719" s="35">
        <v>9265.43</v>
      </c>
      <c r="O1719" s="35">
        <v>1264.5</v>
      </c>
      <c r="P1719" s="35">
        <v>2323.87</v>
      </c>
      <c r="Q1719" s="35">
        <v>1767.49</v>
      </c>
      <c r="R1719" s="35">
        <v>996384.53</v>
      </c>
      <c r="S1719" s="35">
        <v>94047.09</v>
      </c>
      <c r="T1719" s="35">
        <v>12782.69</v>
      </c>
      <c r="U1719" s="35">
        <v>367.2</v>
      </c>
      <c r="V1719" s="35">
        <v>4157.5200000000004</v>
      </c>
      <c r="W1719" s="35">
        <v>2739.04</v>
      </c>
      <c r="X1719" s="36">
        <v>0</v>
      </c>
      <c r="Y1719" s="35">
        <v>8215.76</v>
      </c>
      <c r="Z1719" s="35">
        <v>21579.58</v>
      </c>
      <c r="AA1719" s="35">
        <v>143888.88</v>
      </c>
      <c r="AB1719" s="35">
        <v>1140273.4099999999</v>
      </c>
      <c r="AC1719" s="39">
        <f t="shared" si="897"/>
        <v>1140.3</v>
      </c>
      <c r="AD1719" s="40">
        <f t="shared" si="908"/>
        <v>1142.9000000000001</v>
      </c>
      <c r="AG1719" s="70" t="s">
        <v>3014</v>
      </c>
      <c r="AH1719" s="24" t="s">
        <v>3414</v>
      </c>
      <c r="AI1719" s="24" t="s">
        <v>45</v>
      </c>
      <c r="AJ1719" s="24" t="s">
        <v>3415</v>
      </c>
      <c r="AK1719" s="43">
        <v>449678.92</v>
      </c>
      <c r="AL1719" s="43">
        <v>93853.72</v>
      </c>
      <c r="AM1719" s="43">
        <v>358911.87</v>
      </c>
      <c r="AN1719" s="44">
        <v>280</v>
      </c>
      <c r="AO1719" s="46">
        <v>138</v>
      </c>
      <c r="AP1719" s="46">
        <v>28</v>
      </c>
      <c r="AQ1719" s="46">
        <v>114</v>
      </c>
      <c r="AR1719" s="43">
        <v>902444.51</v>
      </c>
      <c r="AS1719" s="43">
        <v>82830.740000000005</v>
      </c>
      <c r="AT1719" s="43">
        <v>9234.74</v>
      </c>
      <c r="AU1719" s="44">
        <v>1260</v>
      </c>
      <c r="AV1719" s="43">
        <v>2315.6</v>
      </c>
      <c r="AW1719" s="43">
        <v>1761.2</v>
      </c>
      <c r="AX1719" s="43">
        <v>999846.79</v>
      </c>
      <c r="AY1719" s="43">
        <v>94272.02</v>
      </c>
      <c r="AZ1719" s="43">
        <v>12737.2</v>
      </c>
      <c r="BA1719" s="43">
        <v>372.6</v>
      </c>
      <c r="BB1719" s="43">
        <v>4218.66</v>
      </c>
      <c r="BC1719" s="43">
        <v>2779.32</v>
      </c>
      <c r="BD1719" s="44">
        <v>0</v>
      </c>
      <c r="BE1719" s="43">
        <v>8336.58</v>
      </c>
      <c r="BF1719" s="43">
        <v>21658.67</v>
      </c>
      <c r="BG1719" s="43">
        <v>144375.04999999999</v>
      </c>
      <c r="BH1719" s="43">
        <v>1144221.8400000001</v>
      </c>
      <c r="BI1719" s="44">
        <v>0</v>
      </c>
      <c r="BJ1719" s="71">
        <v>1144.2</v>
      </c>
      <c r="BK1719" s="2"/>
      <c r="BL1719" s="2"/>
      <c r="BM1719" s="48">
        <v>95.4</v>
      </c>
      <c r="BN1719" s="48">
        <v>95.4</v>
      </c>
      <c r="BO1719" s="48">
        <v>95.4</v>
      </c>
      <c r="BP1719" s="48">
        <v>95.4</v>
      </c>
      <c r="BQ1719" s="48">
        <v>190.7</v>
      </c>
      <c r="BR1719" s="48">
        <v>190.7</v>
      </c>
      <c r="BS1719" s="48">
        <v>47.7</v>
      </c>
      <c r="BT1719" s="48">
        <v>0</v>
      </c>
      <c r="BU1719" s="48">
        <v>47.7</v>
      </c>
      <c r="BV1719" s="48">
        <f t="shared" si="898"/>
        <v>94.8</v>
      </c>
      <c r="BW1719" s="48">
        <f t="shared" si="899"/>
        <v>94.8</v>
      </c>
      <c r="BX1719" s="49">
        <f t="shared" si="900"/>
        <v>94.9</v>
      </c>
      <c r="BY1719" s="50">
        <f t="shared" si="901"/>
        <v>1142.9000000000001</v>
      </c>
      <c r="BZ1719" s="48">
        <f t="shared" si="902"/>
        <v>286.20000000000005</v>
      </c>
      <c r="CA1719" s="48">
        <f t="shared" si="903"/>
        <v>476.8</v>
      </c>
      <c r="CB1719" s="48">
        <f t="shared" si="904"/>
        <v>95.4</v>
      </c>
      <c r="CC1719" s="51">
        <f t="shared" si="905"/>
        <v>284.5</v>
      </c>
      <c r="CD1719" s="50">
        <f t="shared" si="906"/>
        <v>1142.9000000000001</v>
      </c>
      <c r="CE1719" s="103"/>
      <c r="CF1719" s="73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</row>
    <row r="1720" spans="1:122" ht="15" hidden="1" outlineLevel="1" thickBot="1" x14ac:dyDescent="0.35">
      <c r="A1720" s="161"/>
      <c r="B1720" s="53" t="s">
        <v>3416</v>
      </c>
      <c r="C1720" s="53" t="s">
        <v>45</v>
      </c>
      <c r="D1720" s="24" t="s">
        <v>3417</v>
      </c>
      <c r="E1720" s="35">
        <v>626658.49</v>
      </c>
      <c r="F1720" s="34"/>
      <c r="G1720" s="34"/>
      <c r="H1720" s="36">
        <v>240</v>
      </c>
      <c r="I1720" s="38">
        <v>240</v>
      </c>
      <c r="J1720" s="37"/>
      <c r="K1720" s="37"/>
      <c r="L1720" s="35">
        <v>626658.49</v>
      </c>
      <c r="M1720" s="35">
        <v>132082.78</v>
      </c>
      <c r="N1720" s="36">
        <v>7380</v>
      </c>
      <c r="O1720" s="36">
        <v>1080</v>
      </c>
      <c r="P1720" s="35">
        <v>1984.8</v>
      </c>
      <c r="Q1720" s="35">
        <v>1509.6</v>
      </c>
      <c r="R1720" s="35">
        <v>770695.67</v>
      </c>
      <c r="S1720" s="35">
        <v>108225.60000000001</v>
      </c>
      <c r="T1720" s="35">
        <v>10917.6</v>
      </c>
      <c r="U1720" s="36">
        <v>648</v>
      </c>
      <c r="V1720" s="35">
        <v>7336.8</v>
      </c>
      <c r="W1720" s="35">
        <v>4833.6000000000004</v>
      </c>
      <c r="X1720" s="36">
        <v>0</v>
      </c>
      <c r="Y1720" s="35">
        <v>14498.4</v>
      </c>
      <c r="Z1720" s="35">
        <v>15039.81</v>
      </c>
      <c r="AA1720" s="35">
        <v>161499.81</v>
      </c>
      <c r="AB1720" s="35">
        <v>932195.48</v>
      </c>
      <c r="AC1720" s="39">
        <f t="shared" si="897"/>
        <v>932.2</v>
      </c>
      <c r="AD1720" s="40">
        <f t="shared" si="908"/>
        <v>1067.7</v>
      </c>
      <c r="AG1720" s="70" t="s">
        <v>3014</v>
      </c>
      <c r="AH1720" s="24" t="s">
        <v>3416</v>
      </c>
      <c r="AI1720" s="24" t="s">
        <v>45</v>
      </c>
      <c r="AJ1720" s="24" t="s">
        <v>3417</v>
      </c>
      <c r="AK1720" s="43">
        <v>747719.12</v>
      </c>
      <c r="AL1720" s="42"/>
      <c r="AM1720" s="42"/>
      <c r="AN1720" s="44">
        <v>302</v>
      </c>
      <c r="AO1720" s="46">
        <v>302</v>
      </c>
      <c r="AP1720" s="45"/>
      <c r="AQ1720" s="45"/>
      <c r="AR1720" s="43">
        <v>747719.12</v>
      </c>
      <c r="AS1720" s="43">
        <v>170451.35</v>
      </c>
      <c r="AT1720" s="43">
        <v>9286.5</v>
      </c>
      <c r="AU1720" s="44">
        <v>1359</v>
      </c>
      <c r="AV1720" s="43">
        <v>2497.54</v>
      </c>
      <c r="AW1720" s="43">
        <v>1899.58</v>
      </c>
      <c r="AX1720" s="43">
        <v>933213.09</v>
      </c>
      <c r="AY1720" s="43">
        <v>136183.88</v>
      </c>
      <c r="AZ1720" s="43">
        <v>13737.98</v>
      </c>
      <c r="BA1720" s="43">
        <v>815.4</v>
      </c>
      <c r="BB1720" s="43">
        <v>9232.14</v>
      </c>
      <c r="BC1720" s="43">
        <v>6082.28</v>
      </c>
      <c r="BD1720" s="44">
        <v>0</v>
      </c>
      <c r="BE1720" s="43">
        <v>18243.82</v>
      </c>
      <c r="BF1720" s="43">
        <v>17945.25</v>
      </c>
      <c r="BG1720" s="43">
        <v>202240.75</v>
      </c>
      <c r="BH1720" s="43">
        <v>1135453.8400000001</v>
      </c>
      <c r="BI1720" s="44">
        <v>0</v>
      </c>
      <c r="BJ1720" s="71">
        <v>1135.5</v>
      </c>
      <c r="BK1720" s="2"/>
      <c r="BL1720" s="2"/>
      <c r="BM1720" s="48">
        <v>94.6</v>
      </c>
      <c r="BN1720" s="48">
        <v>94.6</v>
      </c>
      <c r="BO1720" s="48">
        <v>94.6</v>
      </c>
      <c r="BP1720" s="48">
        <v>94.6</v>
      </c>
      <c r="BQ1720" s="48">
        <v>189.3</v>
      </c>
      <c r="BR1720" s="48">
        <v>189.3</v>
      </c>
      <c r="BS1720" s="48">
        <v>47.3</v>
      </c>
      <c r="BT1720" s="48">
        <v>0</v>
      </c>
      <c r="BU1720" s="48">
        <v>47.3</v>
      </c>
      <c r="BV1720" s="48">
        <f t="shared" si="898"/>
        <v>72</v>
      </c>
      <c r="BW1720" s="48">
        <f t="shared" si="899"/>
        <v>72</v>
      </c>
      <c r="BX1720" s="49">
        <f t="shared" si="900"/>
        <v>72.099999999999994</v>
      </c>
      <c r="BY1720" s="50">
        <f t="shared" si="901"/>
        <v>1067.7</v>
      </c>
      <c r="BZ1720" s="48">
        <f t="shared" si="902"/>
        <v>283.79999999999995</v>
      </c>
      <c r="CA1720" s="48">
        <f t="shared" si="903"/>
        <v>473.2</v>
      </c>
      <c r="CB1720" s="48">
        <f t="shared" si="904"/>
        <v>94.6</v>
      </c>
      <c r="CC1720" s="51">
        <f t="shared" si="905"/>
        <v>216.1</v>
      </c>
      <c r="CD1720" s="50">
        <f t="shared" si="906"/>
        <v>1067.7</v>
      </c>
      <c r="CE1720" s="103"/>
      <c r="CF1720" s="73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</row>
    <row r="1721" spans="1:122" ht="15" hidden="1" outlineLevel="1" thickBot="1" x14ac:dyDescent="0.35">
      <c r="A1721" s="161"/>
      <c r="B1721" s="53" t="s">
        <v>3418</v>
      </c>
      <c r="C1721" s="53" t="s">
        <v>135</v>
      </c>
      <c r="D1721" s="24" t="s">
        <v>3419</v>
      </c>
      <c r="E1721" s="35">
        <v>424153.99</v>
      </c>
      <c r="F1721" s="34"/>
      <c r="G1721" s="35">
        <v>27868.46</v>
      </c>
      <c r="H1721" s="36">
        <v>138</v>
      </c>
      <c r="I1721" s="38">
        <v>134</v>
      </c>
      <c r="J1721" s="37"/>
      <c r="K1721" s="38">
        <v>4</v>
      </c>
      <c r="L1721" s="35">
        <v>452022.45</v>
      </c>
      <c r="M1721" s="35">
        <v>87960.99</v>
      </c>
      <c r="N1721" s="35">
        <v>4243.5</v>
      </c>
      <c r="O1721" s="36">
        <v>621</v>
      </c>
      <c r="P1721" s="35">
        <v>1141.26</v>
      </c>
      <c r="Q1721" s="35">
        <v>868.02</v>
      </c>
      <c r="R1721" s="35">
        <v>546857.22</v>
      </c>
      <c r="S1721" s="35">
        <v>61328.56</v>
      </c>
      <c r="T1721" s="35">
        <v>6277.62</v>
      </c>
      <c r="U1721" s="35">
        <v>361.8</v>
      </c>
      <c r="V1721" s="35">
        <v>4096.38</v>
      </c>
      <c r="W1721" s="35">
        <v>2698.76</v>
      </c>
      <c r="X1721" s="35">
        <v>256.04000000000002</v>
      </c>
      <c r="Y1721" s="35">
        <v>8094.94</v>
      </c>
      <c r="Z1721" s="35">
        <v>10848.54</v>
      </c>
      <c r="AA1721" s="35">
        <v>93962.64</v>
      </c>
      <c r="AB1721" s="35">
        <v>640819.86</v>
      </c>
      <c r="AC1721" s="39">
        <f t="shared" si="897"/>
        <v>640.79999999999995</v>
      </c>
      <c r="AD1721" s="40">
        <f t="shared" si="908"/>
        <v>690.6</v>
      </c>
      <c r="AG1721" s="70" t="s">
        <v>3014</v>
      </c>
      <c r="AH1721" s="24" t="s">
        <v>3418</v>
      </c>
      <c r="AI1721" s="24" t="s">
        <v>135</v>
      </c>
      <c r="AJ1721" s="24" t="s">
        <v>3419</v>
      </c>
      <c r="AK1721" s="43">
        <v>498457.68</v>
      </c>
      <c r="AL1721" s="42"/>
      <c r="AM1721" s="43">
        <v>27868.46</v>
      </c>
      <c r="AN1721" s="44">
        <v>152</v>
      </c>
      <c r="AO1721" s="46">
        <v>147</v>
      </c>
      <c r="AP1721" s="45"/>
      <c r="AQ1721" s="46">
        <v>5</v>
      </c>
      <c r="AR1721" s="43">
        <v>526326.14</v>
      </c>
      <c r="AS1721" s="43">
        <v>77759.820000000007</v>
      </c>
      <c r="AT1721" s="44">
        <v>4674</v>
      </c>
      <c r="AU1721" s="44">
        <v>684</v>
      </c>
      <c r="AV1721" s="43">
        <v>1257.04</v>
      </c>
      <c r="AW1721" s="43">
        <v>956.08</v>
      </c>
      <c r="AX1721" s="43">
        <v>611657.07999999996</v>
      </c>
      <c r="AY1721" s="43">
        <v>67416.429999999993</v>
      </c>
      <c r="AZ1721" s="43">
        <v>6914.48</v>
      </c>
      <c r="BA1721" s="43">
        <v>396.9</v>
      </c>
      <c r="BB1721" s="43">
        <v>4493.79</v>
      </c>
      <c r="BC1721" s="43">
        <v>2960.58</v>
      </c>
      <c r="BD1721" s="43">
        <v>128.02000000000001</v>
      </c>
      <c r="BE1721" s="43">
        <v>8880.27</v>
      </c>
      <c r="BF1721" s="43">
        <v>12631.83</v>
      </c>
      <c r="BG1721" s="43">
        <v>103822.3</v>
      </c>
      <c r="BH1721" s="43">
        <v>715479.38</v>
      </c>
      <c r="BI1721" s="44">
        <v>0</v>
      </c>
      <c r="BJ1721" s="71">
        <v>715.5</v>
      </c>
      <c r="BK1721" s="2"/>
      <c r="BL1721" s="2"/>
      <c r="BM1721" s="48">
        <v>59.6</v>
      </c>
      <c r="BN1721" s="48">
        <v>59.6</v>
      </c>
      <c r="BO1721" s="48">
        <v>59.6</v>
      </c>
      <c r="BP1721" s="48">
        <v>59.6</v>
      </c>
      <c r="BQ1721" s="48">
        <v>119.3</v>
      </c>
      <c r="BR1721" s="48">
        <v>119.3</v>
      </c>
      <c r="BS1721" s="48">
        <v>29.8</v>
      </c>
      <c r="BT1721" s="48">
        <v>0</v>
      </c>
      <c r="BU1721" s="48">
        <v>29.8</v>
      </c>
      <c r="BV1721" s="48">
        <f t="shared" si="898"/>
        <v>51.3</v>
      </c>
      <c r="BW1721" s="48">
        <f t="shared" si="899"/>
        <v>51.3</v>
      </c>
      <c r="BX1721" s="49">
        <f t="shared" si="900"/>
        <v>51.4</v>
      </c>
      <c r="BY1721" s="50">
        <f t="shared" si="901"/>
        <v>690.60000000000014</v>
      </c>
      <c r="BZ1721" s="48">
        <f t="shared" si="902"/>
        <v>178.8</v>
      </c>
      <c r="CA1721" s="48">
        <f t="shared" si="903"/>
        <v>298.2</v>
      </c>
      <c r="CB1721" s="48">
        <f t="shared" si="904"/>
        <v>59.6</v>
      </c>
      <c r="CC1721" s="51">
        <f t="shared" si="905"/>
        <v>154</v>
      </c>
      <c r="CD1721" s="50">
        <f t="shared" si="906"/>
        <v>690.6</v>
      </c>
      <c r="CE1721" s="103"/>
      <c r="CF1721" s="73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</row>
    <row r="1722" spans="1:122" ht="15" hidden="1" outlineLevel="1" thickBot="1" x14ac:dyDescent="0.35">
      <c r="A1722" s="161"/>
      <c r="B1722" s="53" t="s">
        <v>3420</v>
      </c>
      <c r="C1722" s="53" t="s">
        <v>45</v>
      </c>
      <c r="D1722" s="24" t="s">
        <v>3421</v>
      </c>
      <c r="E1722" s="35">
        <v>1294659.52</v>
      </c>
      <c r="F1722" s="34"/>
      <c r="G1722" s="34"/>
      <c r="H1722" s="36">
        <v>401</v>
      </c>
      <c r="I1722" s="38">
        <v>401</v>
      </c>
      <c r="J1722" s="37"/>
      <c r="K1722" s="37"/>
      <c r="L1722" s="35">
        <v>1294659.52</v>
      </c>
      <c r="M1722" s="35">
        <v>201342.15</v>
      </c>
      <c r="N1722" s="35">
        <v>14059.06</v>
      </c>
      <c r="O1722" s="35">
        <v>1804.5</v>
      </c>
      <c r="P1722" s="35">
        <v>3316.27</v>
      </c>
      <c r="Q1722" s="35">
        <v>2522.29</v>
      </c>
      <c r="R1722" s="35">
        <v>1517703.79</v>
      </c>
      <c r="S1722" s="35">
        <v>180826.94</v>
      </c>
      <c r="T1722" s="35">
        <v>18241.490000000002</v>
      </c>
      <c r="U1722" s="35">
        <v>1082.7</v>
      </c>
      <c r="V1722" s="35">
        <v>12258.57</v>
      </c>
      <c r="W1722" s="35">
        <v>8076.14</v>
      </c>
      <c r="X1722" s="35">
        <v>1023.98</v>
      </c>
      <c r="Y1722" s="35">
        <v>24224.41</v>
      </c>
      <c r="Z1722" s="35">
        <v>31071.82</v>
      </c>
      <c r="AA1722" s="35">
        <v>276806.05</v>
      </c>
      <c r="AB1722" s="35">
        <v>1794509.84</v>
      </c>
      <c r="AC1722" s="39">
        <f t="shared" si="897"/>
        <v>1794.5</v>
      </c>
      <c r="AD1722" s="40">
        <f t="shared" si="908"/>
        <v>1790.2</v>
      </c>
      <c r="AG1722" s="70" t="s">
        <v>3014</v>
      </c>
      <c r="AH1722" s="24" t="s">
        <v>3420</v>
      </c>
      <c r="AI1722" s="24" t="s">
        <v>45</v>
      </c>
      <c r="AJ1722" s="24" t="s">
        <v>3421</v>
      </c>
      <c r="AK1722" s="43">
        <v>1293653.46</v>
      </c>
      <c r="AL1722" s="42"/>
      <c r="AM1722" s="42"/>
      <c r="AN1722" s="44">
        <v>401</v>
      </c>
      <c r="AO1722" s="46">
        <v>401</v>
      </c>
      <c r="AP1722" s="45"/>
      <c r="AQ1722" s="45"/>
      <c r="AR1722" s="43">
        <v>1293653.46</v>
      </c>
      <c r="AS1722" s="43">
        <v>196742.68</v>
      </c>
      <c r="AT1722" s="43">
        <v>14059.06</v>
      </c>
      <c r="AU1722" s="43">
        <v>1804.5</v>
      </c>
      <c r="AV1722" s="43">
        <v>3316.27</v>
      </c>
      <c r="AW1722" s="43">
        <v>2522.29</v>
      </c>
      <c r="AX1722" s="43">
        <v>1512098.26</v>
      </c>
      <c r="AY1722" s="43">
        <v>180826.94</v>
      </c>
      <c r="AZ1722" s="43">
        <v>18241.490000000002</v>
      </c>
      <c r="BA1722" s="43">
        <v>1082.7</v>
      </c>
      <c r="BB1722" s="43">
        <v>12258.57</v>
      </c>
      <c r="BC1722" s="43">
        <v>8076.14</v>
      </c>
      <c r="BD1722" s="43">
        <v>128.02000000000001</v>
      </c>
      <c r="BE1722" s="43">
        <v>24224.41</v>
      </c>
      <c r="BF1722" s="43">
        <v>31047.68</v>
      </c>
      <c r="BG1722" s="43">
        <v>275885.95</v>
      </c>
      <c r="BH1722" s="43">
        <v>1787984.21</v>
      </c>
      <c r="BI1722" s="44">
        <v>0</v>
      </c>
      <c r="BJ1722" s="71">
        <v>1788</v>
      </c>
      <c r="BK1722" s="2"/>
      <c r="BL1722" s="2"/>
      <c r="BM1722" s="48">
        <v>149</v>
      </c>
      <c r="BN1722" s="48">
        <v>149</v>
      </c>
      <c r="BO1722" s="48">
        <v>149</v>
      </c>
      <c r="BP1722" s="48">
        <v>149</v>
      </c>
      <c r="BQ1722" s="48">
        <v>298</v>
      </c>
      <c r="BR1722" s="48">
        <v>298</v>
      </c>
      <c r="BS1722" s="48">
        <v>74.5</v>
      </c>
      <c r="BT1722" s="48">
        <v>0</v>
      </c>
      <c r="BU1722" s="48">
        <v>74.5</v>
      </c>
      <c r="BV1722" s="48">
        <f t="shared" si="898"/>
        <v>149.69999999999999</v>
      </c>
      <c r="BW1722" s="48">
        <f t="shared" si="899"/>
        <v>149.69999999999999</v>
      </c>
      <c r="BX1722" s="49">
        <f t="shared" si="900"/>
        <v>149.80000000000001</v>
      </c>
      <c r="BY1722" s="50">
        <f t="shared" si="901"/>
        <v>1790.2</v>
      </c>
      <c r="BZ1722" s="48">
        <f t="shared" si="902"/>
        <v>447</v>
      </c>
      <c r="CA1722" s="48">
        <f t="shared" si="903"/>
        <v>745</v>
      </c>
      <c r="CB1722" s="48">
        <f t="shared" si="904"/>
        <v>149</v>
      </c>
      <c r="CC1722" s="51">
        <f t="shared" si="905"/>
        <v>449.2</v>
      </c>
      <c r="CD1722" s="50">
        <f t="shared" si="906"/>
        <v>1790.2</v>
      </c>
      <c r="CE1722" s="103"/>
      <c r="CF1722" s="73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</row>
    <row r="1723" spans="1:122" ht="15" hidden="1" outlineLevel="1" thickBot="1" x14ac:dyDescent="0.35">
      <c r="A1723" s="161"/>
      <c r="B1723" s="53" t="s">
        <v>3422</v>
      </c>
      <c r="C1723" s="53" t="s">
        <v>45</v>
      </c>
      <c r="D1723" s="24" t="s">
        <v>3423</v>
      </c>
      <c r="E1723" s="35">
        <v>1588253.09</v>
      </c>
      <c r="F1723" s="34"/>
      <c r="G1723" s="34"/>
      <c r="H1723" s="36">
        <v>475</v>
      </c>
      <c r="I1723" s="38">
        <v>475</v>
      </c>
      <c r="J1723" s="37"/>
      <c r="K1723" s="37"/>
      <c r="L1723" s="35">
        <v>1588253.09</v>
      </c>
      <c r="M1723" s="35">
        <v>125405.75999999999</v>
      </c>
      <c r="N1723" s="35">
        <v>16653.5</v>
      </c>
      <c r="O1723" s="35">
        <v>2137.5</v>
      </c>
      <c r="P1723" s="35">
        <v>3928.25</v>
      </c>
      <c r="Q1723" s="35">
        <v>2987.75</v>
      </c>
      <c r="R1723" s="35">
        <v>1739365.85</v>
      </c>
      <c r="S1723" s="35">
        <v>214196.5</v>
      </c>
      <c r="T1723" s="35">
        <v>21607.75</v>
      </c>
      <c r="U1723" s="35">
        <v>1282.5</v>
      </c>
      <c r="V1723" s="35">
        <v>14520.75</v>
      </c>
      <c r="W1723" s="35">
        <v>9566.5</v>
      </c>
      <c r="X1723" s="35">
        <v>2176.16</v>
      </c>
      <c r="Y1723" s="35">
        <v>28694.75</v>
      </c>
      <c r="Z1723" s="35">
        <v>38118.07</v>
      </c>
      <c r="AA1723" s="35">
        <v>330162.98</v>
      </c>
      <c r="AB1723" s="35">
        <v>2069528.83</v>
      </c>
      <c r="AC1723" s="39">
        <f t="shared" si="897"/>
        <v>2069.5</v>
      </c>
      <c r="AD1723" s="40">
        <f t="shared" si="908"/>
        <v>2149</v>
      </c>
      <c r="AG1723" s="70" t="s">
        <v>3014</v>
      </c>
      <c r="AH1723" s="24" t="s">
        <v>3422</v>
      </c>
      <c r="AI1723" s="24" t="s">
        <v>45</v>
      </c>
      <c r="AJ1723" s="24" t="s">
        <v>3423</v>
      </c>
      <c r="AK1723" s="43">
        <v>1681378.23</v>
      </c>
      <c r="AL1723" s="42"/>
      <c r="AM1723" s="42"/>
      <c r="AN1723" s="44">
        <v>504</v>
      </c>
      <c r="AO1723" s="46">
        <v>504</v>
      </c>
      <c r="AP1723" s="45"/>
      <c r="AQ1723" s="45"/>
      <c r="AR1723" s="43">
        <v>1681378.23</v>
      </c>
      <c r="AS1723" s="43">
        <v>129293.18</v>
      </c>
      <c r="AT1723" s="43">
        <v>17670.240000000002</v>
      </c>
      <c r="AU1723" s="44">
        <v>2268</v>
      </c>
      <c r="AV1723" s="43">
        <v>4168.08</v>
      </c>
      <c r="AW1723" s="43">
        <v>3170.16</v>
      </c>
      <c r="AX1723" s="43">
        <v>1837947.89</v>
      </c>
      <c r="AY1723" s="43">
        <v>227273.76</v>
      </c>
      <c r="AZ1723" s="43">
        <v>22926.959999999999</v>
      </c>
      <c r="BA1723" s="43">
        <v>1360.8</v>
      </c>
      <c r="BB1723" s="43">
        <v>15407.28</v>
      </c>
      <c r="BC1723" s="43">
        <v>10150.56</v>
      </c>
      <c r="BD1723" s="43">
        <v>2944.1</v>
      </c>
      <c r="BE1723" s="43">
        <v>30446.639999999999</v>
      </c>
      <c r="BF1723" s="43">
        <v>40353.08</v>
      </c>
      <c r="BG1723" s="43">
        <v>350863.18</v>
      </c>
      <c r="BH1723" s="43">
        <v>2188811.0699999998</v>
      </c>
      <c r="BI1723" s="44">
        <v>0</v>
      </c>
      <c r="BJ1723" s="71">
        <v>2188.8000000000002</v>
      </c>
      <c r="BK1723" s="2"/>
      <c r="BL1723" s="2"/>
      <c r="BM1723" s="48">
        <v>182.4</v>
      </c>
      <c r="BN1723" s="48">
        <v>182.4</v>
      </c>
      <c r="BO1723" s="48">
        <v>182.4</v>
      </c>
      <c r="BP1723" s="48">
        <v>182.4</v>
      </c>
      <c r="BQ1723" s="48">
        <v>364.8</v>
      </c>
      <c r="BR1723" s="48">
        <v>364.8</v>
      </c>
      <c r="BS1723" s="48">
        <v>91.2</v>
      </c>
      <c r="BT1723" s="48">
        <v>0</v>
      </c>
      <c r="BU1723" s="48">
        <v>91.2</v>
      </c>
      <c r="BV1723" s="48">
        <f t="shared" si="898"/>
        <v>169.1</v>
      </c>
      <c r="BW1723" s="48">
        <f t="shared" si="899"/>
        <v>169.1</v>
      </c>
      <c r="BX1723" s="49">
        <f t="shared" si="900"/>
        <v>169.2</v>
      </c>
      <c r="BY1723" s="50">
        <f t="shared" si="901"/>
        <v>2149.0000000000005</v>
      </c>
      <c r="BZ1723" s="48">
        <f t="shared" si="902"/>
        <v>547.20000000000005</v>
      </c>
      <c r="CA1723" s="48">
        <f t="shared" si="903"/>
        <v>912</v>
      </c>
      <c r="CB1723" s="48">
        <f t="shared" si="904"/>
        <v>182.4</v>
      </c>
      <c r="CC1723" s="51">
        <f t="shared" si="905"/>
        <v>507.4</v>
      </c>
      <c r="CD1723" s="50">
        <f t="shared" si="906"/>
        <v>2149</v>
      </c>
      <c r="CE1723" s="103"/>
      <c r="CF1723" s="73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</row>
    <row r="1724" spans="1:122" ht="15" hidden="1" outlineLevel="1" thickBot="1" x14ac:dyDescent="0.35">
      <c r="A1724" s="161"/>
      <c r="B1724" s="53" t="s">
        <v>3424</v>
      </c>
      <c r="C1724" s="53" t="s">
        <v>45</v>
      </c>
      <c r="D1724" s="24" t="s">
        <v>3425</v>
      </c>
      <c r="E1724" s="35">
        <v>1346001.16</v>
      </c>
      <c r="F1724" s="35">
        <v>23463.43</v>
      </c>
      <c r="G1724" s="35">
        <v>14805.11</v>
      </c>
      <c r="H1724" s="36">
        <v>348</v>
      </c>
      <c r="I1724" s="38">
        <v>336</v>
      </c>
      <c r="J1724" s="38">
        <v>9</v>
      </c>
      <c r="K1724" s="38">
        <v>3</v>
      </c>
      <c r="L1724" s="35">
        <v>1384269.7</v>
      </c>
      <c r="M1724" s="35">
        <v>119053.46</v>
      </c>
      <c r="N1724" s="35">
        <v>12059.66</v>
      </c>
      <c r="O1724" s="36">
        <v>1566</v>
      </c>
      <c r="P1724" s="35">
        <v>2877.96</v>
      </c>
      <c r="Q1724" s="35">
        <v>2188.92</v>
      </c>
      <c r="R1724" s="35">
        <v>1522015.7</v>
      </c>
      <c r="S1724" s="35">
        <v>154223.64000000001</v>
      </c>
      <c r="T1724" s="35">
        <v>15830.52</v>
      </c>
      <c r="U1724" s="35">
        <v>907.2</v>
      </c>
      <c r="V1724" s="35">
        <v>10271.52</v>
      </c>
      <c r="W1724" s="35">
        <v>6767.04</v>
      </c>
      <c r="X1724" s="35">
        <v>2816.44</v>
      </c>
      <c r="Y1724" s="35">
        <v>20297.759999999998</v>
      </c>
      <c r="Z1724" s="35">
        <v>33222.47</v>
      </c>
      <c r="AA1724" s="35">
        <v>244336.59</v>
      </c>
      <c r="AB1724" s="35">
        <v>1766352.29</v>
      </c>
      <c r="AC1724" s="39">
        <f t="shared" si="897"/>
        <v>1766.4</v>
      </c>
      <c r="AD1724" s="40">
        <f t="shared" si="908"/>
        <v>1777.8</v>
      </c>
      <c r="AG1724" s="70" t="s">
        <v>3014</v>
      </c>
      <c r="AH1724" s="24" t="s">
        <v>3424</v>
      </c>
      <c r="AI1724" s="24" t="s">
        <v>45</v>
      </c>
      <c r="AJ1724" s="24" t="s">
        <v>3425</v>
      </c>
      <c r="AK1724" s="43">
        <v>1318333.5900000001</v>
      </c>
      <c r="AL1724" s="43">
        <v>46926.86</v>
      </c>
      <c r="AM1724" s="43">
        <v>14805.11</v>
      </c>
      <c r="AN1724" s="44">
        <v>378</v>
      </c>
      <c r="AO1724" s="46">
        <v>360</v>
      </c>
      <c r="AP1724" s="46">
        <v>15</v>
      </c>
      <c r="AQ1724" s="46">
        <v>3</v>
      </c>
      <c r="AR1724" s="43">
        <v>1380065.56</v>
      </c>
      <c r="AS1724" s="43">
        <v>121377.16</v>
      </c>
      <c r="AT1724" s="43">
        <v>13191.15</v>
      </c>
      <c r="AU1724" s="44">
        <v>1701</v>
      </c>
      <c r="AV1724" s="43">
        <v>3126.06</v>
      </c>
      <c r="AW1724" s="43">
        <v>2377.62</v>
      </c>
      <c r="AX1724" s="43">
        <v>1521838.55</v>
      </c>
      <c r="AY1724" s="43">
        <v>166400.1</v>
      </c>
      <c r="AZ1724" s="43">
        <v>17195.22</v>
      </c>
      <c r="BA1724" s="44">
        <v>972</v>
      </c>
      <c r="BB1724" s="43">
        <v>11005.2</v>
      </c>
      <c r="BC1724" s="43">
        <v>7250.4</v>
      </c>
      <c r="BD1724" s="43">
        <v>3968.44</v>
      </c>
      <c r="BE1724" s="43">
        <v>21747.599999999999</v>
      </c>
      <c r="BF1724" s="43">
        <v>33121.550000000003</v>
      </c>
      <c r="BG1724" s="43">
        <v>261660.51</v>
      </c>
      <c r="BH1724" s="43">
        <v>1783499.06</v>
      </c>
      <c r="BI1724" s="44">
        <v>0</v>
      </c>
      <c r="BJ1724" s="71">
        <v>1783.5</v>
      </c>
      <c r="BK1724" s="2"/>
      <c r="BL1724" s="2"/>
      <c r="BM1724" s="48">
        <v>148.6</v>
      </c>
      <c r="BN1724" s="48">
        <v>148.6</v>
      </c>
      <c r="BO1724" s="48">
        <v>148.6</v>
      </c>
      <c r="BP1724" s="48">
        <v>148.6</v>
      </c>
      <c r="BQ1724" s="48">
        <v>297.3</v>
      </c>
      <c r="BR1724" s="48">
        <v>297.3</v>
      </c>
      <c r="BS1724" s="48">
        <v>74.3</v>
      </c>
      <c r="BT1724" s="48">
        <v>0</v>
      </c>
      <c r="BU1724" s="48">
        <v>74.3</v>
      </c>
      <c r="BV1724" s="48">
        <f t="shared" si="898"/>
        <v>146.69999999999999</v>
      </c>
      <c r="BW1724" s="48">
        <f t="shared" si="899"/>
        <v>146.69999999999999</v>
      </c>
      <c r="BX1724" s="49">
        <f t="shared" si="900"/>
        <v>146.80000000000001</v>
      </c>
      <c r="BY1724" s="50">
        <f t="shared" si="901"/>
        <v>1777.7999999999995</v>
      </c>
      <c r="BZ1724" s="48">
        <f t="shared" si="902"/>
        <v>445.79999999999995</v>
      </c>
      <c r="CA1724" s="48">
        <f t="shared" si="903"/>
        <v>743.2</v>
      </c>
      <c r="CB1724" s="48">
        <f t="shared" si="904"/>
        <v>148.6</v>
      </c>
      <c r="CC1724" s="51">
        <f t="shared" si="905"/>
        <v>440.2</v>
      </c>
      <c r="CD1724" s="50">
        <f t="shared" si="906"/>
        <v>1777.8</v>
      </c>
      <c r="CE1724" s="103"/>
      <c r="CF1724" s="73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</row>
    <row r="1725" spans="1:122" ht="15" hidden="1" outlineLevel="1" thickBot="1" x14ac:dyDescent="0.35">
      <c r="A1725" s="161"/>
      <c r="B1725" s="53" t="s">
        <v>3426</v>
      </c>
      <c r="C1725" s="53" t="s">
        <v>45</v>
      </c>
      <c r="D1725" s="24" t="s">
        <v>3427</v>
      </c>
      <c r="E1725" s="35">
        <v>2350475.0699999998</v>
      </c>
      <c r="F1725" s="34"/>
      <c r="G1725" s="34"/>
      <c r="H1725" s="36">
        <v>164</v>
      </c>
      <c r="I1725" s="38">
        <v>164</v>
      </c>
      <c r="J1725" s="37"/>
      <c r="K1725" s="37"/>
      <c r="L1725" s="35">
        <v>2350475.0699999998</v>
      </c>
      <c r="M1725" s="35">
        <v>556335.56000000006</v>
      </c>
      <c r="N1725" s="35">
        <v>5749.84</v>
      </c>
      <c r="O1725" s="36">
        <v>738</v>
      </c>
      <c r="P1725" s="35">
        <v>1356.28</v>
      </c>
      <c r="Q1725" s="35">
        <v>1031.56</v>
      </c>
      <c r="R1725" s="35">
        <v>2915686.31</v>
      </c>
      <c r="S1725" s="35">
        <v>73954.16</v>
      </c>
      <c r="T1725" s="35">
        <v>7460.36</v>
      </c>
      <c r="U1725" s="35">
        <v>442.8</v>
      </c>
      <c r="V1725" s="35">
        <v>5013.4799999999996</v>
      </c>
      <c r="W1725" s="35">
        <v>3302.96</v>
      </c>
      <c r="X1725" s="36">
        <v>0</v>
      </c>
      <c r="Y1725" s="35">
        <v>9907.24</v>
      </c>
      <c r="Z1725" s="35">
        <v>56411.4</v>
      </c>
      <c r="AA1725" s="35">
        <v>156492.4</v>
      </c>
      <c r="AB1725" s="35">
        <v>3072178.71</v>
      </c>
      <c r="AC1725" s="39">
        <f t="shared" si="897"/>
        <v>3072.2</v>
      </c>
      <c r="AD1725" s="40">
        <f t="shared" si="908"/>
        <v>2992.7</v>
      </c>
      <c r="AG1725" s="70" t="s">
        <v>3014</v>
      </c>
      <c r="AH1725" s="24" t="s">
        <v>3426</v>
      </c>
      <c r="AI1725" s="24" t="s">
        <v>45</v>
      </c>
      <c r="AJ1725" s="24" t="s">
        <v>3427</v>
      </c>
      <c r="AK1725" s="43">
        <v>2253802.17</v>
      </c>
      <c r="AL1725" s="42"/>
      <c r="AM1725" s="42"/>
      <c r="AN1725" s="44">
        <v>159</v>
      </c>
      <c r="AO1725" s="46">
        <v>159</v>
      </c>
      <c r="AP1725" s="45"/>
      <c r="AQ1725" s="45"/>
      <c r="AR1725" s="43">
        <v>2253802.17</v>
      </c>
      <c r="AS1725" s="43">
        <v>539374.11</v>
      </c>
      <c r="AT1725" s="43">
        <v>5574.54</v>
      </c>
      <c r="AU1725" s="43">
        <v>715.5</v>
      </c>
      <c r="AV1725" s="43">
        <v>1314.93</v>
      </c>
      <c r="AW1725" s="43">
        <v>1000.11</v>
      </c>
      <c r="AX1725" s="43">
        <v>2801781.36</v>
      </c>
      <c r="AY1725" s="43">
        <v>71699.460000000006</v>
      </c>
      <c r="AZ1725" s="43">
        <v>7232.91</v>
      </c>
      <c r="BA1725" s="43">
        <v>429.3</v>
      </c>
      <c r="BB1725" s="43">
        <v>4860.63</v>
      </c>
      <c r="BC1725" s="43">
        <v>3202.26</v>
      </c>
      <c r="BD1725" s="44">
        <v>0</v>
      </c>
      <c r="BE1725" s="43">
        <v>9605.19</v>
      </c>
      <c r="BF1725" s="43">
        <v>54091.26</v>
      </c>
      <c r="BG1725" s="43">
        <v>151121.01</v>
      </c>
      <c r="BH1725" s="43">
        <v>2952902.37</v>
      </c>
      <c r="BI1725" s="44">
        <v>0</v>
      </c>
      <c r="BJ1725" s="71">
        <v>2952.9</v>
      </c>
      <c r="BK1725" s="2"/>
      <c r="BL1725" s="2"/>
      <c r="BM1725" s="48">
        <v>246.1</v>
      </c>
      <c r="BN1725" s="48">
        <v>246.1</v>
      </c>
      <c r="BO1725" s="48">
        <v>246.1</v>
      </c>
      <c r="BP1725" s="48">
        <v>246.1</v>
      </c>
      <c r="BQ1725" s="48">
        <v>492.2</v>
      </c>
      <c r="BR1725" s="48">
        <v>492.2</v>
      </c>
      <c r="BS1725" s="48">
        <v>123</v>
      </c>
      <c r="BT1725" s="48">
        <v>0</v>
      </c>
      <c r="BU1725" s="48">
        <v>123</v>
      </c>
      <c r="BV1725" s="48">
        <f t="shared" si="898"/>
        <v>259.3</v>
      </c>
      <c r="BW1725" s="48">
        <f t="shared" si="899"/>
        <v>259.3</v>
      </c>
      <c r="BX1725" s="49">
        <f t="shared" si="900"/>
        <v>259.3</v>
      </c>
      <c r="BY1725" s="50">
        <f t="shared" si="901"/>
        <v>2992.7</v>
      </c>
      <c r="BZ1725" s="48">
        <f t="shared" si="902"/>
        <v>738.3</v>
      </c>
      <c r="CA1725" s="48">
        <f t="shared" si="903"/>
        <v>1230.5</v>
      </c>
      <c r="CB1725" s="48">
        <f t="shared" si="904"/>
        <v>246</v>
      </c>
      <c r="CC1725" s="51">
        <f t="shared" si="905"/>
        <v>777.90000000000009</v>
      </c>
      <c r="CD1725" s="50">
        <f t="shared" si="906"/>
        <v>2992.7000000000003</v>
      </c>
      <c r="CE1725" s="103"/>
      <c r="CF1725" s="73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</row>
    <row r="1726" spans="1:122" ht="15" hidden="1" outlineLevel="1" thickBot="1" x14ac:dyDescent="0.35">
      <c r="A1726" s="161"/>
      <c r="B1726" s="53" t="s">
        <v>3428</v>
      </c>
      <c r="C1726" s="53" t="s">
        <v>45</v>
      </c>
      <c r="D1726" s="24" t="s">
        <v>3429</v>
      </c>
      <c r="E1726" s="34"/>
      <c r="F1726" s="35">
        <v>93853.72</v>
      </c>
      <c r="G1726" s="35">
        <v>408024.72</v>
      </c>
      <c r="H1726" s="36">
        <v>145</v>
      </c>
      <c r="I1726" s="37"/>
      <c r="J1726" s="38">
        <v>12</v>
      </c>
      <c r="K1726" s="38">
        <v>133</v>
      </c>
      <c r="L1726" s="35">
        <v>501878.44</v>
      </c>
      <c r="M1726" s="35">
        <v>77233.73</v>
      </c>
      <c r="N1726" s="35">
        <v>4471.59</v>
      </c>
      <c r="O1726" s="35">
        <v>652.5</v>
      </c>
      <c r="P1726" s="35">
        <v>1199.1500000000001</v>
      </c>
      <c r="Q1726" s="35">
        <v>912.05</v>
      </c>
      <c r="R1726" s="35">
        <v>586347.46</v>
      </c>
      <c r="S1726" s="35">
        <v>32719.25</v>
      </c>
      <c r="T1726" s="35">
        <v>6596.05</v>
      </c>
      <c r="U1726" s="36">
        <v>0</v>
      </c>
      <c r="V1726" s="36">
        <v>0</v>
      </c>
      <c r="W1726" s="36">
        <v>0</v>
      </c>
      <c r="X1726" s="36">
        <v>0</v>
      </c>
      <c r="Y1726" s="36">
        <v>0</v>
      </c>
      <c r="Z1726" s="35">
        <v>12045.1</v>
      </c>
      <c r="AA1726" s="35">
        <v>51360.4</v>
      </c>
      <c r="AB1726" s="35">
        <v>637707.86</v>
      </c>
      <c r="AC1726" s="39">
        <f t="shared" si="897"/>
        <v>637.70000000000005</v>
      </c>
      <c r="AD1726" s="40">
        <f t="shared" si="908"/>
        <v>766.3</v>
      </c>
      <c r="AG1726" s="70" t="s">
        <v>3014</v>
      </c>
      <c r="AH1726" s="24" t="s">
        <v>3428</v>
      </c>
      <c r="AI1726" s="24" t="s">
        <v>45</v>
      </c>
      <c r="AJ1726" s="24" t="s">
        <v>3429</v>
      </c>
      <c r="AK1726" s="42"/>
      <c r="AL1726" s="43">
        <v>30971.73</v>
      </c>
      <c r="AM1726" s="43">
        <v>657125.41</v>
      </c>
      <c r="AN1726" s="44">
        <v>159</v>
      </c>
      <c r="AO1726" s="45"/>
      <c r="AP1726" s="46">
        <v>3</v>
      </c>
      <c r="AQ1726" s="46">
        <v>156</v>
      </c>
      <c r="AR1726" s="43">
        <v>688097.14</v>
      </c>
      <c r="AS1726" s="43">
        <v>74998.83</v>
      </c>
      <c r="AT1726" s="43">
        <v>4892.46</v>
      </c>
      <c r="AU1726" s="43">
        <v>715.5</v>
      </c>
      <c r="AV1726" s="43">
        <v>1314.93</v>
      </c>
      <c r="AW1726" s="43">
        <v>1000.11</v>
      </c>
      <c r="AX1726" s="43">
        <v>771018.97</v>
      </c>
      <c r="AY1726" s="43">
        <v>35878.35</v>
      </c>
      <c r="AZ1726" s="43">
        <v>7232.91</v>
      </c>
      <c r="BA1726" s="44">
        <v>0</v>
      </c>
      <c r="BB1726" s="44">
        <v>0</v>
      </c>
      <c r="BC1726" s="44">
        <v>0</v>
      </c>
      <c r="BD1726" s="44">
        <v>0</v>
      </c>
      <c r="BE1726" s="44">
        <v>0</v>
      </c>
      <c r="BF1726" s="43">
        <v>16514.34</v>
      </c>
      <c r="BG1726" s="43">
        <v>59625.599999999999</v>
      </c>
      <c r="BH1726" s="43">
        <v>830644.57</v>
      </c>
      <c r="BI1726" s="44">
        <v>0</v>
      </c>
      <c r="BJ1726" s="71">
        <v>830.6</v>
      </c>
      <c r="BK1726" s="2"/>
      <c r="BL1726" s="2"/>
      <c r="BM1726" s="48">
        <v>69.2</v>
      </c>
      <c r="BN1726" s="48">
        <v>69.2</v>
      </c>
      <c r="BO1726" s="48">
        <v>69.2</v>
      </c>
      <c r="BP1726" s="48">
        <v>69.2</v>
      </c>
      <c r="BQ1726" s="48">
        <v>138.4</v>
      </c>
      <c r="BR1726" s="48">
        <v>138.4</v>
      </c>
      <c r="BS1726" s="48">
        <v>34.6</v>
      </c>
      <c r="BT1726" s="48">
        <v>0</v>
      </c>
      <c r="BU1726" s="48">
        <v>34.6</v>
      </c>
      <c r="BV1726" s="48">
        <f t="shared" si="898"/>
        <v>47.8</v>
      </c>
      <c r="BW1726" s="48">
        <f t="shared" si="899"/>
        <v>47.8</v>
      </c>
      <c r="BX1726" s="49">
        <f t="shared" si="900"/>
        <v>47.9</v>
      </c>
      <c r="BY1726" s="50">
        <f t="shared" si="901"/>
        <v>766.30000000000018</v>
      </c>
      <c r="BZ1726" s="48">
        <f t="shared" si="902"/>
        <v>207.60000000000002</v>
      </c>
      <c r="CA1726" s="48">
        <f t="shared" si="903"/>
        <v>346</v>
      </c>
      <c r="CB1726" s="48">
        <f t="shared" si="904"/>
        <v>69.2</v>
      </c>
      <c r="CC1726" s="51">
        <f t="shared" si="905"/>
        <v>143.5</v>
      </c>
      <c r="CD1726" s="50">
        <f t="shared" si="906"/>
        <v>766.30000000000007</v>
      </c>
      <c r="CE1726" s="103"/>
      <c r="CF1726" s="73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</row>
    <row r="1727" spans="1:122" ht="15" hidden="1" outlineLevel="1" thickBot="1" x14ac:dyDescent="0.35">
      <c r="A1727" s="161"/>
      <c r="B1727" s="53" t="s">
        <v>3430</v>
      </c>
      <c r="C1727" s="53" t="s">
        <v>135</v>
      </c>
      <c r="D1727" s="24" t="s">
        <v>3431</v>
      </c>
      <c r="E1727" s="35">
        <v>1404888.14</v>
      </c>
      <c r="F1727" s="34"/>
      <c r="G1727" s="34"/>
      <c r="H1727" s="36">
        <v>489</v>
      </c>
      <c r="I1727" s="38">
        <v>489</v>
      </c>
      <c r="J1727" s="37"/>
      <c r="K1727" s="37"/>
      <c r="L1727" s="35">
        <v>1404888.14</v>
      </c>
      <c r="M1727" s="35">
        <v>141687.54999999999</v>
      </c>
      <c r="N1727" s="35">
        <v>15036.75</v>
      </c>
      <c r="O1727" s="35">
        <v>2200.5</v>
      </c>
      <c r="P1727" s="35">
        <v>4044.03</v>
      </c>
      <c r="Q1727" s="35">
        <v>3075.81</v>
      </c>
      <c r="R1727" s="35">
        <v>1570932.78</v>
      </c>
      <c r="S1727" s="35">
        <v>220509.66</v>
      </c>
      <c r="T1727" s="35">
        <v>22244.61</v>
      </c>
      <c r="U1727" s="35">
        <v>1320.3</v>
      </c>
      <c r="V1727" s="35">
        <v>14948.73</v>
      </c>
      <c r="W1727" s="35">
        <v>9848.4599999999991</v>
      </c>
      <c r="X1727" s="35">
        <v>384.06</v>
      </c>
      <c r="Y1727" s="35">
        <v>29540.49</v>
      </c>
      <c r="Z1727" s="35">
        <v>33717.339999999997</v>
      </c>
      <c r="AA1727" s="35">
        <v>332513.65000000002</v>
      </c>
      <c r="AB1727" s="35">
        <v>1903446.43</v>
      </c>
      <c r="AC1727" s="39">
        <f t="shared" si="897"/>
        <v>1903.4</v>
      </c>
      <c r="AD1727" s="40">
        <f t="shared" si="908"/>
        <v>1949.7</v>
      </c>
      <c r="AG1727" s="70" t="s">
        <v>3014</v>
      </c>
      <c r="AH1727" s="24" t="s">
        <v>3430</v>
      </c>
      <c r="AI1727" s="24" t="s">
        <v>135</v>
      </c>
      <c r="AJ1727" s="24" t="s">
        <v>3431</v>
      </c>
      <c r="AK1727" s="43">
        <v>1485527.75</v>
      </c>
      <c r="AL1727" s="42"/>
      <c r="AM1727" s="42"/>
      <c r="AN1727" s="44">
        <v>478</v>
      </c>
      <c r="AO1727" s="46">
        <v>478</v>
      </c>
      <c r="AP1727" s="45"/>
      <c r="AQ1727" s="45"/>
      <c r="AR1727" s="43">
        <v>1485527.75</v>
      </c>
      <c r="AS1727" s="43">
        <v>135939.17000000001</v>
      </c>
      <c r="AT1727" s="43">
        <v>14698.5</v>
      </c>
      <c r="AU1727" s="44">
        <v>2151</v>
      </c>
      <c r="AV1727" s="43">
        <v>3953.06</v>
      </c>
      <c r="AW1727" s="43">
        <v>3006.62</v>
      </c>
      <c r="AX1727" s="43">
        <v>1645276.1</v>
      </c>
      <c r="AY1727" s="43">
        <v>215549.32</v>
      </c>
      <c r="AZ1727" s="43">
        <v>21744.22</v>
      </c>
      <c r="BA1727" s="43">
        <v>1290.5999999999999</v>
      </c>
      <c r="BB1727" s="43">
        <v>14612.46</v>
      </c>
      <c r="BC1727" s="43">
        <v>9626.92</v>
      </c>
      <c r="BD1727" s="43">
        <v>256.04000000000002</v>
      </c>
      <c r="BE1727" s="43">
        <v>28875.98</v>
      </c>
      <c r="BF1727" s="43">
        <v>35652.67</v>
      </c>
      <c r="BG1727" s="43">
        <v>327608.21000000002</v>
      </c>
      <c r="BH1727" s="43">
        <v>1972884.31</v>
      </c>
      <c r="BI1727" s="44">
        <v>0</v>
      </c>
      <c r="BJ1727" s="71">
        <v>1972.9</v>
      </c>
      <c r="BK1727" s="2"/>
      <c r="BL1727" s="2"/>
      <c r="BM1727" s="48">
        <v>164.4</v>
      </c>
      <c r="BN1727" s="48">
        <v>164.4</v>
      </c>
      <c r="BO1727" s="48">
        <v>164.4</v>
      </c>
      <c r="BP1727" s="48">
        <v>164.4</v>
      </c>
      <c r="BQ1727" s="48">
        <v>328.8</v>
      </c>
      <c r="BR1727" s="48">
        <v>328.8</v>
      </c>
      <c r="BS1727" s="48">
        <v>82.2</v>
      </c>
      <c r="BT1727" s="48">
        <v>0</v>
      </c>
      <c r="BU1727" s="48">
        <v>82.2</v>
      </c>
      <c r="BV1727" s="48">
        <f t="shared" si="898"/>
        <v>156.69999999999999</v>
      </c>
      <c r="BW1727" s="48">
        <f t="shared" si="899"/>
        <v>156.69999999999999</v>
      </c>
      <c r="BX1727" s="49">
        <f t="shared" si="900"/>
        <v>156.69999999999999</v>
      </c>
      <c r="BY1727" s="50">
        <f t="shared" si="901"/>
        <v>1949.7000000000003</v>
      </c>
      <c r="BZ1727" s="48">
        <f t="shared" si="902"/>
        <v>493.20000000000005</v>
      </c>
      <c r="CA1727" s="48">
        <f t="shared" si="903"/>
        <v>822</v>
      </c>
      <c r="CB1727" s="48">
        <f t="shared" si="904"/>
        <v>164.4</v>
      </c>
      <c r="CC1727" s="51">
        <f t="shared" si="905"/>
        <v>470.09999999999997</v>
      </c>
      <c r="CD1727" s="50">
        <f t="shared" si="906"/>
        <v>1949.7</v>
      </c>
      <c r="CE1727" s="103"/>
      <c r="CF1727" s="73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</row>
    <row r="1728" spans="1:122" ht="15" hidden="1" outlineLevel="1" thickBot="1" x14ac:dyDescent="0.35">
      <c r="A1728" s="161"/>
      <c r="B1728" s="53" t="s">
        <v>3432</v>
      </c>
      <c r="C1728" s="53" t="s">
        <v>135</v>
      </c>
      <c r="D1728" s="24" t="s">
        <v>3433</v>
      </c>
      <c r="E1728" s="35">
        <v>575154.79</v>
      </c>
      <c r="F1728" s="35">
        <v>44166.46</v>
      </c>
      <c r="G1728" s="35">
        <v>168899.71</v>
      </c>
      <c r="H1728" s="36">
        <v>302</v>
      </c>
      <c r="I1728" s="38">
        <v>215</v>
      </c>
      <c r="J1728" s="38">
        <v>20</v>
      </c>
      <c r="K1728" s="38">
        <v>67</v>
      </c>
      <c r="L1728" s="35">
        <v>788220.96</v>
      </c>
      <c r="M1728" s="35">
        <v>80179.38</v>
      </c>
      <c r="N1728" s="35">
        <v>9286.5</v>
      </c>
      <c r="O1728" s="36">
        <v>1359</v>
      </c>
      <c r="P1728" s="35">
        <v>2497.54</v>
      </c>
      <c r="Q1728" s="35">
        <v>1899.58</v>
      </c>
      <c r="R1728" s="35">
        <v>883442.96</v>
      </c>
      <c r="S1728" s="35">
        <v>116583.65</v>
      </c>
      <c r="T1728" s="35">
        <v>13737.98</v>
      </c>
      <c r="U1728" s="35">
        <v>580.5</v>
      </c>
      <c r="V1728" s="35">
        <v>6572.55</v>
      </c>
      <c r="W1728" s="35">
        <v>4330.1000000000004</v>
      </c>
      <c r="X1728" s="36">
        <v>0</v>
      </c>
      <c r="Y1728" s="35">
        <v>12988.15</v>
      </c>
      <c r="Z1728" s="35">
        <v>18917.29</v>
      </c>
      <c r="AA1728" s="35">
        <v>173710.22</v>
      </c>
      <c r="AB1728" s="35">
        <v>1057153.18</v>
      </c>
      <c r="AC1728" s="39">
        <f t="shared" si="897"/>
        <v>1057.2</v>
      </c>
      <c r="AD1728" s="40">
        <f t="shared" si="908"/>
        <v>1037.0999999999999</v>
      </c>
      <c r="AG1728" s="70" t="s">
        <v>3014</v>
      </c>
      <c r="AH1728" s="24" t="s">
        <v>3432</v>
      </c>
      <c r="AI1728" s="24" t="s">
        <v>135</v>
      </c>
      <c r="AJ1728" s="24" t="s">
        <v>3433</v>
      </c>
      <c r="AK1728" s="43">
        <v>543574.80000000005</v>
      </c>
      <c r="AL1728" s="43">
        <v>44166.46</v>
      </c>
      <c r="AM1728" s="43">
        <v>182833.94</v>
      </c>
      <c r="AN1728" s="44">
        <v>290</v>
      </c>
      <c r="AO1728" s="46">
        <v>201</v>
      </c>
      <c r="AP1728" s="46">
        <v>20</v>
      </c>
      <c r="AQ1728" s="46">
        <v>69</v>
      </c>
      <c r="AR1728" s="43">
        <v>770575.2</v>
      </c>
      <c r="AS1728" s="43">
        <v>76830.8</v>
      </c>
      <c r="AT1728" s="43">
        <v>8917.5</v>
      </c>
      <c r="AU1728" s="44">
        <v>1305</v>
      </c>
      <c r="AV1728" s="43">
        <v>2398.3000000000002</v>
      </c>
      <c r="AW1728" s="43">
        <v>1824.1</v>
      </c>
      <c r="AX1728" s="43">
        <v>861850.9</v>
      </c>
      <c r="AY1728" s="43">
        <v>110721.79</v>
      </c>
      <c r="AZ1728" s="43">
        <v>13192.1</v>
      </c>
      <c r="BA1728" s="43">
        <v>542.70000000000005</v>
      </c>
      <c r="BB1728" s="43">
        <v>6144.57</v>
      </c>
      <c r="BC1728" s="43">
        <v>4048.14</v>
      </c>
      <c r="BD1728" s="44">
        <v>0</v>
      </c>
      <c r="BE1728" s="43">
        <v>12142.41</v>
      </c>
      <c r="BF1728" s="43">
        <v>18493.8</v>
      </c>
      <c r="BG1728" s="43">
        <v>165285.51</v>
      </c>
      <c r="BH1728" s="43">
        <v>1027136.41</v>
      </c>
      <c r="BI1728" s="44">
        <v>0</v>
      </c>
      <c r="BJ1728" s="71">
        <v>1027.0999999999999</v>
      </c>
      <c r="BK1728" s="2"/>
      <c r="BL1728" s="2"/>
      <c r="BM1728" s="48">
        <v>85.6</v>
      </c>
      <c r="BN1728" s="48">
        <v>85.6</v>
      </c>
      <c r="BO1728" s="48">
        <v>85.6</v>
      </c>
      <c r="BP1728" s="48">
        <v>85.6</v>
      </c>
      <c r="BQ1728" s="48">
        <v>171.2</v>
      </c>
      <c r="BR1728" s="48">
        <v>171.2</v>
      </c>
      <c r="BS1728" s="48">
        <v>42.8</v>
      </c>
      <c r="BT1728" s="48">
        <v>0</v>
      </c>
      <c r="BU1728" s="48">
        <v>42.8</v>
      </c>
      <c r="BV1728" s="48">
        <f t="shared" si="898"/>
        <v>88.9</v>
      </c>
      <c r="BW1728" s="48">
        <f t="shared" si="899"/>
        <v>88.9</v>
      </c>
      <c r="BX1728" s="49">
        <f t="shared" si="900"/>
        <v>88.9</v>
      </c>
      <c r="BY1728" s="50">
        <f t="shared" si="901"/>
        <v>1037.1000000000001</v>
      </c>
      <c r="BZ1728" s="48">
        <f t="shared" si="902"/>
        <v>256.79999999999995</v>
      </c>
      <c r="CA1728" s="48">
        <f t="shared" si="903"/>
        <v>427.99999999999994</v>
      </c>
      <c r="CB1728" s="48">
        <f t="shared" si="904"/>
        <v>85.6</v>
      </c>
      <c r="CC1728" s="51">
        <f t="shared" si="905"/>
        <v>266.70000000000005</v>
      </c>
      <c r="CD1728" s="50">
        <f t="shared" si="906"/>
        <v>1037.0999999999999</v>
      </c>
      <c r="CE1728" s="103"/>
      <c r="CF1728" s="73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</row>
    <row r="1729" spans="1:122" ht="15" hidden="1" outlineLevel="1" thickBot="1" x14ac:dyDescent="0.35">
      <c r="A1729" s="161"/>
      <c r="B1729" s="53" t="s">
        <v>3434</v>
      </c>
      <c r="C1729" s="53" t="s">
        <v>45</v>
      </c>
      <c r="D1729" s="24" t="s">
        <v>3435</v>
      </c>
      <c r="E1729" s="35">
        <v>2800750.69</v>
      </c>
      <c r="F1729" s="34"/>
      <c r="G1729" s="34"/>
      <c r="H1729" s="36">
        <v>1149</v>
      </c>
      <c r="I1729" s="38">
        <v>1149</v>
      </c>
      <c r="J1729" s="37"/>
      <c r="K1729" s="37"/>
      <c r="L1729" s="35">
        <v>2800750.69</v>
      </c>
      <c r="M1729" s="35">
        <v>395910.06</v>
      </c>
      <c r="N1729" s="35">
        <v>35331.75</v>
      </c>
      <c r="O1729" s="35">
        <v>5170.5</v>
      </c>
      <c r="P1729" s="35">
        <v>9502.23</v>
      </c>
      <c r="Q1729" s="35">
        <v>7227.21</v>
      </c>
      <c r="R1729" s="35">
        <v>3253892.44</v>
      </c>
      <c r="S1729" s="35">
        <v>518130.06</v>
      </c>
      <c r="T1729" s="35">
        <v>52268.01</v>
      </c>
      <c r="U1729" s="35">
        <v>3102.3</v>
      </c>
      <c r="V1729" s="35">
        <v>35124.93</v>
      </c>
      <c r="W1729" s="35">
        <v>23140.86</v>
      </c>
      <c r="X1729" s="35">
        <v>1151.82</v>
      </c>
      <c r="Y1729" s="35">
        <v>69411.09</v>
      </c>
      <c r="Z1729" s="35">
        <v>67218.039999999994</v>
      </c>
      <c r="AA1729" s="35">
        <v>769547.11</v>
      </c>
      <c r="AB1729" s="35">
        <v>4023439.55</v>
      </c>
      <c r="AC1729" s="39">
        <f t="shared" si="897"/>
        <v>4023.4</v>
      </c>
      <c r="AD1729" s="40">
        <f t="shared" si="908"/>
        <v>4061.5</v>
      </c>
      <c r="AG1729" s="70" t="s">
        <v>3014</v>
      </c>
      <c r="AH1729" s="24" t="s">
        <v>3434</v>
      </c>
      <c r="AI1729" s="24" t="s">
        <v>45</v>
      </c>
      <c r="AJ1729" s="24" t="s">
        <v>3435</v>
      </c>
      <c r="AK1729" s="43">
        <v>2883011.93</v>
      </c>
      <c r="AL1729" s="42"/>
      <c r="AM1729" s="42"/>
      <c r="AN1729" s="44">
        <v>1145</v>
      </c>
      <c r="AO1729" s="46">
        <v>1145</v>
      </c>
      <c r="AP1729" s="45"/>
      <c r="AQ1729" s="45"/>
      <c r="AR1729" s="43">
        <v>2883011.93</v>
      </c>
      <c r="AS1729" s="43">
        <v>372367.38</v>
      </c>
      <c r="AT1729" s="43">
        <v>35208.75</v>
      </c>
      <c r="AU1729" s="43">
        <v>5152.5</v>
      </c>
      <c r="AV1729" s="43">
        <v>9469.15</v>
      </c>
      <c r="AW1729" s="43">
        <v>7202.05</v>
      </c>
      <c r="AX1729" s="43">
        <v>3312411.76</v>
      </c>
      <c r="AY1729" s="43">
        <v>516326.3</v>
      </c>
      <c r="AZ1729" s="43">
        <v>52086.05</v>
      </c>
      <c r="BA1729" s="43">
        <v>3091.5</v>
      </c>
      <c r="BB1729" s="43">
        <v>35002.65</v>
      </c>
      <c r="BC1729" s="43">
        <v>23060.3</v>
      </c>
      <c r="BD1729" s="43">
        <v>256.04000000000002</v>
      </c>
      <c r="BE1729" s="43">
        <v>69169.45</v>
      </c>
      <c r="BF1729" s="43">
        <v>69192.28</v>
      </c>
      <c r="BG1729" s="43">
        <v>768184.57</v>
      </c>
      <c r="BH1729" s="43">
        <v>4080596.33</v>
      </c>
      <c r="BI1729" s="44">
        <v>0</v>
      </c>
      <c r="BJ1729" s="71">
        <v>4080.6</v>
      </c>
      <c r="BK1729" s="2"/>
      <c r="BL1729" s="2"/>
      <c r="BM1729" s="48">
        <v>340.1</v>
      </c>
      <c r="BN1729" s="48">
        <v>340.1</v>
      </c>
      <c r="BO1729" s="48">
        <v>340.1</v>
      </c>
      <c r="BP1729" s="48">
        <v>340.1</v>
      </c>
      <c r="BQ1729" s="48">
        <v>680.1</v>
      </c>
      <c r="BR1729" s="48">
        <v>680.1</v>
      </c>
      <c r="BS1729" s="48">
        <v>170</v>
      </c>
      <c r="BT1729" s="48">
        <v>0</v>
      </c>
      <c r="BU1729" s="48">
        <v>170</v>
      </c>
      <c r="BV1729" s="48">
        <f t="shared" si="898"/>
        <v>333.6</v>
      </c>
      <c r="BW1729" s="48">
        <f t="shared" si="899"/>
        <v>333.6</v>
      </c>
      <c r="BX1729" s="49">
        <f t="shared" si="900"/>
        <v>333.7</v>
      </c>
      <c r="BY1729" s="50">
        <f t="shared" si="901"/>
        <v>4061.4999999999995</v>
      </c>
      <c r="BZ1729" s="48">
        <f t="shared" si="902"/>
        <v>1020.3000000000001</v>
      </c>
      <c r="CA1729" s="48">
        <f t="shared" si="903"/>
        <v>1700.3000000000002</v>
      </c>
      <c r="CB1729" s="48">
        <f t="shared" si="904"/>
        <v>340</v>
      </c>
      <c r="CC1729" s="51">
        <f t="shared" si="905"/>
        <v>1000.9000000000001</v>
      </c>
      <c r="CD1729" s="50">
        <f t="shared" si="906"/>
        <v>4061.5000000000005</v>
      </c>
      <c r="CE1729" s="103"/>
      <c r="CF1729" s="73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</row>
    <row r="1730" spans="1:122" ht="21" hidden="1" outlineLevel="1" thickBot="1" x14ac:dyDescent="0.35">
      <c r="A1730" s="161"/>
      <c r="B1730" s="53" t="s">
        <v>3436</v>
      </c>
      <c r="C1730" s="53" t="s">
        <v>45</v>
      </c>
      <c r="D1730" s="24" t="s">
        <v>3437</v>
      </c>
      <c r="E1730" s="35">
        <v>3022218.87</v>
      </c>
      <c r="F1730" s="34"/>
      <c r="G1730" s="34"/>
      <c r="H1730" s="36">
        <v>1153</v>
      </c>
      <c r="I1730" s="38">
        <v>1153</v>
      </c>
      <c r="J1730" s="37"/>
      <c r="K1730" s="37"/>
      <c r="L1730" s="35">
        <v>3022218.87</v>
      </c>
      <c r="M1730" s="35">
        <v>277789.92</v>
      </c>
      <c r="N1730" s="35">
        <v>35454.75</v>
      </c>
      <c r="O1730" s="35">
        <v>5188.5</v>
      </c>
      <c r="P1730" s="35">
        <v>9535.31</v>
      </c>
      <c r="Q1730" s="35">
        <v>7252.37</v>
      </c>
      <c r="R1730" s="35">
        <v>3357439.72</v>
      </c>
      <c r="S1730" s="35">
        <v>519933.82</v>
      </c>
      <c r="T1730" s="35">
        <v>52449.97</v>
      </c>
      <c r="U1730" s="35">
        <v>3113.1</v>
      </c>
      <c r="V1730" s="35">
        <v>35247.21</v>
      </c>
      <c r="W1730" s="35">
        <v>23221.42</v>
      </c>
      <c r="X1730" s="35">
        <v>1664.08</v>
      </c>
      <c r="Y1730" s="35">
        <v>69652.73</v>
      </c>
      <c r="Z1730" s="35">
        <v>72533.240000000005</v>
      </c>
      <c r="AA1730" s="35">
        <v>777815.57</v>
      </c>
      <c r="AB1730" s="35">
        <v>4135255.29</v>
      </c>
      <c r="AC1730" s="39">
        <f t="shared" si="897"/>
        <v>4135.3</v>
      </c>
      <c r="AD1730" s="40">
        <f t="shared" si="908"/>
        <v>4147.6000000000004</v>
      </c>
      <c r="AG1730" s="70" t="s">
        <v>3014</v>
      </c>
      <c r="AH1730" s="24" t="s">
        <v>3436</v>
      </c>
      <c r="AI1730" s="24" t="s">
        <v>45</v>
      </c>
      <c r="AJ1730" s="24" t="s">
        <v>3437</v>
      </c>
      <c r="AK1730" s="43">
        <v>3047953.11</v>
      </c>
      <c r="AL1730" s="42"/>
      <c r="AM1730" s="42"/>
      <c r="AN1730" s="44">
        <v>1132</v>
      </c>
      <c r="AO1730" s="46">
        <v>1132</v>
      </c>
      <c r="AP1730" s="45"/>
      <c r="AQ1730" s="45"/>
      <c r="AR1730" s="43">
        <v>3047953.11</v>
      </c>
      <c r="AS1730" s="43">
        <v>283628.96000000002</v>
      </c>
      <c r="AT1730" s="44">
        <v>34809</v>
      </c>
      <c r="AU1730" s="44">
        <v>5094</v>
      </c>
      <c r="AV1730" s="43">
        <v>9361.64</v>
      </c>
      <c r="AW1730" s="43">
        <v>7120.28</v>
      </c>
      <c r="AX1730" s="43">
        <v>3387966.99</v>
      </c>
      <c r="AY1730" s="43">
        <v>510464.08</v>
      </c>
      <c r="AZ1730" s="43">
        <v>51494.68</v>
      </c>
      <c r="BA1730" s="43">
        <v>3056.4</v>
      </c>
      <c r="BB1730" s="43">
        <v>34605.24</v>
      </c>
      <c r="BC1730" s="43">
        <v>22798.48</v>
      </c>
      <c r="BD1730" s="43">
        <v>1792.28</v>
      </c>
      <c r="BE1730" s="43">
        <v>68384.12</v>
      </c>
      <c r="BF1730" s="43">
        <v>73150.87</v>
      </c>
      <c r="BG1730" s="43">
        <v>765746.15</v>
      </c>
      <c r="BH1730" s="43">
        <v>4153713.14</v>
      </c>
      <c r="BI1730" s="44">
        <v>0</v>
      </c>
      <c r="BJ1730" s="71">
        <v>4153.7</v>
      </c>
      <c r="BK1730" s="2"/>
      <c r="BL1730" s="2"/>
      <c r="BM1730" s="48">
        <v>346.1</v>
      </c>
      <c r="BN1730" s="48">
        <v>346.1</v>
      </c>
      <c r="BO1730" s="48">
        <v>346.1</v>
      </c>
      <c r="BP1730" s="48">
        <v>346.1</v>
      </c>
      <c r="BQ1730" s="48">
        <v>692.3</v>
      </c>
      <c r="BR1730" s="48">
        <v>692.3</v>
      </c>
      <c r="BS1730" s="48">
        <v>173.1</v>
      </c>
      <c r="BT1730" s="48">
        <v>0</v>
      </c>
      <c r="BU1730" s="48">
        <v>173.1</v>
      </c>
      <c r="BV1730" s="48">
        <f t="shared" si="898"/>
        <v>344.1</v>
      </c>
      <c r="BW1730" s="48">
        <f t="shared" si="899"/>
        <v>344.1</v>
      </c>
      <c r="BX1730" s="49">
        <f t="shared" si="900"/>
        <v>344.2</v>
      </c>
      <c r="BY1730" s="50">
        <f t="shared" si="901"/>
        <v>4147.5999999999995</v>
      </c>
      <c r="BZ1730" s="48">
        <f t="shared" si="902"/>
        <v>1038.3000000000002</v>
      </c>
      <c r="CA1730" s="48">
        <f t="shared" si="903"/>
        <v>1730.7</v>
      </c>
      <c r="CB1730" s="48">
        <f t="shared" si="904"/>
        <v>346.2</v>
      </c>
      <c r="CC1730" s="51">
        <f t="shared" si="905"/>
        <v>1032.4000000000001</v>
      </c>
      <c r="CD1730" s="50">
        <f t="shared" si="906"/>
        <v>4147.6000000000004</v>
      </c>
      <c r="CE1730" s="103"/>
      <c r="CF1730" s="73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</row>
    <row r="1731" spans="1:122" ht="15" hidden="1" outlineLevel="1" thickBot="1" x14ac:dyDescent="0.35">
      <c r="A1731" s="161"/>
      <c r="B1731" s="53" t="s">
        <v>3438</v>
      </c>
      <c r="C1731" s="53" t="s">
        <v>45</v>
      </c>
      <c r="D1731" s="24" t="s">
        <v>3439</v>
      </c>
      <c r="E1731" s="35">
        <v>2428896.42</v>
      </c>
      <c r="F1731" s="34"/>
      <c r="G1731" s="34"/>
      <c r="H1731" s="36">
        <v>976</v>
      </c>
      <c r="I1731" s="38">
        <v>976</v>
      </c>
      <c r="J1731" s="37"/>
      <c r="K1731" s="37"/>
      <c r="L1731" s="35">
        <v>2428896.42</v>
      </c>
      <c r="M1731" s="35">
        <v>470320.65</v>
      </c>
      <c r="N1731" s="36">
        <v>30012</v>
      </c>
      <c r="O1731" s="36">
        <v>4392</v>
      </c>
      <c r="P1731" s="35">
        <v>8071.52</v>
      </c>
      <c r="Q1731" s="35">
        <v>6139.04</v>
      </c>
      <c r="R1731" s="35">
        <v>2947831.63</v>
      </c>
      <c r="S1731" s="35">
        <v>440117.44</v>
      </c>
      <c r="T1731" s="35">
        <v>44398.239999999998</v>
      </c>
      <c r="U1731" s="35">
        <v>2635.2</v>
      </c>
      <c r="V1731" s="35">
        <v>29836.32</v>
      </c>
      <c r="W1731" s="35">
        <v>19656.64</v>
      </c>
      <c r="X1731" s="35">
        <v>1920.12</v>
      </c>
      <c r="Y1731" s="35">
        <v>58960.160000000003</v>
      </c>
      <c r="Z1731" s="35">
        <v>58293.51</v>
      </c>
      <c r="AA1731" s="35">
        <v>655817.63</v>
      </c>
      <c r="AB1731" s="35">
        <v>3603649.26</v>
      </c>
      <c r="AC1731" s="39">
        <f t="shared" si="897"/>
        <v>3603.6</v>
      </c>
      <c r="AD1731" s="40">
        <f t="shared" si="908"/>
        <v>3535.8</v>
      </c>
      <c r="AG1731" s="70" t="s">
        <v>3014</v>
      </c>
      <c r="AH1731" s="24" t="s">
        <v>3438</v>
      </c>
      <c r="AI1731" s="24" t="s">
        <v>45</v>
      </c>
      <c r="AJ1731" s="24" t="s">
        <v>3440</v>
      </c>
      <c r="AK1731" s="43">
        <v>2381577.59</v>
      </c>
      <c r="AL1731" s="42"/>
      <c r="AM1731" s="42"/>
      <c r="AN1731" s="44">
        <v>972</v>
      </c>
      <c r="AO1731" s="46">
        <v>972</v>
      </c>
      <c r="AP1731" s="45"/>
      <c r="AQ1731" s="45"/>
      <c r="AR1731" s="43">
        <v>2381577.59</v>
      </c>
      <c r="AS1731" s="43">
        <v>420532.36</v>
      </c>
      <c r="AT1731" s="44">
        <v>29889</v>
      </c>
      <c r="AU1731" s="44">
        <v>4374</v>
      </c>
      <c r="AV1731" s="43">
        <v>8038.44</v>
      </c>
      <c r="AW1731" s="43">
        <v>6113.88</v>
      </c>
      <c r="AX1731" s="43">
        <v>2850525.27</v>
      </c>
      <c r="AY1731" s="43">
        <v>438313.68</v>
      </c>
      <c r="AZ1731" s="43">
        <v>44216.28</v>
      </c>
      <c r="BA1731" s="43">
        <v>2624.4</v>
      </c>
      <c r="BB1731" s="43">
        <v>29714.04</v>
      </c>
      <c r="BC1731" s="43">
        <v>19576.080000000002</v>
      </c>
      <c r="BD1731" s="43">
        <v>1023.98</v>
      </c>
      <c r="BE1731" s="43">
        <v>58718.52</v>
      </c>
      <c r="BF1731" s="43">
        <v>57157.86</v>
      </c>
      <c r="BG1731" s="43">
        <v>651344.84</v>
      </c>
      <c r="BH1731" s="43">
        <v>3501870.11</v>
      </c>
      <c r="BI1731" s="44">
        <v>0</v>
      </c>
      <c r="BJ1731" s="71">
        <v>3501.9</v>
      </c>
      <c r="BK1731" s="2"/>
      <c r="BL1731" s="2"/>
      <c r="BM1731" s="48">
        <v>291.8</v>
      </c>
      <c r="BN1731" s="48">
        <v>291.8</v>
      </c>
      <c r="BO1731" s="48">
        <v>291.8</v>
      </c>
      <c r="BP1731" s="48">
        <v>291.8</v>
      </c>
      <c r="BQ1731" s="48">
        <v>583.70000000000005</v>
      </c>
      <c r="BR1731" s="48">
        <v>583.70000000000005</v>
      </c>
      <c r="BS1731" s="48">
        <v>145.9</v>
      </c>
      <c r="BT1731" s="48">
        <v>0</v>
      </c>
      <c r="BU1731" s="48">
        <v>145.9</v>
      </c>
      <c r="BV1731" s="48">
        <f t="shared" si="898"/>
        <v>303.10000000000002</v>
      </c>
      <c r="BW1731" s="48">
        <f t="shared" si="899"/>
        <v>303.10000000000002</v>
      </c>
      <c r="BX1731" s="49">
        <f t="shared" si="900"/>
        <v>303.2</v>
      </c>
      <c r="BY1731" s="50">
        <f t="shared" si="901"/>
        <v>3535.8000000000011</v>
      </c>
      <c r="BZ1731" s="48">
        <f t="shared" si="902"/>
        <v>875.40000000000009</v>
      </c>
      <c r="CA1731" s="48">
        <f t="shared" si="903"/>
        <v>1459.2</v>
      </c>
      <c r="CB1731" s="48">
        <f t="shared" si="904"/>
        <v>291.8</v>
      </c>
      <c r="CC1731" s="51">
        <f t="shared" si="905"/>
        <v>909.40000000000009</v>
      </c>
      <c r="CD1731" s="50">
        <f t="shared" si="906"/>
        <v>3535.8000000000006</v>
      </c>
      <c r="CE1731" s="103"/>
      <c r="CF1731" s="73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</row>
    <row r="1732" spans="1:122" ht="15" hidden="1" outlineLevel="1" thickBot="1" x14ac:dyDescent="0.35">
      <c r="A1732" s="161"/>
      <c r="B1732" s="53" t="s">
        <v>3441</v>
      </c>
      <c r="C1732" s="53" t="s">
        <v>45</v>
      </c>
      <c r="D1732" s="24" t="s">
        <v>3442</v>
      </c>
      <c r="E1732" s="35">
        <v>777981.06</v>
      </c>
      <c r="F1732" s="34"/>
      <c r="G1732" s="34"/>
      <c r="H1732" s="36">
        <v>341</v>
      </c>
      <c r="I1732" s="38">
        <v>341</v>
      </c>
      <c r="J1732" s="37"/>
      <c r="K1732" s="37"/>
      <c r="L1732" s="35">
        <v>777981.06</v>
      </c>
      <c r="M1732" s="35">
        <v>173855.99</v>
      </c>
      <c r="N1732" s="35">
        <v>10485.75</v>
      </c>
      <c r="O1732" s="35">
        <v>1534.5</v>
      </c>
      <c r="P1732" s="35">
        <v>2820.07</v>
      </c>
      <c r="Q1732" s="35">
        <v>2144.89</v>
      </c>
      <c r="R1732" s="35">
        <v>968822.26</v>
      </c>
      <c r="S1732" s="35">
        <v>153770.54</v>
      </c>
      <c r="T1732" s="35">
        <v>15512.09</v>
      </c>
      <c r="U1732" s="35">
        <v>920.7</v>
      </c>
      <c r="V1732" s="35">
        <v>10424.370000000001</v>
      </c>
      <c r="W1732" s="35">
        <v>6867.74</v>
      </c>
      <c r="X1732" s="36">
        <v>0</v>
      </c>
      <c r="Y1732" s="35">
        <v>20599.810000000001</v>
      </c>
      <c r="Z1732" s="35">
        <v>18671.54</v>
      </c>
      <c r="AA1732" s="35">
        <v>226766.79</v>
      </c>
      <c r="AB1732" s="35">
        <v>1195589.05</v>
      </c>
      <c r="AC1732" s="39">
        <f t="shared" si="897"/>
        <v>1195.5999999999999</v>
      </c>
      <c r="AD1732" s="40">
        <f t="shared" si="908"/>
        <v>1180.4000000000001</v>
      </c>
      <c r="AG1732" s="70" t="s">
        <v>3014</v>
      </c>
      <c r="AH1732" s="24" t="s">
        <v>3441</v>
      </c>
      <c r="AI1732" s="24" t="s">
        <v>45</v>
      </c>
      <c r="AJ1732" s="24" t="s">
        <v>3442</v>
      </c>
      <c r="AK1732" s="43">
        <v>781167.84</v>
      </c>
      <c r="AL1732" s="42"/>
      <c r="AM1732" s="42"/>
      <c r="AN1732" s="44">
        <v>335</v>
      </c>
      <c r="AO1732" s="46">
        <v>335</v>
      </c>
      <c r="AP1732" s="45"/>
      <c r="AQ1732" s="45"/>
      <c r="AR1732" s="43">
        <v>781167.84</v>
      </c>
      <c r="AS1732" s="43">
        <v>151741.65</v>
      </c>
      <c r="AT1732" s="43">
        <v>10301.25</v>
      </c>
      <c r="AU1732" s="43">
        <v>1507.5</v>
      </c>
      <c r="AV1732" s="43">
        <v>2770.45</v>
      </c>
      <c r="AW1732" s="43">
        <v>2107.15</v>
      </c>
      <c r="AX1732" s="43">
        <v>949595.84</v>
      </c>
      <c r="AY1732" s="43">
        <v>151064.9</v>
      </c>
      <c r="AZ1732" s="43">
        <v>15239.15</v>
      </c>
      <c r="BA1732" s="43">
        <v>904.5</v>
      </c>
      <c r="BB1732" s="43">
        <v>10240.950000000001</v>
      </c>
      <c r="BC1732" s="43">
        <v>6746.9</v>
      </c>
      <c r="BD1732" s="44">
        <v>0</v>
      </c>
      <c r="BE1732" s="43">
        <v>20237.349999999999</v>
      </c>
      <c r="BF1732" s="43">
        <v>18748.02</v>
      </c>
      <c r="BG1732" s="43">
        <v>223181.77</v>
      </c>
      <c r="BH1732" s="43">
        <v>1172777.6100000001</v>
      </c>
      <c r="BI1732" s="44">
        <v>0</v>
      </c>
      <c r="BJ1732" s="71">
        <v>1172.8</v>
      </c>
      <c r="BK1732" s="2"/>
      <c r="BL1732" s="2"/>
      <c r="BM1732" s="48">
        <v>97.7</v>
      </c>
      <c r="BN1732" s="48">
        <v>97.7</v>
      </c>
      <c r="BO1732" s="48">
        <v>97.7</v>
      </c>
      <c r="BP1732" s="48">
        <v>97.7</v>
      </c>
      <c r="BQ1732" s="48">
        <v>195.5</v>
      </c>
      <c r="BR1732" s="48">
        <v>195.5</v>
      </c>
      <c r="BS1732" s="48">
        <v>48.9</v>
      </c>
      <c r="BT1732" s="48">
        <v>0</v>
      </c>
      <c r="BU1732" s="48">
        <v>48.9</v>
      </c>
      <c r="BV1732" s="48">
        <f t="shared" si="898"/>
        <v>100.3</v>
      </c>
      <c r="BW1732" s="48">
        <f t="shared" si="899"/>
        <v>100.3</v>
      </c>
      <c r="BX1732" s="49">
        <f t="shared" si="900"/>
        <v>100.2</v>
      </c>
      <c r="BY1732" s="50">
        <f t="shared" si="901"/>
        <v>1180.4000000000001</v>
      </c>
      <c r="BZ1732" s="48">
        <f t="shared" si="902"/>
        <v>293.10000000000002</v>
      </c>
      <c r="CA1732" s="48">
        <f t="shared" si="903"/>
        <v>488.7</v>
      </c>
      <c r="CB1732" s="48">
        <f t="shared" si="904"/>
        <v>97.8</v>
      </c>
      <c r="CC1732" s="51">
        <f t="shared" si="905"/>
        <v>300.8</v>
      </c>
      <c r="CD1732" s="50">
        <f t="shared" si="906"/>
        <v>1180.3999999999999</v>
      </c>
      <c r="CE1732" s="103"/>
      <c r="CF1732" s="73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</row>
    <row r="1733" spans="1:122" ht="15" hidden="1" outlineLevel="1" thickBot="1" x14ac:dyDescent="0.35">
      <c r="A1733" s="161"/>
      <c r="B1733" s="53" t="s">
        <v>3443</v>
      </c>
      <c r="C1733" s="53" t="s">
        <v>45</v>
      </c>
      <c r="D1733" s="24" t="s">
        <v>3444</v>
      </c>
      <c r="E1733" s="35">
        <v>708701.07</v>
      </c>
      <c r="F1733" s="34"/>
      <c r="G1733" s="34"/>
      <c r="H1733" s="36">
        <v>318</v>
      </c>
      <c r="I1733" s="38">
        <v>318</v>
      </c>
      <c r="J1733" s="37"/>
      <c r="K1733" s="37"/>
      <c r="L1733" s="35">
        <v>708701.07</v>
      </c>
      <c r="M1733" s="35">
        <v>149138.51999999999</v>
      </c>
      <c r="N1733" s="35">
        <v>9778.5</v>
      </c>
      <c r="O1733" s="36">
        <v>1431</v>
      </c>
      <c r="P1733" s="35">
        <v>2629.86</v>
      </c>
      <c r="Q1733" s="35">
        <v>2000.22</v>
      </c>
      <c r="R1733" s="35">
        <v>873679.17</v>
      </c>
      <c r="S1733" s="35">
        <v>143398.92000000001</v>
      </c>
      <c r="T1733" s="35">
        <v>14465.82</v>
      </c>
      <c r="U1733" s="35">
        <v>858.6</v>
      </c>
      <c r="V1733" s="35">
        <v>9721.26</v>
      </c>
      <c r="W1733" s="35">
        <v>6404.52</v>
      </c>
      <c r="X1733" s="36">
        <v>0</v>
      </c>
      <c r="Y1733" s="35">
        <v>19210.38</v>
      </c>
      <c r="Z1733" s="35">
        <v>17008.830000000002</v>
      </c>
      <c r="AA1733" s="35">
        <v>211068.33</v>
      </c>
      <c r="AB1733" s="35">
        <v>1084747.5</v>
      </c>
      <c r="AC1733" s="39">
        <f t="shared" si="897"/>
        <v>1084.7</v>
      </c>
      <c r="AD1733" s="40">
        <f t="shared" si="908"/>
        <v>1099.9000000000001</v>
      </c>
      <c r="AG1733" s="70" t="s">
        <v>3014</v>
      </c>
      <c r="AH1733" s="24" t="s">
        <v>3443</v>
      </c>
      <c r="AI1733" s="24" t="s">
        <v>45</v>
      </c>
      <c r="AJ1733" s="24" t="s">
        <v>3444</v>
      </c>
      <c r="AK1733" s="43">
        <v>734674.89</v>
      </c>
      <c r="AL1733" s="42"/>
      <c r="AM1733" s="42"/>
      <c r="AN1733" s="44">
        <v>324</v>
      </c>
      <c r="AO1733" s="46">
        <v>324</v>
      </c>
      <c r="AP1733" s="45"/>
      <c r="AQ1733" s="45"/>
      <c r="AR1733" s="43">
        <v>734674.89</v>
      </c>
      <c r="AS1733" s="43">
        <v>141363.04999999999</v>
      </c>
      <c r="AT1733" s="44">
        <v>9963</v>
      </c>
      <c r="AU1733" s="44">
        <v>1458</v>
      </c>
      <c r="AV1733" s="43">
        <v>2679.48</v>
      </c>
      <c r="AW1733" s="43">
        <v>2037.96</v>
      </c>
      <c r="AX1733" s="43">
        <v>892176.38</v>
      </c>
      <c r="AY1733" s="43">
        <v>146104.56</v>
      </c>
      <c r="AZ1733" s="43">
        <v>14738.76</v>
      </c>
      <c r="BA1733" s="43">
        <v>874.8</v>
      </c>
      <c r="BB1733" s="43">
        <v>9904.68</v>
      </c>
      <c r="BC1733" s="43">
        <v>6525.36</v>
      </c>
      <c r="BD1733" s="44">
        <v>0</v>
      </c>
      <c r="BE1733" s="43">
        <v>19572.84</v>
      </c>
      <c r="BF1733" s="43">
        <v>17632.189999999999</v>
      </c>
      <c r="BG1733" s="43">
        <v>215353.19</v>
      </c>
      <c r="BH1733" s="43">
        <v>1107529.57</v>
      </c>
      <c r="BI1733" s="44">
        <v>0</v>
      </c>
      <c r="BJ1733" s="71">
        <v>1107.5</v>
      </c>
      <c r="BK1733" s="2"/>
      <c r="BL1733" s="2"/>
      <c r="BM1733" s="48">
        <v>92.3</v>
      </c>
      <c r="BN1733" s="48">
        <v>92.3</v>
      </c>
      <c r="BO1733" s="48">
        <v>92.3</v>
      </c>
      <c r="BP1733" s="48">
        <v>92.3</v>
      </c>
      <c r="BQ1733" s="48">
        <v>184.6</v>
      </c>
      <c r="BR1733" s="48">
        <v>184.6</v>
      </c>
      <c r="BS1733" s="48">
        <v>46.1</v>
      </c>
      <c r="BT1733" s="48">
        <v>0</v>
      </c>
      <c r="BU1733" s="48">
        <v>46.1</v>
      </c>
      <c r="BV1733" s="48">
        <f t="shared" si="898"/>
        <v>89.8</v>
      </c>
      <c r="BW1733" s="48">
        <f t="shared" si="899"/>
        <v>89.8</v>
      </c>
      <c r="BX1733" s="49">
        <f t="shared" si="900"/>
        <v>89.7</v>
      </c>
      <c r="BY1733" s="50">
        <f t="shared" si="901"/>
        <v>1099.8999999999999</v>
      </c>
      <c r="BZ1733" s="48">
        <f t="shared" si="902"/>
        <v>276.89999999999998</v>
      </c>
      <c r="CA1733" s="48">
        <f t="shared" si="903"/>
        <v>461.5</v>
      </c>
      <c r="CB1733" s="48">
        <f t="shared" si="904"/>
        <v>92.2</v>
      </c>
      <c r="CC1733" s="51">
        <f t="shared" si="905"/>
        <v>269.3</v>
      </c>
      <c r="CD1733" s="50">
        <f t="shared" si="906"/>
        <v>1099.9000000000001</v>
      </c>
      <c r="CE1733" s="103"/>
      <c r="CF1733" s="73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</row>
    <row r="1734" spans="1:122" ht="15" hidden="1" outlineLevel="1" thickBot="1" x14ac:dyDescent="0.35">
      <c r="A1734" s="161"/>
      <c r="B1734" s="53" t="s">
        <v>3445</v>
      </c>
      <c r="C1734" s="53" t="s">
        <v>45</v>
      </c>
      <c r="D1734" s="24" t="s">
        <v>3446</v>
      </c>
      <c r="E1734" s="35">
        <v>1875062.65</v>
      </c>
      <c r="F1734" s="34"/>
      <c r="G1734" s="34"/>
      <c r="H1734" s="36">
        <v>715</v>
      </c>
      <c r="I1734" s="38">
        <v>715</v>
      </c>
      <c r="J1734" s="37"/>
      <c r="K1734" s="37"/>
      <c r="L1734" s="35">
        <v>1875062.65</v>
      </c>
      <c r="M1734" s="35">
        <v>336075.43</v>
      </c>
      <c r="N1734" s="35">
        <v>21986.25</v>
      </c>
      <c r="O1734" s="35">
        <v>3217.5</v>
      </c>
      <c r="P1734" s="35">
        <v>5913.05</v>
      </c>
      <c r="Q1734" s="35">
        <v>4497.3500000000004</v>
      </c>
      <c r="R1734" s="35">
        <v>2246752.23</v>
      </c>
      <c r="S1734" s="35">
        <v>322422.09999999998</v>
      </c>
      <c r="T1734" s="35">
        <v>32525.35</v>
      </c>
      <c r="U1734" s="35">
        <v>1930.5</v>
      </c>
      <c r="V1734" s="35">
        <v>21857.55</v>
      </c>
      <c r="W1734" s="35">
        <v>14400.1</v>
      </c>
      <c r="X1734" s="35">
        <v>1023.8</v>
      </c>
      <c r="Y1734" s="35">
        <v>43193.15</v>
      </c>
      <c r="Z1734" s="35">
        <v>45001.5</v>
      </c>
      <c r="AA1734" s="35">
        <v>482354.05</v>
      </c>
      <c r="AB1734" s="35">
        <v>2729106.28</v>
      </c>
      <c r="AC1734" s="39">
        <f t="shared" si="897"/>
        <v>2729.1</v>
      </c>
      <c r="AD1734" s="40">
        <f t="shared" si="908"/>
        <v>2747</v>
      </c>
      <c r="AG1734" s="70" t="s">
        <v>3014</v>
      </c>
      <c r="AH1734" s="24" t="s">
        <v>3445</v>
      </c>
      <c r="AI1734" s="24" t="s">
        <v>45</v>
      </c>
      <c r="AJ1734" s="24" t="s">
        <v>3446</v>
      </c>
      <c r="AK1734" s="43">
        <v>1916752.29</v>
      </c>
      <c r="AL1734" s="42"/>
      <c r="AM1734" s="42"/>
      <c r="AN1734" s="44">
        <v>713</v>
      </c>
      <c r="AO1734" s="46">
        <v>713</v>
      </c>
      <c r="AP1734" s="45"/>
      <c r="AQ1734" s="45"/>
      <c r="AR1734" s="43">
        <v>1916752.29</v>
      </c>
      <c r="AS1734" s="43">
        <v>322512.74</v>
      </c>
      <c r="AT1734" s="43">
        <v>21924.75</v>
      </c>
      <c r="AU1734" s="43">
        <v>3208.5</v>
      </c>
      <c r="AV1734" s="43">
        <v>5896.51</v>
      </c>
      <c r="AW1734" s="43">
        <v>4484.7700000000004</v>
      </c>
      <c r="AX1734" s="43">
        <v>2274779.56</v>
      </c>
      <c r="AY1734" s="43">
        <v>321520.21999999997</v>
      </c>
      <c r="AZ1734" s="43">
        <v>32434.37</v>
      </c>
      <c r="BA1734" s="43">
        <v>1925.1</v>
      </c>
      <c r="BB1734" s="43">
        <v>21796.41</v>
      </c>
      <c r="BC1734" s="43">
        <v>14359.82</v>
      </c>
      <c r="BD1734" s="43">
        <v>128.02000000000001</v>
      </c>
      <c r="BE1734" s="43">
        <v>43072.33</v>
      </c>
      <c r="BF1734" s="43">
        <v>46002.05</v>
      </c>
      <c r="BG1734" s="43">
        <v>481238.32</v>
      </c>
      <c r="BH1734" s="43">
        <v>2756017.88</v>
      </c>
      <c r="BI1734" s="44">
        <v>0</v>
      </c>
      <c r="BJ1734" s="71">
        <v>2756</v>
      </c>
      <c r="BK1734" s="2"/>
      <c r="BL1734" s="2"/>
      <c r="BM1734" s="48">
        <v>229.7</v>
      </c>
      <c r="BN1734" s="48">
        <v>229.7</v>
      </c>
      <c r="BO1734" s="48">
        <v>229.7</v>
      </c>
      <c r="BP1734" s="48">
        <v>229.7</v>
      </c>
      <c r="BQ1734" s="48">
        <v>459.3</v>
      </c>
      <c r="BR1734" s="48">
        <v>459.3</v>
      </c>
      <c r="BS1734" s="48">
        <v>114.8</v>
      </c>
      <c r="BT1734" s="48">
        <v>0</v>
      </c>
      <c r="BU1734" s="48">
        <v>114.8</v>
      </c>
      <c r="BV1734" s="48">
        <f t="shared" si="898"/>
        <v>226.7</v>
      </c>
      <c r="BW1734" s="48">
        <f t="shared" si="899"/>
        <v>226.7</v>
      </c>
      <c r="BX1734" s="49">
        <f t="shared" si="900"/>
        <v>226.6</v>
      </c>
      <c r="BY1734" s="50">
        <f t="shared" si="901"/>
        <v>2746.9999999999991</v>
      </c>
      <c r="BZ1734" s="48">
        <f t="shared" si="902"/>
        <v>689.09999999999991</v>
      </c>
      <c r="CA1734" s="48">
        <f t="shared" si="903"/>
        <v>1148.3</v>
      </c>
      <c r="CB1734" s="48">
        <f t="shared" si="904"/>
        <v>229.6</v>
      </c>
      <c r="CC1734" s="51">
        <f t="shared" si="905"/>
        <v>680</v>
      </c>
      <c r="CD1734" s="50">
        <f t="shared" si="906"/>
        <v>2747</v>
      </c>
      <c r="CE1734" s="103"/>
      <c r="CF1734" s="73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</row>
    <row r="1735" spans="1:122" ht="15" hidden="1" outlineLevel="1" thickBot="1" x14ac:dyDescent="0.35">
      <c r="A1735" s="161"/>
      <c r="B1735" s="53" t="s">
        <v>3447</v>
      </c>
      <c r="C1735" s="53" t="s">
        <v>45</v>
      </c>
      <c r="D1735" s="24" t="s">
        <v>3448</v>
      </c>
      <c r="E1735" s="35">
        <v>2694150.85</v>
      </c>
      <c r="F1735" s="35">
        <v>140780.57999999999</v>
      </c>
      <c r="G1735" s="34"/>
      <c r="H1735" s="36">
        <v>907</v>
      </c>
      <c r="I1735" s="38">
        <v>862</v>
      </c>
      <c r="J1735" s="38">
        <v>45</v>
      </c>
      <c r="K1735" s="37"/>
      <c r="L1735" s="35">
        <v>2834931.43</v>
      </c>
      <c r="M1735" s="35">
        <v>261548.89</v>
      </c>
      <c r="N1735" s="35">
        <v>31653.62</v>
      </c>
      <c r="O1735" s="35">
        <v>4081.5</v>
      </c>
      <c r="P1735" s="35">
        <v>7500.89</v>
      </c>
      <c r="Q1735" s="35">
        <v>5705.03</v>
      </c>
      <c r="R1735" s="35">
        <v>3145421.36</v>
      </c>
      <c r="S1735" s="35">
        <v>398864.53</v>
      </c>
      <c r="T1735" s="35">
        <v>41259.43</v>
      </c>
      <c r="U1735" s="35">
        <v>2327.4</v>
      </c>
      <c r="V1735" s="35">
        <v>26351.34</v>
      </c>
      <c r="W1735" s="35">
        <v>17360.68</v>
      </c>
      <c r="X1735" s="35">
        <v>1792.28</v>
      </c>
      <c r="Y1735" s="35">
        <v>52073.42</v>
      </c>
      <c r="Z1735" s="35">
        <v>68038.33</v>
      </c>
      <c r="AA1735" s="35">
        <v>608067.41</v>
      </c>
      <c r="AB1735" s="35">
        <v>3753488.77</v>
      </c>
      <c r="AC1735" s="39">
        <f t="shared" si="897"/>
        <v>3753.5</v>
      </c>
      <c r="AD1735" s="40">
        <f>+ROUND((AC1735/12*4)+(BH1735/1000/12*8)-(BI1735/1000),1)</f>
        <v>3759.2</v>
      </c>
      <c r="AG1735" s="70" t="s">
        <v>3014</v>
      </c>
      <c r="AH1735" s="24" t="s">
        <v>3447</v>
      </c>
      <c r="AI1735" s="24" t="s">
        <v>45</v>
      </c>
      <c r="AJ1735" s="24" t="s">
        <v>3448</v>
      </c>
      <c r="AK1735" s="43">
        <v>2701037.66</v>
      </c>
      <c r="AL1735" s="43">
        <v>140780.57999999999</v>
      </c>
      <c r="AM1735" s="42"/>
      <c r="AN1735" s="44">
        <v>947</v>
      </c>
      <c r="AO1735" s="46">
        <v>893</v>
      </c>
      <c r="AP1735" s="46">
        <v>54</v>
      </c>
      <c r="AQ1735" s="45"/>
      <c r="AR1735" s="43">
        <v>2841818.24</v>
      </c>
      <c r="AS1735" s="43">
        <v>282562.27</v>
      </c>
      <c r="AT1735" s="43">
        <v>33026.86</v>
      </c>
      <c r="AU1735" s="43">
        <v>4261.5</v>
      </c>
      <c r="AV1735" s="43">
        <v>7831.69</v>
      </c>
      <c r="AW1735" s="43">
        <v>5956.63</v>
      </c>
      <c r="AX1735" s="43">
        <v>3175457.19</v>
      </c>
      <c r="AY1735" s="43">
        <v>414874.52</v>
      </c>
      <c r="AZ1735" s="43">
        <v>43079.03</v>
      </c>
      <c r="BA1735" s="43">
        <v>2411.1</v>
      </c>
      <c r="BB1735" s="43">
        <v>27299.01</v>
      </c>
      <c r="BC1735" s="43">
        <v>17985.02</v>
      </c>
      <c r="BD1735" s="43">
        <v>640.1</v>
      </c>
      <c r="BE1735" s="43">
        <v>53946.13</v>
      </c>
      <c r="BF1735" s="43">
        <v>68203.63</v>
      </c>
      <c r="BG1735" s="43">
        <v>628438.54</v>
      </c>
      <c r="BH1735" s="43">
        <v>3803895.73</v>
      </c>
      <c r="BI1735" s="97">
        <v>27896</v>
      </c>
      <c r="BJ1735" s="71">
        <v>3776</v>
      </c>
      <c r="BK1735" s="2"/>
      <c r="BL1735" s="2"/>
      <c r="BM1735" s="48">
        <v>314.7</v>
      </c>
      <c r="BN1735" s="48">
        <v>314.7</v>
      </c>
      <c r="BO1735" s="48">
        <v>314.7</v>
      </c>
      <c r="BP1735" s="48">
        <v>314.7</v>
      </c>
      <c r="BQ1735" s="48">
        <v>629.29999999999995</v>
      </c>
      <c r="BR1735" s="48">
        <v>629.29999999999995</v>
      </c>
      <c r="BS1735" s="48">
        <v>157.30000000000001</v>
      </c>
      <c r="BT1735" s="48">
        <v>0</v>
      </c>
      <c r="BU1735" s="48">
        <v>157.30000000000001</v>
      </c>
      <c r="BV1735" s="48">
        <f t="shared" si="898"/>
        <v>309.10000000000002</v>
      </c>
      <c r="BW1735" s="48">
        <f t="shared" si="899"/>
        <v>309.10000000000002</v>
      </c>
      <c r="BX1735" s="49">
        <f t="shared" si="900"/>
        <v>309</v>
      </c>
      <c r="BY1735" s="50">
        <f t="shared" si="901"/>
        <v>3759.1999999999989</v>
      </c>
      <c r="BZ1735" s="48">
        <f t="shared" si="902"/>
        <v>944.09999999999991</v>
      </c>
      <c r="CA1735" s="48">
        <f t="shared" si="903"/>
        <v>1573.3</v>
      </c>
      <c r="CB1735" s="48">
        <f t="shared" si="904"/>
        <v>314.60000000000002</v>
      </c>
      <c r="CC1735" s="51">
        <f t="shared" si="905"/>
        <v>927.2</v>
      </c>
      <c r="CD1735" s="50">
        <f t="shared" si="906"/>
        <v>3759.2</v>
      </c>
      <c r="CE1735" s="103"/>
      <c r="CF1735" s="73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</row>
    <row r="1736" spans="1:122" ht="15" hidden="1" outlineLevel="1" thickBot="1" x14ac:dyDescent="0.35">
      <c r="A1736" s="161"/>
      <c r="B1736" s="53" t="s">
        <v>3449</v>
      </c>
      <c r="C1736" s="53" t="s">
        <v>45</v>
      </c>
      <c r="D1736" s="24" t="s">
        <v>3450</v>
      </c>
      <c r="E1736" s="35">
        <v>890641.71</v>
      </c>
      <c r="F1736" s="34"/>
      <c r="G1736" s="34"/>
      <c r="H1736" s="36">
        <v>402</v>
      </c>
      <c r="I1736" s="38">
        <v>402</v>
      </c>
      <c r="J1736" s="37"/>
      <c r="K1736" s="37"/>
      <c r="L1736" s="35">
        <v>890641.71</v>
      </c>
      <c r="M1736" s="35">
        <v>133607.99</v>
      </c>
      <c r="N1736" s="35">
        <v>12361.5</v>
      </c>
      <c r="O1736" s="36">
        <v>1809</v>
      </c>
      <c r="P1736" s="35">
        <v>3324.54</v>
      </c>
      <c r="Q1736" s="35">
        <v>2528.58</v>
      </c>
      <c r="R1736" s="35">
        <v>1044273.32</v>
      </c>
      <c r="S1736" s="35">
        <v>181277.88</v>
      </c>
      <c r="T1736" s="35">
        <v>18286.98</v>
      </c>
      <c r="U1736" s="35">
        <v>1085.4000000000001</v>
      </c>
      <c r="V1736" s="35">
        <v>12289.14</v>
      </c>
      <c r="W1736" s="35">
        <v>8096.28</v>
      </c>
      <c r="X1736" s="36">
        <v>0</v>
      </c>
      <c r="Y1736" s="35">
        <v>24284.82</v>
      </c>
      <c r="Z1736" s="35">
        <v>21375.4</v>
      </c>
      <c r="AA1736" s="35">
        <v>266695.90000000002</v>
      </c>
      <c r="AB1736" s="35">
        <v>1310969.22</v>
      </c>
      <c r="AC1736" s="39">
        <f t="shared" si="897"/>
        <v>1311</v>
      </c>
      <c r="AD1736" s="40">
        <f t="shared" ref="AD1736:AD1777" si="909">+ROUND((AC1736/12*4)+(BJ1736/12*8),1)</f>
        <v>1274.7</v>
      </c>
      <c r="AG1736" s="70" t="s">
        <v>3014</v>
      </c>
      <c r="AH1736" s="24" t="s">
        <v>3449</v>
      </c>
      <c r="AI1736" s="24" t="s">
        <v>45</v>
      </c>
      <c r="AJ1736" s="24" t="s">
        <v>3450</v>
      </c>
      <c r="AK1736" s="43">
        <v>843159.55</v>
      </c>
      <c r="AL1736" s="42"/>
      <c r="AM1736" s="42"/>
      <c r="AN1736" s="44">
        <v>402</v>
      </c>
      <c r="AO1736" s="46">
        <v>402</v>
      </c>
      <c r="AP1736" s="45"/>
      <c r="AQ1736" s="45"/>
      <c r="AR1736" s="43">
        <v>843159.55</v>
      </c>
      <c r="AS1736" s="43">
        <v>127815.9</v>
      </c>
      <c r="AT1736" s="43">
        <v>12361.5</v>
      </c>
      <c r="AU1736" s="44">
        <v>1809</v>
      </c>
      <c r="AV1736" s="43">
        <v>3324.54</v>
      </c>
      <c r="AW1736" s="43">
        <v>2528.58</v>
      </c>
      <c r="AX1736" s="43">
        <v>990999.07</v>
      </c>
      <c r="AY1736" s="43">
        <v>181277.88</v>
      </c>
      <c r="AZ1736" s="43">
        <v>18286.98</v>
      </c>
      <c r="BA1736" s="43">
        <v>1085.4000000000001</v>
      </c>
      <c r="BB1736" s="43">
        <v>12289.14</v>
      </c>
      <c r="BC1736" s="43">
        <v>8096.28</v>
      </c>
      <c r="BD1736" s="44">
        <v>0</v>
      </c>
      <c r="BE1736" s="43">
        <v>24284.82</v>
      </c>
      <c r="BF1736" s="43">
        <v>20235.830000000002</v>
      </c>
      <c r="BG1736" s="43">
        <v>265556.33</v>
      </c>
      <c r="BH1736" s="43">
        <v>1256555.3999999999</v>
      </c>
      <c r="BI1736" s="44">
        <v>0</v>
      </c>
      <c r="BJ1736" s="71">
        <v>1256.5999999999999</v>
      </c>
      <c r="BK1736" s="2"/>
      <c r="BL1736" s="2"/>
      <c r="BM1736" s="48">
        <v>104.7</v>
      </c>
      <c r="BN1736" s="48">
        <v>104.7</v>
      </c>
      <c r="BO1736" s="48">
        <v>104.7</v>
      </c>
      <c r="BP1736" s="48">
        <v>104.7</v>
      </c>
      <c r="BQ1736" s="48">
        <v>209.4</v>
      </c>
      <c r="BR1736" s="48">
        <v>209.4</v>
      </c>
      <c r="BS1736" s="48">
        <v>52.4</v>
      </c>
      <c r="BT1736" s="48">
        <v>0</v>
      </c>
      <c r="BU1736" s="48">
        <v>52.4</v>
      </c>
      <c r="BV1736" s="48">
        <f t="shared" si="898"/>
        <v>110.8</v>
      </c>
      <c r="BW1736" s="48">
        <f t="shared" si="899"/>
        <v>110.8</v>
      </c>
      <c r="BX1736" s="49">
        <f t="shared" si="900"/>
        <v>110.7</v>
      </c>
      <c r="BY1736" s="50">
        <f t="shared" si="901"/>
        <v>1274.7</v>
      </c>
      <c r="BZ1736" s="48">
        <f t="shared" si="902"/>
        <v>314.10000000000002</v>
      </c>
      <c r="CA1736" s="48">
        <f t="shared" si="903"/>
        <v>523.5</v>
      </c>
      <c r="CB1736" s="48">
        <f t="shared" si="904"/>
        <v>104.8</v>
      </c>
      <c r="CC1736" s="51">
        <f t="shared" si="905"/>
        <v>332.3</v>
      </c>
      <c r="CD1736" s="50">
        <f t="shared" si="906"/>
        <v>1274.7</v>
      </c>
      <c r="CE1736" s="103"/>
      <c r="CF1736" s="73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</row>
    <row r="1737" spans="1:122" ht="15" hidden="1" outlineLevel="1" thickBot="1" x14ac:dyDescent="0.35">
      <c r="A1737" s="161"/>
      <c r="B1737" s="53" t="s">
        <v>3451</v>
      </c>
      <c r="C1737" s="53" t="s">
        <v>45</v>
      </c>
      <c r="D1737" s="24" t="s">
        <v>3452</v>
      </c>
      <c r="E1737" s="35">
        <v>2862989.5</v>
      </c>
      <c r="F1737" s="34"/>
      <c r="G1737" s="34"/>
      <c r="H1737" s="36">
        <v>1143</v>
      </c>
      <c r="I1737" s="38">
        <v>1143</v>
      </c>
      <c r="J1737" s="37"/>
      <c r="K1737" s="37"/>
      <c r="L1737" s="35">
        <v>2862989.5</v>
      </c>
      <c r="M1737" s="35">
        <v>478596.44</v>
      </c>
      <c r="N1737" s="35">
        <v>35147.25</v>
      </c>
      <c r="O1737" s="35">
        <v>5143.5</v>
      </c>
      <c r="P1737" s="35">
        <v>9452.61</v>
      </c>
      <c r="Q1737" s="35">
        <v>7189.47</v>
      </c>
      <c r="R1737" s="35">
        <v>3398518.77</v>
      </c>
      <c r="S1737" s="35">
        <v>515424.42</v>
      </c>
      <c r="T1737" s="35">
        <v>51995.07</v>
      </c>
      <c r="U1737" s="35">
        <v>3086.1</v>
      </c>
      <c r="V1737" s="35">
        <v>34941.51</v>
      </c>
      <c r="W1737" s="35">
        <v>23020.02</v>
      </c>
      <c r="X1737" s="35">
        <v>1279.8399999999999</v>
      </c>
      <c r="Y1737" s="35">
        <v>69048.63</v>
      </c>
      <c r="Z1737" s="35">
        <v>68711.740000000005</v>
      </c>
      <c r="AA1737" s="35">
        <v>767507.33</v>
      </c>
      <c r="AB1737" s="35">
        <v>4166026.1</v>
      </c>
      <c r="AC1737" s="39">
        <f t="shared" si="897"/>
        <v>4166</v>
      </c>
      <c r="AD1737" s="40">
        <f t="shared" si="909"/>
        <v>4061.5</v>
      </c>
      <c r="AG1737" s="70" t="s">
        <v>3014</v>
      </c>
      <c r="AH1737" s="24" t="s">
        <v>3451</v>
      </c>
      <c r="AI1737" s="24" t="s">
        <v>45</v>
      </c>
      <c r="AJ1737" s="24" t="s">
        <v>3452</v>
      </c>
      <c r="AK1737" s="43">
        <v>2768279.88</v>
      </c>
      <c r="AL1737" s="42"/>
      <c r="AM1737" s="42"/>
      <c r="AN1737" s="44">
        <v>1115</v>
      </c>
      <c r="AO1737" s="46">
        <v>1115</v>
      </c>
      <c r="AP1737" s="45"/>
      <c r="AQ1737" s="45"/>
      <c r="AR1737" s="43">
        <v>2768279.88</v>
      </c>
      <c r="AS1737" s="43">
        <v>438212.07</v>
      </c>
      <c r="AT1737" s="43">
        <v>34286.25</v>
      </c>
      <c r="AU1737" s="43">
        <v>5017.5</v>
      </c>
      <c r="AV1737" s="43">
        <v>9221.0499999999993</v>
      </c>
      <c r="AW1737" s="43">
        <v>7013.35</v>
      </c>
      <c r="AX1737" s="43">
        <v>3262030.1</v>
      </c>
      <c r="AY1737" s="43">
        <v>502798.1</v>
      </c>
      <c r="AZ1737" s="43">
        <v>50721.35</v>
      </c>
      <c r="BA1737" s="43">
        <v>3010.5</v>
      </c>
      <c r="BB1737" s="43">
        <v>34085.550000000003</v>
      </c>
      <c r="BC1737" s="43">
        <v>22456.1</v>
      </c>
      <c r="BD1737" s="43">
        <v>383.88</v>
      </c>
      <c r="BE1737" s="43">
        <v>67357.149999999994</v>
      </c>
      <c r="BF1737" s="43">
        <v>66438.720000000001</v>
      </c>
      <c r="BG1737" s="43">
        <v>747251.35</v>
      </c>
      <c r="BH1737" s="43">
        <v>4009281.45</v>
      </c>
      <c r="BI1737" s="44">
        <v>0</v>
      </c>
      <c r="BJ1737" s="71">
        <v>4009.3</v>
      </c>
      <c r="BK1737" s="2"/>
      <c r="BL1737" s="2"/>
      <c r="BM1737" s="48">
        <v>334.1</v>
      </c>
      <c r="BN1737" s="48">
        <v>334.1</v>
      </c>
      <c r="BO1737" s="48">
        <v>334.1</v>
      </c>
      <c r="BP1737" s="48">
        <v>334.1</v>
      </c>
      <c r="BQ1737" s="48">
        <v>668.2</v>
      </c>
      <c r="BR1737" s="48">
        <v>668.2</v>
      </c>
      <c r="BS1737" s="48">
        <v>167.1</v>
      </c>
      <c r="BT1737" s="48">
        <v>0</v>
      </c>
      <c r="BU1737" s="48">
        <v>167.1</v>
      </c>
      <c r="BV1737" s="48">
        <f t="shared" si="898"/>
        <v>351.5</v>
      </c>
      <c r="BW1737" s="48">
        <f t="shared" si="899"/>
        <v>351.5</v>
      </c>
      <c r="BX1737" s="49">
        <f t="shared" si="900"/>
        <v>351.5</v>
      </c>
      <c r="BY1737" s="50">
        <f t="shared" si="901"/>
        <v>4061.4999999999991</v>
      </c>
      <c r="BZ1737" s="48">
        <f t="shared" si="902"/>
        <v>1002.3000000000001</v>
      </c>
      <c r="CA1737" s="48">
        <f t="shared" si="903"/>
        <v>1670.5</v>
      </c>
      <c r="CB1737" s="48">
        <f t="shared" si="904"/>
        <v>334.2</v>
      </c>
      <c r="CC1737" s="51">
        <f t="shared" si="905"/>
        <v>1054.5</v>
      </c>
      <c r="CD1737" s="50">
        <f t="shared" si="906"/>
        <v>4061.5</v>
      </c>
      <c r="CE1737" s="103"/>
      <c r="CF1737" s="73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</row>
    <row r="1738" spans="1:122" ht="21" hidden="1" outlineLevel="1" thickBot="1" x14ac:dyDescent="0.35">
      <c r="A1738" s="161"/>
      <c r="B1738" s="53" t="s">
        <v>3453</v>
      </c>
      <c r="C1738" s="53" t="s">
        <v>135</v>
      </c>
      <c r="D1738" s="24" t="s">
        <v>3454</v>
      </c>
      <c r="E1738" s="34"/>
      <c r="F1738" s="35">
        <v>14574.93</v>
      </c>
      <c r="G1738" s="35">
        <v>147787.24</v>
      </c>
      <c r="H1738" s="36">
        <v>36</v>
      </c>
      <c r="I1738" s="37"/>
      <c r="J1738" s="38">
        <v>2</v>
      </c>
      <c r="K1738" s="38">
        <v>34</v>
      </c>
      <c r="L1738" s="35">
        <v>162362.17000000001</v>
      </c>
      <c r="M1738" s="35">
        <v>7087.68</v>
      </c>
      <c r="N1738" s="36">
        <v>1107</v>
      </c>
      <c r="O1738" s="36">
        <v>162</v>
      </c>
      <c r="P1738" s="35">
        <v>297.72000000000003</v>
      </c>
      <c r="Q1738" s="35">
        <v>226.44</v>
      </c>
      <c r="R1738" s="35">
        <v>171243.01</v>
      </c>
      <c r="S1738" s="35">
        <v>8123.4</v>
      </c>
      <c r="T1738" s="35">
        <v>1637.64</v>
      </c>
      <c r="U1738" s="36">
        <v>0</v>
      </c>
      <c r="V1738" s="36">
        <v>0</v>
      </c>
      <c r="W1738" s="36">
        <v>0</v>
      </c>
      <c r="X1738" s="36">
        <v>0</v>
      </c>
      <c r="Y1738" s="36">
        <v>0</v>
      </c>
      <c r="Z1738" s="35">
        <v>3896.7</v>
      </c>
      <c r="AA1738" s="35">
        <v>13657.74</v>
      </c>
      <c r="AB1738" s="35">
        <v>184900.75</v>
      </c>
      <c r="AC1738" s="39">
        <f t="shared" si="897"/>
        <v>184.9</v>
      </c>
      <c r="AD1738" s="40">
        <f t="shared" si="909"/>
        <v>146.80000000000001</v>
      </c>
      <c r="AG1738" s="70" t="s">
        <v>3014</v>
      </c>
      <c r="AH1738" s="24" t="s">
        <v>3453</v>
      </c>
      <c r="AI1738" s="24" t="s">
        <v>135</v>
      </c>
      <c r="AJ1738" s="24" t="s">
        <v>3454</v>
      </c>
      <c r="AK1738" s="42"/>
      <c r="AL1738" s="43">
        <v>22083.23</v>
      </c>
      <c r="AM1738" s="43">
        <v>84449.86</v>
      </c>
      <c r="AN1738" s="44">
        <v>32</v>
      </c>
      <c r="AO1738" s="45"/>
      <c r="AP1738" s="46">
        <v>8</v>
      </c>
      <c r="AQ1738" s="46">
        <v>24</v>
      </c>
      <c r="AR1738" s="43">
        <v>106533.09</v>
      </c>
      <c r="AS1738" s="43">
        <v>8416.42</v>
      </c>
      <c r="AT1738" s="44">
        <v>984</v>
      </c>
      <c r="AU1738" s="44">
        <v>144</v>
      </c>
      <c r="AV1738" s="43">
        <v>264.64</v>
      </c>
      <c r="AW1738" s="43">
        <v>201.28</v>
      </c>
      <c r="AX1738" s="43">
        <v>116543.43</v>
      </c>
      <c r="AY1738" s="43">
        <v>7220.8</v>
      </c>
      <c r="AZ1738" s="43">
        <v>1455.68</v>
      </c>
      <c r="BA1738" s="44">
        <v>0</v>
      </c>
      <c r="BB1738" s="44">
        <v>0</v>
      </c>
      <c r="BC1738" s="44">
        <v>0</v>
      </c>
      <c r="BD1738" s="44">
        <v>0</v>
      </c>
      <c r="BE1738" s="44">
        <v>0</v>
      </c>
      <c r="BF1738" s="43">
        <v>2556.8000000000002</v>
      </c>
      <c r="BG1738" s="43">
        <v>11233.28</v>
      </c>
      <c r="BH1738" s="43">
        <v>127776.71</v>
      </c>
      <c r="BI1738" s="44">
        <v>0</v>
      </c>
      <c r="BJ1738" s="71">
        <v>127.8</v>
      </c>
      <c r="BK1738" s="2"/>
      <c r="BL1738" s="2"/>
      <c r="BM1738" s="48">
        <v>10.7</v>
      </c>
      <c r="BN1738" s="48">
        <v>10.7</v>
      </c>
      <c r="BO1738" s="48">
        <v>10.7</v>
      </c>
      <c r="BP1738" s="48">
        <v>10.7</v>
      </c>
      <c r="BQ1738" s="48">
        <v>21.3</v>
      </c>
      <c r="BR1738" s="48">
        <v>21.3</v>
      </c>
      <c r="BS1738" s="48">
        <v>5.3</v>
      </c>
      <c r="BT1738" s="48">
        <v>0</v>
      </c>
      <c r="BU1738" s="48">
        <v>5.3</v>
      </c>
      <c r="BV1738" s="48">
        <f t="shared" si="898"/>
        <v>16.899999999999999</v>
      </c>
      <c r="BW1738" s="48">
        <f t="shared" si="899"/>
        <v>16.899999999999999</v>
      </c>
      <c r="BX1738" s="49">
        <f t="shared" si="900"/>
        <v>17</v>
      </c>
      <c r="BY1738" s="50">
        <f t="shared" si="901"/>
        <v>146.79999999999998</v>
      </c>
      <c r="BZ1738" s="48">
        <f t="shared" si="902"/>
        <v>32.099999999999994</v>
      </c>
      <c r="CA1738" s="48">
        <f t="shared" si="903"/>
        <v>53.3</v>
      </c>
      <c r="CB1738" s="48">
        <f t="shared" si="904"/>
        <v>10.6</v>
      </c>
      <c r="CC1738" s="51">
        <f t="shared" si="905"/>
        <v>50.8</v>
      </c>
      <c r="CD1738" s="50">
        <f t="shared" si="906"/>
        <v>146.79999999999998</v>
      </c>
      <c r="CE1738" s="103"/>
      <c r="CF1738" s="73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</row>
    <row r="1739" spans="1:122" ht="15" hidden="1" outlineLevel="1" thickBot="1" x14ac:dyDescent="0.35">
      <c r="A1739" s="161"/>
      <c r="B1739" s="53" t="s">
        <v>3455</v>
      </c>
      <c r="C1739" s="53" t="s">
        <v>45</v>
      </c>
      <c r="D1739" s="24" t="s">
        <v>3456</v>
      </c>
      <c r="E1739" s="35">
        <v>2414007.02</v>
      </c>
      <c r="F1739" s="34"/>
      <c r="G1739" s="34"/>
      <c r="H1739" s="36">
        <v>829</v>
      </c>
      <c r="I1739" s="38">
        <v>829</v>
      </c>
      <c r="J1739" s="37"/>
      <c r="K1739" s="37"/>
      <c r="L1739" s="35">
        <v>2414007.02</v>
      </c>
      <c r="M1739" s="35">
        <v>320575.61</v>
      </c>
      <c r="N1739" s="35">
        <v>29064.74</v>
      </c>
      <c r="O1739" s="35">
        <v>3730.5</v>
      </c>
      <c r="P1739" s="35">
        <v>6855.83</v>
      </c>
      <c r="Q1739" s="35">
        <v>5214.41</v>
      </c>
      <c r="R1739" s="35">
        <v>2779448.11</v>
      </c>
      <c r="S1739" s="35">
        <v>373829.26</v>
      </c>
      <c r="T1739" s="35">
        <v>37711.21</v>
      </c>
      <c r="U1739" s="35">
        <v>2238.3000000000002</v>
      </c>
      <c r="V1739" s="35">
        <v>25342.53</v>
      </c>
      <c r="W1739" s="35">
        <v>16696.060000000001</v>
      </c>
      <c r="X1739" s="35">
        <v>3071.4</v>
      </c>
      <c r="Y1739" s="35">
        <v>50079.89</v>
      </c>
      <c r="Z1739" s="35">
        <v>57936.17</v>
      </c>
      <c r="AA1739" s="35">
        <v>566904.81999999995</v>
      </c>
      <c r="AB1739" s="35">
        <v>3346352.93</v>
      </c>
      <c r="AC1739" s="39">
        <f t="shared" si="897"/>
        <v>3346.4</v>
      </c>
      <c r="AD1739" s="40">
        <f t="shared" si="909"/>
        <v>3243</v>
      </c>
      <c r="AG1739" s="70" t="s">
        <v>3014</v>
      </c>
      <c r="AH1739" s="24" t="s">
        <v>3455</v>
      </c>
      <c r="AI1739" s="24" t="s">
        <v>45</v>
      </c>
      <c r="AJ1739" s="24" t="s">
        <v>3456</v>
      </c>
      <c r="AK1739" s="43">
        <v>2283338.9700000002</v>
      </c>
      <c r="AL1739" s="42"/>
      <c r="AM1739" s="42"/>
      <c r="AN1739" s="44">
        <v>815</v>
      </c>
      <c r="AO1739" s="46">
        <v>815</v>
      </c>
      <c r="AP1739" s="45"/>
      <c r="AQ1739" s="45"/>
      <c r="AR1739" s="43">
        <v>2283338.9700000002</v>
      </c>
      <c r="AS1739" s="43">
        <v>310592.39</v>
      </c>
      <c r="AT1739" s="43">
        <v>28573.9</v>
      </c>
      <c r="AU1739" s="43">
        <v>3667.5</v>
      </c>
      <c r="AV1739" s="43">
        <v>6740.05</v>
      </c>
      <c r="AW1739" s="43">
        <v>5126.3500000000004</v>
      </c>
      <c r="AX1739" s="43">
        <v>2638039.16</v>
      </c>
      <c r="AY1739" s="43">
        <v>367516.1</v>
      </c>
      <c r="AZ1739" s="43">
        <v>37074.35</v>
      </c>
      <c r="BA1739" s="43">
        <v>2200.5</v>
      </c>
      <c r="BB1739" s="43">
        <v>24914.55</v>
      </c>
      <c r="BC1739" s="43">
        <v>16414.099999999999</v>
      </c>
      <c r="BD1739" s="44">
        <v>1152</v>
      </c>
      <c r="BE1739" s="43">
        <v>49234.15</v>
      </c>
      <c r="BF1739" s="43">
        <v>54800.13</v>
      </c>
      <c r="BG1739" s="43">
        <v>553305.88</v>
      </c>
      <c r="BH1739" s="43">
        <v>3191345.04</v>
      </c>
      <c r="BI1739" s="44">
        <v>0</v>
      </c>
      <c r="BJ1739" s="71">
        <v>3191.3</v>
      </c>
      <c r="BK1739" s="2"/>
      <c r="BL1739" s="2"/>
      <c r="BM1739" s="48">
        <v>265.89999999999998</v>
      </c>
      <c r="BN1739" s="48">
        <v>265.89999999999998</v>
      </c>
      <c r="BO1739" s="48">
        <v>265.89999999999998</v>
      </c>
      <c r="BP1739" s="48">
        <v>265.89999999999998</v>
      </c>
      <c r="BQ1739" s="48">
        <v>531.9</v>
      </c>
      <c r="BR1739" s="48">
        <v>531.9</v>
      </c>
      <c r="BS1739" s="48">
        <v>133</v>
      </c>
      <c r="BT1739" s="48">
        <v>0</v>
      </c>
      <c r="BU1739" s="48">
        <v>133</v>
      </c>
      <c r="BV1739" s="48">
        <f t="shared" si="898"/>
        <v>283.2</v>
      </c>
      <c r="BW1739" s="48">
        <f t="shared" si="899"/>
        <v>283.2</v>
      </c>
      <c r="BX1739" s="49">
        <f t="shared" si="900"/>
        <v>283.2</v>
      </c>
      <c r="BY1739" s="50">
        <f t="shared" si="901"/>
        <v>3243.0000000000005</v>
      </c>
      <c r="BZ1739" s="48">
        <f t="shared" si="902"/>
        <v>797.69999999999993</v>
      </c>
      <c r="CA1739" s="48">
        <f t="shared" si="903"/>
        <v>1329.6999999999998</v>
      </c>
      <c r="CB1739" s="48">
        <f t="shared" si="904"/>
        <v>266</v>
      </c>
      <c r="CC1739" s="51">
        <f t="shared" si="905"/>
        <v>849.59999999999991</v>
      </c>
      <c r="CD1739" s="50">
        <f t="shared" si="906"/>
        <v>3242.9999999999995</v>
      </c>
      <c r="CE1739" s="103"/>
      <c r="CF1739" s="73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</row>
    <row r="1740" spans="1:122" ht="15" hidden="1" outlineLevel="1" thickBot="1" x14ac:dyDescent="0.35">
      <c r="A1740" s="161"/>
      <c r="B1740" s="53" t="s">
        <v>3457</v>
      </c>
      <c r="C1740" s="53" t="s">
        <v>45</v>
      </c>
      <c r="D1740" s="24" t="s">
        <v>3458</v>
      </c>
      <c r="E1740" s="35">
        <v>1834664.58</v>
      </c>
      <c r="F1740" s="34"/>
      <c r="G1740" s="34"/>
      <c r="H1740" s="36">
        <v>630</v>
      </c>
      <c r="I1740" s="38">
        <v>630</v>
      </c>
      <c r="J1740" s="37"/>
      <c r="K1740" s="37"/>
      <c r="L1740" s="35">
        <v>1834664.58</v>
      </c>
      <c r="M1740" s="35">
        <v>380062.07</v>
      </c>
      <c r="N1740" s="35">
        <v>19372.5</v>
      </c>
      <c r="O1740" s="36">
        <v>2835</v>
      </c>
      <c r="P1740" s="35">
        <v>5210.1000000000004</v>
      </c>
      <c r="Q1740" s="35">
        <v>3962.7</v>
      </c>
      <c r="R1740" s="35">
        <v>2246106.9500000002</v>
      </c>
      <c r="S1740" s="35">
        <v>284092.2</v>
      </c>
      <c r="T1740" s="35">
        <v>28658.7</v>
      </c>
      <c r="U1740" s="36">
        <v>1701</v>
      </c>
      <c r="V1740" s="35">
        <v>19259.099999999999</v>
      </c>
      <c r="W1740" s="35">
        <v>12688.2</v>
      </c>
      <c r="X1740" s="35">
        <v>1791.92</v>
      </c>
      <c r="Y1740" s="35">
        <v>38058.300000000003</v>
      </c>
      <c r="Z1740" s="35">
        <v>44031.95</v>
      </c>
      <c r="AA1740" s="35">
        <v>430281.37</v>
      </c>
      <c r="AB1740" s="35">
        <v>2676388.3199999998</v>
      </c>
      <c r="AC1740" s="39">
        <f t="shared" si="897"/>
        <v>2676.4</v>
      </c>
      <c r="AD1740" s="40">
        <f t="shared" si="909"/>
        <v>2609.8000000000002</v>
      </c>
      <c r="AG1740" s="70" t="s">
        <v>3014</v>
      </c>
      <c r="AH1740" s="24" t="s">
        <v>3457</v>
      </c>
      <c r="AI1740" s="24" t="s">
        <v>45</v>
      </c>
      <c r="AJ1740" s="24" t="s">
        <v>3458</v>
      </c>
      <c r="AK1740" s="43">
        <v>1793608.12</v>
      </c>
      <c r="AL1740" s="42"/>
      <c r="AM1740" s="42"/>
      <c r="AN1740" s="44">
        <v>613</v>
      </c>
      <c r="AO1740" s="46">
        <v>613</v>
      </c>
      <c r="AP1740" s="45"/>
      <c r="AQ1740" s="45"/>
      <c r="AR1740" s="43">
        <v>1793608.12</v>
      </c>
      <c r="AS1740" s="43">
        <v>334374.28999999998</v>
      </c>
      <c r="AT1740" s="43">
        <v>18849.75</v>
      </c>
      <c r="AU1740" s="43">
        <v>2758.5</v>
      </c>
      <c r="AV1740" s="43">
        <v>5069.51</v>
      </c>
      <c r="AW1740" s="43">
        <v>3855.77</v>
      </c>
      <c r="AX1740" s="43">
        <v>2158515.94</v>
      </c>
      <c r="AY1740" s="43">
        <v>276426.21999999997</v>
      </c>
      <c r="AZ1740" s="43">
        <v>27885.37</v>
      </c>
      <c r="BA1740" s="43">
        <v>1655.1</v>
      </c>
      <c r="BB1740" s="43">
        <v>18739.41</v>
      </c>
      <c r="BC1740" s="43">
        <v>12345.82</v>
      </c>
      <c r="BD1740" s="43">
        <v>896.14</v>
      </c>
      <c r="BE1740" s="43">
        <v>37031.33</v>
      </c>
      <c r="BF1740" s="43">
        <v>43046.61</v>
      </c>
      <c r="BG1740" s="44">
        <v>418026</v>
      </c>
      <c r="BH1740" s="43">
        <v>2576541.94</v>
      </c>
      <c r="BI1740" s="44">
        <v>0</v>
      </c>
      <c r="BJ1740" s="71">
        <v>2576.5</v>
      </c>
      <c r="BK1740" s="2"/>
      <c r="BL1740" s="2"/>
      <c r="BM1740" s="48">
        <v>214.7</v>
      </c>
      <c r="BN1740" s="48">
        <v>214.7</v>
      </c>
      <c r="BO1740" s="48">
        <v>214.7</v>
      </c>
      <c r="BP1740" s="48">
        <v>214.7</v>
      </c>
      <c r="BQ1740" s="48">
        <v>429.4</v>
      </c>
      <c r="BR1740" s="48">
        <v>429.4</v>
      </c>
      <c r="BS1740" s="48">
        <v>107.4</v>
      </c>
      <c r="BT1740" s="48">
        <v>0</v>
      </c>
      <c r="BU1740" s="48">
        <v>107.4</v>
      </c>
      <c r="BV1740" s="48">
        <f t="shared" si="898"/>
        <v>225.8</v>
      </c>
      <c r="BW1740" s="48">
        <f t="shared" si="899"/>
        <v>225.8</v>
      </c>
      <c r="BX1740" s="49">
        <f t="shared" si="900"/>
        <v>225.8</v>
      </c>
      <c r="BY1740" s="50">
        <f t="shared" si="901"/>
        <v>2609.7999999999997</v>
      </c>
      <c r="BZ1740" s="48">
        <f t="shared" si="902"/>
        <v>644.09999999999991</v>
      </c>
      <c r="CA1740" s="48">
        <f t="shared" si="903"/>
        <v>1073.5</v>
      </c>
      <c r="CB1740" s="48">
        <f t="shared" si="904"/>
        <v>214.8</v>
      </c>
      <c r="CC1740" s="51">
        <f t="shared" si="905"/>
        <v>677.40000000000009</v>
      </c>
      <c r="CD1740" s="50">
        <f t="shared" si="906"/>
        <v>2609.8000000000002</v>
      </c>
      <c r="CE1740" s="103"/>
      <c r="CF1740" s="73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</row>
    <row r="1741" spans="1:122" ht="15" hidden="1" outlineLevel="1" thickBot="1" x14ac:dyDescent="0.35">
      <c r="A1741" s="161"/>
      <c r="B1741" s="53" t="s">
        <v>3459</v>
      </c>
      <c r="C1741" s="53" t="s">
        <v>45</v>
      </c>
      <c r="D1741" s="24" t="s">
        <v>3460</v>
      </c>
      <c r="E1741" s="35">
        <v>1954223.84</v>
      </c>
      <c r="F1741" s="34"/>
      <c r="G1741" s="34"/>
      <c r="H1741" s="36">
        <v>447</v>
      </c>
      <c r="I1741" s="38">
        <v>447</v>
      </c>
      <c r="J1741" s="37"/>
      <c r="K1741" s="37"/>
      <c r="L1741" s="35">
        <v>1954223.84</v>
      </c>
      <c r="M1741" s="35">
        <v>225172.35</v>
      </c>
      <c r="N1741" s="35">
        <v>15671.82</v>
      </c>
      <c r="O1741" s="35">
        <v>2011.5</v>
      </c>
      <c r="P1741" s="35">
        <v>3696.69</v>
      </c>
      <c r="Q1741" s="35">
        <v>2811.63</v>
      </c>
      <c r="R1741" s="35">
        <v>2203587.83</v>
      </c>
      <c r="S1741" s="35">
        <v>201570.18</v>
      </c>
      <c r="T1741" s="35">
        <v>20334.03</v>
      </c>
      <c r="U1741" s="35">
        <v>1206.9000000000001</v>
      </c>
      <c r="V1741" s="35">
        <v>13664.79</v>
      </c>
      <c r="W1741" s="35">
        <v>9002.58</v>
      </c>
      <c r="X1741" s="35">
        <v>3967.9</v>
      </c>
      <c r="Y1741" s="35">
        <v>27003.27</v>
      </c>
      <c r="Z1741" s="35">
        <v>46901.38</v>
      </c>
      <c r="AA1741" s="35">
        <v>323651.03000000003</v>
      </c>
      <c r="AB1741" s="35">
        <v>2527238.86</v>
      </c>
      <c r="AC1741" s="39">
        <f t="shared" si="897"/>
        <v>2527.1999999999998</v>
      </c>
      <c r="AD1741" s="40">
        <f t="shared" si="909"/>
        <v>2653.6</v>
      </c>
      <c r="AG1741" s="70" t="s">
        <v>3014</v>
      </c>
      <c r="AH1741" s="24" t="s">
        <v>3459</v>
      </c>
      <c r="AI1741" s="24" t="s">
        <v>45</v>
      </c>
      <c r="AJ1741" s="24" t="s">
        <v>3460</v>
      </c>
      <c r="AK1741" s="43">
        <v>2085136.15</v>
      </c>
      <c r="AL1741" s="42"/>
      <c r="AM1741" s="42"/>
      <c r="AN1741" s="44">
        <v>515</v>
      </c>
      <c r="AO1741" s="46">
        <v>515</v>
      </c>
      <c r="AP1741" s="45"/>
      <c r="AQ1741" s="45"/>
      <c r="AR1741" s="43">
        <v>2085136.15</v>
      </c>
      <c r="AS1741" s="43">
        <v>235411.76</v>
      </c>
      <c r="AT1741" s="43">
        <v>18055.900000000001</v>
      </c>
      <c r="AU1741" s="43">
        <v>2317.5</v>
      </c>
      <c r="AV1741" s="43">
        <v>4259.05</v>
      </c>
      <c r="AW1741" s="43">
        <v>3239.35</v>
      </c>
      <c r="AX1741" s="43">
        <v>2348419.71</v>
      </c>
      <c r="AY1741" s="43">
        <v>232234.1</v>
      </c>
      <c r="AZ1741" s="43">
        <v>23427.35</v>
      </c>
      <c r="BA1741" s="43">
        <v>1390.5</v>
      </c>
      <c r="BB1741" s="43">
        <v>15743.55</v>
      </c>
      <c r="BC1741" s="43">
        <v>10372.1</v>
      </c>
      <c r="BD1741" s="43">
        <v>4095.74</v>
      </c>
      <c r="BE1741" s="43">
        <v>31111.15</v>
      </c>
      <c r="BF1741" s="43">
        <v>50043.27</v>
      </c>
      <c r="BG1741" s="43">
        <v>368417.76</v>
      </c>
      <c r="BH1741" s="43">
        <v>2716837.47</v>
      </c>
      <c r="BI1741" s="44">
        <v>0</v>
      </c>
      <c r="BJ1741" s="71">
        <v>2716.8</v>
      </c>
      <c r="BK1741" s="2"/>
      <c r="BL1741" s="2"/>
      <c r="BM1741" s="48">
        <v>226.4</v>
      </c>
      <c r="BN1741" s="48">
        <v>226.4</v>
      </c>
      <c r="BO1741" s="48">
        <v>226.4</v>
      </c>
      <c r="BP1741" s="48">
        <v>226.4</v>
      </c>
      <c r="BQ1741" s="48">
        <v>452.8</v>
      </c>
      <c r="BR1741" s="48">
        <v>452.8</v>
      </c>
      <c r="BS1741" s="48">
        <v>113.2</v>
      </c>
      <c r="BT1741" s="48">
        <v>0</v>
      </c>
      <c r="BU1741" s="48">
        <v>113.2</v>
      </c>
      <c r="BV1741" s="48">
        <f t="shared" si="898"/>
        <v>205.3</v>
      </c>
      <c r="BW1741" s="48">
        <f t="shared" si="899"/>
        <v>205.3</v>
      </c>
      <c r="BX1741" s="49">
        <f t="shared" si="900"/>
        <v>205.4</v>
      </c>
      <c r="BY1741" s="50">
        <f t="shared" si="901"/>
        <v>2653.6000000000004</v>
      </c>
      <c r="BZ1741" s="48">
        <f t="shared" si="902"/>
        <v>679.2</v>
      </c>
      <c r="CA1741" s="48">
        <f t="shared" si="903"/>
        <v>1132</v>
      </c>
      <c r="CB1741" s="48">
        <f t="shared" si="904"/>
        <v>226.4</v>
      </c>
      <c r="CC1741" s="51">
        <f t="shared" si="905"/>
        <v>616</v>
      </c>
      <c r="CD1741" s="50">
        <f t="shared" si="906"/>
        <v>2653.6000000000004</v>
      </c>
      <c r="CE1741" s="103"/>
      <c r="CF1741" s="73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</row>
    <row r="1742" spans="1:122" ht="15" hidden="1" outlineLevel="1" thickBot="1" x14ac:dyDescent="0.35">
      <c r="A1742" s="161"/>
      <c r="B1742" s="53" t="s">
        <v>3461</v>
      </c>
      <c r="C1742" s="53" t="s">
        <v>45</v>
      </c>
      <c r="D1742" s="24" t="s">
        <v>3462</v>
      </c>
      <c r="E1742" s="35">
        <v>2804647.37</v>
      </c>
      <c r="F1742" s="34"/>
      <c r="G1742" s="34"/>
      <c r="H1742" s="36">
        <v>822</v>
      </c>
      <c r="I1742" s="38">
        <v>822</v>
      </c>
      <c r="J1742" s="37"/>
      <c r="K1742" s="37"/>
      <c r="L1742" s="35">
        <v>2804647.37</v>
      </c>
      <c r="M1742" s="35">
        <v>219638.1</v>
      </c>
      <c r="N1742" s="35">
        <v>28819.32</v>
      </c>
      <c r="O1742" s="36">
        <v>3699</v>
      </c>
      <c r="P1742" s="35">
        <v>6797.94</v>
      </c>
      <c r="Q1742" s="35">
        <v>5170.38</v>
      </c>
      <c r="R1742" s="35">
        <v>3068772.11</v>
      </c>
      <c r="S1742" s="35">
        <v>370672.68</v>
      </c>
      <c r="T1742" s="35">
        <v>37392.78</v>
      </c>
      <c r="U1742" s="35">
        <v>2219.4</v>
      </c>
      <c r="V1742" s="35">
        <v>25128.54</v>
      </c>
      <c r="W1742" s="35">
        <v>16555.080000000002</v>
      </c>
      <c r="X1742" s="35">
        <v>10494.93</v>
      </c>
      <c r="Y1742" s="35">
        <v>49657.02</v>
      </c>
      <c r="Z1742" s="35">
        <v>67311.53</v>
      </c>
      <c r="AA1742" s="35">
        <v>579431.96</v>
      </c>
      <c r="AB1742" s="35">
        <v>3648204.07</v>
      </c>
      <c r="AC1742" s="39">
        <f t="shared" si="897"/>
        <v>3648.2</v>
      </c>
      <c r="AD1742" s="40">
        <f t="shared" si="909"/>
        <v>3715.9</v>
      </c>
      <c r="AG1742" s="70" t="s">
        <v>3014</v>
      </c>
      <c r="AH1742" s="24" t="s">
        <v>3461</v>
      </c>
      <c r="AI1742" s="24" t="s">
        <v>45</v>
      </c>
      <c r="AJ1742" s="24" t="s">
        <v>3463</v>
      </c>
      <c r="AK1742" s="43">
        <v>2899193.97</v>
      </c>
      <c r="AL1742" s="42"/>
      <c r="AM1742" s="42"/>
      <c r="AN1742" s="44">
        <v>834</v>
      </c>
      <c r="AO1742" s="46">
        <v>834</v>
      </c>
      <c r="AP1742" s="45"/>
      <c r="AQ1742" s="45"/>
      <c r="AR1742" s="43">
        <v>2899193.97</v>
      </c>
      <c r="AS1742" s="43">
        <v>220596.6</v>
      </c>
      <c r="AT1742" s="43">
        <v>29240.04</v>
      </c>
      <c r="AU1742" s="44">
        <v>3753</v>
      </c>
      <c r="AV1742" s="43">
        <v>6897.18</v>
      </c>
      <c r="AW1742" s="43">
        <v>5245.86</v>
      </c>
      <c r="AX1742" s="43">
        <v>3164926.65</v>
      </c>
      <c r="AY1742" s="43">
        <v>376083.96</v>
      </c>
      <c r="AZ1742" s="43">
        <v>37938.660000000003</v>
      </c>
      <c r="BA1742" s="43">
        <v>2251.8000000000002</v>
      </c>
      <c r="BB1742" s="43">
        <v>25495.38</v>
      </c>
      <c r="BC1742" s="43">
        <v>16796.759999999998</v>
      </c>
      <c r="BD1742" s="43">
        <v>6272.62</v>
      </c>
      <c r="BE1742" s="43">
        <v>50381.94</v>
      </c>
      <c r="BF1742" s="43">
        <v>69580.66</v>
      </c>
      <c r="BG1742" s="43">
        <v>584801.78</v>
      </c>
      <c r="BH1742" s="43">
        <v>3749728.43</v>
      </c>
      <c r="BI1742" s="44">
        <v>0</v>
      </c>
      <c r="BJ1742" s="71">
        <v>3749.7</v>
      </c>
      <c r="BK1742" s="2"/>
      <c r="BL1742" s="2"/>
      <c r="BM1742" s="48">
        <v>312.5</v>
      </c>
      <c r="BN1742" s="48">
        <v>312.5</v>
      </c>
      <c r="BO1742" s="48">
        <v>312.5</v>
      </c>
      <c r="BP1742" s="48">
        <v>312.5</v>
      </c>
      <c r="BQ1742" s="48">
        <v>625</v>
      </c>
      <c r="BR1742" s="48">
        <v>625</v>
      </c>
      <c r="BS1742" s="48">
        <v>156.19999999999999</v>
      </c>
      <c r="BT1742" s="48">
        <v>0</v>
      </c>
      <c r="BU1742" s="48">
        <v>156.19999999999999</v>
      </c>
      <c r="BV1742" s="48">
        <f t="shared" si="898"/>
        <v>301.2</v>
      </c>
      <c r="BW1742" s="48">
        <f t="shared" si="899"/>
        <v>301.2</v>
      </c>
      <c r="BX1742" s="49">
        <f t="shared" si="900"/>
        <v>301.10000000000002</v>
      </c>
      <c r="BY1742" s="50">
        <f t="shared" si="901"/>
        <v>3715.9</v>
      </c>
      <c r="BZ1742" s="48">
        <f t="shared" si="902"/>
        <v>937.5</v>
      </c>
      <c r="CA1742" s="48">
        <f t="shared" si="903"/>
        <v>1562.5</v>
      </c>
      <c r="CB1742" s="48">
        <f t="shared" si="904"/>
        <v>312.39999999999998</v>
      </c>
      <c r="CC1742" s="51">
        <f t="shared" si="905"/>
        <v>903.5</v>
      </c>
      <c r="CD1742" s="50">
        <f t="shared" si="906"/>
        <v>3715.9</v>
      </c>
      <c r="CE1742" s="103"/>
      <c r="CF1742" s="73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</row>
    <row r="1743" spans="1:122" ht="15" hidden="1" outlineLevel="1" thickBot="1" x14ac:dyDescent="0.35">
      <c r="A1743" s="161"/>
      <c r="B1743" s="53" t="s">
        <v>3464</v>
      </c>
      <c r="C1743" s="53" t="s">
        <v>45</v>
      </c>
      <c r="D1743" s="24" t="s">
        <v>3465</v>
      </c>
      <c r="E1743" s="35">
        <v>2086175.42</v>
      </c>
      <c r="F1743" s="34"/>
      <c r="G1743" s="34"/>
      <c r="H1743" s="36">
        <v>857</v>
      </c>
      <c r="I1743" s="38">
        <v>857</v>
      </c>
      <c r="J1743" s="37"/>
      <c r="K1743" s="37"/>
      <c r="L1743" s="35">
        <v>2086175.42</v>
      </c>
      <c r="M1743" s="35">
        <v>342870.63</v>
      </c>
      <c r="N1743" s="35">
        <v>26352.75</v>
      </c>
      <c r="O1743" s="35">
        <v>3856.5</v>
      </c>
      <c r="P1743" s="35">
        <v>7087.39</v>
      </c>
      <c r="Q1743" s="35">
        <v>5390.53</v>
      </c>
      <c r="R1743" s="35">
        <v>2471733.2200000002</v>
      </c>
      <c r="S1743" s="35">
        <v>386455.58</v>
      </c>
      <c r="T1743" s="35">
        <v>38984.93</v>
      </c>
      <c r="U1743" s="35">
        <v>2313.9</v>
      </c>
      <c r="V1743" s="35">
        <v>26198.49</v>
      </c>
      <c r="W1743" s="35">
        <v>17259.98</v>
      </c>
      <c r="X1743" s="35">
        <v>1280.2</v>
      </c>
      <c r="Y1743" s="35">
        <v>51771.37</v>
      </c>
      <c r="Z1743" s="35">
        <v>50068.21</v>
      </c>
      <c r="AA1743" s="35">
        <v>574332.66</v>
      </c>
      <c r="AB1743" s="35">
        <v>3046065.88</v>
      </c>
      <c r="AC1743" s="39">
        <f t="shared" si="897"/>
        <v>3046.1</v>
      </c>
      <c r="AD1743" s="40">
        <f t="shared" si="909"/>
        <v>3068</v>
      </c>
      <c r="AG1743" s="70" t="s">
        <v>3014</v>
      </c>
      <c r="AH1743" s="24" t="s">
        <v>3464</v>
      </c>
      <c r="AI1743" s="24" t="s">
        <v>45</v>
      </c>
      <c r="AJ1743" s="24" t="s">
        <v>3465</v>
      </c>
      <c r="AK1743" s="43">
        <v>2114792.64</v>
      </c>
      <c r="AL1743" s="42"/>
      <c r="AM1743" s="42"/>
      <c r="AN1743" s="44">
        <v>866</v>
      </c>
      <c r="AO1743" s="46">
        <v>866</v>
      </c>
      <c r="AP1743" s="45"/>
      <c r="AQ1743" s="45"/>
      <c r="AR1743" s="43">
        <v>2114792.64</v>
      </c>
      <c r="AS1743" s="43">
        <v>341477.89</v>
      </c>
      <c r="AT1743" s="43">
        <v>26629.5</v>
      </c>
      <c r="AU1743" s="44">
        <v>3897</v>
      </c>
      <c r="AV1743" s="43">
        <v>7161.82</v>
      </c>
      <c r="AW1743" s="43">
        <v>5447.14</v>
      </c>
      <c r="AX1743" s="43">
        <v>2499405.9900000002</v>
      </c>
      <c r="AY1743" s="43">
        <v>390514.04</v>
      </c>
      <c r="AZ1743" s="43">
        <v>39394.339999999997</v>
      </c>
      <c r="BA1743" s="43">
        <v>2338.1999999999998</v>
      </c>
      <c r="BB1743" s="43">
        <v>26473.62</v>
      </c>
      <c r="BC1743" s="43">
        <v>17441.240000000002</v>
      </c>
      <c r="BD1743" s="43">
        <v>256.04000000000002</v>
      </c>
      <c r="BE1743" s="43">
        <v>52315.06</v>
      </c>
      <c r="BF1743" s="43">
        <v>50755.02</v>
      </c>
      <c r="BG1743" s="43">
        <v>579487.56000000006</v>
      </c>
      <c r="BH1743" s="43">
        <v>3078893.55</v>
      </c>
      <c r="BI1743" s="44">
        <v>0</v>
      </c>
      <c r="BJ1743" s="71">
        <v>3078.9</v>
      </c>
      <c r="BK1743" s="2"/>
      <c r="BL1743" s="2"/>
      <c r="BM1743" s="48">
        <v>256.60000000000002</v>
      </c>
      <c r="BN1743" s="48">
        <v>256.60000000000002</v>
      </c>
      <c r="BO1743" s="48">
        <v>256.60000000000002</v>
      </c>
      <c r="BP1743" s="48">
        <v>256.60000000000002</v>
      </c>
      <c r="BQ1743" s="48">
        <v>513.20000000000005</v>
      </c>
      <c r="BR1743" s="48">
        <v>513.20000000000005</v>
      </c>
      <c r="BS1743" s="48">
        <v>128.30000000000001</v>
      </c>
      <c r="BT1743" s="48">
        <v>0</v>
      </c>
      <c r="BU1743" s="48">
        <v>128.30000000000001</v>
      </c>
      <c r="BV1743" s="48">
        <f t="shared" si="898"/>
        <v>252.9</v>
      </c>
      <c r="BW1743" s="48">
        <f t="shared" si="899"/>
        <v>252.9</v>
      </c>
      <c r="BX1743" s="49">
        <f t="shared" si="900"/>
        <v>252.8</v>
      </c>
      <c r="BY1743" s="50">
        <f t="shared" si="901"/>
        <v>3068</v>
      </c>
      <c r="BZ1743" s="48">
        <f t="shared" si="902"/>
        <v>769.80000000000007</v>
      </c>
      <c r="CA1743" s="48">
        <f t="shared" si="903"/>
        <v>1283</v>
      </c>
      <c r="CB1743" s="48">
        <f t="shared" si="904"/>
        <v>256.60000000000002</v>
      </c>
      <c r="CC1743" s="51">
        <f t="shared" si="905"/>
        <v>758.6</v>
      </c>
      <c r="CD1743" s="50">
        <f t="shared" si="906"/>
        <v>3068</v>
      </c>
      <c r="CE1743" s="103"/>
      <c r="CF1743" s="73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</row>
    <row r="1744" spans="1:122" ht="15" hidden="1" outlineLevel="1" thickBot="1" x14ac:dyDescent="0.35">
      <c r="A1744" s="161"/>
      <c r="B1744" s="53" t="s">
        <v>3466</v>
      </c>
      <c r="C1744" s="53" t="s">
        <v>45</v>
      </c>
      <c r="D1744" s="24" t="s">
        <v>3467</v>
      </c>
      <c r="E1744" s="35">
        <v>551241.16</v>
      </c>
      <c r="F1744" s="34"/>
      <c r="G1744" s="34"/>
      <c r="H1744" s="36">
        <v>72</v>
      </c>
      <c r="I1744" s="38">
        <v>72</v>
      </c>
      <c r="J1744" s="37"/>
      <c r="K1744" s="37"/>
      <c r="L1744" s="35">
        <v>551241.16</v>
      </c>
      <c r="M1744" s="35">
        <v>124900.85</v>
      </c>
      <c r="N1744" s="35">
        <v>2524.3200000000002</v>
      </c>
      <c r="O1744" s="36">
        <v>324</v>
      </c>
      <c r="P1744" s="35">
        <v>595.44000000000005</v>
      </c>
      <c r="Q1744" s="35">
        <v>452.88</v>
      </c>
      <c r="R1744" s="35">
        <v>680038.65</v>
      </c>
      <c r="S1744" s="35">
        <v>32467.68</v>
      </c>
      <c r="T1744" s="35">
        <v>3275.28</v>
      </c>
      <c r="U1744" s="35">
        <v>194.4</v>
      </c>
      <c r="V1744" s="35">
        <v>2201.04</v>
      </c>
      <c r="W1744" s="35">
        <v>1450.08</v>
      </c>
      <c r="X1744" s="35">
        <v>768.12</v>
      </c>
      <c r="Y1744" s="35">
        <v>4349.5200000000004</v>
      </c>
      <c r="Z1744" s="35">
        <v>13229.79</v>
      </c>
      <c r="AA1744" s="35">
        <v>57935.91</v>
      </c>
      <c r="AB1744" s="35">
        <v>737974.56</v>
      </c>
      <c r="AC1744" s="39">
        <f t="shared" si="897"/>
        <v>738</v>
      </c>
      <c r="AD1744" s="40">
        <f t="shared" si="909"/>
        <v>733.2</v>
      </c>
      <c r="AG1744" s="70" t="s">
        <v>3014</v>
      </c>
      <c r="AH1744" s="24" t="s">
        <v>3466</v>
      </c>
      <c r="AI1744" s="24" t="s">
        <v>45</v>
      </c>
      <c r="AJ1744" s="24" t="s">
        <v>3467</v>
      </c>
      <c r="AK1744" s="43">
        <v>549612.97</v>
      </c>
      <c r="AL1744" s="42"/>
      <c r="AM1744" s="42"/>
      <c r="AN1744" s="44">
        <v>72</v>
      </c>
      <c r="AO1744" s="46">
        <v>72</v>
      </c>
      <c r="AP1744" s="45"/>
      <c r="AQ1744" s="45"/>
      <c r="AR1744" s="43">
        <v>549612.97</v>
      </c>
      <c r="AS1744" s="43">
        <v>118897.32</v>
      </c>
      <c r="AT1744" s="43">
        <v>2524.3200000000002</v>
      </c>
      <c r="AU1744" s="44">
        <v>324</v>
      </c>
      <c r="AV1744" s="43">
        <v>595.44000000000005</v>
      </c>
      <c r="AW1744" s="43">
        <v>452.88</v>
      </c>
      <c r="AX1744" s="43">
        <v>672406.93</v>
      </c>
      <c r="AY1744" s="43">
        <v>32467.68</v>
      </c>
      <c r="AZ1744" s="43">
        <v>3275.28</v>
      </c>
      <c r="BA1744" s="43">
        <v>194.4</v>
      </c>
      <c r="BB1744" s="43">
        <v>2201.04</v>
      </c>
      <c r="BC1744" s="43">
        <v>1450.08</v>
      </c>
      <c r="BD1744" s="43">
        <v>1279.8399999999999</v>
      </c>
      <c r="BE1744" s="43">
        <v>4349.5200000000004</v>
      </c>
      <c r="BF1744" s="43">
        <v>13190.71</v>
      </c>
      <c r="BG1744" s="43">
        <v>58408.55</v>
      </c>
      <c r="BH1744" s="43">
        <v>730815.48</v>
      </c>
      <c r="BI1744" s="44">
        <v>0</v>
      </c>
      <c r="BJ1744" s="71">
        <v>730.8</v>
      </c>
      <c r="BK1744" s="2"/>
      <c r="BL1744" s="2"/>
      <c r="BM1744" s="48">
        <v>60.9</v>
      </c>
      <c r="BN1744" s="48">
        <v>60.9</v>
      </c>
      <c r="BO1744" s="48">
        <v>60.9</v>
      </c>
      <c r="BP1744" s="48">
        <v>60.9</v>
      </c>
      <c r="BQ1744" s="48">
        <v>121.8</v>
      </c>
      <c r="BR1744" s="48">
        <v>121.8</v>
      </c>
      <c r="BS1744" s="48">
        <v>30.5</v>
      </c>
      <c r="BT1744" s="48">
        <v>0</v>
      </c>
      <c r="BU1744" s="48">
        <v>30.5</v>
      </c>
      <c r="BV1744" s="48">
        <f t="shared" si="898"/>
        <v>61.7</v>
      </c>
      <c r="BW1744" s="48">
        <f t="shared" si="899"/>
        <v>61.7</v>
      </c>
      <c r="BX1744" s="49">
        <f t="shared" si="900"/>
        <v>61.6</v>
      </c>
      <c r="BY1744" s="50">
        <f t="shared" si="901"/>
        <v>733.19999999999993</v>
      </c>
      <c r="BZ1744" s="48">
        <f t="shared" si="902"/>
        <v>182.7</v>
      </c>
      <c r="CA1744" s="48">
        <f t="shared" si="903"/>
        <v>304.5</v>
      </c>
      <c r="CB1744" s="48">
        <f t="shared" si="904"/>
        <v>61</v>
      </c>
      <c r="CC1744" s="51">
        <f t="shared" si="905"/>
        <v>185</v>
      </c>
      <c r="CD1744" s="50">
        <f t="shared" si="906"/>
        <v>733.2</v>
      </c>
      <c r="CE1744" s="103"/>
      <c r="CF1744" s="73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</row>
    <row r="1745" spans="1:122" ht="15" hidden="1" outlineLevel="1" thickBot="1" x14ac:dyDescent="0.35">
      <c r="A1745" s="161"/>
      <c r="B1745" s="53" t="s">
        <v>3468</v>
      </c>
      <c r="C1745" s="53" t="s">
        <v>45</v>
      </c>
      <c r="D1745" s="24" t="s">
        <v>3469</v>
      </c>
      <c r="E1745" s="34"/>
      <c r="F1745" s="35">
        <v>132499.37</v>
      </c>
      <c r="G1745" s="35">
        <v>422249.26</v>
      </c>
      <c r="H1745" s="36">
        <v>188</v>
      </c>
      <c r="I1745" s="37"/>
      <c r="J1745" s="38">
        <v>44</v>
      </c>
      <c r="K1745" s="38">
        <v>144</v>
      </c>
      <c r="L1745" s="35">
        <v>554748.63</v>
      </c>
      <c r="M1745" s="35">
        <v>44875.57</v>
      </c>
      <c r="N1745" s="36">
        <v>5781</v>
      </c>
      <c r="O1745" s="36">
        <v>846</v>
      </c>
      <c r="P1745" s="35">
        <v>1554.76</v>
      </c>
      <c r="Q1745" s="35">
        <v>1182.52</v>
      </c>
      <c r="R1745" s="35">
        <v>608988.48</v>
      </c>
      <c r="S1745" s="35">
        <v>42422.2</v>
      </c>
      <c r="T1745" s="35">
        <v>8552.1200000000008</v>
      </c>
      <c r="U1745" s="36">
        <v>0</v>
      </c>
      <c r="V1745" s="36">
        <v>0</v>
      </c>
      <c r="W1745" s="36">
        <v>0</v>
      </c>
      <c r="X1745" s="36">
        <v>0</v>
      </c>
      <c r="Y1745" s="36">
        <v>0</v>
      </c>
      <c r="Z1745" s="35">
        <v>13313.97</v>
      </c>
      <c r="AA1745" s="35">
        <v>64288.29</v>
      </c>
      <c r="AB1745" s="35">
        <v>673276.77</v>
      </c>
      <c r="AC1745" s="39">
        <f t="shared" si="897"/>
        <v>673.3</v>
      </c>
      <c r="AD1745" s="40">
        <f t="shared" si="909"/>
        <v>713.3</v>
      </c>
      <c r="AG1745" s="70" t="s">
        <v>3014</v>
      </c>
      <c r="AH1745" s="24" t="s">
        <v>3468</v>
      </c>
      <c r="AI1745" s="24" t="s">
        <v>45</v>
      </c>
      <c r="AJ1745" s="24" t="s">
        <v>3469</v>
      </c>
      <c r="AK1745" s="42"/>
      <c r="AL1745" s="43">
        <v>88332.91</v>
      </c>
      <c r="AM1745" s="43">
        <v>511977.23</v>
      </c>
      <c r="AN1745" s="44">
        <v>192</v>
      </c>
      <c r="AO1745" s="45"/>
      <c r="AP1745" s="46">
        <v>32</v>
      </c>
      <c r="AQ1745" s="46">
        <v>160</v>
      </c>
      <c r="AR1745" s="43">
        <v>600310.14</v>
      </c>
      <c r="AS1745" s="43">
        <v>57003.09</v>
      </c>
      <c r="AT1745" s="44">
        <v>5904</v>
      </c>
      <c r="AU1745" s="44">
        <v>864</v>
      </c>
      <c r="AV1745" s="43">
        <v>1587.84</v>
      </c>
      <c r="AW1745" s="43">
        <v>1207.68</v>
      </c>
      <c r="AX1745" s="43">
        <v>666876.75</v>
      </c>
      <c r="AY1745" s="43">
        <v>43324.800000000003</v>
      </c>
      <c r="AZ1745" s="43">
        <v>8734.08</v>
      </c>
      <c r="BA1745" s="44">
        <v>0</v>
      </c>
      <c r="BB1745" s="44">
        <v>0</v>
      </c>
      <c r="BC1745" s="44">
        <v>0</v>
      </c>
      <c r="BD1745" s="44">
        <v>0</v>
      </c>
      <c r="BE1745" s="44">
        <v>0</v>
      </c>
      <c r="BF1745" s="43">
        <v>14407.44</v>
      </c>
      <c r="BG1745" s="43">
        <v>66466.320000000007</v>
      </c>
      <c r="BH1745" s="43">
        <v>733343.07</v>
      </c>
      <c r="BI1745" s="44">
        <v>0</v>
      </c>
      <c r="BJ1745" s="71">
        <v>733.3</v>
      </c>
      <c r="BK1745" s="2"/>
      <c r="BL1745" s="2"/>
      <c r="BM1745" s="48">
        <v>61.1</v>
      </c>
      <c r="BN1745" s="48">
        <v>61.1</v>
      </c>
      <c r="BO1745" s="48">
        <v>61.1</v>
      </c>
      <c r="BP1745" s="48">
        <v>61.1</v>
      </c>
      <c r="BQ1745" s="48">
        <v>122.2</v>
      </c>
      <c r="BR1745" s="48">
        <v>122.2</v>
      </c>
      <c r="BS1745" s="48">
        <v>30.6</v>
      </c>
      <c r="BT1745" s="48">
        <v>0</v>
      </c>
      <c r="BU1745" s="48">
        <v>30.6</v>
      </c>
      <c r="BV1745" s="48">
        <f t="shared" si="898"/>
        <v>54.4</v>
      </c>
      <c r="BW1745" s="48">
        <f t="shared" si="899"/>
        <v>54.4</v>
      </c>
      <c r="BX1745" s="49">
        <f t="shared" si="900"/>
        <v>54.5</v>
      </c>
      <c r="BY1745" s="50">
        <f t="shared" si="901"/>
        <v>713.30000000000007</v>
      </c>
      <c r="BZ1745" s="48">
        <f t="shared" si="902"/>
        <v>183.3</v>
      </c>
      <c r="CA1745" s="48">
        <f t="shared" si="903"/>
        <v>305.5</v>
      </c>
      <c r="CB1745" s="48">
        <f t="shared" si="904"/>
        <v>61.2</v>
      </c>
      <c r="CC1745" s="51">
        <f t="shared" si="905"/>
        <v>163.30000000000001</v>
      </c>
      <c r="CD1745" s="50">
        <f t="shared" si="906"/>
        <v>713.3</v>
      </c>
      <c r="CE1745" s="103"/>
      <c r="CF1745" s="73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</row>
    <row r="1746" spans="1:122" ht="15" hidden="1" outlineLevel="1" thickBot="1" x14ac:dyDescent="0.35">
      <c r="A1746" s="161"/>
      <c r="B1746" s="53" t="s">
        <v>3470</v>
      </c>
      <c r="C1746" s="53" t="s">
        <v>45</v>
      </c>
      <c r="D1746" s="24" t="s">
        <v>3471</v>
      </c>
      <c r="E1746" s="35">
        <v>273378.11</v>
      </c>
      <c r="F1746" s="35">
        <v>88332.91</v>
      </c>
      <c r="G1746" s="35">
        <v>295574.49</v>
      </c>
      <c r="H1746" s="36">
        <v>194</v>
      </c>
      <c r="I1746" s="38">
        <v>68</v>
      </c>
      <c r="J1746" s="38">
        <v>23</v>
      </c>
      <c r="K1746" s="38">
        <v>103</v>
      </c>
      <c r="L1746" s="35">
        <v>657285.51</v>
      </c>
      <c r="M1746" s="35">
        <v>91111.57</v>
      </c>
      <c r="N1746" s="35">
        <v>6258.58</v>
      </c>
      <c r="O1746" s="36">
        <v>873</v>
      </c>
      <c r="P1746" s="35">
        <v>1604.38</v>
      </c>
      <c r="Q1746" s="35">
        <v>1220.26</v>
      </c>
      <c r="R1746" s="35">
        <v>758353.3</v>
      </c>
      <c r="S1746" s="35">
        <v>59095.82</v>
      </c>
      <c r="T1746" s="35">
        <v>8825.06</v>
      </c>
      <c r="U1746" s="35">
        <v>183.6</v>
      </c>
      <c r="V1746" s="35">
        <v>2078.7600000000002</v>
      </c>
      <c r="W1746" s="35">
        <v>1369.52</v>
      </c>
      <c r="X1746" s="36">
        <v>0</v>
      </c>
      <c r="Y1746" s="35">
        <v>4107.88</v>
      </c>
      <c r="Z1746" s="35">
        <v>15774.86</v>
      </c>
      <c r="AA1746" s="35">
        <v>91435.5</v>
      </c>
      <c r="AB1746" s="35">
        <v>849788.8</v>
      </c>
      <c r="AC1746" s="39">
        <f t="shared" si="897"/>
        <v>849.8</v>
      </c>
      <c r="AD1746" s="40">
        <f t="shared" si="909"/>
        <v>896.3</v>
      </c>
      <c r="AG1746" s="70" t="s">
        <v>3014</v>
      </c>
      <c r="AH1746" s="24" t="s">
        <v>3470</v>
      </c>
      <c r="AI1746" s="24" t="s">
        <v>45</v>
      </c>
      <c r="AJ1746" s="24" t="s">
        <v>3471</v>
      </c>
      <c r="AK1746" s="43">
        <v>325449.95</v>
      </c>
      <c r="AL1746" s="43">
        <v>88332.91</v>
      </c>
      <c r="AM1746" s="43">
        <v>295574.49</v>
      </c>
      <c r="AN1746" s="44">
        <v>202</v>
      </c>
      <c r="AO1746" s="46">
        <v>85</v>
      </c>
      <c r="AP1746" s="46">
        <v>28</v>
      </c>
      <c r="AQ1746" s="46">
        <v>89</v>
      </c>
      <c r="AR1746" s="43">
        <v>709357.35</v>
      </c>
      <c r="AS1746" s="43">
        <v>99077.43</v>
      </c>
      <c r="AT1746" s="43">
        <v>6577.85</v>
      </c>
      <c r="AU1746" s="44">
        <v>909</v>
      </c>
      <c r="AV1746" s="43">
        <v>1670.54</v>
      </c>
      <c r="AW1746" s="43">
        <v>1270.58</v>
      </c>
      <c r="AX1746" s="43">
        <v>818862.75</v>
      </c>
      <c r="AY1746" s="43">
        <v>64730.95</v>
      </c>
      <c r="AZ1746" s="43">
        <v>9188.98</v>
      </c>
      <c r="BA1746" s="43">
        <v>229.5</v>
      </c>
      <c r="BB1746" s="43">
        <v>2598.4499999999998</v>
      </c>
      <c r="BC1746" s="43">
        <v>1711.9</v>
      </c>
      <c r="BD1746" s="44">
        <v>0</v>
      </c>
      <c r="BE1746" s="43">
        <v>5134.8500000000004</v>
      </c>
      <c r="BF1746" s="43">
        <v>17024.57</v>
      </c>
      <c r="BG1746" s="43">
        <v>100619.2</v>
      </c>
      <c r="BH1746" s="43">
        <v>919481.95</v>
      </c>
      <c r="BI1746" s="44">
        <v>0</v>
      </c>
      <c r="BJ1746" s="71">
        <v>919.5</v>
      </c>
      <c r="BK1746" s="2"/>
      <c r="BL1746" s="2"/>
      <c r="BM1746" s="48">
        <v>76.599999999999994</v>
      </c>
      <c r="BN1746" s="48">
        <v>76.599999999999994</v>
      </c>
      <c r="BO1746" s="48">
        <v>76.599999999999994</v>
      </c>
      <c r="BP1746" s="48">
        <v>76.599999999999994</v>
      </c>
      <c r="BQ1746" s="48">
        <v>153.30000000000001</v>
      </c>
      <c r="BR1746" s="48">
        <v>153.30000000000001</v>
      </c>
      <c r="BS1746" s="48">
        <v>38.299999999999997</v>
      </c>
      <c r="BT1746" s="48">
        <v>0</v>
      </c>
      <c r="BU1746" s="48">
        <v>38.299999999999997</v>
      </c>
      <c r="BV1746" s="48">
        <f t="shared" si="898"/>
        <v>68.900000000000006</v>
      </c>
      <c r="BW1746" s="48">
        <f t="shared" si="899"/>
        <v>68.900000000000006</v>
      </c>
      <c r="BX1746" s="49">
        <f t="shared" si="900"/>
        <v>68.900000000000006</v>
      </c>
      <c r="BY1746" s="50">
        <f t="shared" si="901"/>
        <v>896.30000000000018</v>
      </c>
      <c r="BZ1746" s="48">
        <f t="shared" si="902"/>
        <v>229.79999999999998</v>
      </c>
      <c r="CA1746" s="48">
        <f t="shared" si="903"/>
        <v>383.20000000000005</v>
      </c>
      <c r="CB1746" s="48">
        <f t="shared" si="904"/>
        <v>76.599999999999994</v>
      </c>
      <c r="CC1746" s="51">
        <f t="shared" si="905"/>
        <v>206.70000000000002</v>
      </c>
      <c r="CD1746" s="50">
        <f t="shared" si="906"/>
        <v>896.30000000000007</v>
      </c>
      <c r="CE1746" s="103"/>
      <c r="CF1746" s="73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</row>
    <row r="1747" spans="1:122" ht="15" hidden="1" outlineLevel="1" thickBot="1" x14ac:dyDescent="0.35">
      <c r="A1747" s="161"/>
      <c r="B1747" s="53" t="s">
        <v>3472</v>
      </c>
      <c r="C1747" s="53" t="s">
        <v>45</v>
      </c>
      <c r="D1747" s="24" t="s">
        <v>3473</v>
      </c>
      <c r="E1747" s="34"/>
      <c r="F1747" s="35">
        <v>132499.37</v>
      </c>
      <c r="G1747" s="35">
        <v>380024.33</v>
      </c>
      <c r="H1747" s="36">
        <v>186</v>
      </c>
      <c r="I1747" s="37"/>
      <c r="J1747" s="38">
        <v>47</v>
      </c>
      <c r="K1747" s="38">
        <v>139</v>
      </c>
      <c r="L1747" s="35">
        <v>512523.7</v>
      </c>
      <c r="M1747" s="35">
        <v>41155.68</v>
      </c>
      <c r="N1747" s="35">
        <v>5719.5</v>
      </c>
      <c r="O1747" s="36">
        <v>837</v>
      </c>
      <c r="P1747" s="35">
        <v>1538.22</v>
      </c>
      <c r="Q1747" s="35">
        <v>1169.94</v>
      </c>
      <c r="R1747" s="35">
        <v>562944.04</v>
      </c>
      <c r="S1747" s="35">
        <v>41970.9</v>
      </c>
      <c r="T1747" s="35">
        <v>8461.14</v>
      </c>
      <c r="U1747" s="36">
        <v>0</v>
      </c>
      <c r="V1747" s="36">
        <v>0</v>
      </c>
      <c r="W1747" s="36">
        <v>0</v>
      </c>
      <c r="X1747" s="36">
        <v>0</v>
      </c>
      <c r="Y1747" s="36">
        <v>0</v>
      </c>
      <c r="Z1747" s="35">
        <v>12300.57</v>
      </c>
      <c r="AA1747" s="35">
        <v>62732.61</v>
      </c>
      <c r="AB1747" s="35">
        <v>625676.65</v>
      </c>
      <c r="AC1747" s="39">
        <f t="shared" si="897"/>
        <v>625.70000000000005</v>
      </c>
      <c r="AD1747" s="40">
        <f t="shared" si="909"/>
        <v>680.6</v>
      </c>
      <c r="AG1747" s="70" t="s">
        <v>3014</v>
      </c>
      <c r="AH1747" s="24" t="s">
        <v>3472</v>
      </c>
      <c r="AI1747" s="24" t="s">
        <v>45</v>
      </c>
      <c r="AJ1747" s="24" t="s">
        <v>3473</v>
      </c>
      <c r="AK1747" s="42"/>
      <c r="AL1747" s="43">
        <v>176665.83</v>
      </c>
      <c r="AM1747" s="43">
        <v>401136.8</v>
      </c>
      <c r="AN1747" s="44">
        <v>212</v>
      </c>
      <c r="AO1747" s="45"/>
      <c r="AP1747" s="46">
        <v>65</v>
      </c>
      <c r="AQ1747" s="46">
        <v>147</v>
      </c>
      <c r="AR1747" s="43">
        <v>577802.63</v>
      </c>
      <c r="AS1747" s="43">
        <v>48390.82</v>
      </c>
      <c r="AT1747" s="44">
        <v>6519</v>
      </c>
      <c r="AU1747" s="44">
        <v>954</v>
      </c>
      <c r="AV1747" s="43">
        <v>1753.24</v>
      </c>
      <c r="AW1747" s="43">
        <v>1333.48</v>
      </c>
      <c r="AX1747" s="43">
        <v>636753.17000000004</v>
      </c>
      <c r="AY1747" s="43">
        <v>47837.8</v>
      </c>
      <c r="AZ1747" s="43">
        <v>9643.8799999999992</v>
      </c>
      <c r="BA1747" s="44">
        <v>0</v>
      </c>
      <c r="BB1747" s="44">
        <v>0</v>
      </c>
      <c r="BC1747" s="44">
        <v>0</v>
      </c>
      <c r="BD1747" s="44">
        <v>0</v>
      </c>
      <c r="BE1747" s="44">
        <v>0</v>
      </c>
      <c r="BF1747" s="43">
        <v>13867.27</v>
      </c>
      <c r="BG1747" s="43">
        <v>71348.95</v>
      </c>
      <c r="BH1747" s="43">
        <v>708102.12</v>
      </c>
      <c r="BI1747" s="44">
        <v>0</v>
      </c>
      <c r="BJ1747" s="71">
        <v>708.1</v>
      </c>
      <c r="BK1747" s="2"/>
      <c r="BL1747" s="2"/>
      <c r="BM1747" s="48">
        <v>59</v>
      </c>
      <c r="BN1747" s="48">
        <v>59</v>
      </c>
      <c r="BO1747" s="48">
        <v>59</v>
      </c>
      <c r="BP1747" s="48">
        <v>59</v>
      </c>
      <c r="BQ1747" s="48">
        <v>118</v>
      </c>
      <c r="BR1747" s="48">
        <v>118</v>
      </c>
      <c r="BS1747" s="48">
        <v>29.5</v>
      </c>
      <c r="BT1747" s="48">
        <v>0</v>
      </c>
      <c r="BU1747" s="48">
        <v>29.5</v>
      </c>
      <c r="BV1747" s="48">
        <f t="shared" si="898"/>
        <v>49.9</v>
      </c>
      <c r="BW1747" s="48">
        <f t="shared" si="899"/>
        <v>49.9</v>
      </c>
      <c r="BX1747" s="49">
        <f t="shared" si="900"/>
        <v>49.8</v>
      </c>
      <c r="BY1747" s="50">
        <f t="shared" si="901"/>
        <v>680.6</v>
      </c>
      <c r="BZ1747" s="48">
        <f t="shared" si="902"/>
        <v>177</v>
      </c>
      <c r="CA1747" s="48">
        <f t="shared" si="903"/>
        <v>295</v>
      </c>
      <c r="CB1747" s="48">
        <f t="shared" si="904"/>
        <v>59</v>
      </c>
      <c r="CC1747" s="51">
        <f t="shared" si="905"/>
        <v>149.6</v>
      </c>
      <c r="CD1747" s="50">
        <f t="shared" si="906"/>
        <v>680.6</v>
      </c>
      <c r="CE1747" s="103"/>
      <c r="CF1747" s="73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</row>
    <row r="1748" spans="1:122" ht="15" hidden="1" outlineLevel="1" thickBot="1" x14ac:dyDescent="0.35">
      <c r="A1748" s="161"/>
      <c r="B1748" s="53" t="s">
        <v>3474</v>
      </c>
      <c r="C1748" s="53" t="s">
        <v>45</v>
      </c>
      <c r="D1748" s="24" t="s">
        <v>3475</v>
      </c>
      <c r="E1748" s="34"/>
      <c r="F1748" s="35">
        <v>91093.32</v>
      </c>
      <c r="G1748" s="35">
        <v>544226.51</v>
      </c>
      <c r="H1748" s="36">
        <v>196</v>
      </c>
      <c r="I1748" s="37"/>
      <c r="J1748" s="38">
        <v>25</v>
      </c>
      <c r="K1748" s="38">
        <v>171</v>
      </c>
      <c r="L1748" s="35">
        <v>635319.82999999996</v>
      </c>
      <c r="M1748" s="36">
        <v>63233</v>
      </c>
      <c r="N1748" s="35">
        <v>6041.98</v>
      </c>
      <c r="O1748" s="36">
        <v>882</v>
      </c>
      <c r="P1748" s="35">
        <v>1620.92</v>
      </c>
      <c r="Q1748" s="35">
        <v>1232.8399999999999</v>
      </c>
      <c r="R1748" s="35">
        <v>708330.57</v>
      </c>
      <c r="S1748" s="35">
        <v>44227.4</v>
      </c>
      <c r="T1748" s="35">
        <v>8916.0400000000009</v>
      </c>
      <c r="U1748" s="36">
        <v>0</v>
      </c>
      <c r="V1748" s="36">
        <v>0</v>
      </c>
      <c r="W1748" s="36">
        <v>0</v>
      </c>
      <c r="X1748" s="36">
        <v>0</v>
      </c>
      <c r="Y1748" s="36">
        <v>0</v>
      </c>
      <c r="Z1748" s="35">
        <v>15247.66</v>
      </c>
      <c r="AA1748" s="35">
        <v>68391.100000000006</v>
      </c>
      <c r="AB1748" s="35">
        <v>776721.67</v>
      </c>
      <c r="AC1748" s="39">
        <f t="shared" si="897"/>
        <v>776.7</v>
      </c>
      <c r="AD1748" s="40">
        <f t="shared" si="909"/>
        <v>572.20000000000005</v>
      </c>
      <c r="AG1748" s="70" t="s">
        <v>3014</v>
      </c>
      <c r="AH1748" s="24" t="s">
        <v>3474</v>
      </c>
      <c r="AI1748" s="24" t="s">
        <v>45</v>
      </c>
      <c r="AJ1748" s="24" t="s">
        <v>3475</v>
      </c>
      <c r="AK1748" s="42"/>
      <c r="AL1748" s="42"/>
      <c r="AM1748" s="43">
        <v>385302.45</v>
      </c>
      <c r="AN1748" s="44">
        <v>126</v>
      </c>
      <c r="AO1748" s="45"/>
      <c r="AP1748" s="45"/>
      <c r="AQ1748" s="46">
        <v>126</v>
      </c>
      <c r="AR1748" s="43">
        <v>385302.45</v>
      </c>
      <c r="AS1748" s="43">
        <v>34937.01</v>
      </c>
      <c r="AT1748" s="43">
        <v>3874.5</v>
      </c>
      <c r="AU1748" s="44">
        <v>567</v>
      </c>
      <c r="AV1748" s="43">
        <v>1042.02</v>
      </c>
      <c r="AW1748" s="43">
        <v>792.54</v>
      </c>
      <c r="AX1748" s="43">
        <v>426515.52</v>
      </c>
      <c r="AY1748" s="43">
        <v>28431.9</v>
      </c>
      <c r="AZ1748" s="43">
        <v>5731.74</v>
      </c>
      <c r="BA1748" s="44">
        <v>0</v>
      </c>
      <c r="BB1748" s="44">
        <v>0</v>
      </c>
      <c r="BC1748" s="44">
        <v>0</v>
      </c>
      <c r="BD1748" s="44">
        <v>0</v>
      </c>
      <c r="BE1748" s="44">
        <v>0</v>
      </c>
      <c r="BF1748" s="43">
        <v>9247.26</v>
      </c>
      <c r="BG1748" s="43">
        <v>43410.9</v>
      </c>
      <c r="BH1748" s="43">
        <v>469926.42</v>
      </c>
      <c r="BI1748" s="44">
        <v>0</v>
      </c>
      <c r="BJ1748" s="71">
        <v>469.9</v>
      </c>
      <c r="BK1748" s="2"/>
      <c r="BL1748" s="2"/>
      <c r="BM1748" s="48">
        <v>39.200000000000003</v>
      </c>
      <c r="BN1748" s="48">
        <v>39.200000000000003</v>
      </c>
      <c r="BO1748" s="48">
        <v>39.200000000000003</v>
      </c>
      <c r="BP1748" s="48">
        <v>39.200000000000003</v>
      </c>
      <c r="BQ1748" s="48">
        <v>78.3</v>
      </c>
      <c r="BR1748" s="48">
        <v>78.3</v>
      </c>
      <c r="BS1748" s="48">
        <v>19.600000000000001</v>
      </c>
      <c r="BT1748" s="48">
        <v>0</v>
      </c>
      <c r="BU1748" s="48">
        <v>19.600000000000001</v>
      </c>
      <c r="BV1748" s="48">
        <f t="shared" si="898"/>
        <v>73.2</v>
      </c>
      <c r="BW1748" s="48">
        <f t="shared" si="899"/>
        <v>73.2</v>
      </c>
      <c r="BX1748" s="49">
        <f t="shared" si="900"/>
        <v>73.2</v>
      </c>
      <c r="BY1748" s="50">
        <f t="shared" si="901"/>
        <v>572.20000000000005</v>
      </c>
      <c r="BZ1748" s="48">
        <f t="shared" si="902"/>
        <v>117.60000000000001</v>
      </c>
      <c r="CA1748" s="48">
        <f t="shared" si="903"/>
        <v>195.8</v>
      </c>
      <c r="CB1748" s="48">
        <f t="shared" si="904"/>
        <v>39.200000000000003</v>
      </c>
      <c r="CC1748" s="51">
        <f t="shared" si="905"/>
        <v>219.60000000000002</v>
      </c>
      <c r="CD1748" s="50">
        <f t="shared" si="906"/>
        <v>572.20000000000005</v>
      </c>
      <c r="CE1748" s="103"/>
      <c r="CF1748" s="73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</row>
    <row r="1749" spans="1:122" ht="15" hidden="1" outlineLevel="1" thickBot="1" x14ac:dyDescent="0.35">
      <c r="A1749" s="161"/>
      <c r="B1749" s="53" t="s">
        <v>3476</v>
      </c>
      <c r="C1749" s="53" t="s">
        <v>45</v>
      </c>
      <c r="D1749" s="24" t="s">
        <v>3477</v>
      </c>
      <c r="E1749" s="34"/>
      <c r="F1749" s="35">
        <v>88332.91</v>
      </c>
      <c r="G1749" s="35">
        <v>337799.41</v>
      </c>
      <c r="H1749" s="36">
        <v>161</v>
      </c>
      <c r="I1749" s="37"/>
      <c r="J1749" s="38">
        <v>32</v>
      </c>
      <c r="K1749" s="38">
        <v>129</v>
      </c>
      <c r="L1749" s="35">
        <v>426132.32</v>
      </c>
      <c r="M1749" s="35">
        <v>38501.68</v>
      </c>
      <c r="N1749" s="35">
        <v>4950.75</v>
      </c>
      <c r="O1749" s="35">
        <v>724.5</v>
      </c>
      <c r="P1749" s="35">
        <v>1331.47</v>
      </c>
      <c r="Q1749" s="35">
        <v>1012.69</v>
      </c>
      <c r="R1749" s="35">
        <v>472653.41</v>
      </c>
      <c r="S1749" s="35">
        <v>36329.65</v>
      </c>
      <c r="T1749" s="35">
        <v>7323.89</v>
      </c>
      <c r="U1749" s="36">
        <v>0</v>
      </c>
      <c r="V1749" s="36">
        <v>0</v>
      </c>
      <c r="W1749" s="36">
        <v>0</v>
      </c>
      <c r="X1749" s="36">
        <v>0</v>
      </c>
      <c r="Y1749" s="36">
        <v>0</v>
      </c>
      <c r="Z1749" s="35">
        <v>10227.18</v>
      </c>
      <c r="AA1749" s="35">
        <v>53880.72</v>
      </c>
      <c r="AB1749" s="35">
        <v>526534.13</v>
      </c>
      <c r="AC1749" s="39">
        <f t="shared" si="897"/>
        <v>526.5</v>
      </c>
      <c r="AD1749" s="40">
        <f t="shared" si="909"/>
        <v>594.70000000000005</v>
      </c>
      <c r="AG1749" s="70" t="s">
        <v>3014</v>
      </c>
      <c r="AH1749" s="24" t="s">
        <v>3476</v>
      </c>
      <c r="AI1749" s="24" t="s">
        <v>45</v>
      </c>
      <c r="AJ1749" s="24" t="s">
        <v>3477</v>
      </c>
      <c r="AK1749" s="42"/>
      <c r="AL1749" s="43">
        <v>88332.91</v>
      </c>
      <c r="AM1749" s="43">
        <v>422249.26</v>
      </c>
      <c r="AN1749" s="44">
        <v>183</v>
      </c>
      <c r="AO1749" s="45"/>
      <c r="AP1749" s="46">
        <v>34</v>
      </c>
      <c r="AQ1749" s="46">
        <v>149</v>
      </c>
      <c r="AR1749" s="43">
        <v>510582.17</v>
      </c>
      <c r="AS1749" s="43">
        <v>47217.3</v>
      </c>
      <c r="AT1749" s="43">
        <v>5627.25</v>
      </c>
      <c r="AU1749" s="43">
        <v>823.5</v>
      </c>
      <c r="AV1749" s="43">
        <v>1513.41</v>
      </c>
      <c r="AW1749" s="43">
        <v>1151.07</v>
      </c>
      <c r="AX1749" s="43">
        <v>566914.69999999995</v>
      </c>
      <c r="AY1749" s="43">
        <v>41293.949999999997</v>
      </c>
      <c r="AZ1749" s="43">
        <v>8324.67</v>
      </c>
      <c r="BA1749" s="44">
        <v>0</v>
      </c>
      <c r="BB1749" s="44">
        <v>0</v>
      </c>
      <c r="BC1749" s="44">
        <v>0</v>
      </c>
      <c r="BD1749" s="44">
        <v>0</v>
      </c>
      <c r="BE1749" s="44">
        <v>0</v>
      </c>
      <c r="BF1749" s="43">
        <v>12253.97</v>
      </c>
      <c r="BG1749" s="43">
        <v>61872.59</v>
      </c>
      <c r="BH1749" s="43">
        <v>628787.29</v>
      </c>
      <c r="BI1749" s="44">
        <v>0</v>
      </c>
      <c r="BJ1749" s="71">
        <v>628.79999999999995</v>
      </c>
      <c r="BK1749" s="2"/>
      <c r="BL1749" s="2"/>
      <c r="BM1749" s="48">
        <v>52.4</v>
      </c>
      <c r="BN1749" s="48">
        <v>52.4</v>
      </c>
      <c r="BO1749" s="48">
        <v>52.4</v>
      </c>
      <c r="BP1749" s="48">
        <v>52.4</v>
      </c>
      <c r="BQ1749" s="48">
        <v>104.8</v>
      </c>
      <c r="BR1749" s="48">
        <v>104.8</v>
      </c>
      <c r="BS1749" s="48">
        <v>26.2</v>
      </c>
      <c r="BT1749" s="48">
        <v>0</v>
      </c>
      <c r="BU1749" s="48">
        <v>26.2</v>
      </c>
      <c r="BV1749" s="48">
        <f t="shared" si="898"/>
        <v>41</v>
      </c>
      <c r="BW1749" s="48">
        <f t="shared" si="899"/>
        <v>41</v>
      </c>
      <c r="BX1749" s="49">
        <f t="shared" si="900"/>
        <v>41.1</v>
      </c>
      <c r="BY1749" s="50">
        <f t="shared" si="901"/>
        <v>594.69999999999993</v>
      </c>
      <c r="BZ1749" s="48">
        <f t="shared" si="902"/>
        <v>157.19999999999999</v>
      </c>
      <c r="CA1749" s="48">
        <f t="shared" si="903"/>
        <v>262</v>
      </c>
      <c r="CB1749" s="48">
        <f t="shared" si="904"/>
        <v>52.4</v>
      </c>
      <c r="CC1749" s="51">
        <f t="shared" si="905"/>
        <v>123.1</v>
      </c>
      <c r="CD1749" s="50">
        <f t="shared" si="906"/>
        <v>594.69999999999993</v>
      </c>
      <c r="CE1749" s="103"/>
      <c r="CF1749" s="73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</row>
    <row r="1750" spans="1:122" ht="15" hidden="1" outlineLevel="1" thickBot="1" x14ac:dyDescent="0.35">
      <c r="A1750" s="161"/>
      <c r="B1750" s="53" t="s">
        <v>3478</v>
      </c>
      <c r="C1750" s="53" t="s">
        <v>45</v>
      </c>
      <c r="D1750" s="24" t="s">
        <v>3479</v>
      </c>
      <c r="E1750" s="34"/>
      <c r="F1750" s="35">
        <v>88332.91</v>
      </c>
      <c r="G1750" s="35">
        <v>295574.48</v>
      </c>
      <c r="H1750" s="36">
        <v>115</v>
      </c>
      <c r="I1750" s="37"/>
      <c r="J1750" s="38">
        <v>20</v>
      </c>
      <c r="K1750" s="38">
        <v>95</v>
      </c>
      <c r="L1750" s="35">
        <v>383907.39</v>
      </c>
      <c r="M1750" s="35">
        <v>34735.85</v>
      </c>
      <c r="N1750" s="35">
        <v>3536.25</v>
      </c>
      <c r="O1750" s="35">
        <v>517.5</v>
      </c>
      <c r="P1750" s="35">
        <v>951.05</v>
      </c>
      <c r="Q1750" s="35">
        <v>723.35</v>
      </c>
      <c r="R1750" s="35">
        <v>424371.39</v>
      </c>
      <c r="S1750" s="35">
        <v>25949.75</v>
      </c>
      <c r="T1750" s="35">
        <v>5231.3500000000004</v>
      </c>
      <c r="U1750" s="36">
        <v>0</v>
      </c>
      <c r="V1750" s="36">
        <v>0</v>
      </c>
      <c r="W1750" s="36">
        <v>0</v>
      </c>
      <c r="X1750" s="36">
        <v>0</v>
      </c>
      <c r="Y1750" s="36">
        <v>0</v>
      </c>
      <c r="Z1750" s="35">
        <v>9213.7800000000007</v>
      </c>
      <c r="AA1750" s="35">
        <v>40394.879999999997</v>
      </c>
      <c r="AB1750" s="35">
        <v>464766.27</v>
      </c>
      <c r="AC1750" s="39">
        <f t="shared" si="897"/>
        <v>464.8</v>
      </c>
      <c r="AD1750" s="40">
        <f t="shared" si="909"/>
        <v>472.7</v>
      </c>
      <c r="AG1750" s="70" t="s">
        <v>3014</v>
      </c>
      <c r="AH1750" s="24" t="s">
        <v>3478</v>
      </c>
      <c r="AI1750" s="24" t="s">
        <v>45</v>
      </c>
      <c r="AJ1750" s="24" t="s">
        <v>3479</v>
      </c>
      <c r="AK1750" s="42"/>
      <c r="AL1750" s="43">
        <v>88332.91</v>
      </c>
      <c r="AM1750" s="43">
        <v>295574.49</v>
      </c>
      <c r="AN1750" s="44">
        <v>121</v>
      </c>
      <c r="AO1750" s="45"/>
      <c r="AP1750" s="46">
        <v>34</v>
      </c>
      <c r="AQ1750" s="46">
        <v>87</v>
      </c>
      <c r="AR1750" s="43">
        <v>383907.4</v>
      </c>
      <c r="AS1750" s="43">
        <v>44685.65</v>
      </c>
      <c r="AT1750" s="43">
        <v>3720.75</v>
      </c>
      <c r="AU1750" s="43">
        <v>544.5</v>
      </c>
      <c r="AV1750" s="43">
        <v>1000.67</v>
      </c>
      <c r="AW1750" s="43">
        <v>761.09</v>
      </c>
      <c r="AX1750" s="43">
        <v>434620.06</v>
      </c>
      <c r="AY1750" s="43">
        <v>27303.65</v>
      </c>
      <c r="AZ1750" s="43">
        <v>5504.29</v>
      </c>
      <c r="BA1750" s="44">
        <v>0</v>
      </c>
      <c r="BB1750" s="44">
        <v>0</v>
      </c>
      <c r="BC1750" s="44">
        <v>0</v>
      </c>
      <c r="BD1750" s="44">
        <v>0</v>
      </c>
      <c r="BE1750" s="44">
        <v>0</v>
      </c>
      <c r="BF1750" s="43">
        <v>9213.7800000000007</v>
      </c>
      <c r="BG1750" s="43">
        <v>42021.72</v>
      </c>
      <c r="BH1750" s="43">
        <v>476641.78</v>
      </c>
      <c r="BI1750" s="44">
        <v>0</v>
      </c>
      <c r="BJ1750" s="71">
        <v>476.6</v>
      </c>
      <c r="BK1750" s="2"/>
      <c r="BL1750" s="2"/>
      <c r="BM1750" s="48">
        <v>39.700000000000003</v>
      </c>
      <c r="BN1750" s="48">
        <v>39.700000000000003</v>
      </c>
      <c r="BO1750" s="48">
        <v>39.700000000000003</v>
      </c>
      <c r="BP1750" s="48">
        <v>39.700000000000003</v>
      </c>
      <c r="BQ1750" s="48">
        <v>79.400000000000006</v>
      </c>
      <c r="BR1750" s="48">
        <v>79.400000000000006</v>
      </c>
      <c r="BS1750" s="48">
        <v>19.899999999999999</v>
      </c>
      <c r="BT1750" s="48">
        <v>0</v>
      </c>
      <c r="BU1750" s="48">
        <v>19.899999999999999</v>
      </c>
      <c r="BV1750" s="48">
        <f t="shared" si="898"/>
        <v>38.4</v>
      </c>
      <c r="BW1750" s="48">
        <f t="shared" si="899"/>
        <v>38.4</v>
      </c>
      <c r="BX1750" s="49">
        <f t="shared" si="900"/>
        <v>38.5</v>
      </c>
      <c r="BY1750" s="50">
        <f t="shared" si="901"/>
        <v>472.7</v>
      </c>
      <c r="BZ1750" s="48">
        <f t="shared" si="902"/>
        <v>119.10000000000001</v>
      </c>
      <c r="CA1750" s="48">
        <f t="shared" si="903"/>
        <v>198.5</v>
      </c>
      <c r="CB1750" s="48">
        <f t="shared" si="904"/>
        <v>39.799999999999997</v>
      </c>
      <c r="CC1750" s="51">
        <f t="shared" si="905"/>
        <v>115.3</v>
      </c>
      <c r="CD1750" s="50">
        <f t="shared" si="906"/>
        <v>472.70000000000005</v>
      </c>
      <c r="CE1750" s="103"/>
      <c r="CF1750" s="73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</row>
    <row r="1751" spans="1:122" ht="15" hidden="1" outlineLevel="1" thickBot="1" x14ac:dyDescent="0.35">
      <c r="A1751" s="161"/>
      <c r="B1751" s="53" t="s">
        <v>3480</v>
      </c>
      <c r="C1751" s="53" t="s">
        <v>45</v>
      </c>
      <c r="D1751" s="24" t="s">
        <v>3481</v>
      </c>
      <c r="E1751" s="34"/>
      <c r="F1751" s="35">
        <v>111796.34</v>
      </c>
      <c r="G1751" s="35">
        <v>467113.24</v>
      </c>
      <c r="H1751" s="36">
        <v>195</v>
      </c>
      <c r="I1751" s="37"/>
      <c r="J1751" s="38">
        <v>30</v>
      </c>
      <c r="K1751" s="38">
        <v>165</v>
      </c>
      <c r="L1751" s="35">
        <v>578909.57999999996</v>
      </c>
      <c r="M1751" s="35">
        <v>55325.73</v>
      </c>
      <c r="N1751" s="35">
        <v>6001.6</v>
      </c>
      <c r="O1751" s="35">
        <v>877.5</v>
      </c>
      <c r="P1751" s="35">
        <v>1612.65</v>
      </c>
      <c r="Q1751" s="35">
        <v>1226.55</v>
      </c>
      <c r="R1751" s="35">
        <v>643953.61</v>
      </c>
      <c r="S1751" s="35">
        <v>44001.75</v>
      </c>
      <c r="T1751" s="35">
        <v>8870.5499999999993</v>
      </c>
      <c r="U1751" s="36">
        <v>0</v>
      </c>
      <c r="V1751" s="36">
        <v>0</v>
      </c>
      <c r="W1751" s="36">
        <v>0</v>
      </c>
      <c r="X1751" s="36">
        <v>0</v>
      </c>
      <c r="Y1751" s="36">
        <v>0</v>
      </c>
      <c r="Z1751" s="35">
        <v>13893.84</v>
      </c>
      <c r="AA1751" s="35">
        <v>66766.14</v>
      </c>
      <c r="AB1751" s="35">
        <v>710719.75</v>
      </c>
      <c r="AC1751" s="39">
        <f t="shared" si="897"/>
        <v>710.7</v>
      </c>
      <c r="AD1751" s="40">
        <f t="shared" si="909"/>
        <v>727.4</v>
      </c>
      <c r="AG1751" s="70" t="s">
        <v>3014</v>
      </c>
      <c r="AH1751" s="24" t="s">
        <v>3480</v>
      </c>
      <c r="AI1751" s="24" t="s">
        <v>45</v>
      </c>
      <c r="AJ1751" s="24" t="s">
        <v>3481</v>
      </c>
      <c r="AK1751" s="42"/>
      <c r="AL1751" s="43">
        <v>135259.76999999999</v>
      </c>
      <c r="AM1751" s="43">
        <v>469752.31</v>
      </c>
      <c r="AN1751" s="44">
        <v>196</v>
      </c>
      <c r="AO1751" s="45"/>
      <c r="AP1751" s="46">
        <v>34</v>
      </c>
      <c r="AQ1751" s="46">
        <v>162</v>
      </c>
      <c r="AR1751" s="43">
        <v>605012.07999999996</v>
      </c>
      <c r="AS1751" s="43">
        <v>53254.61</v>
      </c>
      <c r="AT1751" s="43">
        <v>6037.7</v>
      </c>
      <c r="AU1751" s="44">
        <v>882</v>
      </c>
      <c r="AV1751" s="43">
        <v>1620.92</v>
      </c>
      <c r="AW1751" s="43">
        <v>1232.8399999999999</v>
      </c>
      <c r="AX1751" s="43">
        <v>668040.15</v>
      </c>
      <c r="AY1751" s="43">
        <v>44227.4</v>
      </c>
      <c r="AZ1751" s="43">
        <v>8916.0400000000009</v>
      </c>
      <c r="BA1751" s="44">
        <v>0</v>
      </c>
      <c r="BB1751" s="44">
        <v>0</v>
      </c>
      <c r="BC1751" s="44">
        <v>0</v>
      </c>
      <c r="BD1751" s="44">
        <v>0</v>
      </c>
      <c r="BE1751" s="44">
        <v>0</v>
      </c>
      <c r="BF1751" s="43">
        <v>14520.28</v>
      </c>
      <c r="BG1751" s="43">
        <v>67663.72</v>
      </c>
      <c r="BH1751" s="43">
        <v>735703.87</v>
      </c>
      <c r="BI1751" s="44">
        <v>0</v>
      </c>
      <c r="BJ1751" s="71">
        <v>735.7</v>
      </c>
      <c r="BK1751" s="2"/>
      <c r="BL1751" s="2"/>
      <c r="BM1751" s="48">
        <v>61.3</v>
      </c>
      <c r="BN1751" s="48">
        <v>61.3</v>
      </c>
      <c r="BO1751" s="48">
        <v>61.3</v>
      </c>
      <c r="BP1751" s="48">
        <v>61.3</v>
      </c>
      <c r="BQ1751" s="48">
        <v>122.6</v>
      </c>
      <c r="BR1751" s="48">
        <v>122.6</v>
      </c>
      <c r="BS1751" s="48">
        <v>30.7</v>
      </c>
      <c r="BT1751" s="48">
        <v>0</v>
      </c>
      <c r="BU1751" s="48">
        <v>30.7</v>
      </c>
      <c r="BV1751" s="48">
        <f t="shared" si="898"/>
        <v>58.5</v>
      </c>
      <c r="BW1751" s="48">
        <f t="shared" si="899"/>
        <v>58.5</v>
      </c>
      <c r="BX1751" s="49">
        <f t="shared" si="900"/>
        <v>58.6</v>
      </c>
      <c r="BY1751" s="50">
        <f t="shared" si="901"/>
        <v>727.39999999999975</v>
      </c>
      <c r="BZ1751" s="48">
        <f t="shared" si="902"/>
        <v>183.89999999999998</v>
      </c>
      <c r="CA1751" s="48">
        <f t="shared" si="903"/>
        <v>306.5</v>
      </c>
      <c r="CB1751" s="48">
        <f t="shared" si="904"/>
        <v>61.4</v>
      </c>
      <c r="CC1751" s="51">
        <f t="shared" si="905"/>
        <v>175.6</v>
      </c>
      <c r="CD1751" s="50">
        <f t="shared" si="906"/>
        <v>727.4</v>
      </c>
      <c r="CE1751" s="103"/>
      <c r="CF1751" s="73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</row>
    <row r="1752" spans="1:122" ht="15" hidden="1" outlineLevel="1" thickBot="1" x14ac:dyDescent="0.35">
      <c r="A1752" s="161"/>
      <c r="B1752" s="53" t="s">
        <v>3482</v>
      </c>
      <c r="C1752" s="53" t="s">
        <v>45</v>
      </c>
      <c r="D1752" s="24" t="s">
        <v>3483</v>
      </c>
      <c r="E1752" s="34"/>
      <c r="F1752" s="35">
        <v>132499.37</v>
      </c>
      <c r="G1752" s="35">
        <v>380024.33</v>
      </c>
      <c r="H1752" s="36">
        <v>188</v>
      </c>
      <c r="I1752" s="37"/>
      <c r="J1752" s="38">
        <v>55</v>
      </c>
      <c r="K1752" s="38">
        <v>133</v>
      </c>
      <c r="L1752" s="35">
        <v>512523.7</v>
      </c>
      <c r="M1752" s="35">
        <v>49411.57</v>
      </c>
      <c r="N1752" s="36">
        <v>5781</v>
      </c>
      <c r="O1752" s="36">
        <v>846</v>
      </c>
      <c r="P1752" s="35">
        <v>1554.76</v>
      </c>
      <c r="Q1752" s="35">
        <v>1182.52</v>
      </c>
      <c r="R1752" s="35">
        <v>571299.55000000005</v>
      </c>
      <c r="S1752" s="35">
        <v>42422.2</v>
      </c>
      <c r="T1752" s="35">
        <v>8552.1200000000008</v>
      </c>
      <c r="U1752" s="36">
        <v>0</v>
      </c>
      <c r="V1752" s="36">
        <v>0</v>
      </c>
      <c r="W1752" s="36">
        <v>0</v>
      </c>
      <c r="X1752" s="36">
        <v>0</v>
      </c>
      <c r="Y1752" s="36">
        <v>0</v>
      </c>
      <c r="Z1752" s="35">
        <v>12300.57</v>
      </c>
      <c r="AA1752" s="35">
        <v>63274.89</v>
      </c>
      <c r="AB1752" s="35">
        <v>634574.43999999994</v>
      </c>
      <c r="AC1752" s="39">
        <f t="shared" si="897"/>
        <v>634.6</v>
      </c>
      <c r="AD1752" s="40">
        <f t="shared" si="909"/>
        <v>664.5</v>
      </c>
      <c r="AG1752" s="70" t="s">
        <v>3014</v>
      </c>
      <c r="AH1752" s="24" t="s">
        <v>3482</v>
      </c>
      <c r="AI1752" s="24" t="s">
        <v>45</v>
      </c>
      <c r="AJ1752" s="24" t="s">
        <v>3483</v>
      </c>
      <c r="AK1752" s="42"/>
      <c r="AL1752" s="43">
        <v>88332.91</v>
      </c>
      <c r="AM1752" s="43">
        <v>464474.19</v>
      </c>
      <c r="AN1752" s="44">
        <v>195</v>
      </c>
      <c r="AO1752" s="45"/>
      <c r="AP1752" s="46">
        <v>38</v>
      </c>
      <c r="AQ1752" s="46">
        <v>157</v>
      </c>
      <c r="AR1752" s="43">
        <v>552807.1</v>
      </c>
      <c r="AS1752" s="43">
        <v>50789.73</v>
      </c>
      <c r="AT1752" s="43">
        <v>5996.25</v>
      </c>
      <c r="AU1752" s="43">
        <v>877.5</v>
      </c>
      <c r="AV1752" s="43">
        <v>1612.65</v>
      </c>
      <c r="AW1752" s="43">
        <v>1226.55</v>
      </c>
      <c r="AX1752" s="43">
        <v>613309.78</v>
      </c>
      <c r="AY1752" s="43">
        <v>44001.75</v>
      </c>
      <c r="AZ1752" s="43">
        <v>8870.5499999999993</v>
      </c>
      <c r="BA1752" s="44">
        <v>0</v>
      </c>
      <c r="BB1752" s="44">
        <v>0</v>
      </c>
      <c r="BC1752" s="44">
        <v>0</v>
      </c>
      <c r="BD1752" s="44">
        <v>0</v>
      </c>
      <c r="BE1752" s="44">
        <v>0</v>
      </c>
      <c r="BF1752" s="43">
        <v>13267.38</v>
      </c>
      <c r="BG1752" s="43">
        <v>66139.679999999993</v>
      </c>
      <c r="BH1752" s="43">
        <v>679449.46</v>
      </c>
      <c r="BI1752" s="44">
        <v>0</v>
      </c>
      <c r="BJ1752" s="71">
        <v>679.4</v>
      </c>
      <c r="BK1752" s="2"/>
      <c r="BL1752" s="2"/>
      <c r="BM1752" s="48">
        <v>56.6</v>
      </c>
      <c r="BN1752" s="48">
        <v>56.6</v>
      </c>
      <c r="BO1752" s="48">
        <v>56.6</v>
      </c>
      <c r="BP1752" s="48">
        <v>56.6</v>
      </c>
      <c r="BQ1752" s="48">
        <v>113.2</v>
      </c>
      <c r="BR1752" s="48">
        <v>113.2</v>
      </c>
      <c r="BS1752" s="48">
        <v>28.3</v>
      </c>
      <c r="BT1752" s="48">
        <v>0</v>
      </c>
      <c r="BU1752" s="48">
        <v>28.3</v>
      </c>
      <c r="BV1752" s="48">
        <f t="shared" si="898"/>
        <v>51.7</v>
      </c>
      <c r="BW1752" s="48">
        <f t="shared" si="899"/>
        <v>51.7</v>
      </c>
      <c r="BX1752" s="49">
        <f t="shared" si="900"/>
        <v>51.7</v>
      </c>
      <c r="BY1752" s="50">
        <f t="shared" si="901"/>
        <v>664.50000000000011</v>
      </c>
      <c r="BZ1752" s="48">
        <f t="shared" si="902"/>
        <v>169.8</v>
      </c>
      <c r="CA1752" s="48">
        <f t="shared" si="903"/>
        <v>283</v>
      </c>
      <c r="CB1752" s="48">
        <f t="shared" si="904"/>
        <v>56.6</v>
      </c>
      <c r="CC1752" s="51">
        <f t="shared" si="905"/>
        <v>155.10000000000002</v>
      </c>
      <c r="CD1752" s="50">
        <f t="shared" si="906"/>
        <v>664.5</v>
      </c>
      <c r="CE1752" s="103"/>
      <c r="CF1752" s="73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</row>
    <row r="1753" spans="1:122" ht="15" hidden="1" outlineLevel="1" thickBot="1" x14ac:dyDescent="0.35">
      <c r="A1753" s="161"/>
      <c r="B1753" s="53" t="s">
        <v>3484</v>
      </c>
      <c r="C1753" s="53" t="s">
        <v>45</v>
      </c>
      <c r="D1753" s="24" t="s">
        <v>3485</v>
      </c>
      <c r="E1753" s="34"/>
      <c r="F1753" s="35">
        <v>132499.37</v>
      </c>
      <c r="G1753" s="35">
        <v>464474.19</v>
      </c>
      <c r="H1753" s="36">
        <v>209</v>
      </c>
      <c r="I1753" s="37"/>
      <c r="J1753" s="38">
        <v>41</v>
      </c>
      <c r="K1753" s="38">
        <v>168</v>
      </c>
      <c r="L1753" s="35">
        <v>596973.56000000006</v>
      </c>
      <c r="M1753" s="35">
        <v>55662.31</v>
      </c>
      <c r="N1753" s="35">
        <v>6426.75</v>
      </c>
      <c r="O1753" s="35">
        <v>940.5</v>
      </c>
      <c r="P1753" s="35">
        <v>1728.43</v>
      </c>
      <c r="Q1753" s="35">
        <v>1314.61</v>
      </c>
      <c r="R1753" s="35">
        <v>663046.16</v>
      </c>
      <c r="S1753" s="35">
        <v>47160.85</v>
      </c>
      <c r="T1753" s="35">
        <v>9507.41</v>
      </c>
      <c r="U1753" s="36">
        <v>0</v>
      </c>
      <c r="V1753" s="36">
        <v>0</v>
      </c>
      <c r="W1753" s="36">
        <v>0</v>
      </c>
      <c r="X1753" s="36">
        <v>0</v>
      </c>
      <c r="Y1753" s="36">
        <v>0</v>
      </c>
      <c r="Z1753" s="35">
        <v>14327.36</v>
      </c>
      <c r="AA1753" s="35">
        <v>70995.62</v>
      </c>
      <c r="AB1753" s="35">
        <v>734041.78</v>
      </c>
      <c r="AC1753" s="39">
        <f t="shared" si="897"/>
        <v>734</v>
      </c>
      <c r="AD1753" s="40">
        <f t="shared" si="909"/>
        <v>722.5</v>
      </c>
      <c r="AG1753" s="70" t="s">
        <v>3014</v>
      </c>
      <c r="AH1753" s="24" t="s">
        <v>3484</v>
      </c>
      <c r="AI1753" s="24" t="s">
        <v>45</v>
      </c>
      <c r="AJ1753" s="24" t="s">
        <v>3485</v>
      </c>
      <c r="AK1753" s="42"/>
      <c r="AL1753" s="43">
        <v>111796.34</v>
      </c>
      <c r="AM1753" s="43">
        <v>467113.24</v>
      </c>
      <c r="AN1753" s="44">
        <v>205</v>
      </c>
      <c r="AO1753" s="45"/>
      <c r="AP1753" s="46">
        <v>42</v>
      </c>
      <c r="AQ1753" s="46">
        <v>163</v>
      </c>
      <c r="AR1753" s="43">
        <v>578909.57999999996</v>
      </c>
      <c r="AS1753" s="43">
        <v>58200.92</v>
      </c>
      <c r="AT1753" s="43">
        <v>6310.17</v>
      </c>
      <c r="AU1753" s="43">
        <v>922.5</v>
      </c>
      <c r="AV1753" s="43">
        <v>1695.35</v>
      </c>
      <c r="AW1753" s="43">
        <v>1289.45</v>
      </c>
      <c r="AX1753" s="43">
        <v>647327.97</v>
      </c>
      <c r="AY1753" s="43">
        <v>46258.25</v>
      </c>
      <c r="AZ1753" s="43">
        <v>9325.4500000000007</v>
      </c>
      <c r="BA1753" s="44">
        <v>0</v>
      </c>
      <c r="BB1753" s="44">
        <v>0</v>
      </c>
      <c r="BC1753" s="44">
        <v>0</v>
      </c>
      <c r="BD1753" s="44">
        <v>0</v>
      </c>
      <c r="BE1753" s="44">
        <v>0</v>
      </c>
      <c r="BF1753" s="43">
        <v>13893.84</v>
      </c>
      <c r="BG1753" s="43">
        <v>69477.539999999994</v>
      </c>
      <c r="BH1753" s="43">
        <v>716805.51</v>
      </c>
      <c r="BI1753" s="44">
        <v>0</v>
      </c>
      <c r="BJ1753" s="71">
        <v>716.8</v>
      </c>
      <c r="BK1753" s="2"/>
      <c r="BL1753" s="2"/>
      <c r="BM1753" s="48">
        <v>59.7</v>
      </c>
      <c r="BN1753" s="48">
        <v>59.7</v>
      </c>
      <c r="BO1753" s="48">
        <v>59.7</v>
      </c>
      <c r="BP1753" s="48">
        <v>59.7</v>
      </c>
      <c r="BQ1753" s="48">
        <v>119.5</v>
      </c>
      <c r="BR1753" s="48">
        <v>119.5</v>
      </c>
      <c r="BS1753" s="48">
        <v>29.9</v>
      </c>
      <c r="BT1753" s="48">
        <v>0</v>
      </c>
      <c r="BU1753" s="48">
        <v>29.9</v>
      </c>
      <c r="BV1753" s="48">
        <f t="shared" si="898"/>
        <v>61.6</v>
      </c>
      <c r="BW1753" s="48">
        <f t="shared" si="899"/>
        <v>61.6</v>
      </c>
      <c r="BX1753" s="49">
        <f t="shared" si="900"/>
        <v>61.7</v>
      </c>
      <c r="BY1753" s="50">
        <f t="shared" si="901"/>
        <v>722.50000000000023</v>
      </c>
      <c r="BZ1753" s="48">
        <f t="shared" si="902"/>
        <v>179.10000000000002</v>
      </c>
      <c r="CA1753" s="48">
        <f t="shared" si="903"/>
        <v>298.7</v>
      </c>
      <c r="CB1753" s="48">
        <f t="shared" si="904"/>
        <v>59.8</v>
      </c>
      <c r="CC1753" s="51">
        <f t="shared" si="905"/>
        <v>184.9</v>
      </c>
      <c r="CD1753" s="50">
        <f t="shared" si="906"/>
        <v>722.5</v>
      </c>
      <c r="CE1753" s="103"/>
      <c r="CF1753" s="73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</row>
    <row r="1754" spans="1:122" ht="15" hidden="1" outlineLevel="1" thickBot="1" x14ac:dyDescent="0.35">
      <c r="A1754" s="161"/>
      <c r="B1754" s="53" t="s">
        <v>3486</v>
      </c>
      <c r="C1754" s="53" t="s">
        <v>45</v>
      </c>
      <c r="D1754" s="24" t="s">
        <v>3487</v>
      </c>
      <c r="E1754" s="34"/>
      <c r="F1754" s="35">
        <v>91093.32</v>
      </c>
      <c r="G1754" s="35">
        <v>509628.46</v>
      </c>
      <c r="H1754" s="36">
        <v>179</v>
      </c>
      <c r="I1754" s="37"/>
      <c r="J1754" s="38">
        <v>26</v>
      </c>
      <c r="K1754" s="38">
        <v>153</v>
      </c>
      <c r="L1754" s="35">
        <v>600721.78</v>
      </c>
      <c r="M1754" s="35">
        <v>62457.52</v>
      </c>
      <c r="N1754" s="35">
        <v>5514.95</v>
      </c>
      <c r="O1754" s="35">
        <v>805.5</v>
      </c>
      <c r="P1754" s="35">
        <v>1480.33</v>
      </c>
      <c r="Q1754" s="35">
        <v>1125.9100000000001</v>
      </c>
      <c r="R1754" s="35">
        <v>672105.99</v>
      </c>
      <c r="S1754" s="35">
        <v>40391.35</v>
      </c>
      <c r="T1754" s="35">
        <v>8142.71</v>
      </c>
      <c r="U1754" s="36">
        <v>0</v>
      </c>
      <c r="V1754" s="36">
        <v>0</v>
      </c>
      <c r="W1754" s="36">
        <v>0</v>
      </c>
      <c r="X1754" s="36">
        <v>0</v>
      </c>
      <c r="Y1754" s="36">
        <v>0</v>
      </c>
      <c r="Z1754" s="35">
        <v>14417.32</v>
      </c>
      <c r="AA1754" s="35">
        <v>62951.38</v>
      </c>
      <c r="AB1754" s="35">
        <v>735057.37</v>
      </c>
      <c r="AC1754" s="39">
        <f t="shared" si="897"/>
        <v>735.1</v>
      </c>
      <c r="AD1754" s="40">
        <f t="shared" si="909"/>
        <v>776.1</v>
      </c>
      <c r="AG1754" s="70" t="s">
        <v>3014</v>
      </c>
      <c r="AH1754" s="24" t="s">
        <v>3486</v>
      </c>
      <c r="AI1754" s="24" t="s">
        <v>45</v>
      </c>
      <c r="AJ1754" s="24" t="s">
        <v>3487</v>
      </c>
      <c r="AK1754" s="42"/>
      <c r="AL1754" s="43">
        <v>135259.76999999999</v>
      </c>
      <c r="AM1754" s="43">
        <v>519894.39</v>
      </c>
      <c r="AN1754" s="44">
        <v>197</v>
      </c>
      <c r="AO1754" s="45"/>
      <c r="AP1754" s="46">
        <v>41</v>
      </c>
      <c r="AQ1754" s="46">
        <v>156</v>
      </c>
      <c r="AR1754" s="43">
        <v>655154.16</v>
      </c>
      <c r="AS1754" s="43">
        <v>62523.49</v>
      </c>
      <c r="AT1754" s="43">
        <v>6074.87</v>
      </c>
      <c r="AU1754" s="43">
        <v>886.5</v>
      </c>
      <c r="AV1754" s="43">
        <v>1629.19</v>
      </c>
      <c r="AW1754" s="43">
        <v>1239.1300000000001</v>
      </c>
      <c r="AX1754" s="43">
        <v>727507.34</v>
      </c>
      <c r="AY1754" s="43">
        <v>44453.05</v>
      </c>
      <c r="AZ1754" s="43">
        <v>8961.5300000000007</v>
      </c>
      <c r="BA1754" s="44">
        <v>0</v>
      </c>
      <c r="BB1754" s="44">
        <v>0</v>
      </c>
      <c r="BC1754" s="44">
        <v>0</v>
      </c>
      <c r="BD1754" s="44">
        <v>0</v>
      </c>
      <c r="BE1754" s="44">
        <v>0</v>
      </c>
      <c r="BF1754" s="43">
        <v>15723.71</v>
      </c>
      <c r="BG1754" s="43">
        <v>69138.289999999994</v>
      </c>
      <c r="BH1754" s="43">
        <v>796645.63</v>
      </c>
      <c r="BI1754" s="44">
        <v>0</v>
      </c>
      <c r="BJ1754" s="71">
        <v>796.6</v>
      </c>
      <c r="BK1754" s="2"/>
      <c r="BL1754" s="2"/>
      <c r="BM1754" s="48">
        <v>66.400000000000006</v>
      </c>
      <c r="BN1754" s="48">
        <v>66.400000000000006</v>
      </c>
      <c r="BO1754" s="48">
        <v>66.400000000000006</v>
      </c>
      <c r="BP1754" s="48">
        <v>66.400000000000006</v>
      </c>
      <c r="BQ1754" s="48">
        <v>132.80000000000001</v>
      </c>
      <c r="BR1754" s="48">
        <v>132.80000000000001</v>
      </c>
      <c r="BS1754" s="48">
        <v>33.200000000000003</v>
      </c>
      <c r="BT1754" s="48">
        <v>0</v>
      </c>
      <c r="BU1754" s="48">
        <v>33.200000000000003</v>
      </c>
      <c r="BV1754" s="48">
        <f t="shared" si="898"/>
        <v>59.5</v>
      </c>
      <c r="BW1754" s="48">
        <f t="shared" si="899"/>
        <v>59.5</v>
      </c>
      <c r="BX1754" s="49">
        <f t="shared" si="900"/>
        <v>59.5</v>
      </c>
      <c r="BY1754" s="50">
        <f t="shared" si="901"/>
        <v>776.09999999999991</v>
      </c>
      <c r="BZ1754" s="48">
        <f t="shared" si="902"/>
        <v>199.20000000000002</v>
      </c>
      <c r="CA1754" s="48">
        <f t="shared" si="903"/>
        <v>332</v>
      </c>
      <c r="CB1754" s="48">
        <f t="shared" si="904"/>
        <v>66.400000000000006</v>
      </c>
      <c r="CC1754" s="51">
        <f t="shared" si="905"/>
        <v>178.5</v>
      </c>
      <c r="CD1754" s="50">
        <f t="shared" si="906"/>
        <v>776.1</v>
      </c>
      <c r="CE1754" s="103"/>
      <c r="CF1754" s="73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</row>
    <row r="1755" spans="1:122" ht="15" hidden="1" outlineLevel="1" thickBot="1" x14ac:dyDescent="0.35">
      <c r="A1755" s="161"/>
      <c r="B1755" s="53" t="s">
        <v>3488</v>
      </c>
      <c r="C1755" s="53" t="s">
        <v>45</v>
      </c>
      <c r="D1755" s="24" t="s">
        <v>3489</v>
      </c>
      <c r="E1755" s="35">
        <v>1656684.17</v>
      </c>
      <c r="F1755" s="34"/>
      <c r="G1755" s="34"/>
      <c r="H1755" s="36">
        <v>571</v>
      </c>
      <c r="I1755" s="38">
        <v>571</v>
      </c>
      <c r="J1755" s="37"/>
      <c r="K1755" s="37"/>
      <c r="L1755" s="35">
        <v>1656684.17</v>
      </c>
      <c r="M1755" s="35">
        <v>117405.24</v>
      </c>
      <c r="N1755" s="35">
        <v>17558.25</v>
      </c>
      <c r="O1755" s="35">
        <v>2569.5</v>
      </c>
      <c r="P1755" s="35">
        <v>4722.17</v>
      </c>
      <c r="Q1755" s="35">
        <v>3591.59</v>
      </c>
      <c r="R1755" s="35">
        <v>1802530.92</v>
      </c>
      <c r="S1755" s="35">
        <v>257486.74</v>
      </c>
      <c r="T1755" s="35">
        <v>25974.79</v>
      </c>
      <c r="U1755" s="35">
        <v>1541.7</v>
      </c>
      <c r="V1755" s="35">
        <v>17455.47</v>
      </c>
      <c r="W1755" s="35">
        <v>11499.94</v>
      </c>
      <c r="X1755" s="36">
        <v>0</v>
      </c>
      <c r="Y1755" s="35">
        <v>34494.11</v>
      </c>
      <c r="Z1755" s="35">
        <v>39760.410000000003</v>
      </c>
      <c r="AA1755" s="35">
        <v>388213.16</v>
      </c>
      <c r="AB1755" s="35">
        <v>2190744.08</v>
      </c>
      <c r="AC1755" s="39">
        <f t="shared" si="897"/>
        <v>2190.6999999999998</v>
      </c>
      <c r="AD1755" s="40">
        <f t="shared" si="909"/>
        <v>2121.5</v>
      </c>
      <c r="AG1755" s="70" t="s">
        <v>3014</v>
      </c>
      <c r="AH1755" s="24" t="s">
        <v>3488</v>
      </c>
      <c r="AI1755" s="24" t="s">
        <v>45</v>
      </c>
      <c r="AJ1755" s="24" t="s">
        <v>3489</v>
      </c>
      <c r="AK1755" s="43">
        <v>1582743.17</v>
      </c>
      <c r="AL1755" s="42"/>
      <c r="AM1755" s="42"/>
      <c r="AN1755" s="44">
        <v>544</v>
      </c>
      <c r="AO1755" s="46">
        <v>544</v>
      </c>
      <c r="AP1755" s="45"/>
      <c r="AQ1755" s="45"/>
      <c r="AR1755" s="43">
        <v>1582743.17</v>
      </c>
      <c r="AS1755" s="43">
        <v>107102.72</v>
      </c>
      <c r="AT1755" s="44">
        <v>16728</v>
      </c>
      <c r="AU1755" s="44">
        <v>2448</v>
      </c>
      <c r="AV1755" s="43">
        <v>4498.88</v>
      </c>
      <c r="AW1755" s="43">
        <v>3421.76</v>
      </c>
      <c r="AX1755" s="43">
        <v>1716942.53</v>
      </c>
      <c r="AY1755" s="43">
        <v>245311.35999999999</v>
      </c>
      <c r="AZ1755" s="43">
        <v>24746.560000000001</v>
      </c>
      <c r="BA1755" s="43">
        <v>1468.8</v>
      </c>
      <c r="BB1755" s="43">
        <v>16630.080000000002</v>
      </c>
      <c r="BC1755" s="43">
        <v>10956.16</v>
      </c>
      <c r="BD1755" s="44">
        <v>0</v>
      </c>
      <c r="BE1755" s="43">
        <v>32863.040000000001</v>
      </c>
      <c r="BF1755" s="43">
        <v>37985.83</v>
      </c>
      <c r="BG1755" s="43">
        <v>369961.83</v>
      </c>
      <c r="BH1755" s="43">
        <v>2086904.36</v>
      </c>
      <c r="BI1755" s="44">
        <v>0</v>
      </c>
      <c r="BJ1755" s="71">
        <v>2086.9</v>
      </c>
      <c r="BK1755" s="2"/>
      <c r="BL1755" s="2"/>
      <c r="BM1755" s="48">
        <v>173.9</v>
      </c>
      <c r="BN1755" s="48">
        <v>173.9</v>
      </c>
      <c r="BO1755" s="48">
        <v>173.9</v>
      </c>
      <c r="BP1755" s="48">
        <v>173.9</v>
      </c>
      <c r="BQ1755" s="48">
        <v>347.8</v>
      </c>
      <c r="BR1755" s="48">
        <v>347.8</v>
      </c>
      <c r="BS1755" s="48">
        <v>87</v>
      </c>
      <c r="BT1755" s="48">
        <v>0</v>
      </c>
      <c r="BU1755" s="48">
        <v>87</v>
      </c>
      <c r="BV1755" s="48">
        <f t="shared" si="898"/>
        <v>185.4</v>
      </c>
      <c r="BW1755" s="48">
        <f t="shared" si="899"/>
        <v>185.4</v>
      </c>
      <c r="BX1755" s="49">
        <f t="shared" si="900"/>
        <v>185.5</v>
      </c>
      <c r="BY1755" s="50">
        <f t="shared" si="901"/>
        <v>2121.5</v>
      </c>
      <c r="BZ1755" s="48">
        <f t="shared" si="902"/>
        <v>521.70000000000005</v>
      </c>
      <c r="CA1755" s="48">
        <f t="shared" si="903"/>
        <v>869.5</v>
      </c>
      <c r="CB1755" s="48">
        <f t="shared" si="904"/>
        <v>174</v>
      </c>
      <c r="CC1755" s="51">
        <f t="shared" si="905"/>
        <v>556.29999999999995</v>
      </c>
      <c r="CD1755" s="50">
        <f t="shared" si="906"/>
        <v>2121.5</v>
      </c>
      <c r="CE1755" s="103"/>
      <c r="CF1755" s="73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</row>
    <row r="1756" spans="1:122" ht="15" hidden="1" outlineLevel="1" thickBot="1" x14ac:dyDescent="0.35">
      <c r="A1756" s="161"/>
      <c r="B1756" s="53" t="s">
        <v>3490</v>
      </c>
      <c r="C1756" s="53" t="s">
        <v>45</v>
      </c>
      <c r="D1756" s="24" t="s">
        <v>3491</v>
      </c>
      <c r="E1756" s="34"/>
      <c r="F1756" s="34"/>
      <c r="G1756" s="35">
        <v>211124.63</v>
      </c>
      <c r="H1756" s="36">
        <v>74</v>
      </c>
      <c r="I1756" s="37"/>
      <c r="J1756" s="37"/>
      <c r="K1756" s="38">
        <v>74</v>
      </c>
      <c r="L1756" s="35">
        <v>211124.63</v>
      </c>
      <c r="M1756" s="35">
        <v>19105.12</v>
      </c>
      <c r="N1756" s="35">
        <v>2275.5</v>
      </c>
      <c r="O1756" s="36">
        <v>333</v>
      </c>
      <c r="P1756" s="35">
        <v>611.98</v>
      </c>
      <c r="Q1756" s="35">
        <v>465.46</v>
      </c>
      <c r="R1756" s="35">
        <v>233915.69</v>
      </c>
      <c r="S1756" s="35">
        <v>16698.099999999999</v>
      </c>
      <c r="T1756" s="35">
        <v>3366.26</v>
      </c>
      <c r="U1756" s="36">
        <v>0</v>
      </c>
      <c r="V1756" s="36">
        <v>0</v>
      </c>
      <c r="W1756" s="36">
        <v>0</v>
      </c>
      <c r="X1756" s="36">
        <v>0</v>
      </c>
      <c r="Y1756" s="36">
        <v>0</v>
      </c>
      <c r="Z1756" s="35">
        <v>5066.99</v>
      </c>
      <c r="AA1756" s="35">
        <v>25131.35</v>
      </c>
      <c r="AB1756" s="35">
        <v>259047.04000000001</v>
      </c>
      <c r="AC1756" s="39">
        <f t="shared" si="897"/>
        <v>259</v>
      </c>
      <c r="AD1756" s="40">
        <f t="shared" si="909"/>
        <v>259.7</v>
      </c>
      <c r="AG1756" s="70" t="s">
        <v>3014</v>
      </c>
      <c r="AH1756" s="24" t="s">
        <v>3490</v>
      </c>
      <c r="AI1756" s="24" t="s">
        <v>45</v>
      </c>
      <c r="AJ1756" s="24" t="s">
        <v>3491</v>
      </c>
      <c r="AK1756" s="42"/>
      <c r="AL1756" s="42"/>
      <c r="AM1756" s="43">
        <v>211124.64</v>
      </c>
      <c r="AN1756" s="44">
        <v>76</v>
      </c>
      <c r="AO1756" s="45"/>
      <c r="AP1756" s="45"/>
      <c r="AQ1756" s="46">
        <v>76</v>
      </c>
      <c r="AR1756" s="43">
        <v>211124.64</v>
      </c>
      <c r="AS1756" s="43">
        <v>19498.88</v>
      </c>
      <c r="AT1756" s="44">
        <v>2337</v>
      </c>
      <c r="AU1756" s="44">
        <v>342</v>
      </c>
      <c r="AV1756" s="43">
        <v>628.52</v>
      </c>
      <c r="AW1756" s="43">
        <v>478.04</v>
      </c>
      <c r="AX1756" s="43">
        <v>234409.08</v>
      </c>
      <c r="AY1756" s="43">
        <v>17149.400000000001</v>
      </c>
      <c r="AZ1756" s="43">
        <v>3457.24</v>
      </c>
      <c r="BA1756" s="44">
        <v>0</v>
      </c>
      <c r="BB1756" s="44">
        <v>0</v>
      </c>
      <c r="BC1756" s="44">
        <v>0</v>
      </c>
      <c r="BD1756" s="44">
        <v>0</v>
      </c>
      <c r="BE1756" s="44">
        <v>0</v>
      </c>
      <c r="BF1756" s="43">
        <v>5066.99</v>
      </c>
      <c r="BG1756" s="43">
        <v>25673.63</v>
      </c>
      <c r="BH1756" s="43">
        <v>260082.71</v>
      </c>
      <c r="BI1756" s="44">
        <v>0</v>
      </c>
      <c r="BJ1756" s="71">
        <v>260.10000000000002</v>
      </c>
      <c r="BK1756" s="2"/>
      <c r="BL1756" s="2"/>
      <c r="BM1756" s="48">
        <v>21.7</v>
      </c>
      <c r="BN1756" s="48">
        <v>21.7</v>
      </c>
      <c r="BO1756" s="48">
        <v>21.7</v>
      </c>
      <c r="BP1756" s="48">
        <v>21.7</v>
      </c>
      <c r="BQ1756" s="48">
        <v>43.4</v>
      </c>
      <c r="BR1756" s="48">
        <v>43.4</v>
      </c>
      <c r="BS1756" s="48">
        <v>10.8</v>
      </c>
      <c r="BT1756" s="48">
        <v>0</v>
      </c>
      <c r="BU1756" s="48">
        <v>10.8</v>
      </c>
      <c r="BV1756" s="48">
        <f t="shared" si="898"/>
        <v>21.5</v>
      </c>
      <c r="BW1756" s="48">
        <f t="shared" si="899"/>
        <v>21.5</v>
      </c>
      <c r="BX1756" s="49">
        <f t="shared" si="900"/>
        <v>21.5</v>
      </c>
      <c r="BY1756" s="50">
        <f t="shared" si="901"/>
        <v>259.7</v>
      </c>
      <c r="BZ1756" s="48">
        <f t="shared" si="902"/>
        <v>65.099999999999994</v>
      </c>
      <c r="CA1756" s="48">
        <f t="shared" si="903"/>
        <v>108.5</v>
      </c>
      <c r="CB1756" s="48">
        <f t="shared" si="904"/>
        <v>21.6</v>
      </c>
      <c r="CC1756" s="51">
        <f t="shared" si="905"/>
        <v>64.5</v>
      </c>
      <c r="CD1756" s="50">
        <f t="shared" si="906"/>
        <v>259.7</v>
      </c>
      <c r="CE1756" s="103"/>
      <c r="CF1756" s="73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</row>
    <row r="1757" spans="1:122" ht="21" hidden="1" outlineLevel="1" thickBot="1" x14ac:dyDescent="0.35">
      <c r="A1757" s="161"/>
      <c r="B1757" s="53" t="s">
        <v>3492</v>
      </c>
      <c r="C1757" s="53" t="s">
        <v>45</v>
      </c>
      <c r="D1757" s="24" t="s">
        <v>3493</v>
      </c>
      <c r="E1757" s="35">
        <v>497404.28</v>
      </c>
      <c r="F1757" s="34"/>
      <c r="G1757" s="34"/>
      <c r="H1757" s="36">
        <v>468</v>
      </c>
      <c r="I1757" s="38">
        <v>468</v>
      </c>
      <c r="J1757" s="37"/>
      <c r="K1757" s="37"/>
      <c r="L1757" s="35">
        <v>497404.28</v>
      </c>
      <c r="M1757" s="35">
        <v>125255.81</v>
      </c>
      <c r="N1757" s="35">
        <v>16408.080000000002</v>
      </c>
      <c r="O1757" s="36">
        <v>2106</v>
      </c>
      <c r="P1757" s="35">
        <v>3870.36</v>
      </c>
      <c r="Q1757" s="35">
        <v>2943.72</v>
      </c>
      <c r="R1757" s="35">
        <v>647988.25</v>
      </c>
      <c r="S1757" s="35">
        <v>211039.92</v>
      </c>
      <c r="T1757" s="35">
        <v>21289.32</v>
      </c>
      <c r="U1757" s="35">
        <v>1263.5999999999999</v>
      </c>
      <c r="V1757" s="35">
        <v>14306.76</v>
      </c>
      <c r="W1757" s="35">
        <v>9425.52</v>
      </c>
      <c r="X1757" s="35">
        <v>639.91999999999996</v>
      </c>
      <c r="Y1757" s="35">
        <v>28271.88</v>
      </c>
      <c r="Z1757" s="35">
        <v>11937.71</v>
      </c>
      <c r="AA1757" s="35">
        <v>298174.63</v>
      </c>
      <c r="AB1757" s="35">
        <v>946162.88</v>
      </c>
      <c r="AC1757" s="39">
        <f t="shared" si="897"/>
        <v>946.2</v>
      </c>
      <c r="AD1757" s="40">
        <f t="shared" si="909"/>
        <v>896.8</v>
      </c>
      <c r="AG1757" s="70" t="s">
        <v>3014</v>
      </c>
      <c r="AH1757" s="24" t="s">
        <v>3492</v>
      </c>
      <c r="AI1757" s="24" t="s">
        <v>45</v>
      </c>
      <c r="AJ1757" s="24" t="s">
        <v>3493</v>
      </c>
      <c r="AK1757" s="43">
        <v>468382.47</v>
      </c>
      <c r="AL1757" s="42"/>
      <c r="AM1757" s="42"/>
      <c r="AN1757" s="44">
        <v>425</v>
      </c>
      <c r="AO1757" s="46">
        <v>425</v>
      </c>
      <c r="AP1757" s="45"/>
      <c r="AQ1757" s="45"/>
      <c r="AR1757" s="43">
        <v>468382.47</v>
      </c>
      <c r="AS1757" s="43">
        <v>110011.86</v>
      </c>
      <c r="AT1757" s="43">
        <v>14900.5</v>
      </c>
      <c r="AU1757" s="43">
        <v>1912.5</v>
      </c>
      <c r="AV1757" s="43">
        <v>3514.75</v>
      </c>
      <c r="AW1757" s="43">
        <v>2673.25</v>
      </c>
      <c r="AX1757" s="43">
        <v>601395.32999999996</v>
      </c>
      <c r="AY1757" s="43">
        <v>191649.5</v>
      </c>
      <c r="AZ1757" s="43">
        <v>19333.25</v>
      </c>
      <c r="BA1757" s="43">
        <v>1147.5</v>
      </c>
      <c r="BB1757" s="43">
        <v>12992.25</v>
      </c>
      <c r="BC1757" s="43">
        <v>8559.5</v>
      </c>
      <c r="BD1757" s="43">
        <v>128.02000000000001</v>
      </c>
      <c r="BE1757" s="43">
        <v>25674.25</v>
      </c>
      <c r="BF1757" s="43">
        <v>11241.19</v>
      </c>
      <c r="BG1757" s="43">
        <v>270725.46000000002</v>
      </c>
      <c r="BH1757" s="43">
        <v>872120.79</v>
      </c>
      <c r="BI1757" s="44">
        <v>0</v>
      </c>
      <c r="BJ1757" s="71">
        <v>872.1</v>
      </c>
      <c r="BK1757" s="2"/>
      <c r="BL1757" s="2"/>
      <c r="BM1757" s="48">
        <v>72.7</v>
      </c>
      <c r="BN1757" s="48">
        <v>72.7</v>
      </c>
      <c r="BO1757" s="48">
        <v>72.7</v>
      </c>
      <c r="BP1757" s="48">
        <v>72.7</v>
      </c>
      <c r="BQ1757" s="48">
        <v>145.4</v>
      </c>
      <c r="BR1757" s="48">
        <v>145.4</v>
      </c>
      <c r="BS1757" s="48">
        <v>36.299999999999997</v>
      </c>
      <c r="BT1757" s="48">
        <v>0</v>
      </c>
      <c r="BU1757" s="48">
        <v>36.299999999999997</v>
      </c>
      <c r="BV1757" s="48">
        <f t="shared" si="898"/>
        <v>80.900000000000006</v>
      </c>
      <c r="BW1757" s="48">
        <f t="shared" si="899"/>
        <v>80.900000000000006</v>
      </c>
      <c r="BX1757" s="49">
        <f t="shared" si="900"/>
        <v>80.8</v>
      </c>
      <c r="BY1757" s="50">
        <f t="shared" si="901"/>
        <v>896.80000000000018</v>
      </c>
      <c r="BZ1757" s="48">
        <f t="shared" si="902"/>
        <v>218.10000000000002</v>
      </c>
      <c r="CA1757" s="48">
        <f t="shared" si="903"/>
        <v>363.5</v>
      </c>
      <c r="CB1757" s="48">
        <f t="shared" si="904"/>
        <v>72.599999999999994</v>
      </c>
      <c r="CC1757" s="51">
        <f t="shared" si="905"/>
        <v>242.60000000000002</v>
      </c>
      <c r="CD1757" s="50">
        <f t="shared" si="906"/>
        <v>896.80000000000007</v>
      </c>
      <c r="CE1757" s="103"/>
      <c r="CF1757" s="73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</row>
    <row r="1758" spans="1:122" ht="15" hidden="1" outlineLevel="1" thickBot="1" x14ac:dyDescent="0.35">
      <c r="A1758" s="161"/>
      <c r="B1758" s="53" t="s">
        <v>3494</v>
      </c>
      <c r="C1758" s="53" t="s">
        <v>135</v>
      </c>
      <c r="D1758" s="24" t="s">
        <v>3495</v>
      </c>
      <c r="E1758" s="35">
        <v>2507043.94</v>
      </c>
      <c r="F1758" s="34"/>
      <c r="G1758" s="34"/>
      <c r="H1758" s="36">
        <v>878</v>
      </c>
      <c r="I1758" s="38">
        <v>878</v>
      </c>
      <c r="J1758" s="37"/>
      <c r="K1758" s="37"/>
      <c r="L1758" s="35">
        <v>2507043.94</v>
      </c>
      <c r="M1758" s="35">
        <v>180026.04</v>
      </c>
      <c r="N1758" s="35">
        <v>26998.5</v>
      </c>
      <c r="O1758" s="36">
        <v>3951</v>
      </c>
      <c r="P1758" s="35">
        <v>7261.06</v>
      </c>
      <c r="Q1758" s="35">
        <v>5522.62</v>
      </c>
      <c r="R1758" s="35">
        <v>2730803.16</v>
      </c>
      <c r="S1758" s="35">
        <v>395925.32</v>
      </c>
      <c r="T1758" s="35">
        <v>39940.22</v>
      </c>
      <c r="U1758" s="35">
        <v>2370.6</v>
      </c>
      <c r="V1758" s="35">
        <v>26840.46</v>
      </c>
      <c r="W1758" s="35">
        <v>17682.919999999998</v>
      </c>
      <c r="X1758" s="36">
        <v>0</v>
      </c>
      <c r="Y1758" s="35">
        <v>53039.98</v>
      </c>
      <c r="Z1758" s="35">
        <v>60169.05</v>
      </c>
      <c r="AA1758" s="35">
        <v>595968.55000000005</v>
      </c>
      <c r="AB1758" s="35">
        <v>3326771.71</v>
      </c>
      <c r="AC1758" s="39">
        <f t="shared" si="897"/>
        <v>3326.8</v>
      </c>
      <c r="AD1758" s="40">
        <f t="shared" si="909"/>
        <v>3334.3</v>
      </c>
      <c r="AG1758" s="70" t="s">
        <v>3014</v>
      </c>
      <c r="AH1758" s="24" t="s">
        <v>3494</v>
      </c>
      <c r="AI1758" s="24" t="s">
        <v>135</v>
      </c>
      <c r="AJ1758" s="24" t="s">
        <v>3495</v>
      </c>
      <c r="AK1758" s="43">
        <v>2525796.4500000002</v>
      </c>
      <c r="AL1758" s="42"/>
      <c r="AM1758" s="42"/>
      <c r="AN1758" s="44">
        <v>873</v>
      </c>
      <c r="AO1758" s="46">
        <v>873</v>
      </c>
      <c r="AP1758" s="45"/>
      <c r="AQ1758" s="45"/>
      <c r="AR1758" s="43">
        <v>2525796.4500000002</v>
      </c>
      <c r="AS1758" s="43">
        <v>175458.94</v>
      </c>
      <c r="AT1758" s="43">
        <v>26844.75</v>
      </c>
      <c r="AU1758" s="43">
        <v>3928.5</v>
      </c>
      <c r="AV1758" s="43">
        <v>7219.71</v>
      </c>
      <c r="AW1758" s="43">
        <v>5491.17</v>
      </c>
      <c r="AX1758" s="43">
        <v>2744739.52</v>
      </c>
      <c r="AY1758" s="43">
        <v>393670.62</v>
      </c>
      <c r="AZ1758" s="43">
        <v>39712.769999999997</v>
      </c>
      <c r="BA1758" s="43">
        <v>2357.1</v>
      </c>
      <c r="BB1758" s="43">
        <v>26687.61</v>
      </c>
      <c r="BC1758" s="43">
        <v>17582.22</v>
      </c>
      <c r="BD1758" s="44">
        <v>0</v>
      </c>
      <c r="BE1758" s="43">
        <v>52737.93</v>
      </c>
      <c r="BF1758" s="43">
        <v>60619.11</v>
      </c>
      <c r="BG1758" s="43">
        <v>593367.36</v>
      </c>
      <c r="BH1758" s="43">
        <v>3338106.8799999999</v>
      </c>
      <c r="BI1758" s="44">
        <v>0</v>
      </c>
      <c r="BJ1758" s="71">
        <v>3338.1</v>
      </c>
      <c r="BK1758" s="2"/>
      <c r="BL1758" s="2"/>
      <c r="BM1758" s="48">
        <v>278.2</v>
      </c>
      <c r="BN1758" s="48">
        <v>278.2</v>
      </c>
      <c r="BO1758" s="48">
        <v>278.2</v>
      </c>
      <c r="BP1758" s="48">
        <v>278.2</v>
      </c>
      <c r="BQ1758" s="48">
        <v>556.4</v>
      </c>
      <c r="BR1758" s="48">
        <v>556.4</v>
      </c>
      <c r="BS1758" s="48">
        <v>139.1</v>
      </c>
      <c r="BT1758" s="48">
        <v>0</v>
      </c>
      <c r="BU1758" s="48">
        <v>139.1</v>
      </c>
      <c r="BV1758" s="48">
        <f t="shared" si="898"/>
        <v>276.8</v>
      </c>
      <c r="BW1758" s="48">
        <f t="shared" si="899"/>
        <v>276.8</v>
      </c>
      <c r="BX1758" s="49">
        <f t="shared" si="900"/>
        <v>276.89999999999998</v>
      </c>
      <c r="BY1758" s="50">
        <f t="shared" si="901"/>
        <v>3334.2999999999993</v>
      </c>
      <c r="BZ1758" s="48">
        <f t="shared" si="902"/>
        <v>834.59999999999991</v>
      </c>
      <c r="CA1758" s="48">
        <f t="shared" si="903"/>
        <v>1391</v>
      </c>
      <c r="CB1758" s="48">
        <f t="shared" si="904"/>
        <v>278.2</v>
      </c>
      <c r="CC1758" s="51">
        <f t="shared" si="905"/>
        <v>830.5</v>
      </c>
      <c r="CD1758" s="50">
        <f t="shared" si="906"/>
        <v>3334.2999999999997</v>
      </c>
      <c r="CE1758" s="103"/>
      <c r="CF1758" s="73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</row>
    <row r="1759" spans="1:122" ht="15" hidden="1" outlineLevel="1" thickBot="1" x14ac:dyDescent="0.35">
      <c r="A1759" s="161"/>
      <c r="B1759" s="53" t="s">
        <v>3496</v>
      </c>
      <c r="C1759" s="53" t="s">
        <v>45</v>
      </c>
      <c r="D1759" s="24" t="s">
        <v>3497</v>
      </c>
      <c r="E1759" s="35">
        <v>2726307.53</v>
      </c>
      <c r="F1759" s="34"/>
      <c r="G1759" s="34"/>
      <c r="H1759" s="36">
        <v>1119</v>
      </c>
      <c r="I1759" s="38">
        <v>1119</v>
      </c>
      <c r="J1759" s="37"/>
      <c r="K1759" s="37"/>
      <c r="L1759" s="35">
        <v>2726307.53</v>
      </c>
      <c r="M1759" s="35">
        <v>446045.8</v>
      </c>
      <c r="N1759" s="35">
        <v>34409.25</v>
      </c>
      <c r="O1759" s="35">
        <v>5035.5</v>
      </c>
      <c r="P1759" s="35">
        <v>9254.1299999999992</v>
      </c>
      <c r="Q1759" s="35">
        <v>7038.51</v>
      </c>
      <c r="R1759" s="35">
        <v>3228090.72</v>
      </c>
      <c r="S1759" s="35">
        <v>504601.86</v>
      </c>
      <c r="T1759" s="35">
        <v>50903.31</v>
      </c>
      <c r="U1759" s="35">
        <v>3021.3</v>
      </c>
      <c r="V1759" s="35">
        <v>34207.83</v>
      </c>
      <c r="W1759" s="35">
        <v>22536.66</v>
      </c>
      <c r="X1759" s="35">
        <v>3455.46</v>
      </c>
      <c r="Y1759" s="35">
        <v>67598.789999999994</v>
      </c>
      <c r="Z1759" s="35">
        <v>65431.38</v>
      </c>
      <c r="AA1759" s="35">
        <v>751756.59</v>
      </c>
      <c r="AB1759" s="35">
        <v>3979847.31</v>
      </c>
      <c r="AC1759" s="39">
        <f t="shared" si="897"/>
        <v>3979.8</v>
      </c>
      <c r="AD1759" s="40">
        <f t="shared" si="909"/>
        <v>3938.3</v>
      </c>
      <c r="AG1759" s="70" t="s">
        <v>3014</v>
      </c>
      <c r="AH1759" s="24" t="s">
        <v>3496</v>
      </c>
      <c r="AI1759" s="24" t="s">
        <v>45</v>
      </c>
      <c r="AJ1759" s="24" t="s">
        <v>3497</v>
      </c>
      <c r="AK1759" s="43">
        <v>2705756.18</v>
      </c>
      <c r="AL1759" s="42"/>
      <c r="AM1759" s="42"/>
      <c r="AN1759" s="44">
        <v>1117</v>
      </c>
      <c r="AO1759" s="46">
        <v>1117</v>
      </c>
      <c r="AP1759" s="45"/>
      <c r="AQ1759" s="45"/>
      <c r="AR1759" s="43">
        <v>2705756.18</v>
      </c>
      <c r="AS1759" s="43">
        <v>408746.77</v>
      </c>
      <c r="AT1759" s="43">
        <v>34347.75</v>
      </c>
      <c r="AU1759" s="43">
        <v>5026.5</v>
      </c>
      <c r="AV1759" s="43">
        <v>9237.59</v>
      </c>
      <c r="AW1759" s="43">
        <v>7025.93</v>
      </c>
      <c r="AX1759" s="43">
        <v>3170140.72</v>
      </c>
      <c r="AY1759" s="43">
        <v>503699.98</v>
      </c>
      <c r="AZ1759" s="43">
        <v>50812.33</v>
      </c>
      <c r="BA1759" s="43">
        <v>3015.9</v>
      </c>
      <c r="BB1759" s="43">
        <v>34146.69</v>
      </c>
      <c r="BC1759" s="43">
        <v>22496.38</v>
      </c>
      <c r="BD1759" s="43">
        <v>767.94</v>
      </c>
      <c r="BE1759" s="43">
        <v>67477.97</v>
      </c>
      <c r="BF1759" s="43">
        <v>64938.14</v>
      </c>
      <c r="BG1759" s="43">
        <v>747355.33</v>
      </c>
      <c r="BH1759" s="43">
        <v>3917496.05</v>
      </c>
      <c r="BI1759" s="44">
        <v>0</v>
      </c>
      <c r="BJ1759" s="71">
        <v>3917.5</v>
      </c>
      <c r="BK1759" s="2"/>
      <c r="BL1759" s="2"/>
      <c r="BM1759" s="48">
        <v>326.5</v>
      </c>
      <c r="BN1759" s="48">
        <v>326.5</v>
      </c>
      <c r="BO1759" s="48">
        <v>326.5</v>
      </c>
      <c r="BP1759" s="48">
        <v>326.5</v>
      </c>
      <c r="BQ1759" s="48">
        <v>652.9</v>
      </c>
      <c r="BR1759" s="48">
        <v>652.9</v>
      </c>
      <c r="BS1759" s="48">
        <v>163.19999999999999</v>
      </c>
      <c r="BT1759" s="48">
        <v>0</v>
      </c>
      <c r="BU1759" s="48">
        <v>163.19999999999999</v>
      </c>
      <c r="BV1759" s="48">
        <f t="shared" si="898"/>
        <v>333.4</v>
      </c>
      <c r="BW1759" s="48">
        <f t="shared" si="899"/>
        <v>333.4</v>
      </c>
      <c r="BX1759" s="49">
        <f t="shared" si="900"/>
        <v>333.3</v>
      </c>
      <c r="BY1759" s="50">
        <f t="shared" si="901"/>
        <v>3938.3</v>
      </c>
      <c r="BZ1759" s="48">
        <f t="shared" si="902"/>
        <v>979.5</v>
      </c>
      <c r="CA1759" s="48">
        <f t="shared" si="903"/>
        <v>1632.3</v>
      </c>
      <c r="CB1759" s="48">
        <f t="shared" si="904"/>
        <v>326.39999999999998</v>
      </c>
      <c r="CC1759" s="51">
        <f t="shared" si="905"/>
        <v>1000.0999999999999</v>
      </c>
      <c r="CD1759" s="50">
        <f t="shared" si="906"/>
        <v>3938.3</v>
      </c>
      <c r="CE1759" s="103"/>
      <c r="CF1759" s="73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</row>
    <row r="1760" spans="1:122" ht="15" hidden="1" outlineLevel="1" thickBot="1" x14ac:dyDescent="0.35">
      <c r="A1760" s="161"/>
      <c r="B1760" s="53" t="s">
        <v>3498</v>
      </c>
      <c r="C1760" s="53" t="s">
        <v>135</v>
      </c>
      <c r="D1760" s="24" t="s">
        <v>3499</v>
      </c>
      <c r="E1760" s="34"/>
      <c r="F1760" s="35">
        <v>22083.23</v>
      </c>
      <c r="G1760" s="35">
        <v>48980.92</v>
      </c>
      <c r="H1760" s="36">
        <v>17</v>
      </c>
      <c r="I1760" s="37"/>
      <c r="J1760" s="38">
        <v>6</v>
      </c>
      <c r="K1760" s="38">
        <v>11</v>
      </c>
      <c r="L1760" s="35">
        <v>71064.149999999994</v>
      </c>
      <c r="M1760" s="35">
        <v>3346.96</v>
      </c>
      <c r="N1760" s="35">
        <v>522.75</v>
      </c>
      <c r="O1760" s="35">
        <v>76.5</v>
      </c>
      <c r="P1760" s="35">
        <v>140.59</v>
      </c>
      <c r="Q1760" s="35">
        <v>106.93</v>
      </c>
      <c r="R1760" s="35">
        <v>75257.88</v>
      </c>
      <c r="S1760" s="35">
        <v>3836.05</v>
      </c>
      <c r="T1760" s="35">
        <v>773.33</v>
      </c>
      <c r="U1760" s="36">
        <v>0</v>
      </c>
      <c r="V1760" s="36">
        <v>0</v>
      </c>
      <c r="W1760" s="36">
        <v>0</v>
      </c>
      <c r="X1760" s="36">
        <v>0</v>
      </c>
      <c r="Y1760" s="36">
        <v>0</v>
      </c>
      <c r="Z1760" s="35">
        <v>1705.54</v>
      </c>
      <c r="AA1760" s="35">
        <v>6314.92</v>
      </c>
      <c r="AB1760" s="35">
        <v>81572.800000000003</v>
      </c>
      <c r="AC1760" s="39">
        <f t="shared" si="897"/>
        <v>81.599999999999994</v>
      </c>
      <c r="AD1760" s="40">
        <f t="shared" si="909"/>
        <v>96.5</v>
      </c>
      <c r="AG1760" s="70" t="s">
        <v>3014</v>
      </c>
      <c r="AH1760" s="24" t="s">
        <v>3498</v>
      </c>
      <c r="AI1760" s="24" t="s">
        <v>135</v>
      </c>
      <c r="AJ1760" s="24" t="s">
        <v>3499</v>
      </c>
      <c r="AK1760" s="42"/>
      <c r="AL1760" s="43">
        <v>14574.93</v>
      </c>
      <c r="AM1760" s="43">
        <v>77271.62</v>
      </c>
      <c r="AN1760" s="44">
        <v>19</v>
      </c>
      <c r="AO1760" s="45"/>
      <c r="AP1760" s="46">
        <v>2</v>
      </c>
      <c r="AQ1760" s="46">
        <v>17</v>
      </c>
      <c r="AR1760" s="43">
        <v>91846.55</v>
      </c>
      <c r="AS1760" s="43">
        <v>3740.72</v>
      </c>
      <c r="AT1760" s="43">
        <v>584.25</v>
      </c>
      <c r="AU1760" s="43">
        <v>85.5</v>
      </c>
      <c r="AV1760" s="43">
        <v>157.13</v>
      </c>
      <c r="AW1760" s="43">
        <v>119.51</v>
      </c>
      <c r="AX1760" s="43">
        <v>96533.66</v>
      </c>
      <c r="AY1760" s="43">
        <v>4287.3500000000004</v>
      </c>
      <c r="AZ1760" s="43">
        <v>864.31</v>
      </c>
      <c r="BA1760" s="44">
        <v>0</v>
      </c>
      <c r="BB1760" s="44">
        <v>0</v>
      </c>
      <c r="BC1760" s="44">
        <v>0</v>
      </c>
      <c r="BD1760" s="44">
        <v>0</v>
      </c>
      <c r="BE1760" s="44">
        <v>0</v>
      </c>
      <c r="BF1760" s="43">
        <v>2204.3200000000002</v>
      </c>
      <c r="BG1760" s="43">
        <v>7355.98</v>
      </c>
      <c r="BH1760" s="43">
        <v>103889.64</v>
      </c>
      <c r="BI1760" s="44">
        <v>0</v>
      </c>
      <c r="BJ1760" s="71">
        <v>103.9</v>
      </c>
      <c r="BK1760" s="2"/>
      <c r="BL1760" s="2"/>
      <c r="BM1760" s="48">
        <v>8.6999999999999993</v>
      </c>
      <c r="BN1760" s="48">
        <v>8.6999999999999993</v>
      </c>
      <c r="BO1760" s="48">
        <v>8.6999999999999993</v>
      </c>
      <c r="BP1760" s="48">
        <v>8.6999999999999993</v>
      </c>
      <c r="BQ1760" s="48">
        <v>17.3</v>
      </c>
      <c r="BR1760" s="48">
        <v>17.3</v>
      </c>
      <c r="BS1760" s="48">
        <v>4.3</v>
      </c>
      <c r="BT1760" s="48">
        <v>0</v>
      </c>
      <c r="BU1760" s="48">
        <v>4.3</v>
      </c>
      <c r="BV1760" s="48">
        <f t="shared" si="898"/>
        <v>6.2</v>
      </c>
      <c r="BW1760" s="48">
        <f t="shared" si="899"/>
        <v>6.2</v>
      </c>
      <c r="BX1760" s="49">
        <f t="shared" si="900"/>
        <v>6.1</v>
      </c>
      <c r="BY1760" s="50">
        <f t="shared" si="901"/>
        <v>96.500000000000014</v>
      </c>
      <c r="BZ1760" s="48">
        <f t="shared" si="902"/>
        <v>26.099999999999998</v>
      </c>
      <c r="CA1760" s="48">
        <f t="shared" si="903"/>
        <v>43.3</v>
      </c>
      <c r="CB1760" s="48">
        <f t="shared" si="904"/>
        <v>8.6</v>
      </c>
      <c r="CC1760" s="51">
        <f t="shared" si="905"/>
        <v>18.5</v>
      </c>
      <c r="CD1760" s="50">
        <f t="shared" si="906"/>
        <v>96.499999999999986</v>
      </c>
      <c r="CE1760" s="103"/>
      <c r="CF1760" s="73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</row>
    <row r="1761" spans="1:122" ht="15" hidden="1" outlineLevel="1" thickBot="1" x14ac:dyDescent="0.35">
      <c r="A1761" s="161"/>
      <c r="B1761" s="53" t="s">
        <v>3500</v>
      </c>
      <c r="C1761" s="53" t="s">
        <v>135</v>
      </c>
      <c r="D1761" s="24" t="s">
        <v>3501</v>
      </c>
      <c r="E1761" s="35">
        <v>1344884.35</v>
      </c>
      <c r="F1761" s="35">
        <v>88332.91</v>
      </c>
      <c r="G1761" s="35">
        <v>13934.23</v>
      </c>
      <c r="H1761" s="36">
        <v>502</v>
      </c>
      <c r="I1761" s="38">
        <v>462</v>
      </c>
      <c r="J1761" s="38">
        <v>35</v>
      </c>
      <c r="K1761" s="38">
        <v>5</v>
      </c>
      <c r="L1761" s="35">
        <v>1447151.49</v>
      </c>
      <c r="M1761" s="35">
        <v>110985.92</v>
      </c>
      <c r="N1761" s="35">
        <v>15436.5</v>
      </c>
      <c r="O1761" s="36">
        <v>2259</v>
      </c>
      <c r="P1761" s="35">
        <v>4151.54</v>
      </c>
      <c r="Q1761" s="35">
        <v>3157.58</v>
      </c>
      <c r="R1761" s="35">
        <v>1583142.03</v>
      </c>
      <c r="S1761" s="35">
        <v>217360.28</v>
      </c>
      <c r="T1761" s="35">
        <v>22835.98</v>
      </c>
      <c r="U1761" s="35">
        <v>1247.4000000000001</v>
      </c>
      <c r="V1761" s="35">
        <v>14123.34</v>
      </c>
      <c r="W1761" s="35">
        <v>9304.68</v>
      </c>
      <c r="X1761" s="35">
        <v>128.02000000000001</v>
      </c>
      <c r="Y1761" s="35">
        <v>27909.42</v>
      </c>
      <c r="Z1761" s="35">
        <v>34731.629999999997</v>
      </c>
      <c r="AA1761" s="35">
        <v>327640.75</v>
      </c>
      <c r="AB1761" s="35">
        <v>1910782.78</v>
      </c>
      <c r="AC1761" s="39">
        <f t="shared" si="897"/>
        <v>1910.8</v>
      </c>
      <c r="AD1761" s="40">
        <f t="shared" si="909"/>
        <v>1950.6</v>
      </c>
      <c r="AG1761" s="70" t="s">
        <v>3014</v>
      </c>
      <c r="AH1761" s="24" t="s">
        <v>3500</v>
      </c>
      <c r="AI1761" s="24" t="s">
        <v>135</v>
      </c>
      <c r="AJ1761" s="24" t="s">
        <v>3501</v>
      </c>
      <c r="AK1761" s="43">
        <v>1333556.53</v>
      </c>
      <c r="AL1761" s="43">
        <v>132499.37</v>
      </c>
      <c r="AM1761" s="43">
        <v>42224.93</v>
      </c>
      <c r="AN1761" s="44">
        <v>513</v>
      </c>
      <c r="AO1761" s="46">
        <v>453</v>
      </c>
      <c r="AP1761" s="46">
        <v>44</v>
      </c>
      <c r="AQ1761" s="46">
        <v>16</v>
      </c>
      <c r="AR1761" s="43">
        <v>1508280.83</v>
      </c>
      <c r="AS1761" s="43">
        <v>107777.55</v>
      </c>
      <c r="AT1761" s="43">
        <v>15774.75</v>
      </c>
      <c r="AU1761" s="43">
        <v>2308.5</v>
      </c>
      <c r="AV1761" s="43">
        <v>4242.51</v>
      </c>
      <c r="AW1761" s="43">
        <v>3226.77</v>
      </c>
      <c r="AX1761" s="43">
        <v>1641610.91</v>
      </c>
      <c r="AY1761" s="43">
        <v>217814.82</v>
      </c>
      <c r="AZ1761" s="43">
        <v>23336.37</v>
      </c>
      <c r="BA1761" s="43">
        <v>1223.0999999999999</v>
      </c>
      <c r="BB1761" s="43">
        <v>13848.21</v>
      </c>
      <c r="BC1761" s="43">
        <v>9123.42</v>
      </c>
      <c r="BD1761" s="44">
        <v>0</v>
      </c>
      <c r="BE1761" s="43">
        <v>27365.73</v>
      </c>
      <c r="BF1761" s="43">
        <v>36198.74</v>
      </c>
      <c r="BG1761" s="43">
        <v>328910.39</v>
      </c>
      <c r="BH1761" s="43">
        <v>1970521.3</v>
      </c>
      <c r="BI1761" s="44">
        <v>0</v>
      </c>
      <c r="BJ1761" s="71">
        <v>1970.5</v>
      </c>
      <c r="BK1761" s="2"/>
      <c r="BL1761" s="2"/>
      <c r="BM1761" s="48">
        <v>164.2</v>
      </c>
      <c r="BN1761" s="48">
        <v>164.2</v>
      </c>
      <c r="BO1761" s="48">
        <v>164.2</v>
      </c>
      <c r="BP1761" s="48">
        <v>164.2</v>
      </c>
      <c r="BQ1761" s="48">
        <v>328.4</v>
      </c>
      <c r="BR1761" s="48">
        <v>328.4</v>
      </c>
      <c r="BS1761" s="48">
        <v>82.1</v>
      </c>
      <c r="BT1761" s="48">
        <v>0</v>
      </c>
      <c r="BU1761" s="48">
        <v>82.1</v>
      </c>
      <c r="BV1761" s="48">
        <f t="shared" si="898"/>
        <v>157.6</v>
      </c>
      <c r="BW1761" s="48">
        <f t="shared" si="899"/>
        <v>157.6</v>
      </c>
      <c r="BX1761" s="49">
        <f t="shared" si="900"/>
        <v>157.6</v>
      </c>
      <c r="BY1761" s="50">
        <f t="shared" si="901"/>
        <v>1950.6000000000001</v>
      </c>
      <c r="BZ1761" s="48">
        <f t="shared" si="902"/>
        <v>492.59999999999997</v>
      </c>
      <c r="CA1761" s="48">
        <f t="shared" si="903"/>
        <v>821</v>
      </c>
      <c r="CB1761" s="48">
        <f t="shared" si="904"/>
        <v>164.2</v>
      </c>
      <c r="CC1761" s="51">
        <f t="shared" si="905"/>
        <v>472.79999999999995</v>
      </c>
      <c r="CD1761" s="50">
        <f t="shared" si="906"/>
        <v>1950.6</v>
      </c>
      <c r="CE1761" s="103"/>
      <c r="CF1761" s="73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</row>
    <row r="1762" spans="1:122" ht="15" hidden="1" outlineLevel="1" thickBot="1" x14ac:dyDescent="0.35">
      <c r="A1762" s="161"/>
      <c r="B1762" s="53" t="s">
        <v>3502</v>
      </c>
      <c r="C1762" s="53" t="s">
        <v>45</v>
      </c>
      <c r="D1762" s="24" t="s">
        <v>3503</v>
      </c>
      <c r="E1762" s="35">
        <v>2013166.72</v>
      </c>
      <c r="F1762" s="34"/>
      <c r="G1762" s="34"/>
      <c r="H1762" s="36">
        <v>825</v>
      </c>
      <c r="I1762" s="38">
        <v>825</v>
      </c>
      <c r="J1762" s="37"/>
      <c r="K1762" s="37"/>
      <c r="L1762" s="35">
        <v>2013166.72</v>
      </c>
      <c r="M1762" s="35">
        <v>313480.87</v>
      </c>
      <c r="N1762" s="35">
        <v>25368.75</v>
      </c>
      <c r="O1762" s="35">
        <v>3712.5</v>
      </c>
      <c r="P1762" s="35">
        <v>6822.75</v>
      </c>
      <c r="Q1762" s="35">
        <v>5189.25</v>
      </c>
      <c r="R1762" s="35">
        <v>2367740.84</v>
      </c>
      <c r="S1762" s="35">
        <v>372025.5</v>
      </c>
      <c r="T1762" s="35">
        <v>37529.25</v>
      </c>
      <c r="U1762" s="35">
        <v>2227.5</v>
      </c>
      <c r="V1762" s="35">
        <v>25220.25</v>
      </c>
      <c r="W1762" s="35">
        <v>16615.5</v>
      </c>
      <c r="X1762" s="35">
        <v>768.12</v>
      </c>
      <c r="Y1762" s="35">
        <v>49838.25</v>
      </c>
      <c r="Z1762" s="36">
        <v>48316</v>
      </c>
      <c r="AA1762" s="35">
        <v>552540.37</v>
      </c>
      <c r="AB1762" s="35">
        <v>2920281.21</v>
      </c>
      <c r="AC1762" s="39">
        <f t="shared" si="897"/>
        <v>2920.3</v>
      </c>
      <c r="AD1762" s="40">
        <f t="shared" si="909"/>
        <v>2947.6</v>
      </c>
      <c r="AG1762" s="70" t="s">
        <v>3014</v>
      </c>
      <c r="AH1762" s="24" t="s">
        <v>3502</v>
      </c>
      <c r="AI1762" s="24" t="s">
        <v>45</v>
      </c>
      <c r="AJ1762" s="24" t="s">
        <v>3503</v>
      </c>
      <c r="AK1762" s="43">
        <v>2063274.2</v>
      </c>
      <c r="AL1762" s="42"/>
      <c r="AM1762" s="42"/>
      <c r="AN1762" s="44">
        <v>811</v>
      </c>
      <c r="AO1762" s="46">
        <v>811</v>
      </c>
      <c r="AP1762" s="45"/>
      <c r="AQ1762" s="45"/>
      <c r="AR1762" s="43">
        <v>2063274.2</v>
      </c>
      <c r="AS1762" s="43">
        <v>312788.84000000003</v>
      </c>
      <c r="AT1762" s="43">
        <v>24938.25</v>
      </c>
      <c r="AU1762" s="43">
        <v>3649.5</v>
      </c>
      <c r="AV1762" s="43">
        <v>6706.97</v>
      </c>
      <c r="AW1762" s="43">
        <v>5101.1899999999996</v>
      </c>
      <c r="AX1762" s="43">
        <v>2416458.9500000002</v>
      </c>
      <c r="AY1762" s="43">
        <v>365712.34</v>
      </c>
      <c r="AZ1762" s="43">
        <v>36892.39</v>
      </c>
      <c r="BA1762" s="43">
        <v>2189.6999999999998</v>
      </c>
      <c r="BB1762" s="43">
        <v>24792.27</v>
      </c>
      <c r="BC1762" s="43">
        <v>16333.54</v>
      </c>
      <c r="BD1762" s="43">
        <v>384.06</v>
      </c>
      <c r="BE1762" s="43">
        <v>48992.51</v>
      </c>
      <c r="BF1762" s="43">
        <v>49518.58</v>
      </c>
      <c r="BG1762" s="43">
        <v>544815.39</v>
      </c>
      <c r="BH1762" s="43">
        <v>2961274.34</v>
      </c>
      <c r="BI1762" s="44">
        <v>0</v>
      </c>
      <c r="BJ1762" s="71">
        <v>2961.3</v>
      </c>
      <c r="BK1762" s="2"/>
      <c r="BL1762" s="2"/>
      <c r="BM1762" s="48">
        <v>246.8</v>
      </c>
      <c r="BN1762" s="48">
        <v>246.8</v>
      </c>
      <c r="BO1762" s="48">
        <v>246.8</v>
      </c>
      <c r="BP1762" s="48">
        <v>246.8</v>
      </c>
      <c r="BQ1762" s="48">
        <v>493.6</v>
      </c>
      <c r="BR1762" s="48">
        <v>493.6</v>
      </c>
      <c r="BS1762" s="48">
        <v>123.4</v>
      </c>
      <c r="BT1762" s="48">
        <v>0</v>
      </c>
      <c r="BU1762" s="48">
        <v>123.4</v>
      </c>
      <c r="BV1762" s="48">
        <f t="shared" si="898"/>
        <v>242.1</v>
      </c>
      <c r="BW1762" s="48">
        <f t="shared" si="899"/>
        <v>242.1</v>
      </c>
      <c r="BX1762" s="49">
        <f t="shared" si="900"/>
        <v>242.2</v>
      </c>
      <c r="BY1762" s="50">
        <f t="shared" si="901"/>
        <v>2947.6000000000008</v>
      </c>
      <c r="BZ1762" s="48">
        <f t="shared" si="902"/>
        <v>740.40000000000009</v>
      </c>
      <c r="CA1762" s="48">
        <f t="shared" si="903"/>
        <v>1234</v>
      </c>
      <c r="CB1762" s="48">
        <f t="shared" si="904"/>
        <v>246.8</v>
      </c>
      <c r="CC1762" s="51">
        <f t="shared" si="905"/>
        <v>726.4</v>
      </c>
      <c r="CD1762" s="50">
        <f t="shared" si="906"/>
        <v>2947.6000000000004</v>
      </c>
      <c r="CE1762" s="103"/>
      <c r="CF1762" s="73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</row>
    <row r="1763" spans="1:122" ht="15" hidden="1" outlineLevel="1" thickBot="1" x14ac:dyDescent="0.35">
      <c r="A1763" s="161"/>
      <c r="B1763" s="53" t="s">
        <v>3504</v>
      </c>
      <c r="C1763" s="53" t="s">
        <v>45</v>
      </c>
      <c r="D1763" s="24" t="s">
        <v>3505</v>
      </c>
      <c r="E1763" s="35">
        <v>2400555.5099999998</v>
      </c>
      <c r="F1763" s="34"/>
      <c r="G1763" s="34"/>
      <c r="H1763" s="36">
        <v>756</v>
      </c>
      <c r="I1763" s="38">
        <v>756</v>
      </c>
      <c r="J1763" s="37"/>
      <c r="K1763" s="37"/>
      <c r="L1763" s="35">
        <v>2400555.5099999998</v>
      </c>
      <c r="M1763" s="35">
        <v>235310.46</v>
      </c>
      <c r="N1763" s="36">
        <v>23247</v>
      </c>
      <c r="O1763" s="36">
        <v>3402</v>
      </c>
      <c r="P1763" s="35">
        <v>6252.12</v>
      </c>
      <c r="Q1763" s="35">
        <v>4755.24</v>
      </c>
      <c r="R1763" s="35">
        <v>2673522.33</v>
      </c>
      <c r="S1763" s="35">
        <v>340910.64</v>
      </c>
      <c r="T1763" s="35">
        <v>34390.44</v>
      </c>
      <c r="U1763" s="35">
        <v>2041.2</v>
      </c>
      <c r="V1763" s="35">
        <v>23110.92</v>
      </c>
      <c r="W1763" s="35">
        <v>15225.84</v>
      </c>
      <c r="X1763" s="35">
        <v>3584.02</v>
      </c>
      <c r="Y1763" s="35">
        <v>45669.96</v>
      </c>
      <c r="Z1763" s="35">
        <v>57613.35</v>
      </c>
      <c r="AA1763" s="35">
        <v>522546.37</v>
      </c>
      <c r="AB1763" s="35">
        <v>3196068.7</v>
      </c>
      <c r="AC1763" s="39">
        <f t="shared" si="897"/>
        <v>3196.1</v>
      </c>
      <c r="AD1763" s="40">
        <f t="shared" si="909"/>
        <v>3153.4</v>
      </c>
      <c r="AG1763" s="70" t="s">
        <v>3014</v>
      </c>
      <c r="AH1763" s="24" t="s">
        <v>3504</v>
      </c>
      <c r="AI1763" s="24" t="s">
        <v>45</v>
      </c>
      <c r="AJ1763" s="24" t="s">
        <v>3505</v>
      </c>
      <c r="AK1763" s="43">
        <v>2359500.29</v>
      </c>
      <c r="AL1763" s="42"/>
      <c r="AM1763" s="42"/>
      <c r="AN1763" s="44">
        <v>742</v>
      </c>
      <c r="AO1763" s="46">
        <v>742</v>
      </c>
      <c r="AP1763" s="45"/>
      <c r="AQ1763" s="45"/>
      <c r="AR1763" s="43">
        <v>2359500.29</v>
      </c>
      <c r="AS1763" s="43">
        <v>222998.66</v>
      </c>
      <c r="AT1763" s="43">
        <v>22816.5</v>
      </c>
      <c r="AU1763" s="44">
        <v>3339</v>
      </c>
      <c r="AV1763" s="43">
        <v>6136.34</v>
      </c>
      <c r="AW1763" s="43">
        <v>4667.18</v>
      </c>
      <c r="AX1763" s="43">
        <v>2619457.9700000002</v>
      </c>
      <c r="AY1763" s="43">
        <v>334597.48</v>
      </c>
      <c r="AZ1763" s="43">
        <v>33753.58</v>
      </c>
      <c r="BA1763" s="43">
        <v>2003.4</v>
      </c>
      <c r="BB1763" s="43">
        <v>22682.94</v>
      </c>
      <c r="BC1763" s="43">
        <v>14943.88</v>
      </c>
      <c r="BD1763" s="43">
        <v>3199.96</v>
      </c>
      <c r="BE1763" s="43">
        <v>44824.22</v>
      </c>
      <c r="BF1763" s="43">
        <v>56628.03</v>
      </c>
      <c r="BG1763" s="43">
        <v>512633.49</v>
      </c>
      <c r="BH1763" s="43">
        <v>3132091.46</v>
      </c>
      <c r="BI1763" s="44">
        <v>0</v>
      </c>
      <c r="BJ1763" s="71">
        <v>3132.1</v>
      </c>
      <c r="BK1763" s="2"/>
      <c r="BL1763" s="2"/>
      <c r="BM1763" s="48">
        <v>261</v>
      </c>
      <c r="BN1763" s="48">
        <v>261</v>
      </c>
      <c r="BO1763" s="48">
        <v>261</v>
      </c>
      <c r="BP1763" s="48">
        <v>261</v>
      </c>
      <c r="BQ1763" s="48">
        <v>522</v>
      </c>
      <c r="BR1763" s="48">
        <v>522</v>
      </c>
      <c r="BS1763" s="48">
        <v>130.5</v>
      </c>
      <c r="BT1763" s="48">
        <v>0</v>
      </c>
      <c r="BU1763" s="48">
        <v>130.5</v>
      </c>
      <c r="BV1763" s="48">
        <f t="shared" si="898"/>
        <v>268.10000000000002</v>
      </c>
      <c r="BW1763" s="48">
        <f t="shared" si="899"/>
        <v>268.10000000000002</v>
      </c>
      <c r="BX1763" s="49">
        <f t="shared" si="900"/>
        <v>268.2</v>
      </c>
      <c r="BY1763" s="50">
        <f t="shared" si="901"/>
        <v>3153.4</v>
      </c>
      <c r="BZ1763" s="48">
        <f t="shared" si="902"/>
        <v>783</v>
      </c>
      <c r="CA1763" s="48">
        <f t="shared" si="903"/>
        <v>1305</v>
      </c>
      <c r="CB1763" s="48">
        <f t="shared" si="904"/>
        <v>261</v>
      </c>
      <c r="CC1763" s="51">
        <f t="shared" si="905"/>
        <v>804.40000000000009</v>
      </c>
      <c r="CD1763" s="50">
        <f t="shared" si="906"/>
        <v>3153.4</v>
      </c>
      <c r="CE1763" s="103"/>
      <c r="CF1763" s="73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</row>
    <row r="1764" spans="1:122" ht="15" hidden="1" outlineLevel="1" thickBot="1" x14ac:dyDescent="0.35">
      <c r="A1764" s="161"/>
      <c r="B1764" s="53" t="s">
        <v>3506</v>
      </c>
      <c r="C1764" s="53" t="s">
        <v>135</v>
      </c>
      <c r="D1764" s="24" t="s">
        <v>3507</v>
      </c>
      <c r="E1764" s="35">
        <v>1136762.1599999999</v>
      </c>
      <c r="F1764" s="34"/>
      <c r="G1764" s="34"/>
      <c r="H1764" s="36">
        <v>338</v>
      </c>
      <c r="I1764" s="38">
        <v>338</v>
      </c>
      <c r="J1764" s="37"/>
      <c r="K1764" s="37"/>
      <c r="L1764" s="35">
        <v>1136762.1599999999</v>
      </c>
      <c r="M1764" s="35">
        <v>185791.31</v>
      </c>
      <c r="N1764" s="35">
        <v>10393.5</v>
      </c>
      <c r="O1764" s="36">
        <v>1521</v>
      </c>
      <c r="P1764" s="35">
        <v>2795.26</v>
      </c>
      <c r="Q1764" s="35">
        <v>2126.02</v>
      </c>
      <c r="R1764" s="35">
        <v>1339389.25</v>
      </c>
      <c r="S1764" s="35">
        <v>152417.72</v>
      </c>
      <c r="T1764" s="35">
        <v>15375.62</v>
      </c>
      <c r="U1764" s="35">
        <v>912.6</v>
      </c>
      <c r="V1764" s="35">
        <v>10332.66</v>
      </c>
      <c r="W1764" s="35">
        <v>6807.32</v>
      </c>
      <c r="X1764" s="35">
        <v>384.06</v>
      </c>
      <c r="Y1764" s="35">
        <v>20418.580000000002</v>
      </c>
      <c r="Z1764" s="35">
        <v>27282.3</v>
      </c>
      <c r="AA1764" s="35">
        <v>233930.86</v>
      </c>
      <c r="AB1764" s="35">
        <v>1573320.11</v>
      </c>
      <c r="AC1764" s="39">
        <f t="shared" si="897"/>
        <v>1573.3</v>
      </c>
      <c r="AD1764" s="40">
        <f t="shared" si="909"/>
        <v>1522.8</v>
      </c>
      <c r="AG1764" s="70" t="s">
        <v>3014</v>
      </c>
      <c r="AH1764" s="24" t="s">
        <v>3506</v>
      </c>
      <c r="AI1764" s="24" t="s">
        <v>135</v>
      </c>
      <c r="AJ1764" s="24" t="s">
        <v>3507</v>
      </c>
      <c r="AK1764" s="43">
        <v>1071597.27</v>
      </c>
      <c r="AL1764" s="42"/>
      <c r="AM1764" s="42"/>
      <c r="AN1764" s="44">
        <v>347</v>
      </c>
      <c r="AO1764" s="46">
        <v>347</v>
      </c>
      <c r="AP1764" s="45"/>
      <c r="AQ1764" s="45"/>
      <c r="AR1764" s="43">
        <v>1071597.27</v>
      </c>
      <c r="AS1764" s="43">
        <v>170842.35</v>
      </c>
      <c r="AT1764" s="43">
        <v>10670.25</v>
      </c>
      <c r="AU1764" s="43">
        <v>1561.5</v>
      </c>
      <c r="AV1764" s="43">
        <v>2869.69</v>
      </c>
      <c r="AW1764" s="43">
        <v>2182.63</v>
      </c>
      <c r="AX1764" s="43">
        <v>1259723.69</v>
      </c>
      <c r="AY1764" s="43">
        <v>156476.18</v>
      </c>
      <c r="AZ1764" s="43">
        <v>15785.03</v>
      </c>
      <c r="BA1764" s="43">
        <v>936.9</v>
      </c>
      <c r="BB1764" s="43">
        <v>10607.79</v>
      </c>
      <c r="BC1764" s="43">
        <v>6988.58</v>
      </c>
      <c r="BD1764" s="43">
        <v>256.04000000000002</v>
      </c>
      <c r="BE1764" s="43">
        <v>20962.27</v>
      </c>
      <c r="BF1764" s="43">
        <v>25718.34</v>
      </c>
      <c r="BG1764" s="43">
        <v>237731.13</v>
      </c>
      <c r="BH1764" s="43">
        <v>1497454.82</v>
      </c>
      <c r="BI1764" s="44">
        <v>0</v>
      </c>
      <c r="BJ1764" s="71">
        <v>1497.5</v>
      </c>
      <c r="BK1764" s="2"/>
      <c r="BL1764" s="2"/>
      <c r="BM1764" s="48">
        <v>124.8</v>
      </c>
      <c r="BN1764" s="48">
        <v>124.8</v>
      </c>
      <c r="BO1764" s="48">
        <v>124.8</v>
      </c>
      <c r="BP1764" s="48">
        <v>124.8</v>
      </c>
      <c r="BQ1764" s="48">
        <v>249.6</v>
      </c>
      <c r="BR1764" s="48">
        <v>249.6</v>
      </c>
      <c r="BS1764" s="48">
        <v>62.4</v>
      </c>
      <c r="BT1764" s="48">
        <v>0</v>
      </c>
      <c r="BU1764" s="48">
        <v>62.4</v>
      </c>
      <c r="BV1764" s="48">
        <f t="shared" si="898"/>
        <v>133.19999999999999</v>
      </c>
      <c r="BW1764" s="48">
        <f t="shared" si="899"/>
        <v>133.19999999999999</v>
      </c>
      <c r="BX1764" s="49">
        <f t="shared" si="900"/>
        <v>133.19999999999999</v>
      </c>
      <c r="BY1764" s="50">
        <f t="shared" si="901"/>
        <v>1522.8</v>
      </c>
      <c r="BZ1764" s="48">
        <f t="shared" si="902"/>
        <v>374.4</v>
      </c>
      <c r="CA1764" s="48">
        <f t="shared" si="903"/>
        <v>624</v>
      </c>
      <c r="CB1764" s="48">
        <f t="shared" si="904"/>
        <v>124.8</v>
      </c>
      <c r="CC1764" s="51">
        <f t="shared" si="905"/>
        <v>399.59999999999997</v>
      </c>
      <c r="CD1764" s="50">
        <f t="shared" si="906"/>
        <v>1522.8</v>
      </c>
      <c r="CE1764" s="103"/>
      <c r="CF1764" s="73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</row>
    <row r="1765" spans="1:122" ht="15" hidden="1" outlineLevel="1" thickBot="1" x14ac:dyDescent="0.35">
      <c r="A1765" s="161"/>
      <c r="B1765" s="53" t="s">
        <v>3508</v>
      </c>
      <c r="C1765" s="53" t="s">
        <v>135</v>
      </c>
      <c r="D1765" s="24" t="s">
        <v>3509</v>
      </c>
      <c r="E1765" s="35">
        <v>1078211.8500000001</v>
      </c>
      <c r="F1765" s="35">
        <v>44166.46</v>
      </c>
      <c r="G1765" s="35">
        <v>13934.23</v>
      </c>
      <c r="H1765" s="36">
        <v>242</v>
      </c>
      <c r="I1765" s="38">
        <v>230</v>
      </c>
      <c r="J1765" s="38">
        <v>11</v>
      </c>
      <c r="K1765" s="38">
        <v>1</v>
      </c>
      <c r="L1765" s="35">
        <v>1136312.54</v>
      </c>
      <c r="M1765" s="35">
        <v>83084.67</v>
      </c>
      <c r="N1765" s="35">
        <v>8432.7999999999993</v>
      </c>
      <c r="O1765" s="36">
        <v>1089</v>
      </c>
      <c r="P1765" s="35">
        <v>2001.34</v>
      </c>
      <c r="Q1765" s="35">
        <v>1522.18</v>
      </c>
      <c r="R1765" s="35">
        <v>1232442.53</v>
      </c>
      <c r="S1765" s="36">
        <v>106424</v>
      </c>
      <c r="T1765" s="35">
        <v>11008.58</v>
      </c>
      <c r="U1765" s="36">
        <v>621</v>
      </c>
      <c r="V1765" s="35">
        <v>7031.1</v>
      </c>
      <c r="W1765" s="35">
        <v>4632.2</v>
      </c>
      <c r="X1765" s="35">
        <v>128.02000000000001</v>
      </c>
      <c r="Y1765" s="35">
        <v>13894.3</v>
      </c>
      <c r="Z1765" s="35">
        <v>27271.5</v>
      </c>
      <c r="AA1765" s="35">
        <v>171010.7</v>
      </c>
      <c r="AB1765" s="35">
        <v>1403453.23</v>
      </c>
      <c r="AC1765" s="39">
        <f t="shared" si="897"/>
        <v>1403.5</v>
      </c>
      <c r="AD1765" s="40">
        <f t="shared" si="909"/>
        <v>1370</v>
      </c>
      <c r="AG1765" s="70" t="s">
        <v>3014</v>
      </c>
      <c r="AH1765" s="24" t="s">
        <v>3508</v>
      </c>
      <c r="AI1765" s="24" t="s">
        <v>135</v>
      </c>
      <c r="AJ1765" s="24" t="s">
        <v>3509</v>
      </c>
      <c r="AK1765" s="43">
        <v>1032872.43</v>
      </c>
      <c r="AL1765" s="43">
        <v>22083.23</v>
      </c>
      <c r="AM1765" s="43">
        <v>13934.23</v>
      </c>
      <c r="AN1765" s="44">
        <v>249</v>
      </c>
      <c r="AO1765" s="46">
        <v>241</v>
      </c>
      <c r="AP1765" s="46">
        <v>6</v>
      </c>
      <c r="AQ1765" s="46">
        <v>2</v>
      </c>
      <c r="AR1765" s="43">
        <v>1068889.8899999999</v>
      </c>
      <c r="AS1765" s="43">
        <v>95628.97</v>
      </c>
      <c r="AT1765" s="43">
        <v>8695.4599999999991</v>
      </c>
      <c r="AU1765" s="43">
        <v>1120.5</v>
      </c>
      <c r="AV1765" s="43">
        <v>2059.23</v>
      </c>
      <c r="AW1765" s="43">
        <v>1566.21</v>
      </c>
      <c r="AX1765" s="43">
        <v>1177960.26</v>
      </c>
      <c r="AY1765" s="43">
        <v>110481.74</v>
      </c>
      <c r="AZ1765" s="43">
        <v>11327.01</v>
      </c>
      <c r="BA1765" s="43">
        <v>650.70000000000005</v>
      </c>
      <c r="BB1765" s="43">
        <v>7367.37</v>
      </c>
      <c r="BC1765" s="43">
        <v>4853.74</v>
      </c>
      <c r="BD1765" s="43">
        <v>384.06</v>
      </c>
      <c r="BE1765" s="43">
        <v>14558.81</v>
      </c>
      <c r="BF1765" s="43">
        <v>25653.37</v>
      </c>
      <c r="BG1765" s="43">
        <v>175276.79999999999</v>
      </c>
      <c r="BH1765" s="43">
        <v>1353237.06</v>
      </c>
      <c r="BI1765" s="44">
        <v>0</v>
      </c>
      <c r="BJ1765" s="71">
        <v>1353.2</v>
      </c>
      <c r="BK1765" s="2"/>
      <c r="BL1765" s="2"/>
      <c r="BM1765" s="48">
        <v>112.8</v>
      </c>
      <c r="BN1765" s="48">
        <v>112.8</v>
      </c>
      <c r="BO1765" s="48">
        <v>112.8</v>
      </c>
      <c r="BP1765" s="48">
        <v>112.8</v>
      </c>
      <c r="BQ1765" s="48">
        <v>225.5</v>
      </c>
      <c r="BR1765" s="48">
        <v>225.5</v>
      </c>
      <c r="BS1765" s="48">
        <v>56.4</v>
      </c>
      <c r="BT1765" s="48">
        <v>0</v>
      </c>
      <c r="BU1765" s="48">
        <v>56.4</v>
      </c>
      <c r="BV1765" s="48">
        <f t="shared" si="898"/>
        <v>118.3</v>
      </c>
      <c r="BW1765" s="48">
        <f t="shared" si="899"/>
        <v>118.3</v>
      </c>
      <c r="BX1765" s="49">
        <f t="shared" si="900"/>
        <v>118.4</v>
      </c>
      <c r="BY1765" s="50">
        <f t="shared" si="901"/>
        <v>1369.9999999999998</v>
      </c>
      <c r="BZ1765" s="48">
        <f t="shared" si="902"/>
        <v>338.4</v>
      </c>
      <c r="CA1765" s="48">
        <f t="shared" si="903"/>
        <v>563.79999999999995</v>
      </c>
      <c r="CB1765" s="48">
        <f t="shared" si="904"/>
        <v>112.8</v>
      </c>
      <c r="CC1765" s="51">
        <f t="shared" si="905"/>
        <v>355</v>
      </c>
      <c r="CD1765" s="50">
        <f t="shared" si="906"/>
        <v>1370</v>
      </c>
      <c r="CE1765" s="103"/>
      <c r="CF1765" s="73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</row>
    <row r="1766" spans="1:122" ht="15" hidden="1" outlineLevel="1" thickBot="1" x14ac:dyDescent="0.35">
      <c r="A1766" s="161"/>
      <c r="B1766" s="53" t="s">
        <v>3510</v>
      </c>
      <c r="C1766" s="53" t="s">
        <v>135</v>
      </c>
      <c r="D1766" s="24" t="s">
        <v>3511</v>
      </c>
      <c r="E1766" s="35">
        <v>176672.53</v>
      </c>
      <c r="F1766" s="34"/>
      <c r="G1766" s="34"/>
      <c r="H1766" s="36">
        <v>36</v>
      </c>
      <c r="I1766" s="38">
        <v>36</v>
      </c>
      <c r="J1766" s="37"/>
      <c r="K1766" s="37"/>
      <c r="L1766" s="35">
        <v>176672.53</v>
      </c>
      <c r="M1766" s="35">
        <v>10670.38</v>
      </c>
      <c r="N1766" s="36">
        <v>1107</v>
      </c>
      <c r="O1766" s="36">
        <v>162</v>
      </c>
      <c r="P1766" s="35">
        <v>297.72000000000003</v>
      </c>
      <c r="Q1766" s="35">
        <v>226.44</v>
      </c>
      <c r="R1766" s="35">
        <v>189136.07</v>
      </c>
      <c r="S1766" s="35">
        <v>16233.84</v>
      </c>
      <c r="T1766" s="35">
        <v>1637.64</v>
      </c>
      <c r="U1766" s="35">
        <v>97.2</v>
      </c>
      <c r="V1766" s="35">
        <v>1100.52</v>
      </c>
      <c r="W1766" s="35">
        <v>725.04</v>
      </c>
      <c r="X1766" s="36">
        <v>0</v>
      </c>
      <c r="Y1766" s="35">
        <v>2174.7600000000002</v>
      </c>
      <c r="Z1766" s="35">
        <v>4240.13</v>
      </c>
      <c r="AA1766" s="35">
        <v>26209.13</v>
      </c>
      <c r="AB1766" s="35">
        <v>215345.2</v>
      </c>
      <c r="AC1766" s="39">
        <f t="shared" si="897"/>
        <v>215.3</v>
      </c>
      <c r="AD1766" s="40">
        <f t="shared" si="909"/>
        <v>314.7</v>
      </c>
      <c r="AG1766" s="70" t="s">
        <v>3014</v>
      </c>
      <c r="AH1766" s="24" t="s">
        <v>3510</v>
      </c>
      <c r="AI1766" s="24" t="s">
        <v>135</v>
      </c>
      <c r="AJ1766" s="24" t="s">
        <v>3511</v>
      </c>
      <c r="AK1766" s="43">
        <v>182872.04</v>
      </c>
      <c r="AL1766" s="43">
        <v>88332.91</v>
      </c>
      <c r="AM1766" s="42"/>
      <c r="AN1766" s="44">
        <v>84</v>
      </c>
      <c r="AO1766" s="46">
        <v>63</v>
      </c>
      <c r="AP1766" s="46">
        <v>21</v>
      </c>
      <c r="AQ1766" s="45"/>
      <c r="AR1766" s="43">
        <v>271204.95</v>
      </c>
      <c r="AS1766" s="43">
        <v>38317.67</v>
      </c>
      <c r="AT1766" s="44">
        <v>2583</v>
      </c>
      <c r="AU1766" s="44">
        <v>378</v>
      </c>
      <c r="AV1766" s="43">
        <v>694.68</v>
      </c>
      <c r="AW1766" s="43">
        <v>528.36</v>
      </c>
      <c r="AX1766" s="43">
        <v>313706.65999999997</v>
      </c>
      <c r="AY1766" s="43">
        <v>33147.870000000003</v>
      </c>
      <c r="AZ1766" s="43">
        <v>3821.16</v>
      </c>
      <c r="BA1766" s="43">
        <v>170.1</v>
      </c>
      <c r="BB1766" s="43">
        <v>1925.91</v>
      </c>
      <c r="BC1766" s="43">
        <v>1268.82</v>
      </c>
      <c r="BD1766" s="44">
        <v>0</v>
      </c>
      <c r="BE1766" s="43">
        <v>3805.83</v>
      </c>
      <c r="BF1766" s="43">
        <v>6508.92</v>
      </c>
      <c r="BG1766" s="43">
        <v>50648.61</v>
      </c>
      <c r="BH1766" s="43">
        <v>364355.27</v>
      </c>
      <c r="BI1766" s="44">
        <v>0</v>
      </c>
      <c r="BJ1766" s="71">
        <v>364.4</v>
      </c>
      <c r="BK1766" s="2"/>
      <c r="BL1766" s="2"/>
      <c r="BM1766" s="48">
        <v>30.4</v>
      </c>
      <c r="BN1766" s="48">
        <v>30.4</v>
      </c>
      <c r="BO1766" s="48">
        <v>30.4</v>
      </c>
      <c r="BP1766" s="48">
        <v>30.4</v>
      </c>
      <c r="BQ1766" s="48">
        <v>60.7</v>
      </c>
      <c r="BR1766" s="48">
        <v>60.7</v>
      </c>
      <c r="BS1766" s="48">
        <v>15.2</v>
      </c>
      <c r="BT1766" s="48">
        <v>0</v>
      </c>
      <c r="BU1766" s="48">
        <v>15.2</v>
      </c>
      <c r="BV1766" s="48">
        <f t="shared" si="898"/>
        <v>13.8</v>
      </c>
      <c r="BW1766" s="48">
        <f t="shared" si="899"/>
        <v>13.8</v>
      </c>
      <c r="BX1766" s="49">
        <f t="shared" si="900"/>
        <v>13.7</v>
      </c>
      <c r="BY1766" s="50">
        <f t="shared" si="901"/>
        <v>314.7</v>
      </c>
      <c r="BZ1766" s="48">
        <f t="shared" si="902"/>
        <v>91.199999999999989</v>
      </c>
      <c r="CA1766" s="48">
        <f t="shared" si="903"/>
        <v>151.80000000000001</v>
      </c>
      <c r="CB1766" s="48">
        <f t="shared" si="904"/>
        <v>30.4</v>
      </c>
      <c r="CC1766" s="51">
        <f t="shared" si="905"/>
        <v>41.3</v>
      </c>
      <c r="CD1766" s="50">
        <f t="shared" si="906"/>
        <v>314.7</v>
      </c>
      <c r="CE1766" s="103"/>
      <c r="CF1766" s="73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</row>
    <row r="1767" spans="1:122" ht="15" hidden="1" outlineLevel="1" thickBot="1" x14ac:dyDescent="0.35">
      <c r="A1767" s="161"/>
      <c r="B1767" s="53" t="s">
        <v>3512</v>
      </c>
      <c r="C1767" s="53" t="s">
        <v>135</v>
      </c>
      <c r="D1767" s="24" t="s">
        <v>3513</v>
      </c>
      <c r="E1767" s="34"/>
      <c r="F1767" s="35">
        <v>22083.23</v>
      </c>
      <c r="G1767" s="35">
        <v>98384.09</v>
      </c>
      <c r="H1767" s="36">
        <v>26</v>
      </c>
      <c r="I1767" s="37"/>
      <c r="J1767" s="38">
        <v>8</v>
      </c>
      <c r="K1767" s="38">
        <v>18</v>
      </c>
      <c r="L1767" s="35">
        <v>120467.32</v>
      </c>
      <c r="M1767" s="35">
        <v>7386.88</v>
      </c>
      <c r="N1767" s="35">
        <v>799.5</v>
      </c>
      <c r="O1767" s="36">
        <v>117</v>
      </c>
      <c r="P1767" s="35">
        <v>215.02</v>
      </c>
      <c r="Q1767" s="35">
        <v>163.54</v>
      </c>
      <c r="R1767" s="35">
        <v>129149.26</v>
      </c>
      <c r="S1767" s="35">
        <v>5866.9</v>
      </c>
      <c r="T1767" s="35">
        <v>1182.74</v>
      </c>
      <c r="U1767" s="36">
        <v>0</v>
      </c>
      <c r="V1767" s="36">
        <v>0</v>
      </c>
      <c r="W1767" s="36">
        <v>0</v>
      </c>
      <c r="X1767" s="36">
        <v>0</v>
      </c>
      <c r="Y1767" s="36">
        <v>0</v>
      </c>
      <c r="Z1767" s="35">
        <v>2891.22</v>
      </c>
      <c r="AA1767" s="35">
        <v>9940.86</v>
      </c>
      <c r="AB1767" s="35">
        <v>139090.12</v>
      </c>
      <c r="AC1767" s="39">
        <f t="shared" si="897"/>
        <v>139.1</v>
      </c>
      <c r="AD1767" s="40">
        <f t="shared" si="909"/>
        <v>140.30000000000001</v>
      </c>
      <c r="AG1767" s="70" t="s">
        <v>3014</v>
      </c>
      <c r="AH1767" s="24" t="s">
        <v>3512</v>
      </c>
      <c r="AI1767" s="24" t="s">
        <v>135</v>
      </c>
      <c r="AJ1767" s="24" t="s">
        <v>3513</v>
      </c>
      <c r="AK1767" s="42"/>
      <c r="AL1767" s="43">
        <v>44166.46</v>
      </c>
      <c r="AM1767" s="43">
        <v>77271.62</v>
      </c>
      <c r="AN1767" s="44">
        <v>32</v>
      </c>
      <c r="AO1767" s="45"/>
      <c r="AP1767" s="46">
        <v>10</v>
      </c>
      <c r="AQ1767" s="46">
        <v>22</v>
      </c>
      <c r="AR1767" s="43">
        <v>121438.08</v>
      </c>
      <c r="AS1767" s="43">
        <v>6300.16</v>
      </c>
      <c r="AT1767" s="44">
        <v>984</v>
      </c>
      <c r="AU1767" s="44">
        <v>144</v>
      </c>
      <c r="AV1767" s="43">
        <v>264.64</v>
      </c>
      <c r="AW1767" s="43">
        <v>201.28</v>
      </c>
      <c r="AX1767" s="43">
        <v>129332.16</v>
      </c>
      <c r="AY1767" s="43">
        <v>7220.8</v>
      </c>
      <c r="AZ1767" s="43">
        <v>1455.68</v>
      </c>
      <c r="BA1767" s="44">
        <v>0</v>
      </c>
      <c r="BB1767" s="44">
        <v>0</v>
      </c>
      <c r="BC1767" s="44">
        <v>0</v>
      </c>
      <c r="BD1767" s="44">
        <v>0</v>
      </c>
      <c r="BE1767" s="44">
        <v>0</v>
      </c>
      <c r="BF1767" s="43">
        <v>2914.51</v>
      </c>
      <c r="BG1767" s="43">
        <v>11590.99</v>
      </c>
      <c r="BH1767" s="43">
        <v>140923.15</v>
      </c>
      <c r="BI1767" s="44">
        <v>0</v>
      </c>
      <c r="BJ1767" s="71">
        <v>140.9</v>
      </c>
      <c r="BK1767" s="2"/>
      <c r="BL1767" s="2"/>
      <c r="BM1767" s="48">
        <v>11.7</v>
      </c>
      <c r="BN1767" s="48">
        <v>11.7</v>
      </c>
      <c r="BO1767" s="48">
        <v>11.7</v>
      </c>
      <c r="BP1767" s="48">
        <v>11.7</v>
      </c>
      <c r="BQ1767" s="48">
        <v>23.5</v>
      </c>
      <c r="BR1767" s="48">
        <v>23.5</v>
      </c>
      <c r="BS1767" s="48">
        <v>5.9</v>
      </c>
      <c r="BT1767" s="48">
        <v>0</v>
      </c>
      <c r="BU1767" s="48">
        <v>5.9</v>
      </c>
      <c r="BV1767" s="48">
        <f t="shared" si="898"/>
        <v>11.6</v>
      </c>
      <c r="BW1767" s="48">
        <f t="shared" si="899"/>
        <v>11.6</v>
      </c>
      <c r="BX1767" s="49">
        <f t="shared" si="900"/>
        <v>11.5</v>
      </c>
      <c r="BY1767" s="50">
        <f t="shared" si="901"/>
        <v>140.29999999999998</v>
      </c>
      <c r="BZ1767" s="48">
        <f t="shared" si="902"/>
        <v>35.099999999999994</v>
      </c>
      <c r="CA1767" s="48">
        <f t="shared" si="903"/>
        <v>58.7</v>
      </c>
      <c r="CB1767" s="48">
        <f t="shared" si="904"/>
        <v>11.8</v>
      </c>
      <c r="CC1767" s="51">
        <f t="shared" si="905"/>
        <v>34.700000000000003</v>
      </c>
      <c r="CD1767" s="50">
        <f t="shared" si="906"/>
        <v>140.30000000000001</v>
      </c>
      <c r="CE1767" s="103"/>
      <c r="CF1767" s="73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</row>
    <row r="1768" spans="1:122" ht="21" hidden="1" outlineLevel="1" thickBot="1" x14ac:dyDescent="0.35">
      <c r="A1768" s="161"/>
      <c r="B1768" s="53" t="s">
        <v>3514</v>
      </c>
      <c r="C1768" s="53" t="s">
        <v>135</v>
      </c>
      <c r="D1768" s="24" t="s">
        <v>3515</v>
      </c>
      <c r="E1768" s="34"/>
      <c r="F1768" s="35">
        <v>88332.91</v>
      </c>
      <c r="G1768" s="35">
        <v>119496.54</v>
      </c>
      <c r="H1768" s="36">
        <v>52</v>
      </c>
      <c r="I1768" s="37"/>
      <c r="J1768" s="38">
        <v>21</v>
      </c>
      <c r="K1768" s="38">
        <v>31</v>
      </c>
      <c r="L1768" s="35">
        <v>207829.45</v>
      </c>
      <c r="M1768" s="35">
        <v>10237.76</v>
      </c>
      <c r="N1768" s="36">
        <v>1599</v>
      </c>
      <c r="O1768" s="36">
        <v>234</v>
      </c>
      <c r="P1768" s="35">
        <v>430.04</v>
      </c>
      <c r="Q1768" s="35">
        <v>327.08</v>
      </c>
      <c r="R1768" s="35">
        <v>220657.33</v>
      </c>
      <c r="S1768" s="35">
        <v>11733.8</v>
      </c>
      <c r="T1768" s="35">
        <v>2365.48</v>
      </c>
      <c r="U1768" s="36">
        <v>0</v>
      </c>
      <c r="V1768" s="36">
        <v>0</v>
      </c>
      <c r="W1768" s="36">
        <v>0</v>
      </c>
      <c r="X1768" s="36">
        <v>0</v>
      </c>
      <c r="Y1768" s="36">
        <v>0</v>
      </c>
      <c r="Z1768" s="35">
        <v>4987.91</v>
      </c>
      <c r="AA1768" s="35">
        <v>19087.189999999999</v>
      </c>
      <c r="AB1768" s="35">
        <v>239744.52</v>
      </c>
      <c r="AC1768" s="39">
        <f t="shared" si="897"/>
        <v>239.7</v>
      </c>
      <c r="AD1768" s="40">
        <f t="shared" si="909"/>
        <v>258.3</v>
      </c>
      <c r="AG1768" s="70" t="s">
        <v>3014</v>
      </c>
      <c r="AH1768" s="24" t="s">
        <v>3514</v>
      </c>
      <c r="AI1768" s="24" t="s">
        <v>135</v>
      </c>
      <c r="AJ1768" s="24" t="s">
        <v>3515</v>
      </c>
      <c r="AK1768" s="42"/>
      <c r="AL1768" s="43">
        <v>88332.91</v>
      </c>
      <c r="AM1768" s="43">
        <v>140609.01</v>
      </c>
      <c r="AN1768" s="44">
        <v>64</v>
      </c>
      <c r="AO1768" s="45"/>
      <c r="AP1768" s="46">
        <v>21</v>
      </c>
      <c r="AQ1768" s="46">
        <v>43</v>
      </c>
      <c r="AR1768" s="43">
        <v>228941.92</v>
      </c>
      <c r="AS1768" s="43">
        <v>12600.32</v>
      </c>
      <c r="AT1768" s="44">
        <v>1968</v>
      </c>
      <c r="AU1768" s="44">
        <v>288</v>
      </c>
      <c r="AV1768" s="43">
        <v>529.28</v>
      </c>
      <c r="AW1768" s="43">
        <v>402.56</v>
      </c>
      <c r="AX1768" s="43">
        <v>244730.08</v>
      </c>
      <c r="AY1768" s="43">
        <v>14441.6</v>
      </c>
      <c r="AZ1768" s="43">
        <v>2911.36</v>
      </c>
      <c r="BA1768" s="44">
        <v>0</v>
      </c>
      <c r="BB1768" s="44">
        <v>0</v>
      </c>
      <c r="BC1768" s="44">
        <v>0</v>
      </c>
      <c r="BD1768" s="44">
        <v>0</v>
      </c>
      <c r="BE1768" s="44">
        <v>0</v>
      </c>
      <c r="BF1768" s="43">
        <v>5494.61</v>
      </c>
      <c r="BG1768" s="43">
        <v>22847.57</v>
      </c>
      <c r="BH1768" s="43">
        <v>267577.65000000002</v>
      </c>
      <c r="BI1768" s="44">
        <v>0</v>
      </c>
      <c r="BJ1768" s="71">
        <v>267.60000000000002</v>
      </c>
      <c r="BK1768" s="2"/>
      <c r="BL1768" s="2"/>
      <c r="BM1768" s="48">
        <v>22.3</v>
      </c>
      <c r="BN1768" s="48">
        <v>22.3</v>
      </c>
      <c r="BO1768" s="48">
        <v>22.3</v>
      </c>
      <c r="BP1768" s="48">
        <v>22.3</v>
      </c>
      <c r="BQ1768" s="48">
        <v>44.6</v>
      </c>
      <c r="BR1768" s="48">
        <v>44.6</v>
      </c>
      <c r="BS1768" s="48">
        <v>11.2</v>
      </c>
      <c r="BT1768" s="48">
        <v>0</v>
      </c>
      <c r="BU1768" s="48">
        <v>11.2</v>
      </c>
      <c r="BV1768" s="48">
        <f t="shared" si="898"/>
        <v>19.2</v>
      </c>
      <c r="BW1768" s="48">
        <f t="shared" si="899"/>
        <v>19.2</v>
      </c>
      <c r="BX1768" s="49">
        <f t="shared" si="900"/>
        <v>19.100000000000001</v>
      </c>
      <c r="BY1768" s="50">
        <f t="shared" si="901"/>
        <v>258.3</v>
      </c>
      <c r="BZ1768" s="48">
        <f t="shared" si="902"/>
        <v>66.900000000000006</v>
      </c>
      <c r="CA1768" s="48">
        <f t="shared" si="903"/>
        <v>111.5</v>
      </c>
      <c r="CB1768" s="48">
        <f t="shared" si="904"/>
        <v>22.4</v>
      </c>
      <c r="CC1768" s="51">
        <f t="shared" si="905"/>
        <v>57.5</v>
      </c>
      <c r="CD1768" s="50">
        <f t="shared" si="906"/>
        <v>258.3</v>
      </c>
      <c r="CE1768" s="103"/>
      <c r="CF1768" s="73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</row>
    <row r="1769" spans="1:122" ht="15" hidden="1" outlineLevel="1" thickBot="1" x14ac:dyDescent="0.35">
      <c r="A1769" s="161"/>
      <c r="B1769" s="53" t="s">
        <v>3516</v>
      </c>
      <c r="C1769" s="53" t="s">
        <v>135</v>
      </c>
      <c r="D1769" s="24" t="s">
        <v>3517</v>
      </c>
      <c r="E1769" s="34"/>
      <c r="F1769" s="35">
        <v>44166.46</v>
      </c>
      <c r="G1769" s="35">
        <v>140609.01</v>
      </c>
      <c r="H1769" s="36">
        <v>59</v>
      </c>
      <c r="I1769" s="37"/>
      <c r="J1769" s="38">
        <v>17</v>
      </c>
      <c r="K1769" s="38">
        <v>42</v>
      </c>
      <c r="L1769" s="35">
        <v>184775.47</v>
      </c>
      <c r="M1769" s="35">
        <v>11615.92</v>
      </c>
      <c r="N1769" s="35">
        <v>1814.25</v>
      </c>
      <c r="O1769" s="35">
        <v>265.5</v>
      </c>
      <c r="P1769" s="35">
        <v>487.93</v>
      </c>
      <c r="Q1769" s="35">
        <v>371.11</v>
      </c>
      <c r="R1769" s="35">
        <v>199330.18</v>
      </c>
      <c r="S1769" s="35">
        <v>13313.35</v>
      </c>
      <c r="T1769" s="35">
        <v>2683.91</v>
      </c>
      <c r="U1769" s="36">
        <v>0</v>
      </c>
      <c r="V1769" s="36">
        <v>0</v>
      </c>
      <c r="W1769" s="36">
        <v>0</v>
      </c>
      <c r="X1769" s="36">
        <v>0</v>
      </c>
      <c r="Y1769" s="36">
        <v>0</v>
      </c>
      <c r="Z1769" s="35">
        <v>4434.6099999999997</v>
      </c>
      <c r="AA1769" s="35">
        <v>20431.87</v>
      </c>
      <c r="AB1769" s="35">
        <v>219762.05</v>
      </c>
      <c r="AC1769" s="39">
        <f t="shared" si="897"/>
        <v>219.8</v>
      </c>
      <c r="AD1769" s="40">
        <f t="shared" si="909"/>
        <v>196.7</v>
      </c>
      <c r="AG1769" s="70" t="s">
        <v>3014</v>
      </c>
      <c r="AH1769" s="24" t="s">
        <v>3516</v>
      </c>
      <c r="AI1769" s="24" t="s">
        <v>135</v>
      </c>
      <c r="AJ1769" s="24" t="s">
        <v>3517</v>
      </c>
      <c r="AK1769" s="42"/>
      <c r="AL1769" s="43">
        <v>44166.46</v>
      </c>
      <c r="AM1769" s="43">
        <v>112318.31</v>
      </c>
      <c r="AN1769" s="44">
        <v>48</v>
      </c>
      <c r="AO1769" s="45"/>
      <c r="AP1769" s="46">
        <v>13</v>
      </c>
      <c r="AQ1769" s="46">
        <v>35</v>
      </c>
      <c r="AR1769" s="43">
        <v>156484.76999999999</v>
      </c>
      <c r="AS1769" s="43">
        <v>9450.24</v>
      </c>
      <c r="AT1769" s="44">
        <v>1476</v>
      </c>
      <c r="AU1769" s="44">
        <v>216</v>
      </c>
      <c r="AV1769" s="43">
        <v>396.96</v>
      </c>
      <c r="AW1769" s="43">
        <v>301.92</v>
      </c>
      <c r="AX1769" s="43">
        <v>168325.89</v>
      </c>
      <c r="AY1769" s="43">
        <v>10831.2</v>
      </c>
      <c r="AZ1769" s="43">
        <v>2183.52</v>
      </c>
      <c r="BA1769" s="44">
        <v>0</v>
      </c>
      <c r="BB1769" s="44">
        <v>0</v>
      </c>
      <c r="BC1769" s="44">
        <v>0</v>
      </c>
      <c r="BD1769" s="44">
        <v>0</v>
      </c>
      <c r="BE1769" s="44">
        <v>0</v>
      </c>
      <c r="BF1769" s="43">
        <v>3755.63</v>
      </c>
      <c r="BG1769" s="43">
        <v>16770.349999999999</v>
      </c>
      <c r="BH1769" s="43">
        <v>185096.24</v>
      </c>
      <c r="BI1769" s="44">
        <v>0</v>
      </c>
      <c r="BJ1769" s="71">
        <v>185.1</v>
      </c>
      <c r="BK1769" s="2"/>
      <c r="BL1769" s="2"/>
      <c r="BM1769" s="48">
        <v>15.4</v>
      </c>
      <c r="BN1769" s="48">
        <v>15.4</v>
      </c>
      <c r="BO1769" s="48">
        <v>15.4</v>
      </c>
      <c r="BP1769" s="48">
        <v>15.4</v>
      </c>
      <c r="BQ1769" s="48">
        <v>30.9</v>
      </c>
      <c r="BR1769" s="48">
        <v>30.9</v>
      </c>
      <c r="BS1769" s="48">
        <v>7.7</v>
      </c>
      <c r="BT1769" s="48">
        <v>0</v>
      </c>
      <c r="BU1769" s="48">
        <v>7.7</v>
      </c>
      <c r="BV1769" s="48">
        <f t="shared" si="898"/>
        <v>19.3</v>
      </c>
      <c r="BW1769" s="48">
        <f t="shared" si="899"/>
        <v>19.3</v>
      </c>
      <c r="BX1769" s="49">
        <f t="shared" si="900"/>
        <v>19.3</v>
      </c>
      <c r="BY1769" s="50">
        <f t="shared" si="901"/>
        <v>196.70000000000005</v>
      </c>
      <c r="BZ1769" s="48">
        <f t="shared" si="902"/>
        <v>46.2</v>
      </c>
      <c r="CA1769" s="48">
        <f t="shared" si="903"/>
        <v>77.199999999999989</v>
      </c>
      <c r="CB1769" s="48">
        <f t="shared" si="904"/>
        <v>15.4</v>
      </c>
      <c r="CC1769" s="51">
        <f t="shared" si="905"/>
        <v>57.900000000000006</v>
      </c>
      <c r="CD1769" s="50">
        <f t="shared" si="906"/>
        <v>196.7</v>
      </c>
      <c r="CE1769" s="103"/>
      <c r="CF1769" s="73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</row>
    <row r="1770" spans="1:122" ht="15" hidden="1" outlineLevel="1" thickBot="1" x14ac:dyDescent="0.35">
      <c r="A1770" s="161"/>
      <c r="B1770" s="53" t="s">
        <v>3518</v>
      </c>
      <c r="C1770" s="53" t="s">
        <v>135</v>
      </c>
      <c r="D1770" s="24" t="s">
        <v>3519</v>
      </c>
      <c r="E1770" s="34"/>
      <c r="F1770" s="35">
        <v>14574.93</v>
      </c>
      <c r="G1770" s="35">
        <v>98384.09</v>
      </c>
      <c r="H1770" s="36">
        <v>23</v>
      </c>
      <c r="I1770" s="37"/>
      <c r="J1770" s="38">
        <v>3</v>
      </c>
      <c r="K1770" s="38">
        <v>20</v>
      </c>
      <c r="L1770" s="35">
        <v>112959.02</v>
      </c>
      <c r="M1770" s="35">
        <v>4528.24</v>
      </c>
      <c r="N1770" s="35">
        <v>707.25</v>
      </c>
      <c r="O1770" s="35">
        <v>103.5</v>
      </c>
      <c r="P1770" s="35">
        <v>190.21</v>
      </c>
      <c r="Q1770" s="35">
        <v>144.66999999999999</v>
      </c>
      <c r="R1770" s="35">
        <v>118632.89</v>
      </c>
      <c r="S1770" s="35">
        <v>5189.95</v>
      </c>
      <c r="T1770" s="35">
        <v>1046.27</v>
      </c>
      <c r="U1770" s="36">
        <v>0</v>
      </c>
      <c r="V1770" s="36">
        <v>0</v>
      </c>
      <c r="W1770" s="36">
        <v>0</v>
      </c>
      <c r="X1770" s="36">
        <v>0</v>
      </c>
      <c r="Y1770" s="36">
        <v>0</v>
      </c>
      <c r="Z1770" s="35">
        <v>2711.02</v>
      </c>
      <c r="AA1770" s="35">
        <v>8947.24</v>
      </c>
      <c r="AB1770" s="35">
        <v>127580.13</v>
      </c>
      <c r="AC1770" s="39">
        <f t="shared" si="897"/>
        <v>127.6</v>
      </c>
      <c r="AD1770" s="40">
        <f t="shared" si="909"/>
        <v>139</v>
      </c>
      <c r="AG1770" s="70" t="s">
        <v>3014</v>
      </c>
      <c r="AH1770" s="24" t="s">
        <v>3518</v>
      </c>
      <c r="AI1770" s="24" t="s">
        <v>135</v>
      </c>
      <c r="AJ1770" s="24" t="s">
        <v>3519</v>
      </c>
      <c r="AK1770" s="42"/>
      <c r="AL1770" s="42"/>
      <c r="AM1770" s="43">
        <v>126674.79</v>
      </c>
      <c r="AN1770" s="44">
        <v>29</v>
      </c>
      <c r="AO1770" s="45"/>
      <c r="AP1770" s="45"/>
      <c r="AQ1770" s="46">
        <v>29</v>
      </c>
      <c r="AR1770" s="43">
        <v>126674.79</v>
      </c>
      <c r="AS1770" s="43">
        <v>5709.52</v>
      </c>
      <c r="AT1770" s="43">
        <v>891.75</v>
      </c>
      <c r="AU1770" s="43">
        <v>130.5</v>
      </c>
      <c r="AV1770" s="43">
        <v>239.83</v>
      </c>
      <c r="AW1770" s="43">
        <v>182.41</v>
      </c>
      <c r="AX1770" s="43">
        <v>133828.79999999999</v>
      </c>
      <c r="AY1770" s="43">
        <v>6543.85</v>
      </c>
      <c r="AZ1770" s="43">
        <v>1319.21</v>
      </c>
      <c r="BA1770" s="44">
        <v>0</v>
      </c>
      <c r="BB1770" s="44">
        <v>0</v>
      </c>
      <c r="BC1770" s="44">
        <v>0</v>
      </c>
      <c r="BD1770" s="44">
        <v>0</v>
      </c>
      <c r="BE1770" s="44">
        <v>0</v>
      </c>
      <c r="BF1770" s="43">
        <v>3040.2</v>
      </c>
      <c r="BG1770" s="43">
        <v>10903.26</v>
      </c>
      <c r="BH1770" s="43">
        <v>144732.06</v>
      </c>
      <c r="BI1770" s="44">
        <v>0</v>
      </c>
      <c r="BJ1770" s="71">
        <v>144.69999999999999</v>
      </c>
      <c r="BK1770" s="2"/>
      <c r="BL1770" s="2"/>
      <c r="BM1770" s="48">
        <v>12.1</v>
      </c>
      <c r="BN1770" s="48">
        <v>12.1</v>
      </c>
      <c r="BO1770" s="48">
        <v>12.1</v>
      </c>
      <c r="BP1770" s="48">
        <v>12.1</v>
      </c>
      <c r="BQ1770" s="48">
        <v>24.1</v>
      </c>
      <c r="BR1770" s="48">
        <v>24.1</v>
      </c>
      <c r="BS1770" s="48">
        <v>6</v>
      </c>
      <c r="BT1770" s="48">
        <v>0</v>
      </c>
      <c r="BU1770" s="48">
        <v>6</v>
      </c>
      <c r="BV1770" s="48">
        <f t="shared" si="898"/>
        <v>10.1</v>
      </c>
      <c r="BW1770" s="48">
        <f t="shared" si="899"/>
        <v>10.1</v>
      </c>
      <c r="BX1770" s="49">
        <f t="shared" si="900"/>
        <v>10.199999999999999</v>
      </c>
      <c r="BY1770" s="50">
        <f t="shared" si="901"/>
        <v>138.99999999999997</v>
      </c>
      <c r="BZ1770" s="48">
        <f t="shared" si="902"/>
        <v>36.299999999999997</v>
      </c>
      <c r="CA1770" s="48">
        <f t="shared" si="903"/>
        <v>60.300000000000004</v>
      </c>
      <c r="CB1770" s="48">
        <f t="shared" si="904"/>
        <v>12</v>
      </c>
      <c r="CC1770" s="51">
        <f t="shared" si="905"/>
        <v>30.4</v>
      </c>
      <c r="CD1770" s="50">
        <f t="shared" si="906"/>
        <v>139</v>
      </c>
      <c r="CE1770" s="103"/>
      <c r="CF1770" s="73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</row>
    <row r="1771" spans="1:122" ht="15" hidden="1" outlineLevel="1" thickBot="1" x14ac:dyDescent="0.35">
      <c r="A1771" s="161"/>
      <c r="B1771" s="53" t="s">
        <v>3520</v>
      </c>
      <c r="C1771" s="53" t="s">
        <v>135</v>
      </c>
      <c r="D1771" s="24" t="s">
        <v>3521</v>
      </c>
      <c r="E1771" s="34"/>
      <c r="F1771" s="35">
        <v>14574.93</v>
      </c>
      <c r="G1771" s="35">
        <v>56159.16</v>
      </c>
      <c r="H1771" s="36">
        <v>23</v>
      </c>
      <c r="I1771" s="37"/>
      <c r="J1771" s="38">
        <v>4</v>
      </c>
      <c r="K1771" s="38">
        <v>19</v>
      </c>
      <c r="L1771" s="35">
        <v>70734.09</v>
      </c>
      <c r="M1771" s="35">
        <v>4528.24</v>
      </c>
      <c r="N1771" s="35">
        <v>707.25</v>
      </c>
      <c r="O1771" s="35">
        <v>103.5</v>
      </c>
      <c r="P1771" s="35">
        <v>190.21</v>
      </c>
      <c r="Q1771" s="35">
        <v>144.66999999999999</v>
      </c>
      <c r="R1771" s="35">
        <v>76407.960000000006</v>
      </c>
      <c r="S1771" s="35">
        <v>5189.95</v>
      </c>
      <c r="T1771" s="35">
        <v>1046.27</v>
      </c>
      <c r="U1771" s="36">
        <v>0</v>
      </c>
      <c r="V1771" s="36">
        <v>0</v>
      </c>
      <c r="W1771" s="36">
        <v>0</v>
      </c>
      <c r="X1771" s="36">
        <v>0</v>
      </c>
      <c r="Y1771" s="36">
        <v>0</v>
      </c>
      <c r="Z1771" s="35">
        <v>1697.62</v>
      </c>
      <c r="AA1771" s="35">
        <v>7933.84</v>
      </c>
      <c r="AB1771" s="35">
        <v>84341.8</v>
      </c>
      <c r="AC1771" s="39">
        <f t="shared" si="897"/>
        <v>84.3</v>
      </c>
      <c r="AD1771" s="40">
        <f t="shared" si="909"/>
        <v>172.2</v>
      </c>
      <c r="AG1771" s="70" t="s">
        <v>3014</v>
      </c>
      <c r="AH1771" s="24" t="s">
        <v>3520</v>
      </c>
      <c r="AI1771" s="24" t="s">
        <v>135</v>
      </c>
      <c r="AJ1771" s="24" t="s">
        <v>3521</v>
      </c>
      <c r="AK1771" s="42"/>
      <c r="AL1771" s="43">
        <v>44166.46</v>
      </c>
      <c r="AM1771" s="43">
        <v>140609.01</v>
      </c>
      <c r="AN1771" s="44">
        <v>52</v>
      </c>
      <c r="AO1771" s="45"/>
      <c r="AP1771" s="46">
        <v>14</v>
      </c>
      <c r="AQ1771" s="46">
        <v>38</v>
      </c>
      <c r="AR1771" s="43">
        <v>184775.47</v>
      </c>
      <c r="AS1771" s="43">
        <v>10237.76</v>
      </c>
      <c r="AT1771" s="44">
        <v>1599</v>
      </c>
      <c r="AU1771" s="44">
        <v>234</v>
      </c>
      <c r="AV1771" s="43">
        <v>430.04</v>
      </c>
      <c r="AW1771" s="43">
        <v>327.08</v>
      </c>
      <c r="AX1771" s="43">
        <v>197603.35</v>
      </c>
      <c r="AY1771" s="43">
        <v>11733.8</v>
      </c>
      <c r="AZ1771" s="43">
        <v>2365.48</v>
      </c>
      <c r="BA1771" s="44">
        <v>0</v>
      </c>
      <c r="BB1771" s="44">
        <v>0</v>
      </c>
      <c r="BC1771" s="44">
        <v>0</v>
      </c>
      <c r="BD1771" s="44">
        <v>0</v>
      </c>
      <c r="BE1771" s="44">
        <v>0</v>
      </c>
      <c r="BF1771" s="43">
        <v>4434.6099999999997</v>
      </c>
      <c r="BG1771" s="43">
        <v>18533.89</v>
      </c>
      <c r="BH1771" s="43">
        <v>216137.24</v>
      </c>
      <c r="BI1771" s="44">
        <v>0</v>
      </c>
      <c r="BJ1771" s="71">
        <v>216.1</v>
      </c>
      <c r="BK1771" s="2"/>
      <c r="BL1771" s="2"/>
      <c r="BM1771" s="48">
        <v>18</v>
      </c>
      <c r="BN1771" s="48">
        <v>18</v>
      </c>
      <c r="BO1771" s="48">
        <v>18</v>
      </c>
      <c r="BP1771" s="48">
        <v>18</v>
      </c>
      <c r="BQ1771" s="48">
        <v>36</v>
      </c>
      <c r="BR1771" s="48">
        <v>36</v>
      </c>
      <c r="BS1771" s="48">
        <v>9</v>
      </c>
      <c r="BT1771" s="48">
        <v>0</v>
      </c>
      <c r="BU1771" s="48">
        <v>9</v>
      </c>
      <c r="BV1771" s="48">
        <f t="shared" si="898"/>
        <v>3.4</v>
      </c>
      <c r="BW1771" s="48">
        <f t="shared" si="899"/>
        <v>3.4</v>
      </c>
      <c r="BX1771" s="49">
        <f t="shared" si="900"/>
        <v>3.4</v>
      </c>
      <c r="BY1771" s="50">
        <f t="shared" si="901"/>
        <v>172.2</v>
      </c>
      <c r="BZ1771" s="48">
        <f t="shared" si="902"/>
        <v>54</v>
      </c>
      <c r="CA1771" s="48">
        <f t="shared" si="903"/>
        <v>90</v>
      </c>
      <c r="CB1771" s="48">
        <f t="shared" si="904"/>
        <v>18</v>
      </c>
      <c r="CC1771" s="51">
        <f t="shared" si="905"/>
        <v>10.199999999999999</v>
      </c>
      <c r="CD1771" s="50">
        <f t="shared" si="906"/>
        <v>172.2</v>
      </c>
      <c r="CE1771" s="103"/>
      <c r="CF1771" s="73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</row>
    <row r="1772" spans="1:122" ht="15" hidden="1" outlineLevel="1" thickBot="1" x14ac:dyDescent="0.35">
      <c r="A1772" s="161"/>
      <c r="B1772" s="53" t="s">
        <v>3522</v>
      </c>
      <c r="C1772" s="53" t="s">
        <v>135</v>
      </c>
      <c r="D1772" s="24" t="s">
        <v>3523</v>
      </c>
      <c r="E1772" s="34"/>
      <c r="F1772" s="35">
        <v>14574.93</v>
      </c>
      <c r="G1772" s="35">
        <v>70093.39</v>
      </c>
      <c r="H1772" s="36">
        <v>15</v>
      </c>
      <c r="I1772" s="37"/>
      <c r="J1772" s="38">
        <v>3</v>
      </c>
      <c r="K1772" s="38">
        <v>12</v>
      </c>
      <c r="L1772" s="35">
        <v>84668.32</v>
      </c>
      <c r="M1772" s="35">
        <v>2953.2</v>
      </c>
      <c r="N1772" s="35">
        <v>461.25</v>
      </c>
      <c r="O1772" s="35">
        <v>67.5</v>
      </c>
      <c r="P1772" s="35">
        <v>124.05</v>
      </c>
      <c r="Q1772" s="35">
        <v>94.35</v>
      </c>
      <c r="R1772" s="35">
        <v>88368.67</v>
      </c>
      <c r="S1772" s="35">
        <v>3384.75</v>
      </c>
      <c r="T1772" s="35">
        <v>682.35</v>
      </c>
      <c r="U1772" s="36">
        <v>0</v>
      </c>
      <c r="V1772" s="36">
        <v>0</v>
      </c>
      <c r="W1772" s="36">
        <v>0</v>
      </c>
      <c r="X1772" s="36">
        <v>0</v>
      </c>
      <c r="Y1772" s="36">
        <v>0</v>
      </c>
      <c r="Z1772" s="35">
        <v>2032.04</v>
      </c>
      <c r="AA1772" s="35">
        <v>6099.14</v>
      </c>
      <c r="AB1772" s="35">
        <v>94467.81</v>
      </c>
      <c r="AC1772" s="39">
        <f t="shared" si="897"/>
        <v>94.5</v>
      </c>
      <c r="AD1772" s="40">
        <f t="shared" si="909"/>
        <v>85.6</v>
      </c>
      <c r="AG1772" s="70" t="s">
        <v>3014</v>
      </c>
      <c r="AH1772" s="24" t="s">
        <v>3522</v>
      </c>
      <c r="AI1772" s="24" t="s">
        <v>135</v>
      </c>
      <c r="AJ1772" s="24" t="s">
        <v>3523</v>
      </c>
      <c r="AK1772" s="42"/>
      <c r="AL1772" s="43">
        <v>14574.93</v>
      </c>
      <c r="AM1772" s="43">
        <v>56159.16</v>
      </c>
      <c r="AN1772" s="44">
        <v>17</v>
      </c>
      <c r="AO1772" s="45"/>
      <c r="AP1772" s="46">
        <v>1</v>
      </c>
      <c r="AQ1772" s="46">
        <v>16</v>
      </c>
      <c r="AR1772" s="43">
        <v>70734.09</v>
      </c>
      <c r="AS1772" s="43">
        <v>3346.96</v>
      </c>
      <c r="AT1772" s="43">
        <v>522.75</v>
      </c>
      <c r="AU1772" s="43">
        <v>76.5</v>
      </c>
      <c r="AV1772" s="43">
        <v>140.59</v>
      </c>
      <c r="AW1772" s="43">
        <v>106.93</v>
      </c>
      <c r="AX1772" s="43">
        <v>74927.820000000007</v>
      </c>
      <c r="AY1772" s="43">
        <v>3836.05</v>
      </c>
      <c r="AZ1772" s="43">
        <v>773.33</v>
      </c>
      <c r="BA1772" s="44">
        <v>0</v>
      </c>
      <c r="BB1772" s="44">
        <v>0</v>
      </c>
      <c r="BC1772" s="44">
        <v>0</v>
      </c>
      <c r="BD1772" s="44">
        <v>0</v>
      </c>
      <c r="BE1772" s="44">
        <v>0</v>
      </c>
      <c r="BF1772" s="43">
        <v>1697.62</v>
      </c>
      <c r="BG1772" s="44">
        <v>6307</v>
      </c>
      <c r="BH1772" s="43">
        <v>81234.820000000007</v>
      </c>
      <c r="BI1772" s="44">
        <v>0</v>
      </c>
      <c r="BJ1772" s="71">
        <v>81.2</v>
      </c>
      <c r="BK1772" s="2"/>
      <c r="BL1772" s="2"/>
      <c r="BM1772" s="48">
        <v>6.8</v>
      </c>
      <c r="BN1772" s="48">
        <v>6.8</v>
      </c>
      <c r="BO1772" s="48">
        <v>6.8</v>
      </c>
      <c r="BP1772" s="48">
        <v>6.8</v>
      </c>
      <c r="BQ1772" s="48">
        <v>13.5</v>
      </c>
      <c r="BR1772" s="48">
        <v>13.5</v>
      </c>
      <c r="BS1772" s="48">
        <v>3.4</v>
      </c>
      <c r="BT1772" s="48">
        <v>0</v>
      </c>
      <c r="BU1772" s="48">
        <v>3.4</v>
      </c>
      <c r="BV1772" s="48">
        <f t="shared" si="898"/>
        <v>8.1999999999999993</v>
      </c>
      <c r="BW1772" s="48">
        <f t="shared" si="899"/>
        <v>8.1999999999999993</v>
      </c>
      <c r="BX1772" s="49">
        <f t="shared" si="900"/>
        <v>8.1999999999999993</v>
      </c>
      <c r="BY1772" s="50">
        <f t="shared" si="901"/>
        <v>85.59999999999998</v>
      </c>
      <c r="BZ1772" s="48">
        <f t="shared" si="902"/>
        <v>20.399999999999999</v>
      </c>
      <c r="CA1772" s="48">
        <f t="shared" si="903"/>
        <v>33.799999999999997</v>
      </c>
      <c r="CB1772" s="48">
        <f t="shared" si="904"/>
        <v>6.8</v>
      </c>
      <c r="CC1772" s="51">
        <f t="shared" si="905"/>
        <v>24.599999999999998</v>
      </c>
      <c r="CD1772" s="50">
        <f t="shared" si="906"/>
        <v>85.6</v>
      </c>
      <c r="CE1772" s="103"/>
      <c r="CF1772" s="73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</row>
    <row r="1773" spans="1:122" ht="15" hidden="1" outlineLevel="1" thickBot="1" x14ac:dyDescent="0.35">
      <c r="A1773" s="161"/>
      <c r="B1773" s="53" t="s">
        <v>3524</v>
      </c>
      <c r="C1773" s="53" t="s">
        <v>45</v>
      </c>
      <c r="D1773" s="24" t="s">
        <v>3525</v>
      </c>
      <c r="E1773" s="35">
        <v>2172922.81</v>
      </c>
      <c r="F1773" s="34"/>
      <c r="G1773" s="34"/>
      <c r="H1773" s="36">
        <v>902</v>
      </c>
      <c r="I1773" s="38">
        <v>902</v>
      </c>
      <c r="J1773" s="37"/>
      <c r="K1773" s="37"/>
      <c r="L1773" s="35">
        <v>2172922.81</v>
      </c>
      <c r="M1773" s="35">
        <v>350400.09</v>
      </c>
      <c r="N1773" s="35">
        <v>27736.5</v>
      </c>
      <c r="O1773" s="36">
        <v>4059</v>
      </c>
      <c r="P1773" s="35">
        <v>7459.54</v>
      </c>
      <c r="Q1773" s="35">
        <v>5673.58</v>
      </c>
      <c r="R1773" s="35">
        <v>2568251.52</v>
      </c>
      <c r="S1773" s="35">
        <v>406747.88</v>
      </c>
      <c r="T1773" s="35">
        <v>41031.980000000003</v>
      </c>
      <c r="U1773" s="35">
        <v>2435.4</v>
      </c>
      <c r="V1773" s="35">
        <v>27574.14</v>
      </c>
      <c r="W1773" s="35">
        <v>18166.28</v>
      </c>
      <c r="X1773" s="35">
        <v>1024.1600000000001</v>
      </c>
      <c r="Y1773" s="35">
        <v>54489.82</v>
      </c>
      <c r="Z1773" s="35">
        <v>52150.14</v>
      </c>
      <c r="AA1773" s="35">
        <v>603619.80000000005</v>
      </c>
      <c r="AB1773" s="35">
        <v>3171871.32</v>
      </c>
      <c r="AC1773" s="39">
        <f t="shared" si="897"/>
        <v>3171.9</v>
      </c>
      <c r="AD1773" s="40">
        <f t="shared" si="909"/>
        <v>3139.9</v>
      </c>
      <c r="AG1773" s="70" t="s">
        <v>3014</v>
      </c>
      <c r="AH1773" s="24" t="s">
        <v>3524</v>
      </c>
      <c r="AI1773" s="24" t="s">
        <v>45</v>
      </c>
      <c r="AJ1773" s="24" t="s">
        <v>3525</v>
      </c>
      <c r="AK1773" s="43">
        <v>2135968.16</v>
      </c>
      <c r="AL1773" s="42"/>
      <c r="AM1773" s="42"/>
      <c r="AN1773" s="44">
        <v>901</v>
      </c>
      <c r="AO1773" s="46">
        <v>901</v>
      </c>
      <c r="AP1773" s="45"/>
      <c r="AQ1773" s="45"/>
      <c r="AR1773" s="43">
        <v>2135968.16</v>
      </c>
      <c r="AS1773" s="43">
        <v>341814.44</v>
      </c>
      <c r="AT1773" s="43">
        <v>27705.75</v>
      </c>
      <c r="AU1773" s="43">
        <v>4054.5</v>
      </c>
      <c r="AV1773" s="43">
        <v>7451.27</v>
      </c>
      <c r="AW1773" s="43">
        <v>5667.29</v>
      </c>
      <c r="AX1773" s="43">
        <v>2522661.41</v>
      </c>
      <c r="AY1773" s="43">
        <v>406296.94</v>
      </c>
      <c r="AZ1773" s="43">
        <v>40986.49</v>
      </c>
      <c r="BA1773" s="43">
        <v>2432.6999999999998</v>
      </c>
      <c r="BB1773" s="43">
        <v>27543.57</v>
      </c>
      <c r="BC1773" s="43">
        <v>18146.14</v>
      </c>
      <c r="BD1773" s="43">
        <v>128.02000000000001</v>
      </c>
      <c r="BE1773" s="43">
        <v>54429.41</v>
      </c>
      <c r="BF1773" s="43">
        <v>51263.23</v>
      </c>
      <c r="BG1773" s="43">
        <v>601226.5</v>
      </c>
      <c r="BH1773" s="43">
        <v>3123887.91</v>
      </c>
      <c r="BI1773" s="44">
        <v>0</v>
      </c>
      <c r="BJ1773" s="71">
        <v>3123.9</v>
      </c>
      <c r="BK1773" s="2"/>
      <c r="BL1773" s="2"/>
      <c r="BM1773" s="48">
        <v>260.3</v>
      </c>
      <c r="BN1773" s="48">
        <v>260.3</v>
      </c>
      <c r="BO1773" s="48">
        <v>260.3</v>
      </c>
      <c r="BP1773" s="48">
        <v>260.3</v>
      </c>
      <c r="BQ1773" s="48">
        <v>520.70000000000005</v>
      </c>
      <c r="BR1773" s="48">
        <v>520.70000000000005</v>
      </c>
      <c r="BS1773" s="48">
        <v>130.19999999999999</v>
      </c>
      <c r="BT1773" s="48">
        <v>0</v>
      </c>
      <c r="BU1773" s="48">
        <v>130.19999999999999</v>
      </c>
      <c r="BV1773" s="48">
        <f t="shared" si="898"/>
        <v>265.60000000000002</v>
      </c>
      <c r="BW1773" s="48">
        <f t="shared" si="899"/>
        <v>265.60000000000002</v>
      </c>
      <c r="BX1773" s="49">
        <f t="shared" si="900"/>
        <v>265.7</v>
      </c>
      <c r="BY1773" s="50">
        <f t="shared" si="901"/>
        <v>3139.9000000000005</v>
      </c>
      <c r="BZ1773" s="48">
        <f t="shared" si="902"/>
        <v>780.90000000000009</v>
      </c>
      <c r="CA1773" s="48">
        <f t="shared" si="903"/>
        <v>1301.7</v>
      </c>
      <c r="CB1773" s="48">
        <f t="shared" si="904"/>
        <v>260.39999999999998</v>
      </c>
      <c r="CC1773" s="51">
        <f t="shared" si="905"/>
        <v>796.90000000000009</v>
      </c>
      <c r="CD1773" s="50">
        <f t="shared" si="906"/>
        <v>3139.9000000000005</v>
      </c>
      <c r="CE1773" s="103"/>
      <c r="CF1773" s="73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</row>
    <row r="1774" spans="1:122" ht="15" hidden="1" outlineLevel="1" thickBot="1" x14ac:dyDescent="0.35">
      <c r="A1774" s="161"/>
      <c r="B1774" s="53" t="s">
        <v>3526</v>
      </c>
      <c r="C1774" s="53" t="s">
        <v>45</v>
      </c>
      <c r="D1774" s="24" t="s">
        <v>3527</v>
      </c>
      <c r="E1774" s="35">
        <v>2178356.33</v>
      </c>
      <c r="F1774" s="34"/>
      <c r="G1774" s="34"/>
      <c r="H1774" s="36">
        <v>757</v>
      </c>
      <c r="I1774" s="38">
        <v>757</v>
      </c>
      <c r="J1774" s="37"/>
      <c r="K1774" s="37"/>
      <c r="L1774" s="35">
        <v>2178356.33</v>
      </c>
      <c r="M1774" s="35">
        <v>212958.78</v>
      </c>
      <c r="N1774" s="35">
        <v>23277.75</v>
      </c>
      <c r="O1774" s="35">
        <v>3406.5</v>
      </c>
      <c r="P1774" s="35">
        <v>6260.39</v>
      </c>
      <c r="Q1774" s="35">
        <v>4761.53</v>
      </c>
      <c r="R1774" s="35">
        <v>2429021.2799999998</v>
      </c>
      <c r="S1774" s="35">
        <v>341361.58</v>
      </c>
      <c r="T1774" s="35">
        <v>34435.93</v>
      </c>
      <c r="U1774" s="35">
        <v>2043.9</v>
      </c>
      <c r="V1774" s="35">
        <v>23141.49</v>
      </c>
      <c r="W1774" s="35">
        <v>15245.98</v>
      </c>
      <c r="X1774" s="35">
        <v>1024.1600000000001</v>
      </c>
      <c r="Y1774" s="35">
        <v>45730.37</v>
      </c>
      <c r="Z1774" s="35">
        <v>52280.56</v>
      </c>
      <c r="AA1774" s="35">
        <v>515263.97</v>
      </c>
      <c r="AB1774" s="35">
        <v>2944285.25</v>
      </c>
      <c r="AC1774" s="39">
        <f t="shared" si="897"/>
        <v>2944.3</v>
      </c>
      <c r="AD1774" s="40">
        <f t="shared" si="909"/>
        <v>2935.4</v>
      </c>
      <c r="AG1774" s="70" t="s">
        <v>3014</v>
      </c>
      <c r="AH1774" s="24" t="s">
        <v>3526</v>
      </c>
      <c r="AI1774" s="24" t="s">
        <v>45</v>
      </c>
      <c r="AJ1774" s="24" t="s">
        <v>3527</v>
      </c>
      <c r="AK1774" s="43">
        <v>2178356.33</v>
      </c>
      <c r="AL1774" s="42"/>
      <c r="AM1774" s="42"/>
      <c r="AN1774" s="44">
        <v>753</v>
      </c>
      <c r="AO1774" s="46">
        <v>753</v>
      </c>
      <c r="AP1774" s="45"/>
      <c r="AQ1774" s="45"/>
      <c r="AR1774" s="43">
        <v>2178356.33</v>
      </c>
      <c r="AS1774" s="43">
        <v>202409.18</v>
      </c>
      <c r="AT1774" s="43">
        <v>23154.75</v>
      </c>
      <c r="AU1774" s="43">
        <v>3388.5</v>
      </c>
      <c r="AV1774" s="43">
        <v>6227.31</v>
      </c>
      <c r="AW1774" s="43">
        <v>4736.37</v>
      </c>
      <c r="AX1774" s="43">
        <v>2418272.44</v>
      </c>
      <c r="AY1774" s="43">
        <v>339557.82</v>
      </c>
      <c r="AZ1774" s="43">
        <v>34253.97</v>
      </c>
      <c r="BA1774" s="43">
        <v>2033.1</v>
      </c>
      <c r="BB1774" s="43">
        <v>23019.21</v>
      </c>
      <c r="BC1774" s="43">
        <v>15165.42</v>
      </c>
      <c r="BD1774" s="43">
        <v>896.14</v>
      </c>
      <c r="BE1774" s="43">
        <v>45488.73</v>
      </c>
      <c r="BF1774" s="43">
        <v>52280.56</v>
      </c>
      <c r="BG1774" s="43">
        <v>512694.95</v>
      </c>
      <c r="BH1774" s="43">
        <v>2930967.39</v>
      </c>
      <c r="BI1774" s="44">
        <v>0</v>
      </c>
      <c r="BJ1774" s="71">
        <v>2931</v>
      </c>
      <c r="BK1774" s="2"/>
      <c r="BL1774" s="2"/>
      <c r="BM1774" s="48">
        <v>244.3</v>
      </c>
      <c r="BN1774" s="48">
        <v>244.3</v>
      </c>
      <c r="BO1774" s="48">
        <v>244.3</v>
      </c>
      <c r="BP1774" s="48">
        <v>244.3</v>
      </c>
      <c r="BQ1774" s="48">
        <v>488.5</v>
      </c>
      <c r="BR1774" s="48">
        <v>488.5</v>
      </c>
      <c r="BS1774" s="48">
        <v>122.1</v>
      </c>
      <c r="BT1774" s="48">
        <v>0</v>
      </c>
      <c r="BU1774" s="48">
        <v>122.1</v>
      </c>
      <c r="BV1774" s="48">
        <f t="shared" si="898"/>
        <v>245.7</v>
      </c>
      <c r="BW1774" s="48">
        <f t="shared" si="899"/>
        <v>245.7</v>
      </c>
      <c r="BX1774" s="49">
        <f t="shared" si="900"/>
        <v>245.6</v>
      </c>
      <c r="BY1774" s="50">
        <f t="shared" si="901"/>
        <v>2935.4000000000005</v>
      </c>
      <c r="BZ1774" s="48">
        <f t="shared" si="902"/>
        <v>732.90000000000009</v>
      </c>
      <c r="CA1774" s="48">
        <f t="shared" si="903"/>
        <v>1221.3</v>
      </c>
      <c r="CB1774" s="48">
        <f t="shared" si="904"/>
        <v>244.2</v>
      </c>
      <c r="CC1774" s="51">
        <f t="shared" si="905"/>
        <v>737</v>
      </c>
      <c r="CD1774" s="50">
        <f t="shared" si="906"/>
        <v>2935.4</v>
      </c>
      <c r="CE1774" s="103"/>
      <c r="CF1774" s="73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</row>
    <row r="1775" spans="1:122" ht="15" hidden="1" outlineLevel="1" thickBot="1" x14ac:dyDescent="0.35">
      <c r="A1775" s="161"/>
      <c r="B1775" s="53" t="s">
        <v>3528</v>
      </c>
      <c r="C1775" s="53" t="s">
        <v>45</v>
      </c>
      <c r="D1775" s="24" t="s">
        <v>3529</v>
      </c>
      <c r="E1775" s="34"/>
      <c r="F1775" s="35">
        <v>192151.69</v>
      </c>
      <c r="G1775" s="35">
        <v>748172.91</v>
      </c>
      <c r="H1775" s="36">
        <v>334</v>
      </c>
      <c r="I1775" s="37"/>
      <c r="J1775" s="38">
        <v>63</v>
      </c>
      <c r="K1775" s="38">
        <v>271</v>
      </c>
      <c r="L1775" s="35">
        <v>940324.6</v>
      </c>
      <c r="M1775" s="35">
        <v>95090.18</v>
      </c>
      <c r="N1775" s="35">
        <v>10272.64</v>
      </c>
      <c r="O1775" s="36">
        <v>1503</v>
      </c>
      <c r="P1775" s="35">
        <v>2762.18</v>
      </c>
      <c r="Q1775" s="35">
        <v>2100.86</v>
      </c>
      <c r="R1775" s="35">
        <v>1052053.46</v>
      </c>
      <c r="S1775" s="35">
        <v>75367.100000000006</v>
      </c>
      <c r="T1775" s="35">
        <v>15193.66</v>
      </c>
      <c r="U1775" s="36">
        <v>0</v>
      </c>
      <c r="V1775" s="36">
        <v>0</v>
      </c>
      <c r="W1775" s="36">
        <v>0</v>
      </c>
      <c r="X1775" s="36">
        <v>0</v>
      </c>
      <c r="Y1775" s="36">
        <v>0</v>
      </c>
      <c r="Z1775" s="35">
        <v>22567.8</v>
      </c>
      <c r="AA1775" s="35">
        <v>113128.56</v>
      </c>
      <c r="AB1775" s="35">
        <v>1165182.02</v>
      </c>
      <c r="AC1775" s="39">
        <f t="shared" si="897"/>
        <v>1165.2</v>
      </c>
      <c r="AD1775" s="40">
        <f t="shared" si="909"/>
        <v>1178.3</v>
      </c>
      <c r="AG1775" s="70" t="s">
        <v>3014</v>
      </c>
      <c r="AH1775" s="24" t="s">
        <v>3528</v>
      </c>
      <c r="AI1775" s="24" t="s">
        <v>45</v>
      </c>
      <c r="AJ1775" s="24" t="s">
        <v>3529</v>
      </c>
      <c r="AK1775" s="42"/>
      <c r="AL1775" s="43">
        <v>176665.83</v>
      </c>
      <c r="AM1775" s="43">
        <v>764746.2</v>
      </c>
      <c r="AN1775" s="44">
        <v>337</v>
      </c>
      <c r="AO1775" s="45"/>
      <c r="AP1775" s="46">
        <v>64</v>
      </c>
      <c r="AQ1775" s="46">
        <v>273</v>
      </c>
      <c r="AR1775" s="43">
        <v>941412.03</v>
      </c>
      <c r="AS1775" s="43">
        <v>112614.95</v>
      </c>
      <c r="AT1775" s="43">
        <v>10362.75</v>
      </c>
      <c r="AU1775" s="43">
        <v>1516.5</v>
      </c>
      <c r="AV1775" s="43">
        <v>2786.99</v>
      </c>
      <c r="AW1775" s="43">
        <v>2119.73</v>
      </c>
      <c r="AX1775" s="43">
        <v>1070812.95</v>
      </c>
      <c r="AY1775" s="43">
        <v>76044.05</v>
      </c>
      <c r="AZ1775" s="43">
        <v>15330.13</v>
      </c>
      <c r="BA1775" s="44">
        <v>0</v>
      </c>
      <c r="BB1775" s="44">
        <v>0</v>
      </c>
      <c r="BC1775" s="44">
        <v>0</v>
      </c>
      <c r="BD1775" s="44">
        <v>0</v>
      </c>
      <c r="BE1775" s="44">
        <v>0</v>
      </c>
      <c r="BF1775" s="43">
        <v>22593.89</v>
      </c>
      <c r="BG1775" s="43">
        <v>113968.07</v>
      </c>
      <c r="BH1775" s="43">
        <v>1184781.02</v>
      </c>
      <c r="BI1775" s="44">
        <v>0</v>
      </c>
      <c r="BJ1775" s="71">
        <v>1184.8</v>
      </c>
      <c r="BK1775" s="2"/>
      <c r="BL1775" s="2"/>
      <c r="BM1775" s="48">
        <v>98.7</v>
      </c>
      <c r="BN1775" s="48">
        <v>98.7</v>
      </c>
      <c r="BO1775" s="48">
        <v>98.7</v>
      </c>
      <c r="BP1775" s="48">
        <v>98.7</v>
      </c>
      <c r="BQ1775" s="48">
        <v>197.5</v>
      </c>
      <c r="BR1775" s="48">
        <v>197.5</v>
      </c>
      <c r="BS1775" s="48">
        <v>49.4</v>
      </c>
      <c r="BT1775" s="48">
        <v>0</v>
      </c>
      <c r="BU1775" s="48">
        <v>49.4</v>
      </c>
      <c r="BV1775" s="48">
        <f t="shared" si="898"/>
        <v>96.6</v>
      </c>
      <c r="BW1775" s="48">
        <f t="shared" si="899"/>
        <v>96.6</v>
      </c>
      <c r="BX1775" s="49">
        <f t="shared" si="900"/>
        <v>96.5</v>
      </c>
      <c r="BY1775" s="50">
        <f t="shared" si="901"/>
        <v>1178.3000000000002</v>
      </c>
      <c r="BZ1775" s="48">
        <f t="shared" si="902"/>
        <v>296.10000000000002</v>
      </c>
      <c r="CA1775" s="48">
        <f t="shared" si="903"/>
        <v>493.7</v>
      </c>
      <c r="CB1775" s="48">
        <f t="shared" si="904"/>
        <v>98.8</v>
      </c>
      <c r="CC1775" s="51">
        <f t="shared" si="905"/>
        <v>289.7</v>
      </c>
      <c r="CD1775" s="50">
        <f t="shared" si="906"/>
        <v>1178.3</v>
      </c>
      <c r="CE1775" s="103"/>
      <c r="CF1775" s="73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</row>
    <row r="1776" spans="1:122" ht="15" hidden="1" outlineLevel="1" thickBot="1" x14ac:dyDescent="0.35">
      <c r="A1776" s="161"/>
      <c r="B1776" s="53" t="s">
        <v>3530</v>
      </c>
      <c r="C1776" s="53" t="s">
        <v>135</v>
      </c>
      <c r="D1776" s="24" t="s">
        <v>3531</v>
      </c>
      <c r="E1776" s="34"/>
      <c r="F1776" s="35">
        <v>88332.91</v>
      </c>
      <c r="G1776" s="35">
        <v>190012.17</v>
      </c>
      <c r="H1776" s="36">
        <v>85</v>
      </c>
      <c r="I1776" s="37"/>
      <c r="J1776" s="38">
        <v>31</v>
      </c>
      <c r="K1776" s="38">
        <v>54</v>
      </c>
      <c r="L1776" s="35">
        <v>278345.08</v>
      </c>
      <c r="M1776" s="35">
        <v>16734.8</v>
      </c>
      <c r="N1776" s="35">
        <v>2613.75</v>
      </c>
      <c r="O1776" s="35">
        <v>382.5</v>
      </c>
      <c r="P1776" s="35">
        <v>702.95</v>
      </c>
      <c r="Q1776" s="35">
        <v>534.65</v>
      </c>
      <c r="R1776" s="35">
        <v>299313.73</v>
      </c>
      <c r="S1776" s="35">
        <v>19180.25</v>
      </c>
      <c r="T1776" s="35">
        <v>3866.65</v>
      </c>
      <c r="U1776" s="36">
        <v>0</v>
      </c>
      <c r="V1776" s="36">
        <v>0</v>
      </c>
      <c r="W1776" s="36">
        <v>0</v>
      </c>
      <c r="X1776" s="36">
        <v>0</v>
      </c>
      <c r="Y1776" s="36">
        <v>0</v>
      </c>
      <c r="Z1776" s="35">
        <v>6680.28</v>
      </c>
      <c r="AA1776" s="35">
        <v>29727.18</v>
      </c>
      <c r="AB1776" s="35">
        <v>329040.90999999997</v>
      </c>
      <c r="AC1776" s="39">
        <f t="shared" ref="AC1776:AC1839" si="910">+ROUND(AB1776/1000,1)</f>
        <v>329</v>
      </c>
      <c r="AD1776" s="40">
        <f t="shared" si="909"/>
        <v>333.1</v>
      </c>
      <c r="AG1776" s="70" t="s">
        <v>3014</v>
      </c>
      <c r="AH1776" s="24" t="s">
        <v>3530</v>
      </c>
      <c r="AI1776" s="24" t="s">
        <v>135</v>
      </c>
      <c r="AJ1776" s="24" t="s">
        <v>3531</v>
      </c>
      <c r="AK1776" s="42"/>
      <c r="AL1776" s="43">
        <v>132499.37</v>
      </c>
      <c r="AM1776" s="43">
        <v>147787.24</v>
      </c>
      <c r="AN1776" s="44">
        <v>93</v>
      </c>
      <c r="AO1776" s="45"/>
      <c r="AP1776" s="46">
        <v>43</v>
      </c>
      <c r="AQ1776" s="46">
        <v>50</v>
      </c>
      <c r="AR1776" s="43">
        <v>280286.61</v>
      </c>
      <c r="AS1776" s="43">
        <v>18309.84</v>
      </c>
      <c r="AT1776" s="43">
        <v>2859.75</v>
      </c>
      <c r="AU1776" s="43">
        <v>418.5</v>
      </c>
      <c r="AV1776" s="43">
        <v>769.11</v>
      </c>
      <c r="AW1776" s="43">
        <v>584.97</v>
      </c>
      <c r="AX1776" s="43">
        <v>303228.78000000003</v>
      </c>
      <c r="AY1776" s="43">
        <v>20985.45</v>
      </c>
      <c r="AZ1776" s="43">
        <v>4230.57</v>
      </c>
      <c r="BA1776" s="44">
        <v>0</v>
      </c>
      <c r="BB1776" s="44">
        <v>0</v>
      </c>
      <c r="BC1776" s="44">
        <v>0</v>
      </c>
      <c r="BD1776" s="44">
        <v>0</v>
      </c>
      <c r="BE1776" s="44">
        <v>0</v>
      </c>
      <c r="BF1776" s="43">
        <v>6726.87</v>
      </c>
      <c r="BG1776" s="43">
        <v>31942.89</v>
      </c>
      <c r="BH1776" s="43">
        <v>335171.67</v>
      </c>
      <c r="BI1776" s="44">
        <v>0</v>
      </c>
      <c r="BJ1776" s="71">
        <v>335.2</v>
      </c>
      <c r="BK1776" s="2"/>
      <c r="BL1776" s="2"/>
      <c r="BM1776" s="48">
        <v>27.9</v>
      </c>
      <c r="BN1776" s="48">
        <v>27.9</v>
      </c>
      <c r="BO1776" s="48">
        <v>27.9</v>
      </c>
      <c r="BP1776" s="48">
        <v>27.9</v>
      </c>
      <c r="BQ1776" s="48">
        <v>55.9</v>
      </c>
      <c r="BR1776" s="48">
        <v>55.9</v>
      </c>
      <c r="BS1776" s="48">
        <v>14</v>
      </c>
      <c r="BT1776" s="48">
        <v>0</v>
      </c>
      <c r="BU1776" s="48">
        <v>14</v>
      </c>
      <c r="BV1776" s="48">
        <f t="shared" ref="BV1776:BV1839" si="911">+ROUND((AD1776-BM1776-BN1776-BO1776-BP1776-BQ1776-BR1776-BS1776-BT1776-BU1776)/3,1)</f>
        <v>27.2</v>
      </c>
      <c r="BW1776" s="48">
        <f t="shared" ref="BW1776:BW1839" si="912">+BV1776</f>
        <v>27.2</v>
      </c>
      <c r="BX1776" s="49">
        <f t="shared" ref="BX1776:BX1839" si="913">+ROUND(AD1776-BM1776-BN1776-BO1776-BP1776-BQ1776-BR1776-BS1776-BT1776-BU1776-BV1776-BW1776,1)</f>
        <v>27.3</v>
      </c>
      <c r="BY1776" s="50">
        <f t="shared" ref="BY1776:BY1839" si="914">+BX1776+BW1776+BV1776+BU1776+BT1776+BS1776+BR1776+BQ1776+BP1776+BO1776+BN1776+BM1776</f>
        <v>333.09999999999997</v>
      </c>
      <c r="BZ1776" s="48">
        <f t="shared" ref="BZ1776:BZ1839" si="915">+BM1776+BN1776+BO1776</f>
        <v>83.699999999999989</v>
      </c>
      <c r="CA1776" s="48">
        <f t="shared" ref="CA1776:CA1839" si="916">+BP1776+BQ1776+BR1776</f>
        <v>139.69999999999999</v>
      </c>
      <c r="CB1776" s="48">
        <f t="shared" ref="CB1776:CB1839" si="917">+BS1776+BT1776+BU1776</f>
        <v>28</v>
      </c>
      <c r="CC1776" s="51">
        <f t="shared" ref="CC1776:CC1839" si="918">+BV1776+BW1776+BX1776</f>
        <v>81.7</v>
      </c>
      <c r="CD1776" s="50">
        <f t="shared" ref="CD1776:CD1839" si="919">SUM(BZ1776:CC1776)</f>
        <v>333.09999999999997</v>
      </c>
      <c r="CE1776" s="103"/>
      <c r="CF1776" s="73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</row>
    <row r="1777" spans="1:122" ht="15" hidden="1" outlineLevel="1" thickBot="1" x14ac:dyDescent="0.35">
      <c r="A1777" s="161"/>
      <c r="B1777" s="53" t="s">
        <v>3532</v>
      </c>
      <c r="C1777" s="53" t="s">
        <v>45</v>
      </c>
      <c r="D1777" s="24" t="s">
        <v>3533</v>
      </c>
      <c r="E1777" s="35">
        <v>2152503.86</v>
      </c>
      <c r="F1777" s="34"/>
      <c r="G1777" s="34"/>
      <c r="H1777" s="36">
        <v>884</v>
      </c>
      <c r="I1777" s="38">
        <v>884</v>
      </c>
      <c r="J1777" s="37"/>
      <c r="K1777" s="37"/>
      <c r="L1777" s="35">
        <v>2152503.86</v>
      </c>
      <c r="M1777" s="35">
        <v>397683.96</v>
      </c>
      <c r="N1777" s="36">
        <v>27183</v>
      </c>
      <c r="O1777" s="36">
        <v>3978</v>
      </c>
      <c r="P1777" s="35">
        <v>7310.68</v>
      </c>
      <c r="Q1777" s="35">
        <v>5560.36</v>
      </c>
      <c r="R1777" s="35">
        <v>2594219.86</v>
      </c>
      <c r="S1777" s="35">
        <v>398630.96</v>
      </c>
      <c r="T1777" s="35">
        <v>40213.160000000003</v>
      </c>
      <c r="U1777" s="35">
        <v>2386.8000000000002</v>
      </c>
      <c r="V1777" s="35">
        <v>27023.88</v>
      </c>
      <c r="W1777" s="35">
        <v>17803.759999999998</v>
      </c>
      <c r="X1777" s="35">
        <v>768.12</v>
      </c>
      <c r="Y1777" s="35">
        <v>53402.44</v>
      </c>
      <c r="Z1777" s="35">
        <v>51660.08</v>
      </c>
      <c r="AA1777" s="35">
        <v>591889.19999999995</v>
      </c>
      <c r="AB1777" s="35">
        <v>3186109.06</v>
      </c>
      <c r="AC1777" s="39">
        <f t="shared" si="910"/>
        <v>3186.1</v>
      </c>
      <c r="AD1777" s="40">
        <f t="shared" si="909"/>
        <v>3127.1</v>
      </c>
      <c r="AG1777" s="70" t="s">
        <v>3014</v>
      </c>
      <c r="AH1777" s="24" t="s">
        <v>3532</v>
      </c>
      <c r="AI1777" s="24" t="s">
        <v>45</v>
      </c>
      <c r="AJ1777" s="24" t="s">
        <v>3533</v>
      </c>
      <c r="AK1777" s="43">
        <v>2063390.51</v>
      </c>
      <c r="AL1777" s="42"/>
      <c r="AM1777" s="42"/>
      <c r="AN1777" s="44">
        <v>890</v>
      </c>
      <c r="AO1777" s="46">
        <v>890</v>
      </c>
      <c r="AP1777" s="45"/>
      <c r="AQ1777" s="45"/>
      <c r="AR1777" s="43">
        <v>2063390.51</v>
      </c>
      <c r="AS1777" s="43">
        <v>396686.6</v>
      </c>
      <c r="AT1777" s="43">
        <v>27367.5</v>
      </c>
      <c r="AU1777" s="44">
        <v>4005</v>
      </c>
      <c r="AV1777" s="43">
        <v>7360.3</v>
      </c>
      <c r="AW1777" s="43">
        <v>5598.1</v>
      </c>
      <c r="AX1777" s="43">
        <v>2504408.0099999998</v>
      </c>
      <c r="AY1777" s="43">
        <v>401336.6</v>
      </c>
      <c r="AZ1777" s="43">
        <v>40486.1</v>
      </c>
      <c r="BA1777" s="44">
        <v>2403</v>
      </c>
      <c r="BB1777" s="43">
        <v>27207.3</v>
      </c>
      <c r="BC1777" s="43">
        <v>17924.599999999999</v>
      </c>
      <c r="BD1777" s="43">
        <v>511.9</v>
      </c>
      <c r="BE1777" s="43">
        <v>53764.9</v>
      </c>
      <c r="BF1777" s="43">
        <v>49521.37</v>
      </c>
      <c r="BG1777" s="43">
        <v>593155.77</v>
      </c>
      <c r="BH1777" s="43">
        <v>3097563.78</v>
      </c>
      <c r="BI1777" s="44">
        <v>0</v>
      </c>
      <c r="BJ1777" s="71">
        <v>3097.6</v>
      </c>
      <c r="BK1777" s="2"/>
      <c r="BL1777" s="2"/>
      <c r="BM1777" s="48">
        <v>258.10000000000002</v>
      </c>
      <c r="BN1777" s="48">
        <v>258.10000000000002</v>
      </c>
      <c r="BO1777" s="48">
        <v>258.10000000000002</v>
      </c>
      <c r="BP1777" s="48">
        <v>258.10000000000002</v>
      </c>
      <c r="BQ1777" s="48">
        <v>516.29999999999995</v>
      </c>
      <c r="BR1777" s="48">
        <v>516.29999999999995</v>
      </c>
      <c r="BS1777" s="48">
        <v>129.1</v>
      </c>
      <c r="BT1777" s="48">
        <v>0</v>
      </c>
      <c r="BU1777" s="48">
        <v>129.1</v>
      </c>
      <c r="BV1777" s="48">
        <f t="shared" si="911"/>
        <v>268</v>
      </c>
      <c r="BW1777" s="48">
        <f t="shared" si="912"/>
        <v>268</v>
      </c>
      <c r="BX1777" s="49">
        <f t="shared" si="913"/>
        <v>267.89999999999998</v>
      </c>
      <c r="BY1777" s="50">
        <f t="shared" si="914"/>
        <v>3127.0999999999995</v>
      </c>
      <c r="BZ1777" s="48">
        <f t="shared" si="915"/>
        <v>774.30000000000007</v>
      </c>
      <c r="CA1777" s="48">
        <f t="shared" si="916"/>
        <v>1290.6999999999998</v>
      </c>
      <c r="CB1777" s="48">
        <f t="shared" si="917"/>
        <v>258.2</v>
      </c>
      <c r="CC1777" s="51">
        <f t="shared" si="918"/>
        <v>803.9</v>
      </c>
      <c r="CD1777" s="50">
        <f t="shared" si="919"/>
        <v>3127.1</v>
      </c>
      <c r="CE1777" s="103"/>
      <c r="CF1777" s="73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</row>
    <row r="1778" spans="1:122" ht="15" hidden="1" outlineLevel="1" thickBot="1" x14ac:dyDescent="0.35">
      <c r="A1778" s="161"/>
      <c r="B1778" s="53" t="s">
        <v>3534</v>
      </c>
      <c r="C1778" s="53" t="s">
        <v>45</v>
      </c>
      <c r="D1778" s="24" t="s">
        <v>3535</v>
      </c>
      <c r="E1778" s="35">
        <v>2200281.7599999998</v>
      </c>
      <c r="F1778" s="34"/>
      <c r="G1778" s="34"/>
      <c r="H1778" s="36">
        <v>754</v>
      </c>
      <c r="I1778" s="38">
        <v>754</v>
      </c>
      <c r="J1778" s="37"/>
      <c r="K1778" s="37"/>
      <c r="L1778" s="35">
        <v>2200281.7599999998</v>
      </c>
      <c r="M1778" s="35">
        <v>273551.82</v>
      </c>
      <c r="N1778" s="35">
        <v>23185.5</v>
      </c>
      <c r="O1778" s="36">
        <v>3393</v>
      </c>
      <c r="P1778" s="35">
        <v>6235.58</v>
      </c>
      <c r="Q1778" s="35">
        <v>4742.66</v>
      </c>
      <c r="R1778" s="35">
        <v>2511390.3199999998</v>
      </c>
      <c r="S1778" s="35">
        <v>340008.76</v>
      </c>
      <c r="T1778" s="35">
        <v>34299.46</v>
      </c>
      <c r="U1778" s="35">
        <v>2035.8</v>
      </c>
      <c r="V1778" s="35">
        <v>23049.78</v>
      </c>
      <c r="W1778" s="35">
        <v>15185.56</v>
      </c>
      <c r="X1778" s="35">
        <v>8320.0400000000009</v>
      </c>
      <c r="Y1778" s="35">
        <v>45549.14</v>
      </c>
      <c r="Z1778" s="35">
        <v>52806.76</v>
      </c>
      <c r="AA1778" s="35">
        <v>521255.3</v>
      </c>
      <c r="AB1778" s="35">
        <v>3032645.62</v>
      </c>
      <c r="AC1778" s="39">
        <f t="shared" si="910"/>
        <v>3032.6</v>
      </c>
      <c r="AD1778" s="40">
        <f>+ROUND((AC1778/12*4)+(BH1778/1000/12*8)-(BI1778/1000),1)</f>
        <v>2902.2</v>
      </c>
      <c r="AG1778" s="70" t="s">
        <v>3014</v>
      </c>
      <c r="AH1778" s="24" t="s">
        <v>3534</v>
      </c>
      <c r="AI1778" s="24" t="s">
        <v>45</v>
      </c>
      <c r="AJ1778" s="24" t="s">
        <v>3535</v>
      </c>
      <c r="AK1778" s="43">
        <v>2122337.3199999998</v>
      </c>
      <c r="AL1778" s="42"/>
      <c r="AM1778" s="42"/>
      <c r="AN1778" s="44">
        <v>707</v>
      </c>
      <c r="AO1778" s="46">
        <v>707</v>
      </c>
      <c r="AP1778" s="45"/>
      <c r="AQ1778" s="45"/>
      <c r="AR1778" s="43">
        <v>2122337.3199999998</v>
      </c>
      <c r="AS1778" s="43">
        <v>231811.97</v>
      </c>
      <c r="AT1778" s="43">
        <v>21740.25</v>
      </c>
      <c r="AU1778" s="43">
        <v>3181.5</v>
      </c>
      <c r="AV1778" s="43">
        <v>5846.89</v>
      </c>
      <c r="AW1778" s="43">
        <v>4447.03</v>
      </c>
      <c r="AX1778" s="43">
        <v>2389364.96</v>
      </c>
      <c r="AY1778" s="43">
        <v>318814.58</v>
      </c>
      <c r="AZ1778" s="43">
        <v>32161.43</v>
      </c>
      <c r="BA1778" s="43">
        <v>1908.9</v>
      </c>
      <c r="BB1778" s="43">
        <v>21612.99</v>
      </c>
      <c r="BC1778" s="43">
        <v>14238.98</v>
      </c>
      <c r="BD1778" s="43">
        <v>7040.2</v>
      </c>
      <c r="BE1778" s="43">
        <v>42709.87</v>
      </c>
      <c r="BF1778" s="43">
        <v>50936.09</v>
      </c>
      <c r="BG1778" s="43">
        <v>489423.04</v>
      </c>
      <c r="BH1778" s="44">
        <v>2878788</v>
      </c>
      <c r="BI1778" s="97">
        <v>27896</v>
      </c>
      <c r="BJ1778" s="71">
        <v>2850.9</v>
      </c>
      <c r="BK1778" s="2"/>
      <c r="BL1778" s="2"/>
      <c r="BM1778" s="48">
        <v>237.6</v>
      </c>
      <c r="BN1778" s="48">
        <v>237.6</v>
      </c>
      <c r="BO1778" s="48">
        <v>237.6</v>
      </c>
      <c r="BP1778" s="48">
        <v>237.6</v>
      </c>
      <c r="BQ1778" s="48">
        <v>475.2</v>
      </c>
      <c r="BR1778" s="48">
        <v>475.2</v>
      </c>
      <c r="BS1778" s="48">
        <v>118.8</v>
      </c>
      <c r="BT1778" s="48">
        <v>0</v>
      </c>
      <c r="BU1778" s="48">
        <v>118.8</v>
      </c>
      <c r="BV1778" s="48">
        <f t="shared" si="911"/>
        <v>254.6</v>
      </c>
      <c r="BW1778" s="48">
        <f t="shared" si="912"/>
        <v>254.6</v>
      </c>
      <c r="BX1778" s="49">
        <f t="shared" si="913"/>
        <v>254.6</v>
      </c>
      <c r="BY1778" s="50">
        <f t="shared" si="914"/>
        <v>2902.2</v>
      </c>
      <c r="BZ1778" s="48">
        <f t="shared" si="915"/>
        <v>712.8</v>
      </c>
      <c r="CA1778" s="48">
        <f t="shared" si="916"/>
        <v>1188</v>
      </c>
      <c r="CB1778" s="48">
        <f t="shared" si="917"/>
        <v>237.6</v>
      </c>
      <c r="CC1778" s="51">
        <f t="shared" si="918"/>
        <v>763.8</v>
      </c>
      <c r="CD1778" s="50">
        <f t="shared" si="919"/>
        <v>2902.2</v>
      </c>
      <c r="CE1778" s="103"/>
      <c r="CF1778" s="73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</row>
    <row r="1779" spans="1:122" ht="15" hidden="1" outlineLevel="1" thickBot="1" x14ac:dyDescent="0.35">
      <c r="A1779" s="161"/>
      <c r="B1779" s="53" t="s">
        <v>3536</v>
      </c>
      <c r="C1779" s="53" t="s">
        <v>135</v>
      </c>
      <c r="D1779" s="24" t="s">
        <v>3537</v>
      </c>
      <c r="E1779" s="34"/>
      <c r="F1779" s="35">
        <v>44166.46</v>
      </c>
      <c r="G1779" s="35">
        <v>63337.39</v>
      </c>
      <c r="H1779" s="36">
        <v>33</v>
      </c>
      <c r="I1779" s="37"/>
      <c r="J1779" s="38">
        <v>11</v>
      </c>
      <c r="K1779" s="38">
        <v>22</v>
      </c>
      <c r="L1779" s="35">
        <v>107503.85</v>
      </c>
      <c r="M1779" s="35">
        <v>6497.04</v>
      </c>
      <c r="N1779" s="35">
        <v>1014.75</v>
      </c>
      <c r="O1779" s="35">
        <v>148.5</v>
      </c>
      <c r="P1779" s="35">
        <v>272.91000000000003</v>
      </c>
      <c r="Q1779" s="35">
        <v>207.57</v>
      </c>
      <c r="R1779" s="35">
        <v>115644.62</v>
      </c>
      <c r="S1779" s="35">
        <v>7446.45</v>
      </c>
      <c r="T1779" s="35">
        <v>1501.17</v>
      </c>
      <c r="U1779" s="36">
        <v>0</v>
      </c>
      <c r="V1779" s="36">
        <v>0</v>
      </c>
      <c r="W1779" s="36">
        <v>0</v>
      </c>
      <c r="X1779" s="36">
        <v>0</v>
      </c>
      <c r="Y1779" s="36">
        <v>0</v>
      </c>
      <c r="Z1779" s="35">
        <v>2580.09</v>
      </c>
      <c r="AA1779" s="35">
        <v>11527.71</v>
      </c>
      <c r="AB1779" s="35">
        <v>127172.33</v>
      </c>
      <c r="AC1779" s="39">
        <f t="shared" si="910"/>
        <v>127.2</v>
      </c>
      <c r="AD1779" s="40">
        <f t="shared" ref="AD1779:AD1810" si="920">+ROUND((AC1779/12*4)+(BJ1779/12*8),1)</f>
        <v>141.30000000000001</v>
      </c>
      <c r="AG1779" s="70" t="s">
        <v>3014</v>
      </c>
      <c r="AH1779" s="24" t="s">
        <v>3536</v>
      </c>
      <c r="AI1779" s="24" t="s">
        <v>135</v>
      </c>
      <c r="AJ1779" s="24" t="s">
        <v>3537</v>
      </c>
      <c r="AK1779" s="42"/>
      <c r="AL1779" s="43">
        <v>44166.46</v>
      </c>
      <c r="AM1779" s="43">
        <v>84449.85</v>
      </c>
      <c r="AN1779" s="44">
        <v>32</v>
      </c>
      <c r="AO1779" s="45"/>
      <c r="AP1779" s="46">
        <v>10</v>
      </c>
      <c r="AQ1779" s="46">
        <v>22</v>
      </c>
      <c r="AR1779" s="43">
        <v>128616.31</v>
      </c>
      <c r="AS1779" s="43">
        <v>6300.16</v>
      </c>
      <c r="AT1779" s="44">
        <v>984</v>
      </c>
      <c r="AU1779" s="44">
        <v>144</v>
      </c>
      <c r="AV1779" s="43">
        <v>264.64</v>
      </c>
      <c r="AW1779" s="43">
        <v>201.28</v>
      </c>
      <c r="AX1779" s="43">
        <v>136510.39000000001</v>
      </c>
      <c r="AY1779" s="43">
        <v>7220.8</v>
      </c>
      <c r="AZ1779" s="43">
        <v>1455.68</v>
      </c>
      <c r="BA1779" s="44">
        <v>0</v>
      </c>
      <c r="BB1779" s="44">
        <v>0</v>
      </c>
      <c r="BC1779" s="44">
        <v>0</v>
      </c>
      <c r="BD1779" s="44">
        <v>0</v>
      </c>
      <c r="BE1779" s="44">
        <v>0</v>
      </c>
      <c r="BF1779" s="43">
        <v>3086.79</v>
      </c>
      <c r="BG1779" s="43">
        <v>11763.27</v>
      </c>
      <c r="BH1779" s="43">
        <v>148273.66</v>
      </c>
      <c r="BI1779" s="44">
        <v>0</v>
      </c>
      <c r="BJ1779" s="71">
        <v>148.30000000000001</v>
      </c>
      <c r="BK1779" s="2"/>
      <c r="BL1779" s="2"/>
      <c r="BM1779" s="48">
        <v>12.4</v>
      </c>
      <c r="BN1779" s="48">
        <v>12.4</v>
      </c>
      <c r="BO1779" s="48">
        <v>12.4</v>
      </c>
      <c r="BP1779" s="48">
        <v>12.4</v>
      </c>
      <c r="BQ1779" s="48">
        <v>24.7</v>
      </c>
      <c r="BR1779" s="48">
        <v>24.7</v>
      </c>
      <c r="BS1779" s="48">
        <v>6.2</v>
      </c>
      <c r="BT1779" s="48">
        <v>0</v>
      </c>
      <c r="BU1779" s="48">
        <v>6.2</v>
      </c>
      <c r="BV1779" s="48">
        <f t="shared" si="911"/>
        <v>10</v>
      </c>
      <c r="BW1779" s="48">
        <f t="shared" si="912"/>
        <v>10</v>
      </c>
      <c r="BX1779" s="49">
        <f t="shared" si="913"/>
        <v>9.9</v>
      </c>
      <c r="BY1779" s="50">
        <f t="shared" si="914"/>
        <v>141.30000000000001</v>
      </c>
      <c r="BZ1779" s="48">
        <f t="shared" si="915"/>
        <v>37.200000000000003</v>
      </c>
      <c r="CA1779" s="48">
        <f t="shared" si="916"/>
        <v>61.8</v>
      </c>
      <c r="CB1779" s="48">
        <f t="shared" si="917"/>
        <v>12.4</v>
      </c>
      <c r="CC1779" s="51">
        <f t="shared" si="918"/>
        <v>29.9</v>
      </c>
      <c r="CD1779" s="50">
        <f t="shared" si="919"/>
        <v>141.30000000000001</v>
      </c>
      <c r="CE1779" s="103"/>
      <c r="CF1779" s="73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</row>
    <row r="1780" spans="1:122" ht="15" hidden="1" outlineLevel="1" thickBot="1" x14ac:dyDescent="0.35">
      <c r="A1780" s="161"/>
      <c r="B1780" s="53" t="s">
        <v>3538</v>
      </c>
      <c r="C1780" s="53" t="s">
        <v>135</v>
      </c>
      <c r="D1780" s="24" t="s">
        <v>3539</v>
      </c>
      <c r="E1780" s="34"/>
      <c r="F1780" s="35">
        <v>22083.23</v>
      </c>
      <c r="G1780" s="35">
        <v>70093.39</v>
      </c>
      <c r="H1780" s="36">
        <v>28</v>
      </c>
      <c r="I1780" s="37"/>
      <c r="J1780" s="38">
        <v>9</v>
      </c>
      <c r="K1780" s="38">
        <v>19</v>
      </c>
      <c r="L1780" s="35">
        <v>92176.62</v>
      </c>
      <c r="M1780" s="35">
        <v>5512.64</v>
      </c>
      <c r="N1780" s="36">
        <v>861</v>
      </c>
      <c r="O1780" s="36">
        <v>126</v>
      </c>
      <c r="P1780" s="35">
        <v>231.56</v>
      </c>
      <c r="Q1780" s="35">
        <v>176.12</v>
      </c>
      <c r="R1780" s="35">
        <v>99083.94</v>
      </c>
      <c r="S1780" s="35">
        <v>6318.2</v>
      </c>
      <c r="T1780" s="35">
        <v>1273.72</v>
      </c>
      <c r="U1780" s="36">
        <v>0</v>
      </c>
      <c r="V1780" s="36">
        <v>0</v>
      </c>
      <c r="W1780" s="36">
        <v>0</v>
      </c>
      <c r="X1780" s="36">
        <v>0</v>
      </c>
      <c r="Y1780" s="36">
        <v>0</v>
      </c>
      <c r="Z1780" s="35">
        <v>2212.2399999999998</v>
      </c>
      <c r="AA1780" s="35">
        <v>9804.16</v>
      </c>
      <c r="AB1780" s="35">
        <v>108888.1</v>
      </c>
      <c r="AC1780" s="39">
        <f t="shared" si="910"/>
        <v>108.9</v>
      </c>
      <c r="AD1780" s="40">
        <f t="shared" si="920"/>
        <v>144.4</v>
      </c>
      <c r="AG1780" s="70" t="s">
        <v>3014</v>
      </c>
      <c r="AH1780" s="24" t="s">
        <v>3538</v>
      </c>
      <c r="AI1780" s="24" t="s">
        <v>135</v>
      </c>
      <c r="AJ1780" s="24" t="s">
        <v>3539</v>
      </c>
      <c r="AK1780" s="42"/>
      <c r="AL1780" s="43">
        <v>14574.93</v>
      </c>
      <c r="AM1780" s="43">
        <v>126674.78</v>
      </c>
      <c r="AN1780" s="44">
        <v>34</v>
      </c>
      <c r="AO1780" s="45"/>
      <c r="AP1780" s="46">
        <v>1</v>
      </c>
      <c r="AQ1780" s="46">
        <v>33</v>
      </c>
      <c r="AR1780" s="43">
        <v>141249.71</v>
      </c>
      <c r="AS1780" s="43">
        <v>6693.92</v>
      </c>
      <c r="AT1780" s="43">
        <v>1045.5</v>
      </c>
      <c r="AU1780" s="44">
        <v>153</v>
      </c>
      <c r="AV1780" s="43">
        <v>281.18</v>
      </c>
      <c r="AW1780" s="43">
        <v>213.86</v>
      </c>
      <c r="AX1780" s="43">
        <v>149637.17000000001</v>
      </c>
      <c r="AY1780" s="43">
        <v>7672.1</v>
      </c>
      <c r="AZ1780" s="43">
        <v>1546.66</v>
      </c>
      <c r="BA1780" s="44">
        <v>0</v>
      </c>
      <c r="BB1780" s="44">
        <v>0</v>
      </c>
      <c r="BC1780" s="44">
        <v>0</v>
      </c>
      <c r="BD1780" s="44">
        <v>0</v>
      </c>
      <c r="BE1780" s="44">
        <v>0</v>
      </c>
      <c r="BF1780" s="44">
        <v>3390</v>
      </c>
      <c r="BG1780" s="43">
        <v>12608.76</v>
      </c>
      <c r="BH1780" s="43">
        <v>162245.93</v>
      </c>
      <c r="BI1780" s="44">
        <v>0</v>
      </c>
      <c r="BJ1780" s="71">
        <v>162.19999999999999</v>
      </c>
      <c r="BK1780" s="2"/>
      <c r="BL1780" s="2"/>
      <c r="BM1780" s="48">
        <v>13.5</v>
      </c>
      <c r="BN1780" s="48">
        <v>13.5</v>
      </c>
      <c r="BO1780" s="48">
        <v>13.5</v>
      </c>
      <c r="BP1780" s="48">
        <v>13.5</v>
      </c>
      <c r="BQ1780" s="48">
        <v>27</v>
      </c>
      <c r="BR1780" s="48">
        <v>27</v>
      </c>
      <c r="BS1780" s="48">
        <v>6.8</v>
      </c>
      <c r="BT1780" s="48">
        <v>0</v>
      </c>
      <c r="BU1780" s="48">
        <v>6.8</v>
      </c>
      <c r="BV1780" s="48">
        <f t="shared" si="911"/>
        <v>7.6</v>
      </c>
      <c r="BW1780" s="48">
        <f t="shared" si="912"/>
        <v>7.6</v>
      </c>
      <c r="BX1780" s="49">
        <f t="shared" si="913"/>
        <v>7.6</v>
      </c>
      <c r="BY1780" s="50">
        <f t="shared" si="914"/>
        <v>144.4</v>
      </c>
      <c r="BZ1780" s="48">
        <f t="shared" si="915"/>
        <v>40.5</v>
      </c>
      <c r="CA1780" s="48">
        <f t="shared" si="916"/>
        <v>67.5</v>
      </c>
      <c r="CB1780" s="48">
        <f t="shared" si="917"/>
        <v>13.6</v>
      </c>
      <c r="CC1780" s="51">
        <f t="shared" si="918"/>
        <v>22.799999999999997</v>
      </c>
      <c r="CD1780" s="50">
        <f t="shared" si="919"/>
        <v>144.39999999999998</v>
      </c>
      <c r="CE1780" s="103"/>
      <c r="CF1780" s="73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</row>
    <row r="1781" spans="1:122" ht="15" hidden="1" outlineLevel="1" thickBot="1" x14ac:dyDescent="0.35">
      <c r="A1781" s="161"/>
      <c r="B1781" s="53" t="s">
        <v>3540</v>
      </c>
      <c r="C1781" s="53" t="s">
        <v>135</v>
      </c>
      <c r="D1781" s="24" t="s">
        <v>3541</v>
      </c>
      <c r="E1781" s="34"/>
      <c r="F1781" s="34"/>
      <c r="G1781" s="35">
        <v>77271.62</v>
      </c>
      <c r="H1781" s="36">
        <v>18</v>
      </c>
      <c r="I1781" s="37"/>
      <c r="J1781" s="37"/>
      <c r="K1781" s="38">
        <v>18</v>
      </c>
      <c r="L1781" s="35">
        <v>77271.62</v>
      </c>
      <c r="M1781" s="35">
        <v>3543.84</v>
      </c>
      <c r="N1781" s="35">
        <v>553.5</v>
      </c>
      <c r="O1781" s="36">
        <v>81</v>
      </c>
      <c r="P1781" s="35">
        <v>148.86000000000001</v>
      </c>
      <c r="Q1781" s="35">
        <v>113.22</v>
      </c>
      <c r="R1781" s="35">
        <v>81712.039999999994</v>
      </c>
      <c r="S1781" s="35">
        <v>4061.7</v>
      </c>
      <c r="T1781" s="35">
        <v>818.82</v>
      </c>
      <c r="U1781" s="36">
        <v>0</v>
      </c>
      <c r="V1781" s="36">
        <v>0</v>
      </c>
      <c r="W1781" s="36">
        <v>0</v>
      </c>
      <c r="X1781" s="36">
        <v>0</v>
      </c>
      <c r="Y1781" s="36">
        <v>0</v>
      </c>
      <c r="Z1781" s="35">
        <v>1854.52</v>
      </c>
      <c r="AA1781" s="35">
        <v>6735.04</v>
      </c>
      <c r="AB1781" s="35">
        <v>88447.08</v>
      </c>
      <c r="AC1781" s="39">
        <f t="shared" si="910"/>
        <v>88.4</v>
      </c>
      <c r="AD1781" s="40">
        <f t="shared" si="920"/>
        <v>89.5</v>
      </c>
      <c r="AG1781" s="70" t="s">
        <v>3014</v>
      </c>
      <c r="AH1781" s="24" t="s">
        <v>3540</v>
      </c>
      <c r="AI1781" s="24" t="s">
        <v>135</v>
      </c>
      <c r="AJ1781" s="24" t="s">
        <v>3541</v>
      </c>
      <c r="AK1781" s="42"/>
      <c r="AL1781" s="43">
        <v>14574.93</v>
      </c>
      <c r="AM1781" s="43">
        <v>63337.38</v>
      </c>
      <c r="AN1781" s="44">
        <v>20</v>
      </c>
      <c r="AO1781" s="45"/>
      <c r="AP1781" s="46">
        <v>4</v>
      </c>
      <c r="AQ1781" s="46">
        <v>16</v>
      </c>
      <c r="AR1781" s="43">
        <v>77912.31</v>
      </c>
      <c r="AS1781" s="43">
        <v>3937.6</v>
      </c>
      <c r="AT1781" s="44">
        <v>615</v>
      </c>
      <c r="AU1781" s="44">
        <v>90</v>
      </c>
      <c r="AV1781" s="43">
        <v>165.4</v>
      </c>
      <c r="AW1781" s="43">
        <v>125.8</v>
      </c>
      <c r="AX1781" s="43">
        <v>82846.11</v>
      </c>
      <c r="AY1781" s="44">
        <v>4513</v>
      </c>
      <c r="AZ1781" s="43">
        <v>909.8</v>
      </c>
      <c r="BA1781" s="44">
        <v>0</v>
      </c>
      <c r="BB1781" s="44">
        <v>0</v>
      </c>
      <c r="BC1781" s="44">
        <v>0</v>
      </c>
      <c r="BD1781" s="44">
        <v>0</v>
      </c>
      <c r="BE1781" s="44">
        <v>0</v>
      </c>
      <c r="BF1781" s="43">
        <v>1869.9</v>
      </c>
      <c r="BG1781" s="43">
        <v>7292.7</v>
      </c>
      <c r="BH1781" s="43">
        <v>90138.81</v>
      </c>
      <c r="BI1781" s="44">
        <v>0</v>
      </c>
      <c r="BJ1781" s="71">
        <v>90.1</v>
      </c>
      <c r="BK1781" s="2"/>
      <c r="BL1781" s="2"/>
      <c r="BM1781" s="48">
        <v>7.5</v>
      </c>
      <c r="BN1781" s="48">
        <v>7.5</v>
      </c>
      <c r="BO1781" s="48">
        <v>7.5</v>
      </c>
      <c r="BP1781" s="48">
        <v>7.5</v>
      </c>
      <c r="BQ1781" s="48">
        <v>15</v>
      </c>
      <c r="BR1781" s="48">
        <v>15</v>
      </c>
      <c r="BS1781" s="48">
        <v>3.8</v>
      </c>
      <c r="BT1781" s="48">
        <v>0</v>
      </c>
      <c r="BU1781" s="48">
        <v>3.8</v>
      </c>
      <c r="BV1781" s="48">
        <f t="shared" si="911"/>
        <v>7.3</v>
      </c>
      <c r="BW1781" s="48">
        <f t="shared" si="912"/>
        <v>7.3</v>
      </c>
      <c r="BX1781" s="49">
        <f t="shared" si="913"/>
        <v>7.3</v>
      </c>
      <c r="BY1781" s="50">
        <f t="shared" si="914"/>
        <v>89.5</v>
      </c>
      <c r="BZ1781" s="48">
        <f t="shared" si="915"/>
        <v>22.5</v>
      </c>
      <c r="CA1781" s="48">
        <f t="shared" si="916"/>
        <v>37.5</v>
      </c>
      <c r="CB1781" s="48">
        <f t="shared" si="917"/>
        <v>7.6</v>
      </c>
      <c r="CC1781" s="51">
        <f t="shared" si="918"/>
        <v>21.9</v>
      </c>
      <c r="CD1781" s="50">
        <f t="shared" si="919"/>
        <v>89.5</v>
      </c>
      <c r="CE1781" s="103"/>
      <c r="CF1781" s="73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</row>
    <row r="1782" spans="1:122" ht="15" hidden="1" outlineLevel="1" thickBot="1" x14ac:dyDescent="0.35">
      <c r="A1782" s="161"/>
      <c r="B1782" s="53" t="s">
        <v>3542</v>
      </c>
      <c r="C1782" s="53" t="s">
        <v>135</v>
      </c>
      <c r="D1782" s="24" t="s">
        <v>3543</v>
      </c>
      <c r="E1782" s="35">
        <v>2127829.04</v>
      </c>
      <c r="F1782" s="34"/>
      <c r="G1782" s="34"/>
      <c r="H1782" s="36">
        <v>677</v>
      </c>
      <c r="I1782" s="38">
        <v>677</v>
      </c>
      <c r="J1782" s="37"/>
      <c r="K1782" s="37"/>
      <c r="L1782" s="35">
        <v>2127829.04</v>
      </c>
      <c r="M1782" s="35">
        <v>297608.65000000002</v>
      </c>
      <c r="N1782" s="35">
        <v>20817.75</v>
      </c>
      <c r="O1782" s="35">
        <v>3046.5</v>
      </c>
      <c r="P1782" s="35">
        <v>5598.79</v>
      </c>
      <c r="Q1782" s="35">
        <v>4258.33</v>
      </c>
      <c r="R1782" s="35">
        <v>2459159.06</v>
      </c>
      <c r="S1782" s="35">
        <v>305286.38</v>
      </c>
      <c r="T1782" s="35">
        <v>30796.73</v>
      </c>
      <c r="U1782" s="35">
        <v>1827.9</v>
      </c>
      <c r="V1782" s="35">
        <v>20695.89</v>
      </c>
      <c r="W1782" s="35">
        <v>13634.78</v>
      </c>
      <c r="X1782" s="36">
        <v>2304</v>
      </c>
      <c r="Y1782" s="35">
        <v>40897.57</v>
      </c>
      <c r="Z1782" s="35">
        <v>51067.91</v>
      </c>
      <c r="AA1782" s="35">
        <v>466511.16</v>
      </c>
      <c r="AB1782" s="35">
        <v>2925670.22</v>
      </c>
      <c r="AC1782" s="39">
        <f t="shared" si="910"/>
        <v>2925.7</v>
      </c>
      <c r="AD1782" s="40">
        <f t="shared" si="920"/>
        <v>2905.4</v>
      </c>
      <c r="AG1782" s="70" t="s">
        <v>3014</v>
      </c>
      <c r="AH1782" s="24" t="s">
        <v>3542</v>
      </c>
      <c r="AI1782" s="24" t="s">
        <v>135</v>
      </c>
      <c r="AJ1782" s="24" t="s">
        <v>3543</v>
      </c>
      <c r="AK1782" s="43">
        <v>2081952.41</v>
      </c>
      <c r="AL1782" s="42"/>
      <c r="AM1782" s="42"/>
      <c r="AN1782" s="44">
        <v>688</v>
      </c>
      <c r="AO1782" s="46">
        <v>688</v>
      </c>
      <c r="AP1782" s="45"/>
      <c r="AQ1782" s="45"/>
      <c r="AR1782" s="43">
        <v>2081952.41</v>
      </c>
      <c r="AS1782" s="43">
        <v>308731.08</v>
      </c>
      <c r="AT1782" s="44">
        <v>21156</v>
      </c>
      <c r="AU1782" s="44">
        <v>3096</v>
      </c>
      <c r="AV1782" s="43">
        <v>5689.76</v>
      </c>
      <c r="AW1782" s="43">
        <v>4327.5200000000004</v>
      </c>
      <c r="AX1782" s="43">
        <v>2424952.77</v>
      </c>
      <c r="AY1782" s="43">
        <v>310246.71999999997</v>
      </c>
      <c r="AZ1782" s="43">
        <v>31297.119999999999</v>
      </c>
      <c r="BA1782" s="43">
        <v>1857.6</v>
      </c>
      <c r="BB1782" s="43">
        <v>21032.16</v>
      </c>
      <c r="BC1782" s="43">
        <v>13856.32</v>
      </c>
      <c r="BD1782" s="43">
        <v>383.88</v>
      </c>
      <c r="BE1782" s="43">
        <v>41562.080000000002</v>
      </c>
      <c r="BF1782" s="43">
        <v>49966.87</v>
      </c>
      <c r="BG1782" s="43">
        <v>470202.75</v>
      </c>
      <c r="BH1782" s="43">
        <v>2895155.52</v>
      </c>
      <c r="BI1782" s="44">
        <v>0</v>
      </c>
      <c r="BJ1782" s="71">
        <v>2895.2</v>
      </c>
      <c r="BK1782" s="2"/>
      <c r="BL1782" s="2"/>
      <c r="BM1782" s="48">
        <v>241.3</v>
      </c>
      <c r="BN1782" s="48">
        <v>241.3</v>
      </c>
      <c r="BO1782" s="48">
        <v>241.3</v>
      </c>
      <c r="BP1782" s="48">
        <v>241.3</v>
      </c>
      <c r="BQ1782" s="48">
        <v>482.5</v>
      </c>
      <c r="BR1782" s="48">
        <v>482.5</v>
      </c>
      <c r="BS1782" s="48">
        <v>120.6</v>
      </c>
      <c r="BT1782" s="48">
        <v>0</v>
      </c>
      <c r="BU1782" s="48">
        <v>120.6</v>
      </c>
      <c r="BV1782" s="48">
        <f t="shared" si="911"/>
        <v>244.7</v>
      </c>
      <c r="BW1782" s="48">
        <f t="shared" si="912"/>
        <v>244.7</v>
      </c>
      <c r="BX1782" s="49">
        <f t="shared" si="913"/>
        <v>244.6</v>
      </c>
      <c r="BY1782" s="50">
        <f t="shared" si="914"/>
        <v>2905.4000000000005</v>
      </c>
      <c r="BZ1782" s="48">
        <f t="shared" si="915"/>
        <v>723.90000000000009</v>
      </c>
      <c r="CA1782" s="48">
        <f t="shared" si="916"/>
        <v>1206.3</v>
      </c>
      <c r="CB1782" s="48">
        <f t="shared" si="917"/>
        <v>241.2</v>
      </c>
      <c r="CC1782" s="51">
        <f t="shared" si="918"/>
        <v>734</v>
      </c>
      <c r="CD1782" s="50">
        <f t="shared" si="919"/>
        <v>2905.4</v>
      </c>
      <c r="CE1782" s="103"/>
      <c r="CF1782" s="73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</row>
    <row r="1783" spans="1:122" ht="15" hidden="1" outlineLevel="1" thickBot="1" x14ac:dyDescent="0.35">
      <c r="A1783" s="161"/>
      <c r="B1783" s="53" t="s">
        <v>3544</v>
      </c>
      <c r="C1783" s="53" t="s">
        <v>135</v>
      </c>
      <c r="D1783" s="24" t="s">
        <v>3545</v>
      </c>
      <c r="E1783" s="35">
        <v>489786.07</v>
      </c>
      <c r="F1783" s="34"/>
      <c r="G1783" s="34"/>
      <c r="H1783" s="36">
        <v>119</v>
      </c>
      <c r="I1783" s="38">
        <v>119</v>
      </c>
      <c r="J1783" s="37"/>
      <c r="K1783" s="37"/>
      <c r="L1783" s="35">
        <v>489786.07</v>
      </c>
      <c r="M1783" s="35">
        <v>31012.16</v>
      </c>
      <c r="N1783" s="35">
        <v>3659.25</v>
      </c>
      <c r="O1783" s="35">
        <v>535.5</v>
      </c>
      <c r="P1783" s="35">
        <v>984.13</v>
      </c>
      <c r="Q1783" s="35">
        <v>748.51</v>
      </c>
      <c r="R1783" s="35">
        <v>526725.62</v>
      </c>
      <c r="S1783" s="35">
        <v>53661.86</v>
      </c>
      <c r="T1783" s="35">
        <v>5413.31</v>
      </c>
      <c r="U1783" s="35">
        <v>321.3</v>
      </c>
      <c r="V1783" s="35">
        <v>3637.83</v>
      </c>
      <c r="W1783" s="35">
        <v>2396.66</v>
      </c>
      <c r="X1783" s="35">
        <v>640.1</v>
      </c>
      <c r="Y1783" s="35">
        <v>7188.79</v>
      </c>
      <c r="Z1783" s="35">
        <v>11754.86</v>
      </c>
      <c r="AA1783" s="35">
        <v>85014.71</v>
      </c>
      <c r="AB1783" s="35">
        <v>611740.32999999996</v>
      </c>
      <c r="AC1783" s="39">
        <f t="shared" si="910"/>
        <v>611.70000000000005</v>
      </c>
      <c r="AD1783" s="40">
        <f t="shared" si="920"/>
        <v>541.6</v>
      </c>
      <c r="AG1783" s="70" t="s">
        <v>3014</v>
      </c>
      <c r="AH1783" s="24" t="s">
        <v>3544</v>
      </c>
      <c r="AI1783" s="24" t="s">
        <v>135</v>
      </c>
      <c r="AJ1783" s="24" t="s">
        <v>3545</v>
      </c>
      <c r="AK1783" s="43">
        <v>397675.55</v>
      </c>
      <c r="AL1783" s="42"/>
      <c r="AM1783" s="42"/>
      <c r="AN1783" s="44">
        <v>104</v>
      </c>
      <c r="AO1783" s="46">
        <v>104</v>
      </c>
      <c r="AP1783" s="45"/>
      <c r="AQ1783" s="45"/>
      <c r="AR1783" s="43">
        <v>397675.55</v>
      </c>
      <c r="AS1783" s="43">
        <v>30655.64</v>
      </c>
      <c r="AT1783" s="44">
        <v>3198</v>
      </c>
      <c r="AU1783" s="44">
        <v>468</v>
      </c>
      <c r="AV1783" s="43">
        <v>860.08</v>
      </c>
      <c r="AW1783" s="43">
        <v>654.16</v>
      </c>
      <c r="AX1783" s="43">
        <v>433511.43</v>
      </c>
      <c r="AY1783" s="43">
        <v>46897.760000000002</v>
      </c>
      <c r="AZ1783" s="43">
        <v>4730.96</v>
      </c>
      <c r="BA1783" s="43">
        <v>280.8</v>
      </c>
      <c r="BB1783" s="43">
        <v>3179.28</v>
      </c>
      <c r="BC1783" s="43">
        <v>2094.56</v>
      </c>
      <c r="BD1783" s="43">
        <v>128.02000000000001</v>
      </c>
      <c r="BE1783" s="43">
        <v>6282.64</v>
      </c>
      <c r="BF1783" s="43">
        <v>9544.2099999999991</v>
      </c>
      <c r="BG1783" s="43">
        <v>73138.23</v>
      </c>
      <c r="BH1783" s="43">
        <v>506649.66</v>
      </c>
      <c r="BI1783" s="44">
        <v>0</v>
      </c>
      <c r="BJ1783" s="71">
        <v>506.6</v>
      </c>
      <c r="BK1783" s="2"/>
      <c r="BL1783" s="2"/>
      <c r="BM1783" s="48">
        <v>42.2</v>
      </c>
      <c r="BN1783" s="48">
        <v>42.2</v>
      </c>
      <c r="BO1783" s="48">
        <v>42.2</v>
      </c>
      <c r="BP1783" s="48">
        <v>42.2</v>
      </c>
      <c r="BQ1783" s="48">
        <v>84.4</v>
      </c>
      <c r="BR1783" s="48">
        <v>84.4</v>
      </c>
      <c r="BS1783" s="48">
        <v>21.1</v>
      </c>
      <c r="BT1783" s="48">
        <v>0</v>
      </c>
      <c r="BU1783" s="48">
        <v>21.1</v>
      </c>
      <c r="BV1783" s="48">
        <f t="shared" si="911"/>
        <v>53.9</v>
      </c>
      <c r="BW1783" s="48">
        <f t="shared" si="912"/>
        <v>53.9</v>
      </c>
      <c r="BX1783" s="49">
        <f t="shared" si="913"/>
        <v>54</v>
      </c>
      <c r="BY1783" s="50">
        <f t="shared" si="914"/>
        <v>541.59999999999991</v>
      </c>
      <c r="BZ1783" s="48">
        <f t="shared" si="915"/>
        <v>126.60000000000001</v>
      </c>
      <c r="CA1783" s="48">
        <f t="shared" si="916"/>
        <v>211</v>
      </c>
      <c r="CB1783" s="48">
        <f t="shared" si="917"/>
        <v>42.2</v>
      </c>
      <c r="CC1783" s="51">
        <f t="shared" si="918"/>
        <v>161.80000000000001</v>
      </c>
      <c r="CD1783" s="50">
        <f t="shared" si="919"/>
        <v>541.6</v>
      </c>
      <c r="CE1783" s="103"/>
      <c r="CF1783" s="73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</row>
    <row r="1784" spans="1:122" ht="15" hidden="1" outlineLevel="1" thickBot="1" x14ac:dyDescent="0.35">
      <c r="A1784" s="161"/>
      <c r="B1784" s="53" t="s">
        <v>3546</v>
      </c>
      <c r="C1784" s="53" t="s">
        <v>45</v>
      </c>
      <c r="D1784" s="24" t="s">
        <v>3547</v>
      </c>
      <c r="E1784" s="35">
        <v>2276178.2400000002</v>
      </c>
      <c r="F1784" s="34"/>
      <c r="G1784" s="34"/>
      <c r="H1784" s="36">
        <v>774</v>
      </c>
      <c r="I1784" s="38">
        <v>774</v>
      </c>
      <c r="J1784" s="37"/>
      <c r="K1784" s="37"/>
      <c r="L1784" s="35">
        <v>2276178.2400000002</v>
      </c>
      <c r="M1784" s="35">
        <v>247181.57</v>
      </c>
      <c r="N1784" s="35">
        <v>23800.5</v>
      </c>
      <c r="O1784" s="36">
        <v>3483</v>
      </c>
      <c r="P1784" s="35">
        <v>6400.98</v>
      </c>
      <c r="Q1784" s="35">
        <v>4868.46</v>
      </c>
      <c r="R1784" s="35">
        <v>2561912.75</v>
      </c>
      <c r="S1784" s="35">
        <v>349027.56</v>
      </c>
      <c r="T1784" s="35">
        <v>35209.26</v>
      </c>
      <c r="U1784" s="35">
        <v>2089.8000000000002</v>
      </c>
      <c r="V1784" s="35">
        <v>23661.18</v>
      </c>
      <c r="W1784" s="35">
        <v>15588.36</v>
      </c>
      <c r="X1784" s="35">
        <v>5376.48</v>
      </c>
      <c r="Y1784" s="35">
        <v>46757.34</v>
      </c>
      <c r="Z1784" s="35">
        <v>54628.28</v>
      </c>
      <c r="AA1784" s="35">
        <v>532338.26</v>
      </c>
      <c r="AB1784" s="35">
        <v>3094251.01</v>
      </c>
      <c r="AC1784" s="39">
        <f t="shared" si="910"/>
        <v>3094.3</v>
      </c>
      <c r="AD1784" s="40">
        <f t="shared" si="920"/>
        <v>2910.6</v>
      </c>
      <c r="AG1784" s="70" t="s">
        <v>3014</v>
      </c>
      <c r="AH1784" s="24" t="s">
        <v>3546</v>
      </c>
      <c r="AI1784" s="24" t="s">
        <v>45</v>
      </c>
      <c r="AJ1784" s="24" t="s">
        <v>3547</v>
      </c>
      <c r="AK1784" s="43">
        <v>2066115.57</v>
      </c>
      <c r="AL1784" s="42"/>
      <c r="AM1784" s="42"/>
      <c r="AN1784" s="44">
        <v>737</v>
      </c>
      <c r="AO1784" s="46">
        <v>737</v>
      </c>
      <c r="AP1784" s="45"/>
      <c r="AQ1784" s="45"/>
      <c r="AR1784" s="43">
        <v>2066115.57</v>
      </c>
      <c r="AS1784" s="43">
        <v>213801.34</v>
      </c>
      <c r="AT1784" s="43">
        <v>22662.75</v>
      </c>
      <c r="AU1784" s="43">
        <v>3316.5</v>
      </c>
      <c r="AV1784" s="43">
        <v>6094.99</v>
      </c>
      <c r="AW1784" s="43">
        <v>4635.7299999999996</v>
      </c>
      <c r="AX1784" s="43">
        <v>2316626.88</v>
      </c>
      <c r="AY1784" s="43">
        <v>332342.78000000003</v>
      </c>
      <c r="AZ1784" s="43">
        <v>33526.129999999997</v>
      </c>
      <c r="BA1784" s="43">
        <v>1989.9</v>
      </c>
      <c r="BB1784" s="43">
        <v>22530.09</v>
      </c>
      <c r="BC1784" s="43">
        <v>14843.18</v>
      </c>
      <c r="BD1784" s="43">
        <v>2816.08</v>
      </c>
      <c r="BE1784" s="43">
        <v>44522.17</v>
      </c>
      <c r="BF1784" s="43">
        <v>49586.77</v>
      </c>
      <c r="BG1784" s="43">
        <v>502157.1</v>
      </c>
      <c r="BH1784" s="43">
        <v>2818783.98</v>
      </c>
      <c r="BI1784" s="44">
        <v>0</v>
      </c>
      <c r="BJ1784" s="71">
        <v>2818.8</v>
      </c>
      <c r="BK1784" s="2"/>
      <c r="BL1784" s="2"/>
      <c r="BM1784" s="48">
        <v>234.9</v>
      </c>
      <c r="BN1784" s="48">
        <v>234.9</v>
      </c>
      <c r="BO1784" s="48">
        <v>234.9</v>
      </c>
      <c r="BP1784" s="48">
        <v>234.9</v>
      </c>
      <c r="BQ1784" s="48">
        <v>469.8</v>
      </c>
      <c r="BR1784" s="48">
        <v>469.8</v>
      </c>
      <c r="BS1784" s="48">
        <v>117.5</v>
      </c>
      <c r="BT1784" s="48">
        <v>0</v>
      </c>
      <c r="BU1784" s="48">
        <v>117.5</v>
      </c>
      <c r="BV1784" s="48">
        <f t="shared" si="911"/>
        <v>265.5</v>
      </c>
      <c r="BW1784" s="48">
        <f t="shared" si="912"/>
        <v>265.5</v>
      </c>
      <c r="BX1784" s="49">
        <f t="shared" si="913"/>
        <v>265.39999999999998</v>
      </c>
      <c r="BY1784" s="50">
        <f t="shared" si="914"/>
        <v>2910.6000000000004</v>
      </c>
      <c r="BZ1784" s="48">
        <f t="shared" si="915"/>
        <v>704.7</v>
      </c>
      <c r="CA1784" s="48">
        <f t="shared" si="916"/>
        <v>1174.5</v>
      </c>
      <c r="CB1784" s="48">
        <f t="shared" si="917"/>
        <v>235</v>
      </c>
      <c r="CC1784" s="51">
        <f t="shared" si="918"/>
        <v>796.4</v>
      </c>
      <c r="CD1784" s="50">
        <f t="shared" si="919"/>
        <v>2910.6</v>
      </c>
      <c r="CE1784" s="103"/>
      <c r="CF1784" s="73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</row>
    <row r="1785" spans="1:122" ht="15" hidden="1" outlineLevel="1" thickBot="1" x14ac:dyDescent="0.35">
      <c r="A1785" s="161"/>
      <c r="B1785" s="53" t="s">
        <v>3548</v>
      </c>
      <c r="C1785" s="53" t="s">
        <v>45</v>
      </c>
      <c r="D1785" s="24" t="s">
        <v>3549</v>
      </c>
      <c r="E1785" s="35">
        <v>2766497.59</v>
      </c>
      <c r="F1785" s="34"/>
      <c r="G1785" s="34"/>
      <c r="H1785" s="36">
        <v>1100</v>
      </c>
      <c r="I1785" s="38">
        <v>1100</v>
      </c>
      <c r="J1785" s="37"/>
      <c r="K1785" s="37"/>
      <c r="L1785" s="35">
        <v>2766497.59</v>
      </c>
      <c r="M1785" s="35">
        <v>407512.11</v>
      </c>
      <c r="N1785" s="36">
        <v>33825</v>
      </c>
      <c r="O1785" s="36">
        <v>4950</v>
      </c>
      <c r="P1785" s="36">
        <v>9097</v>
      </c>
      <c r="Q1785" s="36">
        <v>6919</v>
      </c>
      <c r="R1785" s="35">
        <v>3228800.7</v>
      </c>
      <c r="S1785" s="36">
        <v>496034</v>
      </c>
      <c r="T1785" s="36">
        <v>50039</v>
      </c>
      <c r="U1785" s="36">
        <v>2970</v>
      </c>
      <c r="V1785" s="36">
        <v>33627</v>
      </c>
      <c r="W1785" s="36">
        <v>22154</v>
      </c>
      <c r="X1785" s="35">
        <v>255.86</v>
      </c>
      <c r="Y1785" s="36">
        <v>66451</v>
      </c>
      <c r="Z1785" s="35">
        <v>66395.95</v>
      </c>
      <c r="AA1785" s="35">
        <v>737926.81</v>
      </c>
      <c r="AB1785" s="35">
        <v>3966727.51</v>
      </c>
      <c r="AC1785" s="39">
        <f t="shared" si="910"/>
        <v>3966.7</v>
      </c>
      <c r="AD1785" s="40">
        <f t="shared" si="920"/>
        <v>3916</v>
      </c>
      <c r="AG1785" s="70" t="s">
        <v>3014</v>
      </c>
      <c r="AH1785" s="24" t="s">
        <v>3548</v>
      </c>
      <c r="AI1785" s="24" t="s">
        <v>45</v>
      </c>
      <c r="AJ1785" s="24" t="s">
        <v>3549</v>
      </c>
      <c r="AK1785" s="43">
        <v>2699708.54</v>
      </c>
      <c r="AL1785" s="42"/>
      <c r="AM1785" s="42"/>
      <c r="AN1785" s="44">
        <v>1091</v>
      </c>
      <c r="AO1785" s="46">
        <v>1091</v>
      </c>
      <c r="AP1785" s="45"/>
      <c r="AQ1785" s="45"/>
      <c r="AR1785" s="43">
        <v>2699708.54</v>
      </c>
      <c r="AS1785" s="43">
        <v>405890.13</v>
      </c>
      <c r="AT1785" s="43">
        <v>33548.25</v>
      </c>
      <c r="AU1785" s="43">
        <v>4909.5</v>
      </c>
      <c r="AV1785" s="43">
        <v>9022.57</v>
      </c>
      <c r="AW1785" s="43">
        <v>6862.39</v>
      </c>
      <c r="AX1785" s="43">
        <v>3159941.38</v>
      </c>
      <c r="AY1785" s="43">
        <v>491975.54</v>
      </c>
      <c r="AZ1785" s="43">
        <v>49629.59</v>
      </c>
      <c r="BA1785" s="43">
        <v>2945.7</v>
      </c>
      <c r="BB1785" s="43">
        <v>33351.870000000003</v>
      </c>
      <c r="BC1785" s="43">
        <v>21972.74</v>
      </c>
      <c r="BD1785" s="43">
        <v>128.02000000000001</v>
      </c>
      <c r="BE1785" s="43">
        <v>65907.31</v>
      </c>
      <c r="BF1785" s="43">
        <v>64793.02</v>
      </c>
      <c r="BG1785" s="43">
        <v>730703.79</v>
      </c>
      <c r="BH1785" s="43">
        <v>3890645.17</v>
      </c>
      <c r="BI1785" s="44">
        <v>0</v>
      </c>
      <c r="BJ1785" s="71">
        <v>3890.6</v>
      </c>
      <c r="BK1785" s="2"/>
      <c r="BL1785" s="2"/>
      <c r="BM1785" s="48">
        <v>324.2</v>
      </c>
      <c r="BN1785" s="48">
        <v>324.2</v>
      </c>
      <c r="BO1785" s="48">
        <v>324.2</v>
      </c>
      <c r="BP1785" s="48">
        <v>324.2</v>
      </c>
      <c r="BQ1785" s="48">
        <v>648.4</v>
      </c>
      <c r="BR1785" s="48">
        <v>648.4</v>
      </c>
      <c r="BS1785" s="48">
        <v>162.1</v>
      </c>
      <c r="BT1785" s="48">
        <v>0</v>
      </c>
      <c r="BU1785" s="48">
        <v>162.1</v>
      </c>
      <c r="BV1785" s="48">
        <f t="shared" si="911"/>
        <v>332.7</v>
      </c>
      <c r="BW1785" s="48">
        <f t="shared" si="912"/>
        <v>332.7</v>
      </c>
      <c r="BX1785" s="49">
        <f t="shared" si="913"/>
        <v>332.8</v>
      </c>
      <c r="BY1785" s="50">
        <f t="shared" si="914"/>
        <v>3915.9999999999991</v>
      </c>
      <c r="BZ1785" s="48">
        <f t="shared" si="915"/>
        <v>972.59999999999991</v>
      </c>
      <c r="CA1785" s="48">
        <f t="shared" si="916"/>
        <v>1621</v>
      </c>
      <c r="CB1785" s="48">
        <f t="shared" si="917"/>
        <v>324.2</v>
      </c>
      <c r="CC1785" s="51">
        <f t="shared" si="918"/>
        <v>998.2</v>
      </c>
      <c r="CD1785" s="50">
        <f t="shared" si="919"/>
        <v>3916</v>
      </c>
      <c r="CE1785" s="103"/>
      <c r="CF1785" s="73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</row>
    <row r="1786" spans="1:122" ht="15" hidden="1" outlineLevel="1" thickBot="1" x14ac:dyDescent="0.35">
      <c r="A1786" s="161"/>
      <c r="B1786" s="53" t="s">
        <v>3550</v>
      </c>
      <c r="C1786" s="53" t="s">
        <v>135</v>
      </c>
      <c r="D1786" s="24" t="s">
        <v>3551</v>
      </c>
      <c r="E1786" s="34"/>
      <c r="F1786" s="35">
        <v>44166.46</v>
      </c>
      <c r="G1786" s="35">
        <v>105562.32</v>
      </c>
      <c r="H1786" s="36">
        <v>45</v>
      </c>
      <c r="I1786" s="37"/>
      <c r="J1786" s="38">
        <v>16</v>
      </c>
      <c r="K1786" s="38">
        <v>29</v>
      </c>
      <c r="L1786" s="35">
        <v>149728.78</v>
      </c>
      <c r="M1786" s="35">
        <v>8859.6</v>
      </c>
      <c r="N1786" s="35">
        <v>1383.75</v>
      </c>
      <c r="O1786" s="35">
        <v>202.5</v>
      </c>
      <c r="P1786" s="35">
        <v>372.15</v>
      </c>
      <c r="Q1786" s="35">
        <v>283.05</v>
      </c>
      <c r="R1786" s="35">
        <v>160829.82999999999</v>
      </c>
      <c r="S1786" s="35">
        <v>10154.25</v>
      </c>
      <c r="T1786" s="35">
        <v>2047.05</v>
      </c>
      <c r="U1786" s="36">
        <v>0</v>
      </c>
      <c r="V1786" s="36">
        <v>0</v>
      </c>
      <c r="W1786" s="36">
        <v>0</v>
      </c>
      <c r="X1786" s="36">
        <v>0</v>
      </c>
      <c r="Y1786" s="36">
        <v>0</v>
      </c>
      <c r="Z1786" s="35">
        <v>3593.49</v>
      </c>
      <c r="AA1786" s="35">
        <v>15794.79</v>
      </c>
      <c r="AB1786" s="35">
        <v>176624.62</v>
      </c>
      <c r="AC1786" s="39">
        <f t="shared" si="910"/>
        <v>176.6</v>
      </c>
      <c r="AD1786" s="40">
        <f t="shared" si="920"/>
        <v>185.1</v>
      </c>
      <c r="AG1786" s="70" t="s">
        <v>3014</v>
      </c>
      <c r="AH1786" s="24" t="s">
        <v>3550</v>
      </c>
      <c r="AI1786" s="24" t="s">
        <v>135</v>
      </c>
      <c r="AJ1786" s="24" t="s">
        <v>3551</v>
      </c>
      <c r="AK1786" s="42"/>
      <c r="AL1786" s="43">
        <v>44166.46</v>
      </c>
      <c r="AM1786" s="43">
        <v>119496.54</v>
      </c>
      <c r="AN1786" s="44">
        <v>42</v>
      </c>
      <c r="AO1786" s="45"/>
      <c r="AP1786" s="46">
        <v>12</v>
      </c>
      <c r="AQ1786" s="46">
        <v>30</v>
      </c>
      <c r="AR1786" s="44">
        <v>163663</v>
      </c>
      <c r="AS1786" s="43">
        <v>8268.9599999999991</v>
      </c>
      <c r="AT1786" s="43">
        <v>1291.5</v>
      </c>
      <c r="AU1786" s="44">
        <v>189</v>
      </c>
      <c r="AV1786" s="43">
        <v>347.34</v>
      </c>
      <c r="AW1786" s="43">
        <v>264.18</v>
      </c>
      <c r="AX1786" s="43">
        <v>174023.98</v>
      </c>
      <c r="AY1786" s="43">
        <v>9477.2999999999993</v>
      </c>
      <c r="AZ1786" s="43">
        <v>1910.58</v>
      </c>
      <c r="BA1786" s="44">
        <v>0</v>
      </c>
      <c r="BB1786" s="44">
        <v>0</v>
      </c>
      <c r="BC1786" s="44">
        <v>0</v>
      </c>
      <c r="BD1786" s="44">
        <v>0</v>
      </c>
      <c r="BE1786" s="44">
        <v>0</v>
      </c>
      <c r="BF1786" s="43">
        <v>3927.91</v>
      </c>
      <c r="BG1786" s="43">
        <v>15315.79</v>
      </c>
      <c r="BH1786" s="43">
        <v>189339.77</v>
      </c>
      <c r="BI1786" s="44">
        <v>0</v>
      </c>
      <c r="BJ1786" s="71">
        <v>189.3</v>
      </c>
      <c r="BK1786" s="2"/>
      <c r="BL1786" s="2"/>
      <c r="BM1786" s="48">
        <v>15.8</v>
      </c>
      <c r="BN1786" s="48">
        <v>15.8</v>
      </c>
      <c r="BO1786" s="48">
        <v>15.8</v>
      </c>
      <c r="BP1786" s="48">
        <v>15.8</v>
      </c>
      <c r="BQ1786" s="48">
        <v>31.6</v>
      </c>
      <c r="BR1786" s="48">
        <v>31.6</v>
      </c>
      <c r="BS1786" s="48">
        <v>7.9</v>
      </c>
      <c r="BT1786" s="48">
        <v>0</v>
      </c>
      <c r="BU1786" s="48">
        <v>7.9</v>
      </c>
      <c r="BV1786" s="48">
        <f t="shared" si="911"/>
        <v>14.3</v>
      </c>
      <c r="BW1786" s="48">
        <f t="shared" si="912"/>
        <v>14.3</v>
      </c>
      <c r="BX1786" s="49">
        <f t="shared" si="913"/>
        <v>14.3</v>
      </c>
      <c r="BY1786" s="50">
        <f t="shared" si="914"/>
        <v>185.10000000000005</v>
      </c>
      <c r="BZ1786" s="48">
        <f t="shared" si="915"/>
        <v>47.400000000000006</v>
      </c>
      <c r="CA1786" s="48">
        <f t="shared" si="916"/>
        <v>79</v>
      </c>
      <c r="CB1786" s="48">
        <f t="shared" si="917"/>
        <v>15.8</v>
      </c>
      <c r="CC1786" s="51">
        <f t="shared" si="918"/>
        <v>42.900000000000006</v>
      </c>
      <c r="CD1786" s="50">
        <f t="shared" si="919"/>
        <v>185.10000000000002</v>
      </c>
      <c r="CE1786" s="103"/>
      <c r="CF1786" s="73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</row>
    <row r="1787" spans="1:122" ht="15" hidden="1" outlineLevel="1" thickBot="1" x14ac:dyDescent="0.35">
      <c r="A1787" s="161"/>
      <c r="B1787" s="53" t="s">
        <v>3552</v>
      </c>
      <c r="C1787" s="53" t="s">
        <v>135</v>
      </c>
      <c r="D1787" s="24" t="s">
        <v>3553</v>
      </c>
      <c r="E1787" s="34"/>
      <c r="F1787" s="34"/>
      <c r="G1787" s="35">
        <v>168899.71</v>
      </c>
      <c r="H1787" s="36">
        <v>34</v>
      </c>
      <c r="I1787" s="37"/>
      <c r="J1787" s="37"/>
      <c r="K1787" s="38">
        <v>34</v>
      </c>
      <c r="L1787" s="35">
        <v>168899.71</v>
      </c>
      <c r="M1787" s="35">
        <v>8961.92</v>
      </c>
      <c r="N1787" s="35">
        <v>1045.5</v>
      </c>
      <c r="O1787" s="36">
        <v>153</v>
      </c>
      <c r="P1787" s="35">
        <v>281.18</v>
      </c>
      <c r="Q1787" s="35">
        <v>213.86</v>
      </c>
      <c r="R1787" s="35">
        <v>179555.17</v>
      </c>
      <c r="S1787" s="35">
        <v>7672.1</v>
      </c>
      <c r="T1787" s="35">
        <v>1546.66</v>
      </c>
      <c r="U1787" s="36">
        <v>0</v>
      </c>
      <c r="V1787" s="36">
        <v>0</v>
      </c>
      <c r="W1787" s="36">
        <v>0</v>
      </c>
      <c r="X1787" s="36">
        <v>0</v>
      </c>
      <c r="Y1787" s="36">
        <v>0</v>
      </c>
      <c r="Z1787" s="35">
        <v>4053.6</v>
      </c>
      <c r="AA1787" s="35">
        <v>13272.36</v>
      </c>
      <c r="AB1787" s="35">
        <v>192827.53</v>
      </c>
      <c r="AC1787" s="39">
        <f t="shared" si="910"/>
        <v>192.8</v>
      </c>
      <c r="AD1787" s="40">
        <f t="shared" si="920"/>
        <v>226.1</v>
      </c>
      <c r="AG1787" s="70" t="s">
        <v>3014</v>
      </c>
      <c r="AH1787" s="24" t="s">
        <v>3552</v>
      </c>
      <c r="AI1787" s="24" t="s">
        <v>135</v>
      </c>
      <c r="AJ1787" s="24" t="s">
        <v>3553</v>
      </c>
      <c r="AK1787" s="42"/>
      <c r="AL1787" s="42"/>
      <c r="AM1787" s="43">
        <v>211124.63</v>
      </c>
      <c r="AN1787" s="44">
        <v>47</v>
      </c>
      <c r="AO1787" s="45"/>
      <c r="AP1787" s="45"/>
      <c r="AQ1787" s="46">
        <v>47</v>
      </c>
      <c r="AR1787" s="43">
        <v>211124.63</v>
      </c>
      <c r="AS1787" s="43">
        <v>11521.36</v>
      </c>
      <c r="AT1787" s="43">
        <v>1445.25</v>
      </c>
      <c r="AU1787" s="43">
        <v>211.5</v>
      </c>
      <c r="AV1787" s="43">
        <v>388.69</v>
      </c>
      <c r="AW1787" s="43">
        <v>295.63</v>
      </c>
      <c r="AX1787" s="43">
        <v>224987.06</v>
      </c>
      <c r="AY1787" s="43">
        <v>10605.55</v>
      </c>
      <c r="AZ1787" s="43">
        <v>2138.0300000000002</v>
      </c>
      <c r="BA1787" s="44">
        <v>0</v>
      </c>
      <c r="BB1787" s="44">
        <v>0</v>
      </c>
      <c r="BC1787" s="44">
        <v>0</v>
      </c>
      <c r="BD1787" s="44">
        <v>0</v>
      </c>
      <c r="BE1787" s="44">
        <v>0</v>
      </c>
      <c r="BF1787" s="44">
        <v>5067</v>
      </c>
      <c r="BG1787" s="43">
        <v>17810.580000000002</v>
      </c>
      <c r="BH1787" s="43">
        <v>242797.64</v>
      </c>
      <c r="BI1787" s="44">
        <v>0</v>
      </c>
      <c r="BJ1787" s="71">
        <v>242.8</v>
      </c>
      <c r="BK1787" s="2"/>
      <c r="BL1787" s="2"/>
      <c r="BM1787" s="48">
        <v>20.2</v>
      </c>
      <c r="BN1787" s="48">
        <v>20.2</v>
      </c>
      <c r="BO1787" s="48">
        <v>20.2</v>
      </c>
      <c r="BP1787" s="48">
        <v>20.2</v>
      </c>
      <c r="BQ1787" s="48">
        <v>40.5</v>
      </c>
      <c r="BR1787" s="48">
        <v>40.5</v>
      </c>
      <c r="BS1787" s="48">
        <v>10.1</v>
      </c>
      <c r="BT1787" s="48">
        <v>0</v>
      </c>
      <c r="BU1787" s="48">
        <v>10.1</v>
      </c>
      <c r="BV1787" s="48">
        <f t="shared" si="911"/>
        <v>14.7</v>
      </c>
      <c r="BW1787" s="48">
        <f t="shared" si="912"/>
        <v>14.7</v>
      </c>
      <c r="BX1787" s="49">
        <f t="shared" si="913"/>
        <v>14.7</v>
      </c>
      <c r="BY1787" s="50">
        <f t="shared" si="914"/>
        <v>226.09999999999997</v>
      </c>
      <c r="BZ1787" s="48">
        <f t="shared" si="915"/>
        <v>60.599999999999994</v>
      </c>
      <c r="CA1787" s="48">
        <f t="shared" si="916"/>
        <v>101.2</v>
      </c>
      <c r="CB1787" s="48">
        <f t="shared" si="917"/>
        <v>20.2</v>
      </c>
      <c r="CC1787" s="51">
        <f t="shared" si="918"/>
        <v>44.099999999999994</v>
      </c>
      <c r="CD1787" s="50">
        <f t="shared" si="919"/>
        <v>226.1</v>
      </c>
      <c r="CE1787" s="103"/>
      <c r="CF1787" s="73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</row>
    <row r="1788" spans="1:122" ht="15" hidden="1" outlineLevel="1" thickBot="1" x14ac:dyDescent="0.35">
      <c r="A1788" s="161"/>
      <c r="B1788" s="53" t="s">
        <v>3554</v>
      </c>
      <c r="C1788" s="53" t="s">
        <v>135</v>
      </c>
      <c r="D1788" s="24" t="s">
        <v>3555</v>
      </c>
      <c r="E1788" s="34"/>
      <c r="F1788" s="34"/>
      <c r="G1788" s="35">
        <v>77271.62</v>
      </c>
      <c r="H1788" s="36">
        <v>18</v>
      </c>
      <c r="I1788" s="37"/>
      <c r="J1788" s="37"/>
      <c r="K1788" s="38">
        <v>18</v>
      </c>
      <c r="L1788" s="35">
        <v>77271.62</v>
      </c>
      <c r="M1788" s="35">
        <v>3543.84</v>
      </c>
      <c r="N1788" s="35">
        <v>553.5</v>
      </c>
      <c r="O1788" s="36">
        <v>81</v>
      </c>
      <c r="P1788" s="35">
        <v>148.86000000000001</v>
      </c>
      <c r="Q1788" s="35">
        <v>113.22</v>
      </c>
      <c r="R1788" s="35">
        <v>81712.039999999994</v>
      </c>
      <c r="S1788" s="35">
        <v>4061.7</v>
      </c>
      <c r="T1788" s="35">
        <v>818.82</v>
      </c>
      <c r="U1788" s="36">
        <v>0</v>
      </c>
      <c r="V1788" s="36">
        <v>0</v>
      </c>
      <c r="W1788" s="36">
        <v>0</v>
      </c>
      <c r="X1788" s="36">
        <v>0</v>
      </c>
      <c r="Y1788" s="36">
        <v>0</v>
      </c>
      <c r="Z1788" s="35">
        <v>1854.52</v>
      </c>
      <c r="AA1788" s="35">
        <v>6735.04</v>
      </c>
      <c r="AB1788" s="35">
        <v>88447.08</v>
      </c>
      <c r="AC1788" s="39">
        <f t="shared" si="910"/>
        <v>88.4</v>
      </c>
      <c r="AD1788" s="40">
        <f t="shared" si="920"/>
        <v>135.9</v>
      </c>
      <c r="AG1788" s="70" t="s">
        <v>3014</v>
      </c>
      <c r="AH1788" s="24" t="s">
        <v>3554</v>
      </c>
      <c r="AI1788" s="24" t="s">
        <v>135</v>
      </c>
      <c r="AJ1788" s="24" t="s">
        <v>3555</v>
      </c>
      <c r="AK1788" s="42"/>
      <c r="AL1788" s="43">
        <v>14574.93</v>
      </c>
      <c r="AM1788" s="43">
        <v>126674.79</v>
      </c>
      <c r="AN1788" s="44">
        <v>29</v>
      </c>
      <c r="AO1788" s="45"/>
      <c r="AP1788" s="46">
        <v>2</v>
      </c>
      <c r="AQ1788" s="46">
        <v>27</v>
      </c>
      <c r="AR1788" s="43">
        <v>141249.72</v>
      </c>
      <c r="AS1788" s="43">
        <v>5709.52</v>
      </c>
      <c r="AT1788" s="43">
        <v>891.75</v>
      </c>
      <c r="AU1788" s="43">
        <v>130.5</v>
      </c>
      <c r="AV1788" s="43">
        <v>239.83</v>
      </c>
      <c r="AW1788" s="43">
        <v>182.41</v>
      </c>
      <c r="AX1788" s="43">
        <v>148403.73000000001</v>
      </c>
      <c r="AY1788" s="43">
        <v>6543.85</v>
      </c>
      <c r="AZ1788" s="43">
        <v>1319.21</v>
      </c>
      <c r="BA1788" s="44">
        <v>0</v>
      </c>
      <c r="BB1788" s="44">
        <v>0</v>
      </c>
      <c r="BC1788" s="44">
        <v>0</v>
      </c>
      <c r="BD1788" s="44">
        <v>0</v>
      </c>
      <c r="BE1788" s="44">
        <v>0</v>
      </c>
      <c r="BF1788" s="44">
        <v>3390</v>
      </c>
      <c r="BG1788" s="43">
        <v>11253.06</v>
      </c>
      <c r="BH1788" s="43">
        <v>159656.79</v>
      </c>
      <c r="BI1788" s="44">
        <v>0</v>
      </c>
      <c r="BJ1788" s="71">
        <v>159.69999999999999</v>
      </c>
      <c r="BK1788" s="2"/>
      <c r="BL1788" s="2"/>
      <c r="BM1788" s="48">
        <v>13.3</v>
      </c>
      <c r="BN1788" s="48">
        <v>13.3</v>
      </c>
      <c r="BO1788" s="48">
        <v>13.3</v>
      </c>
      <c r="BP1788" s="48">
        <v>13.3</v>
      </c>
      <c r="BQ1788" s="48">
        <v>26.6</v>
      </c>
      <c r="BR1788" s="48">
        <v>26.6</v>
      </c>
      <c r="BS1788" s="48">
        <v>6.7</v>
      </c>
      <c r="BT1788" s="48">
        <v>0</v>
      </c>
      <c r="BU1788" s="48">
        <v>6.7</v>
      </c>
      <c r="BV1788" s="48">
        <f t="shared" si="911"/>
        <v>5.4</v>
      </c>
      <c r="BW1788" s="48">
        <f t="shared" si="912"/>
        <v>5.4</v>
      </c>
      <c r="BX1788" s="49">
        <f t="shared" si="913"/>
        <v>5.3</v>
      </c>
      <c r="BY1788" s="50">
        <f t="shared" si="914"/>
        <v>135.9</v>
      </c>
      <c r="BZ1788" s="48">
        <f t="shared" si="915"/>
        <v>39.900000000000006</v>
      </c>
      <c r="CA1788" s="48">
        <f t="shared" si="916"/>
        <v>66.5</v>
      </c>
      <c r="CB1788" s="48">
        <f t="shared" si="917"/>
        <v>13.4</v>
      </c>
      <c r="CC1788" s="51">
        <f t="shared" si="918"/>
        <v>16.100000000000001</v>
      </c>
      <c r="CD1788" s="50">
        <f t="shared" si="919"/>
        <v>135.9</v>
      </c>
      <c r="CE1788" s="103"/>
      <c r="CF1788" s="73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</row>
    <row r="1789" spans="1:122" ht="15" hidden="1" outlineLevel="1" thickBot="1" x14ac:dyDescent="0.35">
      <c r="A1789" s="161"/>
      <c r="B1789" s="53" t="s">
        <v>3556</v>
      </c>
      <c r="C1789" s="53" t="s">
        <v>135</v>
      </c>
      <c r="D1789" s="24" t="s">
        <v>3039</v>
      </c>
      <c r="E1789" s="35">
        <v>41843.32</v>
      </c>
      <c r="F1789" s="34"/>
      <c r="G1789" s="34"/>
      <c r="H1789" s="36">
        <v>11</v>
      </c>
      <c r="I1789" s="38">
        <v>11</v>
      </c>
      <c r="J1789" s="37"/>
      <c r="K1789" s="37"/>
      <c r="L1789" s="35">
        <v>41843.32</v>
      </c>
      <c r="M1789" s="35">
        <v>2165.6799999999998</v>
      </c>
      <c r="N1789" s="35">
        <v>338.25</v>
      </c>
      <c r="O1789" s="35">
        <v>49.5</v>
      </c>
      <c r="P1789" s="35">
        <v>90.97</v>
      </c>
      <c r="Q1789" s="35">
        <v>69.19</v>
      </c>
      <c r="R1789" s="35">
        <v>44556.91</v>
      </c>
      <c r="S1789" s="35">
        <v>4960.34</v>
      </c>
      <c r="T1789" s="35">
        <v>500.39</v>
      </c>
      <c r="U1789" s="35">
        <v>29.7</v>
      </c>
      <c r="V1789" s="35">
        <v>336.27</v>
      </c>
      <c r="W1789" s="35">
        <v>221.54</v>
      </c>
      <c r="X1789" s="36">
        <v>0</v>
      </c>
      <c r="Y1789" s="35">
        <v>664.51</v>
      </c>
      <c r="Z1789" s="35">
        <v>1004.24</v>
      </c>
      <c r="AA1789" s="35">
        <v>7716.99</v>
      </c>
      <c r="AB1789" s="35">
        <v>52273.9</v>
      </c>
      <c r="AC1789" s="39">
        <f t="shared" si="910"/>
        <v>52.3</v>
      </c>
      <c r="AD1789" s="40">
        <f t="shared" si="920"/>
        <v>1071.9000000000001</v>
      </c>
      <c r="AG1789" s="70" t="s">
        <v>3014</v>
      </c>
      <c r="AH1789" s="24" t="s">
        <v>3556</v>
      </c>
      <c r="AI1789" s="24" t="s">
        <v>135</v>
      </c>
      <c r="AJ1789" s="24" t="s">
        <v>3039</v>
      </c>
      <c r="AK1789" s="43">
        <v>1019681.44</v>
      </c>
      <c r="AL1789" s="43">
        <v>132499.37</v>
      </c>
      <c r="AM1789" s="42"/>
      <c r="AN1789" s="44">
        <v>420</v>
      </c>
      <c r="AO1789" s="46">
        <v>377</v>
      </c>
      <c r="AP1789" s="46">
        <v>43</v>
      </c>
      <c r="AQ1789" s="45"/>
      <c r="AR1789" s="43">
        <v>1152180.81</v>
      </c>
      <c r="AS1789" s="43">
        <v>138940.29</v>
      </c>
      <c r="AT1789" s="44">
        <v>12915</v>
      </c>
      <c r="AU1789" s="44">
        <v>1890</v>
      </c>
      <c r="AV1789" s="43">
        <v>3473.4</v>
      </c>
      <c r="AW1789" s="43">
        <v>2641.8</v>
      </c>
      <c r="AX1789" s="43">
        <v>1312041.3</v>
      </c>
      <c r="AY1789" s="43">
        <v>179707.33</v>
      </c>
      <c r="AZ1789" s="43">
        <v>19105.8</v>
      </c>
      <c r="BA1789" s="43">
        <v>1017.9</v>
      </c>
      <c r="BB1789" s="43">
        <v>11524.89</v>
      </c>
      <c r="BC1789" s="43">
        <v>7592.78</v>
      </c>
      <c r="BD1789" s="43">
        <v>256.04000000000002</v>
      </c>
      <c r="BE1789" s="43">
        <v>22774.57</v>
      </c>
      <c r="BF1789" s="43">
        <v>27652.33</v>
      </c>
      <c r="BG1789" s="43">
        <v>269631.64</v>
      </c>
      <c r="BH1789" s="43">
        <v>1581672.94</v>
      </c>
      <c r="BI1789" s="44">
        <v>0</v>
      </c>
      <c r="BJ1789" s="71">
        <v>1581.7</v>
      </c>
      <c r="BK1789" s="2"/>
      <c r="BL1789" s="2"/>
      <c r="BM1789" s="48">
        <v>131.80000000000001</v>
      </c>
      <c r="BN1789" s="48">
        <v>131.80000000000001</v>
      </c>
      <c r="BO1789" s="48">
        <v>131.80000000000001</v>
      </c>
      <c r="BP1789" s="48">
        <v>131.80000000000001</v>
      </c>
      <c r="BQ1789" s="48">
        <v>263.60000000000002</v>
      </c>
      <c r="BR1789" s="48">
        <v>263.60000000000002</v>
      </c>
      <c r="BS1789" s="48">
        <v>65.900000000000006</v>
      </c>
      <c r="BT1789" s="48">
        <v>0</v>
      </c>
      <c r="BU1789" s="48">
        <v>65.900000000000006</v>
      </c>
      <c r="BV1789" s="48">
        <f t="shared" si="911"/>
        <v>-38.1</v>
      </c>
      <c r="BW1789" s="48">
        <f t="shared" si="912"/>
        <v>-38.1</v>
      </c>
      <c r="BX1789" s="49">
        <f t="shared" si="913"/>
        <v>-38.1</v>
      </c>
      <c r="BY1789" s="50">
        <f t="shared" si="914"/>
        <v>1071.8999999999999</v>
      </c>
      <c r="BZ1789" s="48">
        <f t="shared" si="915"/>
        <v>395.40000000000003</v>
      </c>
      <c r="CA1789" s="48">
        <f t="shared" si="916"/>
        <v>659</v>
      </c>
      <c r="CB1789" s="48">
        <f t="shared" si="917"/>
        <v>131.80000000000001</v>
      </c>
      <c r="CC1789" s="51">
        <f t="shared" si="918"/>
        <v>-114.30000000000001</v>
      </c>
      <c r="CD1789" s="50">
        <f t="shared" si="919"/>
        <v>1071.9000000000001</v>
      </c>
      <c r="CE1789" s="103"/>
      <c r="CF1789" s="73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</row>
    <row r="1790" spans="1:122" ht="21" hidden="1" outlineLevel="1" thickBot="1" x14ac:dyDescent="0.35">
      <c r="A1790" s="161"/>
      <c r="B1790" s="53" t="s">
        <v>3557</v>
      </c>
      <c r="C1790" s="53" t="s">
        <v>135</v>
      </c>
      <c r="D1790" s="24" t="s">
        <v>3558</v>
      </c>
      <c r="E1790" s="34"/>
      <c r="F1790" s="34"/>
      <c r="G1790" s="35">
        <v>147787.24</v>
      </c>
      <c r="H1790" s="36">
        <v>35</v>
      </c>
      <c r="I1790" s="37"/>
      <c r="J1790" s="37"/>
      <c r="K1790" s="38">
        <v>35</v>
      </c>
      <c r="L1790" s="35">
        <v>147787.24</v>
      </c>
      <c r="M1790" s="35">
        <v>6890.8</v>
      </c>
      <c r="N1790" s="35">
        <v>1076.25</v>
      </c>
      <c r="O1790" s="35">
        <v>157.5</v>
      </c>
      <c r="P1790" s="35">
        <v>289.45</v>
      </c>
      <c r="Q1790" s="35">
        <v>220.15</v>
      </c>
      <c r="R1790" s="35">
        <v>156421.39000000001</v>
      </c>
      <c r="S1790" s="35">
        <v>7897.75</v>
      </c>
      <c r="T1790" s="35">
        <v>1592.15</v>
      </c>
      <c r="U1790" s="36">
        <v>0</v>
      </c>
      <c r="V1790" s="36">
        <v>0</v>
      </c>
      <c r="W1790" s="36">
        <v>0</v>
      </c>
      <c r="X1790" s="36">
        <v>0</v>
      </c>
      <c r="Y1790" s="36">
        <v>0</v>
      </c>
      <c r="Z1790" s="35">
        <v>3546.9</v>
      </c>
      <c r="AA1790" s="35">
        <v>13036.8</v>
      </c>
      <c r="AB1790" s="35">
        <v>169458.19</v>
      </c>
      <c r="AC1790" s="39">
        <f t="shared" si="910"/>
        <v>169.5</v>
      </c>
      <c r="AD1790" s="40">
        <f t="shared" si="920"/>
        <v>184.2</v>
      </c>
      <c r="AG1790" s="70" t="s">
        <v>3014</v>
      </c>
      <c r="AH1790" s="24" t="s">
        <v>3557</v>
      </c>
      <c r="AI1790" s="24" t="s">
        <v>135</v>
      </c>
      <c r="AJ1790" s="24" t="s">
        <v>3558</v>
      </c>
      <c r="AK1790" s="42"/>
      <c r="AL1790" s="42"/>
      <c r="AM1790" s="43">
        <v>168899.71</v>
      </c>
      <c r="AN1790" s="44">
        <v>36</v>
      </c>
      <c r="AO1790" s="45"/>
      <c r="AP1790" s="45"/>
      <c r="AQ1790" s="46">
        <v>36</v>
      </c>
      <c r="AR1790" s="43">
        <v>168899.71</v>
      </c>
      <c r="AS1790" s="43">
        <v>7087.68</v>
      </c>
      <c r="AT1790" s="44">
        <v>1107</v>
      </c>
      <c r="AU1790" s="44">
        <v>162</v>
      </c>
      <c r="AV1790" s="43">
        <v>297.72000000000003</v>
      </c>
      <c r="AW1790" s="43">
        <v>226.44</v>
      </c>
      <c r="AX1790" s="43">
        <v>177780.55</v>
      </c>
      <c r="AY1790" s="43">
        <v>8123.4</v>
      </c>
      <c r="AZ1790" s="43">
        <v>1637.64</v>
      </c>
      <c r="BA1790" s="44">
        <v>0</v>
      </c>
      <c r="BB1790" s="44">
        <v>0</v>
      </c>
      <c r="BC1790" s="44">
        <v>0</v>
      </c>
      <c r="BD1790" s="44">
        <v>0</v>
      </c>
      <c r="BE1790" s="44">
        <v>0</v>
      </c>
      <c r="BF1790" s="43">
        <v>4053.6</v>
      </c>
      <c r="BG1790" s="43">
        <v>13814.64</v>
      </c>
      <c r="BH1790" s="43">
        <v>191595.19</v>
      </c>
      <c r="BI1790" s="44">
        <v>0</v>
      </c>
      <c r="BJ1790" s="71">
        <v>191.6</v>
      </c>
      <c r="BK1790" s="2"/>
      <c r="BL1790" s="2"/>
      <c r="BM1790" s="48">
        <v>16</v>
      </c>
      <c r="BN1790" s="48">
        <v>16</v>
      </c>
      <c r="BO1790" s="48">
        <v>16</v>
      </c>
      <c r="BP1790" s="48">
        <v>16</v>
      </c>
      <c r="BQ1790" s="48">
        <v>31.9</v>
      </c>
      <c r="BR1790" s="48">
        <v>31.9</v>
      </c>
      <c r="BS1790" s="48">
        <v>8</v>
      </c>
      <c r="BT1790" s="48">
        <v>0</v>
      </c>
      <c r="BU1790" s="48">
        <v>8</v>
      </c>
      <c r="BV1790" s="48">
        <f t="shared" si="911"/>
        <v>13.5</v>
      </c>
      <c r="BW1790" s="48">
        <f t="shared" si="912"/>
        <v>13.5</v>
      </c>
      <c r="BX1790" s="49">
        <f t="shared" si="913"/>
        <v>13.4</v>
      </c>
      <c r="BY1790" s="50">
        <f t="shared" si="914"/>
        <v>184.2</v>
      </c>
      <c r="BZ1790" s="48">
        <f t="shared" si="915"/>
        <v>48</v>
      </c>
      <c r="CA1790" s="48">
        <f t="shared" si="916"/>
        <v>79.8</v>
      </c>
      <c r="CB1790" s="48">
        <f t="shared" si="917"/>
        <v>16</v>
      </c>
      <c r="CC1790" s="51">
        <f t="shared" si="918"/>
        <v>40.4</v>
      </c>
      <c r="CD1790" s="50">
        <f t="shared" si="919"/>
        <v>184.20000000000002</v>
      </c>
      <c r="CE1790" s="103"/>
      <c r="CF1790" s="73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</row>
    <row r="1791" spans="1:122" ht="21" hidden="1" outlineLevel="1" thickBot="1" x14ac:dyDescent="0.35">
      <c r="A1791" s="161"/>
      <c r="B1791" s="53" t="s">
        <v>3559</v>
      </c>
      <c r="C1791" s="53" t="s">
        <v>135</v>
      </c>
      <c r="D1791" s="24" t="s">
        <v>3560</v>
      </c>
      <c r="E1791" s="34"/>
      <c r="F1791" s="35">
        <v>44166.46</v>
      </c>
      <c r="G1791" s="35">
        <v>126674.79</v>
      </c>
      <c r="H1791" s="36">
        <v>49</v>
      </c>
      <c r="I1791" s="37"/>
      <c r="J1791" s="38">
        <v>13</v>
      </c>
      <c r="K1791" s="38">
        <v>36</v>
      </c>
      <c r="L1791" s="35">
        <v>170841.25</v>
      </c>
      <c r="M1791" s="35">
        <v>9647.1200000000008</v>
      </c>
      <c r="N1791" s="35">
        <v>1506.75</v>
      </c>
      <c r="O1791" s="35">
        <v>220.5</v>
      </c>
      <c r="P1791" s="35">
        <v>405.23</v>
      </c>
      <c r="Q1791" s="35">
        <v>308.20999999999998</v>
      </c>
      <c r="R1791" s="35">
        <v>182929.06</v>
      </c>
      <c r="S1791" s="35">
        <v>11056.85</v>
      </c>
      <c r="T1791" s="35">
        <v>2229.0100000000002</v>
      </c>
      <c r="U1791" s="36">
        <v>0</v>
      </c>
      <c r="V1791" s="36">
        <v>0</v>
      </c>
      <c r="W1791" s="36">
        <v>0</v>
      </c>
      <c r="X1791" s="36">
        <v>0</v>
      </c>
      <c r="Y1791" s="36">
        <v>0</v>
      </c>
      <c r="Z1791" s="35">
        <v>4100.1899999999996</v>
      </c>
      <c r="AA1791" s="35">
        <v>17386.05</v>
      </c>
      <c r="AB1791" s="35">
        <v>200315.11</v>
      </c>
      <c r="AC1791" s="39">
        <f t="shared" si="910"/>
        <v>200.3</v>
      </c>
      <c r="AD1791" s="40">
        <f t="shared" si="920"/>
        <v>199.3</v>
      </c>
      <c r="AG1791" s="70" t="s">
        <v>3014</v>
      </c>
      <c r="AH1791" s="24" t="s">
        <v>3559</v>
      </c>
      <c r="AI1791" s="24" t="s">
        <v>135</v>
      </c>
      <c r="AJ1791" s="24" t="s">
        <v>3560</v>
      </c>
      <c r="AK1791" s="42"/>
      <c r="AL1791" s="43">
        <v>44166.46</v>
      </c>
      <c r="AM1791" s="43">
        <v>126674.77</v>
      </c>
      <c r="AN1791" s="44">
        <v>46</v>
      </c>
      <c r="AO1791" s="45"/>
      <c r="AP1791" s="46">
        <v>13</v>
      </c>
      <c r="AQ1791" s="46">
        <v>33</v>
      </c>
      <c r="AR1791" s="43">
        <v>170841.23</v>
      </c>
      <c r="AS1791" s="43">
        <v>9056.48</v>
      </c>
      <c r="AT1791" s="43">
        <v>1414.5</v>
      </c>
      <c r="AU1791" s="44">
        <v>207</v>
      </c>
      <c r="AV1791" s="43">
        <v>380.42</v>
      </c>
      <c r="AW1791" s="43">
        <v>289.33999999999997</v>
      </c>
      <c r="AX1791" s="43">
        <v>182188.97</v>
      </c>
      <c r="AY1791" s="43">
        <v>10379.9</v>
      </c>
      <c r="AZ1791" s="43">
        <v>2092.54</v>
      </c>
      <c r="BA1791" s="44">
        <v>0</v>
      </c>
      <c r="BB1791" s="44">
        <v>0</v>
      </c>
      <c r="BC1791" s="44">
        <v>0</v>
      </c>
      <c r="BD1791" s="44">
        <v>0</v>
      </c>
      <c r="BE1791" s="44">
        <v>0</v>
      </c>
      <c r="BF1791" s="43">
        <v>4100.1899999999996</v>
      </c>
      <c r="BG1791" s="43">
        <v>16572.63</v>
      </c>
      <c r="BH1791" s="43">
        <v>198761.60000000001</v>
      </c>
      <c r="BI1791" s="44">
        <v>0</v>
      </c>
      <c r="BJ1791" s="71">
        <v>198.8</v>
      </c>
      <c r="BK1791" s="2"/>
      <c r="BL1791" s="2"/>
      <c r="BM1791" s="48">
        <v>16.600000000000001</v>
      </c>
      <c r="BN1791" s="48">
        <v>16.600000000000001</v>
      </c>
      <c r="BO1791" s="48">
        <v>16.600000000000001</v>
      </c>
      <c r="BP1791" s="48">
        <v>16.600000000000001</v>
      </c>
      <c r="BQ1791" s="48">
        <v>33.1</v>
      </c>
      <c r="BR1791" s="48">
        <v>33.1</v>
      </c>
      <c r="BS1791" s="48">
        <v>8.3000000000000007</v>
      </c>
      <c r="BT1791" s="48">
        <v>0</v>
      </c>
      <c r="BU1791" s="48">
        <v>8.3000000000000007</v>
      </c>
      <c r="BV1791" s="48">
        <f t="shared" si="911"/>
        <v>16.7</v>
      </c>
      <c r="BW1791" s="48">
        <f t="shared" si="912"/>
        <v>16.7</v>
      </c>
      <c r="BX1791" s="49">
        <f t="shared" si="913"/>
        <v>16.7</v>
      </c>
      <c r="BY1791" s="50">
        <f t="shared" si="914"/>
        <v>199.29999999999995</v>
      </c>
      <c r="BZ1791" s="48">
        <f t="shared" si="915"/>
        <v>49.800000000000004</v>
      </c>
      <c r="CA1791" s="48">
        <f t="shared" si="916"/>
        <v>82.800000000000011</v>
      </c>
      <c r="CB1791" s="48">
        <f t="shared" si="917"/>
        <v>16.600000000000001</v>
      </c>
      <c r="CC1791" s="51">
        <f t="shared" si="918"/>
        <v>50.099999999999994</v>
      </c>
      <c r="CD1791" s="50">
        <f t="shared" si="919"/>
        <v>199.3</v>
      </c>
      <c r="CE1791" s="103"/>
      <c r="CF1791" s="73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</row>
    <row r="1792" spans="1:122" ht="15" hidden="1" outlineLevel="1" thickBot="1" x14ac:dyDescent="0.35">
      <c r="A1792" s="161"/>
      <c r="B1792" s="53" t="s">
        <v>3561</v>
      </c>
      <c r="C1792" s="53" t="s">
        <v>135</v>
      </c>
      <c r="D1792" s="24" t="s">
        <v>3562</v>
      </c>
      <c r="E1792" s="34"/>
      <c r="F1792" s="35">
        <v>22083.23</v>
      </c>
      <c r="G1792" s="35">
        <v>56159.16</v>
      </c>
      <c r="H1792" s="36">
        <v>27</v>
      </c>
      <c r="I1792" s="37"/>
      <c r="J1792" s="38">
        <v>9</v>
      </c>
      <c r="K1792" s="38">
        <v>18</v>
      </c>
      <c r="L1792" s="35">
        <v>78242.39</v>
      </c>
      <c r="M1792" s="35">
        <v>5315.76</v>
      </c>
      <c r="N1792" s="35">
        <v>830.25</v>
      </c>
      <c r="O1792" s="35">
        <v>121.5</v>
      </c>
      <c r="P1792" s="35">
        <v>223.29</v>
      </c>
      <c r="Q1792" s="35">
        <v>169.83</v>
      </c>
      <c r="R1792" s="35">
        <v>84903.02</v>
      </c>
      <c r="S1792" s="35">
        <v>6092.55</v>
      </c>
      <c r="T1792" s="35">
        <v>1228.23</v>
      </c>
      <c r="U1792" s="36">
        <v>0</v>
      </c>
      <c r="V1792" s="36">
        <v>0</v>
      </c>
      <c r="W1792" s="36">
        <v>0</v>
      </c>
      <c r="X1792" s="36">
        <v>0</v>
      </c>
      <c r="Y1792" s="36">
        <v>0</v>
      </c>
      <c r="Z1792" s="35">
        <v>1877.82</v>
      </c>
      <c r="AA1792" s="35">
        <v>9198.6</v>
      </c>
      <c r="AB1792" s="35">
        <v>94101.62</v>
      </c>
      <c r="AC1792" s="39">
        <f t="shared" si="910"/>
        <v>94.1</v>
      </c>
      <c r="AD1792" s="40">
        <f t="shared" si="920"/>
        <v>118.8</v>
      </c>
      <c r="AG1792" s="70" t="s">
        <v>3014</v>
      </c>
      <c r="AH1792" s="24" t="s">
        <v>3561</v>
      </c>
      <c r="AI1792" s="24" t="s">
        <v>135</v>
      </c>
      <c r="AJ1792" s="24" t="s">
        <v>3562</v>
      </c>
      <c r="AK1792" s="42"/>
      <c r="AL1792" s="43">
        <v>14574.93</v>
      </c>
      <c r="AM1792" s="43">
        <v>98384.08</v>
      </c>
      <c r="AN1792" s="44">
        <v>30</v>
      </c>
      <c r="AO1792" s="45"/>
      <c r="AP1792" s="46">
        <v>5</v>
      </c>
      <c r="AQ1792" s="46">
        <v>25</v>
      </c>
      <c r="AR1792" s="43">
        <v>112959.01</v>
      </c>
      <c r="AS1792" s="43">
        <v>5906.4</v>
      </c>
      <c r="AT1792" s="43">
        <v>922.5</v>
      </c>
      <c r="AU1792" s="44">
        <v>135</v>
      </c>
      <c r="AV1792" s="43">
        <v>248.1</v>
      </c>
      <c r="AW1792" s="43">
        <v>188.7</v>
      </c>
      <c r="AX1792" s="43">
        <v>120359.71</v>
      </c>
      <c r="AY1792" s="43">
        <v>6769.5</v>
      </c>
      <c r="AZ1792" s="43">
        <v>1364.7</v>
      </c>
      <c r="BA1792" s="44">
        <v>0</v>
      </c>
      <c r="BB1792" s="44">
        <v>0</v>
      </c>
      <c r="BC1792" s="44">
        <v>0</v>
      </c>
      <c r="BD1792" s="44">
        <v>0</v>
      </c>
      <c r="BE1792" s="44">
        <v>0</v>
      </c>
      <c r="BF1792" s="43">
        <v>2711.02</v>
      </c>
      <c r="BG1792" s="43">
        <v>10845.22</v>
      </c>
      <c r="BH1792" s="43">
        <v>131204.93</v>
      </c>
      <c r="BI1792" s="44">
        <v>0</v>
      </c>
      <c r="BJ1792" s="71">
        <v>131.19999999999999</v>
      </c>
      <c r="BK1792" s="2"/>
      <c r="BL1792" s="2"/>
      <c r="BM1792" s="48">
        <v>10.9</v>
      </c>
      <c r="BN1792" s="48">
        <v>10.9</v>
      </c>
      <c r="BO1792" s="48">
        <v>10.9</v>
      </c>
      <c r="BP1792" s="48">
        <v>10.9</v>
      </c>
      <c r="BQ1792" s="48">
        <v>21.9</v>
      </c>
      <c r="BR1792" s="48">
        <v>21.9</v>
      </c>
      <c r="BS1792" s="48">
        <v>5.5</v>
      </c>
      <c r="BT1792" s="48">
        <v>0</v>
      </c>
      <c r="BU1792" s="48">
        <v>5.5</v>
      </c>
      <c r="BV1792" s="48">
        <f t="shared" si="911"/>
        <v>6.8</v>
      </c>
      <c r="BW1792" s="48">
        <f t="shared" si="912"/>
        <v>6.8</v>
      </c>
      <c r="BX1792" s="49">
        <f t="shared" si="913"/>
        <v>6.8</v>
      </c>
      <c r="BY1792" s="50">
        <f t="shared" si="914"/>
        <v>118.80000000000001</v>
      </c>
      <c r="BZ1792" s="48">
        <f t="shared" si="915"/>
        <v>32.700000000000003</v>
      </c>
      <c r="CA1792" s="48">
        <f t="shared" si="916"/>
        <v>54.699999999999996</v>
      </c>
      <c r="CB1792" s="48">
        <f t="shared" si="917"/>
        <v>11</v>
      </c>
      <c r="CC1792" s="51">
        <f t="shared" si="918"/>
        <v>20.399999999999999</v>
      </c>
      <c r="CD1792" s="50">
        <f t="shared" si="919"/>
        <v>118.80000000000001</v>
      </c>
      <c r="CE1792" s="103"/>
      <c r="CF1792" s="73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</row>
    <row r="1793" spans="1:122" ht="15" hidden="1" outlineLevel="1" thickBot="1" x14ac:dyDescent="0.35">
      <c r="A1793" s="161"/>
      <c r="B1793" s="53" t="s">
        <v>3563</v>
      </c>
      <c r="C1793" s="53" t="s">
        <v>45</v>
      </c>
      <c r="D1793" s="24" t="s">
        <v>3564</v>
      </c>
      <c r="E1793" s="35">
        <v>3305653.74</v>
      </c>
      <c r="F1793" s="34"/>
      <c r="G1793" s="34"/>
      <c r="H1793" s="36">
        <v>1425</v>
      </c>
      <c r="I1793" s="38">
        <v>1425</v>
      </c>
      <c r="J1793" s="37"/>
      <c r="K1793" s="37"/>
      <c r="L1793" s="35">
        <v>3305653.74</v>
      </c>
      <c r="M1793" s="35">
        <v>640563.56999999995</v>
      </c>
      <c r="N1793" s="35">
        <v>43818.75</v>
      </c>
      <c r="O1793" s="35">
        <v>6412.5</v>
      </c>
      <c r="P1793" s="35">
        <v>11784.75</v>
      </c>
      <c r="Q1793" s="35">
        <v>8963.25</v>
      </c>
      <c r="R1793" s="35">
        <v>4017196.56</v>
      </c>
      <c r="S1793" s="35">
        <v>642589.5</v>
      </c>
      <c r="T1793" s="35">
        <v>64823.25</v>
      </c>
      <c r="U1793" s="35">
        <v>3847.5</v>
      </c>
      <c r="V1793" s="35">
        <v>43562.25</v>
      </c>
      <c r="W1793" s="35">
        <v>28699.5</v>
      </c>
      <c r="X1793" s="35">
        <v>512.08000000000004</v>
      </c>
      <c r="Y1793" s="35">
        <v>86084.25</v>
      </c>
      <c r="Z1793" s="35">
        <v>79335.69</v>
      </c>
      <c r="AA1793" s="35">
        <v>949454.02</v>
      </c>
      <c r="AB1793" s="35">
        <v>4966650.58</v>
      </c>
      <c r="AC1793" s="39">
        <f t="shared" si="910"/>
        <v>4966.7</v>
      </c>
      <c r="AD1793" s="40">
        <f t="shared" si="920"/>
        <v>4969.2</v>
      </c>
      <c r="AG1793" s="70" t="s">
        <v>3014</v>
      </c>
      <c r="AH1793" s="24" t="s">
        <v>3563</v>
      </c>
      <c r="AI1793" s="24" t="s">
        <v>45</v>
      </c>
      <c r="AJ1793" s="24" t="s">
        <v>3564</v>
      </c>
      <c r="AK1793" s="43">
        <v>3331169.34</v>
      </c>
      <c r="AL1793" s="42"/>
      <c r="AM1793" s="42"/>
      <c r="AN1793" s="44">
        <v>1414</v>
      </c>
      <c r="AO1793" s="46">
        <v>1414</v>
      </c>
      <c r="AP1793" s="45"/>
      <c r="AQ1793" s="45"/>
      <c r="AR1793" s="43">
        <v>3331169.34</v>
      </c>
      <c r="AS1793" s="44">
        <v>625647</v>
      </c>
      <c r="AT1793" s="43">
        <v>43480.5</v>
      </c>
      <c r="AU1793" s="44">
        <v>6363</v>
      </c>
      <c r="AV1793" s="43">
        <v>11693.78</v>
      </c>
      <c r="AW1793" s="43">
        <v>8894.06</v>
      </c>
      <c r="AX1793" s="43">
        <v>4027247.68</v>
      </c>
      <c r="AY1793" s="43">
        <v>637629.16</v>
      </c>
      <c r="AZ1793" s="43">
        <v>64322.86</v>
      </c>
      <c r="BA1793" s="43">
        <v>3817.8</v>
      </c>
      <c r="BB1793" s="43">
        <v>43225.98</v>
      </c>
      <c r="BC1793" s="43">
        <v>28477.96</v>
      </c>
      <c r="BD1793" s="43">
        <v>384.06</v>
      </c>
      <c r="BE1793" s="43">
        <v>85419.74</v>
      </c>
      <c r="BF1793" s="43">
        <v>79948.070000000007</v>
      </c>
      <c r="BG1793" s="43">
        <v>943225.63</v>
      </c>
      <c r="BH1793" s="43">
        <v>4970473.3099999996</v>
      </c>
      <c r="BI1793" s="44">
        <v>0</v>
      </c>
      <c r="BJ1793" s="71">
        <v>4970.5</v>
      </c>
      <c r="BK1793" s="2"/>
      <c r="BL1793" s="2"/>
      <c r="BM1793" s="48">
        <v>414.2</v>
      </c>
      <c r="BN1793" s="48">
        <v>414.2</v>
      </c>
      <c r="BO1793" s="48">
        <v>414.2</v>
      </c>
      <c r="BP1793" s="48">
        <v>414.2</v>
      </c>
      <c r="BQ1793" s="48">
        <v>828.4</v>
      </c>
      <c r="BR1793" s="48">
        <v>828.4</v>
      </c>
      <c r="BS1793" s="48">
        <v>207.1</v>
      </c>
      <c r="BT1793" s="48">
        <v>0</v>
      </c>
      <c r="BU1793" s="48">
        <v>207.1</v>
      </c>
      <c r="BV1793" s="48">
        <f t="shared" si="911"/>
        <v>413.8</v>
      </c>
      <c r="BW1793" s="48">
        <f t="shared" si="912"/>
        <v>413.8</v>
      </c>
      <c r="BX1793" s="49">
        <f t="shared" si="913"/>
        <v>413.8</v>
      </c>
      <c r="BY1793" s="50">
        <f t="shared" si="914"/>
        <v>4969.2</v>
      </c>
      <c r="BZ1793" s="48">
        <f t="shared" si="915"/>
        <v>1242.5999999999999</v>
      </c>
      <c r="CA1793" s="48">
        <f t="shared" si="916"/>
        <v>2071</v>
      </c>
      <c r="CB1793" s="48">
        <f t="shared" si="917"/>
        <v>414.2</v>
      </c>
      <c r="CC1793" s="51">
        <f t="shared" si="918"/>
        <v>1241.4000000000001</v>
      </c>
      <c r="CD1793" s="50">
        <f t="shared" si="919"/>
        <v>4969.2</v>
      </c>
      <c r="CE1793" s="103"/>
      <c r="CF1793" s="73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</row>
    <row r="1794" spans="1:122" ht="15" hidden="1" outlineLevel="1" thickBot="1" x14ac:dyDescent="0.35">
      <c r="A1794" s="161"/>
      <c r="B1794" s="53" t="s">
        <v>3565</v>
      </c>
      <c r="C1794" s="53" t="s">
        <v>135</v>
      </c>
      <c r="D1794" s="24" t="s">
        <v>3566</v>
      </c>
      <c r="E1794" s="34"/>
      <c r="F1794" s="35">
        <v>74227.25</v>
      </c>
      <c r="G1794" s="35">
        <v>233556.62</v>
      </c>
      <c r="H1794" s="36">
        <v>60</v>
      </c>
      <c r="I1794" s="37"/>
      <c r="J1794" s="38">
        <v>15</v>
      </c>
      <c r="K1794" s="38">
        <v>45</v>
      </c>
      <c r="L1794" s="35">
        <v>307783.87</v>
      </c>
      <c r="M1794" s="35">
        <v>13929.06</v>
      </c>
      <c r="N1794" s="35">
        <v>1847.14</v>
      </c>
      <c r="O1794" s="36">
        <v>270</v>
      </c>
      <c r="P1794" s="35">
        <v>496.2</v>
      </c>
      <c r="Q1794" s="35">
        <v>377.4</v>
      </c>
      <c r="R1794" s="35">
        <v>324703.67</v>
      </c>
      <c r="S1794" s="36">
        <v>13539</v>
      </c>
      <c r="T1794" s="35">
        <v>2729.4</v>
      </c>
      <c r="U1794" s="36">
        <v>0</v>
      </c>
      <c r="V1794" s="36">
        <v>0</v>
      </c>
      <c r="W1794" s="36">
        <v>0</v>
      </c>
      <c r="X1794" s="36">
        <v>0</v>
      </c>
      <c r="Y1794" s="36">
        <v>0</v>
      </c>
      <c r="Z1794" s="35">
        <v>7386.81</v>
      </c>
      <c r="AA1794" s="35">
        <v>23655.21</v>
      </c>
      <c r="AB1794" s="35">
        <v>348358.88</v>
      </c>
      <c r="AC1794" s="39">
        <f t="shared" si="910"/>
        <v>348.4</v>
      </c>
      <c r="AD1794" s="40">
        <f t="shared" si="920"/>
        <v>367.9</v>
      </c>
      <c r="AG1794" s="70" t="s">
        <v>3014</v>
      </c>
      <c r="AH1794" s="24" t="s">
        <v>3565</v>
      </c>
      <c r="AI1794" s="24" t="s">
        <v>135</v>
      </c>
      <c r="AJ1794" s="24" t="s">
        <v>3566</v>
      </c>
      <c r="AK1794" s="42"/>
      <c r="AL1794" s="43">
        <v>44166.46</v>
      </c>
      <c r="AM1794" s="43">
        <v>274910.65999999997</v>
      </c>
      <c r="AN1794" s="44">
        <v>77</v>
      </c>
      <c r="AO1794" s="45"/>
      <c r="AP1794" s="46">
        <v>8</v>
      </c>
      <c r="AQ1794" s="46">
        <v>69</v>
      </c>
      <c r="AR1794" s="43">
        <v>319077.12</v>
      </c>
      <c r="AS1794" s="43">
        <v>26196.28</v>
      </c>
      <c r="AT1794" s="43">
        <v>2367.75</v>
      </c>
      <c r="AU1794" s="43">
        <v>346.5</v>
      </c>
      <c r="AV1794" s="43">
        <v>636.79</v>
      </c>
      <c r="AW1794" s="43">
        <v>484.33</v>
      </c>
      <c r="AX1794" s="43">
        <v>349108.77</v>
      </c>
      <c r="AY1794" s="43">
        <v>17375.05</v>
      </c>
      <c r="AZ1794" s="43">
        <v>3502.73</v>
      </c>
      <c r="BA1794" s="44">
        <v>0</v>
      </c>
      <c r="BB1794" s="44">
        <v>0</v>
      </c>
      <c r="BC1794" s="44">
        <v>0</v>
      </c>
      <c r="BD1794" s="44">
        <v>0</v>
      </c>
      <c r="BE1794" s="44">
        <v>0</v>
      </c>
      <c r="BF1794" s="43">
        <v>7657.85</v>
      </c>
      <c r="BG1794" s="43">
        <v>28535.63</v>
      </c>
      <c r="BH1794" s="43">
        <v>377644.4</v>
      </c>
      <c r="BI1794" s="44">
        <v>0</v>
      </c>
      <c r="BJ1794" s="71">
        <v>377.6</v>
      </c>
      <c r="BK1794" s="2"/>
      <c r="BL1794" s="2"/>
      <c r="BM1794" s="48">
        <v>31.5</v>
      </c>
      <c r="BN1794" s="48">
        <v>31.5</v>
      </c>
      <c r="BO1794" s="48">
        <v>31.5</v>
      </c>
      <c r="BP1794" s="48">
        <v>31.5</v>
      </c>
      <c r="BQ1794" s="48">
        <v>62.9</v>
      </c>
      <c r="BR1794" s="48">
        <v>62.9</v>
      </c>
      <c r="BS1794" s="48">
        <v>15.7</v>
      </c>
      <c r="BT1794" s="48">
        <v>0</v>
      </c>
      <c r="BU1794" s="48">
        <v>15.7</v>
      </c>
      <c r="BV1794" s="48">
        <f t="shared" si="911"/>
        <v>28.2</v>
      </c>
      <c r="BW1794" s="48">
        <f t="shared" si="912"/>
        <v>28.2</v>
      </c>
      <c r="BX1794" s="49">
        <f t="shared" si="913"/>
        <v>28.3</v>
      </c>
      <c r="BY1794" s="50">
        <f t="shared" si="914"/>
        <v>367.9</v>
      </c>
      <c r="BZ1794" s="48">
        <f t="shared" si="915"/>
        <v>94.5</v>
      </c>
      <c r="CA1794" s="48">
        <f t="shared" si="916"/>
        <v>157.30000000000001</v>
      </c>
      <c r="CB1794" s="48">
        <f t="shared" si="917"/>
        <v>31.4</v>
      </c>
      <c r="CC1794" s="51">
        <f t="shared" si="918"/>
        <v>84.7</v>
      </c>
      <c r="CD1794" s="50">
        <f t="shared" si="919"/>
        <v>367.9</v>
      </c>
      <c r="CE1794" s="103"/>
      <c r="CF1794" s="73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</row>
    <row r="1795" spans="1:122" ht="15" hidden="1" outlineLevel="1" thickBot="1" x14ac:dyDescent="0.35">
      <c r="A1795" s="161"/>
      <c r="B1795" s="53" t="s">
        <v>3567</v>
      </c>
      <c r="C1795" s="53" t="s">
        <v>135</v>
      </c>
      <c r="D1795" s="24" t="s">
        <v>3568</v>
      </c>
      <c r="E1795" s="34"/>
      <c r="F1795" s="35">
        <v>88332.91</v>
      </c>
      <c r="G1795" s="35">
        <v>168899.71</v>
      </c>
      <c r="H1795" s="36">
        <v>65</v>
      </c>
      <c r="I1795" s="37"/>
      <c r="J1795" s="38">
        <v>21</v>
      </c>
      <c r="K1795" s="38">
        <v>44</v>
      </c>
      <c r="L1795" s="35">
        <v>257232.62</v>
      </c>
      <c r="M1795" s="35">
        <v>15065.2</v>
      </c>
      <c r="N1795" s="35">
        <v>1998.75</v>
      </c>
      <c r="O1795" s="35">
        <v>292.5</v>
      </c>
      <c r="P1795" s="35">
        <v>537.54999999999995</v>
      </c>
      <c r="Q1795" s="35">
        <v>408.85</v>
      </c>
      <c r="R1795" s="35">
        <v>275535.46999999997</v>
      </c>
      <c r="S1795" s="35">
        <v>14667.25</v>
      </c>
      <c r="T1795" s="35">
        <v>2956.85</v>
      </c>
      <c r="U1795" s="36">
        <v>0</v>
      </c>
      <c r="V1795" s="36">
        <v>0</v>
      </c>
      <c r="W1795" s="36">
        <v>0</v>
      </c>
      <c r="X1795" s="36">
        <v>0</v>
      </c>
      <c r="Y1795" s="36">
        <v>0</v>
      </c>
      <c r="Z1795" s="35">
        <v>6173.59</v>
      </c>
      <c r="AA1795" s="35">
        <v>23797.69</v>
      </c>
      <c r="AB1795" s="35">
        <v>299333.15999999997</v>
      </c>
      <c r="AC1795" s="39">
        <f t="shared" si="910"/>
        <v>299.3</v>
      </c>
      <c r="AD1795" s="40">
        <f t="shared" si="920"/>
        <v>295.89999999999998</v>
      </c>
      <c r="AG1795" s="70" t="s">
        <v>3014</v>
      </c>
      <c r="AH1795" s="24" t="s">
        <v>3567</v>
      </c>
      <c r="AI1795" s="24" t="s">
        <v>135</v>
      </c>
      <c r="AJ1795" s="24" t="s">
        <v>3568</v>
      </c>
      <c r="AK1795" s="42"/>
      <c r="AL1795" s="43">
        <v>44166.46</v>
      </c>
      <c r="AM1795" s="43">
        <v>211124.63</v>
      </c>
      <c r="AN1795" s="44">
        <v>59</v>
      </c>
      <c r="AO1795" s="45"/>
      <c r="AP1795" s="46">
        <v>12</v>
      </c>
      <c r="AQ1795" s="46">
        <v>47</v>
      </c>
      <c r="AR1795" s="43">
        <v>255291.09</v>
      </c>
      <c r="AS1795" s="43">
        <v>13883.92</v>
      </c>
      <c r="AT1795" s="43">
        <v>1814.25</v>
      </c>
      <c r="AU1795" s="43">
        <v>265.5</v>
      </c>
      <c r="AV1795" s="43">
        <v>487.93</v>
      </c>
      <c r="AW1795" s="43">
        <v>371.11</v>
      </c>
      <c r="AX1795" s="43">
        <v>272113.8</v>
      </c>
      <c r="AY1795" s="43">
        <v>13313.35</v>
      </c>
      <c r="AZ1795" s="43">
        <v>2683.91</v>
      </c>
      <c r="BA1795" s="44">
        <v>0</v>
      </c>
      <c r="BB1795" s="44">
        <v>0</v>
      </c>
      <c r="BC1795" s="44">
        <v>0</v>
      </c>
      <c r="BD1795" s="44">
        <v>0</v>
      </c>
      <c r="BE1795" s="44">
        <v>0</v>
      </c>
      <c r="BF1795" s="43">
        <v>6126.99</v>
      </c>
      <c r="BG1795" s="43">
        <v>22124.25</v>
      </c>
      <c r="BH1795" s="43">
        <v>294238.05</v>
      </c>
      <c r="BI1795" s="44">
        <v>0</v>
      </c>
      <c r="BJ1795" s="71">
        <v>294.2</v>
      </c>
      <c r="BK1795" s="2"/>
      <c r="BL1795" s="2"/>
      <c r="BM1795" s="48">
        <v>24.5</v>
      </c>
      <c r="BN1795" s="48">
        <v>24.5</v>
      </c>
      <c r="BO1795" s="48">
        <v>24.5</v>
      </c>
      <c r="BP1795" s="48">
        <v>24.5</v>
      </c>
      <c r="BQ1795" s="48">
        <v>49</v>
      </c>
      <c r="BR1795" s="48">
        <v>49</v>
      </c>
      <c r="BS1795" s="48">
        <v>12.3</v>
      </c>
      <c r="BT1795" s="48">
        <v>0</v>
      </c>
      <c r="BU1795" s="48">
        <v>12.3</v>
      </c>
      <c r="BV1795" s="48">
        <f t="shared" si="911"/>
        <v>25.1</v>
      </c>
      <c r="BW1795" s="48">
        <f t="shared" si="912"/>
        <v>25.1</v>
      </c>
      <c r="BX1795" s="49">
        <f t="shared" si="913"/>
        <v>25.1</v>
      </c>
      <c r="BY1795" s="50">
        <f t="shared" si="914"/>
        <v>295.89999999999998</v>
      </c>
      <c r="BZ1795" s="48">
        <f t="shared" si="915"/>
        <v>73.5</v>
      </c>
      <c r="CA1795" s="48">
        <f t="shared" si="916"/>
        <v>122.5</v>
      </c>
      <c r="CB1795" s="48">
        <f t="shared" si="917"/>
        <v>24.6</v>
      </c>
      <c r="CC1795" s="51">
        <f t="shared" si="918"/>
        <v>75.300000000000011</v>
      </c>
      <c r="CD1795" s="50">
        <f t="shared" si="919"/>
        <v>295.89999999999998</v>
      </c>
      <c r="CE1795" s="103"/>
      <c r="CF1795" s="73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</row>
    <row r="1796" spans="1:122" ht="15" hidden="1" outlineLevel="1" thickBot="1" x14ac:dyDescent="0.35">
      <c r="A1796" s="161"/>
      <c r="B1796" s="53" t="s">
        <v>3569</v>
      </c>
      <c r="C1796" s="53" t="s">
        <v>135</v>
      </c>
      <c r="D1796" s="24" t="s">
        <v>3570</v>
      </c>
      <c r="E1796" s="34"/>
      <c r="F1796" s="35">
        <v>220832.28</v>
      </c>
      <c r="G1796" s="35">
        <v>1182297.95</v>
      </c>
      <c r="H1796" s="36">
        <v>526</v>
      </c>
      <c r="I1796" s="37"/>
      <c r="J1796" s="38">
        <v>83</v>
      </c>
      <c r="K1796" s="38">
        <v>443</v>
      </c>
      <c r="L1796" s="35">
        <v>1403130.23</v>
      </c>
      <c r="M1796" s="35">
        <v>104617.01</v>
      </c>
      <c r="N1796" s="35">
        <v>16174.5</v>
      </c>
      <c r="O1796" s="36">
        <v>2367</v>
      </c>
      <c r="P1796" s="35">
        <v>4350.0200000000004</v>
      </c>
      <c r="Q1796" s="35">
        <v>3308.54</v>
      </c>
      <c r="R1796" s="35">
        <v>1533947.3</v>
      </c>
      <c r="S1796" s="35">
        <v>118691.9</v>
      </c>
      <c r="T1796" s="35">
        <v>23927.74</v>
      </c>
      <c r="U1796" s="36">
        <v>0</v>
      </c>
      <c r="V1796" s="36">
        <v>0</v>
      </c>
      <c r="W1796" s="36">
        <v>0</v>
      </c>
      <c r="X1796" s="36">
        <v>0</v>
      </c>
      <c r="Y1796" s="36">
        <v>0</v>
      </c>
      <c r="Z1796" s="35">
        <v>33675.120000000003</v>
      </c>
      <c r="AA1796" s="35">
        <v>176294.76</v>
      </c>
      <c r="AB1796" s="35">
        <v>1710242.06</v>
      </c>
      <c r="AC1796" s="39">
        <f t="shared" si="910"/>
        <v>1710.2</v>
      </c>
      <c r="AD1796" s="40">
        <f t="shared" si="920"/>
        <v>1673.7</v>
      </c>
      <c r="AG1796" s="70" t="s">
        <v>3014</v>
      </c>
      <c r="AH1796" s="24" t="s">
        <v>3569</v>
      </c>
      <c r="AI1796" s="24" t="s">
        <v>135</v>
      </c>
      <c r="AJ1796" s="24" t="s">
        <v>3570</v>
      </c>
      <c r="AK1796" s="42"/>
      <c r="AL1796" s="43">
        <v>176665.83</v>
      </c>
      <c r="AM1796" s="43">
        <v>1182297.95</v>
      </c>
      <c r="AN1796" s="44">
        <v>503</v>
      </c>
      <c r="AO1796" s="45"/>
      <c r="AP1796" s="46">
        <v>67</v>
      </c>
      <c r="AQ1796" s="46">
        <v>436</v>
      </c>
      <c r="AR1796" s="43">
        <v>1358963.78</v>
      </c>
      <c r="AS1796" s="43">
        <v>102356.77</v>
      </c>
      <c r="AT1796" s="43">
        <v>15467.25</v>
      </c>
      <c r="AU1796" s="43">
        <v>2263.5</v>
      </c>
      <c r="AV1796" s="43">
        <v>4159.8100000000004</v>
      </c>
      <c r="AW1796" s="43">
        <v>3163.87</v>
      </c>
      <c r="AX1796" s="43">
        <v>1486374.98</v>
      </c>
      <c r="AY1796" s="43">
        <v>113501.95</v>
      </c>
      <c r="AZ1796" s="43">
        <v>22881.47</v>
      </c>
      <c r="BA1796" s="44">
        <v>0</v>
      </c>
      <c r="BB1796" s="44">
        <v>0</v>
      </c>
      <c r="BC1796" s="44">
        <v>0</v>
      </c>
      <c r="BD1796" s="44">
        <v>0</v>
      </c>
      <c r="BE1796" s="44">
        <v>0</v>
      </c>
      <c r="BF1796" s="43">
        <v>32615.13</v>
      </c>
      <c r="BG1796" s="43">
        <v>168998.55</v>
      </c>
      <c r="BH1796" s="43">
        <v>1655373.53</v>
      </c>
      <c r="BI1796" s="44">
        <v>0</v>
      </c>
      <c r="BJ1796" s="71">
        <v>1655.4</v>
      </c>
      <c r="BK1796" s="2"/>
      <c r="BL1796" s="2"/>
      <c r="BM1796" s="48">
        <v>138</v>
      </c>
      <c r="BN1796" s="48">
        <v>138</v>
      </c>
      <c r="BO1796" s="48">
        <v>138</v>
      </c>
      <c r="BP1796" s="48">
        <v>138</v>
      </c>
      <c r="BQ1796" s="48">
        <v>275.89999999999998</v>
      </c>
      <c r="BR1796" s="48">
        <v>275.89999999999998</v>
      </c>
      <c r="BS1796" s="48">
        <v>69</v>
      </c>
      <c r="BT1796" s="48">
        <v>0</v>
      </c>
      <c r="BU1796" s="48">
        <v>69</v>
      </c>
      <c r="BV1796" s="48">
        <f t="shared" si="911"/>
        <v>144</v>
      </c>
      <c r="BW1796" s="48">
        <f t="shared" si="912"/>
        <v>144</v>
      </c>
      <c r="BX1796" s="49">
        <f t="shared" si="913"/>
        <v>143.9</v>
      </c>
      <c r="BY1796" s="50">
        <f t="shared" si="914"/>
        <v>1673.6999999999998</v>
      </c>
      <c r="BZ1796" s="48">
        <f t="shared" si="915"/>
        <v>414</v>
      </c>
      <c r="CA1796" s="48">
        <f t="shared" si="916"/>
        <v>689.8</v>
      </c>
      <c r="CB1796" s="48">
        <f t="shared" si="917"/>
        <v>138</v>
      </c>
      <c r="CC1796" s="51">
        <f t="shared" si="918"/>
        <v>431.9</v>
      </c>
      <c r="CD1796" s="50">
        <f t="shared" si="919"/>
        <v>1673.6999999999998</v>
      </c>
      <c r="CE1796" s="103"/>
      <c r="CF1796" s="73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</row>
    <row r="1797" spans="1:122" ht="15" hidden="1" outlineLevel="1" thickBot="1" x14ac:dyDescent="0.35">
      <c r="A1797" s="161"/>
      <c r="B1797" s="53" t="s">
        <v>3571</v>
      </c>
      <c r="C1797" s="53" t="s">
        <v>135</v>
      </c>
      <c r="D1797" s="24" t="s">
        <v>3572</v>
      </c>
      <c r="E1797" s="34"/>
      <c r="F1797" s="34"/>
      <c r="G1797" s="35">
        <v>98384.09</v>
      </c>
      <c r="H1797" s="36">
        <v>16</v>
      </c>
      <c r="I1797" s="37"/>
      <c r="J1797" s="37"/>
      <c r="K1797" s="38">
        <v>16</v>
      </c>
      <c r="L1797" s="35">
        <v>98384.09</v>
      </c>
      <c r="M1797" s="35">
        <v>3150.08</v>
      </c>
      <c r="N1797" s="36">
        <v>492</v>
      </c>
      <c r="O1797" s="36">
        <v>72</v>
      </c>
      <c r="P1797" s="35">
        <v>132.32</v>
      </c>
      <c r="Q1797" s="35">
        <v>100.64</v>
      </c>
      <c r="R1797" s="35">
        <v>102331.13</v>
      </c>
      <c r="S1797" s="35">
        <v>3610.4</v>
      </c>
      <c r="T1797" s="35">
        <v>727.84</v>
      </c>
      <c r="U1797" s="36">
        <v>0</v>
      </c>
      <c r="V1797" s="36">
        <v>0</v>
      </c>
      <c r="W1797" s="36">
        <v>0</v>
      </c>
      <c r="X1797" s="36">
        <v>0</v>
      </c>
      <c r="Y1797" s="36">
        <v>0</v>
      </c>
      <c r="Z1797" s="35">
        <v>2361.2199999999998</v>
      </c>
      <c r="AA1797" s="35">
        <v>6699.46</v>
      </c>
      <c r="AB1797" s="35">
        <v>109030.59</v>
      </c>
      <c r="AC1797" s="39">
        <f t="shared" si="910"/>
        <v>109</v>
      </c>
      <c r="AD1797" s="40">
        <f t="shared" si="920"/>
        <v>194.9</v>
      </c>
      <c r="AG1797" s="70" t="s">
        <v>3014</v>
      </c>
      <c r="AH1797" s="24" t="s">
        <v>3571</v>
      </c>
      <c r="AI1797" s="24" t="s">
        <v>135</v>
      </c>
      <c r="AJ1797" s="24" t="s">
        <v>3572</v>
      </c>
      <c r="AK1797" s="42"/>
      <c r="AL1797" s="42"/>
      <c r="AM1797" s="43">
        <v>211124.64</v>
      </c>
      <c r="AN1797" s="44">
        <v>42</v>
      </c>
      <c r="AO1797" s="45"/>
      <c r="AP1797" s="45"/>
      <c r="AQ1797" s="46">
        <v>42</v>
      </c>
      <c r="AR1797" s="43">
        <v>211124.64</v>
      </c>
      <c r="AS1797" s="43">
        <v>8268.9599999999991</v>
      </c>
      <c r="AT1797" s="43">
        <v>1291.5</v>
      </c>
      <c r="AU1797" s="44">
        <v>189</v>
      </c>
      <c r="AV1797" s="43">
        <v>347.34</v>
      </c>
      <c r="AW1797" s="43">
        <v>264.18</v>
      </c>
      <c r="AX1797" s="43">
        <v>221485.62</v>
      </c>
      <c r="AY1797" s="43">
        <v>9477.2999999999993</v>
      </c>
      <c r="AZ1797" s="43">
        <v>1910.58</v>
      </c>
      <c r="BA1797" s="44">
        <v>0</v>
      </c>
      <c r="BB1797" s="44">
        <v>0</v>
      </c>
      <c r="BC1797" s="44">
        <v>0</v>
      </c>
      <c r="BD1797" s="44">
        <v>0</v>
      </c>
      <c r="BE1797" s="44">
        <v>0</v>
      </c>
      <c r="BF1797" s="43">
        <v>5066.99</v>
      </c>
      <c r="BG1797" s="43">
        <v>16454.87</v>
      </c>
      <c r="BH1797" s="43">
        <v>237940.49</v>
      </c>
      <c r="BI1797" s="44">
        <v>0</v>
      </c>
      <c r="BJ1797" s="71">
        <v>237.9</v>
      </c>
      <c r="BK1797" s="2"/>
      <c r="BL1797" s="2"/>
      <c r="BM1797" s="48">
        <v>19.8</v>
      </c>
      <c r="BN1797" s="48">
        <v>19.8</v>
      </c>
      <c r="BO1797" s="48">
        <v>19.8</v>
      </c>
      <c r="BP1797" s="48">
        <v>19.8</v>
      </c>
      <c r="BQ1797" s="48">
        <v>39.700000000000003</v>
      </c>
      <c r="BR1797" s="48">
        <v>39.700000000000003</v>
      </c>
      <c r="BS1797" s="48">
        <v>9.9</v>
      </c>
      <c r="BT1797" s="48">
        <v>0</v>
      </c>
      <c r="BU1797" s="48">
        <v>9.9</v>
      </c>
      <c r="BV1797" s="48">
        <f t="shared" si="911"/>
        <v>5.5</v>
      </c>
      <c r="BW1797" s="48">
        <f t="shared" si="912"/>
        <v>5.5</v>
      </c>
      <c r="BX1797" s="49">
        <f t="shared" si="913"/>
        <v>5.5</v>
      </c>
      <c r="BY1797" s="50">
        <f t="shared" si="914"/>
        <v>194.90000000000003</v>
      </c>
      <c r="BZ1797" s="48">
        <f t="shared" si="915"/>
        <v>59.400000000000006</v>
      </c>
      <c r="CA1797" s="48">
        <f t="shared" si="916"/>
        <v>99.2</v>
      </c>
      <c r="CB1797" s="48">
        <f t="shared" si="917"/>
        <v>19.8</v>
      </c>
      <c r="CC1797" s="51">
        <f t="shared" si="918"/>
        <v>16.5</v>
      </c>
      <c r="CD1797" s="50">
        <f t="shared" si="919"/>
        <v>194.90000000000003</v>
      </c>
      <c r="CE1797" s="103"/>
      <c r="CF1797" s="73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</row>
    <row r="1798" spans="1:122" ht="15" hidden="1" outlineLevel="1" thickBot="1" x14ac:dyDescent="0.35">
      <c r="A1798" s="161"/>
      <c r="B1798" s="53" t="s">
        <v>3573</v>
      </c>
      <c r="C1798" s="53" t="s">
        <v>135</v>
      </c>
      <c r="D1798" s="24" t="s">
        <v>3574</v>
      </c>
      <c r="E1798" s="35">
        <v>1513452.67</v>
      </c>
      <c r="F1798" s="35">
        <v>88332.91</v>
      </c>
      <c r="G1798" s="35">
        <v>105562.31</v>
      </c>
      <c r="H1798" s="36">
        <v>611</v>
      </c>
      <c r="I1798" s="38">
        <v>552</v>
      </c>
      <c r="J1798" s="38">
        <v>31</v>
      </c>
      <c r="K1798" s="38">
        <v>28</v>
      </c>
      <c r="L1798" s="35">
        <v>1707347.89</v>
      </c>
      <c r="M1798" s="35">
        <v>179857.02</v>
      </c>
      <c r="N1798" s="35">
        <v>18788.25</v>
      </c>
      <c r="O1798" s="35">
        <v>2749.5</v>
      </c>
      <c r="P1798" s="35">
        <v>5052.97</v>
      </c>
      <c r="Q1798" s="35">
        <v>3843.19</v>
      </c>
      <c r="R1798" s="35">
        <v>1917638.82</v>
      </c>
      <c r="S1798" s="35">
        <v>262232.23</v>
      </c>
      <c r="T1798" s="35">
        <v>27794.39</v>
      </c>
      <c r="U1798" s="35">
        <v>1490.4</v>
      </c>
      <c r="V1798" s="35">
        <v>16874.64</v>
      </c>
      <c r="W1798" s="35">
        <v>11117.28</v>
      </c>
      <c r="X1798" s="35">
        <v>256.04000000000002</v>
      </c>
      <c r="Y1798" s="35">
        <v>33346.32</v>
      </c>
      <c r="Z1798" s="35">
        <v>40976.339999999997</v>
      </c>
      <c r="AA1798" s="35">
        <v>394087.64</v>
      </c>
      <c r="AB1798" s="35">
        <v>2311726.46</v>
      </c>
      <c r="AC1798" s="39">
        <f t="shared" si="910"/>
        <v>2311.6999999999998</v>
      </c>
      <c r="AD1798" s="40">
        <f t="shared" si="920"/>
        <v>2261.6</v>
      </c>
      <c r="AG1798" s="70" t="s">
        <v>3014</v>
      </c>
      <c r="AH1798" s="24" t="s">
        <v>3573</v>
      </c>
      <c r="AI1798" s="24" t="s">
        <v>135</v>
      </c>
      <c r="AJ1798" s="24" t="s">
        <v>3574</v>
      </c>
      <c r="AK1798" s="43">
        <v>1391778.99</v>
      </c>
      <c r="AL1798" s="43">
        <v>132499.37</v>
      </c>
      <c r="AM1798" s="43">
        <v>119496.54</v>
      </c>
      <c r="AN1798" s="44">
        <v>601</v>
      </c>
      <c r="AO1798" s="46">
        <v>526</v>
      </c>
      <c r="AP1798" s="46">
        <v>45</v>
      </c>
      <c r="AQ1798" s="46">
        <v>30</v>
      </c>
      <c r="AR1798" s="43">
        <v>1643774.9</v>
      </c>
      <c r="AS1798" s="43">
        <v>181893.8</v>
      </c>
      <c r="AT1798" s="43">
        <v>18480.75</v>
      </c>
      <c r="AU1798" s="43">
        <v>2704.5</v>
      </c>
      <c r="AV1798" s="43">
        <v>4970.2700000000004</v>
      </c>
      <c r="AW1798" s="43">
        <v>3780.29</v>
      </c>
      <c r="AX1798" s="43">
        <v>1855604.51</v>
      </c>
      <c r="AY1798" s="43">
        <v>254118.19</v>
      </c>
      <c r="AZ1798" s="43">
        <v>27339.49</v>
      </c>
      <c r="BA1798" s="43">
        <v>1420.2</v>
      </c>
      <c r="BB1798" s="43">
        <v>16079.82</v>
      </c>
      <c r="BC1798" s="43">
        <v>10593.64</v>
      </c>
      <c r="BD1798" s="43">
        <v>128.02000000000001</v>
      </c>
      <c r="BE1798" s="43">
        <v>31775.66</v>
      </c>
      <c r="BF1798" s="43">
        <v>39450.6</v>
      </c>
      <c r="BG1798" s="43">
        <v>380905.62</v>
      </c>
      <c r="BH1798" s="43">
        <v>2236510.13</v>
      </c>
      <c r="BI1798" s="44">
        <v>0</v>
      </c>
      <c r="BJ1798" s="71">
        <v>2236.5</v>
      </c>
      <c r="BK1798" s="2"/>
      <c r="BL1798" s="2"/>
      <c r="BM1798" s="48">
        <v>186.4</v>
      </c>
      <c r="BN1798" s="48">
        <v>186.4</v>
      </c>
      <c r="BO1798" s="48">
        <v>186.4</v>
      </c>
      <c r="BP1798" s="48">
        <v>186.4</v>
      </c>
      <c r="BQ1798" s="48">
        <v>372.8</v>
      </c>
      <c r="BR1798" s="48">
        <v>372.8</v>
      </c>
      <c r="BS1798" s="48">
        <v>93.2</v>
      </c>
      <c r="BT1798" s="48">
        <v>0</v>
      </c>
      <c r="BU1798" s="48">
        <v>93.2</v>
      </c>
      <c r="BV1798" s="48">
        <f t="shared" si="911"/>
        <v>194.7</v>
      </c>
      <c r="BW1798" s="48">
        <f t="shared" si="912"/>
        <v>194.7</v>
      </c>
      <c r="BX1798" s="49">
        <f t="shared" si="913"/>
        <v>194.6</v>
      </c>
      <c r="BY1798" s="50">
        <f t="shared" si="914"/>
        <v>2261.6000000000004</v>
      </c>
      <c r="BZ1798" s="48">
        <f t="shared" si="915"/>
        <v>559.20000000000005</v>
      </c>
      <c r="CA1798" s="48">
        <f t="shared" si="916"/>
        <v>932</v>
      </c>
      <c r="CB1798" s="48">
        <f t="shared" si="917"/>
        <v>186.4</v>
      </c>
      <c r="CC1798" s="51">
        <f t="shared" si="918"/>
        <v>584</v>
      </c>
      <c r="CD1798" s="50">
        <f t="shared" si="919"/>
        <v>2261.6000000000004</v>
      </c>
      <c r="CE1798" s="103"/>
      <c r="CF1798" s="73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</row>
    <row r="1799" spans="1:122" ht="15" hidden="1" outlineLevel="1" thickBot="1" x14ac:dyDescent="0.35">
      <c r="A1799" s="161"/>
      <c r="B1799" s="53" t="s">
        <v>3575</v>
      </c>
      <c r="C1799" s="53" t="s">
        <v>135</v>
      </c>
      <c r="D1799" s="24" t="s">
        <v>3576</v>
      </c>
      <c r="E1799" s="34"/>
      <c r="F1799" s="34"/>
      <c r="G1799" s="35">
        <v>105562.32</v>
      </c>
      <c r="H1799" s="36">
        <v>25</v>
      </c>
      <c r="I1799" s="37"/>
      <c r="J1799" s="37"/>
      <c r="K1799" s="38">
        <v>25</v>
      </c>
      <c r="L1799" s="35">
        <v>105562.32</v>
      </c>
      <c r="M1799" s="36">
        <v>4922</v>
      </c>
      <c r="N1799" s="35">
        <v>768.75</v>
      </c>
      <c r="O1799" s="35">
        <v>112.5</v>
      </c>
      <c r="P1799" s="35">
        <v>206.75</v>
      </c>
      <c r="Q1799" s="35">
        <v>157.25</v>
      </c>
      <c r="R1799" s="35">
        <v>111729.57</v>
      </c>
      <c r="S1799" s="35">
        <v>5641.25</v>
      </c>
      <c r="T1799" s="35">
        <v>1137.25</v>
      </c>
      <c r="U1799" s="36">
        <v>0</v>
      </c>
      <c r="V1799" s="36">
        <v>0</v>
      </c>
      <c r="W1799" s="36">
        <v>0</v>
      </c>
      <c r="X1799" s="36">
        <v>0</v>
      </c>
      <c r="Y1799" s="36">
        <v>0</v>
      </c>
      <c r="Z1799" s="35">
        <v>2533.5</v>
      </c>
      <c r="AA1799" s="36">
        <v>9312</v>
      </c>
      <c r="AB1799" s="35">
        <v>121041.57</v>
      </c>
      <c r="AC1799" s="39">
        <f t="shared" si="910"/>
        <v>121</v>
      </c>
      <c r="AD1799" s="40">
        <f t="shared" si="920"/>
        <v>120.7</v>
      </c>
      <c r="AG1799" s="70" t="s">
        <v>3014</v>
      </c>
      <c r="AH1799" s="24" t="s">
        <v>3575</v>
      </c>
      <c r="AI1799" s="24" t="s">
        <v>135</v>
      </c>
      <c r="AJ1799" s="24" t="s">
        <v>3576</v>
      </c>
      <c r="AK1799" s="42"/>
      <c r="AL1799" s="42"/>
      <c r="AM1799" s="43">
        <v>105562.32</v>
      </c>
      <c r="AN1799" s="44">
        <v>24</v>
      </c>
      <c r="AO1799" s="45"/>
      <c r="AP1799" s="45"/>
      <c r="AQ1799" s="46">
        <v>24</v>
      </c>
      <c r="AR1799" s="43">
        <v>105562.32</v>
      </c>
      <c r="AS1799" s="43">
        <v>4725.12</v>
      </c>
      <c r="AT1799" s="44">
        <v>738</v>
      </c>
      <c r="AU1799" s="44">
        <v>108</v>
      </c>
      <c r="AV1799" s="43">
        <v>198.48</v>
      </c>
      <c r="AW1799" s="43">
        <v>150.96</v>
      </c>
      <c r="AX1799" s="43">
        <v>111482.88</v>
      </c>
      <c r="AY1799" s="43">
        <v>5415.6</v>
      </c>
      <c r="AZ1799" s="43">
        <v>1091.76</v>
      </c>
      <c r="BA1799" s="44">
        <v>0</v>
      </c>
      <c r="BB1799" s="44">
        <v>0</v>
      </c>
      <c r="BC1799" s="44">
        <v>0</v>
      </c>
      <c r="BD1799" s="44">
        <v>0</v>
      </c>
      <c r="BE1799" s="44">
        <v>0</v>
      </c>
      <c r="BF1799" s="43">
        <v>2533.5</v>
      </c>
      <c r="BG1799" s="43">
        <v>9040.86</v>
      </c>
      <c r="BH1799" s="43">
        <v>120523.74</v>
      </c>
      <c r="BI1799" s="44">
        <v>0</v>
      </c>
      <c r="BJ1799" s="71">
        <v>120.5</v>
      </c>
      <c r="BK1799" s="2"/>
      <c r="BL1799" s="2"/>
      <c r="BM1799" s="48">
        <v>10</v>
      </c>
      <c r="BN1799" s="48">
        <v>10</v>
      </c>
      <c r="BO1799" s="48">
        <v>10</v>
      </c>
      <c r="BP1799" s="48">
        <v>10</v>
      </c>
      <c r="BQ1799" s="48">
        <v>20.100000000000001</v>
      </c>
      <c r="BR1799" s="48">
        <v>20.100000000000001</v>
      </c>
      <c r="BS1799" s="48">
        <v>5</v>
      </c>
      <c r="BT1799" s="48">
        <v>0</v>
      </c>
      <c r="BU1799" s="48">
        <v>5</v>
      </c>
      <c r="BV1799" s="48">
        <f t="shared" si="911"/>
        <v>10.199999999999999</v>
      </c>
      <c r="BW1799" s="48">
        <f t="shared" si="912"/>
        <v>10.199999999999999</v>
      </c>
      <c r="BX1799" s="49">
        <f t="shared" si="913"/>
        <v>10.1</v>
      </c>
      <c r="BY1799" s="50">
        <f t="shared" si="914"/>
        <v>120.7</v>
      </c>
      <c r="BZ1799" s="48">
        <f t="shared" si="915"/>
        <v>30</v>
      </c>
      <c r="CA1799" s="48">
        <f t="shared" si="916"/>
        <v>50.2</v>
      </c>
      <c r="CB1799" s="48">
        <f t="shared" si="917"/>
        <v>10</v>
      </c>
      <c r="CC1799" s="51">
        <f t="shared" si="918"/>
        <v>30.5</v>
      </c>
      <c r="CD1799" s="50">
        <f t="shared" si="919"/>
        <v>120.7</v>
      </c>
      <c r="CE1799" s="103"/>
      <c r="CF1799" s="73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</row>
    <row r="1800" spans="1:122" ht="15" hidden="1" outlineLevel="1" thickBot="1" x14ac:dyDescent="0.35">
      <c r="A1800" s="161"/>
      <c r="B1800" s="53" t="s">
        <v>3577</v>
      </c>
      <c r="C1800" s="53" t="s">
        <v>135</v>
      </c>
      <c r="D1800" s="24" t="s">
        <v>3578</v>
      </c>
      <c r="E1800" s="34"/>
      <c r="F1800" s="35">
        <v>22083.23</v>
      </c>
      <c r="G1800" s="35">
        <v>147787.24</v>
      </c>
      <c r="H1800" s="36">
        <v>48</v>
      </c>
      <c r="I1800" s="37"/>
      <c r="J1800" s="38">
        <v>7</v>
      </c>
      <c r="K1800" s="38">
        <v>41</v>
      </c>
      <c r="L1800" s="35">
        <v>169870.47</v>
      </c>
      <c r="M1800" s="35">
        <v>11718.24</v>
      </c>
      <c r="N1800" s="36">
        <v>1476</v>
      </c>
      <c r="O1800" s="36">
        <v>216</v>
      </c>
      <c r="P1800" s="35">
        <v>396.96</v>
      </c>
      <c r="Q1800" s="35">
        <v>301.92</v>
      </c>
      <c r="R1800" s="35">
        <v>183979.59</v>
      </c>
      <c r="S1800" s="35">
        <v>10831.2</v>
      </c>
      <c r="T1800" s="35">
        <v>2183.52</v>
      </c>
      <c r="U1800" s="36">
        <v>0</v>
      </c>
      <c r="V1800" s="36">
        <v>0</v>
      </c>
      <c r="W1800" s="36">
        <v>0</v>
      </c>
      <c r="X1800" s="36">
        <v>0</v>
      </c>
      <c r="Y1800" s="36">
        <v>0</v>
      </c>
      <c r="Z1800" s="35">
        <v>4076.9</v>
      </c>
      <c r="AA1800" s="35">
        <v>17091.62</v>
      </c>
      <c r="AB1800" s="35">
        <v>201071.21</v>
      </c>
      <c r="AC1800" s="39">
        <f t="shared" si="910"/>
        <v>201.1</v>
      </c>
      <c r="AD1800" s="40">
        <f t="shared" si="920"/>
        <v>267.7</v>
      </c>
      <c r="AG1800" s="70" t="s">
        <v>3014</v>
      </c>
      <c r="AH1800" s="24" t="s">
        <v>3577</v>
      </c>
      <c r="AI1800" s="24" t="s">
        <v>135</v>
      </c>
      <c r="AJ1800" s="24" t="s">
        <v>3578</v>
      </c>
      <c r="AK1800" s="42"/>
      <c r="AL1800" s="43">
        <v>44166.46</v>
      </c>
      <c r="AM1800" s="43">
        <v>211124.63</v>
      </c>
      <c r="AN1800" s="44">
        <v>72</v>
      </c>
      <c r="AO1800" s="45"/>
      <c r="AP1800" s="46">
        <v>16</v>
      </c>
      <c r="AQ1800" s="46">
        <v>56</v>
      </c>
      <c r="AR1800" s="43">
        <v>255291.09</v>
      </c>
      <c r="AS1800" s="43">
        <v>16443.36</v>
      </c>
      <c r="AT1800" s="44">
        <v>2214</v>
      </c>
      <c r="AU1800" s="44">
        <v>324</v>
      </c>
      <c r="AV1800" s="43">
        <v>595.44000000000005</v>
      </c>
      <c r="AW1800" s="43">
        <v>452.88</v>
      </c>
      <c r="AX1800" s="43">
        <v>275320.77</v>
      </c>
      <c r="AY1800" s="43">
        <v>16246.8</v>
      </c>
      <c r="AZ1800" s="43">
        <v>3275.28</v>
      </c>
      <c r="BA1800" s="44">
        <v>0</v>
      </c>
      <c r="BB1800" s="44">
        <v>0</v>
      </c>
      <c r="BC1800" s="44">
        <v>0</v>
      </c>
      <c r="BD1800" s="44">
        <v>0</v>
      </c>
      <c r="BE1800" s="44">
        <v>0</v>
      </c>
      <c r="BF1800" s="43">
        <v>6126.99</v>
      </c>
      <c r="BG1800" s="43">
        <v>25649.07</v>
      </c>
      <c r="BH1800" s="43">
        <v>300969.84000000003</v>
      </c>
      <c r="BI1800" s="44">
        <v>0</v>
      </c>
      <c r="BJ1800" s="71">
        <v>301</v>
      </c>
      <c r="BK1800" s="2"/>
      <c r="BL1800" s="2"/>
      <c r="BM1800" s="48">
        <v>25.1</v>
      </c>
      <c r="BN1800" s="48">
        <v>25.1</v>
      </c>
      <c r="BO1800" s="48">
        <v>25.1</v>
      </c>
      <c r="BP1800" s="48">
        <v>25.1</v>
      </c>
      <c r="BQ1800" s="48">
        <v>50.2</v>
      </c>
      <c r="BR1800" s="48">
        <v>50.2</v>
      </c>
      <c r="BS1800" s="48">
        <v>12.5</v>
      </c>
      <c r="BT1800" s="48">
        <v>0</v>
      </c>
      <c r="BU1800" s="48">
        <v>12.5</v>
      </c>
      <c r="BV1800" s="48">
        <f t="shared" si="911"/>
        <v>14</v>
      </c>
      <c r="BW1800" s="48">
        <f t="shared" si="912"/>
        <v>14</v>
      </c>
      <c r="BX1800" s="49">
        <f t="shared" si="913"/>
        <v>13.9</v>
      </c>
      <c r="BY1800" s="50">
        <f t="shared" si="914"/>
        <v>267.7</v>
      </c>
      <c r="BZ1800" s="48">
        <f t="shared" si="915"/>
        <v>75.300000000000011</v>
      </c>
      <c r="CA1800" s="48">
        <f t="shared" si="916"/>
        <v>125.50000000000001</v>
      </c>
      <c r="CB1800" s="48">
        <f t="shared" si="917"/>
        <v>25</v>
      </c>
      <c r="CC1800" s="51">
        <f t="shared" si="918"/>
        <v>41.9</v>
      </c>
      <c r="CD1800" s="50">
        <f t="shared" si="919"/>
        <v>267.7</v>
      </c>
      <c r="CE1800" s="103"/>
      <c r="CF1800" s="73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</row>
    <row r="1801" spans="1:122" ht="15" hidden="1" outlineLevel="1" thickBot="1" x14ac:dyDescent="0.35">
      <c r="A1801" s="161"/>
      <c r="B1801" s="53" t="s">
        <v>3579</v>
      </c>
      <c r="C1801" s="53" t="s">
        <v>135</v>
      </c>
      <c r="D1801" s="24" t="s">
        <v>3580</v>
      </c>
      <c r="E1801" s="34"/>
      <c r="F1801" s="35">
        <v>44166.46</v>
      </c>
      <c r="G1801" s="35">
        <v>211124.63</v>
      </c>
      <c r="H1801" s="36">
        <v>71</v>
      </c>
      <c r="I1801" s="37"/>
      <c r="J1801" s="38">
        <v>9</v>
      </c>
      <c r="K1801" s="38">
        <v>62</v>
      </c>
      <c r="L1801" s="35">
        <v>255291.09</v>
      </c>
      <c r="M1801" s="35">
        <v>34386.43</v>
      </c>
      <c r="N1801" s="35">
        <v>2183.25</v>
      </c>
      <c r="O1801" s="35">
        <v>319.5</v>
      </c>
      <c r="P1801" s="35">
        <v>587.16999999999996</v>
      </c>
      <c r="Q1801" s="35">
        <v>446.59</v>
      </c>
      <c r="R1801" s="35">
        <v>293214.03000000003</v>
      </c>
      <c r="S1801" s="35">
        <v>16021.15</v>
      </c>
      <c r="T1801" s="35">
        <v>3229.79</v>
      </c>
      <c r="U1801" s="36">
        <v>0</v>
      </c>
      <c r="V1801" s="36">
        <v>0</v>
      </c>
      <c r="W1801" s="36">
        <v>0</v>
      </c>
      <c r="X1801" s="36">
        <v>0</v>
      </c>
      <c r="Y1801" s="36">
        <v>0</v>
      </c>
      <c r="Z1801" s="35">
        <v>6126.99</v>
      </c>
      <c r="AA1801" s="35">
        <v>25377.93</v>
      </c>
      <c r="AB1801" s="35">
        <v>318591.96000000002</v>
      </c>
      <c r="AC1801" s="39">
        <f t="shared" si="910"/>
        <v>318.60000000000002</v>
      </c>
      <c r="AD1801" s="40">
        <f t="shared" si="920"/>
        <v>334.9</v>
      </c>
      <c r="AG1801" s="70" t="s">
        <v>3014</v>
      </c>
      <c r="AH1801" s="24" t="s">
        <v>3579</v>
      </c>
      <c r="AI1801" s="24" t="s">
        <v>135</v>
      </c>
      <c r="AJ1801" s="24" t="s">
        <v>3580</v>
      </c>
      <c r="AK1801" s="42"/>
      <c r="AL1801" s="43">
        <v>22083.23</v>
      </c>
      <c r="AM1801" s="43">
        <v>253349.56</v>
      </c>
      <c r="AN1801" s="44">
        <v>72</v>
      </c>
      <c r="AO1801" s="45"/>
      <c r="AP1801" s="46">
        <v>8</v>
      </c>
      <c r="AQ1801" s="46">
        <v>64</v>
      </c>
      <c r="AR1801" s="43">
        <v>275432.78999999998</v>
      </c>
      <c r="AS1801" s="43">
        <v>37909.440000000002</v>
      </c>
      <c r="AT1801" s="44">
        <v>2214</v>
      </c>
      <c r="AU1801" s="44">
        <v>324</v>
      </c>
      <c r="AV1801" s="43">
        <v>595.44000000000005</v>
      </c>
      <c r="AW1801" s="43">
        <v>452.88</v>
      </c>
      <c r="AX1801" s="43">
        <v>316928.55</v>
      </c>
      <c r="AY1801" s="43">
        <v>16246.8</v>
      </c>
      <c r="AZ1801" s="43">
        <v>3275.28</v>
      </c>
      <c r="BA1801" s="44">
        <v>0</v>
      </c>
      <c r="BB1801" s="44">
        <v>0</v>
      </c>
      <c r="BC1801" s="44">
        <v>0</v>
      </c>
      <c r="BD1801" s="44">
        <v>0</v>
      </c>
      <c r="BE1801" s="44">
        <v>0</v>
      </c>
      <c r="BF1801" s="43">
        <v>6610.39</v>
      </c>
      <c r="BG1801" s="43">
        <v>26132.47</v>
      </c>
      <c r="BH1801" s="43">
        <v>343061.02</v>
      </c>
      <c r="BI1801" s="44">
        <v>0</v>
      </c>
      <c r="BJ1801" s="71">
        <v>343.1</v>
      </c>
      <c r="BK1801" s="2"/>
      <c r="BL1801" s="2"/>
      <c r="BM1801" s="48">
        <v>28.6</v>
      </c>
      <c r="BN1801" s="48">
        <v>28.6</v>
      </c>
      <c r="BO1801" s="48">
        <v>28.6</v>
      </c>
      <c r="BP1801" s="48">
        <v>28.6</v>
      </c>
      <c r="BQ1801" s="48">
        <v>57.2</v>
      </c>
      <c r="BR1801" s="48">
        <v>57.2</v>
      </c>
      <c r="BS1801" s="48">
        <v>14.3</v>
      </c>
      <c r="BT1801" s="48">
        <v>0</v>
      </c>
      <c r="BU1801" s="48">
        <v>14.3</v>
      </c>
      <c r="BV1801" s="48">
        <f t="shared" si="911"/>
        <v>25.8</v>
      </c>
      <c r="BW1801" s="48">
        <f t="shared" si="912"/>
        <v>25.8</v>
      </c>
      <c r="BX1801" s="49">
        <f t="shared" si="913"/>
        <v>25.9</v>
      </c>
      <c r="BY1801" s="50">
        <f t="shared" si="914"/>
        <v>334.90000000000003</v>
      </c>
      <c r="BZ1801" s="48">
        <f t="shared" si="915"/>
        <v>85.800000000000011</v>
      </c>
      <c r="CA1801" s="48">
        <f t="shared" si="916"/>
        <v>143</v>
      </c>
      <c r="CB1801" s="48">
        <f t="shared" si="917"/>
        <v>28.6</v>
      </c>
      <c r="CC1801" s="51">
        <f t="shared" si="918"/>
        <v>77.5</v>
      </c>
      <c r="CD1801" s="50">
        <f t="shared" si="919"/>
        <v>334.90000000000003</v>
      </c>
      <c r="CE1801" s="103"/>
      <c r="CF1801" s="73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</row>
    <row r="1802" spans="1:122" ht="15" hidden="1" outlineLevel="1" thickBot="1" x14ac:dyDescent="0.35">
      <c r="A1802" s="161"/>
      <c r="B1802" s="53" t="s">
        <v>3581</v>
      </c>
      <c r="C1802" s="53" t="s">
        <v>135</v>
      </c>
      <c r="D1802" s="24" t="s">
        <v>3582</v>
      </c>
      <c r="E1802" s="34"/>
      <c r="F1802" s="35">
        <v>88332.91</v>
      </c>
      <c r="G1802" s="35">
        <v>422249.26</v>
      </c>
      <c r="H1802" s="36">
        <v>129</v>
      </c>
      <c r="I1802" s="37"/>
      <c r="J1802" s="38">
        <v>22</v>
      </c>
      <c r="K1802" s="38">
        <v>107</v>
      </c>
      <c r="L1802" s="35">
        <v>510582.17</v>
      </c>
      <c r="M1802" s="35">
        <v>25397.52</v>
      </c>
      <c r="N1802" s="35">
        <v>3966.75</v>
      </c>
      <c r="O1802" s="35">
        <v>580.5</v>
      </c>
      <c r="P1802" s="35">
        <v>1066.83</v>
      </c>
      <c r="Q1802" s="35">
        <v>811.41</v>
      </c>
      <c r="R1802" s="35">
        <v>542405.18000000005</v>
      </c>
      <c r="S1802" s="35">
        <v>29108.85</v>
      </c>
      <c r="T1802" s="35">
        <v>5868.21</v>
      </c>
      <c r="U1802" s="36">
        <v>0</v>
      </c>
      <c r="V1802" s="36">
        <v>0</v>
      </c>
      <c r="W1802" s="36">
        <v>0</v>
      </c>
      <c r="X1802" s="36">
        <v>0</v>
      </c>
      <c r="Y1802" s="36">
        <v>0</v>
      </c>
      <c r="Z1802" s="35">
        <v>12253.97</v>
      </c>
      <c r="AA1802" s="35">
        <v>47231.03</v>
      </c>
      <c r="AB1802" s="35">
        <v>589636.21</v>
      </c>
      <c r="AC1802" s="39">
        <f t="shared" si="910"/>
        <v>589.6</v>
      </c>
      <c r="AD1802" s="40">
        <f t="shared" si="920"/>
        <v>528.20000000000005</v>
      </c>
      <c r="AG1802" s="70" t="s">
        <v>3014</v>
      </c>
      <c r="AH1802" s="24" t="s">
        <v>3581</v>
      </c>
      <c r="AI1802" s="24" t="s">
        <v>135</v>
      </c>
      <c r="AJ1802" s="24" t="s">
        <v>3582</v>
      </c>
      <c r="AK1802" s="42"/>
      <c r="AL1802" s="43">
        <v>44166.46</v>
      </c>
      <c r="AM1802" s="43">
        <v>380024.34</v>
      </c>
      <c r="AN1802" s="44">
        <v>122</v>
      </c>
      <c r="AO1802" s="45"/>
      <c r="AP1802" s="46">
        <v>17</v>
      </c>
      <c r="AQ1802" s="46">
        <v>105</v>
      </c>
      <c r="AR1802" s="43">
        <v>424190.8</v>
      </c>
      <c r="AS1802" s="43">
        <v>24019.360000000001</v>
      </c>
      <c r="AT1802" s="43">
        <v>3751.5</v>
      </c>
      <c r="AU1802" s="44">
        <v>549</v>
      </c>
      <c r="AV1802" s="43">
        <v>1008.94</v>
      </c>
      <c r="AW1802" s="43">
        <v>767.38</v>
      </c>
      <c r="AX1802" s="43">
        <v>454286.98</v>
      </c>
      <c r="AY1802" s="43">
        <v>27529.3</v>
      </c>
      <c r="AZ1802" s="43">
        <v>5549.78</v>
      </c>
      <c r="BA1802" s="44">
        <v>0</v>
      </c>
      <c r="BB1802" s="44">
        <v>0</v>
      </c>
      <c r="BC1802" s="44">
        <v>0</v>
      </c>
      <c r="BD1802" s="44">
        <v>0</v>
      </c>
      <c r="BE1802" s="44">
        <v>0</v>
      </c>
      <c r="BF1802" s="43">
        <v>10180.57</v>
      </c>
      <c r="BG1802" s="43">
        <v>43259.65</v>
      </c>
      <c r="BH1802" s="43">
        <v>497546.63</v>
      </c>
      <c r="BI1802" s="44">
        <v>0</v>
      </c>
      <c r="BJ1802" s="71">
        <v>497.5</v>
      </c>
      <c r="BK1802" s="2"/>
      <c r="BL1802" s="2"/>
      <c r="BM1802" s="48">
        <v>41.5</v>
      </c>
      <c r="BN1802" s="48">
        <v>41.5</v>
      </c>
      <c r="BO1802" s="48">
        <v>41.5</v>
      </c>
      <c r="BP1802" s="48">
        <v>41.5</v>
      </c>
      <c r="BQ1802" s="48">
        <v>82.9</v>
      </c>
      <c r="BR1802" s="48">
        <v>82.9</v>
      </c>
      <c r="BS1802" s="48">
        <v>20.7</v>
      </c>
      <c r="BT1802" s="48">
        <v>0</v>
      </c>
      <c r="BU1802" s="48">
        <v>20.7</v>
      </c>
      <c r="BV1802" s="48">
        <f t="shared" si="911"/>
        <v>51.7</v>
      </c>
      <c r="BW1802" s="48">
        <f t="shared" si="912"/>
        <v>51.7</v>
      </c>
      <c r="BX1802" s="49">
        <f t="shared" si="913"/>
        <v>51.6</v>
      </c>
      <c r="BY1802" s="50">
        <f t="shared" si="914"/>
        <v>528.19999999999993</v>
      </c>
      <c r="BZ1802" s="48">
        <f t="shared" si="915"/>
        <v>124.5</v>
      </c>
      <c r="CA1802" s="48">
        <f t="shared" si="916"/>
        <v>207.3</v>
      </c>
      <c r="CB1802" s="48">
        <f t="shared" si="917"/>
        <v>41.4</v>
      </c>
      <c r="CC1802" s="51">
        <f t="shared" si="918"/>
        <v>155</v>
      </c>
      <c r="CD1802" s="50">
        <f t="shared" si="919"/>
        <v>528.20000000000005</v>
      </c>
      <c r="CE1802" s="103"/>
      <c r="CF1802" s="73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</row>
    <row r="1803" spans="1:122" ht="15" hidden="1" outlineLevel="1" thickBot="1" x14ac:dyDescent="0.35">
      <c r="A1803" s="161"/>
      <c r="B1803" s="53" t="s">
        <v>3583</v>
      </c>
      <c r="C1803" s="53" t="s">
        <v>45</v>
      </c>
      <c r="D1803" s="24" t="s">
        <v>3584</v>
      </c>
      <c r="E1803" s="34"/>
      <c r="F1803" s="35">
        <v>132499.37</v>
      </c>
      <c r="G1803" s="35">
        <v>267283.78999999998</v>
      </c>
      <c r="H1803" s="36">
        <v>148</v>
      </c>
      <c r="I1803" s="37"/>
      <c r="J1803" s="38">
        <v>40</v>
      </c>
      <c r="K1803" s="38">
        <v>108</v>
      </c>
      <c r="L1803" s="35">
        <v>399783.16</v>
      </c>
      <c r="M1803" s="35">
        <v>34732.370000000003</v>
      </c>
      <c r="N1803" s="36">
        <v>4551</v>
      </c>
      <c r="O1803" s="36">
        <v>666</v>
      </c>
      <c r="P1803" s="35">
        <v>1223.96</v>
      </c>
      <c r="Q1803" s="35">
        <v>930.92</v>
      </c>
      <c r="R1803" s="35">
        <v>441887.41</v>
      </c>
      <c r="S1803" s="35">
        <v>33396.199999999997</v>
      </c>
      <c r="T1803" s="35">
        <v>6732.52</v>
      </c>
      <c r="U1803" s="36">
        <v>0</v>
      </c>
      <c r="V1803" s="36">
        <v>0</v>
      </c>
      <c r="W1803" s="36">
        <v>0</v>
      </c>
      <c r="X1803" s="36">
        <v>0</v>
      </c>
      <c r="Y1803" s="36">
        <v>0</v>
      </c>
      <c r="Z1803" s="35">
        <v>9594.7900000000009</v>
      </c>
      <c r="AA1803" s="35">
        <v>49723.51</v>
      </c>
      <c r="AB1803" s="35">
        <v>491610.92</v>
      </c>
      <c r="AC1803" s="39">
        <f t="shared" si="910"/>
        <v>491.6</v>
      </c>
      <c r="AD1803" s="40">
        <f t="shared" si="920"/>
        <v>484.7</v>
      </c>
      <c r="AG1803" s="70" t="s">
        <v>3014</v>
      </c>
      <c r="AH1803" s="24" t="s">
        <v>3583</v>
      </c>
      <c r="AI1803" s="24" t="s">
        <v>45</v>
      </c>
      <c r="AJ1803" s="24" t="s">
        <v>3584</v>
      </c>
      <c r="AK1803" s="42"/>
      <c r="AL1803" s="43">
        <v>132499.37</v>
      </c>
      <c r="AM1803" s="43">
        <v>253349.56</v>
      </c>
      <c r="AN1803" s="44">
        <v>149</v>
      </c>
      <c r="AO1803" s="45"/>
      <c r="AP1803" s="46">
        <v>39</v>
      </c>
      <c r="AQ1803" s="46">
        <v>110</v>
      </c>
      <c r="AR1803" s="43">
        <v>385848.93</v>
      </c>
      <c r="AS1803" s="43">
        <v>38407.120000000003</v>
      </c>
      <c r="AT1803" s="43">
        <v>4581.75</v>
      </c>
      <c r="AU1803" s="43">
        <v>670.5</v>
      </c>
      <c r="AV1803" s="43">
        <v>1232.23</v>
      </c>
      <c r="AW1803" s="43">
        <v>937.21</v>
      </c>
      <c r="AX1803" s="43">
        <v>431677.74</v>
      </c>
      <c r="AY1803" s="43">
        <v>33621.85</v>
      </c>
      <c r="AZ1803" s="43">
        <v>6778.01</v>
      </c>
      <c r="BA1803" s="44">
        <v>0</v>
      </c>
      <c r="BB1803" s="44">
        <v>0</v>
      </c>
      <c r="BC1803" s="44">
        <v>0</v>
      </c>
      <c r="BD1803" s="44">
        <v>0</v>
      </c>
      <c r="BE1803" s="44">
        <v>0</v>
      </c>
      <c r="BF1803" s="43">
        <v>9260.3700000000008</v>
      </c>
      <c r="BG1803" s="43">
        <v>49660.23</v>
      </c>
      <c r="BH1803" s="43">
        <v>481337.97</v>
      </c>
      <c r="BI1803" s="44">
        <v>0</v>
      </c>
      <c r="BJ1803" s="71">
        <v>481.3</v>
      </c>
      <c r="BK1803" s="2"/>
      <c r="BL1803" s="2"/>
      <c r="BM1803" s="48">
        <v>40.1</v>
      </c>
      <c r="BN1803" s="48">
        <v>40.1</v>
      </c>
      <c r="BO1803" s="48">
        <v>40.1</v>
      </c>
      <c r="BP1803" s="48">
        <v>40.1</v>
      </c>
      <c r="BQ1803" s="48">
        <v>80.2</v>
      </c>
      <c r="BR1803" s="48">
        <v>80.2</v>
      </c>
      <c r="BS1803" s="48">
        <v>20.100000000000001</v>
      </c>
      <c r="BT1803" s="48">
        <v>0</v>
      </c>
      <c r="BU1803" s="48">
        <v>20.100000000000001</v>
      </c>
      <c r="BV1803" s="48">
        <f t="shared" si="911"/>
        <v>41.2</v>
      </c>
      <c r="BW1803" s="48">
        <f t="shared" si="912"/>
        <v>41.2</v>
      </c>
      <c r="BX1803" s="49">
        <f t="shared" si="913"/>
        <v>41.3</v>
      </c>
      <c r="BY1803" s="50">
        <f t="shared" si="914"/>
        <v>484.7000000000001</v>
      </c>
      <c r="BZ1803" s="48">
        <f t="shared" si="915"/>
        <v>120.30000000000001</v>
      </c>
      <c r="CA1803" s="48">
        <f t="shared" si="916"/>
        <v>200.5</v>
      </c>
      <c r="CB1803" s="48">
        <f t="shared" si="917"/>
        <v>40.200000000000003</v>
      </c>
      <c r="CC1803" s="51">
        <f t="shared" si="918"/>
        <v>123.7</v>
      </c>
      <c r="CD1803" s="50">
        <f t="shared" si="919"/>
        <v>484.7</v>
      </c>
      <c r="CE1803" s="103"/>
      <c r="CF1803" s="73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</row>
    <row r="1804" spans="1:122" ht="21" hidden="1" outlineLevel="1" thickBot="1" x14ac:dyDescent="0.35">
      <c r="A1804" s="161"/>
      <c r="B1804" s="53" t="s">
        <v>3585</v>
      </c>
      <c r="C1804" s="53" t="s">
        <v>135</v>
      </c>
      <c r="D1804" s="24" t="s">
        <v>3586</v>
      </c>
      <c r="E1804" s="35">
        <v>322648.98</v>
      </c>
      <c r="F1804" s="35">
        <v>14574.93</v>
      </c>
      <c r="G1804" s="34"/>
      <c r="H1804" s="36">
        <v>48</v>
      </c>
      <c r="I1804" s="38">
        <v>45</v>
      </c>
      <c r="J1804" s="38">
        <v>3</v>
      </c>
      <c r="K1804" s="37"/>
      <c r="L1804" s="35">
        <v>337223.91</v>
      </c>
      <c r="M1804" s="35">
        <v>50748.38</v>
      </c>
      <c r="N1804" s="36">
        <v>1476</v>
      </c>
      <c r="O1804" s="36">
        <v>216</v>
      </c>
      <c r="P1804" s="35">
        <v>396.96</v>
      </c>
      <c r="Q1804" s="35">
        <v>301.92</v>
      </c>
      <c r="R1804" s="35">
        <v>390363.17</v>
      </c>
      <c r="S1804" s="35">
        <v>20969.25</v>
      </c>
      <c r="T1804" s="35">
        <v>2183.52</v>
      </c>
      <c r="U1804" s="35">
        <v>121.5</v>
      </c>
      <c r="V1804" s="35">
        <v>1375.65</v>
      </c>
      <c r="W1804" s="35">
        <v>906.3</v>
      </c>
      <c r="X1804" s="35">
        <v>128.02000000000001</v>
      </c>
      <c r="Y1804" s="35">
        <v>2718.45</v>
      </c>
      <c r="Z1804" s="35">
        <v>8093.36</v>
      </c>
      <c r="AA1804" s="35">
        <v>36496.050000000003</v>
      </c>
      <c r="AB1804" s="35">
        <v>426859.22</v>
      </c>
      <c r="AC1804" s="39">
        <f t="shared" si="910"/>
        <v>426.9</v>
      </c>
      <c r="AD1804" s="40">
        <f t="shared" si="920"/>
        <v>464</v>
      </c>
      <c r="AG1804" s="70" t="s">
        <v>3014</v>
      </c>
      <c r="AH1804" s="24" t="s">
        <v>3585</v>
      </c>
      <c r="AI1804" s="24" t="s">
        <v>135</v>
      </c>
      <c r="AJ1804" s="24" t="s">
        <v>3586</v>
      </c>
      <c r="AK1804" s="43">
        <v>363943.94</v>
      </c>
      <c r="AL1804" s="43">
        <v>14574.93</v>
      </c>
      <c r="AM1804" s="42"/>
      <c r="AN1804" s="44">
        <v>57</v>
      </c>
      <c r="AO1804" s="46">
        <v>54</v>
      </c>
      <c r="AP1804" s="46">
        <v>3</v>
      </c>
      <c r="AQ1804" s="45"/>
      <c r="AR1804" s="43">
        <v>378518.87</v>
      </c>
      <c r="AS1804" s="43">
        <v>57894.35</v>
      </c>
      <c r="AT1804" s="43">
        <v>1752.75</v>
      </c>
      <c r="AU1804" s="43">
        <v>256.5</v>
      </c>
      <c r="AV1804" s="43">
        <v>471.39</v>
      </c>
      <c r="AW1804" s="43">
        <v>358.53</v>
      </c>
      <c r="AX1804" s="43">
        <v>439252.39</v>
      </c>
      <c r="AY1804" s="43">
        <v>25027.71</v>
      </c>
      <c r="AZ1804" s="43">
        <v>2592.9299999999998</v>
      </c>
      <c r="BA1804" s="43">
        <v>145.80000000000001</v>
      </c>
      <c r="BB1804" s="43">
        <v>1650.78</v>
      </c>
      <c r="BC1804" s="43">
        <v>1087.56</v>
      </c>
      <c r="BD1804" s="43">
        <v>383.88</v>
      </c>
      <c r="BE1804" s="43">
        <v>3262.14</v>
      </c>
      <c r="BF1804" s="43">
        <v>9084.4500000000007</v>
      </c>
      <c r="BG1804" s="43">
        <v>43235.25</v>
      </c>
      <c r="BH1804" s="43">
        <v>482487.64</v>
      </c>
      <c r="BI1804" s="44">
        <v>0</v>
      </c>
      <c r="BJ1804" s="71">
        <v>482.5</v>
      </c>
      <c r="BK1804" s="2"/>
      <c r="BL1804" s="2"/>
      <c r="BM1804" s="48">
        <v>40.200000000000003</v>
      </c>
      <c r="BN1804" s="48">
        <v>40.200000000000003</v>
      </c>
      <c r="BO1804" s="48">
        <v>40.200000000000003</v>
      </c>
      <c r="BP1804" s="48">
        <v>40.200000000000003</v>
      </c>
      <c r="BQ1804" s="48">
        <v>80.400000000000006</v>
      </c>
      <c r="BR1804" s="48">
        <v>80.400000000000006</v>
      </c>
      <c r="BS1804" s="48">
        <v>20.100000000000001</v>
      </c>
      <c r="BT1804" s="48">
        <v>0</v>
      </c>
      <c r="BU1804" s="48">
        <v>20.100000000000001</v>
      </c>
      <c r="BV1804" s="48">
        <f t="shared" si="911"/>
        <v>34.1</v>
      </c>
      <c r="BW1804" s="48">
        <f t="shared" si="912"/>
        <v>34.1</v>
      </c>
      <c r="BX1804" s="49">
        <f t="shared" si="913"/>
        <v>34</v>
      </c>
      <c r="BY1804" s="50">
        <f t="shared" si="914"/>
        <v>463.99999999999994</v>
      </c>
      <c r="BZ1804" s="48">
        <f t="shared" si="915"/>
        <v>120.60000000000001</v>
      </c>
      <c r="CA1804" s="48">
        <f t="shared" si="916"/>
        <v>201</v>
      </c>
      <c r="CB1804" s="48">
        <f t="shared" si="917"/>
        <v>40.200000000000003</v>
      </c>
      <c r="CC1804" s="51">
        <f t="shared" si="918"/>
        <v>102.2</v>
      </c>
      <c r="CD1804" s="50">
        <f t="shared" si="919"/>
        <v>464</v>
      </c>
      <c r="CE1804" s="103"/>
      <c r="CF1804" s="73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</row>
    <row r="1805" spans="1:122" ht="15" hidden="1" outlineLevel="1" thickBot="1" x14ac:dyDescent="0.35">
      <c r="A1805" s="161"/>
      <c r="B1805" s="53" t="s">
        <v>3587</v>
      </c>
      <c r="C1805" s="53" t="s">
        <v>45</v>
      </c>
      <c r="D1805" s="24" t="s">
        <v>3588</v>
      </c>
      <c r="E1805" s="35">
        <v>2149547.8199999998</v>
      </c>
      <c r="F1805" s="34"/>
      <c r="G1805" s="34"/>
      <c r="H1805" s="36">
        <v>778</v>
      </c>
      <c r="I1805" s="38">
        <v>778</v>
      </c>
      <c r="J1805" s="37"/>
      <c r="K1805" s="37"/>
      <c r="L1805" s="35">
        <v>2149547.8199999998</v>
      </c>
      <c r="M1805" s="35">
        <v>265526.05</v>
      </c>
      <c r="N1805" s="35">
        <v>23923.5</v>
      </c>
      <c r="O1805" s="36">
        <v>3501</v>
      </c>
      <c r="P1805" s="35">
        <v>6434.06</v>
      </c>
      <c r="Q1805" s="35">
        <v>4893.62</v>
      </c>
      <c r="R1805" s="35">
        <v>2453826.0499999998</v>
      </c>
      <c r="S1805" s="35">
        <v>350831.32</v>
      </c>
      <c r="T1805" s="35">
        <v>35391.22</v>
      </c>
      <c r="U1805" s="35">
        <v>2100.6</v>
      </c>
      <c r="V1805" s="35">
        <v>23783.46</v>
      </c>
      <c r="W1805" s="35">
        <v>15668.92</v>
      </c>
      <c r="X1805" s="35">
        <v>6143.88</v>
      </c>
      <c r="Y1805" s="35">
        <v>46998.98</v>
      </c>
      <c r="Z1805" s="35">
        <v>51589.16</v>
      </c>
      <c r="AA1805" s="35">
        <v>532507.54</v>
      </c>
      <c r="AB1805" s="35">
        <v>2986333.59</v>
      </c>
      <c r="AC1805" s="39">
        <f t="shared" si="910"/>
        <v>2986.3</v>
      </c>
      <c r="AD1805" s="40">
        <f t="shared" si="920"/>
        <v>2873.9</v>
      </c>
      <c r="AG1805" s="70" t="s">
        <v>3014</v>
      </c>
      <c r="AH1805" s="24" t="s">
        <v>3587</v>
      </c>
      <c r="AI1805" s="24" t="s">
        <v>45</v>
      </c>
      <c r="AJ1805" s="24" t="s">
        <v>3588</v>
      </c>
      <c r="AK1805" s="43">
        <v>2018099.78</v>
      </c>
      <c r="AL1805" s="42"/>
      <c r="AM1805" s="42"/>
      <c r="AN1805" s="44">
        <v>758</v>
      </c>
      <c r="AO1805" s="46">
        <v>758</v>
      </c>
      <c r="AP1805" s="45"/>
      <c r="AQ1805" s="45"/>
      <c r="AR1805" s="43">
        <v>2018099.78</v>
      </c>
      <c r="AS1805" s="43">
        <v>244836.82</v>
      </c>
      <c r="AT1805" s="43">
        <v>23308.5</v>
      </c>
      <c r="AU1805" s="44">
        <v>3411</v>
      </c>
      <c r="AV1805" s="43">
        <v>6268.66</v>
      </c>
      <c r="AW1805" s="43">
        <v>4767.82</v>
      </c>
      <c r="AX1805" s="43">
        <v>2300692.58</v>
      </c>
      <c r="AY1805" s="43">
        <v>341812.52</v>
      </c>
      <c r="AZ1805" s="43">
        <v>34481.42</v>
      </c>
      <c r="BA1805" s="43">
        <v>2046.6</v>
      </c>
      <c r="BB1805" s="43">
        <v>23172.06</v>
      </c>
      <c r="BC1805" s="43">
        <v>15266.12</v>
      </c>
      <c r="BD1805" s="43">
        <v>6016.76</v>
      </c>
      <c r="BE1805" s="43">
        <v>45790.78</v>
      </c>
      <c r="BF1805" s="43">
        <v>48434.39</v>
      </c>
      <c r="BG1805" s="43">
        <v>517020.65</v>
      </c>
      <c r="BH1805" s="43">
        <v>2817713.23</v>
      </c>
      <c r="BI1805" s="44">
        <v>0</v>
      </c>
      <c r="BJ1805" s="71">
        <v>2817.7</v>
      </c>
      <c r="BK1805" s="2"/>
      <c r="BL1805" s="2"/>
      <c r="BM1805" s="48">
        <v>234.8</v>
      </c>
      <c r="BN1805" s="48">
        <v>234.8</v>
      </c>
      <c r="BO1805" s="48">
        <v>234.8</v>
      </c>
      <c r="BP1805" s="48">
        <v>234.8</v>
      </c>
      <c r="BQ1805" s="48">
        <v>469.6</v>
      </c>
      <c r="BR1805" s="48">
        <v>469.6</v>
      </c>
      <c r="BS1805" s="48">
        <v>117.4</v>
      </c>
      <c r="BT1805" s="48">
        <v>0</v>
      </c>
      <c r="BU1805" s="48">
        <v>117.4</v>
      </c>
      <c r="BV1805" s="48">
        <f t="shared" si="911"/>
        <v>253.6</v>
      </c>
      <c r="BW1805" s="48">
        <f t="shared" si="912"/>
        <v>253.6</v>
      </c>
      <c r="BX1805" s="49">
        <f t="shared" si="913"/>
        <v>253.5</v>
      </c>
      <c r="BY1805" s="50">
        <f t="shared" si="914"/>
        <v>2873.9000000000005</v>
      </c>
      <c r="BZ1805" s="48">
        <f t="shared" si="915"/>
        <v>704.40000000000009</v>
      </c>
      <c r="CA1805" s="48">
        <f t="shared" si="916"/>
        <v>1174</v>
      </c>
      <c r="CB1805" s="48">
        <f t="shared" si="917"/>
        <v>234.8</v>
      </c>
      <c r="CC1805" s="51">
        <f t="shared" si="918"/>
        <v>760.7</v>
      </c>
      <c r="CD1805" s="50">
        <f t="shared" si="919"/>
        <v>2873.9000000000005</v>
      </c>
      <c r="CE1805" s="103"/>
      <c r="CF1805" s="73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</row>
    <row r="1806" spans="1:122" ht="15" hidden="1" outlineLevel="1" thickBot="1" x14ac:dyDescent="0.35">
      <c r="A1806" s="161"/>
      <c r="B1806" s="53" t="s">
        <v>3589</v>
      </c>
      <c r="C1806" s="53" t="s">
        <v>45</v>
      </c>
      <c r="D1806" s="24" t="s">
        <v>3590</v>
      </c>
      <c r="E1806" s="35">
        <v>2417227.71</v>
      </c>
      <c r="F1806" s="34"/>
      <c r="G1806" s="34"/>
      <c r="H1806" s="36">
        <v>1001</v>
      </c>
      <c r="I1806" s="38">
        <v>1001</v>
      </c>
      <c r="J1806" s="37"/>
      <c r="K1806" s="37"/>
      <c r="L1806" s="35">
        <v>2417227.71</v>
      </c>
      <c r="M1806" s="35">
        <v>462857.98</v>
      </c>
      <c r="N1806" s="35">
        <v>30780.75</v>
      </c>
      <c r="O1806" s="35">
        <v>4504.5</v>
      </c>
      <c r="P1806" s="35">
        <v>8278.27</v>
      </c>
      <c r="Q1806" s="35">
        <v>6296.29</v>
      </c>
      <c r="R1806" s="35">
        <v>2929945.5</v>
      </c>
      <c r="S1806" s="35">
        <v>451390.94</v>
      </c>
      <c r="T1806" s="35">
        <v>45535.49</v>
      </c>
      <c r="U1806" s="35">
        <v>2702.7</v>
      </c>
      <c r="V1806" s="35">
        <v>30600.57</v>
      </c>
      <c r="W1806" s="35">
        <v>20160.14</v>
      </c>
      <c r="X1806" s="35">
        <v>1535.88</v>
      </c>
      <c r="Y1806" s="35">
        <v>60470.41</v>
      </c>
      <c r="Z1806" s="35">
        <v>58013.46</v>
      </c>
      <c r="AA1806" s="35">
        <v>670409.59</v>
      </c>
      <c r="AB1806" s="35">
        <v>3600355.09</v>
      </c>
      <c r="AC1806" s="39">
        <f t="shared" si="910"/>
        <v>3600.4</v>
      </c>
      <c r="AD1806" s="40">
        <f t="shared" si="920"/>
        <v>3593.5</v>
      </c>
      <c r="AG1806" s="70" t="s">
        <v>3014</v>
      </c>
      <c r="AH1806" s="24" t="s">
        <v>3589</v>
      </c>
      <c r="AI1806" s="24" t="s">
        <v>45</v>
      </c>
      <c r="AJ1806" s="24" t="s">
        <v>3590</v>
      </c>
      <c r="AK1806" s="43">
        <v>2416321.4300000002</v>
      </c>
      <c r="AL1806" s="42"/>
      <c r="AM1806" s="42"/>
      <c r="AN1806" s="44">
        <v>1014</v>
      </c>
      <c r="AO1806" s="46">
        <v>1014</v>
      </c>
      <c r="AP1806" s="45"/>
      <c r="AQ1806" s="45"/>
      <c r="AR1806" s="43">
        <v>2416321.4300000002</v>
      </c>
      <c r="AS1806" s="43">
        <v>445702.89</v>
      </c>
      <c r="AT1806" s="43">
        <v>31180.5</v>
      </c>
      <c r="AU1806" s="44">
        <v>4563</v>
      </c>
      <c r="AV1806" s="43">
        <v>8385.7800000000007</v>
      </c>
      <c r="AW1806" s="43">
        <v>6378.06</v>
      </c>
      <c r="AX1806" s="43">
        <v>2912531.66</v>
      </c>
      <c r="AY1806" s="43">
        <v>457253.16</v>
      </c>
      <c r="AZ1806" s="43">
        <v>46126.86</v>
      </c>
      <c r="BA1806" s="43">
        <v>2737.8</v>
      </c>
      <c r="BB1806" s="43">
        <v>30997.98</v>
      </c>
      <c r="BC1806" s="43">
        <v>20421.96</v>
      </c>
      <c r="BD1806" s="43">
        <v>639.91999999999996</v>
      </c>
      <c r="BE1806" s="43">
        <v>61255.74</v>
      </c>
      <c r="BF1806" s="43">
        <v>57991.71</v>
      </c>
      <c r="BG1806" s="43">
        <v>677425.13</v>
      </c>
      <c r="BH1806" s="43">
        <v>3589956.79</v>
      </c>
      <c r="BI1806" s="44">
        <v>0</v>
      </c>
      <c r="BJ1806" s="71">
        <v>3590</v>
      </c>
      <c r="BK1806" s="2"/>
      <c r="BL1806" s="2"/>
      <c r="BM1806" s="48">
        <v>299.2</v>
      </c>
      <c r="BN1806" s="48">
        <v>299.2</v>
      </c>
      <c r="BO1806" s="48">
        <v>299.2</v>
      </c>
      <c r="BP1806" s="48">
        <v>299.2</v>
      </c>
      <c r="BQ1806" s="48">
        <v>598.29999999999995</v>
      </c>
      <c r="BR1806" s="48">
        <v>598.29999999999995</v>
      </c>
      <c r="BS1806" s="48">
        <v>149.6</v>
      </c>
      <c r="BT1806" s="48">
        <v>0</v>
      </c>
      <c r="BU1806" s="48">
        <v>149.6</v>
      </c>
      <c r="BV1806" s="48">
        <f t="shared" si="911"/>
        <v>300.3</v>
      </c>
      <c r="BW1806" s="48">
        <f t="shared" si="912"/>
        <v>300.3</v>
      </c>
      <c r="BX1806" s="49">
        <f t="shared" si="913"/>
        <v>300.3</v>
      </c>
      <c r="BY1806" s="50">
        <f t="shared" si="914"/>
        <v>3593.4999999999991</v>
      </c>
      <c r="BZ1806" s="48">
        <f t="shared" si="915"/>
        <v>897.59999999999991</v>
      </c>
      <c r="CA1806" s="48">
        <f t="shared" si="916"/>
        <v>1495.8</v>
      </c>
      <c r="CB1806" s="48">
        <f t="shared" si="917"/>
        <v>299.2</v>
      </c>
      <c r="CC1806" s="51">
        <f t="shared" si="918"/>
        <v>900.90000000000009</v>
      </c>
      <c r="CD1806" s="50">
        <f t="shared" si="919"/>
        <v>3593.4999999999995</v>
      </c>
      <c r="CE1806" s="103"/>
      <c r="CF1806" s="73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</row>
    <row r="1807" spans="1:122" ht="15" hidden="1" outlineLevel="1" thickBot="1" x14ac:dyDescent="0.35">
      <c r="A1807" s="161"/>
      <c r="B1807" s="53" t="s">
        <v>3591</v>
      </c>
      <c r="C1807" s="53" t="s">
        <v>135</v>
      </c>
      <c r="D1807" s="24" t="s">
        <v>3592</v>
      </c>
      <c r="E1807" s="34"/>
      <c r="F1807" s="35">
        <v>88332.91</v>
      </c>
      <c r="G1807" s="35">
        <v>295574.49</v>
      </c>
      <c r="H1807" s="36">
        <v>132</v>
      </c>
      <c r="I1807" s="37"/>
      <c r="J1807" s="38">
        <v>24</v>
      </c>
      <c r="K1807" s="38">
        <v>108</v>
      </c>
      <c r="L1807" s="35">
        <v>383907.4</v>
      </c>
      <c r="M1807" s="35">
        <v>28256.16</v>
      </c>
      <c r="N1807" s="36">
        <v>4059</v>
      </c>
      <c r="O1807" s="36">
        <v>594</v>
      </c>
      <c r="P1807" s="35">
        <v>1091.6400000000001</v>
      </c>
      <c r="Q1807" s="35">
        <v>830.28</v>
      </c>
      <c r="R1807" s="35">
        <v>418738.48</v>
      </c>
      <c r="S1807" s="35">
        <v>29785.8</v>
      </c>
      <c r="T1807" s="35">
        <v>6004.68</v>
      </c>
      <c r="U1807" s="36">
        <v>0</v>
      </c>
      <c r="V1807" s="36">
        <v>0</v>
      </c>
      <c r="W1807" s="36">
        <v>0</v>
      </c>
      <c r="X1807" s="36">
        <v>0</v>
      </c>
      <c r="Y1807" s="36">
        <v>0</v>
      </c>
      <c r="Z1807" s="35">
        <v>9213.7800000000007</v>
      </c>
      <c r="AA1807" s="35">
        <v>45004.26</v>
      </c>
      <c r="AB1807" s="35">
        <v>463742.74</v>
      </c>
      <c r="AC1807" s="39">
        <f t="shared" si="910"/>
        <v>463.7</v>
      </c>
      <c r="AD1807" s="40">
        <f t="shared" si="920"/>
        <v>635</v>
      </c>
      <c r="AG1807" s="70" t="s">
        <v>3014</v>
      </c>
      <c r="AH1807" s="24" t="s">
        <v>3591</v>
      </c>
      <c r="AI1807" s="24" t="s">
        <v>135</v>
      </c>
      <c r="AJ1807" s="24" t="s">
        <v>3592</v>
      </c>
      <c r="AK1807" s="42"/>
      <c r="AL1807" s="43">
        <v>132499.37</v>
      </c>
      <c r="AM1807" s="43">
        <v>464474.19</v>
      </c>
      <c r="AN1807" s="44">
        <v>211</v>
      </c>
      <c r="AO1807" s="45"/>
      <c r="AP1807" s="46">
        <v>41</v>
      </c>
      <c r="AQ1807" s="46">
        <v>170</v>
      </c>
      <c r="AR1807" s="43">
        <v>596973.56000000006</v>
      </c>
      <c r="AS1807" s="43">
        <v>41541.68</v>
      </c>
      <c r="AT1807" s="43">
        <v>6488.25</v>
      </c>
      <c r="AU1807" s="43">
        <v>949.5</v>
      </c>
      <c r="AV1807" s="43">
        <v>1744.97</v>
      </c>
      <c r="AW1807" s="43">
        <v>1327.19</v>
      </c>
      <c r="AX1807" s="43">
        <v>649025.15</v>
      </c>
      <c r="AY1807" s="43">
        <v>47612.15</v>
      </c>
      <c r="AZ1807" s="43">
        <v>9598.39</v>
      </c>
      <c r="BA1807" s="44">
        <v>0</v>
      </c>
      <c r="BB1807" s="44">
        <v>0</v>
      </c>
      <c r="BC1807" s="44">
        <v>0</v>
      </c>
      <c r="BD1807" s="44">
        <v>0</v>
      </c>
      <c r="BE1807" s="44">
        <v>0</v>
      </c>
      <c r="BF1807" s="43">
        <v>14327.37</v>
      </c>
      <c r="BG1807" s="43">
        <v>71537.91</v>
      </c>
      <c r="BH1807" s="43">
        <v>720563.06</v>
      </c>
      <c r="BI1807" s="44">
        <v>0</v>
      </c>
      <c r="BJ1807" s="71">
        <v>720.6</v>
      </c>
      <c r="BK1807" s="2"/>
      <c r="BL1807" s="2"/>
      <c r="BM1807" s="48">
        <v>60.1</v>
      </c>
      <c r="BN1807" s="48">
        <v>60.1</v>
      </c>
      <c r="BO1807" s="48">
        <v>60.1</v>
      </c>
      <c r="BP1807" s="48">
        <v>60.1</v>
      </c>
      <c r="BQ1807" s="48">
        <v>120.1</v>
      </c>
      <c r="BR1807" s="48">
        <v>120.1</v>
      </c>
      <c r="BS1807" s="48">
        <v>30</v>
      </c>
      <c r="BT1807" s="48">
        <v>0</v>
      </c>
      <c r="BU1807" s="48">
        <v>30</v>
      </c>
      <c r="BV1807" s="48">
        <f t="shared" si="911"/>
        <v>31.5</v>
      </c>
      <c r="BW1807" s="48">
        <f t="shared" si="912"/>
        <v>31.5</v>
      </c>
      <c r="BX1807" s="49">
        <f t="shared" si="913"/>
        <v>31.4</v>
      </c>
      <c r="BY1807" s="50">
        <f t="shared" si="914"/>
        <v>635.00000000000011</v>
      </c>
      <c r="BZ1807" s="48">
        <f t="shared" si="915"/>
        <v>180.3</v>
      </c>
      <c r="CA1807" s="48">
        <f t="shared" si="916"/>
        <v>300.29999999999995</v>
      </c>
      <c r="CB1807" s="48">
        <f t="shared" si="917"/>
        <v>60</v>
      </c>
      <c r="CC1807" s="51">
        <f t="shared" si="918"/>
        <v>94.4</v>
      </c>
      <c r="CD1807" s="50">
        <f t="shared" si="919"/>
        <v>634.99999999999989</v>
      </c>
      <c r="CE1807" s="103"/>
      <c r="CF1807" s="73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</row>
    <row r="1808" spans="1:122" ht="15" hidden="1" outlineLevel="1" thickBot="1" x14ac:dyDescent="0.35">
      <c r="A1808" s="161"/>
      <c r="B1808" s="53" t="s">
        <v>3593</v>
      </c>
      <c r="C1808" s="53" t="s">
        <v>135</v>
      </c>
      <c r="D1808" s="24" t="s">
        <v>3594</v>
      </c>
      <c r="E1808" s="34"/>
      <c r="F1808" s="35">
        <v>14574.93</v>
      </c>
      <c r="G1808" s="35">
        <v>77271.62</v>
      </c>
      <c r="H1808" s="36">
        <v>25</v>
      </c>
      <c r="I1808" s="37"/>
      <c r="J1808" s="38">
        <v>3</v>
      </c>
      <c r="K1808" s="38">
        <v>22</v>
      </c>
      <c r="L1808" s="35">
        <v>91846.55</v>
      </c>
      <c r="M1808" s="36">
        <v>4922</v>
      </c>
      <c r="N1808" s="35">
        <v>768.75</v>
      </c>
      <c r="O1808" s="35">
        <v>112.5</v>
      </c>
      <c r="P1808" s="35">
        <v>206.75</v>
      </c>
      <c r="Q1808" s="35">
        <v>157.25</v>
      </c>
      <c r="R1808" s="35">
        <v>98013.8</v>
      </c>
      <c r="S1808" s="35">
        <v>5641.25</v>
      </c>
      <c r="T1808" s="35">
        <v>1137.25</v>
      </c>
      <c r="U1808" s="36">
        <v>0</v>
      </c>
      <c r="V1808" s="36">
        <v>0</v>
      </c>
      <c r="W1808" s="36">
        <v>0</v>
      </c>
      <c r="X1808" s="36">
        <v>0</v>
      </c>
      <c r="Y1808" s="36">
        <v>0</v>
      </c>
      <c r="Z1808" s="35">
        <v>2204.3200000000002</v>
      </c>
      <c r="AA1808" s="35">
        <v>8982.82</v>
      </c>
      <c r="AB1808" s="35">
        <v>106996.62</v>
      </c>
      <c r="AC1808" s="39">
        <f t="shared" si="910"/>
        <v>107</v>
      </c>
      <c r="AD1808" s="40">
        <f t="shared" si="920"/>
        <v>126.3</v>
      </c>
      <c r="AG1808" s="70" t="s">
        <v>3014</v>
      </c>
      <c r="AH1808" s="24" t="s">
        <v>3593</v>
      </c>
      <c r="AI1808" s="24" t="s">
        <v>135</v>
      </c>
      <c r="AJ1808" s="24" t="s">
        <v>3594</v>
      </c>
      <c r="AK1808" s="42"/>
      <c r="AL1808" s="43">
        <v>14574.93</v>
      </c>
      <c r="AM1808" s="43">
        <v>105562.32</v>
      </c>
      <c r="AN1808" s="44">
        <v>25</v>
      </c>
      <c r="AO1808" s="45"/>
      <c r="AP1808" s="46">
        <v>4</v>
      </c>
      <c r="AQ1808" s="46">
        <v>21</v>
      </c>
      <c r="AR1808" s="43">
        <v>120137.25</v>
      </c>
      <c r="AS1808" s="44">
        <v>4922</v>
      </c>
      <c r="AT1808" s="43">
        <v>768.75</v>
      </c>
      <c r="AU1808" s="43">
        <v>112.5</v>
      </c>
      <c r="AV1808" s="43">
        <v>206.75</v>
      </c>
      <c r="AW1808" s="43">
        <v>157.25</v>
      </c>
      <c r="AX1808" s="43">
        <v>126304.5</v>
      </c>
      <c r="AY1808" s="43">
        <v>5641.25</v>
      </c>
      <c r="AZ1808" s="43">
        <v>1137.25</v>
      </c>
      <c r="BA1808" s="44">
        <v>0</v>
      </c>
      <c r="BB1808" s="44">
        <v>0</v>
      </c>
      <c r="BC1808" s="44">
        <v>0</v>
      </c>
      <c r="BD1808" s="44">
        <v>0</v>
      </c>
      <c r="BE1808" s="44">
        <v>0</v>
      </c>
      <c r="BF1808" s="43">
        <v>2883.3</v>
      </c>
      <c r="BG1808" s="43">
        <v>9661.7999999999993</v>
      </c>
      <c r="BH1808" s="43">
        <v>135966.29999999999</v>
      </c>
      <c r="BI1808" s="44">
        <v>0</v>
      </c>
      <c r="BJ1808" s="71">
        <v>136</v>
      </c>
      <c r="BK1808" s="2"/>
      <c r="BL1808" s="2"/>
      <c r="BM1808" s="48">
        <v>11.3</v>
      </c>
      <c r="BN1808" s="48">
        <v>11.3</v>
      </c>
      <c r="BO1808" s="48">
        <v>11.3</v>
      </c>
      <c r="BP1808" s="48">
        <v>11.3</v>
      </c>
      <c r="BQ1808" s="48">
        <v>22.7</v>
      </c>
      <c r="BR1808" s="48">
        <v>22.7</v>
      </c>
      <c r="BS1808" s="48">
        <v>5.7</v>
      </c>
      <c r="BT1808" s="48">
        <v>0</v>
      </c>
      <c r="BU1808" s="48">
        <v>5.7</v>
      </c>
      <c r="BV1808" s="48">
        <f t="shared" si="911"/>
        <v>8.1</v>
      </c>
      <c r="BW1808" s="48">
        <f t="shared" si="912"/>
        <v>8.1</v>
      </c>
      <c r="BX1808" s="49">
        <f t="shared" si="913"/>
        <v>8.1</v>
      </c>
      <c r="BY1808" s="50">
        <f t="shared" si="914"/>
        <v>126.29999999999998</v>
      </c>
      <c r="BZ1808" s="48">
        <f t="shared" si="915"/>
        <v>33.900000000000006</v>
      </c>
      <c r="CA1808" s="48">
        <f t="shared" si="916"/>
        <v>56.7</v>
      </c>
      <c r="CB1808" s="48">
        <f t="shared" si="917"/>
        <v>11.4</v>
      </c>
      <c r="CC1808" s="51">
        <f t="shared" si="918"/>
        <v>24.299999999999997</v>
      </c>
      <c r="CD1808" s="50">
        <f t="shared" si="919"/>
        <v>126.30000000000001</v>
      </c>
      <c r="CE1808" s="103"/>
      <c r="CF1808" s="73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</row>
    <row r="1809" spans="1:122" ht="15" hidden="1" outlineLevel="1" thickBot="1" x14ac:dyDescent="0.35">
      <c r="A1809" s="161"/>
      <c r="B1809" s="53" t="s">
        <v>3595</v>
      </c>
      <c r="C1809" s="53" t="s">
        <v>135</v>
      </c>
      <c r="D1809" s="24" t="s">
        <v>3596</v>
      </c>
      <c r="E1809" s="34"/>
      <c r="F1809" s="35">
        <v>14574.93</v>
      </c>
      <c r="G1809" s="35">
        <v>77271.62</v>
      </c>
      <c r="H1809" s="36">
        <v>21</v>
      </c>
      <c r="I1809" s="37"/>
      <c r="J1809" s="38">
        <v>5</v>
      </c>
      <c r="K1809" s="38">
        <v>16</v>
      </c>
      <c r="L1809" s="35">
        <v>91846.55</v>
      </c>
      <c r="M1809" s="35">
        <v>4134.4799999999996</v>
      </c>
      <c r="N1809" s="35">
        <v>645.75</v>
      </c>
      <c r="O1809" s="35">
        <v>94.5</v>
      </c>
      <c r="P1809" s="35">
        <v>173.67</v>
      </c>
      <c r="Q1809" s="35">
        <v>132.09</v>
      </c>
      <c r="R1809" s="35">
        <v>97027.04</v>
      </c>
      <c r="S1809" s="35">
        <v>4738.6499999999996</v>
      </c>
      <c r="T1809" s="35">
        <v>955.29</v>
      </c>
      <c r="U1809" s="36">
        <v>0</v>
      </c>
      <c r="V1809" s="36">
        <v>0</v>
      </c>
      <c r="W1809" s="36">
        <v>0</v>
      </c>
      <c r="X1809" s="36">
        <v>0</v>
      </c>
      <c r="Y1809" s="36">
        <v>0</v>
      </c>
      <c r="Z1809" s="35">
        <v>2204.3200000000002</v>
      </c>
      <c r="AA1809" s="35">
        <v>7898.26</v>
      </c>
      <c r="AB1809" s="35">
        <v>104925.3</v>
      </c>
      <c r="AC1809" s="39">
        <f t="shared" si="910"/>
        <v>104.9</v>
      </c>
      <c r="AD1809" s="40">
        <f t="shared" si="920"/>
        <v>35</v>
      </c>
      <c r="BV1809" s="48">
        <f t="shared" si="911"/>
        <v>11.7</v>
      </c>
      <c r="BW1809" s="48">
        <f t="shared" si="912"/>
        <v>11.7</v>
      </c>
      <c r="BX1809" s="49">
        <f t="shared" si="913"/>
        <v>11.6</v>
      </c>
      <c r="BY1809" s="50">
        <f t="shared" si="914"/>
        <v>35</v>
      </c>
      <c r="BZ1809" s="48">
        <f t="shared" si="915"/>
        <v>0</v>
      </c>
      <c r="CA1809" s="48">
        <f t="shared" si="916"/>
        <v>0</v>
      </c>
      <c r="CB1809" s="48">
        <f t="shared" si="917"/>
        <v>0</v>
      </c>
      <c r="CC1809" s="51">
        <f t="shared" si="918"/>
        <v>35</v>
      </c>
      <c r="CD1809" s="50">
        <f t="shared" si="919"/>
        <v>35</v>
      </c>
      <c r="CE1809" s="95"/>
    </row>
    <row r="1810" spans="1:122" ht="15" hidden="1" outlineLevel="1" thickBot="1" x14ac:dyDescent="0.35">
      <c r="A1810" s="161"/>
      <c r="B1810" s="53" t="s">
        <v>3597</v>
      </c>
      <c r="C1810" s="53" t="s">
        <v>135</v>
      </c>
      <c r="D1810" s="24" t="s">
        <v>3598</v>
      </c>
      <c r="E1810" s="35">
        <v>1389358.78</v>
      </c>
      <c r="F1810" s="34"/>
      <c r="G1810" s="34"/>
      <c r="H1810" s="36">
        <v>470</v>
      </c>
      <c r="I1810" s="38">
        <v>470</v>
      </c>
      <c r="J1810" s="37"/>
      <c r="K1810" s="37"/>
      <c r="L1810" s="35">
        <v>1389358.78</v>
      </c>
      <c r="M1810" s="35">
        <v>182580.64</v>
      </c>
      <c r="N1810" s="35">
        <v>14452.5</v>
      </c>
      <c r="O1810" s="36">
        <v>2115</v>
      </c>
      <c r="P1810" s="35">
        <v>3886.9</v>
      </c>
      <c r="Q1810" s="35">
        <v>2956.3</v>
      </c>
      <c r="R1810" s="35">
        <v>1595350.12</v>
      </c>
      <c r="S1810" s="35">
        <v>211941.8</v>
      </c>
      <c r="T1810" s="35">
        <v>21380.3</v>
      </c>
      <c r="U1810" s="36">
        <v>1269</v>
      </c>
      <c r="V1810" s="35">
        <v>14367.9</v>
      </c>
      <c r="W1810" s="35">
        <v>9465.7999999999993</v>
      </c>
      <c r="X1810" s="35">
        <v>1919.94</v>
      </c>
      <c r="Y1810" s="35">
        <v>28392.7</v>
      </c>
      <c r="Z1810" s="35">
        <v>33344.6</v>
      </c>
      <c r="AA1810" s="35">
        <v>322082.03999999998</v>
      </c>
      <c r="AB1810" s="35">
        <v>1917432.16</v>
      </c>
      <c r="AC1810" s="39">
        <f t="shared" si="910"/>
        <v>1917.4</v>
      </c>
      <c r="AD1810" s="40">
        <f t="shared" si="920"/>
        <v>1925.3</v>
      </c>
      <c r="AG1810" s="70" t="s">
        <v>3014</v>
      </c>
      <c r="AH1810" s="24" t="s">
        <v>3597</v>
      </c>
      <c r="AI1810" s="24" t="s">
        <v>135</v>
      </c>
      <c r="AJ1810" s="24" t="s">
        <v>3598</v>
      </c>
      <c r="AK1810" s="43">
        <v>1407103.69</v>
      </c>
      <c r="AL1810" s="42"/>
      <c r="AM1810" s="42"/>
      <c r="AN1810" s="44">
        <v>480</v>
      </c>
      <c r="AO1810" s="46">
        <v>480</v>
      </c>
      <c r="AP1810" s="45"/>
      <c r="AQ1810" s="45"/>
      <c r="AR1810" s="43">
        <v>1407103.69</v>
      </c>
      <c r="AS1810" s="43">
        <v>171204.66</v>
      </c>
      <c r="AT1810" s="44">
        <v>14760</v>
      </c>
      <c r="AU1810" s="44">
        <v>2160</v>
      </c>
      <c r="AV1810" s="43">
        <v>3969.6</v>
      </c>
      <c r="AW1810" s="43">
        <v>3019.2</v>
      </c>
      <c r="AX1810" s="43">
        <v>1602217.15</v>
      </c>
      <c r="AY1810" s="43">
        <v>216451.20000000001</v>
      </c>
      <c r="AZ1810" s="43">
        <v>21835.200000000001</v>
      </c>
      <c r="BA1810" s="44">
        <v>1296</v>
      </c>
      <c r="BB1810" s="43">
        <v>14673.6</v>
      </c>
      <c r="BC1810" s="43">
        <v>9667.2000000000007</v>
      </c>
      <c r="BD1810" s="43">
        <v>384.06</v>
      </c>
      <c r="BE1810" s="43">
        <v>28996.799999999999</v>
      </c>
      <c r="BF1810" s="43">
        <v>33770.480000000003</v>
      </c>
      <c r="BG1810" s="43">
        <v>327074.53999999998</v>
      </c>
      <c r="BH1810" s="43">
        <v>1929291.69</v>
      </c>
      <c r="BI1810" s="44">
        <v>0</v>
      </c>
      <c r="BJ1810" s="71">
        <v>1929.3</v>
      </c>
      <c r="BK1810" s="2"/>
      <c r="BL1810" s="2"/>
      <c r="BM1810" s="48">
        <v>160.80000000000001</v>
      </c>
      <c r="BN1810" s="48">
        <v>160.80000000000001</v>
      </c>
      <c r="BO1810" s="48">
        <v>160.80000000000001</v>
      </c>
      <c r="BP1810" s="48">
        <v>160.80000000000001</v>
      </c>
      <c r="BQ1810" s="48">
        <v>321.60000000000002</v>
      </c>
      <c r="BR1810" s="48">
        <v>321.60000000000002</v>
      </c>
      <c r="BS1810" s="48">
        <v>80.400000000000006</v>
      </c>
      <c r="BT1810" s="48">
        <v>0</v>
      </c>
      <c r="BU1810" s="48">
        <v>80.400000000000006</v>
      </c>
      <c r="BV1810" s="48">
        <f t="shared" si="911"/>
        <v>159.4</v>
      </c>
      <c r="BW1810" s="48">
        <f t="shared" si="912"/>
        <v>159.4</v>
      </c>
      <c r="BX1810" s="49">
        <f t="shared" si="913"/>
        <v>159.30000000000001</v>
      </c>
      <c r="BY1810" s="50">
        <f t="shared" si="914"/>
        <v>1925.2999999999997</v>
      </c>
      <c r="BZ1810" s="48">
        <f t="shared" si="915"/>
        <v>482.40000000000003</v>
      </c>
      <c r="CA1810" s="48">
        <f t="shared" si="916"/>
        <v>804</v>
      </c>
      <c r="CB1810" s="48">
        <f t="shared" si="917"/>
        <v>160.80000000000001</v>
      </c>
      <c r="CC1810" s="51">
        <f t="shared" si="918"/>
        <v>478.1</v>
      </c>
      <c r="CD1810" s="50">
        <f t="shared" si="919"/>
        <v>1925.3000000000002</v>
      </c>
      <c r="CE1810" s="103"/>
      <c r="CF1810" s="73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</row>
    <row r="1811" spans="1:122" ht="15" hidden="1" outlineLevel="1" thickBot="1" x14ac:dyDescent="0.35">
      <c r="A1811" s="161"/>
      <c r="B1811" s="53" t="s">
        <v>3599</v>
      </c>
      <c r="C1811" s="53" t="s">
        <v>135</v>
      </c>
      <c r="D1811" s="24" t="s">
        <v>3600</v>
      </c>
      <c r="E1811" s="34"/>
      <c r="F1811" s="35">
        <v>14574.93</v>
      </c>
      <c r="G1811" s="35">
        <v>98384.09</v>
      </c>
      <c r="H1811" s="36">
        <v>17</v>
      </c>
      <c r="I1811" s="37"/>
      <c r="J1811" s="38">
        <v>1</v>
      </c>
      <c r="K1811" s="38">
        <v>16</v>
      </c>
      <c r="L1811" s="35">
        <v>112959.02</v>
      </c>
      <c r="M1811" s="35">
        <v>3346.96</v>
      </c>
      <c r="N1811" s="35">
        <v>522.75</v>
      </c>
      <c r="O1811" s="35">
        <v>76.5</v>
      </c>
      <c r="P1811" s="35">
        <v>140.59</v>
      </c>
      <c r="Q1811" s="35">
        <v>106.93</v>
      </c>
      <c r="R1811" s="35">
        <v>117152.75</v>
      </c>
      <c r="S1811" s="35">
        <v>3836.05</v>
      </c>
      <c r="T1811" s="35">
        <v>773.33</v>
      </c>
      <c r="U1811" s="36">
        <v>0</v>
      </c>
      <c r="V1811" s="36">
        <v>0</v>
      </c>
      <c r="W1811" s="36">
        <v>0</v>
      </c>
      <c r="X1811" s="36">
        <v>0</v>
      </c>
      <c r="Y1811" s="36">
        <v>0</v>
      </c>
      <c r="Z1811" s="35">
        <v>2711.02</v>
      </c>
      <c r="AA1811" s="35">
        <v>7320.4</v>
      </c>
      <c r="AB1811" s="35">
        <v>124473.15</v>
      </c>
      <c r="AC1811" s="39">
        <f t="shared" si="910"/>
        <v>124.5</v>
      </c>
      <c r="AD1811" s="40">
        <f t="shared" ref="AD1811:AD1842" si="921">+ROUND((AC1811/12*4)+(BJ1811/12*8),1)</f>
        <v>105.7</v>
      </c>
      <c r="AG1811" s="70" t="s">
        <v>3014</v>
      </c>
      <c r="AH1811" s="24" t="s">
        <v>3599</v>
      </c>
      <c r="AI1811" s="24" t="s">
        <v>135</v>
      </c>
      <c r="AJ1811" s="24" t="s">
        <v>3600</v>
      </c>
      <c r="AK1811" s="42"/>
      <c r="AL1811" s="42"/>
      <c r="AM1811" s="43">
        <v>84449.85</v>
      </c>
      <c r="AN1811" s="44">
        <v>19</v>
      </c>
      <c r="AO1811" s="45"/>
      <c r="AP1811" s="45"/>
      <c r="AQ1811" s="46">
        <v>19</v>
      </c>
      <c r="AR1811" s="43">
        <v>84449.85</v>
      </c>
      <c r="AS1811" s="43">
        <v>3740.72</v>
      </c>
      <c r="AT1811" s="43">
        <v>584.25</v>
      </c>
      <c r="AU1811" s="43">
        <v>85.5</v>
      </c>
      <c r="AV1811" s="43">
        <v>157.13</v>
      </c>
      <c r="AW1811" s="43">
        <v>119.51</v>
      </c>
      <c r="AX1811" s="43">
        <v>89136.960000000006</v>
      </c>
      <c r="AY1811" s="43">
        <v>4287.3500000000004</v>
      </c>
      <c r="AZ1811" s="43">
        <v>864.31</v>
      </c>
      <c r="BA1811" s="44">
        <v>0</v>
      </c>
      <c r="BB1811" s="44">
        <v>0</v>
      </c>
      <c r="BC1811" s="44">
        <v>0</v>
      </c>
      <c r="BD1811" s="44">
        <v>0</v>
      </c>
      <c r="BE1811" s="44">
        <v>0</v>
      </c>
      <c r="BF1811" s="43">
        <v>2026.8</v>
      </c>
      <c r="BG1811" s="43">
        <v>7178.46</v>
      </c>
      <c r="BH1811" s="43">
        <v>96315.42</v>
      </c>
      <c r="BI1811" s="44">
        <v>0</v>
      </c>
      <c r="BJ1811" s="71">
        <v>96.3</v>
      </c>
      <c r="BK1811" s="2"/>
      <c r="BL1811" s="2"/>
      <c r="BM1811" s="48">
        <v>8</v>
      </c>
      <c r="BN1811" s="48">
        <v>8</v>
      </c>
      <c r="BO1811" s="48">
        <v>8</v>
      </c>
      <c r="BP1811" s="48">
        <v>8</v>
      </c>
      <c r="BQ1811" s="48">
        <v>16.100000000000001</v>
      </c>
      <c r="BR1811" s="48">
        <v>16.100000000000001</v>
      </c>
      <c r="BS1811" s="48">
        <v>4</v>
      </c>
      <c r="BT1811" s="48">
        <v>0</v>
      </c>
      <c r="BU1811" s="48">
        <v>4</v>
      </c>
      <c r="BV1811" s="48">
        <f t="shared" si="911"/>
        <v>11.2</v>
      </c>
      <c r="BW1811" s="48">
        <f t="shared" si="912"/>
        <v>11.2</v>
      </c>
      <c r="BX1811" s="49">
        <f t="shared" si="913"/>
        <v>11.1</v>
      </c>
      <c r="BY1811" s="50">
        <f t="shared" si="914"/>
        <v>105.7</v>
      </c>
      <c r="BZ1811" s="48">
        <f t="shared" si="915"/>
        <v>24</v>
      </c>
      <c r="CA1811" s="48">
        <f t="shared" si="916"/>
        <v>40.200000000000003</v>
      </c>
      <c r="CB1811" s="48">
        <f t="shared" si="917"/>
        <v>8</v>
      </c>
      <c r="CC1811" s="51">
        <f t="shared" si="918"/>
        <v>33.5</v>
      </c>
      <c r="CD1811" s="50">
        <f t="shared" si="919"/>
        <v>105.7</v>
      </c>
      <c r="CE1811" s="103"/>
      <c r="CF1811" s="73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</row>
    <row r="1812" spans="1:122" ht="21" hidden="1" outlineLevel="1" thickBot="1" x14ac:dyDescent="0.35">
      <c r="A1812" s="161"/>
      <c r="B1812" s="53" t="s">
        <v>3601</v>
      </c>
      <c r="C1812" s="53" t="s">
        <v>135</v>
      </c>
      <c r="D1812" s="24" t="s">
        <v>3602</v>
      </c>
      <c r="E1812" s="34"/>
      <c r="F1812" s="35">
        <v>22083.23</v>
      </c>
      <c r="G1812" s="35">
        <v>147787.24</v>
      </c>
      <c r="H1812" s="36">
        <v>54</v>
      </c>
      <c r="I1812" s="37"/>
      <c r="J1812" s="38">
        <v>8</v>
      </c>
      <c r="K1812" s="38">
        <v>46</v>
      </c>
      <c r="L1812" s="35">
        <v>169870.47</v>
      </c>
      <c r="M1812" s="35">
        <v>10631.52</v>
      </c>
      <c r="N1812" s="35">
        <v>1660.5</v>
      </c>
      <c r="O1812" s="36">
        <v>243</v>
      </c>
      <c r="P1812" s="35">
        <v>446.58</v>
      </c>
      <c r="Q1812" s="35">
        <v>339.66</v>
      </c>
      <c r="R1812" s="35">
        <v>183191.73</v>
      </c>
      <c r="S1812" s="35">
        <v>12185.1</v>
      </c>
      <c r="T1812" s="35">
        <v>2456.46</v>
      </c>
      <c r="U1812" s="36">
        <v>0</v>
      </c>
      <c r="V1812" s="36">
        <v>0</v>
      </c>
      <c r="W1812" s="36">
        <v>0</v>
      </c>
      <c r="X1812" s="36">
        <v>0</v>
      </c>
      <c r="Y1812" s="36">
        <v>0</v>
      </c>
      <c r="Z1812" s="35">
        <v>4076.9</v>
      </c>
      <c r="AA1812" s="35">
        <v>18718.46</v>
      </c>
      <c r="AB1812" s="35">
        <v>201910.19</v>
      </c>
      <c r="AC1812" s="39">
        <f t="shared" si="910"/>
        <v>201.9</v>
      </c>
      <c r="AD1812" s="40">
        <f t="shared" si="921"/>
        <v>184.7</v>
      </c>
      <c r="AG1812" s="70" t="s">
        <v>3014</v>
      </c>
      <c r="AH1812" s="24" t="s">
        <v>3601</v>
      </c>
      <c r="AI1812" s="24" t="s">
        <v>135</v>
      </c>
      <c r="AJ1812" s="24" t="s">
        <v>3602</v>
      </c>
      <c r="AK1812" s="42"/>
      <c r="AL1812" s="43">
        <v>22083.23</v>
      </c>
      <c r="AM1812" s="43">
        <v>126674.79</v>
      </c>
      <c r="AN1812" s="44">
        <v>46</v>
      </c>
      <c r="AO1812" s="45"/>
      <c r="AP1812" s="46">
        <v>9</v>
      </c>
      <c r="AQ1812" s="46">
        <v>37</v>
      </c>
      <c r="AR1812" s="43">
        <v>148758.01999999999</v>
      </c>
      <c r="AS1812" s="43">
        <v>9056.48</v>
      </c>
      <c r="AT1812" s="43">
        <v>1414.5</v>
      </c>
      <c r="AU1812" s="44">
        <v>207</v>
      </c>
      <c r="AV1812" s="43">
        <v>380.42</v>
      </c>
      <c r="AW1812" s="43">
        <v>289.33999999999997</v>
      </c>
      <c r="AX1812" s="43">
        <v>160105.76</v>
      </c>
      <c r="AY1812" s="43">
        <v>10379.9</v>
      </c>
      <c r="AZ1812" s="43">
        <v>2092.54</v>
      </c>
      <c r="BA1812" s="44">
        <v>0</v>
      </c>
      <c r="BB1812" s="44">
        <v>0</v>
      </c>
      <c r="BC1812" s="44">
        <v>0</v>
      </c>
      <c r="BD1812" s="44">
        <v>0</v>
      </c>
      <c r="BE1812" s="44">
        <v>0</v>
      </c>
      <c r="BF1812" s="43">
        <v>3570.2</v>
      </c>
      <c r="BG1812" s="43">
        <v>16042.64</v>
      </c>
      <c r="BH1812" s="43">
        <v>176148.4</v>
      </c>
      <c r="BI1812" s="44">
        <v>0</v>
      </c>
      <c r="BJ1812" s="71">
        <v>176.1</v>
      </c>
      <c r="BK1812" s="2"/>
      <c r="BL1812" s="2"/>
      <c r="BM1812" s="48">
        <v>14.7</v>
      </c>
      <c r="BN1812" s="48">
        <v>14.7</v>
      </c>
      <c r="BO1812" s="48">
        <v>14.7</v>
      </c>
      <c r="BP1812" s="48">
        <v>14.7</v>
      </c>
      <c r="BQ1812" s="48">
        <v>29.4</v>
      </c>
      <c r="BR1812" s="48">
        <v>29.4</v>
      </c>
      <c r="BS1812" s="48">
        <v>7.3</v>
      </c>
      <c r="BT1812" s="48">
        <v>0</v>
      </c>
      <c r="BU1812" s="48">
        <v>7.3</v>
      </c>
      <c r="BV1812" s="48">
        <f t="shared" si="911"/>
        <v>17.5</v>
      </c>
      <c r="BW1812" s="48">
        <f t="shared" si="912"/>
        <v>17.5</v>
      </c>
      <c r="BX1812" s="49">
        <f t="shared" si="913"/>
        <v>17.5</v>
      </c>
      <c r="BY1812" s="50">
        <f t="shared" si="914"/>
        <v>184.69999999999996</v>
      </c>
      <c r="BZ1812" s="48">
        <f t="shared" si="915"/>
        <v>44.099999999999994</v>
      </c>
      <c r="CA1812" s="48">
        <f t="shared" si="916"/>
        <v>73.5</v>
      </c>
      <c r="CB1812" s="48">
        <f t="shared" si="917"/>
        <v>14.6</v>
      </c>
      <c r="CC1812" s="51">
        <f t="shared" si="918"/>
        <v>52.5</v>
      </c>
      <c r="CD1812" s="50">
        <f t="shared" si="919"/>
        <v>184.7</v>
      </c>
      <c r="CE1812" s="103"/>
      <c r="CF1812" s="73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</row>
    <row r="1813" spans="1:122" ht="15" hidden="1" outlineLevel="1" thickBot="1" x14ac:dyDescent="0.35">
      <c r="A1813" s="161"/>
      <c r="B1813" s="53" t="s">
        <v>3603</v>
      </c>
      <c r="C1813" s="53" t="s">
        <v>135</v>
      </c>
      <c r="D1813" s="24" t="s">
        <v>3604</v>
      </c>
      <c r="E1813" s="34"/>
      <c r="F1813" s="34"/>
      <c r="G1813" s="35">
        <v>48980.92</v>
      </c>
      <c r="H1813" s="36">
        <v>7</v>
      </c>
      <c r="I1813" s="37"/>
      <c r="J1813" s="37"/>
      <c r="K1813" s="38">
        <v>7</v>
      </c>
      <c r="L1813" s="35">
        <v>48980.92</v>
      </c>
      <c r="M1813" s="35">
        <v>1378.16</v>
      </c>
      <c r="N1813" s="35">
        <v>215.25</v>
      </c>
      <c r="O1813" s="35">
        <v>31.5</v>
      </c>
      <c r="P1813" s="35">
        <v>57.89</v>
      </c>
      <c r="Q1813" s="35">
        <v>44.03</v>
      </c>
      <c r="R1813" s="35">
        <v>50707.75</v>
      </c>
      <c r="S1813" s="35">
        <v>1579.55</v>
      </c>
      <c r="T1813" s="35">
        <v>318.43</v>
      </c>
      <c r="U1813" s="36">
        <v>0</v>
      </c>
      <c r="V1813" s="36">
        <v>0</v>
      </c>
      <c r="W1813" s="36">
        <v>0</v>
      </c>
      <c r="X1813" s="36">
        <v>0</v>
      </c>
      <c r="Y1813" s="36">
        <v>0</v>
      </c>
      <c r="Z1813" s="35">
        <v>1175.54</v>
      </c>
      <c r="AA1813" s="35">
        <v>3073.52</v>
      </c>
      <c r="AB1813" s="35">
        <v>53781.27</v>
      </c>
      <c r="AC1813" s="39">
        <f t="shared" si="910"/>
        <v>53.8</v>
      </c>
      <c r="AD1813" s="40">
        <f t="shared" si="921"/>
        <v>54.8</v>
      </c>
      <c r="AG1813" s="70" t="s">
        <v>3014</v>
      </c>
      <c r="AH1813" s="24" t="s">
        <v>3603</v>
      </c>
      <c r="AI1813" s="24" t="s">
        <v>135</v>
      </c>
      <c r="AJ1813" s="24" t="s">
        <v>3604</v>
      </c>
      <c r="AK1813" s="42"/>
      <c r="AL1813" s="42"/>
      <c r="AM1813" s="43">
        <v>48980.92</v>
      </c>
      <c r="AN1813" s="44">
        <v>10</v>
      </c>
      <c r="AO1813" s="45"/>
      <c r="AP1813" s="45"/>
      <c r="AQ1813" s="46">
        <v>10</v>
      </c>
      <c r="AR1813" s="43">
        <v>48980.92</v>
      </c>
      <c r="AS1813" s="43">
        <v>1968.8</v>
      </c>
      <c r="AT1813" s="43">
        <v>307.5</v>
      </c>
      <c r="AU1813" s="44">
        <v>45</v>
      </c>
      <c r="AV1813" s="43">
        <v>82.7</v>
      </c>
      <c r="AW1813" s="43">
        <v>62.9</v>
      </c>
      <c r="AX1813" s="43">
        <v>51447.82</v>
      </c>
      <c r="AY1813" s="43">
        <v>2256.5</v>
      </c>
      <c r="AZ1813" s="43">
        <v>454.9</v>
      </c>
      <c r="BA1813" s="44">
        <v>0</v>
      </c>
      <c r="BB1813" s="44">
        <v>0</v>
      </c>
      <c r="BC1813" s="44">
        <v>0</v>
      </c>
      <c r="BD1813" s="44">
        <v>0</v>
      </c>
      <c r="BE1813" s="44">
        <v>0</v>
      </c>
      <c r="BF1813" s="43">
        <v>1175.54</v>
      </c>
      <c r="BG1813" s="43">
        <v>3886.94</v>
      </c>
      <c r="BH1813" s="43">
        <v>55334.76</v>
      </c>
      <c r="BI1813" s="44">
        <v>0</v>
      </c>
      <c r="BJ1813" s="71">
        <v>55.3</v>
      </c>
      <c r="BK1813" s="2"/>
      <c r="BL1813" s="2"/>
      <c r="BM1813" s="48">
        <v>4.5999999999999996</v>
      </c>
      <c r="BN1813" s="48">
        <v>4.5999999999999996</v>
      </c>
      <c r="BO1813" s="48">
        <v>4.5999999999999996</v>
      </c>
      <c r="BP1813" s="48">
        <v>4.5999999999999996</v>
      </c>
      <c r="BQ1813" s="48">
        <v>9.1999999999999993</v>
      </c>
      <c r="BR1813" s="48">
        <v>9.1999999999999993</v>
      </c>
      <c r="BS1813" s="48">
        <v>2.2999999999999998</v>
      </c>
      <c r="BT1813" s="48">
        <v>0</v>
      </c>
      <c r="BU1813" s="48">
        <v>2.2999999999999998</v>
      </c>
      <c r="BV1813" s="48">
        <f t="shared" si="911"/>
        <v>4.5</v>
      </c>
      <c r="BW1813" s="48">
        <f t="shared" si="912"/>
        <v>4.5</v>
      </c>
      <c r="BX1813" s="49">
        <f t="shared" si="913"/>
        <v>4.4000000000000004</v>
      </c>
      <c r="BY1813" s="50">
        <f t="shared" si="914"/>
        <v>54.800000000000004</v>
      </c>
      <c r="BZ1813" s="48">
        <f t="shared" si="915"/>
        <v>13.799999999999999</v>
      </c>
      <c r="CA1813" s="48">
        <f t="shared" si="916"/>
        <v>23</v>
      </c>
      <c r="CB1813" s="48">
        <f t="shared" si="917"/>
        <v>4.5999999999999996</v>
      </c>
      <c r="CC1813" s="51">
        <f t="shared" si="918"/>
        <v>13.4</v>
      </c>
      <c r="CD1813" s="50">
        <f t="shared" si="919"/>
        <v>54.8</v>
      </c>
      <c r="CE1813" s="103"/>
      <c r="CF1813" s="73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</row>
    <row r="1814" spans="1:122" ht="15" hidden="1" outlineLevel="1" thickBot="1" x14ac:dyDescent="0.35">
      <c r="A1814" s="161"/>
      <c r="B1814" s="53" t="s">
        <v>3605</v>
      </c>
      <c r="C1814" s="53" t="s">
        <v>135</v>
      </c>
      <c r="D1814" s="24" t="s">
        <v>3606</v>
      </c>
      <c r="E1814" s="34"/>
      <c r="F1814" s="34"/>
      <c r="G1814" s="35">
        <v>182833.94</v>
      </c>
      <c r="H1814" s="36">
        <v>36</v>
      </c>
      <c r="I1814" s="37"/>
      <c r="J1814" s="37"/>
      <c r="K1814" s="38">
        <v>36</v>
      </c>
      <c r="L1814" s="35">
        <v>182833.94</v>
      </c>
      <c r="M1814" s="35">
        <v>7087.68</v>
      </c>
      <c r="N1814" s="36">
        <v>1107</v>
      </c>
      <c r="O1814" s="36">
        <v>162</v>
      </c>
      <c r="P1814" s="35">
        <v>297.72000000000003</v>
      </c>
      <c r="Q1814" s="35">
        <v>226.44</v>
      </c>
      <c r="R1814" s="35">
        <v>191714.78</v>
      </c>
      <c r="S1814" s="35">
        <v>8123.4</v>
      </c>
      <c r="T1814" s="35">
        <v>1637.64</v>
      </c>
      <c r="U1814" s="36">
        <v>0</v>
      </c>
      <c r="V1814" s="36">
        <v>0</v>
      </c>
      <c r="W1814" s="36">
        <v>0</v>
      </c>
      <c r="X1814" s="36">
        <v>0</v>
      </c>
      <c r="Y1814" s="36">
        <v>0</v>
      </c>
      <c r="Z1814" s="35">
        <v>4388.01</v>
      </c>
      <c r="AA1814" s="35">
        <v>14149.05</v>
      </c>
      <c r="AB1814" s="35">
        <v>205863.83</v>
      </c>
      <c r="AC1814" s="39">
        <f t="shared" si="910"/>
        <v>205.9</v>
      </c>
      <c r="AD1814" s="40">
        <f t="shared" si="921"/>
        <v>205.9</v>
      </c>
      <c r="AG1814" s="70" t="s">
        <v>3014</v>
      </c>
      <c r="AH1814" s="24" t="s">
        <v>3605</v>
      </c>
      <c r="AI1814" s="24" t="s">
        <v>135</v>
      </c>
      <c r="AJ1814" s="24" t="s">
        <v>3606</v>
      </c>
      <c r="AK1814" s="42"/>
      <c r="AL1814" s="42"/>
      <c r="AM1814" s="43">
        <v>182833.94</v>
      </c>
      <c r="AN1814" s="44">
        <v>36</v>
      </c>
      <c r="AO1814" s="45"/>
      <c r="AP1814" s="45"/>
      <c r="AQ1814" s="46">
        <v>36</v>
      </c>
      <c r="AR1814" s="43">
        <v>182833.94</v>
      </c>
      <c r="AS1814" s="43">
        <v>7087.68</v>
      </c>
      <c r="AT1814" s="44">
        <v>1107</v>
      </c>
      <c r="AU1814" s="44">
        <v>162</v>
      </c>
      <c r="AV1814" s="43">
        <v>297.72000000000003</v>
      </c>
      <c r="AW1814" s="43">
        <v>226.44</v>
      </c>
      <c r="AX1814" s="43">
        <v>191714.78</v>
      </c>
      <c r="AY1814" s="43">
        <v>8123.4</v>
      </c>
      <c r="AZ1814" s="43">
        <v>1637.64</v>
      </c>
      <c r="BA1814" s="44">
        <v>0</v>
      </c>
      <c r="BB1814" s="44">
        <v>0</v>
      </c>
      <c r="BC1814" s="44">
        <v>0</v>
      </c>
      <c r="BD1814" s="44">
        <v>0</v>
      </c>
      <c r="BE1814" s="44">
        <v>0</v>
      </c>
      <c r="BF1814" s="43">
        <v>4388.01</v>
      </c>
      <c r="BG1814" s="43">
        <v>14149.05</v>
      </c>
      <c r="BH1814" s="43">
        <v>205863.83</v>
      </c>
      <c r="BI1814" s="44">
        <v>0</v>
      </c>
      <c r="BJ1814" s="71">
        <v>205.9</v>
      </c>
      <c r="BK1814" s="2"/>
      <c r="BL1814" s="2"/>
      <c r="BM1814" s="48">
        <v>17.2</v>
      </c>
      <c r="BN1814" s="48">
        <v>17.2</v>
      </c>
      <c r="BO1814" s="48">
        <v>17.2</v>
      </c>
      <c r="BP1814" s="48">
        <v>17.2</v>
      </c>
      <c r="BQ1814" s="48">
        <v>34.299999999999997</v>
      </c>
      <c r="BR1814" s="48">
        <v>34.299999999999997</v>
      </c>
      <c r="BS1814" s="48">
        <v>8.6</v>
      </c>
      <c r="BT1814" s="48">
        <v>0</v>
      </c>
      <c r="BU1814" s="48">
        <v>8.6</v>
      </c>
      <c r="BV1814" s="48">
        <f t="shared" si="911"/>
        <v>17.100000000000001</v>
      </c>
      <c r="BW1814" s="48">
        <f t="shared" si="912"/>
        <v>17.100000000000001</v>
      </c>
      <c r="BX1814" s="49">
        <f t="shared" si="913"/>
        <v>17.100000000000001</v>
      </c>
      <c r="BY1814" s="50">
        <f t="shared" si="914"/>
        <v>205.89999999999995</v>
      </c>
      <c r="BZ1814" s="48">
        <f t="shared" si="915"/>
        <v>51.599999999999994</v>
      </c>
      <c r="CA1814" s="48">
        <f t="shared" si="916"/>
        <v>85.8</v>
      </c>
      <c r="CB1814" s="48">
        <f t="shared" si="917"/>
        <v>17.2</v>
      </c>
      <c r="CC1814" s="51">
        <f t="shared" si="918"/>
        <v>51.300000000000004</v>
      </c>
      <c r="CD1814" s="50">
        <f t="shared" si="919"/>
        <v>205.89999999999998</v>
      </c>
      <c r="CE1814" s="103"/>
      <c r="CF1814" s="73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</row>
    <row r="1815" spans="1:122" ht="15" hidden="1" outlineLevel="1" thickBot="1" x14ac:dyDescent="0.35">
      <c r="A1815" s="161"/>
      <c r="B1815" s="53" t="s">
        <v>3607</v>
      </c>
      <c r="C1815" s="53" t="s">
        <v>135</v>
      </c>
      <c r="D1815" s="24" t="s">
        <v>3608</v>
      </c>
      <c r="E1815" s="34"/>
      <c r="F1815" s="34"/>
      <c r="G1815" s="35">
        <v>27868.46</v>
      </c>
      <c r="H1815" s="36">
        <v>2</v>
      </c>
      <c r="I1815" s="37"/>
      <c r="J1815" s="37"/>
      <c r="K1815" s="38">
        <v>2</v>
      </c>
      <c r="L1815" s="35">
        <v>27868.46</v>
      </c>
      <c r="M1815" s="35">
        <v>393.76</v>
      </c>
      <c r="N1815" s="35">
        <v>61.5</v>
      </c>
      <c r="O1815" s="36">
        <v>9</v>
      </c>
      <c r="P1815" s="35">
        <v>16.54</v>
      </c>
      <c r="Q1815" s="35">
        <v>12.58</v>
      </c>
      <c r="R1815" s="35">
        <v>28361.84</v>
      </c>
      <c r="S1815" s="35">
        <v>451.3</v>
      </c>
      <c r="T1815" s="35">
        <v>90.98</v>
      </c>
      <c r="U1815" s="36">
        <v>0</v>
      </c>
      <c r="V1815" s="36">
        <v>0</v>
      </c>
      <c r="W1815" s="36">
        <v>0</v>
      </c>
      <c r="X1815" s="36">
        <v>0</v>
      </c>
      <c r="Y1815" s="36">
        <v>0</v>
      </c>
      <c r="Z1815" s="35">
        <v>668.84</v>
      </c>
      <c r="AA1815" s="35">
        <v>1211.1199999999999</v>
      </c>
      <c r="AB1815" s="35">
        <v>29572.959999999999</v>
      </c>
      <c r="AC1815" s="39">
        <f t="shared" si="910"/>
        <v>29.6</v>
      </c>
      <c r="AD1815" s="40">
        <f t="shared" si="921"/>
        <v>63.6</v>
      </c>
      <c r="AG1815" s="70" t="s">
        <v>3014</v>
      </c>
      <c r="AH1815" s="24" t="s">
        <v>3607</v>
      </c>
      <c r="AI1815" s="24" t="s">
        <v>135</v>
      </c>
      <c r="AJ1815" s="24" t="s">
        <v>3608</v>
      </c>
      <c r="AK1815" s="42"/>
      <c r="AL1815" s="42"/>
      <c r="AM1815" s="43">
        <v>70093.39</v>
      </c>
      <c r="AN1815" s="44">
        <v>17</v>
      </c>
      <c r="AO1815" s="45"/>
      <c r="AP1815" s="45"/>
      <c r="AQ1815" s="46">
        <v>17</v>
      </c>
      <c r="AR1815" s="43">
        <v>70093.39</v>
      </c>
      <c r="AS1815" s="43">
        <v>3346.96</v>
      </c>
      <c r="AT1815" s="43">
        <v>522.75</v>
      </c>
      <c r="AU1815" s="43">
        <v>76.5</v>
      </c>
      <c r="AV1815" s="43">
        <v>140.59</v>
      </c>
      <c r="AW1815" s="43">
        <v>106.93</v>
      </c>
      <c r="AX1815" s="43">
        <v>74287.12</v>
      </c>
      <c r="AY1815" s="43">
        <v>3836.05</v>
      </c>
      <c r="AZ1815" s="43">
        <v>773.33</v>
      </c>
      <c r="BA1815" s="44">
        <v>0</v>
      </c>
      <c r="BB1815" s="44">
        <v>0</v>
      </c>
      <c r="BC1815" s="44">
        <v>0</v>
      </c>
      <c r="BD1815" s="44">
        <v>0</v>
      </c>
      <c r="BE1815" s="44">
        <v>0</v>
      </c>
      <c r="BF1815" s="43">
        <v>1682.24</v>
      </c>
      <c r="BG1815" s="43">
        <v>6291.62</v>
      </c>
      <c r="BH1815" s="43">
        <v>80578.740000000005</v>
      </c>
      <c r="BI1815" s="44">
        <v>0</v>
      </c>
      <c r="BJ1815" s="71">
        <v>80.599999999999994</v>
      </c>
      <c r="BK1815" s="2"/>
      <c r="BL1815" s="2"/>
      <c r="BM1815" s="48">
        <v>6.7</v>
      </c>
      <c r="BN1815" s="48">
        <v>6.7</v>
      </c>
      <c r="BO1815" s="48">
        <v>6.7</v>
      </c>
      <c r="BP1815" s="48">
        <v>6.7</v>
      </c>
      <c r="BQ1815" s="48">
        <v>13.4</v>
      </c>
      <c r="BR1815" s="48">
        <v>13.4</v>
      </c>
      <c r="BS1815" s="48">
        <v>3.4</v>
      </c>
      <c r="BT1815" s="48">
        <v>0</v>
      </c>
      <c r="BU1815" s="48">
        <v>3.4</v>
      </c>
      <c r="BV1815" s="48">
        <f t="shared" si="911"/>
        <v>1.1000000000000001</v>
      </c>
      <c r="BW1815" s="48">
        <f t="shared" si="912"/>
        <v>1.1000000000000001</v>
      </c>
      <c r="BX1815" s="49">
        <f t="shared" si="913"/>
        <v>1</v>
      </c>
      <c r="BY1815" s="50">
        <f t="shared" si="914"/>
        <v>63.600000000000009</v>
      </c>
      <c r="BZ1815" s="48">
        <f t="shared" si="915"/>
        <v>20.100000000000001</v>
      </c>
      <c r="CA1815" s="48">
        <f t="shared" si="916"/>
        <v>33.5</v>
      </c>
      <c r="CB1815" s="48">
        <f t="shared" si="917"/>
        <v>6.8</v>
      </c>
      <c r="CC1815" s="51">
        <f t="shared" si="918"/>
        <v>3.2</v>
      </c>
      <c r="CD1815" s="50">
        <f t="shared" si="919"/>
        <v>63.6</v>
      </c>
      <c r="CE1815" s="103"/>
      <c r="CF1815" s="73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</row>
    <row r="1816" spans="1:122" ht="15" hidden="1" outlineLevel="1" thickBot="1" x14ac:dyDescent="0.35">
      <c r="A1816" s="161"/>
      <c r="B1816" s="53" t="s">
        <v>3609</v>
      </c>
      <c r="C1816" s="53" t="s">
        <v>135</v>
      </c>
      <c r="D1816" s="24" t="s">
        <v>3610</v>
      </c>
      <c r="E1816" s="34"/>
      <c r="F1816" s="35">
        <v>44166.46</v>
      </c>
      <c r="G1816" s="35">
        <v>168899.71</v>
      </c>
      <c r="H1816" s="36">
        <v>54</v>
      </c>
      <c r="I1816" s="37"/>
      <c r="J1816" s="38">
        <v>10</v>
      </c>
      <c r="K1816" s="38">
        <v>44</v>
      </c>
      <c r="L1816" s="35">
        <v>213066.17</v>
      </c>
      <c r="M1816" s="35">
        <v>10631.52</v>
      </c>
      <c r="N1816" s="35">
        <v>1660.5</v>
      </c>
      <c r="O1816" s="36">
        <v>243</v>
      </c>
      <c r="P1816" s="35">
        <v>446.58</v>
      </c>
      <c r="Q1816" s="35">
        <v>339.66</v>
      </c>
      <c r="R1816" s="35">
        <v>226387.43</v>
      </c>
      <c r="S1816" s="35">
        <v>12185.1</v>
      </c>
      <c r="T1816" s="35">
        <v>2456.46</v>
      </c>
      <c r="U1816" s="36">
        <v>0</v>
      </c>
      <c r="V1816" s="36">
        <v>0</v>
      </c>
      <c r="W1816" s="36">
        <v>0</v>
      </c>
      <c r="X1816" s="36">
        <v>0</v>
      </c>
      <c r="Y1816" s="36">
        <v>0</v>
      </c>
      <c r="Z1816" s="35">
        <v>5113.59</v>
      </c>
      <c r="AA1816" s="35">
        <v>19755.150000000001</v>
      </c>
      <c r="AB1816" s="35">
        <v>246142.58</v>
      </c>
      <c r="AC1816" s="39">
        <f t="shared" si="910"/>
        <v>246.1</v>
      </c>
      <c r="AD1816" s="40">
        <f t="shared" si="921"/>
        <v>259.5</v>
      </c>
      <c r="AG1816" s="70" t="s">
        <v>3014</v>
      </c>
      <c r="AH1816" s="24" t="s">
        <v>3609</v>
      </c>
      <c r="AI1816" s="24" t="s">
        <v>135</v>
      </c>
      <c r="AJ1816" s="24" t="s">
        <v>3610</v>
      </c>
      <c r="AK1816" s="42"/>
      <c r="AL1816" s="43">
        <v>22083.23</v>
      </c>
      <c r="AM1816" s="43">
        <v>211124.63</v>
      </c>
      <c r="AN1816" s="44">
        <v>53</v>
      </c>
      <c r="AO1816" s="45"/>
      <c r="AP1816" s="46">
        <v>7</v>
      </c>
      <c r="AQ1816" s="46">
        <v>46</v>
      </c>
      <c r="AR1816" s="43">
        <v>233207.86</v>
      </c>
      <c r="AS1816" s="43">
        <v>10434.64</v>
      </c>
      <c r="AT1816" s="43">
        <v>1629.75</v>
      </c>
      <c r="AU1816" s="43">
        <v>238.5</v>
      </c>
      <c r="AV1816" s="43">
        <v>438.31</v>
      </c>
      <c r="AW1816" s="43">
        <v>333.37</v>
      </c>
      <c r="AX1816" s="43">
        <v>246282.43</v>
      </c>
      <c r="AY1816" s="43">
        <v>11959.45</v>
      </c>
      <c r="AZ1816" s="43">
        <v>2410.9699999999998</v>
      </c>
      <c r="BA1816" s="44">
        <v>0</v>
      </c>
      <c r="BB1816" s="44">
        <v>0</v>
      </c>
      <c r="BC1816" s="44">
        <v>0</v>
      </c>
      <c r="BD1816" s="44">
        <v>0</v>
      </c>
      <c r="BE1816" s="44">
        <v>0</v>
      </c>
      <c r="BF1816" s="44">
        <v>5597</v>
      </c>
      <c r="BG1816" s="43">
        <v>19967.419999999998</v>
      </c>
      <c r="BH1816" s="43">
        <v>266249.84999999998</v>
      </c>
      <c r="BI1816" s="44">
        <v>0</v>
      </c>
      <c r="BJ1816" s="71">
        <v>266.2</v>
      </c>
      <c r="BK1816" s="2"/>
      <c r="BL1816" s="2"/>
      <c r="BM1816" s="48">
        <v>22.2</v>
      </c>
      <c r="BN1816" s="48">
        <v>22.2</v>
      </c>
      <c r="BO1816" s="48">
        <v>22.2</v>
      </c>
      <c r="BP1816" s="48">
        <v>22.2</v>
      </c>
      <c r="BQ1816" s="48">
        <v>44.4</v>
      </c>
      <c r="BR1816" s="48">
        <v>44.4</v>
      </c>
      <c r="BS1816" s="48">
        <v>11.1</v>
      </c>
      <c r="BT1816" s="48">
        <v>0</v>
      </c>
      <c r="BU1816" s="48">
        <v>11.1</v>
      </c>
      <c r="BV1816" s="48">
        <f t="shared" si="911"/>
        <v>19.899999999999999</v>
      </c>
      <c r="BW1816" s="48">
        <f t="shared" si="912"/>
        <v>19.899999999999999</v>
      </c>
      <c r="BX1816" s="49">
        <f t="shared" si="913"/>
        <v>19.899999999999999</v>
      </c>
      <c r="BY1816" s="50">
        <f t="shared" si="914"/>
        <v>259.49999999999994</v>
      </c>
      <c r="BZ1816" s="48">
        <f t="shared" si="915"/>
        <v>66.599999999999994</v>
      </c>
      <c r="CA1816" s="48">
        <f t="shared" si="916"/>
        <v>111</v>
      </c>
      <c r="CB1816" s="48">
        <f t="shared" si="917"/>
        <v>22.2</v>
      </c>
      <c r="CC1816" s="51">
        <f t="shared" si="918"/>
        <v>59.699999999999996</v>
      </c>
      <c r="CD1816" s="50">
        <f t="shared" si="919"/>
        <v>259.5</v>
      </c>
      <c r="CE1816" s="103"/>
      <c r="CF1816" s="73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</row>
    <row r="1817" spans="1:122" ht="15" hidden="1" outlineLevel="1" thickBot="1" x14ac:dyDescent="0.35">
      <c r="A1817" s="161"/>
      <c r="B1817" s="53" t="s">
        <v>3611</v>
      </c>
      <c r="C1817" s="53" t="s">
        <v>135</v>
      </c>
      <c r="D1817" s="24" t="s">
        <v>3612</v>
      </c>
      <c r="E1817" s="35">
        <v>2573697.17</v>
      </c>
      <c r="F1817" s="35">
        <v>132499.37</v>
      </c>
      <c r="G1817" s="34"/>
      <c r="H1817" s="36">
        <v>957</v>
      </c>
      <c r="I1817" s="38">
        <v>903</v>
      </c>
      <c r="J1817" s="38">
        <v>54</v>
      </c>
      <c r="K1817" s="37"/>
      <c r="L1817" s="35">
        <v>2706196.54</v>
      </c>
      <c r="M1817" s="35">
        <v>302708.76</v>
      </c>
      <c r="N1817" s="35">
        <v>29427.75</v>
      </c>
      <c r="O1817" s="35">
        <v>4306.5</v>
      </c>
      <c r="P1817" s="35">
        <v>7914.39</v>
      </c>
      <c r="Q1817" s="35">
        <v>6019.53</v>
      </c>
      <c r="R1817" s="35">
        <v>3056573.47</v>
      </c>
      <c r="S1817" s="35">
        <v>419383.92</v>
      </c>
      <c r="T1817" s="35">
        <v>43533.93</v>
      </c>
      <c r="U1817" s="35">
        <v>2438.1</v>
      </c>
      <c r="V1817" s="35">
        <v>27604.71</v>
      </c>
      <c r="W1817" s="35">
        <v>18186.419999999998</v>
      </c>
      <c r="X1817" s="35">
        <v>128.02000000000001</v>
      </c>
      <c r="Y1817" s="35">
        <v>54550.23</v>
      </c>
      <c r="Z1817" s="35">
        <v>64948.69</v>
      </c>
      <c r="AA1817" s="35">
        <v>630774.02</v>
      </c>
      <c r="AB1817" s="35">
        <v>3687347.49</v>
      </c>
      <c r="AC1817" s="39">
        <f t="shared" si="910"/>
        <v>3687.3</v>
      </c>
      <c r="AD1817" s="40">
        <f t="shared" si="921"/>
        <v>3635.4</v>
      </c>
      <c r="AG1817" s="70" t="s">
        <v>3014</v>
      </c>
      <c r="AH1817" s="24" t="s">
        <v>3611</v>
      </c>
      <c r="AI1817" s="24" t="s">
        <v>135</v>
      </c>
      <c r="AJ1817" s="24" t="s">
        <v>3612</v>
      </c>
      <c r="AK1817" s="43">
        <v>2475780.87</v>
      </c>
      <c r="AL1817" s="43">
        <v>176665.83</v>
      </c>
      <c r="AM1817" s="42"/>
      <c r="AN1817" s="44">
        <v>936</v>
      </c>
      <c r="AO1817" s="46">
        <v>875</v>
      </c>
      <c r="AP1817" s="46">
        <v>61</v>
      </c>
      <c r="AQ1817" s="45"/>
      <c r="AR1817" s="43">
        <v>2652446.7000000002</v>
      </c>
      <c r="AS1817" s="43">
        <v>295905.49</v>
      </c>
      <c r="AT1817" s="44">
        <v>28782</v>
      </c>
      <c r="AU1817" s="44">
        <v>4212</v>
      </c>
      <c r="AV1817" s="43">
        <v>7740.72</v>
      </c>
      <c r="AW1817" s="43">
        <v>5887.44</v>
      </c>
      <c r="AX1817" s="43">
        <v>2994974.35</v>
      </c>
      <c r="AY1817" s="43">
        <v>408337.15</v>
      </c>
      <c r="AZ1817" s="43">
        <v>42578.64</v>
      </c>
      <c r="BA1817" s="43">
        <v>2362.5</v>
      </c>
      <c r="BB1817" s="43">
        <v>26748.75</v>
      </c>
      <c r="BC1817" s="43">
        <v>17622.5</v>
      </c>
      <c r="BD1817" s="43">
        <v>384.06</v>
      </c>
      <c r="BE1817" s="43">
        <v>52858.75</v>
      </c>
      <c r="BF1817" s="43">
        <v>63658.71</v>
      </c>
      <c r="BG1817" s="43">
        <v>614551.06000000006</v>
      </c>
      <c r="BH1817" s="43">
        <v>3609525.41</v>
      </c>
      <c r="BI1817" s="44">
        <v>0</v>
      </c>
      <c r="BJ1817" s="71">
        <v>3609.5</v>
      </c>
      <c r="BK1817" s="2"/>
      <c r="BL1817" s="2"/>
      <c r="BM1817" s="48">
        <v>300.8</v>
      </c>
      <c r="BN1817" s="48">
        <v>300.8</v>
      </c>
      <c r="BO1817" s="48">
        <v>300.8</v>
      </c>
      <c r="BP1817" s="48">
        <v>300.8</v>
      </c>
      <c r="BQ1817" s="48">
        <v>601.6</v>
      </c>
      <c r="BR1817" s="48">
        <v>601.6</v>
      </c>
      <c r="BS1817" s="48">
        <v>150.4</v>
      </c>
      <c r="BT1817" s="48">
        <v>0</v>
      </c>
      <c r="BU1817" s="48">
        <v>150.4</v>
      </c>
      <c r="BV1817" s="48">
        <f t="shared" si="911"/>
        <v>309.39999999999998</v>
      </c>
      <c r="BW1817" s="48">
        <f t="shared" si="912"/>
        <v>309.39999999999998</v>
      </c>
      <c r="BX1817" s="49">
        <f t="shared" si="913"/>
        <v>309.39999999999998</v>
      </c>
      <c r="BY1817" s="50">
        <f t="shared" si="914"/>
        <v>3635.4000000000005</v>
      </c>
      <c r="BZ1817" s="48">
        <f t="shared" si="915"/>
        <v>902.40000000000009</v>
      </c>
      <c r="CA1817" s="48">
        <f t="shared" si="916"/>
        <v>1504</v>
      </c>
      <c r="CB1817" s="48">
        <f t="shared" si="917"/>
        <v>300.8</v>
      </c>
      <c r="CC1817" s="51">
        <f t="shared" si="918"/>
        <v>928.19999999999993</v>
      </c>
      <c r="CD1817" s="50">
        <f t="shared" si="919"/>
        <v>3635.4</v>
      </c>
      <c r="CE1817" s="103"/>
      <c r="CF1817" s="73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</row>
    <row r="1818" spans="1:122" ht="15" hidden="1" outlineLevel="1" thickBot="1" x14ac:dyDescent="0.35">
      <c r="A1818" s="161"/>
      <c r="B1818" s="53" t="s">
        <v>3613</v>
      </c>
      <c r="C1818" s="53" t="s">
        <v>135</v>
      </c>
      <c r="D1818" s="24" t="s">
        <v>3614</v>
      </c>
      <c r="E1818" s="34"/>
      <c r="F1818" s="34"/>
      <c r="G1818" s="35">
        <v>105562.32</v>
      </c>
      <c r="H1818" s="36">
        <v>25</v>
      </c>
      <c r="I1818" s="37"/>
      <c r="J1818" s="37"/>
      <c r="K1818" s="38">
        <v>25</v>
      </c>
      <c r="L1818" s="35">
        <v>105562.32</v>
      </c>
      <c r="M1818" s="36">
        <v>4922</v>
      </c>
      <c r="N1818" s="35">
        <v>768.75</v>
      </c>
      <c r="O1818" s="35">
        <v>112.5</v>
      </c>
      <c r="P1818" s="35">
        <v>206.75</v>
      </c>
      <c r="Q1818" s="35">
        <v>157.25</v>
      </c>
      <c r="R1818" s="35">
        <v>111729.57</v>
      </c>
      <c r="S1818" s="35">
        <v>5641.25</v>
      </c>
      <c r="T1818" s="35">
        <v>1137.25</v>
      </c>
      <c r="U1818" s="36">
        <v>0</v>
      </c>
      <c r="V1818" s="36">
        <v>0</v>
      </c>
      <c r="W1818" s="36">
        <v>0</v>
      </c>
      <c r="X1818" s="36">
        <v>0</v>
      </c>
      <c r="Y1818" s="36">
        <v>0</v>
      </c>
      <c r="Z1818" s="35">
        <v>2533.5</v>
      </c>
      <c r="AA1818" s="36">
        <v>9312</v>
      </c>
      <c r="AB1818" s="35">
        <v>121041.57</v>
      </c>
      <c r="AC1818" s="39">
        <f t="shared" si="910"/>
        <v>121</v>
      </c>
      <c r="AD1818" s="40">
        <f t="shared" si="921"/>
        <v>121</v>
      </c>
      <c r="AG1818" s="70" t="s">
        <v>3014</v>
      </c>
      <c r="AH1818" s="24" t="s">
        <v>3613</v>
      </c>
      <c r="AI1818" s="24" t="s">
        <v>135</v>
      </c>
      <c r="AJ1818" s="24" t="s">
        <v>3614</v>
      </c>
      <c r="AK1818" s="42"/>
      <c r="AL1818" s="42"/>
      <c r="AM1818" s="43">
        <v>105562.32</v>
      </c>
      <c r="AN1818" s="44">
        <v>25</v>
      </c>
      <c r="AO1818" s="45"/>
      <c r="AP1818" s="45"/>
      <c r="AQ1818" s="46">
        <v>25</v>
      </c>
      <c r="AR1818" s="43">
        <v>105562.32</v>
      </c>
      <c r="AS1818" s="44">
        <v>4922</v>
      </c>
      <c r="AT1818" s="43">
        <v>768.75</v>
      </c>
      <c r="AU1818" s="43">
        <v>112.5</v>
      </c>
      <c r="AV1818" s="43">
        <v>206.75</v>
      </c>
      <c r="AW1818" s="43">
        <v>157.25</v>
      </c>
      <c r="AX1818" s="43">
        <v>111729.57</v>
      </c>
      <c r="AY1818" s="43">
        <v>5641.25</v>
      </c>
      <c r="AZ1818" s="43">
        <v>1137.25</v>
      </c>
      <c r="BA1818" s="44">
        <v>0</v>
      </c>
      <c r="BB1818" s="44">
        <v>0</v>
      </c>
      <c r="BC1818" s="44">
        <v>0</v>
      </c>
      <c r="BD1818" s="44">
        <v>0</v>
      </c>
      <c r="BE1818" s="44">
        <v>0</v>
      </c>
      <c r="BF1818" s="43">
        <v>2533.5</v>
      </c>
      <c r="BG1818" s="44">
        <v>9312</v>
      </c>
      <c r="BH1818" s="43">
        <v>121041.57</v>
      </c>
      <c r="BI1818" s="44">
        <v>0</v>
      </c>
      <c r="BJ1818" s="71">
        <v>121</v>
      </c>
      <c r="BK1818" s="2"/>
      <c r="BL1818" s="2"/>
      <c r="BM1818" s="48">
        <v>10.1</v>
      </c>
      <c r="BN1818" s="48">
        <v>10.1</v>
      </c>
      <c r="BO1818" s="48">
        <v>10.1</v>
      </c>
      <c r="BP1818" s="48">
        <v>10.1</v>
      </c>
      <c r="BQ1818" s="48">
        <v>20.2</v>
      </c>
      <c r="BR1818" s="48">
        <v>20.2</v>
      </c>
      <c r="BS1818" s="48">
        <v>5</v>
      </c>
      <c r="BT1818" s="48">
        <v>0</v>
      </c>
      <c r="BU1818" s="48">
        <v>5</v>
      </c>
      <c r="BV1818" s="48">
        <f t="shared" si="911"/>
        <v>10.1</v>
      </c>
      <c r="BW1818" s="48">
        <f t="shared" si="912"/>
        <v>10.1</v>
      </c>
      <c r="BX1818" s="49">
        <f t="shared" si="913"/>
        <v>10</v>
      </c>
      <c r="BY1818" s="50">
        <f t="shared" si="914"/>
        <v>120.99999999999999</v>
      </c>
      <c r="BZ1818" s="48">
        <f t="shared" si="915"/>
        <v>30.299999999999997</v>
      </c>
      <c r="CA1818" s="48">
        <f t="shared" si="916"/>
        <v>50.5</v>
      </c>
      <c r="CB1818" s="48">
        <f t="shared" si="917"/>
        <v>10</v>
      </c>
      <c r="CC1818" s="51">
        <f t="shared" si="918"/>
        <v>30.2</v>
      </c>
      <c r="CD1818" s="50">
        <f t="shared" si="919"/>
        <v>121</v>
      </c>
      <c r="CE1818" s="103"/>
      <c r="CF1818" s="73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</row>
    <row r="1819" spans="1:122" ht="15" hidden="1" outlineLevel="1" thickBot="1" x14ac:dyDescent="0.35">
      <c r="A1819" s="161"/>
      <c r="B1819" s="53" t="s">
        <v>3615</v>
      </c>
      <c r="C1819" s="53" t="s">
        <v>135</v>
      </c>
      <c r="D1819" s="24" t="s">
        <v>3616</v>
      </c>
      <c r="E1819" s="34"/>
      <c r="F1819" s="35">
        <v>44166.46</v>
      </c>
      <c r="G1819" s="35">
        <v>105562.32</v>
      </c>
      <c r="H1819" s="36">
        <v>39</v>
      </c>
      <c r="I1819" s="37"/>
      <c r="J1819" s="38">
        <v>13</v>
      </c>
      <c r="K1819" s="38">
        <v>26</v>
      </c>
      <c r="L1819" s="35">
        <v>149728.78</v>
      </c>
      <c r="M1819" s="35">
        <v>11004.45</v>
      </c>
      <c r="N1819" s="35">
        <v>1199.25</v>
      </c>
      <c r="O1819" s="35">
        <v>175.5</v>
      </c>
      <c r="P1819" s="35">
        <v>322.52999999999997</v>
      </c>
      <c r="Q1819" s="35">
        <v>245.31</v>
      </c>
      <c r="R1819" s="35">
        <v>162675.82</v>
      </c>
      <c r="S1819" s="35">
        <v>8800.35</v>
      </c>
      <c r="T1819" s="35">
        <v>1774.11</v>
      </c>
      <c r="U1819" s="36">
        <v>0</v>
      </c>
      <c r="V1819" s="36">
        <v>0</v>
      </c>
      <c r="W1819" s="36">
        <v>0</v>
      </c>
      <c r="X1819" s="36">
        <v>0</v>
      </c>
      <c r="Y1819" s="36">
        <v>0</v>
      </c>
      <c r="Z1819" s="35">
        <v>3593.49</v>
      </c>
      <c r="AA1819" s="35">
        <v>14167.95</v>
      </c>
      <c r="AB1819" s="35">
        <v>176843.77</v>
      </c>
      <c r="AC1819" s="39">
        <f t="shared" si="910"/>
        <v>176.8</v>
      </c>
      <c r="AD1819" s="40">
        <f t="shared" si="921"/>
        <v>196.4</v>
      </c>
      <c r="AG1819" s="70" t="s">
        <v>3014</v>
      </c>
      <c r="AH1819" s="24" t="s">
        <v>3615</v>
      </c>
      <c r="AI1819" s="24" t="s">
        <v>135</v>
      </c>
      <c r="AJ1819" s="24" t="s">
        <v>3616</v>
      </c>
      <c r="AK1819" s="42"/>
      <c r="AL1819" s="43">
        <v>44166.46</v>
      </c>
      <c r="AM1819" s="43">
        <v>126674.79</v>
      </c>
      <c r="AN1819" s="44">
        <v>46</v>
      </c>
      <c r="AO1819" s="45"/>
      <c r="AP1819" s="46">
        <v>17</v>
      </c>
      <c r="AQ1819" s="46">
        <v>29</v>
      </c>
      <c r="AR1819" s="43">
        <v>170841.25</v>
      </c>
      <c r="AS1819" s="43">
        <v>16463.39</v>
      </c>
      <c r="AT1819" s="43">
        <v>1414.5</v>
      </c>
      <c r="AU1819" s="44">
        <v>207</v>
      </c>
      <c r="AV1819" s="43">
        <v>380.42</v>
      </c>
      <c r="AW1819" s="43">
        <v>289.33999999999997</v>
      </c>
      <c r="AX1819" s="43">
        <v>189595.9</v>
      </c>
      <c r="AY1819" s="43">
        <v>10379.9</v>
      </c>
      <c r="AZ1819" s="43">
        <v>2092.54</v>
      </c>
      <c r="BA1819" s="44">
        <v>0</v>
      </c>
      <c r="BB1819" s="44">
        <v>0</v>
      </c>
      <c r="BC1819" s="44">
        <v>0</v>
      </c>
      <c r="BD1819" s="44">
        <v>0</v>
      </c>
      <c r="BE1819" s="44">
        <v>0</v>
      </c>
      <c r="BF1819" s="43">
        <v>4100.1899999999996</v>
      </c>
      <c r="BG1819" s="43">
        <v>16572.63</v>
      </c>
      <c r="BH1819" s="43">
        <v>206168.53</v>
      </c>
      <c r="BI1819" s="44">
        <v>0</v>
      </c>
      <c r="BJ1819" s="71">
        <v>206.2</v>
      </c>
      <c r="BK1819" s="2"/>
      <c r="BL1819" s="2"/>
      <c r="BM1819" s="48">
        <v>17.2</v>
      </c>
      <c r="BN1819" s="48">
        <v>17.2</v>
      </c>
      <c r="BO1819" s="48">
        <v>17.2</v>
      </c>
      <c r="BP1819" s="48">
        <v>17.2</v>
      </c>
      <c r="BQ1819" s="48">
        <v>34.4</v>
      </c>
      <c r="BR1819" s="48">
        <v>34.4</v>
      </c>
      <c r="BS1819" s="48">
        <v>8.6</v>
      </c>
      <c r="BT1819" s="48">
        <v>0</v>
      </c>
      <c r="BU1819" s="48">
        <v>8.6</v>
      </c>
      <c r="BV1819" s="48">
        <f t="shared" si="911"/>
        <v>13.9</v>
      </c>
      <c r="BW1819" s="48">
        <f t="shared" si="912"/>
        <v>13.9</v>
      </c>
      <c r="BX1819" s="49">
        <f t="shared" si="913"/>
        <v>13.8</v>
      </c>
      <c r="BY1819" s="50">
        <f t="shared" si="914"/>
        <v>196.39999999999995</v>
      </c>
      <c r="BZ1819" s="48">
        <f t="shared" si="915"/>
        <v>51.599999999999994</v>
      </c>
      <c r="CA1819" s="48">
        <f t="shared" si="916"/>
        <v>86</v>
      </c>
      <c r="CB1819" s="48">
        <f t="shared" si="917"/>
        <v>17.2</v>
      </c>
      <c r="CC1819" s="51">
        <f t="shared" si="918"/>
        <v>41.6</v>
      </c>
      <c r="CD1819" s="50">
        <f t="shared" si="919"/>
        <v>196.39999999999998</v>
      </c>
      <c r="CE1819" s="103"/>
      <c r="CF1819" s="73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</row>
    <row r="1820" spans="1:122" ht="15" hidden="1" outlineLevel="1" thickBot="1" x14ac:dyDescent="0.35">
      <c r="A1820" s="161"/>
      <c r="B1820" s="53" t="s">
        <v>3617</v>
      </c>
      <c r="C1820" s="53" t="s">
        <v>135</v>
      </c>
      <c r="D1820" s="24" t="s">
        <v>3618</v>
      </c>
      <c r="E1820" s="34"/>
      <c r="F1820" s="35">
        <v>44166.46</v>
      </c>
      <c r="G1820" s="35">
        <v>112318.31</v>
      </c>
      <c r="H1820" s="36">
        <v>41</v>
      </c>
      <c r="I1820" s="37"/>
      <c r="J1820" s="38">
        <v>10</v>
      </c>
      <c r="K1820" s="38">
        <v>31</v>
      </c>
      <c r="L1820" s="35">
        <v>156484.76999999999</v>
      </c>
      <c r="M1820" s="35">
        <v>10340.08</v>
      </c>
      <c r="N1820" s="35">
        <v>1260.75</v>
      </c>
      <c r="O1820" s="35">
        <v>184.5</v>
      </c>
      <c r="P1820" s="35">
        <v>339.07</v>
      </c>
      <c r="Q1820" s="35">
        <v>257.89</v>
      </c>
      <c r="R1820" s="35">
        <v>168867.06</v>
      </c>
      <c r="S1820" s="35">
        <v>9251.65</v>
      </c>
      <c r="T1820" s="35">
        <v>1865.09</v>
      </c>
      <c r="U1820" s="36">
        <v>0</v>
      </c>
      <c r="V1820" s="36">
        <v>0</v>
      </c>
      <c r="W1820" s="36">
        <v>0</v>
      </c>
      <c r="X1820" s="36">
        <v>0</v>
      </c>
      <c r="Y1820" s="36">
        <v>0</v>
      </c>
      <c r="Z1820" s="35">
        <v>3755.63</v>
      </c>
      <c r="AA1820" s="35">
        <v>14872.37</v>
      </c>
      <c r="AB1820" s="35">
        <v>183739.43</v>
      </c>
      <c r="AC1820" s="39">
        <f t="shared" si="910"/>
        <v>183.7</v>
      </c>
      <c r="AD1820" s="40">
        <f t="shared" si="921"/>
        <v>179.4</v>
      </c>
      <c r="AG1820" s="70" t="s">
        <v>3014</v>
      </c>
      <c r="AH1820" s="24" t="s">
        <v>3617</v>
      </c>
      <c r="AI1820" s="24" t="s">
        <v>135</v>
      </c>
      <c r="AJ1820" s="24" t="s">
        <v>3618</v>
      </c>
      <c r="AK1820" s="42"/>
      <c r="AL1820" s="43">
        <v>44166.46</v>
      </c>
      <c r="AM1820" s="43">
        <v>105562.31</v>
      </c>
      <c r="AN1820" s="44">
        <v>42</v>
      </c>
      <c r="AO1820" s="45"/>
      <c r="AP1820" s="46">
        <v>10</v>
      </c>
      <c r="AQ1820" s="46">
        <v>32</v>
      </c>
      <c r="AR1820" s="43">
        <v>149728.76999999999</v>
      </c>
      <c r="AS1820" s="43">
        <v>10536.96</v>
      </c>
      <c r="AT1820" s="43">
        <v>1291.5</v>
      </c>
      <c r="AU1820" s="44">
        <v>189</v>
      </c>
      <c r="AV1820" s="43">
        <v>347.34</v>
      </c>
      <c r="AW1820" s="43">
        <v>264.18</v>
      </c>
      <c r="AX1820" s="43">
        <v>162357.75</v>
      </c>
      <c r="AY1820" s="43">
        <v>9477.2999999999993</v>
      </c>
      <c r="AZ1820" s="43">
        <v>1910.58</v>
      </c>
      <c r="BA1820" s="44">
        <v>0</v>
      </c>
      <c r="BB1820" s="44">
        <v>0</v>
      </c>
      <c r="BC1820" s="44">
        <v>0</v>
      </c>
      <c r="BD1820" s="44">
        <v>0</v>
      </c>
      <c r="BE1820" s="44">
        <v>0</v>
      </c>
      <c r="BF1820" s="43">
        <v>3593.49</v>
      </c>
      <c r="BG1820" s="43">
        <v>14981.37</v>
      </c>
      <c r="BH1820" s="43">
        <v>177339.12</v>
      </c>
      <c r="BI1820" s="44">
        <v>0</v>
      </c>
      <c r="BJ1820" s="71">
        <v>177.3</v>
      </c>
      <c r="BK1820" s="2"/>
      <c r="BL1820" s="2"/>
      <c r="BM1820" s="48">
        <v>14.8</v>
      </c>
      <c r="BN1820" s="48">
        <v>14.8</v>
      </c>
      <c r="BO1820" s="48">
        <v>14.8</v>
      </c>
      <c r="BP1820" s="48">
        <v>14.8</v>
      </c>
      <c r="BQ1820" s="48">
        <v>29.6</v>
      </c>
      <c r="BR1820" s="48">
        <v>29.6</v>
      </c>
      <c r="BS1820" s="48">
        <v>7.4</v>
      </c>
      <c r="BT1820" s="48">
        <v>0</v>
      </c>
      <c r="BU1820" s="48">
        <v>7.4</v>
      </c>
      <c r="BV1820" s="48">
        <f t="shared" si="911"/>
        <v>15.4</v>
      </c>
      <c r="BW1820" s="48">
        <f t="shared" si="912"/>
        <v>15.4</v>
      </c>
      <c r="BX1820" s="49">
        <f t="shared" si="913"/>
        <v>15.4</v>
      </c>
      <c r="BY1820" s="50">
        <f t="shared" si="914"/>
        <v>179.40000000000003</v>
      </c>
      <c r="BZ1820" s="48">
        <f t="shared" si="915"/>
        <v>44.400000000000006</v>
      </c>
      <c r="CA1820" s="48">
        <f t="shared" si="916"/>
        <v>74</v>
      </c>
      <c r="CB1820" s="48">
        <f t="shared" si="917"/>
        <v>14.8</v>
      </c>
      <c r="CC1820" s="51">
        <f t="shared" si="918"/>
        <v>46.2</v>
      </c>
      <c r="CD1820" s="50">
        <f t="shared" si="919"/>
        <v>179.40000000000003</v>
      </c>
      <c r="CE1820" s="103"/>
      <c r="CF1820" s="73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</row>
    <row r="1821" spans="1:122" ht="15" hidden="1" outlineLevel="1" thickBot="1" x14ac:dyDescent="0.35">
      <c r="A1821" s="161"/>
      <c r="B1821" s="53" t="s">
        <v>3619</v>
      </c>
      <c r="C1821" s="53" t="s">
        <v>135</v>
      </c>
      <c r="D1821" s="24" t="s">
        <v>3620</v>
      </c>
      <c r="E1821" s="34"/>
      <c r="F1821" s="35">
        <v>14574.93</v>
      </c>
      <c r="G1821" s="35">
        <v>105562.32</v>
      </c>
      <c r="H1821" s="36">
        <v>29</v>
      </c>
      <c r="I1821" s="37"/>
      <c r="J1821" s="38">
        <v>2</v>
      </c>
      <c r="K1821" s="38">
        <v>27</v>
      </c>
      <c r="L1821" s="35">
        <v>120137.25</v>
      </c>
      <c r="M1821" s="35">
        <v>5709.52</v>
      </c>
      <c r="N1821" s="35">
        <v>891.75</v>
      </c>
      <c r="O1821" s="35">
        <v>130.5</v>
      </c>
      <c r="P1821" s="35">
        <v>239.83</v>
      </c>
      <c r="Q1821" s="35">
        <v>182.41</v>
      </c>
      <c r="R1821" s="35">
        <v>127291.26</v>
      </c>
      <c r="S1821" s="35">
        <v>6543.85</v>
      </c>
      <c r="T1821" s="35">
        <v>1319.21</v>
      </c>
      <c r="U1821" s="36">
        <v>0</v>
      </c>
      <c r="V1821" s="36">
        <v>0</v>
      </c>
      <c r="W1821" s="36">
        <v>0</v>
      </c>
      <c r="X1821" s="36">
        <v>0</v>
      </c>
      <c r="Y1821" s="36">
        <v>0</v>
      </c>
      <c r="Z1821" s="35">
        <v>2883.3</v>
      </c>
      <c r="AA1821" s="35">
        <v>10746.36</v>
      </c>
      <c r="AB1821" s="35">
        <v>138037.62</v>
      </c>
      <c r="AC1821" s="39">
        <f t="shared" si="910"/>
        <v>138</v>
      </c>
      <c r="AD1821" s="40">
        <f t="shared" si="921"/>
        <v>169.3</v>
      </c>
      <c r="AG1821" s="70" t="s">
        <v>3014</v>
      </c>
      <c r="AH1821" s="24" t="s">
        <v>3619</v>
      </c>
      <c r="AI1821" s="24" t="s">
        <v>135</v>
      </c>
      <c r="AJ1821" s="24" t="s">
        <v>3620</v>
      </c>
      <c r="AK1821" s="42"/>
      <c r="AL1821" s="43">
        <v>14574.93</v>
      </c>
      <c r="AM1821" s="43">
        <v>147787.24</v>
      </c>
      <c r="AN1821" s="44">
        <v>36</v>
      </c>
      <c r="AO1821" s="45"/>
      <c r="AP1821" s="46">
        <v>3</v>
      </c>
      <c r="AQ1821" s="46">
        <v>33</v>
      </c>
      <c r="AR1821" s="43">
        <v>162362.17000000001</v>
      </c>
      <c r="AS1821" s="43">
        <v>7087.68</v>
      </c>
      <c r="AT1821" s="44">
        <v>1107</v>
      </c>
      <c r="AU1821" s="44">
        <v>162</v>
      </c>
      <c r="AV1821" s="43">
        <v>297.72000000000003</v>
      </c>
      <c r="AW1821" s="43">
        <v>226.44</v>
      </c>
      <c r="AX1821" s="43">
        <v>171243.01</v>
      </c>
      <c r="AY1821" s="43">
        <v>8123.4</v>
      </c>
      <c r="AZ1821" s="43">
        <v>1637.64</v>
      </c>
      <c r="BA1821" s="44">
        <v>0</v>
      </c>
      <c r="BB1821" s="44">
        <v>0</v>
      </c>
      <c r="BC1821" s="44">
        <v>0</v>
      </c>
      <c r="BD1821" s="44">
        <v>0</v>
      </c>
      <c r="BE1821" s="44">
        <v>0</v>
      </c>
      <c r="BF1821" s="43">
        <v>3896.7</v>
      </c>
      <c r="BG1821" s="43">
        <v>13657.74</v>
      </c>
      <c r="BH1821" s="43">
        <v>184900.75</v>
      </c>
      <c r="BI1821" s="44">
        <v>0</v>
      </c>
      <c r="BJ1821" s="71">
        <v>184.9</v>
      </c>
      <c r="BK1821" s="2"/>
      <c r="BL1821" s="2"/>
      <c r="BM1821" s="48">
        <v>15.4</v>
      </c>
      <c r="BN1821" s="48">
        <v>15.4</v>
      </c>
      <c r="BO1821" s="48">
        <v>15.4</v>
      </c>
      <c r="BP1821" s="48">
        <v>15.4</v>
      </c>
      <c r="BQ1821" s="48">
        <v>30.8</v>
      </c>
      <c r="BR1821" s="48">
        <v>30.8</v>
      </c>
      <c r="BS1821" s="48">
        <v>7.7</v>
      </c>
      <c r="BT1821" s="48">
        <v>0</v>
      </c>
      <c r="BU1821" s="48">
        <v>7.7</v>
      </c>
      <c r="BV1821" s="48">
        <f t="shared" si="911"/>
        <v>10.199999999999999</v>
      </c>
      <c r="BW1821" s="48">
        <f t="shared" si="912"/>
        <v>10.199999999999999</v>
      </c>
      <c r="BX1821" s="49">
        <f t="shared" si="913"/>
        <v>10.3</v>
      </c>
      <c r="BY1821" s="50">
        <f t="shared" si="914"/>
        <v>169.3</v>
      </c>
      <c r="BZ1821" s="48">
        <f t="shared" si="915"/>
        <v>46.2</v>
      </c>
      <c r="CA1821" s="48">
        <f t="shared" si="916"/>
        <v>77</v>
      </c>
      <c r="CB1821" s="48">
        <f t="shared" si="917"/>
        <v>15.4</v>
      </c>
      <c r="CC1821" s="51">
        <f t="shared" si="918"/>
        <v>30.7</v>
      </c>
      <c r="CD1821" s="50">
        <f t="shared" si="919"/>
        <v>169.29999999999998</v>
      </c>
      <c r="CE1821" s="103"/>
      <c r="CF1821" s="73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</row>
    <row r="1822" spans="1:122" ht="15" hidden="1" outlineLevel="1" thickBot="1" x14ac:dyDescent="0.35">
      <c r="A1822" s="161"/>
      <c r="B1822" s="53" t="s">
        <v>3621</v>
      </c>
      <c r="C1822" s="53" t="s">
        <v>135</v>
      </c>
      <c r="D1822" s="24" t="s">
        <v>3622</v>
      </c>
      <c r="E1822" s="34"/>
      <c r="F1822" s="35">
        <v>14574.93</v>
      </c>
      <c r="G1822" s="35">
        <v>105562.32</v>
      </c>
      <c r="H1822" s="36">
        <v>26</v>
      </c>
      <c r="I1822" s="37"/>
      <c r="J1822" s="38">
        <v>2</v>
      </c>
      <c r="K1822" s="38">
        <v>24</v>
      </c>
      <c r="L1822" s="35">
        <v>120137.25</v>
      </c>
      <c r="M1822" s="35">
        <v>5118.88</v>
      </c>
      <c r="N1822" s="35">
        <v>799.5</v>
      </c>
      <c r="O1822" s="36">
        <v>117</v>
      </c>
      <c r="P1822" s="35">
        <v>215.02</v>
      </c>
      <c r="Q1822" s="35">
        <v>163.54</v>
      </c>
      <c r="R1822" s="35">
        <v>126551.19</v>
      </c>
      <c r="S1822" s="35">
        <v>5866.9</v>
      </c>
      <c r="T1822" s="35">
        <v>1182.74</v>
      </c>
      <c r="U1822" s="36">
        <v>0</v>
      </c>
      <c r="V1822" s="36">
        <v>0</v>
      </c>
      <c r="W1822" s="36">
        <v>0</v>
      </c>
      <c r="X1822" s="36">
        <v>0</v>
      </c>
      <c r="Y1822" s="36">
        <v>0</v>
      </c>
      <c r="Z1822" s="35">
        <v>2883.3</v>
      </c>
      <c r="AA1822" s="35">
        <v>9932.94</v>
      </c>
      <c r="AB1822" s="35">
        <v>136484.13</v>
      </c>
      <c r="AC1822" s="39">
        <f t="shared" si="910"/>
        <v>136.5</v>
      </c>
      <c r="AD1822" s="40">
        <f t="shared" si="921"/>
        <v>117.2</v>
      </c>
      <c r="AG1822" s="70" t="s">
        <v>3014</v>
      </c>
      <c r="AH1822" s="24" t="s">
        <v>3621</v>
      </c>
      <c r="AI1822" s="24" t="s">
        <v>135</v>
      </c>
      <c r="AJ1822" s="24" t="s">
        <v>3622</v>
      </c>
      <c r="AK1822" s="42"/>
      <c r="AL1822" s="43">
        <v>14574.93</v>
      </c>
      <c r="AM1822" s="43">
        <v>77271.62</v>
      </c>
      <c r="AN1822" s="44">
        <v>26</v>
      </c>
      <c r="AO1822" s="45"/>
      <c r="AP1822" s="46">
        <v>5</v>
      </c>
      <c r="AQ1822" s="46">
        <v>21</v>
      </c>
      <c r="AR1822" s="43">
        <v>91846.55</v>
      </c>
      <c r="AS1822" s="43">
        <v>5118.88</v>
      </c>
      <c r="AT1822" s="43">
        <v>799.5</v>
      </c>
      <c r="AU1822" s="44">
        <v>117</v>
      </c>
      <c r="AV1822" s="43">
        <v>215.02</v>
      </c>
      <c r="AW1822" s="43">
        <v>163.54</v>
      </c>
      <c r="AX1822" s="43">
        <v>98260.49</v>
      </c>
      <c r="AY1822" s="43">
        <v>5866.9</v>
      </c>
      <c r="AZ1822" s="43">
        <v>1182.74</v>
      </c>
      <c r="BA1822" s="44">
        <v>0</v>
      </c>
      <c r="BB1822" s="44">
        <v>0</v>
      </c>
      <c r="BC1822" s="44">
        <v>0</v>
      </c>
      <c r="BD1822" s="44">
        <v>0</v>
      </c>
      <c r="BE1822" s="44">
        <v>0</v>
      </c>
      <c r="BF1822" s="43">
        <v>2204.3200000000002</v>
      </c>
      <c r="BG1822" s="43">
        <v>9253.9599999999991</v>
      </c>
      <c r="BH1822" s="43">
        <v>107514.45</v>
      </c>
      <c r="BI1822" s="44">
        <v>0</v>
      </c>
      <c r="BJ1822" s="71">
        <v>107.5</v>
      </c>
      <c r="BK1822" s="2"/>
      <c r="BL1822" s="2"/>
      <c r="BM1822" s="48">
        <v>9</v>
      </c>
      <c r="BN1822" s="48">
        <v>9</v>
      </c>
      <c r="BO1822" s="48">
        <v>9</v>
      </c>
      <c r="BP1822" s="48">
        <v>9</v>
      </c>
      <c r="BQ1822" s="48">
        <v>17.899999999999999</v>
      </c>
      <c r="BR1822" s="48">
        <v>17.899999999999999</v>
      </c>
      <c r="BS1822" s="48">
        <v>4.5</v>
      </c>
      <c r="BT1822" s="48">
        <v>0</v>
      </c>
      <c r="BU1822" s="48">
        <v>4.5</v>
      </c>
      <c r="BV1822" s="48">
        <f t="shared" si="911"/>
        <v>12.1</v>
      </c>
      <c r="BW1822" s="48">
        <f t="shared" si="912"/>
        <v>12.1</v>
      </c>
      <c r="BX1822" s="49">
        <f t="shared" si="913"/>
        <v>12.2</v>
      </c>
      <c r="BY1822" s="50">
        <f t="shared" si="914"/>
        <v>117.19999999999999</v>
      </c>
      <c r="BZ1822" s="48">
        <f t="shared" si="915"/>
        <v>27</v>
      </c>
      <c r="CA1822" s="48">
        <f t="shared" si="916"/>
        <v>44.8</v>
      </c>
      <c r="CB1822" s="48">
        <f t="shared" si="917"/>
        <v>9</v>
      </c>
      <c r="CC1822" s="51">
        <f t="shared" si="918"/>
        <v>36.4</v>
      </c>
      <c r="CD1822" s="50">
        <f t="shared" si="919"/>
        <v>117.19999999999999</v>
      </c>
      <c r="CE1822" s="103"/>
      <c r="CF1822" s="73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</row>
    <row r="1823" spans="1:122" ht="15" hidden="1" outlineLevel="1" thickBot="1" x14ac:dyDescent="0.35">
      <c r="A1823" s="161"/>
      <c r="B1823" s="53" t="s">
        <v>3623</v>
      </c>
      <c r="C1823" s="53" t="s">
        <v>135</v>
      </c>
      <c r="D1823" s="24" t="s">
        <v>3624</v>
      </c>
      <c r="E1823" s="34"/>
      <c r="F1823" s="35">
        <v>44166.46</v>
      </c>
      <c r="G1823" s="35">
        <v>98384.09</v>
      </c>
      <c r="H1823" s="36">
        <v>27</v>
      </c>
      <c r="I1823" s="37"/>
      <c r="J1823" s="38">
        <v>10</v>
      </c>
      <c r="K1823" s="38">
        <v>17</v>
      </c>
      <c r="L1823" s="35">
        <v>142550.54999999999</v>
      </c>
      <c r="M1823" s="35">
        <v>5315.76</v>
      </c>
      <c r="N1823" s="35">
        <v>830.25</v>
      </c>
      <c r="O1823" s="35">
        <v>121.5</v>
      </c>
      <c r="P1823" s="35">
        <v>223.29</v>
      </c>
      <c r="Q1823" s="35">
        <v>169.83</v>
      </c>
      <c r="R1823" s="35">
        <v>149211.18</v>
      </c>
      <c r="S1823" s="35">
        <v>6092.55</v>
      </c>
      <c r="T1823" s="35">
        <v>1228.23</v>
      </c>
      <c r="U1823" s="36">
        <v>0</v>
      </c>
      <c r="V1823" s="36">
        <v>0</v>
      </c>
      <c r="W1823" s="36">
        <v>0</v>
      </c>
      <c r="X1823" s="36">
        <v>0</v>
      </c>
      <c r="Y1823" s="36">
        <v>0</v>
      </c>
      <c r="Z1823" s="35">
        <v>3421.21</v>
      </c>
      <c r="AA1823" s="35">
        <v>10741.99</v>
      </c>
      <c r="AB1823" s="35">
        <v>159953.17000000001</v>
      </c>
      <c r="AC1823" s="39">
        <f t="shared" si="910"/>
        <v>160</v>
      </c>
      <c r="AD1823" s="40">
        <f t="shared" si="921"/>
        <v>166.6</v>
      </c>
      <c r="AG1823" s="70" t="s">
        <v>3014</v>
      </c>
      <c r="AH1823" s="24" t="s">
        <v>3623</v>
      </c>
      <c r="AI1823" s="24" t="s">
        <v>135</v>
      </c>
      <c r="AJ1823" s="24" t="s">
        <v>3624</v>
      </c>
      <c r="AK1823" s="42"/>
      <c r="AL1823" s="43">
        <v>44166.46</v>
      </c>
      <c r="AM1823" s="43">
        <v>105562.32</v>
      </c>
      <c r="AN1823" s="44">
        <v>32</v>
      </c>
      <c r="AO1823" s="45"/>
      <c r="AP1823" s="46">
        <v>10</v>
      </c>
      <c r="AQ1823" s="46">
        <v>22</v>
      </c>
      <c r="AR1823" s="43">
        <v>149728.78</v>
      </c>
      <c r="AS1823" s="43">
        <v>6300.16</v>
      </c>
      <c r="AT1823" s="44">
        <v>984</v>
      </c>
      <c r="AU1823" s="44">
        <v>144</v>
      </c>
      <c r="AV1823" s="43">
        <v>264.64</v>
      </c>
      <c r="AW1823" s="43">
        <v>201.28</v>
      </c>
      <c r="AX1823" s="43">
        <v>157622.85999999999</v>
      </c>
      <c r="AY1823" s="43">
        <v>7220.8</v>
      </c>
      <c r="AZ1823" s="43">
        <v>1455.68</v>
      </c>
      <c r="BA1823" s="44">
        <v>0</v>
      </c>
      <c r="BB1823" s="44">
        <v>0</v>
      </c>
      <c r="BC1823" s="44">
        <v>0</v>
      </c>
      <c r="BD1823" s="44">
        <v>0</v>
      </c>
      <c r="BE1823" s="44">
        <v>0</v>
      </c>
      <c r="BF1823" s="43">
        <v>3593.49</v>
      </c>
      <c r="BG1823" s="43">
        <v>12269.97</v>
      </c>
      <c r="BH1823" s="43">
        <v>169892.83</v>
      </c>
      <c r="BI1823" s="44">
        <v>0</v>
      </c>
      <c r="BJ1823" s="71">
        <v>169.9</v>
      </c>
      <c r="BK1823" s="2"/>
      <c r="BL1823" s="2"/>
      <c r="BM1823" s="48">
        <v>14.2</v>
      </c>
      <c r="BN1823" s="48">
        <v>14.2</v>
      </c>
      <c r="BO1823" s="48">
        <v>14.2</v>
      </c>
      <c r="BP1823" s="48">
        <v>14.2</v>
      </c>
      <c r="BQ1823" s="48">
        <v>28.3</v>
      </c>
      <c r="BR1823" s="48">
        <v>28.3</v>
      </c>
      <c r="BS1823" s="48">
        <v>7.1</v>
      </c>
      <c r="BT1823" s="48">
        <v>0</v>
      </c>
      <c r="BU1823" s="48">
        <v>7.1</v>
      </c>
      <c r="BV1823" s="48">
        <f t="shared" si="911"/>
        <v>13</v>
      </c>
      <c r="BW1823" s="48">
        <f t="shared" si="912"/>
        <v>13</v>
      </c>
      <c r="BX1823" s="49">
        <f t="shared" si="913"/>
        <v>13</v>
      </c>
      <c r="BY1823" s="50">
        <f t="shared" si="914"/>
        <v>166.59999999999997</v>
      </c>
      <c r="BZ1823" s="48">
        <f t="shared" si="915"/>
        <v>42.599999999999994</v>
      </c>
      <c r="CA1823" s="48">
        <f t="shared" si="916"/>
        <v>70.8</v>
      </c>
      <c r="CB1823" s="48">
        <f t="shared" si="917"/>
        <v>14.2</v>
      </c>
      <c r="CC1823" s="51">
        <f t="shared" si="918"/>
        <v>39</v>
      </c>
      <c r="CD1823" s="50">
        <f t="shared" si="919"/>
        <v>166.6</v>
      </c>
      <c r="CE1823" s="103"/>
      <c r="CF1823" s="73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</row>
    <row r="1824" spans="1:122" ht="15" hidden="1" outlineLevel="1" thickBot="1" x14ac:dyDescent="0.35">
      <c r="A1824" s="161"/>
      <c r="B1824" s="53" t="s">
        <v>3625</v>
      </c>
      <c r="C1824" s="53" t="s">
        <v>135</v>
      </c>
      <c r="D1824" s="24" t="s">
        <v>3626</v>
      </c>
      <c r="E1824" s="34"/>
      <c r="F1824" s="35">
        <v>44166.46</v>
      </c>
      <c r="G1824" s="35">
        <v>147787.24</v>
      </c>
      <c r="H1824" s="36">
        <v>37</v>
      </c>
      <c r="I1824" s="37"/>
      <c r="J1824" s="38">
        <v>10</v>
      </c>
      <c r="K1824" s="38">
        <v>27</v>
      </c>
      <c r="L1824" s="35">
        <v>191953.7</v>
      </c>
      <c r="M1824" s="35">
        <v>7284.56</v>
      </c>
      <c r="N1824" s="35">
        <v>1137.75</v>
      </c>
      <c r="O1824" s="35">
        <v>166.5</v>
      </c>
      <c r="P1824" s="35">
        <v>305.99</v>
      </c>
      <c r="Q1824" s="35">
        <v>232.73</v>
      </c>
      <c r="R1824" s="35">
        <v>201081.23</v>
      </c>
      <c r="S1824" s="35">
        <v>8349.0499999999993</v>
      </c>
      <c r="T1824" s="35">
        <v>1683.13</v>
      </c>
      <c r="U1824" s="36">
        <v>0</v>
      </c>
      <c r="V1824" s="36">
        <v>0</v>
      </c>
      <c r="W1824" s="36">
        <v>0</v>
      </c>
      <c r="X1824" s="36">
        <v>0</v>
      </c>
      <c r="Y1824" s="36">
        <v>0</v>
      </c>
      <c r="Z1824" s="35">
        <v>4606.8900000000003</v>
      </c>
      <c r="AA1824" s="35">
        <v>14639.07</v>
      </c>
      <c r="AB1824" s="35">
        <v>215720.3</v>
      </c>
      <c r="AC1824" s="39">
        <f t="shared" si="910"/>
        <v>215.7</v>
      </c>
      <c r="AD1824" s="40">
        <f t="shared" si="921"/>
        <v>190.6</v>
      </c>
      <c r="AG1824" s="70" t="s">
        <v>3014</v>
      </c>
      <c r="AH1824" s="24" t="s">
        <v>3625</v>
      </c>
      <c r="AI1824" s="24" t="s">
        <v>135</v>
      </c>
      <c r="AJ1824" s="24" t="s">
        <v>3626</v>
      </c>
      <c r="AK1824" s="42"/>
      <c r="AL1824" s="43">
        <v>14574.93</v>
      </c>
      <c r="AM1824" s="43">
        <v>140609.01</v>
      </c>
      <c r="AN1824" s="44">
        <v>37</v>
      </c>
      <c r="AO1824" s="45"/>
      <c r="AP1824" s="46">
        <v>4</v>
      </c>
      <c r="AQ1824" s="46">
        <v>33</v>
      </c>
      <c r="AR1824" s="43">
        <v>155183.94</v>
      </c>
      <c r="AS1824" s="43">
        <v>7284.56</v>
      </c>
      <c r="AT1824" s="43">
        <v>1137.75</v>
      </c>
      <c r="AU1824" s="43">
        <v>166.5</v>
      </c>
      <c r="AV1824" s="43">
        <v>305.99</v>
      </c>
      <c r="AW1824" s="43">
        <v>232.73</v>
      </c>
      <c r="AX1824" s="43">
        <v>164311.47</v>
      </c>
      <c r="AY1824" s="43">
        <v>8349.0499999999993</v>
      </c>
      <c r="AZ1824" s="43">
        <v>1683.13</v>
      </c>
      <c r="BA1824" s="44">
        <v>0</v>
      </c>
      <c r="BB1824" s="44">
        <v>0</v>
      </c>
      <c r="BC1824" s="44">
        <v>0</v>
      </c>
      <c r="BD1824" s="44">
        <v>0</v>
      </c>
      <c r="BE1824" s="44">
        <v>0</v>
      </c>
      <c r="BF1824" s="43">
        <v>3724.42</v>
      </c>
      <c r="BG1824" s="43">
        <v>13756.6</v>
      </c>
      <c r="BH1824" s="43">
        <v>178068.07</v>
      </c>
      <c r="BI1824" s="44">
        <v>0</v>
      </c>
      <c r="BJ1824" s="71">
        <v>178.1</v>
      </c>
      <c r="BK1824" s="2"/>
      <c r="BL1824" s="2"/>
      <c r="BM1824" s="48">
        <v>14.8</v>
      </c>
      <c r="BN1824" s="48">
        <v>14.8</v>
      </c>
      <c r="BO1824" s="48">
        <v>14.8</v>
      </c>
      <c r="BP1824" s="48">
        <v>14.8</v>
      </c>
      <c r="BQ1824" s="48">
        <v>29.7</v>
      </c>
      <c r="BR1824" s="48">
        <v>29.7</v>
      </c>
      <c r="BS1824" s="48">
        <v>7.4</v>
      </c>
      <c r="BT1824" s="48">
        <v>0</v>
      </c>
      <c r="BU1824" s="48">
        <v>7.4</v>
      </c>
      <c r="BV1824" s="48">
        <f t="shared" si="911"/>
        <v>19.100000000000001</v>
      </c>
      <c r="BW1824" s="48">
        <f t="shared" si="912"/>
        <v>19.100000000000001</v>
      </c>
      <c r="BX1824" s="49">
        <f t="shared" si="913"/>
        <v>19</v>
      </c>
      <c r="BY1824" s="50">
        <f t="shared" si="914"/>
        <v>190.60000000000005</v>
      </c>
      <c r="BZ1824" s="48">
        <f t="shared" si="915"/>
        <v>44.400000000000006</v>
      </c>
      <c r="CA1824" s="48">
        <f t="shared" si="916"/>
        <v>74.2</v>
      </c>
      <c r="CB1824" s="48">
        <f t="shared" si="917"/>
        <v>14.8</v>
      </c>
      <c r="CC1824" s="51">
        <f t="shared" si="918"/>
        <v>57.2</v>
      </c>
      <c r="CD1824" s="50">
        <f t="shared" si="919"/>
        <v>190.60000000000002</v>
      </c>
      <c r="CE1824" s="103"/>
      <c r="CF1824" s="73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</row>
    <row r="1825" spans="1:122" ht="15" hidden="1" outlineLevel="1" thickBot="1" x14ac:dyDescent="0.35">
      <c r="A1825" s="161"/>
      <c r="B1825" s="53" t="s">
        <v>3627</v>
      </c>
      <c r="C1825" s="53" t="s">
        <v>135</v>
      </c>
      <c r="D1825" s="24" t="s">
        <v>3628</v>
      </c>
      <c r="E1825" s="35">
        <v>58751.360000000001</v>
      </c>
      <c r="F1825" s="35">
        <v>44166.46</v>
      </c>
      <c r="G1825" s="35">
        <v>140609.01</v>
      </c>
      <c r="H1825" s="36">
        <v>71</v>
      </c>
      <c r="I1825" s="38">
        <v>13</v>
      </c>
      <c r="J1825" s="38">
        <v>13</v>
      </c>
      <c r="K1825" s="38">
        <v>45</v>
      </c>
      <c r="L1825" s="35">
        <v>243526.83</v>
      </c>
      <c r="M1825" s="35">
        <v>13978.48</v>
      </c>
      <c r="N1825" s="35">
        <v>2183.25</v>
      </c>
      <c r="O1825" s="35">
        <v>319.5</v>
      </c>
      <c r="P1825" s="35">
        <v>587.16999999999996</v>
      </c>
      <c r="Q1825" s="35">
        <v>446.59</v>
      </c>
      <c r="R1825" s="35">
        <v>261041.82</v>
      </c>
      <c r="S1825" s="35">
        <v>18949.919999999998</v>
      </c>
      <c r="T1825" s="35">
        <v>3229.79</v>
      </c>
      <c r="U1825" s="35">
        <v>35.1</v>
      </c>
      <c r="V1825" s="35">
        <v>397.41</v>
      </c>
      <c r="W1825" s="35">
        <v>261.82</v>
      </c>
      <c r="X1825" s="36">
        <v>0</v>
      </c>
      <c r="Y1825" s="35">
        <v>785.33</v>
      </c>
      <c r="Z1825" s="35">
        <v>5844.64</v>
      </c>
      <c r="AA1825" s="35">
        <v>29504.01</v>
      </c>
      <c r="AB1825" s="35">
        <v>290545.83</v>
      </c>
      <c r="AC1825" s="39">
        <f t="shared" si="910"/>
        <v>290.5</v>
      </c>
      <c r="AD1825" s="40">
        <f t="shared" si="921"/>
        <v>259.89999999999998</v>
      </c>
      <c r="AG1825" s="70" t="s">
        <v>3014</v>
      </c>
      <c r="AH1825" s="24" t="s">
        <v>3627</v>
      </c>
      <c r="AI1825" s="24" t="s">
        <v>135</v>
      </c>
      <c r="AJ1825" s="24" t="s">
        <v>3628</v>
      </c>
      <c r="AK1825" s="43">
        <v>41843.32</v>
      </c>
      <c r="AL1825" s="43">
        <v>22083.23</v>
      </c>
      <c r="AM1825" s="43">
        <v>140609.01</v>
      </c>
      <c r="AN1825" s="44">
        <v>62</v>
      </c>
      <c r="AO1825" s="46">
        <v>9</v>
      </c>
      <c r="AP1825" s="46">
        <v>7</v>
      </c>
      <c r="AQ1825" s="46">
        <v>46</v>
      </c>
      <c r="AR1825" s="43">
        <v>204535.56</v>
      </c>
      <c r="AS1825" s="43">
        <v>12206.56</v>
      </c>
      <c r="AT1825" s="43">
        <v>1906.5</v>
      </c>
      <c r="AU1825" s="44">
        <v>279</v>
      </c>
      <c r="AV1825" s="43">
        <v>512.74</v>
      </c>
      <c r="AW1825" s="43">
        <v>389.98</v>
      </c>
      <c r="AX1825" s="43">
        <v>219830.34</v>
      </c>
      <c r="AY1825" s="43">
        <v>16017.91</v>
      </c>
      <c r="AZ1825" s="43">
        <v>2820.38</v>
      </c>
      <c r="BA1825" s="43">
        <v>24.3</v>
      </c>
      <c r="BB1825" s="43">
        <v>275.13</v>
      </c>
      <c r="BC1825" s="43">
        <v>181.26</v>
      </c>
      <c r="BD1825" s="44">
        <v>0</v>
      </c>
      <c r="BE1825" s="43">
        <v>543.69000000000005</v>
      </c>
      <c r="BF1825" s="43">
        <v>4908.8599999999997</v>
      </c>
      <c r="BG1825" s="43">
        <v>24771.53</v>
      </c>
      <c r="BH1825" s="43">
        <v>244601.87</v>
      </c>
      <c r="BI1825" s="44">
        <v>0</v>
      </c>
      <c r="BJ1825" s="71">
        <v>244.6</v>
      </c>
      <c r="BK1825" s="2"/>
      <c r="BL1825" s="2"/>
      <c r="BM1825" s="48">
        <v>20.399999999999999</v>
      </c>
      <c r="BN1825" s="48">
        <v>20.399999999999999</v>
      </c>
      <c r="BO1825" s="48">
        <v>20.399999999999999</v>
      </c>
      <c r="BP1825" s="48">
        <v>20.399999999999999</v>
      </c>
      <c r="BQ1825" s="48">
        <v>40.799999999999997</v>
      </c>
      <c r="BR1825" s="48">
        <v>40.799999999999997</v>
      </c>
      <c r="BS1825" s="48">
        <v>10.199999999999999</v>
      </c>
      <c r="BT1825" s="48">
        <v>0</v>
      </c>
      <c r="BU1825" s="48">
        <v>10.199999999999999</v>
      </c>
      <c r="BV1825" s="48">
        <f t="shared" si="911"/>
        <v>25.4</v>
      </c>
      <c r="BW1825" s="48">
        <f t="shared" si="912"/>
        <v>25.4</v>
      </c>
      <c r="BX1825" s="49">
        <f t="shared" si="913"/>
        <v>25.5</v>
      </c>
      <c r="BY1825" s="50">
        <f t="shared" si="914"/>
        <v>259.90000000000003</v>
      </c>
      <c r="BZ1825" s="48">
        <f t="shared" si="915"/>
        <v>61.199999999999996</v>
      </c>
      <c r="CA1825" s="48">
        <f t="shared" si="916"/>
        <v>102</v>
      </c>
      <c r="CB1825" s="48">
        <f t="shared" si="917"/>
        <v>20.399999999999999</v>
      </c>
      <c r="CC1825" s="51">
        <f t="shared" si="918"/>
        <v>76.3</v>
      </c>
      <c r="CD1825" s="50">
        <f t="shared" si="919"/>
        <v>259.89999999999998</v>
      </c>
      <c r="CE1825" s="103"/>
      <c r="CF1825" s="73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</row>
    <row r="1826" spans="1:122" ht="15" hidden="1" outlineLevel="1" thickBot="1" x14ac:dyDescent="0.35">
      <c r="A1826" s="161"/>
      <c r="B1826" s="53" t="s">
        <v>3629</v>
      </c>
      <c r="C1826" s="53" t="s">
        <v>135</v>
      </c>
      <c r="D1826" s="24" t="s">
        <v>3630</v>
      </c>
      <c r="E1826" s="34"/>
      <c r="F1826" s="35">
        <v>22083.23</v>
      </c>
      <c r="G1826" s="35">
        <v>48980.92</v>
      </c>
      <c r="H1826" s="36">
        <v>19</v>
      </c>
      <c r="I1826" s="37"/>
      <c r="J1826" s="38">
        <v>6</v>
      </c>
      <c r="K1826" s="38">
        <v>13</v>
      </c>
      <c r="L1826" s="35">
        <v>71064.149999999994</v>
      </c>
      <c r="M1826" s="35">
        <v>3740.72</v>
      </c>
      <c r="N1826" s="35">
        <v>584.25</v>
      </c>
      <c r="O1826" s="35">
        <v>85.5</v>
      </c>
      <c r="P1826" s="35">
        <v>157.13</v>
      </c>
      <c r="Q1826" s="35">
        <v>119.51</v>
      </c>
      <c r="R1826" s="35">
        <v>75751.259999999995</v>
      </c>
      <c r="S1826" s="35">
        <v>4287.3500000000004</v>
      </c>
      <c r="T1826" s="35">
        <v>864.31</v>
      </c>
      <c r="U1826" s="36">
        <v>0</v>
      </c>
      <c r="V1826" s="36">
        <v>0</v>
      </c>
      <c r="W1826" s="36">
        <v>0</v>
      </c>
      <c r="X1826" s="36">
        <v>0</v>
      </c>
      <c r="Y1826" s="36">
        <v>0</v>
      </c>
      <c r="Z1826" s="35">
        <v>1705.54</v>
      </c>
      <c r="AA1826" s="35">
        <v>6857.2</v>
      </c>
      <c r="AB1826" s="35">
        <v>82608.460000000006</v>
      </c>
      <c r="AC1826" s="39">
        <f t="shared" si="910"/>
        <v>82.6</v>
      </c>
      <c r="AD1826" s="40">
        <f t="shared" si="921"/>
        <v>134.69999999999999</v>
      </c>
      <c r="AG1826" s="70" t="s">
        <v>3014</v>
      </c>
      <c r="AH1826" s="24" t="s">
        <v>3629</v>
      </c>
      <c r="AI1826" s="24" t="s">
        <v>135</v>
      </c>
      <c r="AJ1826" s="24" t="s">
        <v>3630</v>
      </c>
      <c r="AK1826" s="42"/>
      <c r="AL1826" s="43">
        <v>14574.93</v>
      </c>
      <c r="AM1826" s="43">
        <v>126674.77</v>
      </c>
      <c r="AN1826" s="44">
        <v>31</v>
      </c>
      <c r="AO1826" s="45"/>
      <c r="AP1826" s="46">
        <v>3</v>
      </c>
      <c r="AQ1826" s="46">
        <v>28</v>
      </c>
      <c r="AR1826" s="43">
        <v>141249.70000000001</v>
      </c>
      <c r="AS1826" s="43">
        <v>6103.28</v>
      </c>
      <c r="AT1826" s="43">
        <v>953.25</v>
      </c>
      <c r="AU1826" s="43">
        <v>139.5</v>
      </c>
      <c r="AV1826" s="43">
        <v>256.37</v>
      </c>
      <c r="AW1826" s="43">
        <v>194.99</v>
      </c>
      <c r="AX1826" s="43">
        <v>148897.09</v>
      </c>
      <c r="AY1826" s="43">
        <v>6995.15</v>
      </c>
      <c r="AZ1826" s="43">
        <v>1410.19</v>
      </c>
      <c r="BA1826" s="44">
        <v>0</v>
      </c>
      <c r="BB1826" s="44">
        <v>0</v>
      </c>
      <c r="BC1826" s="44">
        <v>0</v>
      </c>
      <c r="BD1826" s="44">
        <v>0</v>
      </c>
      <c r="BE1826" s="44">
        <v>0</v>
      </c>
      <c r="BF1826" s="44">
        <v>3390</v>
      </c>
      <c r="BG1826" s="43">
        <v>11795.34</v>
      </c>
      <c r="BH1826" s="43">
        <v>160692.43</v>
      </c>
      <c r="BI1826" s="44">
        <v>0</v>
      </c>
      <c r="BJ1826" s="71">
        <v>160.69999999999999</v>
      </c>
      <c r="BK1826" s="2"/>
      <c r="BL1826" s="2"/>
      <c r="BM1826" s="48">
        <v>13.4</v>
      </c>
      <c r="BN1826" s="48">
        <v>13.4</v>
      </c>
      <c r="BO1826" s="48">
        <v>13.4</v>
      </c>
      <c r="BP1826" s="48">
        <v>13.4</v>
      </c>
      <c r="BQ1826" s="48">
        <v>26.8</v>
      </c>
      <c r="BR1826" s="48">
        <v>26.8</v>
      </c>
      <c r="BS1826" s="48">
        <v>6.7</v>
      </c>
      <c r="BT1826" s="48">
        <v>0</v>
      </c>
      <c r="BU1826" s="48">
        <v>6.7</v>
      </c>
      <c r="BV1826" s="48">
        <f t="shared" si="911"/>
        <v>4.7</v>
      </c>
      <c r="BW1826" s="48">
        <f t="shared" si="912"/>
        <v>4.7</v>
      </c>
      <c r="BX1826" s="49">
        <f t="shared" si="913"/>
        <v>4.7</v>
      </c>
      <c r="BY1826" s="50">
        <f t="shared" si="914"/>
        <v>134.70000000000002</v>
      </c>
      <c r="BZ1826" s="48">
        <f t="shared" si="915"/>
        <v>40.200000000000003</v>
      </c>
      <c r="CA1826" s="48">
        <f t="shared" si="916"/>
        <v>67</v>
      </c>
      <c r="CB1826" s="48">
        <f t="shared" si="917"/>
        <v>13.4</v>
      </c>
      <c r="CC1826" s="51">
        <f t="shared" si="918"/>
        <v>14.100000000000001</v>
      </c>
      <c r="CD1826" s="50">
        <f t="shared" si="919"/>
        <v>134.70000000000002</v>
      </c>
      <c r="CE1826" s="103"/>
      <c r="CF1826" s="73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</row>
    <row r="1827" spans="1:122" ht="15" hidden="1" outlineLevel="1" thickBot="1" x14ac:dyDescent="0.35">
      <c r="A1827" s="161"/>
      <c r="B1827" s="53" t="s">
        <v>3631</v>
      </c>
      <c r="C1827" s="53" t="s">
        <v>135</v>
      </c>
      <c r="D1827" s="24" t="s">
        <v>3632</v>
      </c>
      <c r="E1827" s="34"/>
      <c r="F1827" s="34"/>
      <c r="G1827" s="35">
        <v>211124.63</v>
      </c>
      <c r="H1827" s="36">
        <v>42</v>
      </c>
      <c r="I1827" s="37"/>
      <c r="J1827" s="37"/>
      <c r="K1827" s="38">
        <v>42</v>
      </c>
      <c r="L1827" s="35">
        <v>211124.63</v>
      </c>
      <c r="M1827" s="35">
        <v>8268.9599999999991</v>
      </c>
      <c r="N1827" s="35">
        <v>1291.5</v>
      </c>
      <c r="O1827" s="36">
        <v>189</v>
      </c>
      <c r="P1827" s="35">
        <v>347.34</v>
      </c>
      <c r="Q1827" s="35">
        <v>264.18</v>
      </c>
      <c r="R1827" s="35">
        <v>221485.61</v>
      </c>
      <c r="S1827" s="35">
        <v>9477.2999999999993</v>
      </c>
      <c r="T1827" s="35">
        <v>1910.58</v>
      </c>
      <c r="U1827" s="36">
        <v>0</v>
      </c>
      <c r="V1827" s="36">
        <v>0</v>
      </c>
      <c r="W1827" s="36">
        <v>0</v>
      </c>
      <c r="X1827" s="36">
        <v>0</v>
      </c>
      <c r="Y1827" s="36">
        <v>0</v>
      </c>
      <c r="Z1827" s="36">
        <v>5067</v>
      </c>
      <c r="AA1827" s="35">
        <v>16454.88</v>
      </c>
      <c r="AB1827" s="35">
        <v>237940.49</v>
      </c>
      <c r="AC1827" s="39">
        <f t="shared" si="910"/>
        <v>237.9</v>
      </c>
      <c r="AD1827" s="40">
        <f t="shared" si="921"/>
        <v>304.2</v>
      </c>
      <c r="AG1827" s="70" t="s">
        <v>3014</v>
      </c>
      <c r="AH1827" s="24" t="s">
        <v>3631</v>
      </c>
      <c r="AI1827" s="24" t="s">
        <v>135</v>
      </c>
      <c r="AJ1827" s="24" t="s">
        <v>3632</v>
      </c>
      <c r="AK1827" s="42"/>
      <c r="AL1827" s="42"/>
      <c r="AM1827" s="43">
        <v>295574.49</v>
      </c>
      <c r="AN1827" s="44">
        <v>67</v>
      </c>
      <c r="AO1827" s="45"/>
      <c r="AP1827" s="45"/>
      <c r="AQ1827" s="46">
        <v>67</v>
      </c>
      <c r="AR1827" s="43">
        <v>295574.49</v>
      </c>
      <c r="AS1827" s="43">
        <v>13190.96</v>
      </c>
      <c r="AT1827" s="43">
        <v>2060.25</v>
      </c>
      <c r="AU1827" s="43">
        <v>301.5</v>
      </c>
      <c r="AV1827" s="43">
        <v>554.09</v>
      </c>
      <c r="AW1827" s="43">
        <v>421.43</v>
      </c>
      <c r="AX1827" s="43">
        <v>312102.71999999997</v>
      </c>
      <c r="AY1827" s="43">
        <v>15118.55</v>
      </c>
      <c r="AZ1827" s="43">
        <v>3047.83</v>
      </c>
      <c r="BA1827" s="44">
        <v>0</v>
      </c>
      <c r="BB1827" s="44">
        <v>0</v>
      </c>
      <c r="BC1827" s="44">
        <v>0</v>
      </c>
      <c r="BD1827" s="44">
        <v>0</v>
      </c>
      <c r="BE1827" s="44">
        <v>0</v>
      </c>
      <c r="BF1827" s="43">
        <v>7093.79</v>
      </c>
      <c r="BG1827" s="43">
        <v>25260.17</v>
      </c>
      <c r="BH1827" s="43">
        <v>337362.89</v>
      </c>
      <c r="BI1827" s="44">
        <v>0</v>
      </c>
      <c r="BJ1827" s="71">
        <v>337.4</v>
      </c>
      <c r="BK1827" s="2"/>
      <c r="BL1827" s="2"/>
      <c r="BM1827" s="48">
        <v>28.1</v>
      </c>
      <c r="BN1827" s="48">
        <v>28.1</v>
      </c>
      <c r="BO1827" s="48">
        <v>28.1</v>
      </c>
      <c r="BP1827" s="48">
        <v>28.1</v>
      </c>
      <c r="BQ1827" s="48">
        <v>56.2</v>
      </c>
      <c r="BR1827" s="48">
        <v>56.2</v>
      </c>
      <c r="BS1827" s="48">
        <v>14.1</v>
      </c>
      <c r="BT1827" s="48">
        <v>0</v>
      </c>
      <c r="BU1827" s="48">
        <v>14.1</v>
      </c>
      <c r="BV1827" s="48">
        <f t="shared" si="911"/>
        <v>17.100000000000001</v>
      </c>
      <c r="BW1827" s="48">
        <f t="shared" si="912"/>
        <v>17.100000000000001</v>
      </c>
      <c r="BX1827" s="49">
        <f t="shared" si="913"/>
        <v>17</v>
      </c>
      <c r="BY1827" s="50">
        <f t="shared" si="914"/>
        <v>304.20000000000005</v>
      </c>
      <c r="BZ1827" s="48">
        <f t="shared" si="915"/>
        <v>84.300000000000011</v>
      </c>
      <c r="CA1827" s="48">
        <f t="shared" si="916"/>
        <v>140.5</v>
      </c>
      <c r="CB1827" s="48">
        <f t="shared" si="917"/>
        <v>28.2</v>
      </c>
      <c r="CC1827" s="51">
        <f t="shared" si="918"/>
        <v>51.2</v>
      </c>
      <c r="CD1827" s="50">
        <f t="shared" si="919"/>
        <v>304.2</v>
      </c>
      <c r="CE1827" s="103"/>
      <c r="CF1827" s="73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</row>
    <row r="1828" spans="1:122" ht="15" hidden="1" outlineLevel="1" thickBot="1" x14ac:dyDescent="0.35">
      <c r="A1828" s="161"/>
      <c r="B1828" s="53" t="s">
        <v>3633</v>
      </c>
      <c r="C1828" s="53" t="s">
        <v>45</v>
      </c>
      <c r="D1828" s="24" t="s">
        <v>3634</v>
      </c>
      <c r="E1828" s="34"/>
      <c r="F1828" s="35">
        <v>132499.37</v>
      </c>
      <c r="G1828" s="35">
        <v>548924.05000000005</v>
      </c>
      <c r="H1828" s="36">
        <v>232</v>
      </c>
      <c r="I1828" s="37"/>
      <c r="J1828" s="38">
        <v>46</v>
      </c>
      <c r="K1828" s="38">
        <v>186</v>
      </c>
      <c r="L1828" s="35">
        <v>681423.42</v>
      </c>
      <c r="M1828" s="35">
        <v>67146.289999999994</v>
      </c>
      <c r="N1828" s="36">
        <v>7134</v>
      </c>
      <c r="O1828" s="36">
        <v>1044</v>
      </c>
      <c r="P1828" s="35">
        <v>1918.64</v>
      </c>
      <c r="Q1828" s="35">
        <v>1459.28</v>
      </c>
      <c r="R1828" s="35">
        <v>760125.63</v>
      </c>
      <c r="S1828" s="35">
        <v>52350.8</v>
      </c>
      <c r="T1828" s="35">
        <v>10553.68</v>
      </c>
      <c r="U1828" s="36">
        <v>0</v>
      </c>
      <c r="V1828" s="36">
        <v>0</v>
      </c>
      <c r="W1828" s="36">
        <v>0</v>
      </c>
      <c r="X1828" s="36">
        <v>0</v>
      </c>
      <c r="Y1828" s="36">
        <v>0</v>
      </c>
      <c r="Z1828" s="35">
        <v>16354.15</v>
      </c>
      <c r="AA1828" s="35">
        <v>79258.63</v>
      </c>
      <c r="AB1828" s="35">
        <v>839384.26</v>
      </c>
      <c r="AC1828" s="39">
        <f t="shared" si="910"/>
        <v>839.4</v>
      </c>
      <c r="AD1828" s="40">
        <f t="shared" si="921"/>
        <v>808.1</v>
      </c>
      <c r="AG1828" s="70" t="s">
        <v>3014</v>
      </c>
      <c r="AH1828" s="24" t="s">
        <v>3633</v>
      </c>
      <c r="AI1828" s="24" t="s">
        <v>45</v>
      </c>
      <c r="AJ1828" s="24" t="s">
        <v>3634</v>
      </c>
      <c r="AK1828" s="42"/>
      <c r="AL1828" s="43">
        <v>176665.83</v>
      </c>
      <c r="AM1828" s="43">
        <v>464474.2</v>
      </c>
      <c r="AN1828" s="44">
        <v>241</v>
      </c>
      <c r="AO1828" s="45"/>
      <c r="AP1828" s="46">
        <v>63</v>
      </c>
      <c r="AQ1828" s="46">
        <v>178</v>
      </c>
      <c r="AR1828" s="43">
        <v>641140.03</v>
      </c>
      <c r="AS1828" s="43">
        <v>58636.34</v>
      </c>
      <c r="AT1828" s="43">
        <v>7410.75</v>
      </c>
      <c r="AU1828" s="43">
        <v>1084.5</v>
      </c>
      <c r="AV1828" s="43">
        <v>1993.07</v>
      </c>
      <c r="AW1828" s="43">
        <v>1515.89</v>
      </c>
      <c r="AX1828" s="43">
        <v>711780.58</v>
      </c>
      <c r="AY1828" s="43">
        <v>54381.65</v>
      </c>
      <c r="AZ1828" s="43">
        <v>10963.09</v>
      </c>
      <c r="BA1828" s="44">
        <v>0</v>
      </c>
      <c r="BB1828" s="44">
        <v>0</v>
      </c>
      <c r="BC1828" s="44">
        <v>0</v>
      </c>
      <c r="BD1828" s="44">
        <v>0</v>
      </c>
      <c r="BE1828" s="44">
        <v>0</v>
      </c>
      <c r="BF1828" s="43">
        <v>15387.36</v>
      </c>
      <c r="BG1828" s="43">
        <v>80732.100000000006</v>
      </c>
      <c r="BH1828" s="43">
        <v>792512.68</v>
      </c>
      <c r="BI1828" s="44">
        <v>0</v>
      </c>
      <c r="BJ1828" s="71">
        <v>792.5</v>
      </c>
      <c r="BK1828" s="2"/>
      <c r="BL1828" s="2"/>
      <c r="BM1828" s="48">
        <v>66</v>
      </c>
      <c r="BN1828" s="48">
        <v>66</v>
      </c>
      <c r="BO1828" s="48">
        <v>66</v>
      </c>
      <c r="BP1828" s="48">
        <v>66</v>
      </c>
      <c r="BQ1828" s="48">
        <v>132.1</v>
      </c>
      <c r="BR1828" s="48">
        <v>132.1</v>
      </c>
      <c r="BS1828" s="48">
        <v>33</v>
      </c>
      <c r="BT1828" s="48">
        <v>0</v>
      </c>
      <c r="BU1828" s="48">
        <v>33</v>
      </c>
      <c r="BV1828" s="48">
        <f t="shared" si="911"/>
        <v>71.3</v>
      </c>
      <c r="BW1828" s="48">
        <f t="shared" si="912"/>
        <v>71.3</v>
      </c>
      <c r="BX1828" s="49">
        <f t="shared" si="913"/>
        <v>71.3</v>
      </c>
      <c r="BY1828" s="50">
        <f t="shared" si="914"/>
        <v>808.1</v>
      </c>
      <c r="BZ1828" s="48">
        <f t="shared" si="915"/>
        <v>198</v>
      </c>
      <c r="CA1828" s="48">
        <f t="shared" si="916"/>
        <v>330.2</v>
      </c>
      <c r="CB1828" s="48">
        <f t="shared" si="917"/>
        <v>66</v>
      </c>
      <c r="CC1828" s="51">
        <f t="shared" si="918"/>
        <v>213.89999999999998</v>
      </c>
      <c r="CD1828" s="50">
        <f t="shared" si="919"/>
        <v>808.1</v>
      </c>
      <c r="CE1828" s="103"/>
      <c r="CF1828" s="73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</row>
    <row r="1829" spans="1:122" ht="21" hidden="1" outlineLevel="1" thickBot="1" x14ac:dyDescent="0.35">
      <c r="A1829" s="161"/>
      <c r="B1829" s="53" t="s">
        <v>3635</v>
      </c>
      <c r="C1829" s="53" t="s">
        <v>135</v>
      </c>
      <c r="D1829" s="24" t="s">
        <v>3636</v>
      </c>
      <c r="E1829" s="35">
        <v>521223.77</v>
      </c>
      <c r="F1829" s="34"/>
      <c r="G1829" s="34"/>
      <c r="H1829" s="36">
        <v>142</v>
      </c>
      <c r="I1829" s="38">
        <v>142</v>
      </c>
      <c r="J1829" s="37"/>
      <c r="K1829" s="37"/>
      <c r="L1829" s="35">
        <v>521223.77</v>
      </c>
      <c r="M1829" s="35">
        <v>63040.13</v>
      </c>
      <c r="N1829" s="35">
        <v>4366.5</v>
      </c>
      <c r="O1829" s="36">
        <v>639</v>
      </c>
      <c r="P1829" s="35">
        <v>1174.3399999999999</v>
      </c>
      <c r="Q1829" s="35">
        <v>893.18</v>
      </c>
      <c r="R1829" s="35">
        <v>591336.92000000004</v>
      </c>
      <c r="S1829" s="35">
        <v>64033.48</v>
      </c>
      <c r="T1829" s="35">
        <v>6459.58</v>
      </c>
      <c r="U1829" s="35">
        <v>383.4</v>
      </c>
      <c r="V1829" s="35">
        <v>4340.9399999999996</v>
      </c>
      <c r="W1829" s="35">
        <v>2859.88</v>
      </c>
      <c r="X1829" s="35">
        <v>1536.24</v>
      </c>
      <c r="Y1829" s="35">
        <v>8578.2199999999993</v>
      </c>
      <c r="Z1829" s="35">
        <v>12509.37</v>
      </c>
      <c r="AA1829" s="35">
        <v>100701.11</v>
      </c>
      <c r="AB1829" s="35">
        <v>692038.03</v>
      </c>
      <c r="AC1829" s="39">
        <f t="shared" si="910"/>
        <v>692</v>
      </c>
      <c r="AD1829" s="40">
        <f t="shared" si="921"/>
        <v>668</v>
      </c>
      <c r="AG1829" s="70" t="s">
        <v>3014</v>
      </c>
      <c r="AH1829" s="24" t="s">
        <v>3635</v>
      </c>
      <c r="AI1829" s="24" t="s">
        <v>135</v>
      </c>
      <c r="AJ1829" s="24" t="s">
        <v>3636</v>
      </c>
      <c r="AK1829" s="43">
        <v>508048.16</v>
      </c>
      <c r="AL1829" s="42"/>
      <c r="AM1829" s="42"/>
      <c r="AN1829" s="44">
        <v>123</v>
      </c>
      <c r="AO1829" s="46">
        <v>123</v>
      </c>
      <c r="AP1829" s="45"/>
      <c r="AQ1829" s="45"/>
      <c r="AR1829" s="43">
        <v>508048.16</v>
      </c>
      <c r="AS1829" s="43">
        <v>53120.03</v>
      </c>
      <c r="AT1829" s="43">
        <v>3782.25</v>
      </c>
      <c r="AU1829" s="43">
        <v>553.5</v>
      </c>
      <c r="AV1829" s="43">
        <v>1017.21</v>
      </c>
      <c r="AW1829" s="43">
        <v>773.67</v>
      </c>
      <c r="AX1829" s="43">
        <v>567294.81999999995</v>
      </c>
      <c r="AY1829" s="43">
        <v>55465.62</v>
      </c>
      <c r="AZ1829" s="43">
        <v>5595.27</v>
      </c>
      <c r="BA1829" s="43">
        <v>332.1</v>
      </c>
      <c r="BB1829" s="43">
        <v>3760.11</v>
      </c>
      <c r="BC1829" s="43">
        <v>2477.2199999999998</v>
      </c>
      <c r="BD1829" s="43">
        <v>1408.04</v>
      </c>
      <c r="BE1829" s="43">
        <v>7430.43</v>
      </c>
      <c r="BF1829" s="43">
        <v>12193.15</v>
      </c>
      <c r="BG1829" s="43">
        <v>88661.94</v>
      </c>
      <c r="BH1829" s="43">
        <v>655956.76</v>
      </c>
      <c r="BI1829" s="44">
        <v>0</v>
      </c>
      <c r="BJ1829" s="71">
        <v>656</v>
      </c>
      <c r="BK1829" s="2"/>
      <c r="BL1829" s="2"/>
      <c r="BM1829" s="48">
        <v>54.7</v>
      </c>
      <c r="BN1829" s="48">
        <v>54.7</v>
      </c>
      <c r="BO1829" s="48">
        <v>54.7</v>
      </c>
      <c r="BP1829" s="48">
        <v>54.7</v>
      </c>
      <c r="BQ1829" s="48">
        <v>109.3</v>
      </c>
      <c r="BR1829" s="48">
        <v>109.3</v>
      </c>
      <c r="BS1829" s="48">
        <v>27.3</v>
      </c>
      <c r="BT1829" s="48">
        <v>0</v>
      </c>
      <c r="BU1829" s="48">
        <v>27.3</v>
      </c>
      <c r="BV1829" s="48">
        <f t="shared" si="911"/>
        <v>58.7</v>
      </c>
      <c r="BW1829" s="48">
        <f t="shared" si="912"/>
        <v>58.7</v>
      </c>
      <c r="BX1829" s="49">
        <f t="shared" si="913"/>
        <v>58.6</v>
      </c>
      <c r="BY1829" s="50">
        <f t="shared" si="914"/>
        <v>668.00000000000011</v>
      </c>
      <c r="BZ1829" s="48">
        <f t="shared" si="915"/>
        <v>164.10000000000002</v>
      </c>
      <c r="CA1829" s="48">
        <f t="shared" si="916"/>
        <v>273.3</v>
      </c>
      <c r="CB1829" s="48">
        <f t="shared" si="917"/>
        <v>54.6</v>
      </c>
      <c r="CC1829" s="51">
        <f t="shared" si="918"/>
        <v>176</v>
      </c>
      <c r="CD1829" s="50">
        <f t="shared" si="919"/>
        <v>668</v>
      </c>
      <c r="CE1829" s="103"/>
      <c r="CF1829" s="73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</row>
    <row r="1830" spans="1:122" ht="15" hidden="1" outlineLevel="1" thickBot="1" x14ac:dyDescent="0.35">
      <c r="A1830" s="161"/>
      <c r="B1830" s="53" t="s">
        <v>3637</v>
      </c>
      <c r="C1830" s="53" t="s">
        <v>135</v>
      </c>
      <c r="D1830" s="24" t="s">
        <v>3638</v>
      </c>
      <c r="E1830" s="34"/>
      <c r="F1830" s="35">
        <v>44166.46</v>
      </c>
      <c r="G1830" s="35">
        <v>140609.01</v>
      </c>
      <c r="H1830" s="36">
        <v>41</v>
      </c>
      <c r="I1830" s="37"/>
      <c r="J1830" s="38">
        <v>10</v>
      </c>
      <c r="K1830" s="38">
        <v>31</v>
      </c>
      <c r="L1830" s="35">
        <v>184775.47</v>
      </c>
      <c r="M1830" s="35">
        <v>8072.08</v>
      </c>
      <c r="N1830" s="35">
        <v>1260.75</v>
      </c>
      <c r="O1830" s="35">
        <v>184.5</v>
      </c>
      <c r="P1830" s="35">
        <v>339.07</v>
      </c>
      <c r="Q1830" s="35">
        <v>257.89</v>
      </c>
      <c r="R1830" s="35">
        <v>194889.76</v>
      </c>
      <c r="S1830" s="35">
        <v>9251.65</v>
      </c>
      <c r="T1830" s="35">
        <v>1865.09</v>
      </c>
      <c r="U1830" s="36">
        <v>0</v>
      </c>
      <c r="V1830" s="36">
        <v>0</v>
      </c>
      <c r="W1830" s="36">
        <v>0</v>
      </c>
      <c r="X1830" s="36">
        <v>0</v>
      </c>
      <c r="Y1830" s="36">
        <v>0</v>
      </c>
      <c r="Z1830" s="35">
        <v>4434.6099999999997</v>
      </c>
      <c r="AA1830" s="35">
        <v>15551.35</v>
      </c>
      <c r="AB1830" s="35">
        <v>210441.11</v>
      </c>
      <c r="AC1830" s="39">
        <f t="shared" si="910"/>
        <v>210.4</v>
      </c>
      <c r="AD1830" s="40">
        <f t="shared" si="921"/>
        <v>194.7</v>
      </c>
      <c r="AG1830" s="70" t="s">
        <v>3014</v>
      </c>
      <c r="AH1830" s="24" t="s">
        <v>3637</v>
      </c>
      <c r="AI1830" s="24" t="s">
        <v>135</v>
      </c>
      <c r="AJ1830" s="24" t="s">
        <v>3638</v>
      </c>
      <c r="AK1830" s="42"/>
      <c r="AL1830" s="43">
        <v>22083.23</v>
      </c>
      <c r="AM1830" s="43">
        <v>140609.01</v>
      </c>
      <c r="AN1830" s="44">
        <v>39</v>
      </c>
      <c r="AO1830" s="45"/>
      <c r="AP1830" s="46">
        <v>7</v>
      </c>
      <c r="AQ1830" s="46">
        <v>32</v>
      </c>
      <c r="AR1830" s="43">
        <v>162692.24</v>
      </c>
      <c r="AS1830" s="43">
        <v>7678.32</v>
      </c>
      <c r="AT1830" s="43">
        <v>1199.25</v>
      </c>
      <c r="AU1830" s="43">
        <v>175.5</v>
      </c>
      <c r="AV1830" s="43">
        <v>322.52999999999997</v>
      </c>
      <c r="AW1830" s="43">
        <v>245.31</v>
      </c>
      <c r="AX1830" s="43">
        <v>172313.15</v>
      </c>
      <c r="AY1830" s="43">
        <v>8800.35</v>
      </c>
      <c r="AZ1830" s="43">
        <v>1774.11</v>
      </c>
      <c r="BA1830" s="44">
        <v>0</v>
      </c>
      <c r="BB1830" s="44">
        <v>0</v>
      </c>
      <c r="BC1830" s="44">
        <v>0</v>
      </c>
      <c r="BD1830" s="44">
        <v>0</v>
      </c>
      <c r="BE1830" s="44">
        <v>0</v>
      </c>
      <c r="BF1830" s="43">
        <v>3904.62</v>
      </c>
      <c r="BG1830" s="43">
        <v>14479.08</v>
      </c>
      <c r="BH1830" s="43">
        <v>186792.23</v>
      </c>
      <c r="BI1830" s="44">
        <v>0</v>
      </c>
      <c r="BJ1830" s="71">
        <v>186.8</v>
      </c>
      <c r="BK1830" s="2"/>
      <c r="BL1830" s="2"/>
      <c r="BM1830" s="48">
        <v>15.6</v>
      </c>
      <c r="BN1830" s="48">
        <v>15.6</v>
      </c>
      <c r="BO1830" s="48">
        <v>15.6</v>
      </c>
      <c r="BP1830" s="48">
        <v>15.6</v>
      </c>
      <c r="BQ1830" s="48">
        <v>31.1</v>
      </c>
      <c r="BR1830" s="48">
        <v>31.1</v>
      </c>
      <c r="BS1830" s="48">
        <v>7.8</v>
      </c>
      <c r="BT1830" s="48">
        <v>0</v>
      </c>
      <c r="BU1830" s="48">
        <v>7.8</v>
      </c>
      <c r="BV1830" s="48">
        <f t="shared" si="911"/>
        <v>18.2</v>
      </c>
      <c r="BW1830" s="48">
        <f t="shared" si="912"/>
        <v>18.2</v>
      </c>
      <c r="BX1830" s="49">
        <f t="shared" si="913"/>
        <v>18.100000000000001</v>
      </c>
      <c r="BY1830" s="50">
        <f t="shared" si="914"/>
        <v>194.69999999999996</v>
      </c>
      <c r="BZ1830" s="48">
        <f t="shared" si="915"/>
        <v>46.8</v>
      </c>
      <c r="CA1830" s="48">
        <f t="shared" si="916"/>
        <v>77.800000000000011</v>
      </c>
      <c r="CB1830" s="48">
        <f t="shared" si="917"/>
        <v>15.6</v>
      </c>
      <c r="CC1830" s="51">
        <f t="shared" si="918"/>
        <v>54.5</v>
      </c>
      <c r="CD1830" s="50">
        <f t="shared" si="919"/>
        <v>194.70000000000002</v>
      </c>
      <c r="CE1830" s="103"/>
      <c r="CF1830" s="73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</row>
    <row r="1831" spans="1:122" ht="15" hidden="1" outlineLevel="1" thickBot="1" x14ac:dyDescent="0.35">
      <c r="A1831" s="161"/>
      <c r="B1831" s="53" t="s">
        <v>3639</v>
      </c>
      <c r="C1831" s="53" t="s">
        <v>135</v>
      </c>
      <c r="D1831" s="24" t="s">
        <v>3640</v>
      </c>
      <c r="E1831" s="34"/>
      <c r="F1831" s="35">
        <v>14574.93</v>
      </c>
      <c r="G1831" s="35">
        <v>105562.32</v>
      </c>
      <c r="H1831" s="36">
        <v>25</v>
      </c>
      <c r="I1831" s="37"/>
      <c r="J1831" s="38">
        <v>1</v>
      </c>
      <c r="K1831" s="38">
        <v>24</v>
      </c>
      <c r="L1831" s="35">
        <v>120137.25</v>
      </c>
      <c r="M1831" s="36">
        <v>4922</v>
      </c>
      <c r="N1831" s="35">
        <v>768.75</v>
      </c>
      <c r="O1831" s="35">
        <v>112.5</v>
      </c>
      <c r="P1831" s="35">
        <v>206.75</v>
      </c>
      <c r="Q1831" s="35">
        <v>157.25</v>
      </c>
      <c r="R1831" s="35">
        <v>126304.5</v>
      </c>
      <c r="S1831" s="35">
        <v>5641.25</v>
      </c>
      <c r="T1831" s="35">
        <v>1137.25</v>
      </c>
      <c r="U1831" s="36">
        <v>0</v>
      </c>
      <c r="V1831" s="36">
        <v>0</v>
      </c>
      <c r="W1831" s="36">
        <v>0</v>
      </c>
      <c r="X1831" s="36">
        <v>0</v>
      </c>
      <c r="Y1831" s="36">
        <v>0</v>
      </c>
      <c r="Z1831" s="35">
        <v>2883.3</v>
      </c>
      <c r="AA1831" s="35">
        <v>9661.7999999999993</v>
      </c>
      <c r="AB1831" s="35">
        <v>135966.29999999999</v>
      </c>
      <c r="AC1831" s="39">
        <f t="shared" si="910"/>
        <v>136</v>
      </c>
      <c r="AD1831" s="40">
        <f t="shared" si="921"/>
        <v>126.7</v>
      </c>
      <c r="AG1831" s="70" t="s">
        <v>3014</v>
      </c>
      <c r="AH1831" s="24" t="s">
        <v>3639</v>
      </c>
      <c r="AI1831" s="24" t="s">
        <v>135</v>
      </c>
      <c r="AJ1831" s="24" t="s">
        <v>3640</v>
      </c>
      <c r="AK1831" s="42"/>
      <c r="AL1831" s="42"/>
      <c r="AM1831" s="43">
        <v>105562.32</v>
      </c>
      <c r="AN1831" s="44">
        <v>27</v>
      </c>
      <c r="AO1831" s="45"/>
      <c r="AP1831" s="45"/>
      <c r="AQ1831" s="46">
        <v>27</v>
      </c>
      <c r="AR1831" s="43">
        <v>105562.32</v>
      </c>
      <c r="AS1831" s="43">
        <v>5315.76</v>
      </c>
      <c r="AT1831" s="43">
        <v>830.25</v>
      </c>
      <c r="AU1831" s="43">
        <v>121.5</v>
      </c>
      <c r="AV1831" s="43">
        <v>223.29</v>
      </c>
      <c r="AW1831" s="43">
        <v>169.83</v>
      </c>
      <c r="AX1831" s="43">
        <v>112222.95</v>
      </c>
      <c r="AY1831" s="43">
        <v>6092.55</v>
      </c>
      <c r="AZ1831" s="43">
        <v>1228.23</v>
      </c>
      <c r="BA1831" s="44">
        <v>0</v>
      </c>
      <c r="BB1831" s="44">
        <v>0</v>
      </c>
      <c r="BC1831" s="44">
        <v>0</v>
      </c>
      <c r="BD1831" s="44">
        <v>0</v>
      </c>
      <c r="BE1831" s="44">
        <v>0</v>
      </c>
      <c r="BF1831" s="43">
        <v>2533.5</v>
      </c>
      <c r="BG1831" s="43">
        <v>9854.2800000000007</v>
      </c>
      <c r="BH1831" s="43">
        <v>122077.23</v>
      </c>
      <c r="BI1831" s="44">
        <v>0</v>
      </c>
      <c r="BJ1831" s="71">
        <v>122.1</v>
      </c>
      <c r="BK1831" s="2"/>
      <c r="BL1831" s="2"/>
      <c r="BM1831" s="48">
        <v>10.199999999999999</v>
      </c>
      <c r="BN1831" s="48">
        <v>10.199999999999999</v>
      </c>
      <c r="BO1831" s="48">
        <v>10.199999999999999</v>
      </c>
      <c r="BP1831" s="48">
        <v>10.199999999999999</v>
      </c>
      <c r="BQ1831" s="48">
        <v>20.399999999999999</v>
      </c>
      <c r="BR1831" s="48">
        <v>20.399999999999999</v>
      </c>
      <c r="BS1831" s="48">
        <v>5.0999999999999996</v>
      </c>
      <c r="BT1831" s="48">
        <v>0</v>
      </c>
      <c r="BU1831" s="48">
        <v>5.0999999999999996</v>
      </c>
      <c r="BV1831" s="48">
        <f t="shared" si="911"/>
        <v>11.6</v>
      </c>
      <c r="BW1831" s="48">
        <f t="shared" si="912"/>
        <v>11.6</v>
      </c>
      <c r="BX1831" s="49">
        <f t="shared" si="913"/>
        <v>11.7</v>
      </c>
      <c r="BY1831" s="50">
        <f t="shared" si="914"/>
        <v>126.70000000000002</v>
      </c>
      <c r="BZ1831" s="48">
        <f t="shared" si="915"/>
        <v>30.599999999999998</v>
      </c>
      <c r="CA1831" s="48">
        <f t="shared" si="916"/>
        <v>51</v>
      </c>
      <c r="CB1831" s="48">
        <f t="shared" si="917"/>
        <v>10.199999999999999</v>
      </c>
      <c r="CC1831" s="51">
        <f t="shared" si="918"/>
        <v>34.9</v>
      </c>
      <c r="CD1831" s="50">
        <f t="shared" si="919"/>
        <v>126.69999999999999</v>
      </c>
      <c r="CE1831" s="103"/>
      <c r="CF1831" s="73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</row>
    <row r="1832" spans="1:122" ht="15" hidden="1" outlineLevel="1" thickBot="1" x14ac:dyDescent="0.35">
      <c r="A1832" s="161"/>
      <c r="B1832" s="53" t="s">
        <v>3641</v>
      </c>
      <c r="C1832" s="53" t="s">
        <v>45</v>
      </c>
      <c r="D1832" s="24" t="s">
        <v>3642</v>
      </c>
      <c r="E1832" s="34"/>
      <c r="F1832" s="35">
        <v>132499.37</v>
      </c>
      <c r="G1832" s="35">
        <v>464474.19</v>
      </c>
      <c r="H1832" s="36">
        <v>206</v>
      </c>
      <c r="I1832" s="37"/>
      <c r="J1832" s="38">
        <v>46</v>
      </c>
      <c r="K1832" s="38">
        <v>160</v>
      </c>
      <c r="L1832" s="35">
        <v>596973.56000000006</v>
      </c>
      <c r="M1832" s="35">
        <v>58701.279999999999</v>
      </c>
      <c r="N1832" s="35">
        <v>6334.5</v>
      </c>
      <c r="O1832" s="36">
        <v>927</v>
      </c>
      <c r="P1832" s="35">
        <v>1703.62</v>
      </c>
      <c r="Q1832" s="35">
        <v>1295.74</v>
      </c>
      <c r="R1832" s="35">
        <v>665935.69999999995</v>
      </c>
      <c r="S1832" s="35">
        <v>46483.9</v>
      </c>
      <c r="T1832" s="35">
        <v>9370.94</v>
      </c>
      <c r="U1832" s="36">
        <v>0</v>
      </c>
      <c r="V1832" s="36">
        <v>0</v>
      </c>
      <c r="W1832" s="36">
        <v>0</v>
      </c>
      <c r="X1832" s="36">
        <v>0</v>
      </c>
      <c r="Y1832" s="36">
        <v>0</v>
      </c>
      <c r="Z1832" s="35">
        <v>14327.37</v>
      </c>
      <c r="AA1832" s="35">
        <v>70182.210000000006</v>
      </c>
      <c r="AB1832" s="35">
        <v>736117.91</v>
      </c>
      <c r="AC1832" s="39">
        <f t="shared" si="910"/>
        <v>736.1</v>
      </c>
      <c r="AD1832" s="40">
        <f t="shared" si="921"/>
        <v>708</v>
      </c>
      <c r="AG1832" s="70" t="s">
        <v>3014</v>
      </c>
      <c r="AH1832" s="24" t="s">
        <v>3641</v>
      </c>
      <c r="AI1832" s="24" t="s">
        <v>45</v>
      </c>
      <c r="AJ1832" s="24" t="s">
        <v>3642</v>
      </c>
      <c r="AK1832" s="42"/>
      <c r="AL1832" s="43">
        <v>132499.37</v>
      </c>
      <c r="AM1832" s="43">
        <v>422249.27</v>
      </c>
      <c r="AN1832" s="44">
        <v>219</v>
      </c>
      <c r="AO1832" s="45"/>
      <c r="AP1832" s="46">
        <v>52</v>
      </c>
      <c r="AQ1832" s="46">
        <v>167</v>
      </c>
      <c r="AR1832" s="43">
        <v>554748.64</v>
      </c>
      <c r="AS1832" s="43">
        <v>55514.85</v>
      </c>
      <c r="AT1832" s="43">
        <v>6734.25</v>
      </c>
      <c r="AU1832" s="43">
        <v>985.5</v>
      </c>
      <c r="AV1832" s="43">
        <v>1811.13</v>
      </c>
      <c r="AW1832" s="43">
        <v>1377.51</v>
      </c>
      <c r="AX1832" s="43">
        <v>621171.88</v>
      </c>
      <c r="AY1832" s="43">
        <v>49417.35</v>
      </c>
      <c r="AZ1832" s="43">
        <v>9962.31</v>
      </c>
      <c r="BA1832" s="44">
        <v>0</v>
      </c>
      <c r="BB1832" s="44">
        <v>0</v>
      </c>
      <c r="BC1832" s="44">
        <v>0</v>
      </c>
      <c r="BD1832" s="44">
        <v>0</v>
      </c>
      <c r="BE1832" s="44">
        <v>0</v>
      </c>
      <c r="BF1832" s="43">
        <v>13313.96</v>
      </c>
      <c r="BG1832" s="43">
        <v>72693.62</v>
      </c>
      <c r="BH1832" s="43">
        <v>693865.5</v>
      </c>
      <c r="BI1832" s="44">
        <v>0</v>
      </c>
      <c r="BJ1832" s="71">
        <v>693.9</v>
      </c>
      <c r="BK1832" s="2"/>
      <c r="BL1832" s="2"/>
      <c r="BM1832" s="48">
        <v>57.8</v>
      </c>
      <c r="BN1832" s="48">
        <v>57.8</v>
      </c>
      <c r="BO1832" s="48">
        <v>57.8</v>
      </c>
      <c r="BP1832" s="48">
        <v>57.8</v>
      </c>
      <c r="BQ1832" s="48">
        <v>115.7</v>
      </c>
      <c r="BR1832" s="48">
        <v>115.7</v>
      </c>
      <c r="BS1832" s="48">
        <v>28.9</v>
      </c>
      <c r="BT1832" s="48">
        <v>0</v>
      </c>
      <c r="BU1832" s="48">
        <v>28.9</v>
      </c>
      <c r="BV1832" s="48">
        <f t="shared" si="911"/>
        <v>62.5</v>
      </c>
      <c r="BW1832" s="48">
        <f t="shared" si="912"/>
        <v>62.5</v>
      </c>
      <c r="BX1832" s="49">
        <f t="shared" si="913"/>
        <v>62.6</v>
      </c>
      <c r="BY1832" s="50">
        <f t="shared" si="914"/>
        <v>707.99999999999989</v>
      </c>
      <c r="BZ1832" s="48">
        <f t="shared" si="915"/>
        <v>173.39999999999998</v>
      </c>
      <c r="CA1832" s="48">
        <f t="shared" si="916"/>
        <v>289.2</v>
      </c>
      <c r="CB1832" s="48">
        <f t="shared" si="917"/>
        <v>57.8</v>
      </c>
      <c r="CC1832" s="51">
        <f t="shared" si="918"/>
        <v>187.6</v>
      </c>
      <c r="CD1832" s="50">
        <f t="shared" si="919"/>
        <v>708</v>
      </c>
      <c r="CE1832" s="103"/>
      <c r="CF1832" s="73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</row>
    <row r="1833" spans="1:122" ht="15" hidden="1" outlineLevel="1" thickBot="1" x14ac:dyDescent="0.35">
      <c r="A1833" s="161"/>
      <c r="B1833" s="53" t="s">
        <v>3643</v>
      </c>
      <c r="C1833" s="53" t="s">
        <v>135</v>
      </c>
      <c r="D1833" s="24" t="s">
        <v>3644</v>
      </c>
      <c r="E1833" s="35">
        <v>345740.17</v>
      </c>
      <c r="F1833" s="35">
        <v>44166.46</v>
      </c>
      <c r="G1833" s="34"/>
      <c r="H1833" s="36">
        <v>105</v>
      </c>
      <c r="I1833" s="38">
        <v>93</v>
      </c>
      <c r="J1833" s="38">
        <v>12</v>
      </c>
      <c r="K1833" s="37"/>
      <c r="L1833" s="35">
        <v>389906.63</v>
      </c>
      <c r="M1833" s="35">
        <v>62115.64</v>
      </c>
      <c r="N1833" s="35">
        <v>3228.75</v>
      </c>
      <c r="O1833" s="35">
        <v>472.5</v>
      </c>
      <c r="P1833" s="35">
        <v>868.35</v>
      </c>
      <c r="Q1833" s="35">
        <v>660.45</v>
      </c>
      <c r="R1833" s="35">
        <v>457252.32</v>
      </c>
      <c r="S1833" s="35">
        <v>44645.22</v>
      </c>
      <c r="T1833" s="35">
        <v>4776.45</v>
      </c>
      <c r="U1833" s="35">
        <v>251.1</v>
      </c>
      <c r="V1833" s="35">
        <v>2843.01</v>
      </c>
      <c r="W1833" s="35">
        <v>1873.02</v>
      </c>
      <c r="X1833" s="35">
        <v>128.02000000000001</v>
      </c>
      <c r="Y1833" s="35">
        <v>5618.13</v>
      </c>
      <c r="Z1833" s="35">
        <v>9357.75</v>
      </c>
      <c r="AA1833" s="35">
        <v>69492.7</v>
      </c>
      <c r="AB1833" s="35">
        <v>526745.02</v>
      </c>
      <c r="AC1833" s="39">
        <f t="shared" si="910"/>
        <v>526.70000000000005</v>
      </c>
      <c r="AD1833" s="40">
        <f t="shared" si="921"/>
        <v>408.1</v>
      </c>
      <c r="AG1833" s="70" t="s">
        <v>3014</v>
      </c>
      <c r="AH1833" s="24" t="s">
        <v>3643</v>
      </c>
      <c r="AI1833" s="24" t="s">
        <v>135</v>
      </c>
      <c r="AJ1833" s="24" t="s">
        <v>3644</v>
      </c>
      <c r="AK1833" s="43">
        <v>235795.05</v>
      </c>
      <c r="AL1833" s="43">
        <v>20242.97</v>
      </c>
      <c r="AM1833" s="42"/>
      <c r="AN1833" s="44">
        <v>73</v>
      </c>
      <c r="AO1833" s="46">
        <v>64</v>
      </c>
      <c r="AP1833" s="46">
        <v>9</v>
      </c>
      <c r="AQ1833" s="45"/>
      <c r="AR1833" s="43">
        <v>256038.02</v>
      </c>
      <c r="AS1833" s="43">
        <v>41526.04</v>
      </c>
      <c r="AT1833" s="43">
        <v>2244.75</v>
      </c>
      <c r="AU1833" s="43">
        <v>328.5</v>
      </c>
      <c r="AV1833" s="43">
        <v>603.71</v>
      </c>
      <c r="AW1833" s="43">
        <v>459.17</v>
      </c>
      <c r="AX1833" s="43">
        <v>301200.19</v>
      </c>
      <c r="AY1833" s="43">
        <v>30891.01</v>
      </c>
      <c r="AZ1833" s="43">
        <v>3320.77</v>
      </c>
      <c r="BA1833" s="43">
        <v>172.8</v>
      </c>
      <c r="BB1833" s="43">
        <v>1956.48</v>
      </c>
      <c r="BC1833" s="43">
        <v>1288.96</v>
      </c>
      <c r="BD1833" s="44">
        <v>0</v>
      </c>
      <c r="BE1833" s="43">
        <v>3866.24</v>
      </c>
      <c r="BF1833" s="43">
        <v>6144.9</v>
      </c>
      <c r="BG1833" s="43">
        <v>47641.16</v>
      </c>
      <c r="BH1833" s="43">
        <v>348841.35</v>
      </c>
      <c r="BI1833" s="44">
        <v>0</v>
      </c>
      <c r="BJ1833" s="71">
        <v>348.8</v>
      </c>
      <c r="BK1833" s="2"/>
      <c r="BL1833" s="2"/>
      <c r="BM1833" s="48">
        <v>29.1</v>
      </c>
      <c r="BN1833" s="48">
        <v>29.1</v>
      </c>
      <c r="BO1833" s="48">
        <v>29.1</v>
      </c>
      <c r="BP1833" s="48">
        <v>29.1</v>
      </c>
      <c r="BQ1833" s="48">
        <v>58.1</v>
      </c>
      <c r="BR1833" s="48">
        <v>58.1</v>
      </c>
      <c r="BS1833" s="48">
        <v>14.5</v>
      </c>
      <c r="BT1833" s="48">
        <v>0</v>
      </c>
      <c r="BU1833" s="48">
        <v>14.5</v>
      </c>
      <c r="BV1833" s="48">
        <f t="shared" si="911"/>
        <v>48.8</v>
      </c>
      <c r="BW1833" s="48">
        <f t="shared" si="912"/>
        <v>48.8</v>
      </c>
      <c r="BX1833" s="49">
        <f t="shared" si="913"/>
        <v>48.9</v>
      </c>
      <c r="BY1833" s="50">
        <f t="shared" si="914"/>
        <v>408.10000000000008</v>
      </c>
      <c r="BZ1833" s="48">
        <f t="shared" si="915"/>
        <v>87.300000000000011</v>
      </c>
      <c r="CA1833" s="48">
        <f t="shared" si="916"/>
        <v>145.30000000000001</v>
      </c>
      <c r="CB1833" s="48">
        <f t="shared" si="917"/>
        <v>29</v>
      </c>
      <c r="CC1833" s="51">
        <f t="shared" si="918"/>
        <v>146.5</v>
      </c>
      <c r="CD1833" s="50">
        <f t="shared" si="919"/>
        <v>408.1</v>
      </c>
      <c r="CE1833" s="103"/>
      <c r="CF1833" s="73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</row>
    <row r="1834" spans="1:122" ht="15" hidden="1" outlineLevel="1" thickBot="1" x14ac:dyDescent="0.35">
      <c r="A1834" s="161"/>
      <c r="B1834" s="53" t="s">
        <v>3645</v>
      </c>
      <c r="C1834" s="53" t="s">
        <v>135</v>
      </c>
      <c r="D1834" s="24" t="s">
        <v>3646</v>
      </c>
      <c r="E1834" s="35">
        <v>713853.67</v>
      </c>
      <c r="F1834" s="35">
        <v>44166.46</v>
      </c>
      <c r="G1834" s="34"/>
      <c r="H1834" s="36">
        <v>251</v>
      </c>
      <c r="I1834" s="38">
        <v>239</v>
      </c>
      <c r="J1834" s="38">
        <v>12</v>
      </c>
      <c r="K1834" s="37"/>
      <c r="L1834" s="35">
        <v>758020.13</v>
      </c>
      <c r="M1834" s="35">
        <v>96275.53</v>
      </c>
      <c r="N1834" s="35">
        <v>7718.25</v>
      </c>
      <c r="O1834" s="35">
        <v>1129.5</v>
      </c>
      <c r="P1834" s="35">
        <v>2075.77</v>
      </c>
      <c r="Q1834" s="35">
        <v>1578.79</v>
      </c>
      <c r="R1834" s="35">
        <v>866797.97</v>
      </c>
      <c r="S1834" s="35">
        <v>110482.46</v>
      </c>
      <c r="T1834" s="35">
        <v>11417.99</v>
      </c>
      <c r="U1834" s="35">
        <v>645.29999999999995</v>
      </c>
      <c r="V1834" s="35">
        <v>7306.23</v>
      </c>
      <c r="W1834" s="35">
        <v>4813.46</v>
      </c>
      <c r="X1834" s="36">
        <v>0</v>
      </c>
      <c r="Y1834" s="35">
        <v>14437.99</v>
      </c>
      <c r="Z1834" s="35">
        <v>18192.48</v>
      </c>
      <c r="AA1834" s="35">
        <v>167295.91</v>
      </c>
      <c r="AB1834" s="35">
        <v>1034093.88</v>
      </c>
      <c r="AC1834" s="39">
        <f t="shared" si="910"/>
        <v>1034.0999999999999</v>
      </c>
      <c r="AD1834" s="40">
        <f t="shared" si="921"/>
        <v>1023</v>
      </c>
      <c r="AG1834" s="70" t="s">
        <v>3014</v>
      </c>
      <c r="AH1834" s="24" t="s">
        <v>3645</v>
      </c>
      <c r="AI1834" s="24" t="s">
        <v>135</v>
      </c>
      <c r="AJ1834" s="24" t="s">
        <v>3646</v>
      </c>
      <c r="AK1834" s="43">
        <v>725332.12</v>
      </c>
      <c r="AL1834" s="43">
        <v>22083.23</v>
      </c>
      <c r="AM1834" s="42"/>
      <c r="AN1834" s="44">
        <v>246</v>
      </c>
      <c r="AO1834" s="46">
        <v>237</v>
      </c>
      <c r="AP1834" s="46">
        <v>9</v>
      </c>
      <c r="AQ1834" s="45"/>
      <c r="AR1834" s="43">
        <v>747415.35</v>
      </c>
      <c r="AS1834" s="43">
        <v>92441.65</v>
      </c>
      <c r="AT1834" s="43">
        <v>7564.5</v>
      </c>
      <c r="AU1834" s="44">
        <v>1107</v>
      </c>
      <c r="AV1834" s="43">
        <v>2034.42</v>
      </c>
      <c r="AW1834" s="43">
        <v>1547.34</v>
      </c>
      <c r="AX1834" s="43">
        <v>852110.26</v>
      </c>
      <c r="AY1834" s="43">
        <v>108903.63</v>
      </c>
      <c r="AZ1834" s="43">
        <v>11190.54</v>
      </c>
      <c r="BA1834" s="43">
        <v>639.9</v>
      </c>
      <c r="BB1834" s="43">
        <v>7245.09</v>
      </c>
      <c r="BC1834" s="43">
        <v>4773.18</v>
      </c>
      <c r="BD1834" s="43">
        <v>256.04000000000002</v>
      </c>
      <c r="BE1834" s="43">
        <v>14317.17</v>
      </c>
      <c r="BF1834" s="43">
        <v>17937.98</v>
      </c>
      <c r="BG1834" s="43">
        <v>165263.53</v>
      </c>
      <c r="BH1834" s="43">
        <v>1017373.79</v>
      </c>
      <c r="BI1834" s="44">
        <v>0</v>
      </c>
      <c r="BJ1834" s="71">
        <v>1017.4</v>
      </c>
      <c r="BK1834" s="2"/>
      <c r="BL1834" s="2"/>
      <c r="BM1834" s="48">
        <v>84.8</v>
      </c>
      <c r="BN1834" s="48">
        <v>84.8</v>
      </c>
      <c r="BO1834" s="48">
        <v>84.8</v>
      </c>
      <c r="BP1834" s="48">
        <v>84.8</v>
      </c>
      <c r="BQ1834" s="48">
        <v>169.6</v>
      </c>
      <c r="BR1834" s="48">
        <v>169.6</v>
      </c>
      <c r="BS1834" s="48">
        <v>42.4</v>
      </c>
      <c r="BT1834" s="48">
        <v>0</v>
      </c>
      <c r="BU1834" s="48">
        <v>42.4</v>
      </c>
      <c r="BV1834" s="48">
        <f t="shared" si="911"/>
        <v>86.6</v>
      </c>
      <c r="BW1834" s="48">
        <f t="shared" si="912"/>
        <v>86.6</v>
      </c>
      <c r="BX1834" s="49">
        <f t="shared" si="913"/>
        <v>86.6</v>
      </c>
      <c r="BY1834" s="50">
        <f t="shared" si="914"/>
        <v>1022.9999999999998</v>
      </c>
      <c r="BZ1834" s="48">
        <f t="shared" si="915"/>
        <v>254.39999999999998</v>
      </c>
      <c r="CA1834" s="48">
        <f t="shared" si="916"/>
        <v>424</v>
      </c>
      <c r="CB1834" s="48">
        <f t="shared" si="917"/>
        <v>84.8</v>
      </c>
      <c r="CC1834" s="51">
        <f t="shared" si="918"/>
        <v>259.79999999999995</v>
      </c>
      <c r="CD1834" s="50">
        <f t="shared" si="919"/>
        <v>1022.9999999999999</v>
      </c>
      <c r="CE1834" s="103"/>
      <c r="CF1834" s="73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</row>
    <row r="1835" spans="1:122" ht="15" hidden="1" outlineLevel="1" thickBot="1" x14ac:dyDescent="0.35">
      <c r="A1835" s="161"/>
      <c r="B1835" s="53" t="s">
        <v>3647</v>
      </c>
      <c r="C1835" s="53" t="s">
        <v>135</v>
      </c>
      <c r="D1835" s="24" t="s">
        <v>3648</v>
      </c>
      <c r="E1835" s="34"/>
      <c r="F1835" s="35">
        <v>22083.23</v>
      </c>
      <c r="G1835" s="35">
        <v>337799.41</v>
      </c>
      <c r="H1835" s="36">
        <v>98</v>
      </c>
      <c r="I1835" s="37"/>
      <c r="J1835" s="38">
        <v>9</v>
      </c>
      <c r="K1835" s="38">
        <v>89</v>
      </c>
      <c r="L1835" s="35">
        <v>359882.64</v>
      </c>
      <c r="M1835" s="35">
        <v>19294.240000000002</v>
      </c>
      <c r="N1835" s="35">
        <v>3013.5</v>
      </c>
      <c r="O1835" s="36">
        <v>441</v>
      </c>
      <c r="P1835" s="35">
        <v>810.46</v>
      </c>
      <c r="Q1835" s="35">
        <v>616.41999999999996</v>
      </c>
      <c r="R1835" s="35">
        <v>384058.26</v>
      </c>
      <c r="S1835" s="35">
        <v>22113.7</v>
      </c>
      <c r="T1835" s="35">
        <v>4458.0200000000004</v>
      </c>
      <c r="U1835" s="36">
        <v>0</v>
      </c>
      <c r="V1835" s="36">
        <v>0</v>
      </c>
      <c r="W1835" s="36">
        <v>0</v>
      </c>
      <c r="X1835" s="36">
        <v>0</v>
      </c>
      <c r="Y1835" s="36">
        <v>0</v>
      </c>
      <c r="Z1835" s="35">
        <v>8637.19</v>
      </c>
      <c r="AA1835" s="35">
        <v>35208.910000000003</v>
      </c>
      <c r="AB1835" s="35">
        <v>419267.17</v>
      </c>
      <c r="AC1835" s="39">
        <f t="shared" si="910"/>
        <v>419.3</v>
      </c>
      <c r="AD1835" s="40">
        <f t="shared" si="921"/>
        <v>472.2</v>
      </c>
      <c r="AG1835" s="70" t="s">
        <v>3014</v>
      </c>
      <c r="AH1835" s="24" t="s">
        <v>3647</v>
      </c>
      <c r="AI1835" s="24" t="s">
        <v>135</v>
      </c>
      <c r="AJ1835" s="24" t="s">
        <v>3648</v>
      </c>
      <c r="AK1835" s="42"/>
      <c r="AL1835" s="43">
        <v>44166.46</v>
      </c>
      <c r="AM1835" s="43">
        <v>380024.34</v>
      </c>
      <c r="AN1835" s="44">
        <v>124</v>
      </c>
      <c r="AO1835" s="45"/>
      <c r="AP1835" s="46">
        <v>10</v>
      </c>
      <c r="AQ1835" s="46">
        <v>114</v>
      </c>
      <c r="AR1835" s="43">
        <v>424190.8</v>
      </c>
      <c r="AS1835" s="43">
        <v>24413.119999999999</v>
      </c>
      <c r="AT1835" s="44">
        <v>3813</v>
      </c>
      <c r="AU1835" s="44">
        <v>558</v>
      </c>
      <c r="AV1835" s="43">
        <v>1025.48</v>
      </c>
      <c r="AW1835" s="43">
        <v>779.96</v>
      </c>
      <c r="AX1835" s="43">
        <v>454780.36</v>
      </c>
      <c r="AY1835" s="43">
        <v>27980.6</v>
      </c>
      <c r="AZ1835" s="43">
        <v>5640.76</v>
      </c>
      <c r="BA1835" s="44">
        <v>0</v>
      </c>
      <c r="BB1835" s="44">
        <v>0</v>
      </c>
      <c r="BC1835" s="44">
        <v>0</v>
      </c>
      <c r="BD1835" s="44">
        <v>0</v>
      </c>
      <c r="BE1835" s="44">
        <v>0</v>
      </c>
      <c r="BF1835" s="43">
        <v>10180.57</v>
      </c>
      <c r="BG1835" s="43">
        <v>43801.93</v>
      </c>
      <c r="BH1835" s="43">
        <v>498582.29</v>
      </c>
      <c r="BI1835" s="44">
        <v>0</v>
      </c>
      <c r="BJ1835" s="71">
        <v>498.6</v>
      </c>
      <c r="BK1835" s="2"/>
      <c r="BL1835" s="2"/>
      <c r="BM1835" s="48">
        <v>41.6</v>
      </c>
      <c r="BN1835" s="48">
        <v>41.6</v>
      </c>
      <c r="BO1835" s="48">
        <v>41.6</v>
      </c>
      <c r="BP1835" s="48">
        <v>41.6</v>
      </c>
      <c r="BQ1835" s="48">
        <v>83.1</v>
      </c>
      <c r="BR1835" s="48">
        <v>83.1</v>
      </c>
      <c r="BS1835" s="48">
        <v>20.8</v>
      </c>
      <c r="BT1835" s="48">
        <v>0</v>
      </c>
      <c r="BU1835" s="48">
        <v>20.8</v>
      </c>
      <c r="BV1835" s="48">
        <f t="shared" si="911"/>
        <v>32.700000000000003</v>
      </c>
      <c r="BW1835" s="48">
        <f t="shared" si="912"/>
        <v>32.700000000000003</v>
      </c>
      <c r="BX1835" s="49">
        <f t="shared" si="913"/>
        <v>32.6</v>
      </c>
      <c r="BY1835" s="50">
        <f t="shared" si="914"/>
        <v>472.2000000000001</v>
      </c>
      <c r="BZ1835" s="48">
        <f t="shared" si="915"/>
        <v>124.80000000000001</v>
      </c>
      <c r="CA1835" s="48">
        <f t="shared" si="916"/>
        <v>207.79999999999998</v>
      </c>
      <c r="CB1835" s="48">
        <f t="shared" si="917"/>
        <v>41.6</v>
      </c>
      <c r="CC1835" s="51">
        <f t="shared" si="918"/>
        <v>98</v>
      </c>
      <c r="CD1835" s="50">
        <f t="shared" si="919"/>
        <v>472.20000000000005</v>
      </c>
      <c r="CE1835" s="103"/>
      <c r="CF1835" s="73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</row>
    <row r="1836" spans="1:122" ht="15" hidden="1" outlineLevel="1" thickBot="1" x14ac:dyDescent="0.35">
      <c r="A1836" s="161"/>
      <c r="B1836" s="53" t="s">
        <v>3649</v>
      </c>
      <c r="C1836" s="53" t="s">
        <v>45</v>
      </c>
      <c r="D1836" s="24" t="s">
        <v>3650</v>
      </c>
      <c r="E1836" s="34"/>
      <c r="F1836" s="35">
        <v>88332.91</v>
      </c>
      <c r="G1836" s="35">
        <v>380024.33</v>
      </c>
      <c r="H1836" s="36">
        <v>155</v>
      </c>
      <c r="I1836" s="37"/>
      <c r="J1836" s="38">
        <v>32</v>
      </c>
      <c r="K1836" s="38">
        <v>123</v>
      </c>
      <c r="L1836" s="35">
        <v>468357.24</v>
      </c>
      <c r="M1836" s="35">
        <v>41704.660000000003</v>
      </c>
      <c r="N1836" s="35">
        <v>4766.25</v>
      </c>
      <c r="O1836" s="35">
        <v>697.5</v>
      </c>
      <c r="P1836" s="35">
        <v>1281.8499999999999</v>
      </c>
      <c r="Q1836" s="35">
        <v>974.95</v>
      </c>
      <c r="R1836" s="35">
        <v>517782.45</v>
      </c>
      <c r="S1836" s="35">
        <v>34975.75</v>
      </c>
      <c r="T1836" s="35">
        <v>7050.95</v>
      </c>
      <c r="U1836" s="36">
        <v>0</v>
      </c>
      <c r="V1836" s="36">
        <v>0</v>
      </c>
      <c r="W1836" s="36">
        <v>0</v>
      </c>
      <c r="X1836" s="36">
        <v>0</v>
      </c>
      <c r="Y1836" s="36">
        <v>0</v>
      </c>
      <c r="Z1836" s="35">
        <v>11240.58</v>
      </c>
      <c r="AA1836" s="35">
        <v>53267.28</v>
      </c>
      <c r="AB1836" s="35">
        <v>571049.73</v>
      </c>
      <c r="AC1836" s="39">
        <f t="shared" si="910"/>
        <v>571</v>
      </c>
      <c r="AD1836" s="40">
        <f t="shared" si="921"/>
        <v>584.9</v>
      </c>
      <c r="AG1836" s="70" t="s">
        <v>3014</v>
      </c>
      <c r="AH1836" s="24" t="s">
        <v>3649</v>
      </c>
      <c r="AI1836" s="24" t="s">
        <v>45</v>
      </c>
      <c r="AJ1836" s="24" t="s">
        <v>3650</v>
      </c>
      <c r="AK1836" s="42"/>
      <c r="AL1836" s="43">
        <v>132499.37</v>
      </c>
      <c r="AM1836" s="43">
        <v>337799.41</v>
      </c>
      <c r="AN1836" s="44">
        <v>174</v>
      </c>
      <c r="AO1836" s="45"/>
      <c r="AP1836" s="46">
        <v>56</v>
      </c>
      <c r="AQ1836" s="46">
        <v>118</v>
      </c>
      <c r="AR1836" s="43">
        <v>470298.78</v>
      </c>
      <c r="AS1836" s="43">
        <v>54517.38</v>
      </c>
      <c r="AT1836" s="43">
        <v>5350.5</v>
      </c>
      <c r="AU1836" s="44">
        <v>783</v>
      </c>
      <c r="AV1836" s="43">
        <v>1438.98</v>
      </c>
      <c r="AW1836" s="43">
        <v>1094.46</v>
      </c>
      <c r="AX1836" s="43">
        <v>533483.1</v>
      </c>
      <c r="AY1836" s="43">
        <v>39263.1</v>
      </c>
      <c r="AZ1836" s="43">
        <v>7915.26</v>
      </c>
      <c r="BA1836" s="44">
        <v>0</v>
      </c>
      <c r="BB1836" s="44">
        <v>0</v>
      </c>
      <c r="BC1836" s="44">
        <v>0</v>
      </c>
      <c r="BD1836" s="44">
        <v>0</v>
      </c>
      <c r="BE1836" s="44">
        <v>0</v>
      </c>
      <c r="BF1836" s="43">
        <v>11287.17</v>
      </c>
      <c r="BG1836" s="43">
        <v>58465.53</v>
      </c>
      <c r="BH1836" s="43">
        <v>591948.63</v>
      </c>
      <c r="BI1836" s="44">
        <v>0</v>
      </c>
      <c r="BJ1836" s="71">
        <v>591.9</v>
      </c>
      <c r="BK1836" s="2"/>
      <c r="BL1836" s="2"/>
      <c r="BM1836" s="48">
        <v>49.3</v>
      </c>
      <c r="BN1836" s="48">
        <v>49.3</v>
      </c>
      <c r="BO1836" s="48">
        <v>49.3</v>
      </c>
      <c r="BP1836" s="48">
        <v>49.3</v>
      </c>
      <c r="BQ1836" s="48">
        <v>98.7</v>
      </c>
      <c r="BR1836" s="48">
        <v>98.7</v>
      </c>
      <c r="BS1836" s="48">
        <v>24.7</v>
      </c>
      <c r="BT1836" s="48">
        <v>0</v>
      </c>
      <c r="BU1836" s="48">
        <v>24.7</v>
      </c>
      <c r="BV1836" s="48">
        <f t="shared" si="911"/>
        <v>47</v>
      </c>
      <c r="BW1836" s="48">
        <f t="shared" si="912"/>
        <v>47</v>
      </c>
      <c r="BX1836" s="49">
        <f t="shared" si="913"/>
        <v>46.9</v>
      </c>
      <c r="BY1836" s="50">
        <f t="shared" si="914"/>
        <v>584.9</v>
      </c>
      <c r="BZ1836" s="48">
        <f t="shared" si="915"/>
        <v>147.89999999999998</v>
      </c>
      <c r="CA1836" s="48">
        <f t="shared" si="916"/>
        <v>246.7</v>
      </c>
      <c r="CB1836" s="48">
        <f t="shared" si="917"/>
        <v>49.4</v>
      </c>
      <c r="CC1836" s="51">
        <f t="shared" si="918"/>
        <v>140.9</v>
      </c>
      <c r="CD1836" s="50">
        <f t="shared" si="919"/>
        <v>584.9</v>
      </c>
      <c r="CE1836" s="103"/>
      <c r="CF1836" s="73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</row>
    <row r="1837" spans="1:122" ht="15" hidden="1" outlineLevel="1" thickBot="1" x14ac:dyDescent="0.35">
      <c r="A1837" s="161"/>
      <c r="B1837" s="53" t="s">
        <v>3651</v>
      </c>
      <c r="C1837" s="53" t="s">
        <v>135</v>
      </c>
      <c r="D1837" s="24" t="s">
        <v>3652</v>
      </c>
      <c r="E1837" s="34"/>
      <c r="F1837" s="35">
        <v>44166.46</v>
      </c>
      <c r="G1837" s="35">
        <v>119496.54</v>
      </c>
      <c r="H1837" s="36">
        <v>44</v>
      </c>
      <c r="I1837" s="37"/>
      <c r="J1837" s="38">
        <v>10</v>
      </c>
      <c r="K1837" s="38">
        <v>34</v>
      </c>
      <c r="L1837" s="36">
        <v>163663</v>
      </c>
      <c r="M1837" s="35">
        <v>8662.7199999999993</v>
      </c>
      <c r="N1837" s="36">
        <v>1353</v>
      </c>
      <c r="O1837" s="36">
        <v>198</v>
      </c>
      <c r="P1837" s="35">
        <v>363.88</v>
      </c>
      <c r="Q1837" s="35">
        <v>276.76</v>
      </c>
      <c r="R1837" s="35">
        <v>174517.36</v>
      </c>
      <c r="S1837" s="35">
        <v>9928.6</v>
      </c>
      <c r="T1837" s="35">
        <v>2001.56</v>
      </c>
      <c r="U1837" s="36">
        <v>0</v>
      </c>
      <c r="V1837" s="36">
        <v>0</v>
      </c>
      <c r="W1837" s="36">
        <v>0</v>
      </c>
      <c r="X1837" s="36">
        <v>0</v>
      </c>
      <c r="Y1837" s="36">
        <v>0</v>
      </c>
      <c r="Z1837" s="35">
        <v>3927.91</v>
      </c>
      <c r="AA1837" s="35">
        <v>15858.07</v>
      </c>
      <c r="AB1837" s="35">
        <v>190375.43</v>
      </c>
      <c r="AC1837" s="39">
        <f t="shared" si="910"/>
        <v>190.4</v>
      </c>
      <c r="AD1837" s="40">
        <f t="shared" si="921"/>
        <v>169.5</v>
      </c>
      <c r="AG1837" s="70" t="s">
        <v>3014</v>
      </c>
      <c r="AH1837" s="24" t="s">
        <v>3651</v>
      </c>
      <c r="AI1837" s="24" t="s">
        <v>135</v>
      </c>
      <c r="AJ1837" s="24" t="s">
        <v>3652</v>
      </c>
      <c r="AK1837" s="42"/>
      <c r="AL1837" s="43">
        <v>14574.93</v>
      </c>
      <c r="AM1837" s="43">
        <v>119496.54</v>
      </c>
      <c r="AN1837" s="44">
        <v>42</v>
      </c>
      <c r="AO1837" s="45"/>
      <c r="AP1837" s="46">
        <v>4</v>
      </c>
      <c r="AQ1837" s="46">
        <v>38</v>
      </c>
      <c r="AR1837" s="43">
        <v>134071.47</v>
      </c>
      <c r="AS1837" s="43">
        <v>8268.9599999999991</v>
      </c>
      <c r="AT1837" s="43">
        <v>1291.5</v>
      </c>
      <c r="AU1837" s="44">
        <v>189</v>
      </c>
      <c r="AV1837" s="43">
        <v>347.34</v>
      </c>
      <c r="AW1837" s="43">
        <v>264.18</v>
      </c>
      <c r="AX1837" s="43">
        <v>144432.45000000001</v>
      </c>
      <c r="AY1837" s="43">
        <v>9477.2999999999993</v>
      </c>
      <c r="AZ1837" s="43">
        <v>1910.58</v>
      </c>
      <c r="BA1837" s="44">
        <v>0</v>
      </c>
      <c r="BB1837" s="44">
        <v>0</v>
      </c>
      <c r="BC1837" s="44">
        <v>0</v>
      </c>
      <c r="BD1837" s="44">
        <v>0</v>
      </c>
      <c r="BE1837" s="44">
        <v>0</v>
      </c>
      <c r="BF1837" s="43">
        <v>3217.72</v>
      </c>
      <c r="BG1837" s="43">
        <v>14605.6</v>
      </c>
      <c r="BH1837" s="43">
        <v>159038.04999999999</v>
      </c>
      <c r="BI1837" s="44">
        <v>0</v>
      </c>
      <c r="BJ1837" s="71">
        <v>159</v>
      </c>
      <c r="BK1837" s="2"/>
      <c r="BL1837" s="2"/>
      <c r="BM1837" s="48">
        <v>13.3</v>
      </c>
      <c r="BN1837" s="48">
        <v>13.3</v>
      </c>
      <c r="BO1837" s="48">
        <v>13.3</v>
      </c>
      <c r="BP1837" s="48">
        <v>13.3</v>
      </c>
      <c r="BQ1837" s="48">
        <v>26.5</v>
      </c>
      <c r="BR1837" s="48">
        <v>26.5</v>
      </c>
      <c r="BS1837" s="48">
        <v>6.6</v>
      </c>
      <c r="BT1837" s="48">
        <v>0</v>
      </c>
      <c r="BU1837" s="48">
        <v>6.6</v>
      </c>
      <c r="BV1837" s="48">
        <f t="shared" si="911"/>
        <v>16.7</v>
      </c>
      <c r="BW1837" s="48">
        <f t="shared" si="912"/>
        <v>16.7</v>
      </c>
      <c r="BX1837" s="49">
        <f t="shared" si="913"/>
        <v>16.7</v>
      </c>
      <c r="BY1837" s="50">
        <f t="shared" si="914"/>
        <v>169.50000000000003</v>
      </c>
      <c r="BZ1837" s="48">
        <f t="shared" si="915"/>
        <v>39.900000000000006</v>
      </c>
      <c r="CA1837" s="48">
        <f t="shared" si="916"/>
        <v>66.3</v>
      </c>
      <c r="CB1837" s="48">
        <f t="shared" si="917"/>
        <v>13.2</v>
      </c>
      <c r="CC1837" s="51">
        <f t="shared" si="918"/>
        <v>50.099999999999994</v>
      </c>
      <c r="CD1837" s="50">
        <f t="shared" si="919"/>
        <v>169.5</v>
      </c>
      <c r="CE1837" s="103"/>
      <c r="CF1837" s="73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</row>
    <row r="1838" spans="1:122" ht="15" hidden="1" outlineLevel="1" thickBot="1" x14ac:dyDescent="0.35">
      <c r="A1838" s="161"/>
      <c r="B1838" s="53" t="s">
        <v>3653</v>
      </c>
      <c r="C1838" s="53" t="s">
        <v>135</v>
      </c>
      <c r="D1838" s="24" t="s">
        <v>3654</v>
      </c>
      <c r="E1838" s="34"/>
      <c r="F1838" s="35">
        <v>88332.91</v>
      </c>
      <c r="G1838" s="35">
        <v>380024.34</v>
      </c>
      <c r="H1838" s="36">
        <v>157</v>
      </c>
      <c r="I1838" s="37"/>
      <c r="J1838" s="38">
        <v>31</v>
      </c>
      <c r="K1838" s="38">
        <v>126</v>
      </c>
      <c r="L1838" s="35">
        <v>468357.25</v>
      </c>
      <c r="M1838" s="35">
        <v>33178.160000000003</v>
      </c>
      <c r="N1838" s="35">
        <v>4827.75</v>
      </c>
      <c r="O1838" s="35">
        <v>706.5</v>
      </c>
      <c r="P1838" s="35">
        <v>1298.3900000000001</v>
      </c>
      <c r="Q1838" s="35">
        <v>987.53</v>
      </c>
      <c r="R1838" s="35">
        <v>509355.58</v>
      </c>
      <c r="S1838" s="35">
        <v>35427.050000000003</v>
      </c>
      <c r="T1838" s="35">
        <v>7141.93</v>
      </c>
      <c r="U1838" s="36">
        <v>0</v>
      </c>
      <c r="V1838" s="36">
        <v>0</v>
      </c>
      <c r="W1838" s="36">
        <v>0</v>
      </c>
      <c r="X1838" s="36">
        <v>0</v>
      </c>
      <c r="Y1838" s="36">
        <v>0</v>
      </c>
      <c r="Z1838" s="35">
        <v>11240.57</v>
      </c>
      <c r="AA1838" s="35">
        <v>53809.55</v>
      </c>
      <c r="AB1838" s="35">
        <v>563165.13</v>
      </c>
      <c r="AC1838" s="39">
        <f t="shared" si="910"/>
        <v>563.20000000000005</v>
      </c>
      <c r="AD1838" s="40">
        <f t="shared" si="921"/>
        <v>598.29999999999995</v>
      </c>
      <c r="AG1838" s="70" t="s">
        <v>3014</v>
      </c>
      <c r="AH1838" s="24" t="s">
        <v>3653</v>
      </c>
      <c r="AI1838" s="24" t="s">
        <v>135</v>
      </c>
      <c r="AJ1838" s="24" t="s">
        <v>3654</v>
      </c>
      <c r="AK1838" s="42"/>
      <c r="AL1838" s="43">
        <v>44166.46</v>
      </c>
      <c r="AM1838" s="43">
        <v>464474.19</v>
      </c>
      <c r="AN1838" s="44">
        <v>179</v>
      </c>
      <c r="AO1838" s="45"/>
      <c r="AP1838" s="46">
        <v>19</v>
      </c>
      <c r="AQ1838" s="46">
        <v>160</v>
      </c>
      <c r="AR1838" s="43">
        <v>508640.65</v>
      </c>
      <c r="AS1838" s="43">
        <v>37509.519999999997</v>
      </c>
      <c r="AT1838" s="43">
        <v>5504.25</v>
      </c>
      <c r="AU1838" s="43">
        <v>805.5</v>
      </c>
      <c r="AV1838" s="43">
        <v>1480.33</v>
      </c>
      <c r="AW1838" s="43">
        <v>1125.9100000000001</v>
      </c>
      <c r="AX1838" s="43">
        <v>555066.16</v>
      </c>
      <c r="AY1838" s="43">
        <v>40391.35</v>
      </c>
      <c r="AZ1838" s="43">
        <v>8142.71</v>
      </c>
      <c r="BA1838" s="44">
        <v>0</v>
      </c>
      <c r="BB1838" s="44">
        <v>0</v>
      </c>
      <c r="BC1838" s="44">
        <v>0</v>
      </c>
      <c r="BD1838" s="44">
        <v>0</v>
      </c>
      <c r="BE1838" s="44">
        <v>0</v>
      </c>
      <c r="BF1838" s="43">
        <v>12207.36</v>
      </c>
      <c r="BG1838" s="43">
        <v>60741.42</v>
      </c>
      <c r="BH1838" s="43">
        <v>615807.57999999996</v>
      </c>
      <c r="BI1838" s="44">
        <v>0</v>
      </c>
      <c r="BJ1838" s="71">
        <v>615.79999999999995</v>
      </c>
      <c r="BK1838" s="2"/>
      <c r="BL1838" s="2"/>
      <c r="BM1838" s="48">
        <v>51.3</v>
      </c>
      <c r="BN1838" s="48">
        <v>51.3</v>
      </c>
      <c r="BO1838" s="48">
        <v>51.3</v>
      </c>
      <c r="BP1838" s="48">
        <v>51.3</v>
      </c>
      <c r="BQ1838" s="48">
        <v>102.6</v>
      </c>
      <c r="BR1838" s="48">
        <v>102.6</v>
      </c>
      <c r="BS1838" s="48">
        <v>25.7</v>
      </c>
      <c r="BT1838" s="48">
        <v>0</v>
      </c>
      <c r="BU1838" s="48">
        <v>25.7</v>
      </c>
      <c r="BV1838" s="48">
        <f t="shared" si="911"/>
        <v>45.5</v>
      </c>
      <c r="BW1838" s="48">
        <f t="shared" si="912"/>
        <v>45.5</v>
      </c>
      <c r="BX1838" s="49">
        <f t="shared" si="913"/>
        <v>45.5</v>
      </c>
      <c r="BY1838" s="50">
        <f t="shared" si="914"/>
        <v>598.29999999999995</v>
      </c>
      <c r="BZ1838" s="48">
        <f t="shared" si="915"/>
        <v>153.89999999999998</v>
      </c>
      <c r="CA1838" s="48">
        <f t="shared" si="916"/>
        <v>256.5</v>
      </c>
      <c r="CB1838" s="48">
        <f t="shared" si="917"/>
        <v>51.4</v>
      </c>
      <c r="CC1838" s="51">
        <f t="shared" si="918"/>
        <v>136.5</v>
      </c>
      <c r="CD1838" s="50">
        <f t="shared" si="919"/>
        <v>598.29999999999995</v>
      </c>
      <c r="CE1838" s="103"/>
      <c r="CF1838" s="73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</row>
    <row r="1839" spans="1:122" ht="15" hidden="1" outlineLevel="1" thickBot="1" x14ac:dyDescent="0.35">
      <c r="A1839" s="161"/>
      <c r="B1839" s="53" t="s">
        <v>3655</v>
      </c>
      <c r="C1839" s="53" t="s">
        <v>135</v>
      </c>
      <c r="D1839" s="24" t="s">
        <v>3656</v>
      </c>
      <c r="E1839" s="34"/>
      <c r="F1839" s="35">
        <v>22083.23</v>
      </c>
      <c r="G1839" s="35">
        <v>126674.79</v>
      </c>
      <c r="H1839" s="36">
        <v>33</v>
      </c>
      <c r="I1839" s="37"/>
      <c r="J1839" s="38">
        <v>6</v>
      </c>
      <c r="K1839" s="38">
        <v>27</v>
      </c>
      <c r="L1839" s="35">
        <v>148758.01999999999</v>
      </c>
      <c r="M1839" s="35">
        <v>6497.04</v>
      </c>
      <c r="N1839" s="35">
        <v>1014.75</v>
      </c>
      <c r="O1839" s="35">
        <v>148.5</v>
      </c>
      <c r="P1839" s="35">
        <v>272.91000000000003</v>
      </c>
      <c r="Q1839" s="35">
        <v>207.57</v>
      </c>
      <c r="R1839" s="35">
        <v>156898.79</v>
      </c>
      <c r="S1839" s="35">
        <v>7446.45</v>
      </c>
      <c r="T1839" s="35">
        <v>1501.17</v>
      </c>
      <c r="U1839" s="36">
        <v>0</v>
      </c>
      <c r="V1839" s="36">
        <v>0</v>
      </c>
      <c r="W1839" s="36">
        <v>0</v>
      </c>
      <c r="X1839" s="36">
        <v>0</v>
      </c>
      <c r="Y1839" s="36">
        <v>0</v>
      </c>
      <c r="Z1839" s="35">
        <v>3570.2</v>
      </c>
      <c r="AA1839" s="35">
        <v>12517.82</v>
      </c>
      <c r="AB1839" s="35">
        <v>169416.61</v>
      </c>
      <c r="AC1839" s="39">
        <f t="shared" si="910"/>
        <v>169.4</v>
      </c>
      <c r="AD1839" s="40">
        <f t="shared" si="921"/>
        <v>117.5</v>
      </c>
      <c r="AG1839" s="70" t="s">
        <v>3014</v>
      </c>
      <c r="AH1839" s="24" t="s">
        <v>3655</v>
      </c>
      <c r="AI1839" s="24" t="s">
        <v>135</v>
      </c>
      <c r="AJ1839" s="24" t="s">
        <v>3656</v>
      </c>
      <c r="AK1839" s="42"/>
      <c r="AL1839" s="43">
        <v>22083.23</v>
      </c>
      <c r="AM1839" s="43">
        <v>56159.15</v>
      </c>
      <c r="AN1839" s="44">
        <v>20</v>
      </c>
      <c r="AO1839" s="45"/>
      <c r="AP1839" s="46">
        <v>7</v>
      </c>
      <c r="AQ1839" s="46">
        <v>13</v>
      </c>
      <c r="AR1839" s="43">
        <v>78242.38</v>
      </c>
      <c r="AS1839" s="43">
        <v>4995.7299999999996</v>
      </c>
      <c r="AT1839" s="44">
        <v>615</v>
      </c>
      <c r="AU1839" s="44">
        <v>90</v>
      </c>
      <c r="AV1839" s="43">
        <v>165.4</v>
      </c>
      <c r="AW1839" s="43">
        <v>125.8</v>
      </c>
      <c r="AX1839" s="43">
        <v>84234.31</v>
      </c>
      <c r="AY1839" s="44">
        <v>4513</v>
      </c>
      <c r="AZ1839" s="43">
        <v>909.8</v>
      </c>
      <c r="BA1839" s="44">
        <v>0</v>
      </c>
      <c r="BB1839" s="44">
        <v>0</v>
      </c>
      <c r="BC1839" s="44">
        <v>0</v>
      </c>
      <c r="BD1839" s="44">
        <v>0</v>
      </c>
      <c r="BE1839" s="44">
        <v>0</v>
      </c>
      <c r="BF1839" s="43">
        <v>1877.82</v>
      </c>
      <c r="BG1839" s="43">
        <v>7300.62</v>
      </c>
      <c r="BH1839" s="43">
        <v>91534.93</v>
      </c>
      <c r="BI1839" s="44">
        <v>0</v>
      </c>
      <c r="BJ1839" s="71">
        <v>91.5</v>
      </c>
      <c r="BK1839" s="2"/>
      <c r="BL1839" s="2"/>
      <c r="BM1839" s="48">
        <v>7.6</v>
      </c>
      <c r="BN1839" s="48">
        <v>7.6</v>
      </c>
      <c r="BO1839" s="48">
        <v>7.6</v>
      </c>
      <c r="BP1839" s="48">
        <v>7.6</v>
      </c>
      <c r="BQ1839" s="48">
        <v>15.3</v>
      </c>
      <c r="BR1839" s="48">
        <v>15.3</v>
      </c>
      <c r="BS1839" s="48">
        <v>3.8</v>
      </c>
      <c r="BT1839" s="48">
        <v>0</v>
      </c>
      <c r="BU1839" s="48">
        <v>3.8</v>
      </c>
      <c r="BV1839" s="48">
        <f t="shared" si="911"/>
        <v>16.3</v>
      </c>
      <c r="BW1839" s="48">
        <f t="shared" si="912"/>
        <v>16.3</v>
      </c>
      <c r="BX1839" s="49">
        <f t="shared" si="913"/>
        <v>16.3</v>
      </c>
      <c r="BY1839" s="50">
        <f t="shared" si="914"/>
        <v>117.49999999999997</v>
      </c>
      <c r="BZ1839" s="48">
        <f t="shared" si="915"/>
        <v>22.799999999999997</v>
      </c>
      <c r="CA1839" s="48">
        <f t="shared" si="916"/>
        <v>38.200000000000003</v>
      </c>
      <c r="CB1839" s="48">
        <f t="shared" si="917"/>
        <v>7.6</v>
      </c>
      <c r="CC1839" s="51">
        <f t="shared" si="918"/>
        <v>48.900000000000006</v>
      </c>
      <c r="CD1839" s="50">
        <f t="shared" si="919"/>
        <v>117.5</v>
      </c>
      <c r="CE1839" s="103"/>
      <c r="CF1839" s="73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</row>
    <row r="1840" spans="1:122" ht="15" hidden="1" outlineLevel="1" thickBot="1" x14ac:dyDescent="0.35">
      <c r="A1840" s="161"/>
      <c r="B1840" s="53" t="s">
        <v>3657</v>
      </c>
      <c r="C1840" s="53" t="s">
        <v>135</v>
      </c>
      <c r="D1840" s="24" t="s">
        <v>3658</v>
      </c>
      <c r="E1840" s="34"/>
      <c r="F1840" s="35">
        <v>44166.46</v>
      </c>
      <c r="G1840" s="35">
        <v>112318.31</v>
      </c>
      <c r="H1840" s="36">
        <v>37</v>
      </c>
      <c r="I1840" s="37"/>
      <c r="J1840" s="38">
        <v>10</v>
      </c>
      <c r="K1840" s="38">
        <v>27</v>
      </c>
      <c r="L1840" s="35">
        <v>156484.76999999999</v>
      </c>
      <c r="M1840" s="35">
        <v>7284.56</v>
      </c>
      <c r="N1840" s="35">
        <v>1137.75</v>
      </c>
      <c r="O1840" s="35">
        <v>166.5</v>
      </c>
      <c r="P1840" s="35">
        <v>305.99</v>
      </c>
      <c r="Q1840" s="35">
        <v>232.73</v>
      </c>
      <c r="R1840" s="35">
        <v>165612.29999999999</v>
      </c>
      <c r="S1840" s="35">
        <v>8349.0499999999993</v>
      </c>
      <c r="T1840" s="35">
        <v>1683.13</v>
      </c>
      <c r="U1840" s="36">
        <v>0</v>
      </c>
      <c r="V1840" s="36">
        <v>0</v>
      </c>
      <c r="W1840" s="36">
        <v>0</v>
      </c>
      <c r="X1840" s="36">
        <v>0</v>
      </c>
      <c r="Y1840" s="36">
        <v>0</v>
      </c>
      <c r="Z1840" s="35">
        <v>3755.63</v>
      </c>
      <c r="AA1840" s="35">
        <v>13787.81</v>
      </c>
      <c r="AB1840" s="35">
        <v>179400.11</v>
      </c>
      <c r="AC1840" s="39">
        <f t="shared" ref="AC1840:AC1903" si="922">+ROUND(AB1840/1000,1)</f>
        <v>179.4</v>
      </c>
      <c r="AD1840" s="40">
        <f t="shared" si="921"/>
        <v>170.6</v>
      </c>
      <c r="AG1840" s="70" t="s">
        <v>3014</v>
      </c>
      <c r="AH1840" s="24" t="s">
        <v>3657</v>
      </c>
      <c r="AI1840" s="24" t="s">
        <v>135</v>
      </c>
      <c r="AJ1840" s="24" t="s">
        <v>3658</v>
      </c>
      <c r="AK1840" s="42"/>
      <c r="AL1840" s="43">
        <v>44166.46</v>
      </c>
      <c r="AM1840" s="43">
        <v>98384.08</v>
      </c>
      <c r="AN1840" s="44">
        <v>39</v>
      </c>
      <c r="AO1840" s="45"/>
      <c r="AP1840" s="46">
        <v>15</v>
      </c>
      <c r="AQ1840" s="46">
        <v>24</v>
      </c>
      <c r="AR1840" s="43">
        <v>142550.54</v>
      </c>
      <c r="AS1840" s="43">
        <v>7678.32</v>
      </c>
      <c r="AT1840" s="43">
        <v>1199.25</v>
      </c>
      <c r="AU1840" s="43">
        <v>175.5</v>
      </c>
      <c r="AV1840" s="43">
        <v>322.52999999999997</v>
      </c>
      <c r="AW1840" s="43">
        <v>245.31</v>
      </c>
      <c r="AX1840" s="43">
        <v>152171.45000000001</v>
      </c>
      <c r="AY1840" s="43">
        <v>8800.35</v>
      </c>
      <c r="AZ1840" s="43">
        <v>1774.11</v>
      </c>
      <c r="BA1840" s="44">
        <v>0</v>
      </c>
      <c r="BB1840" s="44">
        <v>0</v>
      </c>
      <c r="BC1840" s="44">
        <v>0</v>
      </c>
      <c r="BD1840" s="44">
        <v>0</v>
      </c>
      <c r="BE1840" s="44">
        <v>0</v>
      </c>
      <c r="BF1840" s="43">
        <v>3421.21</v>
      </c>
      <c r="BG1840" s="43">
        <v>13995.67</v>
      </c>
      <c r="BH1840" s="43">
        <v>166167.12</v>
      </c>
      <c r="BI1840" s="44">
        <v>0</v>
      </c>
      <c r="BJ1840" s="71">
        <v>166.2</v>
      </c>
      <c r="BK1840" s="2"/>
      <c r="BL1840" s="2"/>
      <c r="BM1840" s="48">
        <v>13.9</v>
      </c>
      <c r="BN1840" s="48">
        <v>13.9</v>
      </c>
      <c r="BO1840" s="48">
        <v>13.9</v>
      </c>
      <c r="BP1840" s="48">
        <v>13.9</v>
      </c>
      <c r="BQ1840" s="48">
        <v>27.7</v>
      </c>
      <c r="BR1840" s="48">
        <v>27.7</v>
      </c>
      <c r="BS1840" s="48">
        <v>6.9</v>
      </c>
      <c r="BT1840" s="48">
        <v>0</v>
      </c>
      <c r="BU1840" s="48">
        <v>6.9</v>
      </c>
      <c r="BV1840" s="48">
        <f t="shared" ref="BV1840:BV1903" si="923">+ROUND((AD1840-BM1840-BN1840-BO1840-BP1840-BQ1840-BR1840-BS1840-BT1840-BU1840)/3,1)</f>
        <v>15.3</v>
      </c>
      <c r="BW1840" s="48">
        <f t="shared" ref="BW1840:BW1903" si="924">+BV1840</f>
        <v>15.3</v>
      </c>
      <c r="BX1840" s="49">
        <f t="shared" ref="BX1840:BX1903" si="925">+ROUND(AD1840-BM1840-BN1840-BO1840-BP1840-BQ1840-BR1840-BS1840-BT1840-BU1840-BV1840-BW1840,1)</f>
        <v>15.2</v>
      </c>
      <c r="BY1840" s="50">
        <f t="shared" ref="BY1840:BY1903" si="926">+BX1840+BW1840+BV1840+BU1840+BT1840+BS1840+BR1840+BQ1840+BP1840+BO1840+BN1840+BM1840</f>
        <v>170.60000000000002</v>
      </c>
      <c r="BZ1840" s="48">
        <f t="shared" ref="BZ1840:BZ1903" si="927">+BM1840+BN1840+BO1840</f>
        <v>41.7</v>
      </c>
      <c r="CA1840" s="48">
        <f t="shared" ref="CA1840:CA1903" si="928">+BP1840+BQ1840+BR1840</f>
        <v>69.3</v>
      </c>
      <c r="CB1840" s="48">
        <f t="shared" ref="CB1840:CB1903" si="929">+BS1840+BT1840+BU1840</f>
        <v>13.8</v>
      </c>
      <c r="CC1840" s="51">
        <f t="shared" ref="CC1840:CC1903" si="930">+BV1840+BW1840+BX1840</f>
        <v>45.8</v>
      </c>
      <c r="CD1840" s="50">
        <f t="shared" ref="CD1840:CD1903" si="931">SUM(BZ1840:CC1840)</f>
        <v>170.6</v>
      </c>
      <c r="CE1840" s="103"/>
      <c r="CF1840" s="73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</row>
    <row r="1841" spans="1:122" ht="15" hidden="1" outlineLevel="1" thickBot="1" x14ac:dyDescent="0.35">
      <c r="A1841" s="161"/>
      <c r="B1841" s="53" t="s">
        <v>3659</v>
      </c>
      <c r="C1841" s="53" t="s">
        <v>135</v>
      </c>
      <c r="D1841" s="24" t="s">
        <v>3660</v>
      </c>
      <c r="E1841" s="34"/>
      <c r="F1841" s="35">
        <v>22083.23</v>
      </c>
      <c r="G1841" s="35">
        <v>56159.16</v>
      </c>
      <c r="H1841" s="36">
        <v>19</v>
      </c>
      <c r="I1841" s="37"/>
      <c r="J1841" s="38">
        <v>7</v>
      </c>
      <c r="K1841" s="38">
        <v>12</v>
      </c>
      <c r="L1841" s="35">
        <v>78242.39</v>
      </c>
      <c r="M1841" s="35">
        <v>3740.72</v>
      </c>
      <c r="N1841" s="35">
        <v>584.25</v>
      </c>
      <c r="O1841" s="35">
        <v>85.5</v>
      </c>
      <c r="P1841" s="35">
        <v>157.13</v>
      </c>
      <c r="Q1841" s="35">
        <v>119.51</v>
      </c>
      <c r="R1841" s="35">
        <v>82929.5</v>
      </c>
      <c r="S1841" s="35">
        <v>4287.3500000000004</v>
      </c>
      <c r="T1841" s="35">
        <v>864.31</v>
      </c>
      <c r="U1841" s="36">
        <v>0</v>
      </c>
      <c r="V1841" s="36">
        <v>0</v>
      </c>
      <c r="W1841" s="36">
        <v>0</v>
      </c>
      <c r="X1841" s="36">
        <v>0</v>
      </c>
      <c r="Y1841" s="36">
        <v>0</v>
      </c>
      <c r="Z1841" s="35">
        <v>1877.82</v>
      </c>
      <c r="AA1841" s="35">
        <v>7029.48</v>
      </c>
      <c r="AB1841" s="35">
        <v>89958.98</v>
      </c>
      <c r="AC1841" s="39">
        <f t="shared" si="922"/>
        <v>90</v>
      </c>
      <c r="AD1841" s="40">
        <f t="shared" si="921"/>
        <v>104.9</v>
      </c>
      <c r="AG1841" s="70" t="s">
        <v>3014</v>
      </c>
      <c r="AH1841" s="24" t="s">
        <v>3659</v>
      </c>
      <c r="AI1841" s="24" t="s">
        <v>135</v>
      </c>
      <c r="AJ1841" s="24" t="s">
        <v>3660</v>
      </c>
      <c r="AK1841" s="42"/>
      <c r="AL1841" s="43">
        <v>14574.93</v>
      </c>
      <c r="AM1841" s="43">
        <v>84449.86</v>
      </c>
      <c r="AN1841" s="44">
        <v>21</v>
      </c>
      <c r="AO1841" s="45"/>
      <c r="AP1841" s="46">
        <v>3</v>
      </c>
      <c r="AQ1841" s="46">
        <v>18</v>
      </c>
      <c r="AR1841" s="43">
        <v>99024.79</v>
      </c>
      <c r="AS1841" s="43">
        <v>4134.4799999999996</v>
      </c>
      <c r="AT1841" s="43">
        <v>645.75</v>
      </c>
      <c r="AU1841" s="43">
        <v>94.5</v>
      </c>
      <c r="AV1841" s="43">
        <v>173.67</v>
      </c>
      <c r="AW1841" s="43">
        <v>132.09</v>
      </c>
      <c r="AX1841" s="43">
        <v>104205.28</v>
      </c>
      <c r="AY1841" s="43">
        <v>4738.6499999999996</v>
      </c>
      <c r="AZ1841" s="43">
        <v>955.29</v>
      </c>
      <c r="BA1841" s="44">
        <v>0</v>
      </c>
      <c r="BB1841" s="44">
        <v>0</v>
      </c>
      <c r="BC1841" s="44">
        <v>0</v>
      </c>
      <c r="BD1841" s="44">
        <v>0</v>
      </c>
      <c r="BE1841" s="44">
        <v>0</v>
      </c>
      <c r="BF1841" s="43">
        <v>2376.6</v>
      </c>
      <c r="BG1841" s="43">
        <v>8070.54</v>
      </c>
      <c r="BH1841" s="43">
        <v>112275.82</v>
      </c>
      <c r="BI1841" s="44">
        <v>0</v>
      </c>
      <c r="BJ1841" s="71">
        <v>112.3</v>
      </c>
      <c r="BK1841" s="2"/>
      <c r="BL1841" s="2"/>
      <c r="BM1841" s="48">
        <v>9.4</v>
      </c>
      <c r="BN1841" s="48">
        <v>9.4</v>
      </c>
      <c r="BO1841" s="48">
        <v>9.4</v>
      </c>
      <c r="BP1841" s="48">
        <v>9.4</v>
      </c>
      <c r="BQ1841" s="48">
        <v>18.7</v>
      </c>
      <c r="BR1841" s="48">
        <v>18.7</v>
      </c>
      <c r="BS1841" s="48">
        <v>4.7</v>
      </c>
      <c r="BT1841" s="48">
        <v>0</v>
      </c>
      <c r="BU1841" s="48">
        <v>4.7</v>
      </c>
      <c r="BV1841" s="48">
        <f t="shared" si="923"/>
        <v>6.8</v>
      </c>
      <c r="BW1841" s="48">
        <f t="shared" si="924"/>
        <v>6.8</v>
      </c>
      <c r="BX1841" s="49">
        <f t="shared" si="925"/>
        <v>6.9</v>
      </c>
      <c r="BY1841" s="50">
        <f t="shared" si="926"/>
        <v>104.90000000000002</v>
      </c>
      <c r="BZ1841" s="48">
        <f t="shared" si="927"/>
        <v>28.200000000000003</v>
      </c>
      <c r="CA1841" s="48">
        <f t="shared" si="928"/>
        <v>46.8</v>
      </c>
      <c r="CB1841" s="48">
        <f t="shared" si="929"/>
        <v>9.4</v>
      </c>
      <c r="CC1841" s="51">
        <f t="shared" si="930"/>
        <v>20.5</v>
      </c>
      <c r="CD1841" s="50">
        <f t="shared" si="931"/>
        <v>104.9</v>
      </c>
      <c r="CE1841" s="103"/>
      <c r="CF1841" s="73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</row>
    <row r="1842" spans="1:122" ht="15" hidden="1" outlineLevel="1" thickBot="1" x14ac:dyDescent="0.35">
      <c r="A1842" s="161"/>
      <c r="B1842" s="53" t="s">
        <v>3661</v>
      </c>
      <c r="C1842" s="53" t="s">
        <v>45</v>
      </c>
      <c r="D1842" s="24" t="s">
        <v>3662</v>
      </c>
      <c r="E1842" s="35">
        <v>1870684.76</v>
      </c>
      <c r="F1842" s="34"/>
      <c r="G1842" s="34"/>
      <c r="H1842" s="36">
        <v>605</v>
      </c>
      <c r="I1842" s="38">
        <v>605</v>
      </c>
      <c r="J1842" s="37"/>
      <c r="K1842" s="37"/>
      <c r="L1842" s="35">
        <v>1870684.76</v>
      </c>
      <c r="M1842" s="35">
        <v>199334.83</v>
      </c>
      <c r="N1842" s="35">
        <v>21211.3</v>
      </c>
      <c r="O1842" s="35">
        <v>2722.5</v>
      </c>
      <c r="P1842" s="35">
        <v>5003.3500000000004</v>
      </c>
      <c r="Q1842" s="35">
        <v>3805.45</v>
      </c>
      <c r="R1842" s="35">
        <v>2102762.19</v>
      </c>
      <c r="S1842" s="35">
        <v>272818.7</v>
      </c>
      <c r="T1842" s="35">
        <v>27521.45</v>
      </c>
      <c r="U1842" s="35">
        <v>1633.5</v>
      </c>
      <c r="V1842" s="35">
        <v>18494.849999999999</v>
      </c>
      <c r="W1842" s="35">
        <v>12184.7</v>
      </c>
      <c r="X1842" s="35">
        <v>6784.7</v>
      </c>
      <c r="Y1842" s="35">
        <v>36548.050000000003</v>
      </c>
      <c r="Z1842" s="35">
        <v>44896.43</v>
      </c>
      <c r="AA1842" s="35">
        <v>420882.38</v>
      </c>
      <c r="AB1842" s="35">
        <v>2523644.5699999998</v>
      </c>
      <c r="AC1842" s="39">
        <f t="shared" si="922"/>
        <v>2523.6</v>
      </c>
      <c r="AD1842" s="40">
        <f t="shared" si="921"/>
        <v>2514.4</v>
      </c>
      <c r="AG1842" s="70" t="s">
        <v>3014</v>
      </c>
      <c r="AH1842" s="24" t="s">
        <v>3661</v>
      </c>
      <c r="AI1842" s="24" t="s">
        <v>45</v>
      </c>
      <c r="AJ1842" s="24" t="s">
        <v>3662</v>
      </c>
      <c r="AK1842" s="43">
        <v>1855940.05</v>
      </c>
      <c r="AL1842" s="42"/>
      <c r="AM1842" s="42"/>
      <c r="AN1842" s="44">
        <v>634</v>
      </c>
      <c r="AO1842" s="46">
        <v>634</v>
      </c>
      <c r="AP1842" s="45"/>
      <c r="AQ1842" s="45"/>
      <c r="AR1842" s="43">
        <v>1855940.05</v>
      </c>
      <c r="AS1842" s="43">
        <v>182887.92</v>
      </c>
      <c r="AT1842" s="43">
        <v>22228.04</v>
      </c>
      <c r="AU1842" s="44">
        <v>2853</v>
      </c>
      <c r="AV1842" s="43">
        <v>5243.18</v>
      </c>
      <c r="AW1842" s="43">
        <v>3987.86</v>
      </c>
      <c r="AX1842" s="43">
        <v>2073140.05</v>
      </c>
      <c r="AY1842" s="43">
        <v>285895.96000000002</v>
      </c>
      <c r="AZ1842" s="43">
        <v>28840.66</v>
      </c>
      <c r="BA1842" s="43">
        <v>1711.8</v>
      </c>
      <c r="BB1842" s="43">
        <v>19381.38</v>
      </c>
      <c r="BC1842" s="43">
        <v>12768.76</v>
      </c>
      <c r="BD1842" s="43">
        <v>5248.1</v>
      </c>
      <c r="BE1842" s="43">
        <v>38299.94</v>
      </c>
      <c r="BF1842" s="43">
        <v>44542.55</v>
      </c>
      <c r="BG1842" s="43">
        <v>436689.15</v>
      </c>
      <c r="BH1842" s="43">
        <v>2509829.2000000002</v>
      </c>
      <c r="BI1842" s="44">
        <v>0</v>
      </c>
      <c r="BJ1842" s="71">
        <v>2509.8000000000002</v>
      </c>
      <c r="BK1842" s="2"/>
      <c r="BL1842" s="2"/>
      <c r="BM1842" s="48">
        <v>209.2</v>
      </c>
      <c r="BN1842" s="48">
        <v>209.2</v>
      </c>
      <c r="BO1842" s="48">
        <v>209.2</v>
      </c>
      <c r="BP1842" s="48">
        <v>209.2</v>
      </c>
      <c r="BQ1842" s="48">
        <v>418.3</v>
      </c>
      <c r="BR1842" s="48">
        <v>418.3</v>
      </c>
      <c r="BS1842" s="48">
        <v>104.6</v>
      </c>
      <c r="BT1842" s="48">
        <v>0</v>
      </c>
      <c r="BU1842" s="48">
        <v>104.6</v>
      </c>
      <c r="BV1842" s="48">
        <f t="shared" si="923"/>
        <v>210.6</v>
      </c>
      <c r="BW1842" s="48">
        <f t="shared" si="924"/>
        <v>210.6</v>
      </c>
      <c r="BX1842" s="49">
        <f t="shared" si="925"/>
        <v>210.6</v>
      </c>
      <c r="BY1842" s="50">
        <f t="shared" si="926"/>
        <v>2514.3999999999996</v>
      </c>
      <c r="BZ1842" s="48">
        <f t="shared" si="927"/>
        <v>627.59999999999991</v>
      </c>
      <c r="CA1842" s="48">
        <f t="shared" si="928"/>
        <v>1045.8</v>
      </c>
      <c r="CB1842" s="48">
        <f t="shared" si="929"/>
        <v>209.2</v>
      </c>
      <c r="CC1842" s="51">
        <f t="shared" si="930"/>
        <v>631.79999999999995</v>
      </c>
      <c r="CD1842" s="50">
        <f t="shared" si="931"/>
        <v>2514.3999999999996</v>
      </c>
      <c r="CE1842" s="103"/>
      <c r="CF1842" s="73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</row>
    <row r="1843" spans="1:122" ht="15" hidden="1" outlineLevel="1" thickBot="1" x14ac:dyDescent="0.35">
      <c r="A1843" s="161"/>
      <c r="B1843" s="53" t="s">
        <v>3663</v>
      </c>
      <c r="C1843" s="53" t="s">
        <v>45</v>
      </c>
      <c r="D1843" s="24" t="s">
        <v>3664</v>
      </c>
      <c r="E1843" s="35">
        <v>1405852.48</v>
      </c>
      <c r="F1843" s="34"/>
      <c r="G1843" s="34"/>
      <c r="H1843" s="36">
        <v>404</v>
      </c>
      <c r="I1843" s="38">
        <v>404</v>
      </c>
      <c r="J1843" s="37"/>
      <c r="K1843" s="37"/>
      <c r="L1843" s="35">
        <v>1405852.48</v>
      </c>
      <c r="M1843" s="35">
        <v>100679.18</v>
      </c>
      <c r="N1843" s="35">
        <v>14164.24</v>
      </c>
      <c r="O1843" s="36">
        <v>1818</v>
      </c>
      <c r="P1843" s="35">
        <v>3341.08</v>
      </c>
      <c r="Q1843" s="35">
        <v>2541.16</v>
      </c>
      <c r="R1843" s="35">
        <v>1528396.14</v>
      </c>
      <c r="S1843" s="35">
        <v>182179.76</v>
      </c>
      <c r="T1843" s="35">
        <v>18377.96</v>
      </c>
      <c r="U1843" s="35">
        <v>1090.8</v>
      </c>
      <c r="V1843" s="35">
        <v>12350.28</v>
      </c>
      <c r="W1843" s="35">
        <v>8136.56</v>
      </c>
      <c r="X1843" s="35">
        <v>7935.79</v>
      </c>
      <c r="Y1843" s="35">
        <v>24405.64</v>
      </c>
      <c r="Z1843" s="35">
        <v>33740.449999999997</v>
      </c>
      <c r="AA1843" s="35">
        <v>288217.24</v>
      </c>
      <c r="AB1843" s="35">
        <v>1816613.38</v>
      </c>
      <c r="AC1843" s="39">
        <f t="shared" si="922"/>
        <v>1816.6</v>
      </c>
      <c r="AD1843" s="40">
        <f t="shared" ref="AD1843:AD1874" si="932">+ROUND((AC1843/12*4)+(BJ1843/12*8),1)</f>
        <v>1952.1</v>
      </c>
      <c r="AG1843" s="70" t="s">
        <v>3014</v>
      </c>
      <c r="AH1843" s="24" t="s">
        <v>3663</v>
      </c>
      <c r="AI1843" s="24" t="s">
        <v>45</v>
      </c>
      <c r="AJ1843" s="24" t="s">
        <v>3664</v>
      </c>
      <c r="AK1843" s="43">
        <v>1591636.8</v>
      </c>
      <c r="AL1843" s="42"/>
      <c r="AM1843" s="42"/>
      <c r="AN1843" s="44">
        <v>416</v>
      </c>
      <c r="AO1843" s="46">
        <v>416</v>
      </c>
      <c r="AP1843" s="45"/>
      <c r="AQ1843" s="45"/>
      <c r="AR1843" s="43">
        <v>1591636.8</v>
      </c>
      <c r="AS1843" s="43">
        <v>107455.67999999999</v>
      </c>
      <c r="AT1843" s="43">
        <v>14584.96</v>
      </c>
      <c r="AU1843" s="44">
        <v>1872</v>
      </c>
      <c r="AV1843" s="43">
        <v>3440.32</v>
      </c>
      <c r="AW1843" s="43">
        <v>2616.64</v>
      </c>
      <c r="AX1843" s="43">
        <v>1721606.4</v>
      </c>
      <c r="AY1843" s="43">
        <v>187591.04000000001</v>
      </c>
      <c r="AZ1843" s="43">
        <v>18923.84</v>
      </c>
      <c r="BA1843" s="43">
        <v>1123.2</v>
      </c>
      <c r="BB1843" s="43">
        <v>12717.12</v>
      </c>
      <c r="BC1843" s="43">
        <v>8378.24</v>
      </c>
      <c r="BD1843" s="43">
        <v>6143.51</v>
      </c>
      <c r="BE1843" s="43">
        <v>25130.560000000001</v>
      </c>
      <c r="BF1843" s="43">
        <v>38199.279999999999</v>
      </c>
      <c r="BG1843" s="43">
        <v>298206.78999999998</v>
      </c>
      <c r="BH1843" s="43">
        <v>2019813.19</v>
      </c>
      <c r="BI1843" s="44">
        <v>0</v>
      </c>
      <c r="BJ1843" s="71">
        <v>2019.8</v>
      </c>
      <c r="BK1843" s="2"/>
      <c r="BL1843" s="2"/>
      <c r="BM1843" s="48">
        <v>168.3</v>
      </c>
      <c r="BN1843" s="48">
        <v>168.3</v>
      </c>
      <c r="BO1843" s="48">
        <v>168.3</v>
      </c>
      <c r="BP1843" s="48">
        <v>168.3</v>
      </c>
      <c r="BQ1843" s="48">
        <v>336.6</v>
      </c>
      <c r="BR1843" s="48">
        <v>336.6</v>
      </c>
      <c r="BS1843" s="48">
        <v>84.2</v>
      </c>
      <c r="BT1843" s="48">
        <v>0</v>
      </c>
      <c r="BU1843" s="48">
        <v>84.2</v>
      </c>
      <c r="BV1843" s="48">
        <f t="shared" si="923"/>
        <v>145.80000000000001</v>
      </c>
      <c r="BW1843" s="48">
        <f t="shared" si="924"/>
        <v>145.80000000000001</v>
      </c>
      <c r="BX1843" s="49">
        <f t="shared" si="925"/>
        <v>145.69999999999999</v>
      </c>
      <c r="BY1843" s="50">
        <f t="shared" si="926"/>
        <v>1952.1</v>
      </c>
      <c r="BZ1843" s="48">
        <f t="shared" si="927"/>
        <v>504.90000000000003</v>
      </c>
      <c r="CA1843" s="48">
        <f t="shared" si="928"/>
        <v>841.5</v>
      </c>
      <c r="CB1843" s="48">
        <f t="shared" si="929"/>
        <v>168.4</v>
      </c>
      <c r="CC1843" s="51">
        <f t="shared" si="930"/>
        <v>437.3</v>
      </c>
      <c r="CD1843" s="50">
        <f t="shared" si="931"/>
        <v>1952.1000000000001</v>
      </c>
      <c r="CE1843" s="103"/>
      <c r="CF1843" s="73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</row>
    <row r="1844" spans="1:122" ht="15" hidden="1" outlineLevel="1" thickBot="1" x14ac:dyDescent="0.35">
      <c r="A1844" s="161"/>
      <c r="B1844" s="53" t="s">
        <v>3665</v>
      </c>
      <c r="C1844" s="53" t="s">
        <v>135</v>
      </c>
      <c r="D1844" s="24" t="s">
        <v>3666</v>
      </c>
      <c r="E1844" s="34"/>
      <c r="F1844" s="35">
        <v>44166.46</v>
      </c>
      <c r="G1844" s="35">
        <v>77271.62</v>
      </c>
      <c r="H1844" s="36">
        <v>33</v>
      </c>
      <c r="I1844" s="37"/>
      <c r="J1844" s="38">
        <v>12</v>
      </c>
      <c r="K1844" s="38">
        <v>21</v>
      </c>
      <c r="L1844" s="35">
        <v>121438.08</v>
      </c>
      <c r="M1844" s="35">
        <v>6497.04</v>
      </c>
      <c r="N1844" s="35">
        <v>1014.75</v>
      </c>
      <c r="O1844" s="35">
        <v>148.5</v>
      </c>
      <c r="P1844" s="35">
        <v>272.91000000000003</v>
      </c>
      <c r="Q1844" s="35">
        <v>207.57</v>
      </c>
      <c r="R1844" s="35">
        <v>129578.85</v>
      </c>
      <c r="S1844" s="35">
        <v>7446.45</v>
      </c>
      <c r="T1844" s="35">
        <v>1501.17</v>
      </c>
      <c r="U1844" s="36">
        <v>0</v>
      </c>
      <c r="V1844" s="36">
        <v>0</v>
      </c>
      <c r="W1844" s="36">
        <v>0</v>
      </c>
      <c r="X1844" s="36">
        <v>0</v>
      </c>
      <c r="Y1844" s="36">
        <v>0</v>
      </c>
      <c r="Z1844" s="35">
        <v>2914.51</v>
      </c>
      <c r="AA1844" s="35">
        <v>11862.13</v>
      </c>
      <c r="AB1844" s="35">
        <v>141440.98000000001</v>
      </c>
      <c r="AC1844" s="39">
        <f t="shared" si="922"/>
        <v>141.4</v>
      </c>
      <c r="AD1844" s="40">
        <f t="shared" si="932"/>
        <v>163.5</v>
      </c>
      <c r="AG1844" s="70" t="s">
        <v>3014</v>
      </c>
      <c r="AH1844" s="24" t="s">
        <v>3665</v>
      </c>
      <c r="AI1844" s="24" t="s">
        <v>135</v>
      </c>
      <c r="AJ1844" s="24" t="s">
        <v>3666</v>
      </c>
      <c r="AK1844" s="42"/>
      <c r="AL1844" s="43">
        <v>44166.46</v>
      </c>
      <c r="AM1844" s="43">
        <v>105562.31</v>
      </c>
      <c r="AN1844" s="44">
        <v>41</v>
      </c>
      <c r="AO1844" s="45"/>
      <c r="AP1844" s="46">
        <v>13</v>
      </c>
      <c r="AQ1844" s="46">
        <v>28</v>
      </c>
      <c r="AR1844" s="43">
        <v>149728.76999999999</v>
      </c>
      <c r="AS1844" s="43">
        <v>8072.08</v>
      </c>
      <c r="AT1844" s="43">
        <v>1260.75</v>
      </c>
      <c r="AU1844" s="43">
        <v>184.5</v>
      </c>
      <c r="AV1844" s="43">
        <v>339.07</v>
      </c>
      <c r="AW1844" s="43">
        <v>257.89</v>
      </c>
      <c r="AX1844" s="43">
        <v>159843.06</v>
      </c>
      <c r="AY1844" s="43">
        <v>9251.65</v>
      </c>
      <c r="AZ1844" s="43">
        <v>1865.09</v>
      </c>
      <c r="BA1844" s="44">
        <v>0</v>
      </c>
      <c r="BB1844" s="44">
        <v>0</v>
      </c>
      <c r="BC1844" s="44">
        <v>0</v>
      </c>
      <c r="BD1844" s="44">
        <v>0</v>
      </c>
      <c r="BE1844" s="44">
        <v>0</v>
      </c>
      <c r="BF1844" s="43">
        <v>3593.49</v>
      </c>
      <c r="BG1844" s="43">
        <v>14710.23</v>
      </c>
      <c r="BH1844" s="43">
        <v>174553.29</v>
      </c>
      <c r="BI1844" s="44">
        <v>0</v>
      </c>
      <c r="BJ1844" s="71">
        <v>174.6</v>
      </c>
      <c r="BK1844" s="2"/>
      <c r="BL1844" s="2"/>
      <c r="BM1844" s="48">
        <v>14.6</v>
      </c>
      <c r="BN1844" s="48">
        <v>14.6</v>
      </c>
      <c r="BO1844" s="48">
        <v>14.6</v>
      </c>
      <c r="BP1844" s="48">
        <v>14.6</v>
      </c>
      <c r="BQ1844" s="48">
        <v>29.1</v>
      </c>
      <c r="BR1844" s="48">
        <v>29.1</v>
      </c>
      <c r="BS1844" s="48">
        <v>7.3</v>
      </c>
      <c r="BT1844" s="48">
        <v>0</v>
      </c>
      <c r="BU1844" s="48">
        <v>7.3</v>
      </c>
      <c r="BV1844" s="48">
        <f t="shared" si="923"/>
        <v>10.8</v>
      </c>
      <c r="BW1844" s="48">
        <f t="shared" si="924"/>
        <v>10.8</v>
      </c>
      <c r="BX1844" s="49">
        <f t="shared" si="925"/>
        <v>10.7</v>
      </c>
      <c r="BY1844" s="50">
        <f t="shared" si="926"/>
        <v>163.49999999999997</v>
      </c>
      <c r="BZ1844" s="48">
        <f t="shared" si="927"/>
        <v>43.8</v>
      </c>
      <c r="CA1844" s="48">
        <f t="shared" si="928"/>
        <v>72.800000000000011</v>
      </c>
      <c r="CB1844" s="48">
        <f t="shared" si="929"/>
        <v>14.6</v>
      </c>
      <c r="CC1844" s="51">
        <f t="shared" si="930"/>
        <v>32.299999999999997</v>
      </c>
      <c r="CD1844" s="50">
        <f t="shared" si="931"/>
        <v>163.5</v>
      </c>
      <c r="CE1844" s="103"/>
      <c r="CF1844" s="73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</row>
    <row r="1845" spans="1:122" ht="15" hidden="1" outlineLevel="1" thickBot="1" x14ac:dyDescent="0.35">
      <c r="A1845" s="161"/>
      <c r="B1845" s="53" t="s">
        <v>3667</v>
      </c>
      <c r="C1845" s="53" t="s">
        <v>135</v>
      </c>
      <c r="D1845" s="24" t="s">
        <v>3668</v>
      </c>
      <c r="E1845" s="34"/>
      <c r="F1845" s="34"/>
      <c r="G1845" s="35">
        <v>105562.32</v>
      </c>
      <c r="H1845" s="36">
        <v>20</v>
      </c>
      <c r="I1845" s="37"/>
      <c r="J1845" s="37"/>
      <c r="K1845" s="38">
        <v>20</v>
      </c>
      <c r="L1845" s="35">
        <v>105562.32</v>
      </c>
      <c r="M1845" s="35">
        <v>3937.6</v>
      </c>
      <c r="N1845" s="36">
        <v>615</v>
      </c>
      <c r="O1845" s="36">
        <v>90</v>
      </c>
      <c r="P1845" s="35">
        <v>165.4</v>
      </c>
      <c r="Q1845" s="35">
        <v>125.8</v>
      </c>
      <c r="R1845" s="35">
        <v>110496.12</v>
      </c>
      <c r="S1845" s="36">
        <v>4513</v>
      </c>
      <c r="T1845" s="35">
        <v>909.8</v>
      </c>
      <c r="U1845" s="36">
        <v>0</v>
      </c>
      <c r="V1845" s="36">
        <v>0</v>
      </c>
      <c r="W1845" s="36">
        <v>0</v>
      </c>
      <c r="X1845" s="36">
        <v>0</v>
      </c>
      <c r="Y1845" s="36">
        <v>0</v>
      </c>
      <c r="Z1845" s="35">
        <v>2533.5</v>
      </c>
      <c r="AA1845" s="35">
        <v>7956.3</v>
      </c>
      <c r="AB1845" s="35">
        <v>118452.42</v>
      </c>
      <c r="AC1845" s="39">
        <f t="shared" si="922"/>
        <v>118.5</v>
      </c>
      <c r="AD1845" s="40">
        <f t="shared" si="932"/>
        <v>134.6</v>
      </c>
      <c r="AG1845" s="70" t="s">
        <v>3014</v>
      </c>
      <c r="AH1845" s="24" t="s">
        <v>3667</v>
      </c>
      <c r="AI1845" s="24" t="s">
        <v>135</v>
      </c>
      <c r="AJ1845" s="24" t="s">
        <v>3668</v>
      </c>
      <c r="AK1845" s="42"/>
      <c r="AL1845" s="42"/>
      <c r="AM1845" s="43">
        <v>126674.79</v>
      </c>
      <c r="AN1845" s="44">
        <v>25</v>
      </c>
      <c r="AO1845" s="45"/>
      <c r="AP1845" s="45"/>
      <c r="AQ1845" s="46">
        <v>25</v>
      </c>
      <c r="AR1845" s="43">
        <v>126674.79</v>
      </c>
      <c r="AS1845" s="44">
        <v>4922</v>
      </c>
      <c r="AT1845" s="43">
        <v>768.75</v>
      </c>
      <c r="AU1845" s="43">
        <v>112.5</v>
      </c>
      <c r="AV1845" s="43">
        <v>206.75</v>
      </c>
      <c r="AW1845" s="43">
        <v>157.25</v>
      </c>
      <c r="AX1845" s="43">
        <v>132842.04</v>
      </c>
      <c r="AY1845" s="43">
        <v>5641.25</v>
      </c>
      <c r="AZ1845" s="43">
        <v>1137.25</v>
      </c>
      <c r="BA1845" s="44">
        <v>0</v>
      </c>
      <c r="BB1845" s="44">
        <v>0</v>
      </c>
      <c r="BC1845" s="44">
        <v>0</v>
      </c>
      <c r="BD1845" s="44">
        <v>0</v>
      </c>
      <c r="BE1845" s="44">
        <v>0</v>
      </c>
      <c r="BF1845" s="43">
        <v>3040.2</v>
      </c>
      <c r="BG1845" s="43">
        <v>9818.7000000000007</v>
      </c>
      <c r="BH1845" s="43">
        <v>142660.74</v>
      </c>
      <c r="BI1845" s="44">
        <v>0</v>
      </c>
      <c r="BJ1845" s="71">
        <v>142.69999999999999</v>
      </c>
      <c r="BK1845" s="2"/>
      <c r="BL1845" s="2"/>
      <c r="BM1845" s="48">
        <v>11.9</v>
      </c>
      <c r="BN1845" s="48">
        <v>11.9</v>
      </c>
      <c r="BO1845" s="48">
        <v>11.9</v>
      </c>
      <c r="BP1845" s="48">
        <v>11.9</v>
      </c>
      <c r="BQ1845" s="48">
        <v>23.8</v>
      </c>
      <c r="BR1845" s="48">
        <v>23.8</v>
      </c>
      <c r="BS1845" s="48">
        <v>5.9</v>
      </c>
      <c r="BT1845" s="48">
        <v>0</v>
      </c>
      <c r="BU1845" s="48">
        <v>5.9</v>
      </c>
      <c r="BV1845" s="48">
        <f t="shared" si="923"/>
        <v>9.1999999999999993</v>
      </c>
      <c r="BW1845" s="48">
        <f t="shared" si="924"/>
        <v>9.1999999999999993</v>
      </c>
      <c r="BX1845" s="49">
        <f t="shared" si="925"/>
        <v>9.1999999999999993</v>
      </c>
      <c r="BY1845" s="50">
        <f t="shared" si="926"/>
        <v>134.60000000000002</v>
      </c>
      <c r="BZ1845" s="48">
        <f t="shared" si="927"/>
        <v>35.700000000000003</v>
      </c>
      <c r="CA1845" s="48">
        <f t="shared" si="928"/>
        <v>59.5</v>
      </c>
      <c r="CB1845" s="48">
        <f t="shared" si="929"/>
        <v>11.8</v>
      </c>
      <c r="CC1845" s="51">
        <f t="shared" si="930"/>
        <v>27.599999999999998</v>
      </c>
      <c r="CD1845" s="50">
        <f t="shared" si="931"/>
        <v>134.6</v>
      </c>
      <c r="CE1845" s="103"/>
      <c r="CF1845" s="73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</row>
    <row r="1846" spans="1:122" ht="15" hidden="1" outlineLevel="1" thickBot="1" x14ac:dyDescent="0.35">
      <c r="A1846" s="161"/>
      <c r="B1846" s="53" t="s">
        <v>3669</v>
      </c>
      <c r="C1846" s="53" t="s">
        <v>135</v>
      </c>
      <c r="D1846" s="24" t="s">
        <v>3670</v>
      </c>
      <c r="E1846" s="34"/>
      <c r="F1846" s="34"/>
      <c r="G1846" s="35">
        <v>27868.46</v>
      </c>
      <c r="H1846" s="36">
        <v>3</v>
      </c>
      <c r="I1846" s="37"/>
      <c r="J1846" s="37"/>
      <c r="K1846" s="38">
        <v>3</v>
      </c>
      <c r="L1846" s="35">
        <v>27868.46</v>
      </c>
      <c r="M1846" s="35">
        <v>590.64</v>
      </c>
      <c r="N1846" s="35">
        <v>92.25</v>
      </c>
      <c r="O1846" s="35">
        <v>13.5</v>
      </c>
      <c r="P1846" s="35">
        <v>24.81</v>
      </c>
      <c r="Q1846" s="35">
        <v>18.87</v>
      </c>
      <c r="R1846" s="35">
        <v>28608.53</v>
      </c>
      <c r="S1846" s="35">
        <v>676.95</v>
      </c>
      <c r="T1846" s="35">
        <v>136.47</v>
      </c>
      <c r="U1846" s="36">
        <v>0</v>
      </c>
      <c r="V1846" s="36">
        <v>0</v>
      </c>
      <c r="W1846" s="36">
        <v>0</v>
      </c>
      <c r="X1846" s="36">
        <v>0</v>
      </c>
      <c r="Y1846" s="36">
        <v>0</v>
      </c>
      <c r="Z1846" s="35">
        <v>668.84</v>
      </c>
      <c r="AA1846" s="35">
        <v>1482.26</v>
      </c>
      <c r="AB1846" s="35">
        <v>30090.79</v>
      </c>
      <c r="AC1846" s="39">
        <f t="shared" si="922"/>
        <v>30.1</v>
      </c>
      <c r="AD1846" s="40">
        <f t="shared" si="932"/>
        <v>39.6</v>
      </c>
      <c r="AG1846" s="70" t="s">
        <v>3014</v>
      </c>
      <c r="AH1846" s="24" t="s">
        <v>3669</v>
      </c>
      <c r="AI1846" s="24" t="s">
        <v>135</v>
      </c>
      <c r="AJ1846" s="24" t="s">
        <v>3670</v>
      </c>
      <c r="AK1846" s="42"/>
      <c r="AL1846" s="42"/>
      <c r="AM1846" s="43">
        <v>41802.69</v>
      </c>
      <c r="AN1846" s="44">
        <v>3</v>
      </c>
      <c r="AO1846" s="45"/>
      <c r="AP1846" s="45"/>
      <c r="AQ1846" s="46">
        <v>3</v>
      </c>
      <c r="AR1846" s="43">
        <v>41802.69</v>
      </c>
      <c r="AS1846" s="43">
        <v>590.64</v>
      </c>
      <c r="AT1846" s="43">
        <v>92.25</v>
      </c>
      <c r="AU1846" s="43">
        <v>13.5</v>
      </c>
      <c r="AV1846" s="43">
        <v>24.81</v>
      </c>
      <c r="AW1846" s="43">
        <v>18.87</v>
      </c>
      <c r="AX1846" s="43">
        <v>42542.76</v>
      </c>
      <c r="AY1846" s="43">
        <v>676.95</v>
      </c>
      <c r="AZ1846" s="43">
        <v>136.47</v>
      </c>
      <c r="BA1846" s="44">
        <v>0</v>
      </c>
      <c r="BB1846" s="44">
        <v>0</v>
      </c>
      <c r="BC1846" s="44">
        <v>0</v>
      </c>
      <c r="BD1846" s="44">
        <v>0</v>
      </c>
      <c r="BE1846" s="44">
        <v>0</v>
      </c>
      <c r="BF1846" s="43">
        <v>1003.26</v>
      </c>
      <c r="BG1846" s="43">
        <v>1816.68</v>
      </c>
      <c r="BH1846" s="43">
        <v>44359.44</v>
      </c>
      <c r="BI1846" s="44">
        <v>0</v>
      </c>
      <c r="BJ1846" s="71">
        <v>44.4</v>
      </c>
      <c r="BK1846" s="2"/>
      <c r="BL1846" s="2"/>
      <c r="BM1846" s="48">
        <v>3.7</v>
      </c>
      <c r="BN1846" s="48">
        <v>3.7</v>
      </c>
      <c r="BO1846" s="48">
        <v>3.7</v>
      </c>
      <c r="BP1846" s="48">
        <v>3.7</v>
      </c>
      <c r="BQ1846" s="48">
        <v>7.4</v>
      </c>
      <c r="BR1846" s="48">
        <v>7.4</v>
      </c>
      <c r="BS1846" s="48">
        <v>1.9</v>
      </c>
      <c r="BT1846" s="48">
        <v>0</v>
      </c>
      <c r="BU1846" s="48">
        <v>1.9</v>
      </c>
      <c r="BV1846" s="48">
        <f t="shared" si="923"/>
        <v>2.1</v>
      </c>
      <c r="BW1846" s="48">
        <f t="shared" si="924"/>
        <v>2.1</v>
      </c>
      <c r="BX1846" s="49">
        <f t="shared" si="925"/>
        <v>2</v>
      </c>
      <c r="BY1846" s="50">
        <f t="shared" si="926"/>
        <v>39.6</v>
      </c>
      <c r="BZ1846" s="48">
        <f t="shared" si="927"/>
        <v>11.100000000000001</v>
      </c>
      <c r="CA1846" s="48">
        <f t="shared" si="928"/>
        <v>18.5</v>
      </c>
      <c r="CB1846" s="48">
        <f t="shared" si="929"/>
        <v>3.8</v>
      </c>
      <c r="CC1846" s="51">
        <f t="shared" si="930"/>
        <v>6.2</v>
      </c>
      <c r="CD1846" s="50">
        <f t="shared" si="931"/>
        <v>39.6</v>
      </c>
      <c r="CE1846" s="103"/>
      <c r="CF1846" s="73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</row>
    <row r="1847" spans="1:122" ht="15" hidden="1" outlineLevel="1" thickBot="1" x14ac:dyDescent="0.35">
      <c r="A1847" s="161"/>
      <c r="B1847" s="53" t="s">
        <v>3671</v>
      </c>
      <c r="C1847" s="53" t="s">
        <v>135</v>
      </c>
      <c r="D1847" s="24" t="s">
        <v>3672</v>
      </c>
      <c r="E1847" s="34"/>
      <c r="F1847" s="35">
        <v>132499.37</v>
      </c>
      <c r="G1847" s="35">
        <v>253349.56</v>
      </c>
      <c r="H1847" s="36">
        <v>131</v>
      </c>
      <c r="I1847" s="37"/>
      <c r="J1847" s="38">
        <v>44</v>
      </c>
      <c r="K1847" s="38">
        <v>87</v>
      </c>
      <c r="L1847" s="35">
        <v>385848.93</v>
      </c>
      <c r="M1847" s="35">
        <v>25791.279999999999</v>
      </c>
      <c r="N1847" s="35">
        <v>4028.25</v>
      </c>
      <c r="O1847" s="35">
        <v>589.5</v>
      </c>
      <c r="P1847" s="35">
        <v>1083.3699999999999</v>
      </c>
      <c r="Q1847" s="35">
        <v>823.99</v>
      </c>
      <c r="R1847" s="35">
        <v>418165.32</v>
      </c>
      <c r="S1847" s="35">
        <v>29560.15</v>
      </c>
      <c r="T1847" s="35">
        <v>5959.19</v>
      </c>
      <c r="U1847" s="36">
        <v>0</v>
      </c>
      <c r="V1847" s="36">
        <v>0</v>
      </c>
      <c r="W1847" s="36">
        <v>0</v>
      </c>
      <c r="X1847" s="36">
        <v>0</v>
      </c>
      <c r="Y1847" s="36">
        <v>0</v>
      </c>
      <c r="Z1847" s="35">
        <v>9260.3700000000008</v>
      </c>
      <c r="AA1847" s="35">
        <v>44779.71</v>
      </c>
      <c r="AB1847" s="35">
        <v>462945.03</v>
      </c>
      <c r="AC1847" s="39">
        <f t="shared" si="922"/>
        <v>462.9</v>
      </c>
      <c r="AD1847" s="40">
        <f t="shared" si="932"/>
        <v>496.9</v>
      </c>
      <c r="AG1847" s="70" t="s">
        <v>3014</v>
      </c>
      <c r="AH1847" s="24" t="s">
        <v>3671</v>
      </c>
      <c r="AI1847" s="24" t="s">
        <v>135</v>
      </c>
      <c r="AJ1847" s="24" t="s">
        <v>3672</v>
      </c>
      <c r="AK1847" s="42"/>
      <c r="AL1847" s="43">
        <v>88332.91</v>
      </c>
      <c r="AM1847" s="43">
        <v>337799.41</v>
      </c>
      <c r="AN1847" s="44">
        <v>141</v>
      </c>
      <c r="AO1847" s="45"/>
      <c r="AP1847" s="46">
        <v>34</v>
      </c>
      <c r="AQ1847" s="46">
        <v>107</v>
      </c>
      <c r="AR1847" s="43">
        <v>426132.32</v>
      </c>
      <c r="AS1847" s="43">
        <v>32296.080000000002</v>
      </c>
      <c r="AT1847" s="43">
        <v>4335.75</v>
      </c>
      <c r="AU1847" s="43">
        <v>634.5</v>
      </c>
      <c r="AV1847" s="43">
        <v>1166.07</v>
      </c>
      <c r="AW1847" s="43">
        <v>886.89</v>
      </c>
      <c r="AX1847" s="43">
        <v>465451.61</v>
      </c>
      <c r="AY1847" s="43">
        <v>31816.65</v>
      </c>
      <c r="AZ1847" s="43">
        <v>6414.09</v>
      </c>
      <c r="BA1847" s="44">
        <v>0</v>
      </c>
      <c r="BB1847" s="44">
        <v>0</v>
      </c>
      <c r="BC1847" s="44">
        <v>0</v>
      </c>
      <c r="BD1847" s="44">
        <v>0</v>
      </c>
      <c r="BE1847" s="44">
        <v>0</v>
      </c>
      <c r="BF1847" s="43">
        <v>10227.18</v>
      </c>
      <c r="BG1847" s="43">
        <v>48457.919999999998</v>
      </c>
      <c r="BH1847" s="43">
        <v>513909.53</v>
      </c>
      <c r="BI1847" s="44">
        <v>0</v>
      </c>
      <c r="BJ1847" s="71">
        <v>513.9</v>
      </c>
      <c r="BK1847" s="2"/>
      <c r="BL1847" s="2"/>
      <c r="BM1847" s="48">
        <v>42.8</v>
      </c>
      <c r="BN1847" s="48">
        <v>42.8</v>
      </c>
      <c r="BO1847" s="48">
        <v>42.8</v>
      </c>
      <c r="BP1847" s="48">
        <v>42.8</v>
      </c>
      <c r="BQ1847" s="48">
        <v>85.7</v>
      </c>
      <c r="BR1847" s="48">
        <v>85.7</v>
      </c>
      <c r="BS1847" s="48">
        <v>21.4</v>
      </c>
      <c r="BT1847" s="48">
        <v>0</v>
      </c>
      <c r="BU1847" s="48">
        <v>21.4</v>
      </c>
      <c r="BV1847" s="48">
        <f t="shared" si="923"/>
        <v>37.200000000000003</v>
      </c>
      <c r="BW1847" s="48">
        <f t="shared" si="924"/>
        <v>37.200000000000003</v>
      </c>
      <c r="BX1847" s="49">
        <f t="shared" si="925"/>
        <v>37.1</v>
      </c>
      <c r="BY1847" s="50">
        <f t="shared" si="926"/>
        <v>496.90000000000003</v>
      </c>
      <c r="BZ1847" s="48">
        <f t="shared" si="927"/>
        <v>128.39999999999998</v>
      </c>
      <c r="CA1847" s="48">
        <f t="shared" si="928"/>
        <v>214.2</v>
      </c>
      <c r="CB1847" s="48">
        <f t="shared" si="929"/>
        <v>42.8</v>
      </c>
      <c r="CC1847" s="51">
        <f t="shared" si="930"/>
        <v>111.5</v>
      </c>
      <c r="CD1847" s="50">
        <f t="shared" si="931"/>
        <v>496.9</v>
      </c>
      <c r="CE1847" s="103"/>
      <c r="CF1847" s="73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</row>
    <row r="1848" spans="1:122" ht="15" hidden="1" outlineLevel="1" thickBot="1" x14ac:dyDescent="0.35">
      <c r="A1848" s="161"/>
      <c r="B1848" s="53" t="s">
        <v>3673</v>
      </c>
      <c r="C1848" s="53" t="s">
        <v>45</v>
      </c>
      <c r="D1848" s="24" t="s">
        <v>3674</v>
      </c>
      <c r="E1848" s="35">
        <v>3597933.12</v>
      </c>
      <c r="F1848" s="34"/>
      <c r="G1848" s="34"/>
      <c r="H1848" s="36">
        <v>1006</v>
      </c>
      <c r="I1848" s="38">
        <v>1006</v>
      </c>
      <c r="J1848" s="37"/>
      <c r="K1848" s="37"/>
      <c r="L1848" s="35">
        <v>3597933.12</v>
      </c>
      <c r="M1848" s="35">
        <v>289811.23</v>
      </c>
      <c r="N1848" s="35">
        <v>35270.36</v>
      </c>
      <c r="O1848" s="36">
        <v>4527</v>
      </c>
      <c r="P1848" s="35">
        <v>8319.6200000000008</v>
      </c>
      <c r="Q1848" s="35">
        <v>6327.74</v>
      </c>
      <c r="R1848" s="35">
        <v>3942189.07</v>
      </c>
      <c r="S1848" s="35">
        <v>453645.64</v>
      </c>
      <c r="T1848" s="35">
        <v>45762.94</v>
      </c>
      <c r="U1848" s="35">
        <v>2716.2</v>
      </c>
      <c r="V1848" s="35">
        <v>30753.42</v>
      </c>
      <c r="W1848" s="35">
        <v>20260.84</v>
      </c>
      <c r="X1848" s="35">
        <v>9088.7000000000007</v>
      </c>
      <c r="Y1848" s="35">
        <v>60772.46</v>
      </c>
      <c r="Z1848" s="35">
        <v>86350.41</v>
      </c>
      <c r="AA1848" s="35">
        <v>709350.61</v>
      </c>
      <c r="AB1848" s="35">
        <v>4651539.68</v>
      </c>
      <c r="AC1848" s="39">
        <f t="shared" si="922"/>
        <v>4651.5</v>
      </c>
      <c r="AD1848" s="40">
        <f t="shared" si="932"/>
        <v>4583.6000000000004</v>
      </c>
      <c r="AG1848" s="70" t="s">
        <v>3014</v>
      </c>
      <c r="AH1848" s="24" t="s">
        <v>3673</v>
      </c>
      <c r="AI1848" s="24" t="s">
        <v>45</v>
      </c>
      <c r="AJ1848" s="24" t="s">
        <v>3674</v>
      </c>
      <c r="AK1848" s="43">
        <v>3490521.97</v>
      </c>
      <c r="AL1848" s="42"/>
      <c r="AM1848" s="42"/>
      <c r="AN1848" s="44">
        <v>1020</v>
      </c>
      <c r="AO1848" s="46">
        <v>1020</v>
      </c>
      <c r="AP1848" s="45"/>
      <c r="AQ1848" s="45"/>
      <c r="AR1848" s="43">
        <v>3490521.97</v>
      </c>
      <c r="AS1848" s="43">
        <v>289578.74</v>
      </c>
      <c r="AT1848" s="43">
        <v>35761.199999999997</v>
      </c>
      <c r="AU1848" s="44">
        <v>4590</v>
      </c>
      <c r="AV1848" s="43">
        <v>8435.4</v>
      </c>
      <c r="AW1848" s="43">
        <v>6415.8</v>
      </c>
      <c r="AX1848" s="43">
        <v>3835303.11</v>
      </c>
      <c r="AY1848" s="43">
        <v>459958.8</v>
      </c>
      <c r="AZ1848" s="43">
        <v>46399.8</v>
      </c>
      <c r="BA1848" s="44">
        <v>2754</v>
      </c>
      <c r="BB1848" s="43">
        <v>31181.4</v>
      </c>
      <c r="BC1848" s="43">
        <v>20542.8</v>
      </c>
      <c r="BD1848" s="43">
        <v>8064.18</v>
      </c>
      <c r="BE1848" s="43">
        <v>61618.2</v>
      </c>
      <c r="BF1848" s="43">
        <v>83772.52</v>
      </c>
      <c r="BG1848" s="43">
        <v>714291.7</v>
      </c>
      <c r="BH1848" s="43">
        <v>4549594.8099999996</v>
      </c>
      <c r="BI1848" s="44">
        <v>0</v>
      </c>
      <c r="BJ1848" s="71">
        <v>4549.6000000000004</v>
      </c>
      <c r="BK1848" s="2"/>
      <c r="BL1848" s="2"/>
      <c r="BM1848" s="48">
        <v>379.1</v>
      </c>
      <c r="BN1848" s="48">
        <v>379.1</v>
      </c>
      <c r="BO1848" s="48">
        <v>379.1</v>
      </c>
      <c r="BP1848" s="48">
        <v>379.1</v>
      </c>
      <c r="BQ1848" s="48">
        <v>758.3</v>
      </c>
      <c r="BR1848" s="48">
        <v>758.3</v>
      </c>
      <c r="BS1848" s="48">
        <v>189.6</v>
      </c>
      <c r="BT1848" s="48">
        <v>0</v>
      </c>
      <c r="BU1848" s="48">
        <v>189.6</v>
      </c>
      <c r="BV1848" s="48">
        <f t="shared" si="923"/>
        <v>390.5</v>
      </c>
      <c r="BW1848" s="48">
        <f t="shared" si="924"/>
        <v>390.5</v>
      </c>
      <c r="BX1848" s="49">
        <f t="shared" si="925"/>
        <v>390.4</v>
      </c>
      <c r="BY1848" s="50">
        <f t="shared" si="926"/>
        <v>4583.6000000000004</v>
      </c>
      <c r="BZ1848" s="48">
        <f t="shared" si="927"/>
        <v>1137.3000000000002</v>
      </c>
      <c r="CA1848" s="48">
        <f t="shared" si="928"/>
        <v>1895.7</v>
      </c>
      <c r="CB1848" s="48">
        <f t="shared" si="929"/>
        <v>379.2</v>
      </c>
      <c r="CC1848" s="51">
        <f t="shared" si="930"/>
        <v>1171.4000000000001</v>
      </c>
      <c r="CD1848" s="50">
        <f t="shared" si="931"/>
        <v>4583.6000000000004</v>
      </c>
      <c r="CE1848" s="103"/>
      <c r="CF1848" s="73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</row>
    <row r="1849" spans="1:122" ht="15" hidden="1" outlineLevel="1" thickBot="1" x14ac:dyDescent="0.35">
      <c r="A1849" s="161"/>
      <c r="B1849" s="53" t="s">
        <v>3675</v>
      </c>
      <c r="C1849" s="53" t="s">
        <v>45</v>
      </c>
      <c r="D1849" s="24" t="s">
        <v>3676</v>
      </c>
      <c r="E1849" s="34"/>
      <c r="F1849" s="35">
        <v>88332.91</v>
      </c>
      <c r="G1849" s="35">
        <v>253349.56</v>
      </c>
      <c r="H1849" s="36">
        <v>119</v>
      </c>
      <c r="I1849" s="37"/>
      <c r="J1849" s="38">
        <v>25</v>
      </c>
      <c r="K1849" s="38">
        <v>94</v>
      </c>
      <c r="L1849" s="35">
        <v>341682.47</v>
      </c>
      <c r="M1849" s="35">
        <v>29022.85</v>
      </c>
      <c r="N1849" s="35">
        <v>3659.25</v>
      </c>
      <c r="O1849" s="35">
        <v>535.5</v>
      </c>
      <c r="P1849" s="35">
        <v>984.13</v>
      </c>
      <c r="Q1849" s="35">
        <v>748.51</v>
      </c>
      <c r="R1849" s="35">
        <v>376632.71</v>
      </c>
      <c r="S1849" s="35">
        <v>26852.35</v>
      </c>
      <c r="T1849" s="35">
        <v>5413.31</v>
      </c>
      <c r="U1849" s="36">
        <v>0</v>
      </c>
      <c r="V1849" s="36">
        <v>0</v>
      </c>
      <c r="W1849" s="36">
        <v>0</v>
      </c>
      <c r="X1849" s="36">
        <v>0</v>
      </c>
      <c r="Y1849" s="36">
        <v>0</v>
      </c>
      <c r="Z1849" s="35">
        <v>8200.3799999999992</v>
      </c>
      <c r="AA1849" s="35">
        <v>40466.04</v>
      </c>
      <c r="AB1849" s="35">
        <v>417098.75</v>
      </c>
      <c r="AC1849" s="39">
        <f t="shared" si="922"/>
        <v>417.1</v>
      </c>
      <c r="AD1849" s="40">
        <f t="shared" si="932"/>
        <v>414.6</v>
      </c>
      <c r="AG1849" s="70" t="s">
        <v>3014</v>
      </c>
      <c r="AH1849" s="24" t="s">
        <v>3675</v>
      </c>
      <c r="AI1849" s="24" t="s">
        <v>45</v>
      </c>
      <c r="AJ1849" s="24" t="s">
        <v>3676</v>
      </c>
      <c r="AK1849" s="42"/>
      <c r="AL1849" s="43">
        <v>88332.91</v>
      </c>
      <c r="AM1849" s="43">
        <v>253349.56</v>
      </c>
      <c r="AN1849" s="44">
        <v>116</v>
      </c>
      <c r="AO1849" s="45"/>
      <c r="AP1849" s="46">
        <v>21</v>
      </c>
      <c r="AQ1849" s="46">
        <v>95</v>
      </c>
      <c r="AR1849" s="43">
        <v>341682.47</v>
      </c>
      <c r="AS1849" s="43">
        <v>26164.21</v>
      </c>
      <c r="AT1849" s="44">
        <v>3567</v>
      </c>
      <c r="AU1849" s="44">
        <v>522</v>
      </c>
      <c r="AV1849" s="43">
        <v>959.32</v>
      </c>
      <c r="AW1849" s="43">
        <v>729.64</v>
      </c>
      <c r="AX1849" s="43">
        <v>373624.64</v>
      </c>
      <c r="AY1849" s="43">
        <v>26175.4</v>
      </c>
      <c r="AZ1849" s="43">
        <v>5276.84</v>
      </c>
      <c r="BA1849" s="44">
        <v>0</v>
      </c>
      <c r="BB1849" s="44">
        <v>0</v>
      </c>
      <c r="BC1849" s="44">
        <v>0</v>
      </c>
      <c r="BD1849" s="44">
        <v>0</v>
      </c>
      <c r="BE1849" s="44">
        <v>0</v>
      </c>
      <c r="BF1849" s="43">
        <v>8200.3799999999992</v>
      </c>
      <c r="BG1849" s="43">
        <v>39652.620000000003</v>
      </c>
      <c r="BH1849" s="43">
        <v>413277.26</v>
      </c>
      <c r="BI1849" s="44">
        <v>0</v>
      </c>
      <c r="BJ1849" s="71">
        <v>413.3</v>
      </c>
      <c r="BK1849" s="2"/>
      <c r="BL1849" s="2"/>
      <c r="BM1849" s="48">
        <v>34.4</v>
      </c>
      <c r="BN1849" s="48">
        <v>34.4</v>
      </c>
      <c r="BO1849" s="48">
        <v>34.4</v>
      </c>
      <c r="BP1849" s="48">
        <v>34.4</v>
      </c>
      <c r="BQ1849" s="48">
        <v>68.900000000000006</v>
      </c>
      <c r="BR1849" s="48">
        <v>68.900000000000006</v>
      </c>
      <c r="BS1849" s="48">
        <v>17.2</v>
      </c>
      <c r="BT1849" s="48">
        <v>0</v>
      </c>
      <c r="BU1849" s="48">
        <v>17.2</v>
      </c>
      <c r="BV1849" s="48">
        <f t="shared" si="923"/>
        <v>34.9</v>
      </c>
      <c r="BW1849" s="48">
        <f t="shared" si="924"/>
        <v>34.9</v>
      </c>
      <c r="BX1849" s="49">
        <f t="shared" si="925"/>
        <v>35</v>
      </c>
      <c r="BY1849" s="50">
        <f t="shared" si="926"/>
        <v>414.59999999999991</v>
      </c>
      <c r="BZ1849" s="48">
        <f t="shared" si="927"/>
        <v>103.19999999999999</v>
      </c>
      <c r="CA1849" s="48">
        <f t="shared" si="928"/>
        <v>172.20000000000002</v>
      </c>
      <c r="CB1849" s="48">
        <f t="shared" si="929"/>
        <v>34.4</v>
      </c>
      <c r="CC1849" s="51">
        <f t="shared" si="930"/>
        <v>104.8</v>
      </c>
      <c r="CD1849" s="50">
        <f t="shared" si="931"/>
        <v>414.59999999999997</v>
      </c>
      <c r="CE1849" s="103"/>
      <c r="CF1849" s="73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</row>
    <row r="1850" spans="1:122" ht="15" hidden="1" outlineLevel="1" thickBot="1" x14ac:dyDescent="0.35">
      <c r="A1850" s="161"/>
      <c r="B1850" s="53" t="s">
        <v>3677</v>
      </c>
      <c r="C1850" s="53" t="s">
        <v>135</v>
      </c>
      <c r="D1850" s="24" t="s">
        <v>3678</v>
      </c>
      <c r="E1850" s="34"/>
      <c r="F1850" s="34"/>
      <c r="G1850" s="35">
        <v>41802.69</v>
      </c>
      <c r="H1850" s="36">
        <v>6</v>
      </c>
      <c r="I1850" s="37"/>
      <c r="J1850" s="37"/>
      <c r="K1850" s="38">
        <v>6</v>
      </c>
      <c r="L1850" s="35">
        <v>41802.69</v>
      </c>
      <c r="M1850" s="35">
        <v>1181.28</v>
      </c>
      <c r="N1850" s="35">
        <v>184.5</v>
      </c>
      <c r="O1850" s="36">
        <v>27</v>
      </c>
      <c r="P1850" s="35">
        <v>49.62</v>
      </c>
      <c r="Q1850" s="35">
        <v>37.74</v>
      </c>
      <c r="R1850" s="35">
        <v>43282.83</v>
      </c>
      <c r="S1850" s="35">
        <v>1353.9</v>
      </c>
      <c r="T1850" s="35">
        <v>272.94</v>
      </c>
      <c r="U1850" s="36">
        <v>0</v>
      </c>
      <c r="V1850" s="36">
        <v>0</v>
      </c>
      <c r="W1850" s="36">
        <v>0</v>
      </c>
      <c r="X1850" s="36">
        <v>0</v>
      </c>
      <c r="Y1850" s="36">
        <v>0</v>
      </c>
      <c r="Z1850" s="35">
        <v>1003.26</v>
      </c>
      <c r="AA1850" s="35">
        <v>2630.1</v>
      </c>
      <c r="AB1850" s="35">
        <v>45912.93</v>
      </c>
      <c r="AC1850" s="39">
        <f t="shared" si="922"/>
        <v>45.9</v>
      </c>
      <c r="AD1850" s="40">
        <f t="shared" si="932"/>
        <v>56.2</v>
      </c>
      <c r="AG1850" s="70" t="s">
        <v>3014</v>
      </c>
      <c r="AH1850" s="24" t="s">
        <v>3677</v>
      </c>
      <c r="AI1850" s="24" t="s">
        <v>135</v>
      </c>
      <c r="AJ1850" s="24" t="s">
        <v>3678</v>
      </c>
      <c r="AK1850" s="42"/>
      <c r="AL1850" s="43">
        <v>14574.93</v>
      </c>
      <c r="AM1850" s="43">
        <v>41802.69</v>
      </c>
      <c r="AN1850" s="44">
        <v>7</v>
      </c>
      <c r="AO1850" s="45"/>
      <c r="AP1850" s="46">
        <v>1</v>
      </c>
      <c r="AQ1850" s="46">
        <v>6</v>
      </c>
      <c r="AR1850" s="43">
        <v>56377.62</v>
      </c>
      <c r="AS1850" s="43">
        <v>1378.16</v>
      </c>
      <c r="AT1850" s="43">
        <v>215.25</v>
      </c>
      <c r="AU1850" s="43">
        <v>31.5</v>
      </c>
      <c r="AV1850" s="43">
        <v>57.89</v>
      </c>
      <c r="AW1850" s="43">
        <v>44.03</v>
      </c>
      <c r="AX1850" s="43">
        <v>58104.45</v>
      </c>
      <c r="AY1850" s="43">
        <v>1579.55</v>
      </c>
      <c r="AZ1850" s="43">
        <v>318.43</v>
      </c>
      <c r="BA1850" s="44">
        <v>0</v>
      </c>
      <c r="BB1850" s="44">
        <v>0</v>
      </c>
      <c r="BC1850" s="44">
        <v>0</v>
      </c>
      <c r="BD1850" s="44">
        <v>0</v>
      </c>
      <c r="BE1850" s="44">
        <v>0</v>
      </c>
      <c r="BF1850" s="43">
        <v>1353.06</v>
      </c>
      <c r="BG1850" s="43">
        <v>3251.04</v>
      </c>
      <c r="BH1850" s="43">
        <v>61355.49</v>
      </c>
      <c r="BI1850" s="44">
        <v>0</v>
      </c>
      <c r="BJ1850" s="71">
        <v>61.4</v>
      </c>
      <c r="BK1850" s="2"/>
      <c r="BL1850" s="2"/>
      <c r="BM1850" s="48">
        <v>5.0999999999999996</v>
      </c>
      <c r="BN1850" s="48">
        <v>5.0999999999999996</v>
      </c>
      <c r="BO1850" s="48">
        <v>5.0999999999999996</v>
      </c>
      <c r="BP1850" s="48">
        <v>5.0999999999999996</v>
      </c>
      <c r="BQ1850" s="48">
        <v>10.199999999999999</v>
      </c>
      <c r="BR1850" s="48">
        <v>10.199999999999999</v>
      </c>
      <c r="BS1850" s="48">
        <v>2.6</v>
      </c>
      <c r="BT1850" s="48">
        <v>0</v>
      </c>
      <c r="BU1850" s="48">
        <v>2.6</v>
      </c>
      <c r="BV1850" s="48">
        <f t="shared" si="923"/>
        <v>3.4</v>
      </c>
      <c r="BW1850" s="48">
        <f t="shared" si="924"/>
        <v>3.4</v>
      </c>
      <c r="BX1850" s="49">
        <f t="shared" si="925"/>
        <v>3.4</v>
      </c>
      <c r="BY1850" s="50">
        <f t="shared" si="926"/>
        <v>56.2</v>
      </c>
      <c r="BZ1850" s="48">
        <f t="shared" si="927"/>
        <v>15.299999999999999</v>
      </c>
      <c r="CA1850" s="48">
        <f t="shared" si="928"/>
        <v>25.5</v>
      </c>
      <c r="CB1850" s="48">
        <f t="shared" si="929"/>
        <v>5.2</v>
      </c>
      <c r="CC1850" s="51">
        <f t="shared" si="930"/>
        <v>10.199999999999999</v>
      </c>
      <c r="CD1850" s="50">
        <f t="shared" si="931"/>
        <v>56.2</v>
      </c>
      <c r="CE1850" s="103"/>
      <c r="CF1850" s="73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</row>
    <row r="1851" spans="1:122" ht="15" hidden="1" outlineLevel="1" thickBot="1" x14ac:dyDescent="0.35">
      <c r="A1851" s="161"/>
      <c r="B1851" s="53" t="s">
        <v>3679</v>
      </c>
      <c r="C1851" s="53" t="s">
        <v>135</v>
      </c>
      <c r="D1851" s="24" t="s">
        <v>3680</v>
      </c>
      <c r="E1851" s="34"/>
      <c r="F1851" s="34"/>
      <c r="G1851" s="35">
        <v>126674.78</v>
      </c>
      <c r="H1851" s="36">
        <v>27</v>
      </c>
      <c r="I1851" s="37"/>
      <c r="J1851" s="37"/>
      <c r="K1851" s="38">
        <v>27</v>
      </c>
      <c r="L1851" s="35">
        <v>126674.78</v>
      </c>
      <c r="M1851" s="35">
        <v>5315.76</v>
      </c>
      <c r="N1851" s="35">
        <v>830.25</v>
      </c>
      <c r="O1851" s="35">
        <v>121.5</v>
      </c>
      <c r="P1851" s="35">
        <v>223.29</v>
      </c>
      <c r="Q1851" s="35">
        <v>169.83</v>
      </c>
      <c r="R1851" s="35">
        <v>133335.41</v>
      </c>
      <c r="S1851" s="35">
        <v>6092.55</v>
      </c>
      <c r="T1851" s="35">
        <v>1228.23</v>
      </c>
      <c r="U1851" s="36">
        <v>0</v>
      </c>
      <c r="V1851" s="36">
        <v>0</v>
      </c>
      <c r="W1851" s="36">
        <v>0</v>
      </c>
      <c r="X1851" s="36">
        <v>0</v>
      </c>
      <c r="Y1851" s="36">
        <v>0</v>
      </c>
      <c r="Z1851" s="35">
        <v>3040.2</v>
      </c>
      <c r="AA1851" s="35">
        <v>10360.98</v>
      </c>
      <c r="AB1851" s="35">
        <v>143696.39000000001</v>
      </c>
      <c r="AC1851" s="39">
        <f t="shared" si="922"/>
        <v>143.69999999999999</v>
      </c>
      <c r="AD1851" s="40">
        <f t="shared" si="932"/>
        <v>186.9</v>
      </c>
      <c r="AG1851" s="70" t="s">
        <v>3014</v>
      </c>
      <c r="AH1851" s="24" t="s">
        <v>3679</v>
      </c>
      <c r="AI1851" s="24" t="s">
        <v>135</v>
      </c>
      <c r="AJ1851" s="24" t="s">
        <v>3680</v>
      </c>
      <c r="AK1851" s="42"/>
      <c r="AL1851" s="42"/>
      <c r="AM1851" s="43">
        <v>182833.93</v>
      </c>
      <c r="AN1851" s="44">
        <v>41</v>
      </c>
      <c r="AO1851" s="45"/>
      <c r="AP1851" s="45"/>
      <c r="AQ1851" s="46">
        <v>41</v>
      </c>
      <c r="AR1851" s="43">
        <v>182833.93</v>
      </c>
      <c r="AS1851" s="43">
        <v>8072.08</v>
      </c>
      <c r="AT1851" s="43">
        <v>1260.75</v>
      </c>
      <c r="AU1851" s="43">
        <v>184.5</v>
      </c>
      <c r="AV1851" s="43">
        <v>339.07</v>
      </c>
      <c r="AW1851" s="43">
        <v>257.89</v>
      </c>
      <c r="AX1851" s="43">
        <v>192948.22</v>
      </c>
      <c r="AY1851" s="43">
        <v>9251.65</v>
      </c>
      <c r="AZ1851" s="43">
        <v>1865.09</v>
      </c>
      <c r="BA1851" s="44">
        <v>0</v>
      </c>
      <c r="BB1851" s="44">
        <v>0</v>
      </c>
      <c r="BC1851" s="44">
        <v>0</v>
      </c>
      <c r="BD1851" s="44">
        <v>0</v>
      </c>
      <c r="BE1851" s="44">
        <v>0</v>
      </c>
      <c r="BF1851" s="43">
        <v>4388.0200000000004</v>
      </c>
      <c r="BG1851" s="43">
        <v>15504.76</v>
      </c>
      <c r="BH1851" s="43">
        <v>208452.98</v>
      </c>
      <c r="BI1851" s="44">
        <v>0</v>
      </c>
      <c r="BJ1851" s="71">
        <v>208.5</v>
      </c>
      <c r="BK1851" s="2"/>
      <c r="BL1851" s="2"/>
      <c r="BM1851" s="48">
        <v>17.399999999999999</v>
      </c>
      <c r="BN1851" s="48">
        <v>17.399999999999999</v>
      </c>
      <c r="BO1851" s="48">
        <v>17.399999999999999</v>
      </c>
      <c r="BP1851" s="48">
        <v>17.399999999999999</v>
      </c>
      <c r="BQ1851" s="48">
        <v>34.799999999999997</v>
      </c>
      <c r="BR1851" s="48">
        <v>34.799999999999997</v>
      </c>
      <c r="BS1851" s="48">
        <v>8.6999999999999993</v>
      </c>
      <c r="BT1851" s="48">
        <v>0</v>
      </c>
      <c r="BU1851" s="48">
        <v>8.6999999999999993</v>
      </c>
      <c r="BV1851" s="48">
        <f t="shared" si="923"/>
        <v>10.1</v>
      </c>
      <c r="BW1851" s="48">
        <f t="shared" si="924"/>
        <v>10.1</v>
      </c>
      <c r="BX1851" s="49">
        <f t="shared" si="925"/>
        <v>10.1</v>
      </c>
      <c r="BY1851" s="50">
        <f t="shared" si="926"/>
        <v>186.9</v>
      </c>
      <c r="BZ1851" s="48">
        <f t="shared" si="927"/>
        <v>52.199999999999996</v>
      </c>
      <c r="CA1851" s="48">
        <f t="shared" si="928"/>
        <v>87</v>
      </c>
      <c r="CB1851" s="48">
        <f t="shared" si="929"/>
        <v>17.399999999999999</v>
      </c>
      <c r="CC1851" s="51">
        <f t="shared" si="930"/>
        <v>30.299999999999997</v>
      </c>
      <c r="CD1851" s="50">
        <f t="shared" si="931"/>
        <v>186.89999999999998</v>
      </c>
      <c r="CE1851" s="103"/>
      <c r="CF1851" s="73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</row>
    <row r="1852" spans="1:122" ht="15" hidden="1" outlineLevel="1" thickBot="1" x14ac:dyDescent="0.35">
      <c r="A1852" s="161"/>
      <c r="B1852" s="53" t="s">
        <v>3681</v>
      </c>
      <c r="C1852" s="53" t="s">
        <v>135</v>
      </c>
      <c r="D1852" s="24" t="s">
        <v>3682</v>
      </c>
      <c r="E1852" s="34"/>
      <c r="F1852" s="34"/>
      <c r="G1852" s="35">
        <v>105562.32</v>
      </c>
      <c r="H1852" s="36">
        <v>25</v>
      </c>
      <c r="I1852" s="37"/>
      <c r="J1852" s="37"/>
      <c r="K1852" s="38">
        <v>25</v>
      </c>
      <c r="L1852" s="35">
        <v>105562.32</v>
      </c>
      <c r="M1852" s="36">
        <v>4922</v>
      </c>
      <c r="N1852" s="35">
        <v>768.75</v>
      </c>
      <c r="O1852" s="35">
        <v>112.5</v>
      </c>
      <c r="P1852" s="35">
        <v>206.75</v>
      </c>
      <c r="Q1852" s="35">
        <v>157.25</v>
      </c>
      <c r="R1852" s="35">
        <v>111729.57</v>
      </c>
      <c r="S1852" s="35">
        <v>5641.25</v>
      </c>
      <c r="T1852" s="35">
        <v>1137.25</v>
      </c>
      <c r="U1852" s="36">
        <v>0</v>
      </c>
      <c r="V1852" s="36">
        <v>0</v>
      </c>
      <c r="W1852" s="36">
        <v>0</v>
      </c>
      <c r="X1852" s="36">
        <v>0</v>
      </c>
      <c r="Y1852" s="36">
        <v>0</v>
      </c>
      <c r="Z1852" s="35">
        <v>2533.5</v>
      </c>
      <c r="AA1852" s="36">
        <v>9312</v>
      </c>
      <c r="AB1852" s="35">
        <v>121041.57</v>
      </c>
      <c r="AC1852" s="39">
        <f t="shared" si="922"/>
        <v>121</v>
      </c>
      <c r="AD1852" s="40">
        <f t="shared" si="932"/>
        <v>132.30000000000001</v>
      </c>
      <c r="AG1852" s="70" t="s">
        <v>3014</v>
      </c>
      <c r="AH1852" s="24" t="s">
        <v>3681</v>
      </c>
      <c r="AI1852" s="24" t="s">
        <v>135</v>
      </c>
      <c r="AJ1852" s="24" t="s">
        <v>3682</v>
      </c>
      <c r="AK1852" s="42"/>
      <c r="AL1852" s="42"/>
      <c r="AM1852" s="43">
        <v>119496.55</v>
      </c>
      <c r="AN1852" s="44">
        <v>30</v>
      </c>
      <c r="AO1852" s="45"/>
      <c r="AP1852" s="45"/>
      <c r="AQ1852" s="46">
        <v>30</v>
      </c>
      <c r="AR1852" s="43">
        <v>119496.55</v>
      </c>
      <c r="AS1852" s="43">
        <v>5906.4</v>
      </c>
      <c r="AT1852" s="43">
        <v>922.5</v>
      </c>
      <c r="AU1852" s="44">
        <v>135</v>
      </c>
      <c r="AV1852" s="43">
        <v>248.1</v>
      </c>
      <c r="AW1852" s="43">
        <v>188.7</v>
      </c>
      <c r="AX1852" s="43">
        <v>126897.25</v>
      </c>
      <c r="AY1852" s="43">
        <v>6769.5</v>
      </c>
      <c r="AZ1852" s="43">
        <v>1364.7</v>
      </c>
      <c r="BA1852" s="44">
        <v>0</v>
      </c>
      <c r="BB1852" s="44">
        <v>0</v>
      </c>
      <c r="BC1852" s="44">
        <v>0</v>
      </c>
      <c r="BD1852" s="44">
        <v>0</v>
      </c>
      <c r="BE1852" s="44">
        <v>0</v>
      </c>
      <c r="BF1852" s="43">
        <v>2867.92</v>
      </c>
      <c r="BG1852" s="43">
        <v>11002.12</v>
      </c>
      <c r="BH1852" s="43">
        <v>137899.37</v>
      </c>
      <c r="BI1852" s="44">
        <v>0</v>
      </c>
      <c r="BJ1852" s="71">
        <v>137.9</v>
      </c>
      <c r="BK1852" s="2"/>
      <c r="BL1852" s="2"/>
      <c r="BM1852" s="48">
        <v>11.5</v>
      </c>
      <c r="BN1852" s="48">
        <v>11.5</v>
      </c>
      <c r="BO1852" s="48">
        <v>11.5</v>
      </c>
      <c r="BP1852" s="48">
        <v>11.5</v>
      </c>
      <c r="BQ1852" s="48">
        <v>23</v>
      </c>
      <c r="BR1852" s="48">
        <v>23</v>
      </c>
      <c r="BS1852" s="48">
        <v>5.7</v>
      </c>
      <c r="BT1852" s="48">
        <v>0</v>
      </c>
      <c r="BU1852" s="48">
        <v>5.7</v>
      </c>
      <c r="BV1852" s="48">
        <f t="shared" si="923"/>
        <v>9.6</v>
      </c>
      <c r="BW1852" s="48">
        <f t="shared" si="924"/>
        <v>9.6</v>
      </c>
      <c r="BX1852" s="49">
        <f t="shared" si="925"/>
        <v>9.6999999999999993</v>
      </c>
      <c r="BY1852" s="50">
        <f t="shared" si="926"/>
        <v>132.30000000000001</v>
      </c>
      <c r="BZ1852" s="48">
        <f t="shared" si="927"/>
        <v>34.5</v>
      </c>
      <c r="CA1852" s="48">
        <f t="shared" si="928"/>
        <v>57.5</v>
      </c>
      <c r="CB1852" s="48">
        <f t="shared" si="929"/>
        <v>11.4</v>
      </c>
      <c r="CC1852" s="51">
        <f t="shared" si="930"/>
        <v>28.9</v>
      </c>
      <c r="CD1852" s="50">
        <f t="shared" si="931"/>
        <v>132.30000000000001</v>
      </c>
      <c r="CE1852" s="103"/>
      <c r="CF1852" s="73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</row>
    <row r="1853" spans="1:122" ht="15" hidden="1" outlineLevel="1" thickBot="1" x14ac:dyDescent="0.35">
      <c r="A1853" s="161"/>
      <c r="B1853" s="53" t="s">
        <v>3683</v>
      </c>
      <c r="C1853" s="53" t="s">
        <v>135</v>
      </c>
      <c r="D1853" s="24" t="s">
        <v>3684</v>
      </c>
      <c r="E1853" s="34"/>
      <c r="F1853" s="34"/>
      <c r="G1853" s="35">
        <v>211124.63</v>
      </c>
      <c r="H1853" s="36">
        <v>41</v>
      </c>
      <c r="I1853" s="37"/>
      <c r="J1853" s="37"/>
      <c r="K1853" s="38">
        <v>41</v>
      </c>
      <c r="L1853" s="35">
        <v>211124.63</v>
      </c>
      <c r="M1853" s="35">
        <v>8072.08</v>
      </c>
      <c r="N1853" s="35">
        <v>1260.75</v>
      </c>
      <c r="O1853" s="35">
        <v>184.5</v>
      </c>
      <c r="P1853" s="35">
        <v>339.07</v>
      </c>
      <c r="Q1853" s="35">
        <v>257.89</v>
      </c>
      <c r="R1853" s="35">
        <v>221238.92</v>
      </c>
      <c r="S1853" s="35">
        <v>9251.65</v>
      </c>
      <c r="T1853" s="35">
        <v>1865.09</v>
      </c>
      <c r="U1853" s="36">
        <v>0</v>
      </c>
      <c r="V1853" s="36">
        <v>0</v>
      </c>
      <c r="W1853" s="36">
        <v>0</v>
      </c>
      <c r="X1853" s="36">
        <v>0</v>
      </c>
      <c r="Y1853" s="36">
        <v>0</v>
      </c>
      <c r="Z1853" s="36">
        <v>5067</v>
      </c>
      <c r="AA1853" s="35">
        <v>16183.74</v>
      </c>
      <c r="AB1853" s="35">
        <v>237422.66</v>
      </c>
      <c r="AC1853" s="39">
        <f t="shared" si="922"/>
        <v>237.4</v>
      </c>
      <c r="AD1853" s="40">
        <f t="shared" si="932"/>
        <v>237.4</v>
      </c>
      <c r="AG1853" s="70" t="s">
        <v>3014</v>
      </c>
      <c r="AH1853" s="24" t="s">
        <v>3683</v>
      </c>
      <c r="AI1853" s="24" t="s">
        <v>135</v>
      </c>
      <c r="AJ1853" s="24" t="s">
        <v>3684</v>
      </c>
      <c r="AK1853" s="42"/>
      <c r="AL1853" s="42"/>
      <c r="AM1853" s="43">
        <v>211124.64</v>
      </c>
      <c r="AN1853" s="44">
        <v>41</v>
      </c>
      <c r="AO1853" s="45"/>
      <c r="AP1853" s="45"/>
      <c r="AQ1853" s="46">
        <v>41</v>
      </c>
      <c r="AR1853" s="43">
        <v>211124.64</v>
      </c>
      <c r="AS1853" s="43">
        <v>8072.08</v>
      </c>
      <c r="AT1853" s="43">
        <v>1260.75</v>
      </c>
      <c r="AU1853" s="43">
        <v>184.5</v>
      </c>
      <c r="AV1853" s="43">
        <v>339.07</v>
      </c>
      <c r="AW1853" s="43">
        <v>257.89</v>
      </c>
      <c r="AX1853" s="43">
        <v>221238.93</v>
      </c>
      <c r="AY1853" s="43">
        <v>9251.65</v>
      </c>
      <c r="AZ1853" s="43">
        <v>1865.09</v>
      </c>
      <c r="BA1853" s="44">
        <v>0</v>
      </c>
      <c r="BB1853" s="44">
        <v>0</v>
      </c>
      <c r="BC1853" s="44">
        <v>0</v>
      </c>
      <c r="BD1853" s="44">
        <v>0</v>
      </c>
      <c r="BE1853" s="44">
        <v>0</v>
      </c>
      <c r="BF1853" s="43">
        <v>5066.99</v>
      </c>
      <c r="BG1853" s="43">
        <v>16183.73</v>
      </c>
      <c r="BH1853" s="43">
        <v>237422.66</v>
      </c>
      <c r="BI1853" s="44">
        <v>0</v>
      </c>
      <c r="BJ1853" s="71">
        <v>237.4</v>
      </c>
      <c r="BK1853" s="2"/>
      <c r="BL1853" s="2"/>
      <c r="BM1853" s="48">
        <v>19.8</v>
      </c>
      <c r="BN1853" s="48">
        <v>19.8</v>
      </c>
      <c r="BO1853" s="48">
        <v>19.8</v>
      </c>
      <c r="BP1853" s="48">
        <v>19.8</v>
      </c>
      <c r="BQ1853" s="48">
        <v>39.6</v>
      </c>
      <c r="BR1853" s="48">
        <v>39.6</v>
      </c>
      <c r="BS1853" s="48">
        <v>9.9</v>
      </c>
      <c r="BT1853" s="48">
        <v>0</v>
      </c>
      <c r="BU1853" s="48">
        <v>9.9</v>
      </c>
      <c r="BV1853" s="48">
        <f t="shared" si="923"/>
        <v>19.7</v>
      </c>
      <c r="BW1853" s="48">
        <f t="shared" si="924"/>
        <v>19.7</v>
      </c>
      <c r="BX1853" s="49">
        <f t="shared" si="925"/>
        <v>19.8</v>
      </c>
      <c r="BY1853" s="50">
        <f t="shared" si="926"/>
        <v>237.40000000000006</v>
      </c>
      <c r="BZ1853" s="48">
        <f t="shared" si="927"/>
        <v>59.400000000000006</v>
      </c>
      <c r="CA1853" s="48">
        <f t="shared" si="928"/>
        <v>99</v>
      </c>
      <c r="CB1853" s="48">
        <f t="shared" si="929"/>
        <v>19.8</v>
      </c>
      <c r="CC1853" s="51">
        <f t="shared" si="930"/>
        <v>59.2</v>
      </c>
      <c r="CD1853" s="50">
        <f t="shared" si="931"/>
        <v>237.40000000000003</v>
      </c>
      <c r="CE1853" s="103"/>
      <c r="CF1853" s="73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</row>
    <row r="1854" spans="1:122" ht="15" hidden="1" outlineLevel="1" thickBot="1" x14ac:dyDescent="0.35">
      <c r="A1854" s="161"/>
      <c r="B1854" s="53" t="s">
        <v>3685</v>
      </c>
      <c r="C1854" s="53" t="s">
        <v>135</v>
      </c>
      <c r="D1854" s="24" t="s">
        <v>3686</v>
      </c>
      <c r="E1854" s="34"/>
      <c r="F1854" s="35">
        <v>22083.23</v>
      </c>
      <c r="G1854" s="35">
        <v>77271.62</v>
      </c>
      <c r="H1854" s="36">
        <v>20</v>
      </c>
      <c r="I1854" s="37"/>
      <c r="J1854" s="38">
        <v>6</v>
      </c>
      <c r="K1854" s="38">
        <v>14</v>
      </c>
      <c r="L1854" s="35">
        <v>99354.85</v>
      </c>
      <c r="M1854" s="35">
        <v>6205.6</v>
      </c>
      <c r="N1854" s="36">
        <v>615</v>
      </c>
      <c r="O1854" s="36">
        <v>90</v>
      </c>
      <c r="P1854" s="35">
        <v>165.4</v>
      </c>
      <c r="Q1854" s="35">
        <v>125.8</v>
      </c>
      <c r="R1854" s="35">
        <v>106556.65</v>
      </c>
      <c r="S1854" s="36">
        <v>4513</v>
      </c>
      <c r="T1854" s="35">
        <v>909.8</v>
      </c>
      <c r="U1854" s="36">
        <v>0</v>
      </c>
      <c r="V1854" s="36">
        <v>0</v>
      </c>
      <c r="W1854" s="36">
        <v>0</v>
      </c>
      <c r="X1854" s="36">
        <v>0</v>
      </c>
      <c r="Y1854" s="36">
        <v>0</v>
      </c>
      <c r="Z1854" s="35">
        <v>2384.52</v>
      </c>
      <c r="AA1854" s="35">
        <v>7807.32</v>
      </c>
      <c r="AB1854" s="35">
        <v>114363.97</v>
      </c>
      <c r="AC1854" s="39">
        <f t="shared" si="922"/>
        <v>114.4</v>
      </c>
      <c r="AD1854" s="40">
        <f t="shared" si="932"/>
        <v>102.5</v>
      </c>
      <c r="AG1854" s="70" t="s">
        <v>3014</v>
      </c>
      <c r="AH1854" s="24" t="s">
        <v>3685</v>
      </c>
      <c r="AI1854" s="24" t="s">
        <v>135</v>
      </c>
      <c r="AJ1854" s="24" t="s">
        <v>3686</v>
      </c>
      <c r="AK1854" s="42"/>
      <c r="AL1854" s="43">
        <v>14574.93</v>
      </c>
      <c r="AM1854" s="43">
        <v>70093.39</v>
      </c>
      <c r="AN1854" s="44">
        <v>19</v>
      </c>
      <c r="AO1854" s="45"/>
      <c r="AP1854" s="46">
        <v>1</v>
      </c>
      <c r="AQ1854" s="46">
        <v>18</v>
      </c>
      <c r="AR1854" s="43">
        <v>84668.32</v>
      </c>
      <c r="AS1854" s="43">
        <v>3740.72</v>
      </c>
      <c r="AT1854" s="43">
        <v>584.25</v>
      </c>
      <c r="AU1854" s="43">
        <v>85.5</v>
      </c>
      <c r="AV1854" s="43">
        <v>157.13</v>
      </c>
      <c r="AW1854" s="43">
        <v>119.51</v>
      </c>
      <c r="AX1854" s="43">
        <v>89355.43</v>
      </c>
      <c r="AY1854" s="43">
        <v>4287.3500000000004</v>
      </c>
      <c r="AZ1854" s="43">
        <v>864.31</v>
      </c>
      <c r="BA1854" s="44">
        <v>0</v>
      </c>
      <c r="BB1854" s="44">
        <v>0</v>
      </c>
      <c r="BC1854" s="44">
        <v>0</v>
      </c>
      <c r="BD1854" s="44">
        <v>0</v>
      </c>
      <c r="BE1854" s="44">
        <v>0</v>
      </c>
      <c r="BF1854" s="43">
        <v>2032.04</v>
      </c>
      <c r="BG1854" s="43">
        <v>7183.7</v>
      </c>
      <c r="BH1854" s="43">
        <v>96539.13</v>
      </c>
      <c r="BI1854" s="44">
        <v>0</v>
      </c>
      <c r="BJ1854" s="71">
        <v>96.5</v>
      </c>
      <c r="BK1854" s="2"/>
      <c r="BL1854" s="2"/>
      <c r="BM1854" s="48">
        <v>8</v>
      </c>
      <c r="BN1854" s="48">
        <v>8</v>
      </c>
      <c r="BO1854" s="48">
        <v>8</v>
      </c>
      <c r="BP1854" s="48">
        <v>8</v>
      </c>
      <c r="BQ1854" s="48">
        <v>16.100000000000001</v>
      </c>
      <c r="BR1854" s="48">
        <v>16.100000000000001</v>
      </c>
      <c r="BS1854" s="48">
        <v>4</v>
      </c>
      <c r="BT1854" s="48">
        <v>0</v>
      </c>
      <c r="BU1854" s="48">
        <v>4</v>
      </c>
      <c r="BV1854" s="48">
        <f t="shared" si="923"/>
        <v>10.1</v>
      </c>
      <c r="BW1854" s="48">
        <f t="shared" si="924"/>
        <v>10.1</v>
      </c>
      <c r="BX1854" s="49">
        <f t="shared" si="925"/>
        <v>10.1</v>
      </c>
      <c r="BY1854" s="50">
        <f t="shared" si="926"/>
        <v>102.5</v>
      </c>
      <c r="BZ1854" s="48">
        <f t="shared" si="927"/>
        <v>24</v>
      </c>
      <c r="CA1854" s="48">
        <f t="shared" si="928"/>
        <v>40.200000000000003</v>
      </c>
      <c r="CB1854" s="48">
        <f t="shared" si="929"/>
        <v>8</v>
      </c>
      <c r="CC1854" s="51">
        <f t="shared" si="930"/>
        <v>30.299999999999997</v>
      </c>
      <c r="CD1854" s="50">
        <f t="shared" si="931"/>
        <v>102.5</v>
      </c>
      <c r="CE1854" s="103"/>
      <c r="CF1854" s="73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</row>
    <row r="1855" spans="1:122" ht="15" hidden="1" outlineLevel="1" thickBot="1" x14ac:dyDescent="0.35">
      <c r="A1855" s="161"/>
      <c r="B1855" s="53" t="s">
        <v>3687</v>
      </c>
      <c r="C1855" s="53" t="s">
        <v>135</v>
      </c>
      <c r="D1855" s="24" t="s">
        <v>3688</v>
      </c>
      <c r="E1855" s="34"/>
      <c r="F1855" s="34"/>
      <c r="G1855" s="35">
        <v>147787.24</v>
      </c>
      <c r="H1855" s="36">
        <v>44</v>
      </c>
      <c r="I1855" s="37"/>
      <c r="J1855" s="37"/>
      <c r="K1855" s="38">
        <v>44</v>
      </c>
      <c r="L1855" s="35">
        <v>147787.24</v>
      </c>
      <c r="M1855" s="35">
        <v>8662.7199999999993</v>
      </c>
      <c r="N1855" s="36">
        <v>1353</v>
      </c>
      <c r="O1855" s="36">
        <v>198</v>
      </c>
      <c r="P1855" s="35">
        <v>363.88</v>
      </c>
      <c r="Q1855" s="35">
        <v>276.76</v>
      </c>
      <c r="R1855" s="35">
        <v>158641.60000000001</v>
      </c>
      <c r="S1855" s="35">
        <v>9928.6</v>
      </c>
      <c r="T1855" s="35">
        <v>2001.56</v>
      </c>
      <c r="U1855" s="36">
        <v>0</v>
      </c>
      <c r="V1855" s="36">
        <v>0</v>
      </c>
      <c r="W1855" s="36">
        <v>0</v>
      </c>
      <c r="X1855" s="36">
        <v>0</v>
      </c>
      <c r="Y1855" s="36">
        <v>0</v>
      </c>
      <c r="Z1855" s="35">
        <v>3546.9</v>
      </c>
      <c r="AA1855" s="35">
        <v>15477.06</v>
      </c>
      <c r="AB1855" s="35">
        <v>174118.66</v>
      </c>
      <c r="AC1855" s="39">
        <f t="shared" si="922"/>
        <v>174.1</v>
      </c>
      <c r="AD1855" s="40">
        <f t="shared" si="932"/>
        <v>221.5</v>
      </c>
      <c r="AG1855" s="70" t="s">
        <v>3014</v>
      </c>
      <c r="AH1855" s="24" t="s">
        <v>3687</v>
      </c>
      <c r="AI1855" s="24" t="s">
        <v>135</v>
      </c>
      <c r="AJ1855" s="24" t="s">
        <v>3688</v>
      </c>
      <c r="AK1855" s="42"/>
      <c r="AL1855" s="42"/>
      <c r="AM1855" s="43">
        <v>211124.63</v>
      </c>
      <c r="AN1855" s="44">
        <v>56</v>
      </c>
      <c r="AO1855" s="45"/>
      <c r="AP1855" s="45"/>
      <c r="AQ1855" s="46">
        <v>56</v>
      </c>
      <c r="AR1855" s="43">
        <v>211124.63</v>
      </c>
      <c r="AS1855" s="43">
        <v>11025.28</v>
      </c>
      <c r="AT1855" s="44">
        <v>1722</v>
      </c>
      <c r="AU1855" s="44">
        <v>252</v>
      </c>
      <c r="AV1855" s="43">
        <v>463.12</v>
      </c>
      <c r="AW1855" s="43">
        <v>352.24</v>
      </c>
      <c r="AX1855" s="43">
        <v>224939.27</v>
      </c>
      <c r="AY1855" s="43">
        <v>12636.4</v>
      </c>
      <c r="AZ1855" s="43">
        <v>2547.44</v>
      </c>
      <c r="BA1855" s="44">
        <v>0</v>
      </c>
      <c r="BB1855" s="44">
        <v>0</v>
      </c>
      <c r="BC1855" s="44">
        <v>0</v>
      </c>
      <c r="BD1855" s="44">
        <v>0</v>
      </c>
      <c r="BE1855" s="44">
        <v>0</v>
      </c>
      <c r="BF1855" s="44">
        <v>5067</v>
      </c>
      <c r="BG1855" s="43">
        <v>20250.84</v>
      </c>
      <c r="BH1855" s="43">
        <v>245190.11</v>
      </c>
      <c r="BI1855" s="44">
        <v>0</v>
      </c>
      <c r="BJ1855" s="71">
        <v>245.2</v>
      </c>
      <c r="BK1855" s="2"/>
      <c r="BL1855" s="2"/>
      <c r="BM1855" s="48">
        <v>20.399999999999999</v>
      </c>
      <c r="BN1855" s="48">
        <v>20.399999999999999</v>
      </c>
      <c r="BO1855" s="48">
        <v>20.399999999999999</v>
      </c>
      <c r="BP1855" s="48">
        <v>20.399999999999999</v>
      </c>
      <c r="BQ1855" s="48">
        <v>40.9</v>
      </c>
      <c r="BR1855" s="48">
        <v>40.9</v>
      </c>
      <c r="BS1855" s="48">
        <v>10.199999999999999</v>
      </c>
      <c r="BT1855" s="48">
        <v>0</v>
      </c>
      <c r="BU1855" s="48">
        <v>10.199999999999999</v>
      </c>
      <c r="BV1855" s="48">
        <f t="shared" si="923"/>
        <v>12.6</v>
      </c>
      <c r="BW1855" s="48">
        <f t="shared" si="924"/>
        <v>12.6</v>
      </c>
      <c r="BX1855" s="49">
        <f t="shared" si="925"/>
        <v>12.5</v>
      </c>
      <c r="BY1855" s="50">
        <f t="shared" si="926"/>
        <v>221.50000000000003</v>
      </c>
      <c r="BZ1855" s="48">
        <f t="shared" si="927"/>
        <v>61.199999999999996</v>
      </c>
      <c r="CA1855" s="48">
        <f t="shared" si="928"/>
        <v>102.19999999999999</v>
      </c>
      <c r="CB1855" s="48">
        <f t="shared" si="929"/>
        <v>20.399999999999999</v>
      </c>
      <c r="CC1855" s="51">
        <f t="shared" si="930"/>
        <v>37.700000000000003</v>
      </c>
      <c r="CD1855" s="50">
        <f t="shared" si="931"/>
        <v>221.5</v>
      </c>
      <c r="CE1855" s="103"/>
      <c r="CF1855" s="73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</row>
    <row r="1856" spans="1:122" ht="15" hidden="1" outlineLevel="1" thickBot="1" x14ac:dyDescent="0.35">
      <c r="A1856" s="161"/>
      <c r="B1856" s="53" t="s">
        <v>3689</v>
      </c>
      <c r="C1856" s="53" t="s">
        <v>135</v>
      </c>
      <c r="D1856" s="24" t="s">
        <v>3690</v>
      </c>
      <c r="E1856" s="34"/>
      <c r="F1856" s="34"/>
      <c r="G1856" s="35">
        <v>126674.77</v>
      </c>
      <c r="H1856" s="36">
        <v>34</v>
      </c>
      <c r="I1856" s="37"/>
      <c r="J1856" s="37"/>
      <c r="K1856" s="38">
        <v>34</v>
      </c>
      <c r="L1856" s="35">
        <v>126674.77</v>
      </c>
      <c r="M1856" s="35">
        <v>6693.92</v>
      </c>
      <c r="N1856" s="35">
        <v>1045.5</v>
      </c>
      <c r="O1856" s="36">
        <v>153</v>
      </c>
      <c r="P1856" s="35">
        <v>281.18</v>
      </c>
      <c r="Q1856" s="35">
        <v>213.86</v>
      </c>
      <c r="R1856" s="35">
        <v>135062.23000000001</v>
      </c>
      <c r="S1856" s="35">
        <v>7672.1</v>
      </c>
      <c r="T1856" s="35">
        <v>1546.66</v>
      </c>
      <c r="U1856" s="36">
        <v>0</v>
      </c>
      <c r="V1856" s="36">
        <v>0</v>
      </c>
      <c r="W1856" s="36">
        <v>0</v>
      </c>
      <c r="X1856" s="36">
        <v>0</v>
      </c>
      <c r="Y1856" s="36">
        <v>0</v>
      </c>
      <c r="Z1856" s="35">
        <v>3040.2</v>
      </c>
      <c r="AA1856" s="35">
        <v>12258.96</v>
      </c>
      <c r="AB1856" s="35">
        <v>147321.19</v>
      </c>
      <c r="AC1856" s="39">
        <f t="shared" si="922"/>
        <v>147.30000000000001</v>
      </c>
      <c r="AD1856" s="40">
        <f t="shared" si="932"/>
        <v>155.80000000000001</v>
      </c>
      <c r="AG1856" s="70" t="s">
        <v>3014</v>
      </c>
      <c r="AH1856" s="24" t="s">
        <v>3689</v>
      </c>
      <c r="AI1856" s="24" t="s">
        <v>135</v>
      </c>
      <c r="AJ1856" s="24" t="s">
        <v>3690</v>
      </c>
      <c r="AK1856" s="42"/>
      <c r="AL1856" s="42"/>
      <c r="AM1856" s="43">
        <v>140609.01</v>
      </c>
      <c r="AN1856" s="44">
        <v>31</v>
      </c>
      <c r="AO1856" s="45"/>
      <c r="AP1856" s="45"/>
      <c r="AQ1856" s="46">
        <v>31</v>
      </c>
      <c r="AR1856" s="43">
        <v>140609.01</v>
      </c>
      <c r="AS1856" s="43">
        <v>6103.28</v>
      </c>
      <c r="AT1856" s="43">
        <v>953.25</v>
      </c>
      <c r="AU1856" s="43">
        <v>139.5</v>
      </c>
      <c r="AV1856" s="43">
        <v>256.37</v>
      </c>
      <c r="AW1856" s="43">
        <v>194.99</v>
      </c>
      <c r="AX1856" s="43">
        <v>148256.4</v>
      </c>
      <c r="AY1856" s="43">
        <v>6995.15</v>
      </c>
      <c r="AZ1856" s="43">
        <v>1410.19</v>
      </c>
      <c r="BA1856" s="44">
        <v>0</v>
      </c>
      <c r="BB1856" s="44">
        <v>0</v>
      </c>
      <c r="BC1856" s="44">
        <v>0</v>
      </c>
      <c r="BD1856" s="44">
        <v>0</v>
      </c>
      <c r="BE1856" s="44">
        <v>0</v>
      </c>
      <c r="BF1856" s="43">
        <v>3374.62</v>
      </c>
      <c r="BG1856" s="43">
        <v>11779.96</v>
      </c>
      <c r="BH1856" s="43">
        <v>160036.35999999999</v>
      </c>
      <c r="BI1856" s="44">
        <v>0</v>
      </c>
      <c r="BJ1856" s="71">
        <v>160</v>
      </c>
      <c r="BK1856" s="2"/>
      <c r="BL1856" s="2"/>
      <c r="BM1856" s="48">
        <v>13.3</v>
      </c>
      <c r="BN1856" s="48">
        <v>13.3</v>
      </c>
      <c r="BO1856" s="48">
        <v>13.3</v>
      </c>
      <c r="BP1856" s="48">
        <v>13.3</v>
      </c>
      <c r="BQ1856" s="48">
        <v>26.7</v>
      </c>
      <c r="BR1856" s="48">
        <v>26.7</v>
      </c>
      <c r="BS1856" s="48">
        <v>6.7</v>
      </c>
      <c r="BT1856" s="48">
        <v>0</v>
      </c>
      <c r="BU1856" s="48">
        <v>6.7</v>
      </c>
      <c r="BV1856" s="48">
        <f t="shared" si="923"/>
        <v>11.9</v>
      </c>
      <c r="BW1856" s="48">
        <f t="shared" si="924"/>
        <v>11.9</v>
      </c>
      <c r="BX1856" s="49">
        <f t="shared" si="925"/>
        <v>12</v>
      </c>
      <c r="BY1856" s="50">
        <f t="shared" si="926"/>
        <v>155.80000000000004</v>
      </c>
      <c r="BZ1856" s="48">
        <f t="shared" si="927"/>
        <v>39.900000000000006</v>
      </c>
      <c r="CA1856" s="48">
        <f t="shared" si="928"/>
        <v>66.7</v>
      </c>
      <c r="CB1856" s="48">
        <f t="shared" si="929"/>
        <v>13.4</v>
      </c>
      <c r="CC1856" s="51">
        <f t="shared" si="930"/>
        <v>35.799999999999997</v>
      </c>
      <c r="CD1856" s="50">
        <f t="shared" si="931"/>
        <v>155.80000000000001</v>
      </c>
      <c r="CE1856" s="103"/>
      <c r="CF1856" s="73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</row>
    <row r="1857" spans="1:122" ht="15" hidden="1" outlineLevel="1" thickBot="1" x14ac:dyDescent="0.35">
      <c r="A1857" s="161"/>
      <c r="B1857" s="53" t="s">
        <v>3691</v>
      </c>
      <c r="C1857" s="53" t="s">
        <v>135</v>
      </c>
      <c r="D1857" s="24" t="s">
        <v>3692</v>
      </c>
      <c r="E1857" s="34"/>
      <c r="F1857" s="35">
        <v>14574.93</v>
      </c>
      <c r="G1857" s="35">
        <v>77271.62</v>
      </c>
      <c r="H1857" s="36">
        <v>24</v>
      </c>
      <c r="I1857" s="37"/>
      <c r="J1857" s="38">
        <v>5</v>
      </c>
      <c r="K1857" s="38">
        <v>19</v>
      </c>
      <c r="L1857" s="35">
        <v>91846.55</v>
      </c>
      <c r="M1857" s="35">
        <v>6993.12</v>
      </c>
      <c r="N1857" s="36">
        <v>738</v>
      </c>
      <c r="O1857" s="36">
        <v>108</v>
      </c>
      <c r="P1857" s="35">
        <v>198.48</v>
      </c>
      <c r="Q1857" s="35">
        <v>150.96</v>
      </c>
      <c r="R1857" s="35">
        <v>100035.11</v>
      </c>
      <c r="S1857" s="35">
        <v>5415.6</v>
      </c>
      <c r="T1857" s="35">
        <v>1091.76</v>
      </c>
      <c r="U1857" s="36">
        <v>0</v>
      </c>
      <c r="V1857" s="36">
        <v>0</v>
      </c>
      <c r="W1857" s="36">
        <v>0</v>
      </c>
      <c r="X1857" s="36">
        <v>0</v>
      </c>
      <c r="Y1857" s="36">
        <v>0</v>
      </c>
      <c r="Z1857" s="35">
        <v>2204.3200000000002</v>
      </c>
      <c r="AA1857" s="35">
        <v>8711.68</v>
      </c>
      <c r="AB1857" s="35">
        <v>108746.79</v>
      </c>
      <c r="AC1857" s="39">
        <f t="shared" si="922"/>
        <v>108.7</v>
      </c>
      <c r="AD1857" s="40">
        <f t="shared" si="932"/>
        <v>133.80000000000001</v>
      </c>
      <c r="AG1857" s="70" t="s">
        <v>3014</v>
      </c>
      <c r="AH1857" s="24" t="s">
        <v>3691</v>
      </c>
      <c r="AI1857" s="24" t="s">
        <v>135</v>
      </c>
      <c r="AJ1857" s="24" t="s">
        <v>3692</v>
      </c>
      <c r="AK1857" s="42"/>
      <c r="AL1857" s="43">
        <v>14574.93</v>
      </c>
      <c r="AM1857" s="43">
        <v>105562.32</v>
      </c>
      <c r="AN1857" s="44">
        <v>32</v>
      </c>
      <c r="AO1857" s="45"/>
      <c r="AP1857" s="46">
        <v>3</v>
      </c>
      <c r="AQ1857" s="46">
        <v>29</v>
      </c>
      <c r="AR1857" s="43">
        <v>120137.25</v>
      </c>
      <c r="AS1857" s="43">
        <v>13104.16</v>
      </c>
      <c r="AT1857" s="44">
        <v>984</v>
      </c>
      <c r="AU1857" s="44">
        <v>144</v>
      </c>
      <c r="AV1857" s="43">
        <v>264.64</v>
      </c>
      <c r="AW1857" s="43">
        <v>201.28</v>
      </c>
      <c r="AX1857" s="43">
        <v>134835.32999999999</v>
      </c>
      <c r="AY1857" s="43">
        <v>7220.8</v>
      </c>
      <c r="AZ1857" s="43">
        <v>1455.68</v>
      </c>
      <c r="BA1857" s="44">
        <v>0</v>
      </c>
      <c r="BB1857" s="44">
        <v>0</v>
      </c>
      <c r="BC1857" s="44">
        <v>0</v>
      </c>
      <c r="BD1857" s="44">
        <v>0</v>
      </c>
      <c r="BE1857" s="44">
        <v>0</v>
      </c>
      <c r="BF1857" s="43">
        <v>2883.3</v>
      </c>
      <c r="BG1857" s="43">
        <v>11559.78</v>
      </c>
      <c r="BH1857" s="43">
        <v>146395.10999999999</v>
      </c>
      <c r="BI1857" s="44">
        <v>0</v>
      </c>
      <c r="BJ1857" s="71">
        <v>146.4</v>
      </c>
      <c r="BK1857" s="2"/>
      <c r="BL1857" s="2"/>
      <c r="BM1857" s="48">
        <v>12.2</v>
      </c>
      <c r="BN1857" s="48">
        <v>12.2</v>
      </c>
      <c r="BO1857" s="48">
        <v>12.2</v>
      </c>
      <c r="BP1857" s="48">
        <v>12.2</v>
      </c>
      <c r="BQ1857" s="48">
        <v>24.4</v>
      </c>
      <c r="BR1857" s="48">
        <v>24.4</v>
      </c>
      <c r="BS1857" s="48">
        <v>6.1</v>
      </c>
      <c r="BT1857" s="48">
        <v>0</v>
      </c>
      <c r="BU1857" s="48">
        <v>6.1</v>
      </c>
      <c r="BV1857" s="48">
        <f t="shared" si="923"/>
        <v>8</v>
      </c>
      <c r="BW1857" s="48">
        <f t="shared" si="924"/>
        <v>8</v>
      </c>
      <c r="BX1857" s="49">
        <f t="shared" si="925"/>
        <v>8</v>
      </c>
      <c r="BY1857" s="50">
        <f t="shared" si="926"/>
        <v>133.80000000000001</v>
      </c>
      <c r="BZ1857" s="48">
        <f t="shared" si="927"/>
        <v>36.599999999999994</v>
      </c>
      <c r="CA1857" s="48">
        <f t="shared" si="928"/>
        <v>60.999999999999993</v>
      </c>
      <c r="CB1857" s="48">
        <f t="shared" si="929"/>
        <v>12.2</v>
      </c>
      <c r="CC1857" s="51">
        <f t="shared" si="930"/>
        <v>24</v>
      </c>
      <c r="CD1857" s="50">
        <f t="shared" si="931"/>
        <v>133.80000000000001</v>
      </c>
      <c r="CE1857" s="103"/>
      <c r="CF1857" s="73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</row>
    <row r="1858" spans="1:122" ht="15" hidden="1" outlineLevel="1" thickBot="1" x14ac:dyDescent="0.35">
      <c r="A1858" s="161"/>
      <c r="B1858" s="53" t="s">
        <v>3693</v>
      </c>
      <c r="C1858" s="53" t="s">
        <v>45</v>
      </c>
      <c r="D1858" s="24" t="s">
        <v>3694</v>
      </c>
      <c r="E1858" s="34"/>
      <c r="F1858" s="35">
        <v>88332.91</v>
      </c>
      <c r="G1858" s="35">
        <v>337799.41</v>
      </c>
      <c r="H1858" s="36">
        <v>132</v>
      </c>
      <c r="I1858" s="37"/>
      <c r="J1858" s="38">
        <v>23</v>
      </c>
      <c r="K1858" s="38">
        <v>109</v>
      </c>
      <c r="L1858" s="35">
        <v>426132.32</v>
      </c>
      <c r="M1858" s="35">
        <v>30524.16</v>
      </c>
      <c r="N1858" s="36">
        <v>4059</v>
      </c>
      <c r="O1858" s="36">
        <v>594</v>
      </c>
      <c r="P1858" s="35">
        <v>1091.6400000000001</v>
      </c>
      <c r="Q1858" s="35">
        <v>830.28</v>
      </c>
      <c r="R1858" s="35">
        <v>463231.4</v>
      </c>
      <c r="S1858" s="35">
        <v>29785.8</v>
      </c>
      <c r="T1858" s="35">
        <v>6004.68</v>
      </c>
      <c r="U1858" s="36">
        <v>0</v>
      </c>
      <c r="V1858" s="36">
        <v>0</v>
      </c>
      <c r="W1858" s="36">
        <v>0</v>
      </c>
      <c r="X1858" s="36">
        <v>0</v>
      </c>
      <c r="Y1858" s="36">
        <v>0</v>
      </c>
      <c r="Z1858" s="35">
        <v>10227.18</v>
      </c>
      <c r="AA1858" s="35">
        <v>46017.66</v>
      </c>
      <c r="AB1858" s="35">
        <v>509249.06</v>
      </c>
      <c r="AC1858" s="39">
        <f t="shared" si="922"/>
        <v>509.2</v>
      </c>
      <c r="AD1858" s="40">
        <f t="shared" si="932"/>
        <v>516.29999999999995</v>
      </c>
      <c r="AG1858" s="70" t="s">
        <v>3014</v>
      </c>
      <c r="AH1858" s="24" t="s">
        <v>3693</v>
      </c>
      <c r="AI1858" s="24" t="s">
        <v>45</v>
      </c>
      <c r="AJ1858" s="24" t="s">
        <v>3694</v>
      </c>
      <c r="AK1858" s="42"/>
      <c r="AL1858" s="43">
        <v>132499.37</v>
      </c>
      <c r="AM1858" s="43">
        <v>295574.49</v>
      </c>
      <c r="AN1858" s="44">
        <v>149</v>
      </c>
      <c r="AO1858" s="45"/>
      <c r="AP1858" s="46">
        <v>60</v>
      </c>
      <c r="AQ1858" s="46">
        <v>89</v>
      </c>
      <c r="AR1858" s="43">
        <v>428073.86</v>
      </c>
      <c r="AS1858" s="43">
        <v>33719.379999999997</v>
      </c>
      <c r="AT1858" s="43">
        <v>4581.75</v>
      </c>
      <c r="AU1858" s="43">
        <v>670.5</v>
      </c>
      <c r="AV1858" s="43">
        <v>1232.23</v>
      </c>
      <c r="AW1858" s="43">
        <v>937.21</v>
      </c>
      <c r="AX1858" s="43">
        <v>469214.93</v>
      </c>
      <c r="AY1858" s="43">
        <v>33621.85</v>
      </c>
      <c r="AZ1858" s="43">
        <v>6778.01</v>
      </c>
      <c r="BA1858" s="44">
        <v>0</v>
      </c>
      <c r="BB1858" s="44">
        <v>0</v>
      </c>
      <c r="BC1858" s="44">
        <v>0</v>
      </c>
      <c r="BD1858" s="44">
        <v>0</v>
      </c>
      <c r="BE1858" s="44">
        <v>0</v>
      </c>
      <c r="BF1858" s="43">
        <v>10273.77</v>
      </c>
      <c r="BG1858" s="43">
        <v>50673.63</v>
      </c>
      <c r="BH1858" s="43">
        <v>519888.56</v>
      </c>
      <c r="BI1858" s="44">
        <v>0</v>
      </c>
      <c r="BJ1858" s="71">
        <v>519.9</v>
      </c>
      <c r="BK1858" s="2"/>
      <c r="BL1858" s="2"/>
      <c r="BM1858" s="48">
        <v>43.3</v>
      </c>
      <c r="BN1858" s="48">
        <v>43.3</v>
      </c>
      <c r="BO1858" s="48">
        <v>43.3</v>
      </c>
      <c r="BP1858" s="48">
        <v>43.3</v>
      </c>
      <c r="BQ1858" s="48">
        <v>86.7</v>
      </c>
      <c r="BR1858" s="48">
        <v>86.7</v>
      </c>
      <c r="BS1858" s="48">
        <v>21.7</v>
      </c>
      <c r="BT1858" s="48">
        <v>0</v>
      </c>
      <c r="BU1858" s="48">
        <v>21.7</v>
      </c>
      <c r="BV1858" s="48">
        <f t="shared" si="923"/>
        <v>42.1</v>
      </c>
      <c r="BW1858" s="48">
        <f t="shared" si="924"/>
        <v>42.1</v>
      </c>
      <c r="BX1858" s="49">
        <f t="shared" si="925"/>
        <v>42.1</v>
      </c>
      <c r="BY1858" s="50">
        <f t="shared" si="926"/>
        <v>516.29999999999995</v>
      </c>
      <c r="BZ1858" s="48">
        <f t="shared" si="927"/>
        <v>129.89999999999998</v>
      </c>
      <c r="CA1858" s="48">
        <f t="shared" si="928"/>
        <v>216.7</v>
      </c>
      <c r="CB1858" s="48">
        <f t="shared" si="929"/>
        <v>43.4</v>
      </c>
      <c r="CC1858" s="51">
        <f t="shared" si="930"/>
        <v>126.30000000000001</v>
      </c>
      <c r="CD1858" s="50">
        <f t="shared" si="931"/>
        <v>516.29999999999995</v>
      </c>
      <c r="CE1858" s="103"/>
      <c r="CF1858" s="73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</row>
    <row r="1859" spans="1:122" ht="15" hidden="1" outlineLevel="1" thickBot="1" x14ac:dyDescent="0.35">
      <c r="A1859" s="161"/>
      <c r="B1859" s="53" t="s">
        <v>3695</v>
      </c>
      <c r="C1859" s="53" t="s">
        <v>135</v>
      </c>
      <c r="D1859" s="24" t="s">
        <v>3696</v>
      </c>
      <c r="E1859" s="35">
        <v>111042.16</v>
      </c>
      <c r="F1859" s="35">
        <v>44166.46</v>
      </c>
      <c r="G1859" s="35">
        <v>119496.54</v>
      </c>
      <c r="H1859" s="36">
        <v>69</v>
      </c>
      <c r="I1859" s="38">
        <v>23</v>
      </c>
      <c r="J1859" s="38">
        <v>13</v>
      </c>
      <c r="K1859" s="38">
        <v>33</v>
      </c>
      <c r="L1859" s="35">
        <v>274705.15999999997</v>
      </c>
      <c r="M1859" s="35">
        <v>22825.02</v>
      </c>
      <c r="N1859" s="35">
        <v>2121.75</v>
      </c>
      <c r="O1859" s="35">
        <v>310.5</v>
      </c>
      <c r="P1859" s="35">
        <v>570.63</v>
      </c>
      <c r="Q1859" s="35">
        <v>434.01</v>
      </c>
      <c r="R1859" s="35">
        <v>300967.07</v>
      </c>
      <c r="S1859" s="35">
        <v>20751.52</v>
      </c>
      <c r="T1859" s="35">
        <v>3138.81</v>
      </c>
      <c r="U1859" s="35">
        <v>62.1</v>
      </c>
      <c r="V1859" s="35">
        <v>703.11</v>
      </c>
      <c r="W1859" s="35">
        <v>463.22</v>
      </c>
      <c r="X1859" s="36">
        <v>0</v>
      </c>
      <c r="Y1859" s="35">
        <v>1389.43</v>
      </c>
      <c r="Z1859" s="35">
        <v>6592.92</v>
      </c>
      <c r="AA1859" s="35">
        <v>33101.11</v>
      </c>
      <c r="AB1859" s="35">
        <v>334068.18</v>
      </c>
      <c r="AC1859" s="39">
        <f t="shared" si="922"/>
        <v>334.1</v>
      </c>
      <c r="AD1859" s="40">
        <f t="shared" si="932"/>
        <v>325.60000000000002</v>
      </c>
      <c r="AG1859" s="70" t="s">
        <v>3014</v>
      </c>
      <c r="AH1859" s="24" t="s">
        <v>3695</v>
      </c>
      <c r="AI1859" s="24" t="s">
        <v>135</v>
      </c>
      <c r="AJ1859" s="24" t="s">
        <v>3696</v>
      </c>
      <c r="AK1859" s="43">
        <v>67414.61</v>
      </c>
      <c r="AL1859" s="43">
        <v>44166.46</v>
      </c>
      <c r="AM1859" s="43">
        <v>147787.24</v>
      </c>
      <c r="AN1859" s="44">
        <v>77</v>
      </c>
      <c r="AO1859" s="46">
        <v>16</v>
      </c>
      <c r="AP1859" s="46">
        <v>16</v>
      </c>
      <c r="AQ1859" s="46">
        <v>45</v>
      </c>
      <c r="AR1859" s="43">
        <v>259368.31</v>
      </c>
      <c r="AS1859" s="43">
        <v>25609.93</v>
      </c>
      <c r="AT1859" s="43">
        <v>2367.75</v>
      </c>
      <c r="AU1859" s="43">
        <v>346.5</v>
      </c>
      <c r="AV1859" s="43">
        <v>636.79</v>
      </c>
      <c r="AW1859" s="43">
        <v>484.33</v>
      </c>
      <c r="AX1859" s="43">
        <v>288813.61</v>
      </c>
      <c r="AY1859" s="43">
        <v>20979.69</v>
      </c>
      <c r="AZ1859" s="43">
        <v>3502.73</v>
      </c>
      <c r="BA1859" s="43">
        <v>43.2</v>
      </c>
      <c r="BB1859" s="43">
        <v>489.12</v>
      </c>
      <c r="BC1859" s="43">
        <v>322.24</v>
      </c>
      <c r="BD1859" s="44">
        <v>0</v>
      </c>
      <c r="BE1859" s="43">
        <v>966.56</v>
      </c>
      <c r="BF1859" s="43">
        <v>6224.84</v>
      </c>
      <c r="BG1859" s="43">
        <v>32528.38</v>
      </c>
      <c r="BH1859" s="43">
        <v>321341.99</v>
      </c>
      <c r="BI1859" s="44">
        <v>0</v>
      </c>
      <c r="BJ1859" s="71">
        <v>321.3</v>
      </c>
      <c r="BK1859" s="2"/>
      <c r="BL1859" s="2"/>
      <c r="BM1859" s="48">
        <v>26.8</v>
      </c>
      <c r="BN1859" s="48">
        <v>26.8</v>
      </c>
      <c r="BO1859" s="48">
        <v>26.8</v>
      </c>
      <c r="BP1859" s="48">
        <v>26.8</v>
      </c>
      <c r="BQ1859" s="48">
        <v>53.6</v>
      </c>
      <c r="BR1859" s="48">
        <v>53.6</v>
      </c>
      <c r="BS1859" s="48">
        <v>13.4</v>
      </c>
      <c r="BT1859" s="48">
        <v>0</v>
      </c>
      <c r="BU1859" s="48">
        <v>13.4</v>
      </c>
      <c r="BV1859" s="48">
        <f t="shared" si="923"/>
        <v>28.1</v>
      </c>
      <c r="BW1859" s="48">
        <f t="shared" si="924"/>
        <v>28.1</v>
      </c>
      <c r="BX1859" s="49">
        <f t="shared" si="925"/>
        <v>28.2</v>
      </c>
      <c r="BY1859" s="50">
        <f t="shared" si="926"/>
        <v>325.60000000000002</v>
      </c>
      <c r="BZ1859" s="48">
        <f t="shared" si="927"/>
        <v>80.400000000000006</v>
      </c>
      <c r="CA1859" s="48">
        <f t="shared" si="928"/>
        <v>134</v>
      </c>
      <c r="CB1859" s="48">
        <f t="shared" si="929"/>
        <v>26.8</v>
      </c>
      <c r="CC1859" s="51">
        <f t="shared" si="930"/>
        <v>84.4</v>
      </c>
      <c r="CD1859" s="50">
        <f t="shared" si="931"/>
        <v>325.60000000000002</v>
      </c>
      <c r="CE1859" s="103"/>
      <c r="CF1859" s="73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</row>
    <row r="1860" spans="1:122" ht="15" hidden="1" outlineLevel="1" thickBot="1" x14ac:dyDescent="0.35">
      <c r="A1860" s="161"/>
      <c r="B1860" s="53" t="s">
        <v>3697</v>
      </c>
      <c r="C1860" s="53" t="s">
        <v>135</v>
      </c>
      <c r="D1860" s="24" t="s">
        <v>3698</v>
      </c>
      <c r="E1860" s="34"/>
      <c r="F1860" s="34"/>
      <c r="G1860" s="35">
        <v>70093.39</v>
      </c>
      <c r="H1860" s="36">
        <v>17</v>
      </c>
      <c r="I1860" s="37"/>
      <c r="J1860" s="37"/>
      <c r="K1860" s="38">
        <v>17</v>
      </c>
      <c r="L1860" s="35">
        <v>70093.39</v>
      </c>
      <c r="M1860" s="35">
        <v>3346.96</v>
      </c>
      <c r="N1860" s="35">
        <v>522.75</v>
      </c>
      <c r="O1860" s="35">
        <v>76.5</v>
      </c>
      <c r="P1860" s="35">
        <v>140.59</v>
      </c>
      <c r="Q1860" s="35">
        <v>106.93</v>
      </c>
      <c r="R1860" s="35">
        <v>74287.12</v>
      </c>
      <c r="S1860" s="35">
        <v>3836.05</v>
      </c>
      <c r="T1860" s="35">
        <v>773.33</v>
      </c>
      <c r="U1860" s="36">
        <v>0</v>
      </c>
      <c r="V1860" s="36">
        <v>0</v>
      </c>
      <c r="W1860" s="36">
        <v>0</v>
      </c>
      <c r="X1860" s="36">
        <v>0</v>
      </c>
      <c r="Y1860" s="36">
        <v>0</v>
      </c>
      <c r="Z1860" s="35">
        <v>1682.24</v>
      </c>
      <c r="AA1860" s="35">
        <v>6291.62</v>
      </c>
      <c r="AB1860" s="35">
        <v>80578.740000000005</v>
      </c>
      <c r="AC1860" s="39">
        <f t="shared" si="922"/>
        <v>80.599999999999994</v>
      </c>
      <c r="AD1860" s="40">
        <f t="shared" si="932"/>
        <v>107.2</v>
      </c>
      <c r="AG1860" s="70" t="s">
        <v>3014</v>
      </c>
      <c r="AH1860" s="24" t="s">
        <v>3697</v>
      </c>
      <c r="AI1860" s="24" t="s">
        <v>135</v>
      </c>
      <c r="AJ1860" s="24" t="s">
        <v>3698</v>
      </c>
      <c r="AK1860" s="42"/>
      <c r="AL1860" s="42"/>
      <c r="AM1860" s="43">
        <v>105562.32</v>
      </c>
      <c r="AN1860" s="44">
        <v>24</v>
      </c>
      <c r="AO1860" s="45"/>
      <c r="AP1860" s="45"/>
      <c r="AQ1860" s="46">
        <v>24</v>
      </c>
      <c r="AR1860" s="43">
        <v>105562.32</v>
      </c>
      <c r="AS1860" s="43">
        <v>4725.12</v>
      </c>
      <c r="AT1860" s="44">
        <v>738</v>
      </c>
      <c r="AU1860" s="44">
        <v>108</v>
      </c>
      <c r="AV1860" s="43">
        <v>198.48</v>
      </c>
      <c r="AW1860" s="43">
        <v>150.96</v>
      </c>
      <c r="AX1860" s="43">
        <v>111482.88</v>
      </c>
      <c r="AY1860" s="43">
        <v>5415.6</v>
      </c>
      <c r="AZ1860" s="43">
        <v>1091.76</v>
      </c>
      <c r="BA1860" s="44">
        <v>0</v>
      </c>
      <c r="BB1860" s="44">
        <v>0</v>
      </c>
      <c r="BC1860" s="44">
        <v>0</v>
      </c>
      <c r="BD1860" s="44">
        <v>0</v>
      </c>
      <c r="BE1860" s="44">
        <v>0</v>
      </c>
      <c r="BF1860" s="43">
        <v>2533.5</v>
      </c>
      <c r="BG1860" s="43">
        <v>9040.86</v>
      </c>
      <c r="BH1860" s="43">
        <v>120523.74</v>
      </c>
      <c r="BI1860" s="44">
        <v>0</v>
      </c>
      <c r="BJ1860" s="71">
        <v>120.5</v>
      </c>
      <c r="BK1860" s="2"/>
      <c r="BL1860" s="2"/>
      <c r="BM1860" s="48">
        <v>10</v>
      </c>
      <c r="BN1860" s="48">
        <v>10</v>
      </c>
      <c r="BO1860" s="48">
        <v>10</v>
      </c>
      <c r="BP1860" s="48">
        <v>10</v>
      </c>
      <c r="BQ1860" s="48">
        <v>20.100000000000001</v>
      </c>
      <c r="BR1860" s="48">
        <v>20.100000000000001</v>
      </c>
      <c r="BS1860" s="48">
        <v>5</v>
      </c>
      <c r="BT1860" s="48">
        <v>0</v>
      </c>
      <c r="BU1860" s="48">
        <v>5</v>
      </c>
      <c r="BV1860" s="48">
        <f t="shared" si="923"/>
        <v>5.7</v>
      </c>
      <c r="BW1860" s="48">
        <f t="shared" si="924"/>
        <v>5.7</v>
      </c>
      <c r="BX1860" s="49">
        <f t="shared" si="925"/>
        <v>5.6</v>
      </c>
      <c r="BY1860" s="50">
        <f t="shared" si="926"/>
        <v>107.2</v>
      </c>
      <c r="BZ1860" s="48">
        <f t="shared" si="927"/>
        <v>30</v>
      </c>
      <c r="CA1860" s="48">
        <f t="shared" si="928"/>
        <v>50.2</v>
      </c>
      <c r="CB1860" s="48">
        <f t="shared" si="929"/>
        <v>10</v>
      </c>
      <c r="CC1860" s="51">
        <f t="shared" si="930"/>
        <v>17</v>
      </c>
      <c r="CD1860" s="50">
        <f t="shared" si="931"/>
        <v>107.2</v>
      </c>
      <c r="CE1860" s="103"/>
      <c r="CF1860" s="73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</row>
    <row r="1861" spans="1:122" ht="15" hidden="1" outlineLevel="1" thickBot="1" x14ac:dyDescent="0.35">
      <c r="A1861" s="161"/>
      <c r="B1861" s="53" t="s">
        <v>3699</v>
      </c>
      <c r="C1861" s="53" t="s">
        <v>135</v>
      </c>
      <c r="D1861" s="24" t="s">
        <v>3700</v>
      </c>
      <c r="E1861" s="34"/>
      <c r="F1861" s="35">
        <v>22083.23</v>
      </c>
      <c r="G1861" s="35">
        <v>56159.15</v>
      </c>
      <c r="H1861" s="36">
        <v>23</v>
      </c>
      <c r="I1861" s="37"/>
      <c r="J1861" s="38">
        <v>6</v>
      </c>
      <c r="K1861" s="38">
        <v>17</v>
      </c>
      <c r="L1861" s="35">
        <v>78242.38</v>
      </c>
      <c r="M1861" s="35">
        <v>4528.24</v>
      </c>
      <c r="N1861" s="35">
        <v>707.25</v>
      </c>
      <c r="O1861" s="35">
        <v>103.5</v>
      </c>
      <c r="P1861" s="35">
        <v>190.21</v>
      </c>
      <c r="Q1861" s="35">
        <v>144.66999999999999</v>
      </c>
      <c r="R1861" s="35">
        <v>83916.25</v>
      </c>
      <c r="S1861" s="35">
        <v>5189.95</v>
      </c>
      <c r="T1861" s="35">
        <v>1046.27</v>
      </c>
      <c r="U1861" s="36">
        <v>0</v>
      </c>
      <c r="V1861" s="36">
        <v>0</v>
      </c>
      <c r="W1861" s="36">
        <v>0</v>
      </c>
      <c r="X1861" s="36">
        <v>0</v>
      </c>
      <c r="Y1861" s="36">
        <v>0</v>
      </c>
      <c r="Z1861" s="35">
        <v>1877.82</v>
      </c>
      <c r="AA1861" s="35">
        <v>8114.04</v>
      </c>
      <c r="AB1861" s="35">
        <v>92030.29</v>
      </c>
      <c r="AC1861" s="39">
        <f t="shared" si="922"/>
        <v>92</v>
      </c>
      <c r="AD1861" s="40">
        <f t="shared" si="932"/>
        <v>99.1</v>
      </c>
      <c r="AG1861" s="70" t="s">
        <v>3014</v>
      </c>
      <c r="AH1861" s="24" t="s">
        <v>3699</v>
      </c>
      <c r="AI1861" s="24" t="s">
        <v>135</v>
      </c>
      <c r="AJ1861" s="24" t="s">
        <v>3700</v>
      </c>
      <c r="AK1861" s="42"/>
      <c r="AL1861" s="43">
        <v>22083.23</v>
      </c>
      <c r="AM1861" s="43">
        <v>70093.39</v>
      </c>
      <c r="AN1861" s="44">
        <v>16</v>
      </c>
      <c r="AO1861" s="45"/>
      <c r="AP1861" s="46">
        <v>6</v>
      </c>
      <c r="AQ1861" s="46">
        <v>10</v>
      </c>
      <c r="AR1861" s="43">
        <v>92176.62</v>
      </c>
      <c r="AS1861" s="43">
        <v>3150.08</v>
      </c>
      <c r="AT1861" s="44">
        <v>492</v>
      </c>
      <c r="AU1861" s="44">
        <v>72</v>
      </c>
      <c r="AV1861" s="43">
        <v>132.32</v>
      </c>
      <c r="AW1861" s="43">
        <v>100.64</v>
      </c>
      <c r="AX1861" s="43">
        <v>96123.66</v>
      </c>
      <c r="AY1861" s="43">
        <v>3610.4</v>
      </c>
      <c r="AZ1861" s="43">
        <v>727.84</v>
      </c>
      <c r="BA1861" s="44">
        <v>0</v>
      </c>
      <c r="BB1861" s="44">
        <v>0</v>
      </c>
      <c r="BC1861" s="44">
        <v>0</v>
      </c>
      <c r="BD1861" s="44">
        <v>0</v>
      </c>
      <c r="BE1861" s="44">
        <v>0</v>
      </c>
      <c r="BF1861" s="43">
        <v>2212.2399999999998</v>
      </c>
      <c r="BG1861" s="43">
        <v>6550.48</v>
      </c>
      <c r="BH1861" s="43">
        <v>102674.14</v>
      </c>
      <c r="BI1861" s="44">
        <v>0</v>
      </c>
      <c r="BJ1861" s="71">
        <v>102.7</v>
      </c>
      <c r="BK1861" s="2"/>
      <c r="BL1861" s="2"/>
      <c r="BM1861" s="48">
        <v>8.6</v>
      </c>
      <c r="BN1861" s="48">
        <v>8.6</v>
      </c>
      <c r="BO1861" s="48">
        <v>8.6</v>
      </c>
      <c r="BP1861" s="48">
        <v>8.6</v>
      </c>
      <c r="BQ1861" s="48">
        <v>17.100000000000001</v>
      </c>
      <c r="BR1861" s="48">
        <v>17.100000000000001</v>
      </c>
      <c r="BS1861" s="48">
        <v>4.3</v>
      </c>
      <c r="BT1861" s="48">
        <v>0</v>
      </c>
      <c r="BU1861" s="48">
        <v>4.3</v>
      </c>
      <c r="BV1861" s="48">
        <f t="shared" si="923"/>
        <v>7.3</v>
      </c>
      <c r="BW1861" s="48">
        <f t="shared" si="924"/>
        <v>7.3</v>
      </c>
      <c r="BX1861" s="49">
        <f t="shared" si="925"/>
        <v>7.3</v>
      </c>
      <c r="BY1861" s="50">
        <f t="shared" si="926"/>
        <v>99.09999999999998</v>
      </c>
      <c r="BZ1861" s="48">
        <f t="shared" si="927"/>
        <v>25.799999999999997</v>
      </c>
      <c r="CA1861" s="48">
        <f t="shared" si="928"/>
        <v>42.800000000000004</v>
      </c>
      <c r="CB1861" s="48">
        <f t="shared" si="929"/>
        <v>8.6</v>
      </c>
      <c r="CC1861" s="51">
        <f t="shared" si="930"/>
        <v>21.9</v>
      </c>
      <c r="CD1861" s="50">
        <f t="shared" si="931"/>
        <v>99.1</v>
      </c>
      <c r="CE1861" s="103"/>
      <c r="CF1861" s="73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</row>
    <row r="1862" spans="1:122" ht="15" hidden="1" outlineLevel="1" thickBot="1" x14ac:dyDescent="0.35">
      <c r="A1862" s="161"/>
      <c r="B1862" s="53" t="s">
        <v>3701</v>
      </c>
      <c r="C1862" s="53" t="s">
        <v>135</v>
      </c>
      <c r="D1862" s="24" t="s">
        <v>3702</v>
      </c>
      <c r="E1862" s="35">
        <v>367359.94</v>
      </c>
      <c r="F1862" s="34"/>
      <c r="G1862" s="34"/>
      <c r="H1862" s="36">
        <v>50</v>
      </c>
      <c r="I1862" s="38">
        <v>50</v>
      </c>
      <c r="J1862" s="37"/>
      <c r="K1862" s="37"/>
      <c r="L1862" s="35">
        <v>367359.94</v>
      </c>
      <c r="M1862" s="35">
        <v>36569.15</v>
      </c>
      <c r="N1862" s="35">
        <v>1537.5</v>
      </c>
      <c r="O1862" s="36">
        <v>225</v>
      </c>
      <c r="P1862" s="35">
        <v>413.5</v>
      </c>
      <c r="Q1862" s="35">
        <v>314.5</v>
      </c>
      <c r="R1862" s="35">
        <v>406419.59</v>
      </c>
      <c r="S1862" s="36">
        <v>22547</v>
      </c>
      <c r="T1862" s="35">
        <v>2274.5</v>
      </c>
      <c r="U1862" s="36">
        <v>135</v>
      </c>
      <c r="V1862" s="35">
        <v>1528.5</v>
      </c>
      <c r="W1862" s="36">
        <v>1007</v>
      </c>
      <c r="X1862" s="36">
        <v>0</v>
      </c>
      <c r="Y1862" s="35">
        <v>3020.5</v>
      </c>
      <c r="Z1862" s="35">
        <v>8816.64</v>
      </c>
      <c r="AA1862" s="35">
        <v>39329.14</v>
      </c>
      <c r="AB1862" s="35">
        <v>445748.73</v>
      </c>
      <c r="AC1862" s="39">
        <f t="shared" si="922"/>
        <v>445.7</v>
      </c>
      <c r="AD1862" s="40">
        <f t="shared" si="932"/>
        <v>494.3</v>
      </c>
      <c r="AG1862" s="70" t="s">
        <v>3014</v>
      </c>
      <c r="AH1862" s="24" t="s">
        <v>3701</v>
      </c>
      <c r="AI1862" s="24" t="s">
        <v>135</v>
      </c>
      <c r="AJ1862" s="24" t="s">
        <v>3702</v>
      </c>
      <c r="AK1862" s="43">
        <v>408645.72</v>
      </c>
      <c r="AL1862" s="42"/>
      <c r="AM1862" s="42"/>
      <c r="AN1862" s="44">
        <v>69</v>
      </c>
      <c r="AO1862" s="46">
        <v>69</v>
      </c>
      <c r="AP1862" s="45"/>
      <c r="AQ1862" s="45"/>
      <c r="AR1862" s="43">
        <v>408645.72</v>
      </c>
      <c r="AS1862" s="43">
        <v>54098.6</v>
      </c>
      <c r="AT1862" s="43">
        <v>2419.14</v>
      </c>
      <c r="AU1862" s="43">
        <v>310.5</v>
      </c>
      <c r="AV1862" s="43">
        <v>570.63</v>
      </c>
      <c r="AW1862" s="43">
        <v>434.01</v>
      </c>
      <c r="AX1862" s="43">
        <v>466478.6</v>
      </c>
      <c r="AY1862" s="43">
        <v>31114.86</v>
      </c>
      <c r="AZ1862" s="43">
        <v>3138.81</v>
      </c>
      <c r="BA1862" s="43">
        <v>186.3</v>
      </c>
      <c r="BB1862" s="43">
        <v>2109.33</v>
      </c>
      <c r="BC1862" s="43">
        <v>1389.66</v>
      </c>
      <c r="BD1862" s="43">
        <v>256.04000000000002</v>
      </c>
      <c r="BE1862" s="43">
        <v>4168.29</v>
      </c>
      <c r="BF1862" s="43">
        <v>9807.49</v>
      </c>
      <c r="BG1862" s="43">
        <v>52170.78</v>
      </c>
      <c r="BH1862" s="43">
        <v>518649.38</v>
      </c>
      <c r="BI1862" s="44">
        <v>0</v>
      </c>
      <c r="BJ1862" s="71">
        <v>518.6</v>
      </c>
      <c r="BK1862" s="2"/>
      <c r="BL1862" s="2"/>
      <c r="BM1862" s="48">
        <v>43.2</v>
      </c>
      <c r="BN1862" s="48">
        <v>43.2</v>
      </c>
      <c r="BO1862" s="48">
        <v>43.2</v>
      </c>
      <c r="BP1862" s="48">
        <v>43.2</v>
      </c>
      <c r="BQ1862" s="48">
        <v>86.4</v>
      </c>
      <c r="BR1862" s="48">
        <v>86.4</v>
      </c>
      <c r="BS1862" s="48">
        <v>21.6</v>
      </c>
      <c r="BT1862" s="48">
        <v>0</v>
      </c>
      <c r="BU1862" s="48">
        <v>21.6</v>
      </c>
      <c r="BV1862" s="48">
        <f t="shared" si="923"/>
        <v>35.200000000000003</v>
      </c>
      <c r="BW1862" s="48">
        <f t="shared" si="924"/>
        <v>35.200000000000003</v>
      </c>
      <c r="BX1862" s="49">
        <f t="shared" si="925"/>
        <v>35.1</v>
      </c>
      <c r="BY1862" s="50">
        <f t="shared" si="926"/>
        <v>494.29999999999995</v>
      </c>
      <c r="BZ1862" s="48">
        <f t="shared" si="927"/>
        <v>129.60000000000002</v>
      </c>
      <c r="CA1862" s="48">
        <f t="shared" si="928"/>
        <v>216.00000000000003</v>
      </c>
      <c r="CB1862" s="48">
        <f t="shared" si="929"/>
        <v>43.2</v>
      </c>
      <c r="CC1862" s="51">
        <f t="shared" si="930"/>
        <v>105.5</v>
      </c>
      <c r="CD1862" s="50">
        <f t="shared" si="931"/>
        <v>494.3</v>
      </c>
      <c r="CE1862" s="103"/>
      <c r="CF1862" s="73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</row>
    <row r="1863" spans="1:122" ht="15" hidden="1" outlineLevel="1" thickBot="1" x14ac:dyDescent="0.35">
      <c r="A1863" s="161"/>
      <c r="B1863" s="53" t="s">
        <v>3703</v>
      </c>
      <c r="C1863" s="53" t="s">
        <v>135</v>
      </c>
      <c r="D1863" s="24" t="s">
        <v>3704</v>
      </c>
      <c r="E1863" s="36">
        <v>762526</v>
      </c>
      <c r="F1863" s="34"/>
      <c r="G1863" s="34"/>
      <c r="H1863" s="36">
        <v>217</v>
      </c>
      <c r="I1863" s="38">
        <v>217</v>
      </c>
      <c r="J1863" s="37"/>
      <c r="K1863" s="37"/>
      <c r="L1863" s="36">
        <v>762526</v>
      </c>
      <c r="M1863" s="35">
        <v>79566.73</v>
      </c>
      <c r="N1863" s="35">
        <v>6672.75</v>
      </c>
      <c r="O1863" s="35">
        <v>976.5</v>
      </c>
      <c r="P1863" s="35">
        <v>1794.59</v>
      </c>
      <c r="Q1863" s="35">
        <v>1364.93</v>
      </c>
      <c r="R1863" s="35">
        <v>852901.5</v>
      </c>
      <c r="S1863" s="35">
        <v>97853.98</v>
      </c>
      <c r="T1863" s="35">
        <v>9871.33</v>
      </c>
      <c r="U1863" s="35">
        <v>585.9</v>
      </c>
      <c r="V1863" s="35">
        <v>6633.69</v>
      </c>
      <c r="W1863" s="35">
        <v>4370.38</v>
      </c>
      <c r="X1863" s="35">
        <v>383.88</v>
      </c>
      <c r="Y1863" s="35">
        <v>13108.97</v>
      </c>
      <c r="Z1863" s="35">
        <v>18300.63</v>
      </c>
      <c r="AA1863" s="35">
        <v>151108.76</v>
      </c>
      <c r="AB1863" s="35">
        <v>1004010.26</v>
      </c>
      <c r="AC1863" s="39">
        <f t="shared" si="922"/>
        <v>1004</v>
      </c>
      <c r="AD1863" s="40">
        <f t="shared" si="932"/>
        <v>947.1</v>
      </c>
      <c r="AG1863" s="70" t="s">
        <v>3014</v>
      </c>
      <c r="AH1863" s="24" t="s">
        <v>3703</v>
      </c>
      <c r="AI1863" s="24" t="s">
        <v>135</v>
      </c>
      <c r="AJ1863" s="24" t="s">
        <v>3704</v>
      </c>
      <c r="AK1863" s="43">
        <v>680601.76</v>
      </c>
      <c r="AL1863" s="42"/>
      <c r="AM1863" s="42"/>
      <c r="AN1863" s="44">
        <v>213</v>
      </c>
      <c r="AO1863" s="46">
        <v>213</v>
      </c>
      <c r="AP1863" s="45"/>
      <c r="AQ1863" s="45"/>
      <c r="AR1863" s="43">
        <v>680601.76</v>
      </c>
      <c r="AS1863" s="43">
        <v>80957.850000000006</v>
      </c>
      <c r="AT1863" s="43">
        <v>6549.75</v>
      </c>
      <c r="AU1863" s="43">
        <v>958.5</v>
      </c>
      <c r="AV1863" s="43">
        <v>1761.51</v>
      </c>
      <c r="AW1863" s="43">
        <v>1339.77</v>
      </c>
      <c r="AX1863" s="43">
        <v>772169.14</v>
      </c>
      <c r="AY1863" s="43">
        <v>96050.22</v>
      </c>
      <c r="AZ1863" s="43">
        <v>9689.3700000000008</v>
      </c>
      <c r="BA1863" s="43">
        <v>575.1</v>
      </c>
      <c r="BB1863" s="43">
        <v>6511.41</v>
      </c>
      <c r="BC1863" s="43">
        <v>4289.82</v>
      </c>
      <c r="BD1863" s="43">
        <v>256.04000000000002</v>
      </c>
      <c r="BE1863" s="43">
        <v>12867.33</v>
      </c>
      <c r="BF1863" s="43">
        <v>16334.43</v>
      </c>
      <c r="BG1863" s="43">
        <v>146573.72</v>
      </c>
      <c r="BH1863" s="43">
        <v>918742.86</v>
      </c>
      <c r="BI1863" s="44">
        <v>0</v>
      </c>
      <c r="BJ1863" s="71">
        <v>918.7</v>
      </c>
      <c r="BK1863" s="2"/>
      <c r="BL1863" s="2"/>
      <c r="BM1863" s="48">
        <v>76.599999999999994</v>
      </c>
      <c r="BN1863" s="48">
        <v>76.599999999999994</v>
      </c>
      <c r="BO1863" s="48">
        <v>76.599999999999994</v>
      </c>
      <c r="BP1863" s="48">
        <v>76.599999999999994</v>
      </c>
      <c r="BQ1863" s="48">
        <v>153.1</v>
      </c>
      <c r="BR1863" s="48">
        <v>153.1</v>
      </c>
      <c r="BS1863" s="48">
        <v>38.299999999999997</v>
      </c>
      <c r="BT1863" s="48">
        <v>0</v>
      </c>
      <c r="BU1863" s="48">
        <v>38.299999999999997</v>
      </c>
      <c r="BV1863" s="48">
        <f t="shared" si="923"/>
        <v>86</v>
      </c>
      <c r="BW1863" s="48">
        <f t="shared" si="924"/>
        <v>86</v>
      </c>
      <c r="BX1863" s="49">
        <f t="shared" si="925"/>
        <v>85.9</v>
      </c>
      <c r="BY1863" s="50">
        <f t="shared" si="926"/>
        <v>947.10000000000014</v>
      </c>
      <c r="BZ1863" s="48">
        <f t="shared" si="927"/>
        <v>229.79999999999998</v>
      </c>
      <c r="CA1863" s="48">
        <f t="shared" si="928"/>
        <v>382.79999999999995</v>
      </c>
      <c r="CB1863" s="48">
        <f t="shared" si="929"/>
        <v>76.599999999999994</v>
      </c>
      <c r="CC1863" s="51">
        <f t="shared" si="930"/>
        <v>257.89999999999998</v>
      </c>
      <c r="CD1863" s="50">
        <f t="shared" si="931"/>
        <v>947.09999999999991</v>
      </c>
      <c r="CE1863" s="103"/>
      <c r="CF1863" s="73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</row>
    <row r="1864" spans="1:122" ht="21" hidden="1" outlineLevel="1" thickBot="1" x14ac:dyDescent="0.35">
      <c r="A1864" s="161"/>
      <c r="B1864" s="53" t="s">
        <v>3705</v>
      </c>
      <c r="C1864" s="53" t="s">
        <v>135</v>
      </c>
      <c r="D1864" s="24" t="s">
        <v>3706</v>
      </c>
      <c r="E1864" s="34"/>
      <c r="F1864" s="35">
        <v>14574.93</v>
      </c>
      <c r="G1864" s="35">
        <v>126674.79</v>
      </c>
      <c r="H1864" s="36">
        <v>30</v>
      </c>
      <c r="I1864" s="37"/>
      <c r="J1864" s="38">
        <v>2</v>
      </c>
      <c r="K1864" s="38">
        <v>28</v>
      </c>
      <c r="L1864" s="35">
        <v>141249.72</v>
      </c>
      <c r="M1864" s="35">
        <v>5906.4</v>
      </c>
      <c r="N1864" s="35">
        <v>922.5</v>
      </c>
      <c r="O1864" s="36">
        <v>135</v>
      </c>
      <c r="P1864" s="35">
        <v>248.1</v>
      </c>
      <c r="Q1864" s="35">
        <v>188.7</v>
      </c>
      <c r="R1864" s="35">
        <v>148650.42000000001</v>
      </c>
      <c r="S1864" s="35">
        <v>6769.5</v>
      </c>
      <c r="T1864" s="35">
        <v>1364.7</v>
      </c>
      <c r="U1864" s="36">
        <v>0</v>
      </c>
      <c r="V1864" s="36">
        <v>0</v>
      </c>
      <c r="W1864" s="36">
        <v>0</v>
      </c>
      <c r="X1864" s="36">
        <v>0</v>
      </c>
      <c r="Y1864" s="36">
        <v>0</v>
      </c>
      <c r="Z1864" s="36">
        <v>3390</v>
      </c>
      <c r="AA1864" s="35">
        <v>11524.2</v>
      </c>
      <c r="AB1864" s="35">
        <v>160174.62</v>
      </c>
      <c r="AC1864" s="39">
        <f t="shared" si="922"/>
        <v>160.19999999999999</v>
      </c>
      <c r="AD1864" s="40">
        <f t="shared" si="932"/>
        <v>188</v>
      </c>
      <c r="AG1864" s="70" t="s">
        <v>3014</v>
      </c>
      <c r="AH1864" s="24" t="s">
        <v>3705</v>
      </c>
      <c r="AI1864" s="24" t="s">
        <v>135</v>
      </c>
      <c r="AJ1864" s="24" t="s">
        <v>3706</v>
      </c>
      <c r="AK1864" s="42"/>
      <c r="AL1864" s="43">
        <v>44166.46</v>
      </c>
      <c r="AM1864" s="43">
        <v>126674.79</v>
      </c>
      <c r="AN1864" s="44">
        <v>52</v>
      </c>
      <c r="AO1864" s="45"/>
      <c r="AP1864" s="46">
        <v>12</v>
      </c>
      <c r="AQ1864" s="46">
        <v>40</v>
      </c>
      <c r="AR1864" s="43">
        <v>170841.25</v>
      </c>
      <c r="AS1864" s="43">
        <v>10237.76</v>
      </c>
      <c r="AT1864" s="44">
        <v>1599</v>
      </c>
      <c r="AU1864" s="44">
        <v>234</v>
      </c>
      <c r="AV1864" s="43">
        <v>430.04</v>
      </c>
      <c r="AW1864" s="43">
        <v>327.08</v>
      </c>
      <c r="AX1864" s="43">
        <v>183669.13</v>
      </c>
      <c r="AY1864" s="43">
        <v>11733.8</v>
      </c>
      <c r="AZ1864" s="43">
        <v>2365.48</v>
      </c>
      <c r="BA1864" s="44">
        <v>0</v>
      </c>
      <c r="BB1864" s="44">
        <v>0</v>
      </c>
      <c r="BC1864" s="44">
        <v>0</v>
      </c>
      <c r="BD1864" s="44">
        <v>0</v>
      </c>
      <c r="BE1864" s="44">
        <v>0</v>
      </c>
      <c r="BF1864" s="43">
        <v>4100.1899999999996</v>
      </c>
      <c r="BG1864" s="43">
        <v>18199.47</v>
      </c>
      <c r="BH1864" s="43">
        <v>201868.6</v>
      </c>
      <c r="BI1864" s="44">
        <v>0</v>
      </c>
      <c r="BJ1864" s="71">
        <v>201.9</v>
      </c>
      <c r="BK1864" s="2"/>
      <c r="BL1864" s="2"/>
      <c r="BM1864" s="48">
        <v>16.8</v>
      </c>
      <c r="BN1864" s="48">
        <v>16.8</v>
      </c>
      <c r="BO1864" s="48">
        <v>16.8</v>
      </c>
      <c r="BP1864" s="48">
        <v>16.8</v>
      </c>
      <c r="BQ1864" s="48">
        <v>33.700000000000003</v>
      </c>
      <c r="BR1864" s="48">
        <v>33.700000000000003</v>
      </c>
      <c r="BS1864" s="48">
        <v>8.4</v>
      </c>
      <c r="BT1864" s="48">
        <v>0</v>
      </c>
      <c r="BU1864" s="48">
        <v>8.4</v>
      </c>
      <c r="BV1864" s="48">
        <f t="shared" si="923"/>
        <v>12.2</v>
      </c>
      <c r="BW1864" s="48">
        <f t="shared" si="924"/>
        <v>12.2</v>
      </c>
      <c r="BX1864" s="49">
        <f t="shared" si="925"/>
        <v>12.2</v>
      </c>
      <c r="BY1864" s="50">
        <f t="shared" si="926"/>
        <v>188.00000000000003</v>
      </c>
      <c r="BZ1864" s="48">
        <f t="shared" si="927"/>
        <v>50.400000000000006</v>
      </c>
      <c r="CA1864" s="48">
        <f t="shared" si="928"/>
        <v>84.2</v>
      </c>
      <c r="CB1864" s="48">
        <f t="shared" si="929"/>
        <v>16.8</v>
      </c>
      <c r="CC1864" s="51">
        <f t="shared" si="930"/>
        <v>36.599999999999994</v>
      </c>
      <c r="CD1864" s="50">
        <f t="shared" si="931"/>
        <v>188.00000000000003</v>
      </c>
      <c r="CE1864" s="103"/>
      <c r="CF1864" s="73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</row>
    <row r="1865" spans="1:122" ht="15" hidden="1" outlineLevel="1" thickBot="1" x14ac:dyDescent="0.35">
      <c r="A1865" s="161"/>
      <c r="B1865" s="53" t="s">
        <v>3707</v>
      </c>
      <c r="C1865" s="53" t="s">
        <v>135</v>
      </c>
      <c r="D1865" s="24" t="s">
        <v>3708</v>
      </c>
      <c r="E1865" s="35">
        <v>333662.21999999997</v>
      </c>
      <c r="F1865" s="34"/>
      <c r="G1865" s="35">
        <v>57478.68</v>
      </c>
      <c r="H1865" s="36">
        <v>24</v>
      </c>
      <c r="I1865" s="38">
        <v>19</v>
      </c>
      <c r="J1865" s="37"/>
      <c r="K1865" s="38">
        <v>5</v>
      </c>
      <c r="L1865" s="35">
        <v>391140.9</v>
      </c>
      <c r="M1865" s="35">
        <v>11115.94</v>
      </c>
      <c r="N1865" s="35">
        <v>763.86</v>
      </c>
      <c r="O1865" s="36">
        <v>108</v>
      </c>
      <c r="P1865" s="35">
        <v>198.48</v>
      </c>
      <c r="Q1865" s="35">
        <v>150.96</v>
      </c>
      <c r="R1865" s="35">
        <v>403478.14</v>
      </c>
      <c r="S1865" s="35">
        <v>9696.11</v>
      </c>
      <c r="T1865" s="35">
        <v>1091.76</v>
      </c>
      <c r="U1865" s="35">
        <v>51.3</v>
      </c>
      <c r="V1865" s="35">
        <v>580.83000000000004</v>
      </c>
      <c r="W1865" s="35">
        <v>382.66</v>
      </c>
      <c r="X1865" s="35">
        <v>128.02000000000001</v>
      </c>
      <c r="Y1865" s="35">
        <v>1147.79</v>
      </c>
      <c r="Z1865" s="35">
        <v>9387.36</v>
      </c>
      <c r="AA1865" s="35">
        <v>22465.83</v>
      </c>
      <c r="AB1865" s="35">
        <v>425943.97</v>
      </c>
      <c r="AC1865" s="39">
        <f t="shared" si="922"/>
        <v>425.9</v>
      </c>
      <c r="AD1865" s="40">
        <f t="shared" si="932"/>
        <v>466.2</v>
      </c>
      <c r="AG1865" s="70" t="s">
        <v>3014</v>
      </c>
      <c r="AH1865" s="24" t="s">
        <v>3707</v>
      </c>
      <c r="AI1865" s="24" t="s">
        <v>135</v>
      </c>
      <c r="AJ1865" s="24" t="s">
        <v>3708</v>
      </c>
      <c r="AK1865" s="43">
        <v>414239.68</v>
      </c>
      <c r="AL1865" s="42"/>
      <c r="AM1865" s="43">
        <v>35046.69</v>
      </c>
      <c r="AN1865" s="44">
        <v>21</v>
      </c>
      <c r="AO1865" s="46">
        <v>17</v>
      </c>
      <c r="AP1865" s="45"/>
      <c r="AQ1865" s="46">
        <v>4</v>
      </c>
      <c r="AR1865" s="43">
        <v>449286.37</v>
      </c>
      <c r="AS1865" s="43">
        <v>13720.71</v>
      </c>
      <c r="AT1865" s="43">
        <v>719.02</v>
      </c>
      <c r="AU1865" s="43">
        <v>94.5</v>
      </c>
      <c r="AV1865" s="43">
        <v>173.67</v>
      </c>
      <c r="AW1865" s="43">
        <v>132.09</v>
      </c>
      <c r="AX1865" s="43">
        <v>464126.36</v>
      </c>
      <c r="AY1865" s="43">
        <v>8568.58</v>
      </c>
      <c r="AZ1865" s="43">
        <v>955.29</v>
      </c>
      <c r="BA1865" s="43">
        <v>45.9</v>
      </c>
      <c r="BB1865" s="43">
        <v>519.69000000000005</v>
      </c>
      <c r="BC1865" s="43">
        <v>342.38</v>
      </c>
      <c r="BD1865" s="44">
        <v>0</v>
      </c>
      <c r="BE1865" s="43">
        <v>1026.97</v>
      </c>
      <c r="BF1865" s="43">
        <v>10782.87</v>
      </c>
      <c r="BG1865" s="43">
        <v>22241.68</v>
      </c>
      <c r="BH1865" s="43">
        <v>486368.04</v>
      </c>
      <c r="BI1865" s="44">
        <v>0</v>
      </c>
      <c r="BJ1865" s="71">
        <v>486.4</v>
      </c>
      <c r="BK1865" s="2"/>
      <c r="BL1865" s="2"/>
      <c r="BM1865" s="48">
        <v>40.5</v>
      </c>
      <c r="BN1865" s="48">
        <v>40.5</v>
      </c>
      <c r="BO1865" s="48">
        <v>40.5</v>
      </c>
      <c r="BP1865" s="48">
        <v>40.5</v>
      </c>
      <c r="BQ1865" s="48">
        <v>81.099999999999994</v>
      </c>
      <c r="BR1865" s="48">
        <v>81.099999999999994</v>
      </c>
      <c r="BS1865" s="48">
        <v>20.3</v>
      </c>
      <c r="BT1865" s="48">
        <v>0</v>
      </c>
      <c r="BU1865" s="48">
        <v>20.3</v>
      </c>
      <c r="BV1865" s="48">
        <f t="shared" si="923"/>
        <v>33.799999999999997</v>
      </c>
      <c r="BW1865" s="48">
        <f t="shared" si="924"/>
        <v>33.799999999999997</v>
      </c>
      <c r="BX1865" s="49">
        <f t="shared" si="925"/>
        <v>33.799999999999997</v>
      </c>
      <c r="BY1865" s="50">
        <f t="shared" si="926"/>
        <v>466.2</v>
      </c>
      <c r="BZ1865" s="48">
        <f t="shared" si="927"/>
        <v>121.5</v>
      </c>
      <c r="CA1865" s="48">
        <f t="shared" si="928"/>
        <v>202.7</v>
      </c>
      <c r="CB1865" s="48">
        <f t="shared" si="929"/>
        <v>40.6</v>
      </c>
      <c r="CC1865" s="51">
        <f t="shared" si="930"/>
        <v>101.39999999999999</v>
      </c>
      <c r="CD1865" s="50">
        <f t="shared" si="931"/>
        <v>466.2</v>
      </c>
      <c r="CE1865" s="103"/>
      <c r="CF1865" s="73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</row>
    <row r="1866" spans="1:122" ht="15" hidden="1" outlineLevel="1" thickBot="1" x14ac:dyDescent="0.35">
      <c r="A1866" s="161"/>
      <c r="B1866" s="53" t="s">
        <v>3709</v>
      </c>
      <c r="C1866" s="53" t="s">
        <v>135</v>
      </c>
      <c r="D1866" s="24" t="s">
        <v>3710</v>
      </c>
      <c r="E1866" s="34"/>
      <c r="F1866" s="35">
        <v>22083.23</v>
      </c>
      <c r="G1866" s="35">
        <v>84449.86</v>
      </c>
      <c r="H1866" s="36">
        <v>24</v>
      </c>
      <c r="I1866" s="37"/>
      <c r="J1866" s="38">
        <v>6</v>
      </c>
      <c r="K1866" s="38">
        <v>18</v>
      </c>
      <c r="L1866" s="35">
        <v>106533.09</v>
      </c>
      <c r="M1866" s="35">
        <v>4725.12</v>
      </c>
      <c r="N1866" s="36">
        <v>738</v>
      </c>
      <c r="O1866" s="36">
        <v>108</v>
      </c>
      <c r="P1866" s="35">
        <v>198.48</v>
      </c>
      <c r="Q1866" s="35">
        <v>150.96</v>
      </c>
      <c r="R1866" s="35">
        <v>112453.65</v>
      </c>
      <c r="S1866" s="35">
        <v>5415.6</v>
      </c>
      <c r="T1866" s="35">
        <v>1091.76</v>
      </c>
      <c r="U1866" s="36">
        <v>0</v>
      </c>
      <c r="V1866" s="36">
        <v>0</v>
      </c>
      <c r="W1866" s="36">
        <v>0</v>
      </c>
      <c r="X1866" s="36">
        <v>0</v>
      </c>
      <c r="Y1866" s="36">
        <v>0</v>
      </c>
      <c r="Z1866" s="35">
        <v>2556.8000000000002</v>
      </c>
      <c r="AA1866" s="35">
        <v>9064.16</v>
      </c>
      <c r="AB1866" s="35">
        <v>121517.81</v>
      </c>
      <c r="AC1866" s="39">
        <f t="shared" si="922"/>
        <v>121.5</v>
      </c>
      <c r="AD1866" s="40">
        <f t="shared" si="932"/>
        <v>106.2</v>
      </c>
      <c r="AG1866" s="70" t="s">
        <v>3014</v>
      </c>
      <c r="AH1866" s="24" t="s">
        <v>3709</v>
      </c>
      <c r="AI1866" s="24" t="s">
        <v>135</v>
      </c>
      <c r="AJ1866" s="24" t="s">
        <v>3710</v>
      </c>
      <c r="AK1866" s="42"/>
      <c r="AL1866" s="43">
        <v>14574.93</v>
      </c>
      <c r="AM1866" s="43">
        <v>70093.39</v>
      </c>
      <c r="AN1866" s="44">
        <v>23</v>
      </c>
      <c r="AO1866" s="45"/>
      <c r="AP1866" s="46">
        <v>4</v>
      </c>
      <c r="AQ1866" s="46">
        <v>19</v>
      </c>
      <c r="AR1866" s="43">
        <v>84668.32</v>
      </c>
      <c r="AS1866" s="43">
        <v>4528.24</v>
      </c>
      <c r="AT1866" s="43">
        <v>707.25</v>
      </c>
      <c r="AU1866" s="43">
        <v>103.5</v>
      </c>
      <c r="AV1866" s="43">
        <v>190.21</v>
      </c>
      <c r="AW1866" s="43">
        <v>144.66999999999999</v>
      </c>
      <c r="AX1866" s="43">
        <v>90342.19</v>
      </c>
      <c r="AY1866" s="43">
        <v>5189.95</v>
      </c>
      <c r="AZ1866" s="43">
        <v>1046.27</v>
      </c>
      <c r="BA1866" s="44">
        <v>0</v>
      </c>
      <c r="BB1866" s="44">
        <v>0</v>
      </c>
      <c r="BC1866" s="44">
        <v>0</v>
      </c>
      <c r="BD1866" s="44">
        <v>0</v>
      </c>
      <c r="BE1866" s="44">
        <v>0</v>
      </c>
      <c r="BF1866" s="43">
        <v>2032.04</v>
      </c>
      <c r="BG1866" s="43">
        <v>8268.26</v>
      </c>
      <c r="BH1866" s="43">
        <v>98610.45</v>
      </c>
      <c r="BI1866" s="44">
        <v>0</v>
      </c>
      <c r="BJ1866" s="71">
        <v>98.6</v>
      </c>
      <c r="BK1866" s="2"/>
      <c r="BL1866" s="2"/>
      <c r="BM1866" s="48">
        <v>8.1999999999999993</v>
      </c>
      <c r="BN1866" s="48">
        <v>8.1999999999999993</v>
      </c>
      <c r="BO1866" s="48">
        <v>8.1999999999999993</v>
      </c>
      <c r="BP1866" s="48">
        <v>8.1999999999999993</v>
      </c>
      <c r="BQ1866" s="48">
        <v>16.399999999999999</v>
      </c>
      <c r="BR1866" s="48">
        <v>16.399999999999999</v>
      </c>
      <c r="BS1866" s="48">
        <v>4.0999999999999996</v>
      </c>
      <c r="BT1866" s="48">
        <v>0</v>
      </c>
      <c r="BU1866" s="48">
        <v>4.0999999999999996</v>
      </c>
      <c r="BV1866" s="48">
        <f t="shared" si="923"/>
        <v>10.8</v>
      </c>
      <c r="BW1866" s="48">
        <f t="shared" si="924"/>
        <v>10.8</v>
      </c>
      <c r="BX1866" s="49">
        <f t="shared" si="925"/>
        <v>10.8</v>
      </c>
      <c r="BY1866" s="50">
        <f t="shared" si="926"/>
        <v>106.20000000000002</v>
      </c>
      <c r="BZ1866" s="48">
        <f t="shared" si="927"/>
        <v>24.599999999999998</v>
      </c>
      <c r="CA1866" s="48">
        <f t="shared" si="928"/>
        <v>41</v>
      </c>
      <c r="CB1866" s="48">
        <f t="shared" si="929"/>
        <v>8.1999999999999993</v>
      </c>
      <c r="CC1866" s="51">
        <f t="shared" si="930"/>
        <v>32.400000000000006</v>
      </c>
      <c r="CD1866" s="50">
        <f t="shared" si="931"/>
        <v>106.2</v>
      </c>
      <c r="CE1866" s="103"/>
      <c r="CF1866" s="73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</row>
    <row r="1867" spans="1:122" ht="15" hidden="1" outlineLevel="1" thickBot="1" x14ac:dyDescent="0.35">
      <c r="A1867" s="161"/>
      <c r="B1867" s="53" t="s">
        <v>3711</v>
      </c>
      <c r="C1867" s="53" t="s">
        <v>135</v>
      </c>
      <c r="D1867" s="24" t="s">
        <v>3712</v>
      </c>
      <c r="E1867" s="35">
        <v>135905.79999999999</v>
      </c>
      <c r="F1867" s="35">
        <v>3643.73</v>
      </c>
      <c r="G1867" s="34"/>
      <c r="H1867" s="36">
        <v>55</v>
      </c>
      <c r="I1867" s="38">
        <v>53</v>
      </c>
      <c r="J1867" s="38">
        <v>2</v>
      </c>
      <c r="K1867" s="37"/>
      <c r="L1867" s="35">
        <v>139549.53</v>
      </c>
      <c r="M1867" s="35">
        <v>25401.39</v>
      </c>
      <c r="N1867" s="35">
        <v>1691.25</v>
      </c>
      <c r="O1867" s="35">
        <v>247.5</v>
      </c>
      <c r="P1867" s="35">
        <v>454.85</v>
      </c>
      <c r="Q1867" s="35">
        <v>345.95</v>
      </c>
      <c r="R1867" s="35">
        <v>167690.47</v>
      </c>
      <c r="S1867" s="35">
        <v>24351.119999999999</v>
      </c>
      <c r="T1867" s="35">
        <v>2501.9499999999998</v>
      </c>
      <c r="U1867" s="35">
        <v>143.1</v>
      </c>
      <c r="V1867" s="35">
        <v>1620.21</v>
      </c>
      <c r="W1867" s="35">
        <v>1067.42</v>
      </c>
      <c r="X1867" s="36">
        <v>0</v>
      </c>
      <c r="Y1867" s="35">
        <v>3201.73</v>
      </c>
      <c r="Z1867" s="35">
        <v>3349.2</v>
      </c>
      <c r="AA1867" s="35">
        <v>36234.730000000003</v>
      </c>
      <c r="AB1867" s="35">
        <v>203925.2</v>
      </c>
      <c r="AC1867" s="39">
        <f t="shared" si="922"/>
        <v>203.9</v>
      </c>
      <c r="AD1867" s="40">
        <f t="shared" si="932"/>
        <v>209.4</v>
      </c>
      <c r="AG1867" s="70" t="s">
        <v>3014</v>
      </c>
      <c r="AH1867" s="24" t="s">
        <v>3711</v>
      </c>
      <c r="AI1867" s="24" t="s">
        <v>135</v>
      </c>
      <c r="AJ1867" s="24" t="s">
        <v>3712</v>
      </c>
      <c r="AK1867" s="43">
        <v>144059.26</v>
      </c>
      <c r="AL1867" s="42"/>
      <c r="AM1867" s="42"/>
      <c r="AN1867" s="44">
        <v>50</v>
      </c>
      <c r="AO1867" s="46">
        <v>50</v>
      </c>
      <c r="AP1867" s="45"/>
      <c r="AQ1867" s="45"/>
      <c r="AR1867" s="43">
        <v>144059.26</v>
      </c>
      <c r="AS1867" s="43">
        <v>31613.14</v>
      </c>
      <c r="AT1867" s="43">
        <v>1537.5</v>
      </c>
      <c r="AU1867" s="44">
        <v>225</v>
      </c>
      <c r="AV1867" s="43">
        <v>413.5</v>
      </c>
      <c r="AW1867" s="43">
        <v>314.5</v>
      </c>
      <c r="AX1867" s="43">
        <v>178162.9</v>
      </c>
      <c r="AY1867" s="44">
        <v>22547</v>
      </c>
      <c r="AZ1867" s="43">
        <v>2274.5</v>
      </c>
      <c r="BA1867" s="44">
        <v>135</v>
      </c>
      <c r="BB1867" s="43">
        <v>1528.5</v>
      </c>
      <c r="BC1867" s="44">
        <v>1007</v>
      </c>
      <c r="BD1867" s="44">
        <v>0</v>
      </c>
      <c r="BE1867" s="43">
        <v>3020.5</v>
      </c>
      <c r="BF1867" s="43">
        <v>3457.42</v>
      </c>
      <c r="BG1867" s="43">
        <v>33969.919999999998</v>
      </c>
      <c r="BH1867" s="43">
        <v>212132.82</v>
      </c>
      <c r="BI1867" s="44">
        <v>0</v>
      </c>
      <c r="BJ1867" s="71">
        <v>212.1</v>
      </c>
      <c r="BK1867" s="2"/>
      <c r="BL1867" s="2"/>
      <c r="BM1867" s="48">
        <v>17.7</v>
      </c>
      <c r="BN1867" s="48">
        <v>17.7</v>
      </c>
      <c r="BO1867" s="48">
        <v>17.7</v>
      </c>
      <c r="BP1867" s="48">
        <v>17.7</v>
      </c>
      <c r="BQ1867" s="48">
        <v>35.4</v>
      </c>
      <c r="BR1867" s="48">
        <v>35.4</v>
      </c>
      <c r="BS1867" s="48">
        <v>8.8000000000000007</v>
      </c>
      <c r="BT1867" s="48">
        <v>0</v>
      </c>
      <c r="BU1867" s="48">
        <v>8.8000000000000007</v>
      </c>
      <c r="BV1867" s="48">
        <f t="shared" si="923"/>
        <v>16.7</v>
      </c>
      <c r="BW1867" s="48">
        <f t="shared" si="924"/>
        <v>16.7</v>
      </c>
      <c r="BX1867" s="49">
        <f t="shared" si="925"/>
        <v>16.8</v>
      </c>
      <c r="BY1867" s="50">
        <f t="shared" si="926"/>
        <v>209.39999999999995</v>
      </c>
      <c r="BZ1867" s="48">
        <f t="shared" si="927"/>
        <v>53.099999999999994</v>
      </c>
      <c r="CA1867" s="48">
        <f t="shared" si="928"/>
        <v>88.5</v>
      </c>
      <c r="CB1867" s="48">
        <f t="shared" si="929"/>
        <v>17.600000000000001</v>
      </c>
      <c r="CC1867" s="51">
        <f t="shared" si="930"/>
        <v>50.2</v>
      </c>
      <c r="CD1867" s="50">
        <f t="shared" si="931"/>
        <v>209.39999999999998</v>
      </c>
      <c r="CE1867" s="103"/>
      <c r="CF1867" s="73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</row>
    <row r="1868" spans="1:122" ht="15" hidden="1" outlineLevel="1" thickBot="1" x14ac:dyDescent="0.35">
      <c r="A1868" s="161"/>
      <c r="B1868" s="53" t="s">
        <v>3713</v>
      </c>
      <c r="C1868" s="53" t="s">
        <v>135</v>
      </c>
      <c r="D1868" s="24" t="s">
        <v>3714</v>
      </c>
      <c r="E1868" s="35">
        <v>615049.9</v>
      </c>
      <c r="F1868" s="35">
        <v>44166.46</v>
      </c>
      <c r="G1868" s="35">
        <v>98384.08</v>
      </c>
      <c r="H1868" s="36">
        <v>181</v>
      </c>
      <c r="I1868" s="38">
        <v>140</v>
      </c>
      <c r="J1868" s="38">
        <v>17</v>
      </c>
      <c r="K1868" s="38">
        <v>24</v>
      </c>
      <c r="L1868" s="35">
        <v>757600.44</v>
      </c>
      <c r="M1868" s="35">
        <v>35635.279999999999</v>
      </c>
      <c r="N1868" s="35">
        <v>5565.75</v>
      </c>
      <c r="O1868" s="35">
        <v>814.5</v>
      </c>
      <c r="P1868" s="35">
        <v>1496.87</v>
      </c>
      <c r="Q1868" s="35">
        <v>1138.49</v>
      </c>
      <c r="R1868" s="35">
        <v>802251.33</v>
      </c>
      <c r="S1868" s="35">
        <v>72383.25</v>
      </c>
      <c r="T1868" s="35">
        <v>8233.69</v>
      </c>
      <c r="U1868" s="36">
        <v>378</v>
      </c>
      <c r="V1868" s="35">
        <v>4279.8</v>
      </c>
      <c r="W1868" s="35">
        <v>2819.6</v>
      </c>
      <c r="X1868" s="36">
        <v>0</v>
      </c>
      <c r="Y1868" s="35">
        <v>8457.4</v>
      </c>
      <c r="Z1868" s="35">
        <v>18182.41</v>
      </c>
      <c r="AA1868" s="35">
        <v>114734.15</v>
      </c>
      <c r="AB1868" s="35">
        <v>916985.48</v>
      </c>
      <c r="AC1868" s="39">
        <f t="shared" si="922"/>
        <v>917</v>
      </c>
      <c r="AD1868" s="40">
        <f t="shared" si="932"/>
        <v>856.6</v>
      </c>
      <c r="AG1868" s="70" t="s">
        <v>3014</v>
      </c>
      <c r="AH1868" s="24" t="s">
        <v>3713</v>
      </c>
      <c r="AI1868" s="24" t="s">
        <v>135</v>
      </c>
      <c r="AJ1868" s="24" t="s">
        <v>3714</v>
      </c>
      <c r="AK1868" s="43">
        <v>505122.49</v>
      </c>
      <c r="AL1868" s="43">
        <v>44166.46</v>
      </c>
      <c r="AM1868" s="43">
        <v>98384.08</v>
      </c>
      <c r="AN1868" s="44">
        <v>183</v>
      </c>
      <c r="AO1868" s="46">
        <v>135</v>
      </c>
      <c r="AP1868" s="46">
        <v>15</v>
      </c>
      <c r="AQ1868" s="46">
        <v>33</v>
      </c>
      <c r="AR1868" s="43">
        <v>647673.03</v>
      </c>
      <c r="AS1868" s="43">
        <v>58578.28</v>
      </c>
      <c r="AT1868" s="43">
        <v>5627.25</v>
      </c>
      <c r="AU1868" s="43">
        <v>823.5</v>
      </c>
      <c r="AV1868" s="43">
        <v>1513.41</v>
      </c>
      <c r="AW1868" s="43">
        <v>1151.07</v>
      </c>
      <c r="AX1868" s="43">
        <v>715366.54</v>
      </c>
      <c r="AY1868" s="43">
        <v>71708.100000000006</v>
      </c>
      <c r="AZ1868" s="43">
        <v>8324.67</v>
      </c>
      <c r="BA1868" s="43">
        <v>364.5</v>
      </c>
      <c r="BB1868" s="43">
        <v>4126.95</v>
      </c>
      <c r="BC1868" s="43">
        <v>2718.9</v>
      </c>
      <c r="BD1868" s="43">
        <v>128.02000000000001</v>
      </c>
      <c r="BE1868" s="43">
        <v>8155.35</v>
      </c>
      <c r="BF1868" s="43">
        <v>15544.15</v>
      </c>
      <c r="BG1868" s="43">
        <v>111070.64</v>
      </c>
      <c r="BH1868" s="43">
        <v>826437.18</v>
      </c>
      <c r="BI1868" s="44">
        <v>0</v>
      </c>
      <c r="BJ1868" s="71">
        <v>826.4</v>
      </c>
      <c r="BK1868" s="2"/>
      <c r="BL1868" s="2"/>
      <c r="BM1868" s="48">
        <v>68.900000000000006</v>
      </c>
      <c r="BN1868" s="48">
        <v>68.900000000000006</v>
      </c>
      <c r="BO1868" s="48">
        <v>68.900000000000006</v>
      </c>
      <c r="BP1868" s="48">
        <v>68.900000000000006</v>
      </c>
      <c r="BQ1868" s="48">
        <v>137.69999999999999</v>
      </c>
      <c r="BR1868" s="48">
        <v>137.69999999999999</v>
      </c>
      <c r="BS1868" s="48">
        <v>34.4</v>
      </c>
      <c r="BT1868" s="48">
        <v>0</v>
      </c>
      <c r="BU1868" s="48">
        <v>34.4</v>
      </c>
      <c r="BV1868" s="48">
        <f t="shared" si="923"/>
        <v>78.900000000000006</v>
      </c>
      <c r="BW1868" s="48">
        <f t="shared" si="924"/>
        <v>78.900000000000006</v>
      </c>
      <c r="BX1868" s="49">
        <f t="shared" si="925"/>
        <v>79</v>
      </c>
      <c r="BY1868" s="50">
        <f t="shared" si="926"/>
        <v>856.59999999999991</v>
      </c>
      <c r="BZ1868" s="48">
        <f t="shared" si="927"/>
        <v>206.70000000000002</v>
      </c>
      <c r="CA1868" s="48">
        <f t="shared" si="928"/>
        <v>344.29999999999995</v>
      </c>
      <c r="CB1868" s="48">
        <f t="shared" si="929"/>
        <v>68.8</v>
      </c>
      <c r="CC1868" s="51">
        <f t="shared" si="930"/>
        <v>236.8</v>
      </c>
      <c r="CD1868" s="50">
        <f t="shared" si="931"/>
        <v>856.59999999999991</v>
      </c>
      <c r="CE1868" s="103"/>
      <c r="CF1868" s="73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</row>
    <row r="1869" spans="1:122" ht="15" hidden="1" outlineLevel="1" thickBot="1" x14ac:dyDescent="0.35">
      <c r="A1869" s="161"/>
      <c r="B1869" s="53" t="s">
        <v>3715</v>
      </c>
      <c r="C1869" s="53" t="s">
        <v>135</v>
      </c>
      <c r="D1869" s="24" t="s">
        <v>3716</v>
      </c>
      <c r="E1869" s="34"/>
      <c r="F1869" s="34"/>
      <c r="G1869" s="35">
        <v>35046.69</v>
      </c>
      <c r="H1869" s="36">
        <v>11</v>
      </c>
      <c r="I1869" s="37"/>
      <c r="J1869" s="37"/>
      <c r="K1869" s="38">
        <v>11</v>
      </c>
      <c r="L1869" s="35">
        <v>35046.69</v>
      </c>
      <c r="M1869" s="35">
        <v>2165.6799999999998</v>
      </c>
      <c r="N1869" s="35">
        <v>338.25</v>
      </c>
      <c r="O1869" s="35">
        <v>49.5</v>
      </c>
      <c r="P1869" s="35">
        <v>90.97</v>
      </c>
      <c r="Q1869" s="35">
        <v>69.19</v>
      </c>
      <c r="R1869" s="35">
        <v>37760.28</v>
      </c>
      <c r="S1869" s="35">
        <v>2482.15</v>
      </c>
      <c r="T1869" s="35">
        <v>500.39</v>
      </c>
      <c r="U1869" s="36">
        <v>0</v>
      </c>
      <c r="V1869" s="36">
        <v>0</v>
      </c>
      <c r="W1869" s="36">
        <v>0</v>
      </c>
      <c r="X1869" s="36">
        <v>0</v>
      </c>
      <c r="Y1869" s="36">
        <v>0</v>
      </c>
      <c r="Z1869" s="35">
        <v>841.12</v>
      </c>
      <c r="AA1869" s="35">
        <v>3823.66</v>
      </c>
      <c r="AB1869" s="35">
        <v>41583.94</v>
      </c>
      <c r="AC1869" s="39">
        <f t="shared" si="922"/>
        <v>41.6</v>
      </c>
      <c r="AD1869" s="40">
        <f t="shared" si="932"/>
        <v>57.1</v>
      </c>
      <c r="AG1869" s="70" t="s">
        <v>3014</v>
      </c>
      <c r="AH1869" s="24" t="s">
        <v>3715</v>
      </c>
      <c r="AI1869" s="24" t="s">
        <v>135</v>
      </c>
      <c r="AJ1869" s="24" t="s">
        <v>3716</v>
      </c>
      <c r="AK1869" s="42"/>
      <c r="AL1869" s="42"/>
      <c r="AM1869" s="43">
        <v>56159.16</v>
      </c>
      <c r="AN1869" s="44">
        <v>12</v>
      </c>
      <c r="AO1869" s="45"/>
      <c r="AP1869" s="45"/>
      <c r="AQ1869" s="46">
        <v>12</v>
      </c>
      <c r="AR1869" s="43">
        <v>56159.16</v>
      </c>
      <c r="AS1869" s="43">
        <v>3420.69</v>
      </c>
      <c r="AT1869" s="44">
        <v>369</v>
      </c>
      <c r="AU1869" s="44">
        <v>54</v>
      </c>
      <c r="AV1869" s="43">
        <v>99.24</v>
      </c>
      <c r="AW1869" s="43">
        <v>75.48</v>
      </c>
      <c r="AX1869" s="43">
        <v>60177.57</v>
      </c>
      <c r="AY1869" s="43">
        <v>2707.8</v>
      </c>
      <c r="AZ1869" s="43">
        <v>545.88</v>
      </c>
      <c r="BA1869" s="44">
        <v>0</v>
      </c>
      <c r="BB1869" s="44">
        <v>0</v>
      </c>
      <c r="BC1869" s="44">
        <v>0</v>
      </c>
      <c r="BD1869" s="44">
        <v>0</v>
      </c>
      <c r="BE1869" s="44">
        <v>0</v>
      </c>
      <c r="BF1869" s="43">
        <v>1347.82</v>
      </c>
      <c r="BG1869" s="43">
        <v>4601.5</v>
      </c>
      <c r="BH1869" s="43">
        <v>64779.07</v>
      </c>
      <c r="BI1869" s="44">
        <v>0</v>
      </c>
      <c r="BJ1869" s="71">
        <v>64.8</v>
      </c>
      <c r="BK1869" s="2"/>
      <c r="BL1869" s="2"/>
      <c r="BM1869" s="48">
        <v>5.4</v>
      </c>
      <c r="BN1869" s="48">
        <v>5.4</v>
      </c>
      <c r="BO1869" s="48">
        <v>5.4</v>
      </c>
      <c r="BP1869" s="48">
        <v>5.4</v>
      </c>
      <c r="BQ1869" s="48">
        <v>10.8</v>
      </c>
      <c r="BR1869" s="48">
        <v>10.8</v>
      </c>
      <c r="BS1869" s="48">
        <v>2.7</v>
      </c>
      <c r="BT1869" s="48">
        <v>0</v>
      </c>
      <c r="BU1869" s="48">
        <v>2.7</v>
      </c>
      <c r="BV1869" s="48">
        <f t="shared" si="923"/>
        <v>2.8</v>
      </c>
      <c r="BW1869" s="48">
        <f t="shared" si="924"/>
        <v>2.8</v>
      </c>
      <c r="BX1869" s="49">
        <f t="shared" si="925"/>
        <v>2.9</v>
      </c>
      <c r="BY1869" s="50">
        <f t="shared" si="926"/>
        <v>57.099999999999994</v>
      </c>
      <c r="BZ1869" s="48">
        <f t="shared" si="927"/>
        <v>16.200000000000003</v>
      </c>
      <c r="CA1869" s="48">
        <f t="shared" si="928"/>
        <v>27.000000000000004</v>
      </c>
      <c r="CB1869" s="48">
        <f t="shared" si="929"/>
        <v>5.4</v>
      </c>
      <c r="CC1869" s="51">
        <f t="shared" si="930"/>
        <v>8.5</v>
      </c>
      <c r="CD1869" s="50">
        <f t="shared" si="931"/>
        <v>57.1</v>
      </c>
      <c r="CE1869" s="103"/>
      <c r="CF1869" s="73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</row>
    <row r="1870" spans="1:122" ht="15" hidden="1" outlineLevel="1" thickBot="1" x14ac:dyDescent="0.35">
      <c r="A1870" s="161"/>
      <c r="B1870" s="53" t="s">
        <v>3717</v>
      </c>
      <c r="C1870" s="53" t="s">
        <v>135</v>
      </c>
      <c r="D1870" s="24" t="s">
        <v>3718</v>
      </c>
      <c r="E1870" s="34"/>
      <c r="F1870" s="35">
        <v>88332.91</v>
      </c>
      <c r="G1870" s="35">
        <v>147787.24</v>
      </c>
      <c r="H1870" s="36">
        <v>84</v>
      </c>
      <c r="I1870" s="37"/>
      <c r="J1870" s="38">
        <v>30</v>
      </c>
      <c r="K1870" s="38">
        <v>54</v>
      </c>
      <c r="L1870" s="35">
        <v>236120.15</v>
      </c>
      <c r="M1870" s="35">
        <v>16537.919999999998</v>
      </c>
      <c r="N1870" s="36">
        <v>2583</v>
      </c>
      <c r="O1870" s="36">
        <v>378</v>
      </c>
      <c r="P1870" s="35">
        <v>694.68</v>
      </c>
      <c r="Q1870" s="35">
        <v>528.36</v>
      </c>
      <c r="R1870" s="35">
        <v>256842.11</v>
      </c>
      <c r="S1870" s="35">
        <v>18954.599999999999</v>
      </c>
      <c r="T1870" s="35">
        <v>3821.16</v>
      </c>
      <c r="U1870" s="36">
        <v>0</v>
      </c>
      <c r="V1870" s="36">
        <v>0</v>
      </c>
      <c r="W1870" s="36">
        <v>0</v>
      </c>
      <c r="X1870" s="36">
        <v>0</v>
      </c>
      <c r="Y1870" s="36">
        <v>0</v>
      </c>
      <c r="Z1870" s="35">
        <v>5666.89</v>
      </c>
      <c r="AA1870" s="35">
        <v>28442.65</v>
      </c>
      <c r="AB1870" s="35">
        <v>285284.76</v>
      </c>
      <c r="AC1870" s="39">
        <f t="shared" si="922"/>
        <v>285.3</v>
      </c>
      <c r="AD1870" s="40">
        <f t="shared" si="932"/>
        <v>294.10000000000002</v>
      </c>
      <c r="AG1870" s="70" t="s">
        <v>3014</v>
      </c>
      <c r="AH1870" s="24" t="s">
        <v>3717</v>
      </c>
      <c r="AI1870" s="24" t="s">
        <v>135</v>
      </c>
      <c r="AJ1870" s="24" t="s">
        <v>3718</v>
      </c>
      <c r="AK1870" s="42"/>
      <c r="AL1870" s="43">
        <v>88332.91</v>
      </c>
      <c r="AM1870" s="43">
        <v>161721.47</v>
      </c>
      <c r="AN1870" s="44">
        <v>82</v>
      </c>
      <c r="AO1870" s="45"/>
      <c r="AP1870" s="46">
        <v>27</v>
      </c>
      <c r="AQ1870" s="46">
        <v>55</v>
      </c>
      <c r="AR1870" s="43">
        <v>250054.38</v>
      </c>
      <c r="AS1870" s="43">
        <v>16144.16</v>
      </c>
      <c r="AT1870" s="43">
        <v>2521.5</v>
      </c>
      <c r="AU1870" s="44">
        <v>369</v>
      </c>
      <c r="AV1870" s="43">
        <v>678.14</v>
      </c>
      <c r="AW1870" s="43">
        <v>515.78</v>
      </c>
      <c r="AX1870" s="43">
        <v>270282.96000000002</v>
      </c>
      <c r="AY1870" s="43">
        <v>18503.3</v>
      </c>
      <c r="AZ1870" s="43">
        <v>3730.18</v>
      </c>
      <c r="BA1870" s="44">
        <v>0</v>
      </c>
      <c r="BB1870" s="44">
        <v>0</v>
      </c>
      <c r="BC1870" s="44">
        <v>0</v>
      </c>
      <c r="BD1870" s="44">
        <v>0</v>
      </c>
      <c r="BE1870" s="44">
        <v>0</v>
      </c>
      <c r="BF1870" s="43">
        <v>6001.3</v>
      </c>
      <c r="BG1870" s="43">
        <v>28234.78</v>
      </c>
      <c r="BH1870" s="43">
        <v>298517.74</v>
      </c>
      <c r="BI1870" s="44">
        <v>0</v>
      </c>
      <c r="BJ1870" s="71">
        <v>298.5</v>
      </c>
      <c r="BK1870" s="2"/>
      <c r="BL1870" s="2"/>
      <c r="BM1870" s="48">
        <v>24.9</v>
      </c>
      <c r="BN1870" s="48">
        <v>24.9</v>
      </c>
      <c r="BO1870" s="48">
        <v>24.9</v>
      </c>
      <c r="BP1870" s="48">
        <v>24.9</v>
      </c>
      <c r="BQ1870" s="48">
        <v>49.8</v>
      </c>
      <c r="BR1870" s="48">
        <v>49.8</v>
      </c>
      <c r="BS1870" s="48">
        <v>12.4</v>
      </c>
      <c r="BT1870" s="48">
        <v>0</v>
      </c>
      <c r="BU1870" s="48">
        <v>12.4</v>
      </c>
      <c r="BV1870" s="48">
        <f t="shared" si="923"/>
        <v>23.4</v>
      </c>
      <c r="BW1870" s="48">
        <f t="shared" si="924"/>
        <v>23.4</v>
      </c>
      <c r="BX1870" s="49">
        <f t="shared" si="925"/>
        <v>23.3</v>
      </c>
      <c r="BY1870" s="50">
        <f t="shared" si="926"/>
        <v>294.09999999999997</v>
      </c>
      <c r="BZ1870" s="48">
        <f t="shared" si="927"/>
        <v>74.699999999999989</v>
      </c>
      <c r="CA1870" s="48">
        <f t="shared" si="928"/>
        <v>124.49999999999999</v>
      </c>
      <c r="CB1870" s="48">
        <f t="shared" si="929"/>
        <v>24.8</v>
      </c>
      <c r="CC1870" s="51">
        <f t="shared" si="930"/>
        <v>70.099999999999994</v>
      </c>
      <c r="CD1870" s="50">
        <f t="shared" si="931"/>
        <v>294.10000000000002</v>
      </c>
      <c r="CE1870" s="103"/>
      <c r="CF1870" s="73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</row>
    <row r="1871" spans="1:122" ht="15" hidden="1" outlineLevel="1" thickBot="1" x14ac:dyDescent="0.35">
      <c r="A1871" s="161"/>
      <c r="B1871" s="53" t="s">
        <v>3719</v>
      </c>
      <c r="C1871" s="53" t="s">
        <v>45</v>
      </c>
      <c r="D1871" s="24" t="s">
        <v>3720</v>
      </c>
      <c r="E1871" s="35">
        <v>517958.33</v>
      </c>
      <c r="F1871" s="35">
        <v>70390.289999999994</v>
      </c>
      <c r="G1871" s="35">
        <v>14805.11</v>
      </c>
      <c r="H1871" s="36">
        <v>143</v>
      </c>
      <c r="I1871" s="38">
        <v>123</v>
      </c>
      <c r="J1871" s="38">
        <v>18</v>
      </c>
      <c r="K1871" s="38">
        <v>2</v>
      </c>
      <c r="L1871" s="35">
        <v>603153.73</v>
      </c>
      <c r="M1871" s="35">
        <v>85990.2</v>
      </c>
      <c r="N1871" s="35">
        <v>4946.6400000000003</v>
      </c>
      <c r="O1871" s="35">
        <v>643.5</v>
      </c>
      <c r="P1871" s="35">
        <v>1182.6099999999999</v>
      </c>
      <c r="Q1871" s="35">
        <v>899.47</v>
      </c>
      <c r="R1871" s="35">
        <v>696816.15</v>
      </c>
      <c r="S1871" s="35">
        <v>59978.62</v>
      </c>
      <c r="T1871" s="35">
        <v>6505.07</v>
      </c>
      <c r="U1871" s="35">
        <v>332.1</v>
      </c>
      <c r="V1871" s="35">
        <v>3760.11</v>
      </c>
      <c r="W1871" s="35">
        <v>2477.2199999999998</v>
      </c>
      <c r="X1871" s="36">
        <v>0</v>
      </c>
      <c r="Y1871" s="35">
        <v>7430.43</v>
      </c>
      <c r="Z1871" s="35">
        <v>14475.69</v>
      </c>
      <c r="AA1871" s="35">
        <v>94959.24</v>
      </c>
      <c r="AB1871" s="35">
        <v>791775.39</v>
      </c>
      <c r="AC1871" s="39">
        <f t="shared" si="922"/>
        <v>791.8</v>
      </c>
      <c r="AD1871" s="40">
        <f t="shared" si="932"/>
        <v>804.3</v>
      </c>
      <c r="AG1871" s="70" t="s">
        <v>3014</v>
      </c>
      <c r="AH1871" s="24" t="s">
        <v>3719</v>
      </c>
      <c r="AI1871" s="24" t="s">
        <v>45</v>
      </c>
      <c r="AJ1871" s="24" t="s">
        <v>3720</v>
      </c>
      <c r="AK1871" s="43">
        <v>511986.71</v>
      </c>
      <c r="AL1871" s="43">
        <v>93853.72</v>
      </c>
      <c r="AM1871" s="43">
        <v>29610.22</v>
      </c>
      <c r="AN1871" s="44">
        <v>145</v>
      </c>
      <c r="AO1871" s="46">
        <v>120</v>
      </c>
      <c r="AP1871" s="46">
        <v>23</v>
      </c>
      <c r="AQ1871" s="46">
        <v>2</v>
      </c>
      <c r="AR1871" s="43">
        <v>635450.65</v>
      </c>
      <c r="AS1871" s="43">
        <v>72055.13</v>
      </c>
      <c r="AT1871" s="43">
        <v>5000.5600000000004</v>
      </c>
      <c r="AU1871" s="43">
        <v>652.5</v>
      </c>
      <c r="AV1871" s="43">
        <v>1199.1500000000001</v>
      </c>
      <c r="AW1871" s="43">
        <v>912.05</v>
      </c>
      <c r="AX1871" s="43">
        <v>715270.04</v>
      </c>
      <c r="AY1871" s="43">
        <v>59754.05</v>
      </c>
      <c r="AZ1871" s="43">
        <v>6596.05</v>
      </c>
      <c r="BA1871" s="44">
        <v>324</v>
      </c>
      <c r="BB1871" s="43">
        <v>3668.4</v>
      </c>
      <c r="BC1871" s="43">
        <v>2416.8000000000002</v>
      </c>
      <c r="BD1871" s="44">
        <v>0</v>
      </c>
      <c r="BE1871" s="43">
        <v>7249.2</v>
      </c>
      <c r="BF1871" s="43">
        <v>15250.81</v>
      </c>
      <c r="BG1871" s="43">
        <v>95259.31</v>
      </c>
      <c r="BH1871" s="43">
        <v>810529.35</v>
      </c>
      <c r="BI1871" s="44">
        <v>0</v>
      </c>
      <c r="BJ1871" s="71">
        <v>810.5</v>
      </c>
      <c r="BK1871" s="2"/>
      <c r="BL1871" s="2"/>
      <c r="BM1871" s="48">
        <v>67.5</v>
      </c>
      <c r="BN1871" s="48">
        <v>67.5</v>
      </c>
      <c r="BO1871" s="48">
        <v>67.5</v>
      </c>
      <c r="BP1871" s="48">
        <v>67.5</v>
      </c>
      <c r="BQ1871" s="48">
        <v>135.1</v>
      </c>
      <c r="BR1871" s="48">
        <v>135.1</v>
      </c>
      <c r="BS1871" s="48">
        <v>33.799999999999997</v>
      </c>
      <c r="BT1871" s="48">
        <v>0</v>
      </c>
      <c r="BU1871" s="48">
        <v>33.799999999999997</v>
      </c>
      <c r="BV1871" s="48">
        <f t="shared" si="923"/>
        <v>65.5</v>
      </c>
      <c r="BW1871" s="48">
        <f t="shared" si="924"/>
        <v>65.5</v>
      </c>
      <c r="BX1871" s="49">
        <f t="shared" si="925"/>
        <v>65.5</v>
      </c>
      <c r="BY1871" s="50">
        <f t="shared" si="926"/>
        <v>804.30000000000007</v>
      </c>
      <c r="BZ1871" s="48">
        <f t="shared" si="927"/>
        <v>202.5</v>
      </c>
      <c r="CA1871" s="48">
        <f t="shared" si="928"/>
        <v>337.7</v>
      </c>
      <c r="CB1871" s="48">
        <f t="shared" si="929"/>
        <v>67.599999999999994</v>
      </c>
      <c r="CC1871" s="51">
        <f t="shared" si="930"/>
        <v>196.5</v>
      </c>
      <c r="CD1871" s="50">
        <f t="shared" si="931"/>
        <v>804.30000000000007</v>
      </c>
      <c r="CE1871" s="103"/>
      <c r="CF1871" s="73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</row>
    <row r="1872" spans="1:122" ht="15" hidden="1" outlineLevel="1" thickBot="1" x14ac:dyDescent="0.35">
      <c r="A1872" s="161"/>
      <c r="B1872" s="53" t="s">
        <v>3721</v>
      </c>
      <c r="C1872" s="53" t="s">
        <v>135</v>
      </c>
      <c r="D1872" s="24" t="s">
        <v>3722</v>
      </c>
      <c r="E1872" s="35">
        <v>610018.64</v>
      </c>
      <c r="F1872" s="35">
        <v>88332.91</v>
      </c>
      <c r="G1872" s="35">
        <v>190012.17</v>
      </c>
      <c r="H1872" s="36">
        <v>267</v>
      </c>
      <c r="I1872" s="38">
        <v>169</v>
      </c>
      <c r="J1872" s="38">
        <v>28</v>
      </c>
      <c r="K1872" s="38">
        <v>70</v>
      </c>
      <c r="L1872" s="35">
        <v>888363.72</v>
      </c>
      <c r="M1872" s="35">
        <v>86822.69</v>
      </c>
      <c r="N1872" s="35">
        <v>8210.25</v>
      </c>
      <c r="O1872" s="35">
        <v>1201.5</v>
      </c>
      <c r="P1872" s="35">
        <v>2208.09</v>
      </c>
      <c r="Q1872" s="35">
        <v>1679.43</v>
      </c>
      <c r="R1872" s="35">
        <v>988485.68</v>
      </c>
      <c r="S1872" s="35">
        <v>98322.559999999998</v>
      </c>
      <c r="T1872" s="35">
        <v>12145.83</v>
      </c>
      <c r="U1872" s="35">
        <v>456.3</v>
      </c>
      <c r="V1872" s="35">
        <v>5166.33</v>
      </c>
      <c r="W1872" s="35">
        <v>3403.66</v>
      </c>
      <c r="X1872" s="36">
        <v>0</v>
      </c>
      <c r="Y1872" s="35">
        <v>10209.290000000001</v>
      </c>
      <c r="Z1872" s="35">
        <v>21320.73</v>
      </c>
      <c r="AA1872" s="35">
        <v>151024.70000000001</v>
      </c>
      <c r="AB1872" s="35">
        <v>1139510.3799999999</v>
      </c>
      <c r="AC1872" s="39">
        <f t="shared" si="922"/>
        <v>1139.5</v>
      </c>
      <c r="AD1872" s="40">
        <f t="shared" si="932"/>
        <v>1129.4000000000001</v>
      </c>
      <c r="AG1872" s="70" t="s">
        <v>3014</v>
      </c>
      <c r="AH1872" s="24" t="s">
        <v>3721</v>
      </c>
      <c r="AI1872" s="24" t="s">
        <v>135</v>
      </c>
      <c r="AJ1872" s="24" t="s">
        <v>3722</v>
      </c>
      <c r="AK1872" s="43">
        <v>543554.72</v>
      </c>
      <c r="AL1872" s="43">
        <v>132499.37</v>
      </c>
      <c r="AM1872" s="43">
        <v>211124.64</v>
      </c>
      <c r="AN1872" s="44">
        <v>269</v>
      </c>
      <c r="AO1872" s="46">
        <v>157</v>
      </c>
      <c r="AP1872" s="46">
        <v>45</v>
      </c>
      <c r="AQ1872" s="46">
        <v>67</v>
      </c>
      <c r="AR1872" s="43">
        <v>887178.73</v>
      </c>
      <c r="AS1872" s="43">
        <v>76248.27</v>
      </c>
      <c r="AT1872" s="43">
        <v>8271.75</v>
      </c>
      <c r="AU1872" s="43">
        <v>1210.5</v>
      </c>
      <c r="AV1872" s="43">
        <v>2224.63</v>
      </c>
      <c r="AW1872" s="43">
        <v>1692.01</v>
      </c>
      <c r="AX1872" s="43">
        <v>976825.89</v>
      </c>
      <c r="AY1872" s="43">
        <v>96070.38</v>
      </c>
      <c r="AZ1872" s="43">
        <v>12236.81</v>
      </c>
      <c r="BA1872" s="43">
        <v>423.9</v>
      </c>
      <c r="BB1872" s="43">
        <v>4799.49</v>
      </c>
      <c r="BC1872" s="43">
        <v>3161.98</v>
      </c>
      <c r="BD1872" s="43">
        <v>128.02000000000001</v>
      </c>
      <c r="BE1872" s="43">
        <v>9484.3700000000008</v>
      </c>
      <c r="BF1872" s="43">
        <v>21292.28</v>
      </c>
      <c r="BG1872" s="43">
        <v>147597.23000000001</v>
      </c>
      <c r="BH1872" s="43">
        <v>1124423.1200000001</v>
      </c>
      <c r="BI1872" s="44">
        <v>0</v>
      </c>
      <c r="BJ1872" s="71">
        <v>1124.4000000000001</v>
      </c>
      <c r="BK1872" s="2"/>
      <c r="BL1872" s="2"/>
      <c r="BM1872" s="48">
        <v>93.7</v>
      </c>
      <c r="BN1872" s="48">
        <v>93.7</v>
      </c>
      <c r="BO1872" s="48">
        <v>93.7</v>
      </c>
      <c r="BP1872" s="48">
        <v>93.7</v>
      </c>
      <c r="BQ1872" s="48">
        <v>187.4</v>
      </c>
      <c r="BR1872" s="48">
        <v>187.4</v>
      </c>
      <c r="BS1872" s="48">
        <v>46.9</v>
      </c>
      <c r="BT1872" s="48">
        <v>0</v>
      </c>
      <c r="BU1872" s="48">
        <v>46.9</v>
      </c>
      <c r="BV1872" s="48">
        <f t="shared" si="923"/>
        <v>95.3</v>
      </c>
      <c r="BW1872" s="48">
        <f t="shared" si="924"/>
        <v>95.3</v>
      </c>
      <c r="BX1872" s="49">
        <f t="shared" si="925"/>
        <v>95.4</v>
      </c>
      <c r="BY1872" s="50">
        <f t="shared" si="926"/>
        <v>1129.4000000000001</v>
      </c>
      <c r="BZ1872" s="48">
        <f t="shared" si="927"/>
        <v>281.10000000000002</v>
      </c>
      <c r="CA1872" s="48">
        <f t="shared" si="928"/>
        <v>468.5</v>
      </c>
      <c r="CB1872" s="48">
        <f t="shared" si="929"/>
        <v>93.8</v>
      </c>
      <c r="CC1872" s="51">
        <f t="shared" si="930"/>
        <v>286</v>
      </c>
      <c r="CD1872" s="50">
        <f t="shared" si="931"/>
        <v>1129.4000000000001</v>
      </c>
      <c r="CE1872" s="103"/>
      <c r="CF1872" s="73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</row>
    <row r="1873" spans="1:122" ht="15" hidden="1" outlineLevel="1" thickBot="1" x14ac:dyDescent="0.35">
      <c r="A1873" s="161"/>
      <c r="B1873" s="53" t="s">
        <v>3723</v>
      </c>
      <c r="C1873" s="53" t="s">
        <v>135</v>
      </c>
      <c r="D1873" s="24" t="s">
        <v>3724</v>
      </c>
      <c r="E1873" s="34"/>
      <c r="F1873" s="35">
        <v>14574.93</v>
      </c>
      <c r="G1873" s="35">
        <v>27868.46</v>
      </c>
      <c r="H1873" s="36">
        <v>8</v>
      </c>
      <c r="I1873" s="37"/>
      <c r="J1873" s="38">
        <v>2</v>
      </c>
      <c r="K1873" s="38">
        <v>6</v>
      </c>
      <c r="L1873" s="35">
        <v>42443.39</v>
      </c>
      <c r="M1873" s="35">
        <v>1575.04</v>
      </c>
      <c r="N1873" s="36">
        <v>246</v>
      </c>
      <c r="O1873" s="36">
        <v>36</v>
      </c>
      <c r="P1873" s="35">
        <v>66.16</v>
      </c>
      <c r="Q1873" s="35">
        <v>50.32</v>
      </c>
      <c r="R1873" s="35">
        <v>44416.91</v>
      </c>
      <c r="S1873" s="35">
        <v>1805.2</v>
      </c>
      <c r="T1873" s="35">
        <v>363.92</v>
      </c>
      <c r="U1873" s="36">
        <v>0</v>
      </c>
      <c r="V1873" s="36">
        <v>0</v>
      </c>
      <c r="W1873" s="36">
        <v>0</v>
      </c>
      <c r="X1873" s="36">
        <v>0</v>
      </c>
      <c r="Y1873" s="36">
        <v>0</v>
      </c>
      <c r="Z1873" s="35">
        <v>1018.64</v>
      </c>
      <c r="AA1873" s="35">
        <v>3187.76</v>
      </c>
      <c r="AB1873" s="35">
        <v>47604.67</v>
      </c>
      <c r="AC1873" s="39">
        <f t="shared" si="922"/>
        <v>47.6</v>
      </c>
      <c r="AD1873" s="40">
        <f t="shared" si="932"/>
        <v>37.700000000000003</v>
      </c>
      <c r="AG1873" s="70" t="s">
        <v>3014</v>
      </c>
      <c r="AH1873" s="24" t="s">
        <v>3723</v>
      </c>
      <c r="AI1873" s="24" t="s">
        <v>135</v>
      </c>
      <c r="AJ1873" s="24" t="s">
        <v>3724</v>
      </c>
      <c r="AK1873" s="42"/>
      <c r="AL1873" s="43">
        <v>14574.93</v>
      </c>
      <c r="AM1873" s="43">
        <v>13934.23</v>
      </c>
      <c r="AN1873" s="44">
        <v>7</v>
      </c>
      <c r="AO1873" s="45"/>
      <c r="AP1873" s="46">
        <v>2</v>
      </c>
      <c r="AQ1873" s="46">
        <v>5</v>
      </c>
      <c r="AR1873" s="43">
        <v>28509.16</v>
      </c>
      <c r="AS1873" s="43">
        <v>1378.16</v>
      </c>
      <c r="AT1873" s="43">
        <v>215.25</v>
      </c>
      <c r="AU1873" s="43">
        <v>31.5</v>
      </c>
      <c r="AV1873" s="43">
        <v>57.89</v>
      </c>
      <c r="AW1873" s="43">
        <v>44.03</v>
      </c>
      <c r="AX1873" s="43">
        <v>30235.99</v>
      </c>
      <c r="AY1873" s="43">
        <v>1579.55</v>
      </c>
      <c r="AZ1873" s="43">
        <v>318.43</v>
      </c>
      <c r="BA1873" s="44">
        <v>0</v>
      </c>
      <c r="BB1873" s="44">
        <v>0</v>
      </c>
      <c r="BC1873" s="44">
        <v>0</v>
      </c>
      <c r="BD1873" s="44">
        <v>0</v>
      </c>
      <c r="BE1873" s="44">
        <v>0</v>
      </c>
      <c r="BF1873" s="43">
        <v>684.22</v>
      </c>
      <c r="BG1873" s="43">
        <v>2582.1999999999998</v>
      </c>
      <c r="BH1873" s="43">
        <v>32818.19</v>
      </c>
      <c r="BI1873" s="44">
        <v>0</v>
      </c>
      <c r="BJ1873" s="71">
        <v>32.799999999999997</v>
      </c>
      <c r="BK1873" s="2"/>
      <c r="BL1873" s="2"/>
      <c r="BM1873" s="48">
        <v>2.7</v>
      </c>
      <c r="BN1873" s="48">
        <v>2.7</v>
      </c>
      <c r="BO1873" s="48">
        <v>2.7</v>
      </c>
      <c r="BP1873" s="48">
        <v>2.7</v>
      </c>
      <c r="BQ1873" s="48">
        <v>5.5</v>
      </c>
      <c r="BR1873" s="48">
        <v>5.5</v>
      </c>
      <c r="BS1873" s="48">
        <v>1.4</v>
      </c>
      <c r="BT1873" s="48">
        <v>0</v>
      </c>
      <c r="BU1873" s="48">
        <v>1.4</v>
      </c>
      <c r="BV1873" s="48">
        <f t="shared" si="923"/>
        <v>4.4000000000000004</v>
      </c>
      <c r="BW1873" s="48">
        <f t="shared" si="924"/>
        <v>4.4000000000000004</v>
      </c>
      <c r="BX1873" s="49">
        <f t="shared" si="925"/>
        <v>4.3</v>
      </c>
      <c r="BY1873" s="50">
        <f t="shared" si="926"/>
        <v>37.700000000000003</v>
      </c>
      <c r="BZ1873" s="48">
        <f t="shared" si="927"/>
        <v>8.1000000000000014</v>
      </c>
      <c r="CA1873" s="48">
        <f t="shared" si="928"/>
        <v>13.7</v>
      </c>
      <c r="CB1873" s="48">
        <f t="shared" si="929"/>
        <v>2.8</v>
      </c>
      <c r="CC1873" s="51">
        <f t="shared" si="930"/>
        <v>13.100000000000001</v>
      </c>
      <c r="CD1873" s="50">
        <f t="shared" si="931"/>
        <v>37.700000000000003</v>
      </c>
      <c r="CE1873" s="103"/>
      <c r="CF1873" s="73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</row>
    <row r="1874" spans="1:122" ht="15" hidden="1" outlineLevel="1" thickBot="1" x14ac:dyDescent="0.35">
      <c r="A1874" s="161"/>
      <c r="B1874" s="53" t="s">
        <v>3725</v>
      </c>
      <c r="C1874" s="53" t="s">
        <v>135</v>
      </c>
      <c r="D1874" s="24" t="s">
        <v>3726</v>
      </c>
      <c r="E1874" s="34"/>
      <c r="F1874" s="34"/>
      <c r="G1874" s="35">
        <v>105562.32</v>
      </c>
      <c r="H1874" s="36">
        <v>31</v>
      </c>
      <c r="I1874" s="37"/>
      <c r="J1874" s="37"/>
      <c r="K1874" s="38">
        <v>31</v>
      </c>
      <c r="L1874" s="35">
        <v>105562.32</v>
      </c>
      <c r="M1874" s="35">
        <v>8371.2800000000007</v>
      </c>
      <c r="N1874" s="35">
        <v>953.25</v>
      </c>
      <c r="O1874" s="35">
        <v>139.5</v>
      </c>
      <c r="P1874" s="35">
        <v>256.37</v>
      </c>
      <c r="Q1874" s="35">
        <v>194.99</v>
      </c>
      <c r="R1874" s="35">
        <v>115477.71</v>
      </c>
      <c r="S1874" s="35">
        <v>6995.15</v>
      </c>
      <c r="T1874" s="35">
        <v>1410.19</v>
      </c>
      <c r="U1874" s="36">
        <v>0</v>
      </c>
      <c r="V1874" s="36">
        <v>0</v>
      </c>
      <c r="W1874" s="36">
        <v>0</v>
      </c>
      <c r="X1874" s="36">
        <v>0</v>
      </c>
      <c r="Y1874" s="36">
        <v>0</v>
      </c>
      <c r="Z1874" s="35">
        <v>2533.5</v>
      </c>
      <c r="AA1874" s="35">
        <v>10938.84</v>
      </c>
      <c r="AB1874" s="35">
        <v>126416.55</v>
      </c>
      <c r="AC1874" s="39">
        <f t="shared" si="922"/>
        <v>126.4</v>
      </c>
      <c r="AD1874" s="40">
        <f t="shared" si="932"/>
        <v>141.9</v>
      </c>
      <c r="AG1874" s="70" t="s">
        <v>3014</v>
      </c>
      <c r="AH1874" s="24" t="s">
        <v>3725</v>
      </c>
      <c r="AI1874" s="24" t="s">
        <v>135</v>
      </c>
      <c r="AJ1874" s="24" t="s">
        <v>3726</v>
      </c>
      <c r="AK1874" s="42"/>
      <c r="AL1874" s="42"/>
      <c r="AM1874" s="43">
        <v>126674.79</v>
      </c>
      <c r="AN1874" s="44">
        <v>34</v>
      </c>
      <c r="AO1874" s="45"/>
      <c r="AP1874" s="45"/>
      <c r="AQ1874" s="46">
        <v>34</v>
      </c>
      <c r="AR1874" s="43">
        <v>126674.79</v>
      </c>
      <c r="AS1874" s="43">
        <v>8961.92</v>
      </c>
      <c r="AT1874" s="43">
        <v>1045.5</v>
      </c>
      <c r="AU1874" s="44">
        <v>153</v>
      </c>
      <c r="AV1874" s="43">
        <v>281.18</v>
      </c>
      <c r="AW1874" s="43">
        <v>213.86</v>
      </c>
      <c r="AX1874" s="43">
        <v>137330.25</v>
      </c>
      <c r="AY1874" s="43">
        <v>7672.1</v>
      </c>
      <c r="AZ1874" s="43">
        <v>1546.66</v>
      </c>
      <c r="BA1874" s="44">
        <v>0</v>
      </c>
      <c r="BB1874" s="44">
        <v>0</v>
      </c>
      <c r="BC1874" s="44">
        <v>0</v>
      </c>
      <c r="BD1874" s="44">
        <v>0</v>
      </c>
      <c r="BE1874" s="44">
        <v>0</v>
      </c>
      <c r="BF1874" s="43">
        <v>3040.2</v>
      </c>
      <c r="BG1874" s="43">
        <v>12258.96</v>
      </c>
      <c r="BH1874" s="43">
        <v>149589.21</v>
      </c>
      <c r="BI1874" s="44">
        <v>0</v>
      </c>
      <c r="BJ1874" s="71">
        <v>149.6</v>
      </c>
      <c r="BK1874" s="2"/>
      <c r="BL1874" s="2"/>
      <c r="BM1874" s="48">
        <v>12.5</v>
      </c>
      <c r="BN1874" s="48">
        <v>12.5</v>
      </c>
      <c r="BO1874" s="48">
        <v>12.5</v>
      </c>
      <c r="BP1874" s="48">
        <v>12.5</v>
      </c>
      <c r="BQ1874" s="48">
        <v>24.9</v>
      </c>
      <c r="BR1874" s="48">
        <v>24.9</v>
      </c>
      <c r="BS1874" s="48">
        <v>6.2</v>
      </c>
      <c r="BT1874" s="48">
        <v>0</v>
      </c>
      <c r="BU1874" s="48">
        <v>6.2</v>
      </c>
      <c r="BV1874" s="48">
        <f t="shared" si="923"/>
        <v>9.9</v>
      </c>
      <c r="BW1874" s="48">
        <f t="shared" si="924"/>
        <v>9.9</v>
      </c>
      <c r="BX1874" s="49">
        <f t="shared" si="925"/>
        <v>9.9</v>
      </c>
      <c r="BY1874" s="50">
        <f t="shared" si="926"/>
        <v>141.9</v>
      </c>
      <c r="BZ1874" s="48">
        <f t="shared" si="927"/>
        <v>37.5</v>
      </c>
      <c r="CA1874" s="48">
        <f t="shared" si="928"/>
        <v>62.3</v>
      </c>
      <c r="CB1874" s="48">
        <f t="shared" si="929"/>
        <v>12.4</v>
      </c>
      <c r="CC1874" s="51">
        <f t="shared" si="930"/>
        <v>29.700000000000003</v>
      </c>
      <c r="CD1874" s="50">
        <f t="shared" si="931"/>
        <v>141.9</v>
      </c>
      <c r="CE1874" s="103"/>
      <c r="CF1874" s="73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</row>
    <row r="1875" spans="1:122" ht="15" hidden="1" outlineLevel="1" thickBot="1" x14ac:dyDescent="0.35">
      <c r="A1875" s="161"/>
      <c r="B1875" s="53" t="s">
        <v>3727</v>
      </c>
      <c r="C1875" s="53" t="s">
        <v>135</v>
      </c>
      <c r="D1875" s="24" t="s">
        <v>3728</v>
      </c>
      <c r="E1875" s="35">
        <v>301314.12</v>
      </c>
      <c r="F1875" s="35">
        <v>22083.23</v>
      </c>
      <c r="G1875" s="34"/>
      <c r="H1875" s="36">
        <v>71</v>
      </c>
      <c r="I1875" s="38">
        <v>65</v>
      </c>
      <c r="J1875" s="38">
        <v>6</v>
      </c>
      <c r="K1875" s="37"/>
      <c r="L1875" s="35">
        <v>323397.34999999998</v>
      </c>
      <c r="M1875" s="35">
        <v>45448.2</v>
      </c>
      <c r="N1875" s="35">
        <v>2183.25</v>
      </c>
      <c r="O1875" s="35">
        <v>319.5</v>
      </c>
      <c r="P1875" s="35">
        <v>587.16999999999996</v>
      </c>
      <c r="Q1875" s="35">
        <v>446.59</v>
      </c>
      <c r="R1875" s="35">
        <v>372382.06</v>
      </c>
      <c r="S1875" s="36">
        <v>30665</v>
      </c>
      <c r="T1875" s="35">
        <v>3229.79</v>
      </c>
      <c r="U1875" s="35">
        <v>175.5</v>
      </c>
      <c r="V1875" s="35">
        <v>1987.05</v>
      </c>
      <c r="W1875" s="35">
        <v>1309.0999999999999</v>
      </c>
      <c r="X1875" s="36">
        <v>0</v>
      </c>
      <c r="Y1875" s="35">
        <v>3926.65</v>
      </c>
      <c r="Z1875" s="35">
        <v>7761.54</v>
      </c>
      <c r="AA1875" s="35">
        <v>49054.63</v>
      </c>
      <c r="AB1875" s="35">
        <v>421436.69</v>
      </c>
      <c r="AC1875" s="39">
        <f t="shared" si="922"/>
        <v>421.4</v>
      </c>
      <c r="AD1875" s="40">
        <f t="shared" ref="AD1875:AD1906" si="933">+ROUND((AC1875/12*4)+(BJ1875/12*8),1)</f>
        <v>140.5</v>
      </c>
      <c r="BV1875" s="48">
        <f t="shared" si="923"/>
        <v>46.8</v>
      </c>
      <c r="BW1875" s="48">
        <f t="shared" si="924"/>
        <v>46.8</v>
      </c>
      <c r="BX1875" s="49">
        <f t="shared" si="925"/>
        <v>46.9</v>
      </c>
      <c r="BY1875" s="50">
        <f t="shared" si="926"/>
        <v>140.5</v>
      </c>
      <c r="BZ1875" s="48">
        <f t="shared" si="927"/>
        <v>0</v>
      </c>
      <c r="CA1875" s="48">
        <f t="shared" si="928"/>
        <v>0</v>
      </c>
      <c r="CB1875" s="48">
        <f t="shared" si="929"/>
        <v>0</v>
      </c>
      <c r="CC1875" s="51">
        <f t="shared" si="930"/>
        <v>140.5</v>
      </c>
      <c r="CD1875" s="50">
        <f t="shared" si="931"/>
        <v>140.5</v>
      </c>
      <c r="CE1875" s="95"/>
    </row>
    <row r="1876" spans="1:122" ht="15" hidden="1" outlineLevel="1" thickBot="1" x14ac:dyDescent="0.35">
      <c r="A1876" s="161"/>
      <c r="B1876" s="53" t="s">
        <v>3729</v>
      </c>
      <c r="C1876" s="53" t="s">
        <v>135</v>
      </c>
      <c r="D1876" s="24" t="s">
        <v>3730</v>
      </c>
      <c r="E1876" s="34"/>
      <c r="F1876" s="34"/>
      <c r="G1876" s="35">
        <v>70093.39</v>
      </c>
      <c r="H1876" s="36">
        <v>7</v>
      </c>
      <c r="I1876" s="37"/>
      <c r="J1876" s="37"/>
      <c r="K1876" s="38">
        <v>7</v>
      </c>
      <c r="L1876" s="35">
        <v>70093.39</v>
      </c>
      <c r="M1876" s="35">
        <v>1378.16</v>
      </c>
      <c r="N1876" s="35">
        <v>215.25</v>
      </c>
      <c r="O1876" s="35">
        <v>31.5</v>
      </c>
      <c r="P1876" s="35">
        <v>57.89</v>
      </c>
      <c r="Q1876" s="35">
        <v>44.03</v>
      </c>
      <c r="R1876" s="35">
        <v>71820.22</v>
      </c>
      <c r="S1876" s="35">
        <v>1579.55</v>
      </c>
      <c r="T1876" s="35">
        <v>318.43</v>
      </c>
      <c r="U1876" s="36">
        <v>0</v>
      </c>
      <c r="V1876" s="36">
        <v>0</v>
      </c>
      <c r="W1876" s="36">
        <v>0</v>
      </c>
      <c r="X1876" s="36">
        <v>0</v>
      </c>
      <c r="Y1876" s="36">
        <v>0</v>
      </c>
      <c r="Z1876" s="35">
        <v>1682.24</v>
      </c>
      <c r="AA1876" s="35">
        <v>3580.22</v>
      </c>
      <c r="AB1876" s="35">
        <v>75400.44</v>
      </c>
      <c r="AC1876" s="39">
        <f t="shared" si="922"/>
        <v>75.400000000000006</v>
      </c>
      <c r="AD1876" s="40">
        <f t="shared" si="933"/>
        <v>86.1</v>
      </c>
      <c r="AG1876" s="70" t="s">
        <v>3014</v>
      </c>
      <c r="AH1876" s="24" t="s">
        <v>3729</v>
      </c>
      <c r="AI1876" s="24" t="s">
        <v>135</v>
      </c>
      <c r="AJ1876" s="24" t="s">
        <v>3730</v>
      </c>
      <c r="AK1876" s="42"/>
      <c r="AL1876" s="43">
        <v>14574.93</v>
      </c>
      <c r="AM1876" s="43">
        <v>70093.39</v>
      </c>
      <c r="AN1876" s="44">
        <v>9</v>
      </c>
      <c r="AO1876" s="45"/>
      <c r="AP1876" s="46">
        <v>1</v>
      </c>
      <c r="AQ1876" s="46">
        <v>8</v>
      </c>
      <c r="AR1876" s="43">
        <v>84668.32</v>
      </c>
      <c r="AS1876" s="43">
        <v>1771.92</v>
      </c>
      <c r="AT1876" s="43">
        <v>276.75</v>
      </c>
      <c r="AU1876" s="43">
        <v>40.5</v>
      </c>
      <c r="AV1876" s="43">
        <v>74.430000000000007</v>
      </c>
      <c r="AW1876" s="43">
        <v>56.61</v>
      </c>
      <c r="AX1876" s="43">
        <v>86888.53</v>
      </c>
      <c r="AY1876" s="43">
        <v>2030.85</v>
      </c>
      <c r="AZ1876" s="43">
        <v>409.41</v>
      </c>
      <c r="BA1876" s="44">
        <v>0</v>
      </c>
      <c r="BB1876" s="44">
        <v>0</v>
      </c>
      <c r="BC1876" s="44">
        <v>0</v>
      </c>
      <c r="BD1876" s="44">
        <v>0</v>
      </c>
      <c r="BE1876" s="44">
        <v>0</v>
      </c>
      <c r="BF1876" s="43">
        <v>2032.04</v>
      </c>
      <c r="BG1876" s="43">
        <v>4472.3</v>
      </c>
      <c r="BH1876" s="43">
        <v>91360.83</v>
      </c>
      <c r="BI1876" s="44">
        <v>0</v>
      </c>
      <c r="BJ1876" s="71">
        <v>91.4</v>
      </c>
      <c r="BK1876" s="2"/>
      <c r="BL1876" s="2"/>
      <c r="BM1876" s="48">
        <v>7.6</v>
      </c>
      <c r="BN1876" s="48">
        <v>7.6</v>
      </c>
      <c r="BO1876" s="48">
        <v>7.6</v>
      </c>
      <c r="BP1876" s="48">
        <v>7.6</v>
      </c>
      <c r="BQ1876" s="48">
        <v>15.2</v>
      </c>
      <c r="BR1876" s="48">
        <v>15.2</v>
      </c>
      <c r="BS1876" s="48">
        <v>3.8</v>
      </c>
      <c r="BT1876" s="48">
        <v>0</v>
      </c>
      <c r="BU1876" s="48">
        <v>3.8</v>
      </c>
      <c r="BV1876" s="48">
        <f t="shared" si="923"/>
        <v>5.9</v>
      </c>
      <c r="BW1876" s="48">
        <f t="shared" si="924"/>
        <v>5.9</v>
      </c>
      <c r="BX1876" s="49">
        <f t="shared" si="925"/>
        <v>5.9</v>
      </c>
      <c r="BY1876" s="50">
        <f t="shared" si="926"/>
        <v>86.1</v>
      </c>
      <c r="BZ1876" s="48">
        <f t="shared" si="927"/>
        <v>22.799999999999997</v>
      </c>
      <c r="CA1876" s="48">
        <f t="shared" si="928"/>
        <v>38</v>
      </c>
      <c r="CB1876" s="48">
        <f t="shared" si="929"/>
        <v>7.6</v>
      </c>
      <c r="CC1876" s="51">
        <f t="shared" si="930"/>
        <v>17.700000000000003</v>
      </c>
      <c r="CD1876" s="50">
        <f t="shared" si="931"/>
        <v>86.1</v>
      </c>
      <c r="CE1876" s="103"/>
      <c r="CF1876" s="73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</row>
    <row r="1877" spans="1:122" ht="15" hidden="1" outlineLevel="1" thickBot="1" x14ac:dyDescent="0.35">
      <c r="A1877" s="161"/>
      <c r="B1877" s="53" t="s">
        <v>3731</v>
      </c>
      <c r="C1877" s="53" t="s">
        <v>135</v>
      </c>
      <c r="D1877" s="24" t="s">
        <v>3732</v>
      </c>
      <c r="E1877" s="34"/>
      <c r="F1877" s="34"/>
      <c r="G1877" s="35">
        <v>77271.62</v>
      </c>
      <c r="H1877" s="36">
        <v>17</v>
      </c>
      <c r="I1877" s="37"/>
      <c r="J1877" s="37"/>
      <c r="K1877" s="38">
        <v>17</v>
      </c>
      <c r="L1877" s="35">
        <v>77271.62</v>
      </c>
      <c r="M1877" s="35">
        <v>3346.96</v>
      </c>
      <c r="N1877" s="35">
        <v>522.75</v>
      </c>
      <c r="O1877" s="35">
        <v>76.5</v>
      </c>
      <c r="P1877" s="35">
        <v>140.59</v>
      </c>
      <c r="Q1877" s="35">
        <v>106.93</v>
      </c>
      <c r="R1877" s="35">
        <v>81465.350000000006</v>
      </c>
      <c r="S1877" s="35">
        <v>3836.05</v>
      </c>
      <c r="T1877" s="35">
        <v>773.33</v>
      </c>
      <c r="U1877" s="36">
        <v>0</v>
      </c>
      <c r="V1877" s="36">
        <v>0</v>
      </c>
      <c r="W1877" s="36">
        <v>0</v>
      </c>
      <c r="X1877" s="36">
        <v>0</v>
      </c>
      <c r="Y1877" s="36">
        <v>0</v>
      </c>
      <c r="Z1877" s="35">
        <v>1854.52</v>
      </c>
      <c r="AA1877" s="35">
        <v>6463.9</v>
      </c>
      <c r="AB1877" s="35">
        <v>87929.25</v>
      </c>
      <c r="AC1877" s="39">
        <f t="shared" si="922"/>
        <v>87.9</v>
      </c>
      <c r="AD1877" s="40">
        <f t="shared" si="933"/>
        <v>102.7</v>
      </c>
      <c r="AG1877" s="70" t="s">
        <v>3014</v>
      </c>
      <c r="AH1877" s="24" t="s">
        <v>3731</v>
      </c>
      <c r="AI1877" s="24" t="s">
        <v>135</v>
      </c>
      <c r="AJ1877" s="24" t="s">
        <v>3732</v>
      </c>
      <c r="AK1877" s="42"/>
      <c r="AL1877" s="42"/>
      <c r="AM1877" s="43">
        <v>98384.09</v>
      </c>
      <c r="AN1877" s="44">
        <v>18</v>
      </c>
      <c r="AO1877" s="45"/>
      <c r="AP1877" s="45"/>
      <c r="AQ1877" s="46">
        <v>18</v>
      </c>
      <c r="AR1877" s="43">
        <v>98384.09</v>
      </c>
      <c r="AS1877" s="43">
        <v>3543.84</v>
      </c>
      <c r="AT1877" s="43">
        <v>553.5</v>
      </c>
      <c r="AU1877" s="44">
        <v>81</v>
      </c>
      <c r="AV1877" s="43">
        <v>148.86000000000001</v>
      </c>
      <c r="AW1877" s="43">
        <v>113.22</v>
      </c>
      <c r="AX1877" s="43">
        <v>102824.51</v>
      </c>
      <c r="AY1877" s="43">
        <v>4061.7</v>
      </c>
      <c r="AZ1877" s="43">
        <v>818.82</v>
      </c>
      <c r="BA1877" s="44">
        <v>0</v>
      </c>
      <c r="BB1877" s="44">
        <v>0</v>
      </c>
      <c r="BC1877" s="44">
        <v>0</v>
      </c>
      <c r="BD1877" s="44">
        <v>0</v>
      </c>
      <c r="BE1877" s="44">
        <v>0</v>
      </c>
      <c r="BF1877" s="43">
        <v>2361.2199999999998</v>
      </c>
      <c r="BG1877" s="43">
        <v>7241.74</v>
      </c>
      <c r="BH1877" s="43">
        <v>110066.25</v>
      </c>
      <c r="BI1877" s="44">
        <v>0</v>
      </c>
      <c r="BJ1877" s="71">
        <v>110.1</v>
      </c>
      <c r="BK1877" s="2"/>
      <c r="BL1877" s="2"/>
      <c r="BM1877" s="48">
        <v>9.1999999999999993</v>
      </c>
      <c r="BN1877" s="48">
        <v>9.1999999999999993</v>
      </c>
      <c r="BO1877" s="48">
        <v>9.1999999999999993</v>
      </c>
      <c r="BP1877" s="48">
        <v>9.1999999999999993</v>
      </c>
      <c r="BQ1877" s="48">
        <v>18.399999999999999</v>
      </c>
      <c r="BR1877" s="48">
        <v>18.399999999999999</v>
      </c>
      <c r="BS1877" s="48">
        <v>4.5999999999999996</v>
      </c>
      <c r="BT1877" s="48">
        <v>0</v>
      </c>
      <c r="BU1877" s="48">
        <v>4.5999999999999996</v>
      </c>
      <c r="BV1877" s="48">
        <f t="shared" si="923"/>
        <v>6.6</v>
      </c>
      <c r="BW1877" s="48">
        <f t="shared" si="924"/>
        <v>6.6</v>
      </c>
      <c r="BX1877" s="49">
        <f t="shared" si="925"/>
        <v>6.7</v>
      </c>
      <c r="BY1877" s="50">
        <f t="shared" si="926"/>
        <v>102.70000000000002</v>
      </c>
      <c r="BZ1877" s="48">
        <f t="shared" si="927"/>
        <v>27.599999999999998</v>
      </c>
      <c r="CA1877" s="48">
        <f t="shared" si="928"/>
        <v>46</v>
      </c>
      <c r="CB1877" s="48">
        <f t="shared" si="929"/>
        <v>9.1999999999999993</v>
      </c>
      <c r="CC1877" s="51">
        <f t="shared" si="930"/>
        <v>19.899999999999999</v>
      </c>
      <c r="CD1877" s="50">
        <f t="shared" si="931"/>
        <v>102.69999999999999</v>
      </c>
      <c r="CE1877" s="103"/>
      <c r="CF1877" s="73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</row>
    <row r="1878" spans="1:122" ht="15" hidden="1" outlineLevel="1" thickBot="1" x14ac:dyDescent="0.35">
      <c r="A1878" s="161"/>
      <c r="B1878" s="53" t="s">
        <v>3733</v>
      </c>
      <c r="C1878" s="53" t="s">
        <v>135</v>
      </c>
      <c r="D1878" s="24" t="s">
        <v>3734</v>
      </c>
      <c r="E1878" s="34"/>
      <c r="F1878" s="35">
        <v>44166.46</v>
      </c>
      <c r="G1878" s="35">
        <v>168899.71</v>
      </c>
      <c r="H1878" s="36">
        <v>48</v>
      </c>
      <c r="I1878" s="37"/>
      <c r="J1878" s="38">
        <v>10</v>
      </c>
      <c r="K1878" s="38">
        <v>38</v>
      </c>
      <c r="L1878" s="35">
        <v>213066.17</v>
      </c>
      <c r="M1878" s="35">
        <v>9450.24</v>
      </c>
      <c r="N1878" s="36">
        <v>1476</v>
      </c>
      <c r="O1878" s="36">
        <v>216</v>
      </c>
      <c r="P1878" s="35">
        <v>396.96</v>
      </c>
      <c r="Q1878" s="35">
        <v>301.92</v>
      </c>
      <c r="R1878" s="35">
        <v>224907.29</v>
      </c>
      <c r="S1878" s="35">
        <v>10831.2</v>
      </c>
      <c r="T1878" s="35">
        <v>2183.52</v>
      </c>
      <c r="U1878" s="36">
        <v>0</v>
      </c>
      <c r="V1878" s="36">
        <v>0</v>
      </c>
      <c r="W1878" s="36">
        <v>0</v>
      </c>
      <c r="X1878" s="36">
        <v>0</v>
      </c>
      <c r="Y1878" s="36">
        <v>0</v>
      </c>
      <c r="Z1878" s="35">
        <v>5113.59</v>
      </c>
      <c r="AA1878" s="35">
        <v>18128.310000000001</v>
      </c>
      <c r="AB1878" s="35">
        <v>243035.6</v>
      </c>
      <c r="AC1878" s="39">
        <f t="shared" si="922"/>
        <v>243</v>
      </c>
      <c r="AD1878" s="40">
        <f t="shared" si="933"/>
        <v>277.10000000000002</v>
      </c>
      <c r="AG1878" s="70" t="s">
        <v>3014</v>
      </c>
      <c r="AH1878" s="24" t="s">
        <v>3733</v>
      </c>
      <c r="AI1878" s="24" t="s">
        <v>135</v>
      </c>
      <c r="AJ1878" s="24" t="s">
        <v>3734</v>
      </c>
      <c r="AK1878" s="42"/>
      <c r="AL1878" s="43">
        <v>44166.46</v>
      </c>
      <c r="AM1878" s="43">
        <v>211124.63</v>
      </c>
      <c r="AN1878" s="44">
        <v>59</v>
      </c>
      <c r="AO1878" s="45"/>
      <c r="AP1878" s="46">
        <v>10</v>
      </c>
      <c r="AQ1878" s="46">
        <v>49</v>
      </c>
      <c r="AR1878" s="43">
        <v>255291.09</v>
      </c>
      <c r="AS1878" s="43">
        <v>13883.92</v>
      </c>
      <c r="AT1878" s="43">
        <v>1814.25</v>
      </c>
      <c r="AU1878" s="43">
        <v>265.5</v>
      </c>
      <c r="AV1878" s="43">
        <v>487.93</v>
      </c>
      <c r="AW1878" s="43">
        <v>371.11</v>
      </c>
      <c r="AX1878" s="43">
        <v>272113.8</v>
      </c>
      <c r="AY1878" s="43">
        <v>13313.35</v>
      </c>
      <c r="AZ1878" s="43">
        <v>2683.91</v>
      </c>
      <c r="BA1878" s="44">
        <v>0</v>
      </c>
      <c r="BB1878" s="44">
        <v>0</v>
      </c>
      <c r="BC1878" s="44">
        <v>0</v>
      </c>
      <c r="BD1878" s="44">
        <v>0</v>
      </c>
      <c r="BE1878" s="44">
        <v>0</v>
      </c>
      <c r="BF1878" s="43">
        <v>6126.99</v>
      </c>
      <c r="BG1878" s="43">
        <v>22124.25</v>
      </c>
      <c r="BH1878" s="43">
        <v>294238.05</v>
      </c>
      <c r="BI1878" s="44">
        <v>0</v>
      </c>
      <c r="BJ1878" s="71">
        <v>294.2</v>
      </c>
      <c r="BK1878" s="2"/>
      <c r="BL1878" s="2"/>
      <c r="BM1878" s="48">
        <v>24.5</v>
      </c>
      <c r="BN1878" s="48">
        <v>24.5</v>
      </c>
      <c r="BO1878" s="48">
        <v>24.5</v>
      </c>
      <c r="BP1878" s="48">
        <v>24.5</v>
      </c>
      <c r="BQ1878" s="48">
        <v>49</v>
      </c>
      <c r="BR1878" s="48">
        <v>49</v>
      </c>
      <c r="BS1878" s="48">
        <v>12.3</v>
      </c>
      <c r="BT1878" s="48">
        <v>0</v>
      </c>
      <c r="BU1878" s="48">
        <v>12.3</v>
      </c>
      <c r="BV1878" s="48">
        <f t="shared" si="923"/>
        <v>18.8</v>
      </c>
      <c r="BW1878" s="48">
        <f t="shared" si="924"/>
        <v>18.8</v>
      </c>
      <c r="BX1878" s="49">
        <f t="shared" si="925"/>
        <v>18.899999999999999</v>
      </c>
      <c r="BY1878" s="50">
        <f t="shared" si="926"/>
        <v>277.10000000000002</v>
      </c>
      <c r="BZ1878" s="48">
        <f t="shared" si="927"/>
        <v>73.5</v>
      </c>
      <c r="CA1878" s="48">
        <f t="shared" si="928"/>
        <v>122.5</v>
      </c>
      <c r="CB1878" s="48">
        <f t="shared" si="929"/>
        <v>24.6</v>
      </c>
      <c r="CC1878" s="51">
        <f t="shared" si="930"/>
        <v>56.5</v>
      </c>
      <c r="CD1878" s="50">
        <f t="shared" si="931"/>
        <v>277.10000000000002</v>
      </c>
      <c r="CE1878" s="103"/>
      <c r="CF1878" s="73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</row>
    <row r="1879" spans="1:122" ht="15" hidden="1" outlineLevel="1" thickBot="1" x14ac:dyDescent="0.35">
      <c r="A1879" s="161"/>
      <c r="B1879" s="53" t="s">
        <v>3735</v>
      </c>
      <c r="C1879" s="53" t="s">
        <v>135</v>
      </c>
      <c r="D1879" s="24" t="s">
        <v>3736</v>
      </c>
      <c r="E1879" s="34"/>
      <c r="F1879" s="35">
        <v>14574.93</v>
      </c>
      <c r="G1879" s="35">
        <v>77271.62</v>
      </c>
      <c r="H1879" s="36">
        <v>15</v>
      </c>
      <c r="I1879" s="37"/>
      <c r="J1879" s="38">
        <v>1</v>
      </c>
      <c r="K1879" s="38">
        <v>14</v>
      </c>
      <c r="L1879" s="35">
        <v>91846.55</v>
      </c>
      <c r="M1879" s="35">
        <v>2953.2</v>
      </c>
      <c r="N1879" s="35">
        <v>461.25</v>
      </c>
      <c r="O1879" s="35">
        <v>67.5</v>
      </c>
      <c r="P1879" s="35">
        <v>124.05</v>
      </c>
      <c r="Q1879" s="35">
        <v>94.35</v>
      </c>
      <c r="R1879" s="35">
        <v>95546.9</v>
      </c>
      <c r="S1879" s="35">
        <v>3384.75</v>
      </c>
      <c r="T1879" s="35">
        <v>682.35</v>
      </c>
      <c r="U1879" s="36">
        <v>0</v>
      </c>
      <c r="V1879" s="36">
        <v>0</v>
      </c>
      <c r="W1879" s="36">
        <v>0</v>
      </c>
      <c r="X1879" s="36">
        <v>0</v>
      </c>
      <c r="Y1879" s="36">
        <v>0</v>
      </c>
      <c r="Z1879" s="35">
        <v>2204.3200000000002</v>
      </c>
      <c r="AA1879" s="35">
        <v>6271.42</v>
      </c>
      <c r="AB1879" s="35">
        <v>101818.32</v>
      </c>
      <c r="AC1879" s="39">
        <f t="shared" si="922"/>
        <v>101.8</v>
      </c>
      <c r="AD1879" s="40">
        <f t="shared" si="933"/>
        <v>88.1</v>
      </c>
      <c r="AG1879" s="70" t="s">
        <v>3014</v>
      </c>
      <c r="AH1879" s="24" t="s">
        <v>3735</v>
      </c>
      <c r="AI1879" s="24" t="s">
        <v>135</v>
      </c>
      <c r="AJ1879" s="24" t="s">
        <v>3736</v>
      </c>
      <c r="AK1879" s="42"/>
      <c r="AL1879" s="43">
        <v>14574.93</v>
      </c>
      <c r="AM1879" s="43">
        <v>56159.15</v>
      </c>
      <c r="AN1879" s="44">
        <v>17</v>
      </c>
      <c r="AO1879" s="45"/>
      <c r="AP1879" s="46">
        <v>3</v>
      </c>
      <c r="AQ1879" s="46">
        <v>14</v>
      </c>
      <c r="AR1879" s="43">
        <v>70734.080000000002</v>
      </c>
      <c r="AS1879" s="43">
        <v>3346.96</v>
      </c>
      <c r="AT1879" s="43">
        <v>522.75</v>
      </c>
      <c r="AU1879" s="43">
        <v>76.5</v>
      </c>
      <c r="AV1879" s="43">
        <v>140.59</v>
      </c>
      <c r="AW1879" s="43">
        <v>106.93</v>
      </c>
      <c r="AX1879" s="43">
        <v>74927.81</v>
      </c>
      <c r="AY1879" s="43">
        <v>3836.05</v>
      </c>
      <c r="AZ1879" s="43">
        <v>773.33</v>
      </c>
      <c r="BA1879" s="44">
        <v>0</v>
      </c>
      <c r="BB1879" s="44">
        <v>0</v>
      </c>
      <c r="BC1879" s="44">
        <v>0</v>
      </c>
      <c r="BD1879" s="44">
        <v>0</v>
      </c>
      <c r="BE1879" s="44">
        <v>0</v>
      </c>
      <c r="BF1879" s="43">
        <v>1697.62</v>
      </c>
      <c r="BG1879" s="44">
        <v>6307</v>
      </c>
      <c r="BH1879" s="43">
        <v>81234.81</v>
      </c>
      <c r="BI1879" s="44">
        <v>0</v>
      </c>
      <c r="BJ1879" s="71">
        <v>81.2</v>
      </c>
      <c r="BK1879" s="2"/>
      <c r="BL1879" s="2"/>
      <c r="BM1879" s="48">
        <v>6.8</v>
      </c>
      <c r="BN1879" s="48">
        <v>6.8</v>
      </c>
      <c r="BO1879" s="48">
        <v>6.8</v>
      </c>
      <c r="BP1879" s="48">
        <v>6.8</v>
      </c>
      <c r="BQ1879" s="48">
        <v>13.5</v>
      </c>
      <c r="BR1879" s="48">
        <v>13.5</v>
      </c>
      <c r="BS1879" s="48">
        <v>3.4</v>
      </c>
      <c r="BT1879" s="48">
        <v>0</v>
      </c>
      <c r="BU1879" s="48">
        <v>3.4</v>
      </c>
      <c r="BV1879" s="48">
        <f t="shared" si="923"/>
        <v>9</v>
      </c>
      <c r="BW1879" s="48">
        <f t="shared" si="924"/>
        <v>9</v>
      </c>
      <c r="BX1879" s="49">
        <f t="shared" si="925"/>
        <v>9.1</v>
      </c>
      <c r="BY1879" s="50">
        <f t="shared" si="926"/>
        <v>88.1</v>
      </c>
      <c r="BZ1879" s="48">
        <f t="shared" si="927"/>
        <v>20.399999999999999</v>
      </c>
      <c r="CA1879" s="48">
        <f t="shared" si="928"/>
        <v>33.799999999999997</v>
      </c>
      <c r="CB1879" s="48">
        <f t="shared" si="929"/>
        <v>6.8</v>
      </c>
      <c r="CC1879" s="51">
        <f t="shared" si="930"/>
        <v>27.1</v>
      </c>
      <c r="CD1879" s="50">
        <f t="shared" si="931"/>
        <v>88.1</v>
      </c>
      <c r="CE1879" s="103"/>
      <c r="CF1879" s="73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</row>
    <row r="1880" spans="1:122" ht="15" hidden="1" outlineLevel="1" thickBot="1" x14ac:dyDescent="0.35">
      <c r="A1880" s="161"/>
      <c r="B1880" s="53" t="s">
        <v>3737</v>
      </c>
      <c r="C1880" s="53" t="s">
        <v>135</v>
      </c>
      <c r="D1880" s="24" t="s">
        <v>3738</v>
      </c>
      <c r="E1880" s="34"/>
      <c r="F1880" s="34"/>
      <c r="G1880" s="35">
        <v>67295.97</v>
      </c>
      <c r="H1880" s="36">
        <v>18</v>
      </c>
      <c r="I1880" s="37"/>
      <c r="J1880" s="37"/>
      <c r="K1880" s="38">
        <v>18</v>
      </c>
      <c r="L1880" s="35">
        <v>67295.97</v>
      </c>
      <c r="M1880" s="35">
        <v>3543.84</v>
      </c>
      <c r="N1880" s="35">
        <v>553.5</v>
      </c>
      <c r="O1880" s="36">
        <v>81</v>
      </c>
      <c r="P1880" s="35">
        <v>148.86000000000001</v>
      </c>
      <c r="Q1880" s="35">
        <v>113.22</v>
      </c>
      <c r="R1880" s="35">
        <v>71736.39</v>
      </c>
      <c r="S1880" s="35">
        <v>4061.7</v>
      </c>
      <c r="T1880" s="35">
        <v>818.82</v>
      </c>
      <c r="U1880" s="36">
        <v>0</v>
      </c>
      <c r="V1880" s="36">
        <v>0</v>
      </c>
      <c r="W1880" s="36">
        <v>0</v>
      </c>
      <c r="X1880" s="36">
        <v>0</v>
      </c>
      <c r="Y1880" s="36">
        <v>0</v>
      </c>
      <c r="Z1880" s="35">
        <v>1615.11</v>
      </c>
      <c r="AA1880" s="35">
        <v>6495.63</v>
      </c>
      <c r="AB1880" s="35">
        <v>78232.02</v>
      </c>
      <c r="AC1880" s="39">
        <f t="shared" si="922"/>
        <v>78.2</v>
      </c>
      <c r="AD1880" s="40">
        <f t="shared" si="933"/>
        <v>89.3</v>
      </c>
      <c r="AG1880" s="70" t="s">
        <v>3014</v>
      </c>
      <c r="AH1880" s="24" t="s">
        <v>3737</v>
      </c>
      <c r="AI1880" s="24" t="s">
        <v>135</v>
      </c>
      <c r="AJ1880" s="24" t="s">
        <v>3738</v>
      </c>
      <c r="AK1880" s="42"/>
      <c r="AL1880" s="42"/>
      <c r="AM1880" s="43">
        <v>82101.08</v>
      </c>
      <c r="AN1880" s="44">
        <v>21</v>
      </c>
      <c r="AO1880" s="45"/>
      <c r="AP1880" s="45"/>
      <c r="AQ1880" s="46">
        <v>21</v>
      </c>
      <c r="AR1880" s="43">
        <v>82101.08</v>
      </c>
      <c r="AS1880" s="43">
        <v>4134.4799999999996</v>
      </c>
      <c r="AT1880" s="43">
        <v>645.75</v>
      </c>
      <c r="AU1880" s="43">
        <v>94.5</v>
      </c>
      <c r="AV1880" s="43">
        <v>173.67</v>
      </c>
      <c r="AW1880" s="43">
        <v>132.09</v>
      </c>
      <c r="AX1880" s="43">
        <v>87281.57</v>
      </c>
      <c r="AY1880" s="43">
        <v>4738.6499999999996</v>
      </c>
      <c r="AZ1880" s="43">
        <v>955.29</v>
      </c>
      <c r="BA1880" s="44">
        <v>0</v>
      </c>
      <c r="BB1880" s="44">
        <v>0</v>
      </c>
      <c r="BC1880" s="44">
        <v>0</v>
      </c>
      <c r="BD1880" s="44">
        <v>0</v>
      </c>
      <c r="BE1880" s="44">
        <v>0</v>
      </c>
      <c r="BF1880" s="43">
        <v>1970.43</v>
      </c>
      <c r="BG1880" s="43">
        <v>7664.37</v>
      </c>
      <c r="BH1880" s="43">
        <v>94945.94</v>
      </c>
      <c r="BI1880" s="44">
        <v>0</v>
      </c>
      <c r="BJ1880" s="71">
        <v>94.9</v>
      </c>
      <c r="BK1880" s="2"/>
      <c r="BL1880" s="2"/>
      <c r="BM1880" s="48">
        <v>7.9</v>
      </c>
      <c r="BN1880" s="48">
        <v>7.9</v>
      </c>
      <c r="BO1880" s="48">
        <v>7.9</v>
      </c>
      <c r="BP1880" s="48">
        <v>7.9</v>
      </c>
      <c r="BQ1880" s="48">
        <v>15.8</v>
      </c>
      <c r="BR1880" s="48">
        <v>15.8</v>
      </c>
      <c r="BS1880" s="48">
        <v>4</v>
      </c>
      <c r="BT1880" s="48">
        <v>0</v>
      </c>
      <c r="BU1880" s="48">
        <v>4</v>
      </c>
      <c r="BV1880" s="48">
        <f t="shared" si="923"/>
        <v>6</v>
      </c>
      <c r="BW1880" s="48">
        <f t="shared" si="924"/>
        <v>6</v>
      </c>
      <c r="BX1880" s="49">
        <f t="shared" si="925"/>
        <v>6.1</v>
      </c>
      <c r="BY1880" s="50">
        <f t="shared" si="926"/>
        <v>89.300000000000026</v>
      </c>
      <c r="BZ1880" s="48">
        <f t="shared" si="927"/>
        <v>23.700000000000003</v>
      </c>
      <c r="CA1880" s="48">
        <f t="shared" si="928"/>
        <v>39.5</v>
      </c>
      <c r="CB1880" s="48">
        <f t="shared" si="929"/>
        <v>8</v>
      </c>
      <c r="CC1880" s="51">
        <f t="shared" si="930"/>
        <v>18.100000000000001</v>
      </c>
      <c r="CD1880" s="50">
        <f t="shared" si="931"/>
        <v>89.300000000000011</v>
      </c>
      <c r="CE1880" s="103"/>
      <c r="CF1880" s="73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</row>
    <row r="1881" spans="1:122" ht="15" hidden="1" outlineLevel="1" thickBot="1" x14ac:dyDescent="0.35">
      <c r="A1881" s="161"/>
      <c r="B1881" s="53" t="s">
        <v>3739</v>
      </c>
      <c r="C1881" s="53" t="s">
        <v>135</v>
      </c>
      <c r="D1881" s="24" t="s">
        <v>3740</v>
      </c>
      <c r="E1881" s="34"/>
      <c r="F1881" s="35">
        <v>44166.46</v>
      </c>
      <c r="G1881" s="35">
        <v>211124.63</v>
      </c>
      <c r="H1881" s="36">
        <v>66</v>
      </c>
      <c r="I1881" s="37"/>
      <c r="J1881" s="38">
        <v>13</v>
      </c>
      <c r="K1881" s="38">
        <v>53</v>
      </c>
      <c r="L1881" s="35">
        <v>255291.09</v>
      </c>
      <c r="M1881" s="35">
        <v>12994.08</v>
      </c>
      <c r="N1881" s="35">
        <v>2029.5</v>
      </c>
      <c r="O1881" s="36">
        <v>297</v>
      </c>
      <c r="P1881" s="35">
        <v>545.82000000000005</v>
      </c>
      <c r="Q1881" s="35">
        <v>415.14</v>
      </c>
      <c r="R1881" s="35">
        <v>271572.63</v>
      </c>
      <c r="S1881" s="35">
        <v>14892.9</v>
      </c>
      <c r="T1881" s="35">
        <v>3002.34</v>
      </c>
      <c r="U1881" s="36">
        <v>0</v>
      </c>
      <c r="V1881" s="36">
        <v>0</v>
      </c>
      <c r="W1881" s="36">
        <v>0</v>
      </c>
      <c r="X1881" s="36">
        <v>0</v>
      </c>
      <c r="Y1881" s="36">
        <v>0</v>
      </c>
      <c r="Z1881" s="35">
        <v>6126.99</v>
      </c>
      <c r="AA1881" s="35">
        <v>24022.23</v>
      </c>
      <c r="AB1881" s="35">
        <v>295594.86</v>
      </c>
      <c r="AC1881" s="39">
        <f t="shared" si="922"/>
        <v>295.60000000000002</v>
      </c>
      <c r="AD1881" s="40">
        <f t="shared" si="933"/>
        <v>298.3</v>
      </c>
      <c r="AG1881" s="70" t="s">
        <v>3014</v>
      </c>
      <c r="AH1881" s="24" t="s">
        <v>3739</v>
      </c>
      <c r="AI1881" s="24" t="s">
        <v>135</v>
      </c>
      <c r="AJ1881" s="24" t="s">
        <v>3740</v>
      </c>
      <c r="AK1881" s="42"/>
      <c r="AL1881" s="43">
        <v>44166.46</v>
      </c>
      <c r="AM1881" s="43">
        <v>211124.63</v>
      </c>
      <c r="AN1881" s="44">
        <v>74</v>
      </c>
      <c r="AO1881" s="45"/>
      <c r="AP1881" s="46">
        <v>11</v>
      </c>
      <c r="AQ1881" s="46">
        <v>63</v>
      </c>
      <c r="AR1881" s="43">
        <v>255291.09</v>
      </c>
      <c r="AS1881" s="43">
        <v>14569.12</v>
      </c>
      <c r="AT1881" s="43">
        <v>2275.5</v>
      </c>
      <c r="AU1881" s="44">
        <v>333</v>
      </c>
      <c r="AV1881" s="43">
        <v>611.98</v>
      </c>
      <c r="AW1881" s="43">
        <v>465.46</v>
      </c>
      <c r="AX1881" s="43">
        <v>273546.15000000002</v>
      </c>
      <c r="AY1881" s="43">
        <v>16698.099999999999</v>
      </c>
      <c r="AZ1881" s="43">
        <v>3366.26</v>
      </c>
      <c r="BA1881" s="44">
        <v>0</v>
      </c>
      <c r="BB1881" s="44">
        <v>0</v>
      </c>
      <c r="BC1881" s="44">
        <v>0</v>
      </c>
      <c r="BD1881" s="44">
        <v>0</v>
      </c>
      <c r="BE1881" s="44">
        <v>0</v>
      </c>
      <c r="BF1881" s="43">
        <v>6126.99</v>
      </c>
      <c r="BG1881" s="43">
        <v>26191.35</v>
      </c>
      <c r="BH1881" s="43">
        <v>299737.5</v>
      </c>
      <c r="BI1881" s="44">
        <v>0</v>
      </c>
      <c r="BJ1881" s="71">
        <v>299.7</v>
      </c>
      <c r="BK1881" s="2"/>
      <c r="BL1881" s="2"/>
      <c r="BM1881" s="48">
        <v>25</v>
      </c>
      <c r="BN1881" s="48">
        <v>25</v>
      </c>
      <c r="BO1881" s="48">
        <v>25</v>
      </c>
      <c r="BP1881" s="48">
        <v>25</v>
      </c>
      <c r="BQ1881" s="48">
        <v>50</v>
      </c>
      <c r="BR1881" s="48">
        <v>50</v>
      </c>
      <c r="BS1881" s="48">
        <v>12.5</v>
      </c>
      <c r="BT1881" s="48">
        <v>0</v>
      </c>
      <c r="BU1881" s="48">
        <v>12.5</v>
      </c>
      <c r="BV1881" s="48">
        <f t="shared" si="923"/>
        <v>24.4</v>
      </c>
      <c r="BW1881" s="48">
        <f t="shared" si="924"/>
        <v>24.4</v>
      </c>
      <c r="BX1881" s="49">
        <f t="shared" si="925"/>
        <v>24.5</v>
      </c>
      <c r="BY1881" s="50">
        <f t="shared" si="926"/>
        <v>298.3</v>
      </c>
      <c r="BZ1881" s="48">
        <f t="shared" si="927"/>
        <v>75</v>
      </c>
      <c r="CA1881" s="48">
        <f t="shared" si="928"/>
        <v>125</v>
      </c>
      <c r="CB1881" s="48">
        <f t="shared" si="929"/>
        <v>25</v>
      </c>
      <c r="CC1881" s="51">
        <f t="shared" si="930"/>
        <v>73.3</v>
      </c>
      <c r="CD1881" s="50">
        <f t="shared" si="931"/>
        <v>298.3</v>
      </c>
      <c r="CE1881" s="103"/>
      <c r="CF1881" s="73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</row>
    <row r="1882" spans="1:122" ht="15" hidden="1" outlineLevel="1" thickBot="1" x14ac:dyDescent="0.35">
      <c r="A1882" s="161"/>
      <c r="B1882" s="53" t="s">
        <v>3741</v>
      </c>
      <c r="C1882" s="53" t="s">
        <v>135</v>
      </c>
      <c r="D1882" s="24" t="s">
        <v>3742</v>
      </c>
      <c r="E1882" s="34"/>
      <c r="F1882" s="35">
        <v>22083.23</v>
      </c>
      <c r="G1882" s="35">
        <v>126674.79</v>
      </c>
      <c r="H1882" s="36">
        <v>29</v>
      </c>
      <c r="I1882" s="37"/>
      <c r="J1882" s="38">
        <v>6</v>
      </c>
      <c r="K1882" s="38">
        <v>23</v>
      </c>
      <c r="L1882" s="35">
        <v>148758.01999999999</v>
      </c>
      <c r="M1882" s="35">
        <v>5709.52</v>
      </c>
      <c r="N1882" s="35">
        <v>891.75</v>
      </c>
      <c r="O1882" s="35">
        <v>130.5</v>
      </c>
      <c r="P1882" s="35">
        <v>239.83</v>
      </c>
      <c r="Q1882" s="35">
        <v>182.41</v>
      </c>
      <c r="R1882" s="35">
        <v>155912.03</v>
      </c>
      <c r="S1882" s="35">
        <v>6543.85</v>
      </c>
      <c r="T1882" s="35">
        <v>1319.21</v>
      </c>
      <c r="U1882" s="36">
        <v>0</v>
      </c>
      <c r="V1882" s="36">
        <v>0</v>
      </c>
      <c r="W1882" s="36">
        <v>0</v>
      </c>
      <c r="X1882" s="36">
        <v>0</v>
      </c>
      <c r="Y1882" s="36">
        <v>0</v>
      </c>
      <c r="Z1882" s="35">
        <v>3570.2</v>
      </c>
      <c r="AA1882" s="35">
        <v>11433.26</v>
      </c>
      <c r="AB1882" s="35">
        <v>167345.29</v>
      </c>
      <c r="AC1882" s="39">
        <f t="shared" si="922"/>
        <v>167.3</v>
      </c>
      <c r="AD1882" s="40">
        <f t="shared" si="933"/>
        <v>162.4</v>
      </c>
      <c r="AG1882" s="70" t="s">
        <v>3014</v>
      </c>
      <c r="AH1882" s="24" t="s">
        <v>3741</v>
      </c>
      <c r="AI1882" s="24" t="s">
        <v>135</v>
      </c>
      <c r="AJ1882" s="24" t="s">
        <v>3742</v>
      </c>
      <c r="AK1882" s="42"/>
      <c r="AL1882" s="43">
        <v>44166.46</v>
      </c>
      <c r="AM1882" s="43">
        <v>98384.09</v>
      </c>
      <c r="AN1882" s="44">
        <v>27</v>
      </c>
      <c r="AO1882" s="45"/>
      <c r="AP1882" s="46">
        <v>10</v>
      </c>
      <c r="AQ1882" s="46">
        <v>17</v>
      </c>
      <c r="AR1882" s="43">
        <v>142550.54999999999</v>
      </c>
      <c r="AS1882" s="43">
        <v>5315.76</v>
      </c>
      <c r="AT1882" s="43">
        <v>830.25</v>
      </c>
      <c r="AU1882" s="43">
        <v>121.5</v>
      </c>
      <c r="AV1882" s="43">
        <v>223.29</v>
      </c>
      <c r="AW1882" s="43">
        <v>169.83</v>
      </c>
      <c r="AX1882" s="43">
        <v>149211.18</v>
      </c>
      <c r="AY1882" s="43">
        <v>6092.55</v>
      </c>
      <c r="AZ1882" s="43">
        <v>1228.23</v>
      </c>
      <c r="BA1882" s="44">
        <v>0</v>
      </c>
      <c r="BB1882" s="44">
        <v>0</v>
      </c>
      <c r="BC1882" s="44">
        <v>0</v>
      </c>
      <c r="BD1882" s="44">
        <v>0</v>
      </c>
      <c r="BE1882" s="44">
        <v>0</v>
      </c>
      <c r="BF1882" s="43">
        <v>3421.21</v>
      </c>
      <c r="BG1882" s="43">
        <v>10741.99</v>
      </c>
      <c r="BH1882" s="43">
        <v>159953.17000000001</v>
      </c>
      <c r="BI1882" s="44">
        <v>0</v>
      </c>
      <c r="BJ1882" s="71">
        <v>160</v>
      </c>
      <c r="BK1882" s="2"/>
      <c r="BL1882" s="2"/>
      <c r="BM1882" s="48">
        <v>13.3</v>
      </c>
      <c r="BN1882" s="48">
        <v>13.3</v>
      </c>
      <c r="BO1882" s="48">
        <v>13.3</v>
      </c>
      <c r="BP1882" s="48">
        <v>13.3</v>
      </c>
      <c r="BQ1882" s="48">
        <v>26.7</v>
      </c>
      <c r="BR1882" s="48">
        <v>26.7</v>
      </c>
      <c r="BS1882" s="48">
        <v>6.7</v>
      </c>
      <c r="BT1882" s="48">
        <v>0</v>
      </c>
      <c r="BU1882" s="48">
        <v>6.7</v>
      </c>
      <c r="BV1882" s="48">
        <f t="shared" si="923"/>
        <v>14.1</v>
      </c>
      <c r="BW1882" s="48">
        <f t="shared" si="924"/>
        <v>14.1</v>
      </c>
      <c r="BX1882" s="49">
        <f t="shared" si="925"/>
        <v>14.2</v>
      </c>
      <c r="BY1882" s="50">
        <f t="shared" si="926"/>
        <v>162.40000000000003</v>
      </c>
      <c r="BZ1882" s="48">
        <f t="shared" si="927"/>
        <v>39.900000000000006</v>
      </c>
      <c r="CA1882" s="48">
        <f t="shared" si="928"/>
        <v>66.7</v>
      </c>
      <c r="CB1882" s="48">
        <f t="shared" si="929"/>
        <v>13.4</v>
      </c>
      <c r="CC1882" s="51">
        <f t="shared" si="930"/>
        <v>42.4</v>
      </c>
      <c r="CD1882" s="50">
        <f t="shared" si="931"/>
        <v>162.4</v>
      </c>
      <c r="CE1882" s="103"/>
      <c r="CF1882" s="73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</row>
    <row r="1883" spans="1:122" ht="15" hidden="1" outlineLevel="1" thickBot="1" x14ac:dyDescent="0.35">
      <c r="A1883" s="161"/>
      <c r="B1883" s="53" t="s">
        <v>3743</v>
      </c>
      <c r="C1883" s="53" t="s">
        <v>45</v>
      </c>
      <c r="D1883" s="24" t="s">
        <v>3744</v>
      </c>
      <c r="E1883" s="35">
        <v>2486831.9500000002</v>
      </c>
      <c r="F1883" s="34"/>
      <c r="G1883" s="34"/>
      <c r="H1883" s="36">
        <v>909</v>
      </c>
      <c r="I1883" s="38">
        <v>909</v>
      </c>
      <c r="J1883" s="37"/>
      <c r="K1883" s="37"/>
      <c r="L1883" s="35">
        <v>2486831.9500000002</v>
      </c>
      <c r="M1883" s="35">
        <v>256234.16</v>
      </c>
      <c r="N1883" s="35">
        <v>27951.75</v>
      </c>
      <c r="O1883" s="35">
        <v>4090.5</v>
      </c>
      <c r="P1883" s="35">
        <v>7517.43</v>
      </c>
      <c r="Q1883" s="35">
        <v>5717.61</v>
      </c>
      <c r="R1883" s="35">
        <v>2788343.4</v>
      </c>
      <c r="S1883" s="35">
        <v>409904.46</v>
      </c>
      <c r="T1883" s="35">
        <v>41350.410000000003</v>
      </c>
      <c r="U1883" s="35">
        <v>2454.3000000000002</v>
      </c>
      <c r="V1883" s="35">
        <v>27788.13</v>
      </c>
      <c r="W1883" s="35">
        <v>18307.259999999998</v>
      </c>
      <c r="X1883" s="35">
        <v>3712.4</v>
      </c>
      <c r="Y1883" s="35">
        <v>54912.69</v>
      </c>
      <c r="Z1883" s="35">
        <v>59683.97</v>
      </c>
      <c r="AA1883" s="35">
        <v>618113.62</v>
      </c>
      <c r="AB1883" s="35">
        <v>3406457.02</v>
      </c>
      <c r="AC1883" s="39">
        <f t="shared" si="922"/>
        <v>3406.5</v>
      </c>
      <c r="AD1883" s="40">
        <f t="shared" si="933"/>
        <v>3322</v>
      </c>
      <c r="AG1883" s="70" t="s">
        <v>3014</v>
      </c>
      <c r="AH1883" s="24" t="s">
        <v>3743</v>
      </c>
      <c r="AI1883" s="24" t="s">
        <v>45</v>
      </c>
      <c r="AJ1883" s="24" t="s">
        <v>3744</v>
      </c>
      <c r="AK1883" s="43">
        <v>2406897.8199999998</v>
      </c>
      <c r="AL1883" s="42"/>
      <c r="AM1883" s="42"/>
      <c r="AN1883" s="44">
        <v>862</v>
      </c>
      <c r="AO1883" s="46">
        <v>862</v>
      </c>
      <c r="AP1883" s="45"/>
      <c r="AQ1883" s="45"/>
      <c r="AR1883" s="43">
        <v>2406897.8199999998</v>
      </c>
      <c r="AS1883" s="43">
        <v>243398.1</v>
      </c>
      <c r="AT1883" s="43">
        <v>26506.5</v>
      </c>
      <c r="AU1883" s="44">
        <v>3879</v>
      </c>
      <c r="AV1883" s="43">
        <v>7128.74</v>
      </c>
      <c r="AW1883" s="43">
        <v>5421.98</v>
      </c>
      <c r="AX1883" s="43">
        <v>2693232.14</v>
      </c>
      <c r="AY1883" s="43">
        <v>388710.28</v>
      </c>
      <c r="AZ1883" s="43">
        <v>39212.379999999997</v>
      </c>
      <c r="BA1883" s="43">
        <v>2327.4</v>
      </c>
      <c r="BB1883" s="43">
        <v>26351.34</v>
      </c>
      <c r="BC1883" s="43">
        <v>17360.68</v>
      </c>
      <c r="BD1883" s="43">
        <v>2688.24</v>
      </c>
      <c r="BE1883" s="43">
        <v>52073.42</v>
      </c>
      <c r="BF1883" s="43">
        <v>57765.56</v>
      </c>
      <c r="BG1883" s="43">
        <v>586489.30000000005</v>
      </c>
      <c r="BH1883" s="43">
        <v>3279721.44</v>
      </c>
      <c r="BI1883" s="44">
        <v>0</v>
      </c>
      <c r="BJ1883" s="71">
        <v>3279.7</v>
      </c>
      <c r="BK1883" s="2"/>
      <c r="BL1883" s="2"/>
      <c r="BM1883" s="48">
        <v>273.3</v>
      </c>
      <c r="BN1883" s="48">
        <v>273.3</v>
      </c>
      <c r="BO1883" s="48">
        <v>273.3</v>
      </c>
      <c r="BP1883" s="48">
        <v>273.3</v>
      </c>
      <c r="BQ1883" s="48">
        <v>546.6</v>
      </c>
      <c r="BR1883" s="48">
        <v>546.6</v>
      </c>
      <c r="BS1883" s="48">
        <v>136.69999999999999</v>
      </c>
      <c r="BT1883" s="48">
        <v>0</v>
      </c>
      <c r="BU1883" s="48">
        <v>136.69999999999999</v>
      </c>
      <c r="BV1883" s="48">
        <f t="shared" si="923"/>
        <v>287.39999999999998</v>
      </c>
      <c r="BW1883" s="48">
        <f t="shared" si="924"/>
        <v>287.39999999999998</v>
      </c>
      <c r="BX1883" s="49">
        <f t="shared" si="925"/>
        <v>287.39999999999998</v>
      </c>
      <c r="BY1883" s="50">
        <f t="shared" si="926"/>
        <v>3322.0000000000005</v>
      </c>
      <c r="BZ1883" s="48">
        <f t="shared" si="927"/>
        <v>819.90000000000009</v>
      </c>
      <c r="CA1883" s="48">
        <f t="shared" si="928"/>
        <v>1366.5</v>
      </c>
      <c r="CB1883" s="48">
        <f t="shared" si="929"/>
        <v>273.39999999999998</v>
      </c>
      <c r="CC1883" s="51">
        <f t="shared" si="930"/>
        <v>862.19999999999993</v>
      </c>
      <c r="CD1883" s="50">
        <f t="shared" si="931"/>
        <v>3322</v>
      </c>
      <c r="CE1883" s="103"/>
      <c r="CF1883" s="73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</row>
    <row r="1884" spans="1:122" ht="15" hidden="1" outlineLevel="1" thickBot="1" x14ac:dyDescent="0.35">
      <c r="A1884" s="161"/>
      <c r="B1884" s="53" t="s">
        <v>3745</v>
      </c>
      <c r="C1884" s="53" t="s">
        <v>45</v>
      </c>
      <c r="D1884" s="24" t="s">
        <v>3746</v>
      </c>
      <c r="E1884" s="35">
        <v>2884256.41</v>
      </c>
      <c r="F1884" s="34"/>
      <c r="G1884" s="34"/>
      <c r="H1884" s="36">
        <v>1214</v>
      </c>
      <c r="I1884" s="38">
        <v>1214</v>
      </c>
      <c r="J1884" s="37"/>
      <c r="K1884" s="37"/>
      <c r="L1884" s="35">
        <v>2884256.41</v>
      </c>
      <c r="M1884" s="35">
        <v>477253.26</v>
      </c>
      <c r="N1884" s="35">
        <v>37330.5</v>
      </c>
      <c r="O1884" s="36">
        <v>5463</v>
      </c>
      <c r="P1884" s="35">
        <v>10039.780000000001</v>
      </c>
      <c r="Q1884" s="35">
        <v>7636.06</v>
      </c>
      <c r="R1884" s="35">
        <v>3421979.01</v>
      </c>
      <c r="S1884" s="35">
        <v>547441.16</v>
      </c>
      <c r="T1884" s="35">
        <v>55224.86</v>
      </c>
      <c r="U1884" s="35">
        <v>3277.8</v>
      </c>
      <c r="V1884" s="35">
        <v>37111.980000000003</v>
      </c>
      <c r="W1884" s="35">
        <v>24449.96</v>
      </c>
      <c r="X1884" s="35">
        <v>3711.5</v>
      </c>
      <c r="Y1884" s="35">
        <v>73337.740000000005</v>
      </c>
      <c r="Z1884" s="35">
        <v>69222.149999999994</v>
      </c>
      <c r="AA1884" s="35">
        <v>813777.15</v>
      </c>
      <c r="AB1884" s="35">
        <v>4235756.16</v>
      </c>
      <c r="AC1884" s="39">
        <f t="shared" si="922"/>
        <v>4235.8</v>
      </c>
      <c r="AD1884" s="40">
        <f t="shared" si="933"/>
        <v>4070.5</v>
      </c>
      <c r="AG1884" s="70" t="s">
        <v>3014</v>
      </c>
      <c r="AH1884" s="24" t="s">
        <v>3745</v>
      </c>
      <c r="AI1884" s="24" t="s">
        <v>45</v>
      </c>
      <c r="AJ1884" s="24" t="s">
        <v>3746</v>
      </c>
      <c r="AK1884" s="43">
        <v>2723801.9</v>
      </c>
      <c r="AL1884" s="42"/>
      <c r="AM1884" s="42"/>
      <c r="AN1884" s="44">
        <v>1184</v>
      </c>
      <c r="AO1884" s="46">
        <v>1184</v>
      </c>
      <c r="AP1884" s="45"/>
      <c r="AQ1884" s="45"/>
      <c r="AR1884" s="43">
        <v>2723801.9</v>
      </c>
      <c r="AS1884" s="43">
        <v>417121.98</v>
      </c>
      <c r="AT1884" s="44">
        <v>36408</v>
      </c>
      <c r="AU1884" s="44">
        <v>5328</v>
      </c>
      <c r="AV1884" s="43">
        <v>9791.68</v>
      </c>
      <c r="AW1884" s="43">
        <v>7447.36</v>
      </c>
      <c r="AX1884" s="43">
        <v>3199898.92</v>
      </c>
      <c r="AY1884" s="43">
        <v>533912.96</v>
      </c>
      <c r="AZ1884" s="43">
        <v>53860.160000000003</v>
      </c>
      <c r="BA1884" s="43">
        <v>3196.8</v>
      </c>
      <c r="BB1884" s="43">
        <v>36194.879999999997</v>
      </c>
      <c r="BC1884" s="43">
        <v>23845.759999999998</v>
      </c>
      <c r="BD1884" s="43">
        <v>128.02000000000001</v>
      </c>
      <c r="BE1884" s="43">
        <v>71525.440000000002</v>
      </c>
      <c r="BF1884" s="43">
        <v>65371.25</v>
      </c>
      <c r="BG1884" s="43">
        <v>788035.27</v>
      </c>
      <c r="BH1884" s="43">
        <v>3987934.19</v>
      </c>
      <c r="BI1884" s="44">
        <v>0</v>
      </c>
      <c r="BJ1884" s="71">
        <v>3987.9</v>
      </c>
      <c r="BK1884" s="2"/>
      <c r="BL1884" s="2"/>
      <c r="BM1884" s="48">
        <v>332.3</v>
      </c>
      <c r="BN1884" s="48">
        <v>332.3</v>
      </c>
      <c r="BO1884" s="48">
        <v>332.3</v>
      </c>
      <c r="BP1884" s="48">
        <v>332.3</v>
      </c>
      <c r="BQ1884" s="48">
        <v>664.7</v>
      </c>
      <c r="BR1884" s="48">
        <v>664.7</v>
      </c>
      <c r="BS1884" s="48">
        <v>166.2</v>
      </c>
      <c r="BT1884" s="48">
        <v>0</v>
      </c>
      <c r="BU1884" s="48">
        <v>166.2</v>
      </c>
      <c r="BV1884" s="48">
        <f t="shared" si="923"/>
        <v>359.8</v>
      </c>
      <c r="BW1884" s="48">
        <f t="shared" si="924"/>
        <v>359.8</v>
      </c>
      <c r="BX1884" s="49">
        <f t="shared" si="925"/>
        <v>359.9</v>
      </c>
      <c r="BY1884" s="50">
        <f t="shared" si="926"/>
        <v>4070.5000000000009</v>
      </c>
      <c r="BZ1884" s="48">
        <f t="shared" si="927"/>
        <v>996.90000000000009</v>
      </c>
      <c r="CA1884" s="48">
        <f t="shared" si="928"/>
        <v>1661.7</v>
      </c>
      <c r="CB1884" s="48">
        <f t="shared" si="929"/>
        <v>332.4</v>
      </c>
      <c r="CC1884" s="51">
        <f t="shared" si="930"/>
        <v>1079.5</v>
      </c>
      <c r="CD1884" s="50">
        <f t="shared" si="931"/>
        <v>4070.5000000000005</v>
      </c>
      <c r="CE1884" s="103"/>
      <c r="CF1884" s="73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</row>
    <row r="1885" spans="1:122" ht="15" hidden="1" outlineLevel="1" thickBot="1" x14ac:dyDescent="0.35">
      <c r="A1885" s="161"/>
      <c r="B1885" s="53" t="s">
        <v>3747</v>
      </c>
      <c r="C1885" s="53" t="s">
        <v>135</v>
      </c>
      <c r="D1885" s="24" t="s">
        <v>3748</v>
      </c>
      <c r="E1885" s="35">
        <v>618799.04</v>
      </c>
      <c r="F1885" s="35">
        <v>88332.91</v>
      </c>
      <c r="G1885" s="35">
        <v>225058.86</v>
      </c>
      <c r="H1885" s="36">
        <v>284</v>
      </c>
      <c r="I1885" s="38">
        <v>185</v>
      </c>
      <c r="J1885" s="38">
        <v>26</v>
      </c>
      <c r="K1885" s="38">
        <v>73</v>
      </c>
      <c r="L1885" s="35">
        <v>932190.81</v>
      </c>
      <c r="M1885" s="35">
        <v>101657.43</v>
      </c>
      <c r="N1885" s="36">
        <v>8733</v>
      </c>
      <c r="O1885" s="36">
        <v>1278</v>
      </c>
      <c r="P1885" s="35">
        <v>2348.6799999999998</v>
      </c>
      <c r="Q1885" s="35">
        <v>1786.36</v>
      </c>
      <c r="R1885" s="35">
        <v>1047994.28</v>
      </c>
      <c r="S1885" s="35">
        <v>105763.25</v>
      </c>
      <c r="T1885" s="35">
        <v>12919.16</v>
      </c>
      <c r="U1885" s="35">
        <v>499.5</v>
      </c>
      <c r="V1885" s="35">
        <v>5655.45</v>
      </c>
      <c r="W1885" s="35">
        <v>3725.9</v>
      </c>
      <c r="X1885" s="35">
        <v>256.04000000000002</v>
      </c>
      <c r="Y1885" s="35">
        <v>11175.85</v>
      </c>
      <c r="Z1885" s="35">
        <v>22372.58</v>
      </c>
      <c r="AA1885" s="35">
        <v>162367.73000000001</v>
      </c>
      <c r="AB1885" s="35">
        <v>1210362.01</v>
      </c>
      <c r="AC1885" s="39">
        <f t="shared" si="922"/>
        <v>1210.4000000000001</v>
      </c>
      <c r="AD1885" s="40">
        <f t="shared" si="933"/>
        <v>1014.7</v>
      </c>
      <c r="AG1885" s="70" t="s">
        <v>3014</v>
      </c>
      <c r="AH1885" s="24" t="s">
        <v>3747</v>
      </c>
      <c r="AI1885" s="24" t="s">
        <v>135</v>
      </c>
      <c r="AJ1885" s="24" t="s">
        <v>3748</v>
      </c>
      <c r="AK1885" s="43">
        <v>385825.91</v>
      </c>
      <c r="AL1885" s="43">
        <v>88332.91</v>
      </c>
      <c r="AM1885" s="43">
        <v>253349.57</v>
      </c>
      <c r="AN1885" s="44">
        <v>223</v>
      </c>
      <c r="AO1885" s="46">
        <v>114</v>
      </c>
      <c r="AP1885" s="46">
        <v>25</v>
      </c>
      <c r="AQ1885" s="46">
        <v>84</v>
      </c>
      <c r="AR1885" s="43">
        <v>727508.39</v>
      </c>
      <c r="AS1885" s="43">
        <v>61569.68</v>
      </c>
      <c r="AT1885" s="43">
        <v>6857.25</v>
      </c>
      <c r="AU1885" s="43">
        <v>1003.5</v>
      </c>
      <c r="AV1885" s="43">
        <v>1844.21</v>
      </c>
      <c r="AW1885" s="43">
        <v>1402.67</v>
      </c>
      <c r="AX1885" s="43">
        <v>800185.7</v>
      </c>
      <c r="AY1885" s="43">
        <v>76003.009999999995</v>
      </c>
      <c r="AZ1885" s="43">
        <v>10144.27</v>
      </c>
      <c r="BA1885" s="43">
        <v>307.8</v>
      </c>
      <c r="BB1885" s="43">
        <v>3484.98</v>
      </c>
      <c r="BC1885" s="43">
        <v>2295.96</v>
      </c>
      <c r="BD1885" s="43">
        <v>128.02000000000001</v>
      </c>
      <c r="BE1885" s="43">
        <v>6886.74</v>
      </c>
      <c r="BF1885" s="43">
        <v>17460.2</v>
      </c>
      <c r="BG1885" s="43">
        <v>116710.98</v>
      </c>
      <c r="BH1885" s="43">
        <v>916896.68</v>
      </c>
      <c r="BI1885" s="44">
        <v>0</v>
      </c>
      <c r="BJ1885" s="71">
        <v>916.9</v>
      </c>
      <c r="BK1885" s="2"/>
      <c r="BL1885" s="2"/>
      <c r="BM1885" s="48">
        <v>76.400000000000006</v>
      </c>
      <c r="BN1885" s="48">
        <v>76.400000000000006</v>
      </c>
      <c r="BO1885" s="48">
        <v>76.400000000000006</v>
      </c>
      <c r="BP1885" s="48">
        <v>76.400000000000006</v>
      </c>
      <c r="BQ1885" s="48">
        <v>152.80000000000001</v>
      </c>
      <c r="BR1885" s="48">
        <v>152.80000000000001</v>
      </c>
      <c r="BS1885" s="48">
        <v>38.200000000000003</v>
      </c>
      <c r="BT1885" s="48">
        <v>0</v>
      </c>
      <c r="BU1885" s="48">
        <v>38.200000000000003</v>
      </c>
      <c r="BV1885" s="48">
        <f t="shared" si="923"/>
        <v>109</v>
      </c>
      <c r="BW1885" s="48">
        <f t="shared" si="924"/>
        <v>109</v>
      </c>
      <c r="BX1885" s="49">
        <f t="shared" si="925"/>
        <v>109.1</v>
      </c>
      <c r="BY1885" s="50">
        <f t="shared" si="926"/>
        <v>1014.6999999999998</v>
      </c>
      <c r="BZ1885" s="48">
        <f t="shared" si="927"/>
        <v>229.20000000000002</v>
      </c>
      <c r="CA1885" s="48">
        <f t="shared" si="928"/>
        <v>382</v>
      </c>
      <c r="CB1885" s="48">
        <f t="shared" si="929"/>
        <v>76.400000000000006</v>
      </c>
      <c r="CC1885" s="51">
        <f t="shared" si="930"/>
        <v>327.10000000000002</v>
      </c>
      <c r="CD1885" s="50">
        <f t="shared" si="931"/>
        <v>1014.7</v>
      </c>
      <c r="CE1885" s="103"/>
      <c r="CF1885" s="73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</row>
    <row r="1886" spans="1:122" ht="15" hidden="1" outlineLevel="1" thickBot="1" x14ac:dyDescent="0.35">
      <c r="A1886" s="161"/>
      <c r="B1886" s="53" t="s">
        <v>3749</v>
      </c>
      <c r="C1886" s="53" t="s">
        <v>135</v>
      </c>
      <c r="D1886" s="24" t="s">
        <v>3750</v>
      </c>
      <c r="E1886" s="35">
        <v>779253.11</v>
      </c>
      <c r="F1886" s="35">
        <v>44166.46</v>
      </c>
      <c r="G1886" s="35">
        <v>70093.39</v>
      </c>
      <c r="H1886" s="36">
        <v>244</v>
      </c>
      <c r="I1886" s="38">
        <v>214</v>
      </c>
      <c r="J1886" s="38">
        <v>15</v>
      </c>
      <c r="K1886" s="38">
        <v>15</v>
      </c>
      <c r="L1886" s="35">
        <v>893512.96</v>
      </c>
      <c r="M1886" s="35">
        <v>81687.08</v>
      </c>
      <c r="N1886" s="36">
        <v>7503</v>
      </c>
      <c r="O1886" s="36">
        <v>1098</v>
      </c>
      <c r="P1886" s="35">
        <v>2017.88</v>
      </c>
      <c r="Q1886" s="35">
        <v>1534.76</v>
      </c>
      <c r="R1886" s="35">
        <v>987353.68</v>
      </c>
      <c r="S1886" s="35">
        <v>103270.66</v>
      </c>
      <c r="T1886" s="35">
        <v>11099.56</v>
      </c>
      <c r="U1886" s="35">
        <v>577.79999999999995</v>
      </c>
      <c r="V1886" s="35">
        <v>6541.98</v>
      </c>
      <c r="W1886" s="35">
        <v>4309.96</v>
      </c>
      <c r="X1886" s="35">
        <v>640.1</v>
      </c>
      <c r="Y1886" s="35">
        <v>12927.74</v>
      </c>
      <c r="Z1886" s="35">
        <v>21444.31</v>
      </c>
      <c r="AA1886" s="35">
        <v>160812.10999999999</v>
      </c>
      <c r="AB1886" s="35">
        <v>1148165.79</v>
      </c>
      <c r="AC1886" s="39">
        <f t="shared" si="922"/>
        <v>1148.2</v>
      </c>
      <c r="AD1886" s="40">
        <f t="shared" si="933"/>
        <v>1152.2</v>
      </c>
      <c r="AG1886" s="70" t="s">
        <v>3014</v>
      </c>
      <c r="AH1886" s="24" t="s">
        <v>3749</v>
      </c>
      <c r="AI1886" s="24" t="s">
        <v>135</v>
      </c>
      <c r="AJ1886" s="24" t="s">
        <v>3750</v>
      </c>
      <c r="AK1886" s="43">
        <v>810823.04</v>
      </c>
      <c r="AL1886" s="43">
        <v>22083.23</v>
      </c>
      <c r="AM1886" s="43">
        <v>77271.62</v>
      </c>
      <c r="AN1886" s="44">
        <v>248</v>
      </c>
      <c r="AO1886" s="46">
        <v>215</v>
      </c>
      <c r="AP1886" s="46">
        <v>8</v>
      </c>
      <c r="AQ1886" s="46">
        <v>25</v>
      </c>
      <c r="AR1886" s="43">
        <v>910177.89</v>
      </c>
      <c r="AS1886" s="43">
        <v>69547.86</v>
      </c>
      <c r="AT1886" s="44">
        <v>7626</v>
      </c>
      <c r="AU1886" s="44">
        <v>1116</v>
      </c>
      <c r="AV1886" s="43">
        <v>2050.96</v>
      </c>
      <c r="AW1886" s="43">
        <v>1559.92</v>
      </c>
      <c r="AX1886" s="43">
        <v>992078.63</v>
      </c>
      <c r="AY1886" s="43">
        <v>104398.55</v>
      </c>
      <c r="AZ1886" s="43">
        <v>11281.52</v>
      </c>
      <c r="BA1886" s="43">
        <v>580.5</v>
      </c>
      <c r="BB1886" s="43">
        <v>6572.55</v>
      </c>
      <c r="BC1886" s="43">
        <v>4330.1000000000004</v>
      </c>
      <c r="BD1886" s="43">
        <v>128.02000000000001</v>
      </c>
      <c r="BE1886" s="43">
        <v>12988.15</v>
      </c>
      <c r="BF1886" s="43">
        <v>21844.27</v>
      </c>
      <c r="BG1886" s="43">
        <v>162123.66</v>
      </c>
      <c r="BH1886" s="43">
        <v>1154202.29</v>
      </c>
      <c r="BI1886" s="44">
        <v>0</v>
      </c>
      <c r="BJ1886" s="71">
        <v>1154.2</v>
      </c>
      <c r="BK1886" s="2"/>
      <c r="BL1886" s="2"/>
      <c r="BM1886" s="48">
        <v>96.2</v>
      </c>
      <c r="BN1886" s="48">
        <v>96.2</v>
      </c>
      <c r="BO1886" s="48">
        <v>96.2</v>
      </c>
      <c r="BP1886" s="48">
        <v>96.2</v>
      </c>
      <c r="BQ1886" s="48">
        <v>192.4</v>
      </c>
      <c r="BR1886" s="48">
        <v>192.4</v>
      </c>
      <c r="BS1886" s="48">
        <v>48.1</v>
      </c>
      <c r="BT1886" s="48">
        <v>0</v>
      </c>
      <c r="BU1886" s="48">
        <v>48.1</v>
      </c>
      <c r="BV1886" s="48">
        <f t="shared" si="923"/>
        <v>95.5</v>
      </c>
      <c r="BW1886" s="48">
        <f t="shared" si="924"/>
        <v>95.5</v>
      </c>
      <c r="BX1886" s="49">
        <f t="shared" si="925"/>
        <v>95.4</v>
      </c>
      <c r="BY1886" s="50">
        <f t="shared" si="926"/>
        <v>1152.2</v>
      </c>
      <c r="BZ1886" s="48">
        <f t="shared" si="927"/>
        <v>288.60000000000002</v>
      </c>
      <c r="CA1886" s="48">
        <f t="shared" si="928"/>
        <v>481</v>
      </c>
      <c r="CB1886" s="48">
        <f t="shared" si="929"/>
        <v>96.2</v>
      </c>
      <c r="CC1886" s="51">
        <f t="shared" si="930"/>
        <v>286.39999999999998</v>
      </c>
      <c r="CD1886" s="50">
        <f t="shared" si="931"/>
        <v>1152.2</v>
      </c>
      <c r="CE1886" s="103"/>
      <c r="CF1886" s="73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</row>
    <row r="1887" spans="1:122" ht="15" hidden="1" outlineLevel="1" thickBot="1" x14ac:dyDescent="0.35">
      <c r="A1887" s="161"/>
      <c r="B1887" s="53" t="s">
        <v>3751</v>
      </c>
      <c r="C1887" s="53" t="s">
        <v>135</v>
      </c>
      <c r="D1887" s="24" t="s">
        <v>3752</v>
      </c>
      <c r="E1887" s="34"/>
      <c r="F1887" s="35">
        <v>44166.46</v>
      </c>
      <c r="G1887" s="35">
        <v>105562.32</v>
      </c>
      <c r="H1887" s="36">
        <v>40</v>
      </c>
      <c r="I1887" s="37"/>
      <c r="J1887" s="38">
        <v>10</v>
      </c>
      <c r="K1887" s="38">
        <v>30</v>
      </c>
      <c r="L1887" s="35">
        <v>149728.78</v>
      </c>
      <c r="M1887" s="35">
        <v>7875.2</v>
      </c>
      <c r="N1887" s="36">
        <v>1230</v>
      </c>
      <c r="O1887" s="36">
        <v>180</v>
      </c>
      <c r="P1887" s="35">
        <v>330.8</v>
      </c>
      <c r="Q1887" s="35">
        <v>251.6</v>
      </c>
      <c r="R1887" s="35">
        <v>159596.38</v>
      </c>
      <c r="S1887" s="36">
        <v>9026</v>
      </c>
      <c r="T1887" s="35">
        <v>1819.6</v>
      </c>
      <c r="U1887" s="36">
        <v>0</v>
      </c>
      <c r="V1887" s="36">
        <v>0</v>
      </c>
      <c r="W1887" s="36">
        <v>0</v>
      </c>
      <c r="X1887" s="36">
        <v>0</v>
      </c>
      <c r="Y1887" s="36">
        <v>0</v>
      </c>
      <c r="Z1887" s="35">
        <v>3593.49</v>
      </c>
      <c r="AA1887" s="35">
        <v>14439.09</v>
      </c>
      <c r="AB1887" s="35">
        <v>174035.47</v>
      </c>
      <c r="AC1887" s="39">
        <f t="shared" si="922"/>
        <v>174</v>
      </c>
      <c r="AD1887" s="40">
        <f t="shared" si="933"/>
        <v>172.7</v>
      </c>
      <c r="AG1887" s="70" t="s">
        <v>3014</v>
      </c>
      <c r="AH1887" s="24" t="s">
        <v>3751</v>
      </c>
      <c r="AI1887" s="24" t="s">
        <v>135</v>
      </c>
      <c r="AJ1887" s="24" t="s">
        <v>3752</v>
      </c>
      <c r="AK1887" s="42"/>
      <c r="AL1887" s="43">
        <v>22083.23</v>
      </c>
      <c r="AM1887" s="43">
        <v>126674.79</v>
      </c>
      <c r="AN1887" s="44">
        <v>38</v>
      </c>
      <c r="AO1887" s="45"/>
      <c r="AP1887" s="46">
        <v>9</v>
      </c>
      <c r="AQ1887" s="46">
        <v>29</v>
      </c>
      <c r="AR1887" s="43">
        <v>148758.01999999999</v>
      </c>
      <c r="AS1887" s="43">
        <v>7481.44</v>
      </c>
      <c r="AT1887" s="43">
        <v>1168.5</v>
      </c>
      <c r="AU1887" s="44">
        <v>171</v>
      </c>
      <c r="AV1887" s="43">
        <v>314.26</v>
      </c>
      <c r="AW1887" s="43">
        <v>239.02</v>
      </c>
      <c r="AX1887" s="43">
        <v>158132.24</v>
      </c>
      <c r="AY1887" s="43">
        <v>8574.7000000000007</v>
      </c>
      <c r="AZ1887" s="43">
        <v>1728.62</v>
      </c>
      <c r="BA1887" s="44">
        <v>0</v>
      </c>
      <c r="BB1887" s="44">
        <v>0</v>
      </c>
      <c r="BC1887" s="44">
        <v>0</v>
      </c>
      <c r="BD1887" s="44">
        <v>0</v>
      </c>
      <c r="BE1887" s="44">
        <v>0</v>
      </c>
      <c r="BF1887" s="43">
        <v>3570.2</v>
      </c>
      <c r="BG1887" s="43">
        <v>13873.52</v>
      </c>
      <c r="BH1887" s="43">
        <v>172005.76000000001</v>
      </c>
      <c r="BI1887" s="44">
        <v>0</v>
      </c>
      <c r="BJ1887" s="71">
        <v>172</v>
      </c>
      <c r="BK1887" s="2"/>
      <c r="BL1887" s="2"/>
      <c r="BM1887" s="48">
        <v>14.3</v>
      </c>
      <c r="BN1887" s="48">
        <v>14.3</v>
      </c>
      <c r="BO1887" s="48">
        <v>14.3</v>
      </c>
      <c r="BP1887" s="48">
        <v>14.3</v>
      </c>
      <c r="BQ1887" s="48">
        <v>28.7</v>
      </c>
      <c r="BR1887" s="48">
        <v>28.7</v>
      </c>
      <c r="BS1887" s="48">
        <v>7.2</v>
      </c>
      <c r="BT1887" s="48">
        <v>0</v>
      </c>
      <c r="BU1887" s="48">
        <v>7.2</v>
      </c>
      <c r="BV1887" s="48">
        <f t="shared" si="923"/>
        <v>14.6</v>
      </c>
      <c r="BW1887" s="48">
        <f t="shared" si="924"/>
        <v>14.6</v>
      </c>
      <c r="BX1887" s="49">
        <f t="shared" si="925"/>
        <v>14.5</v>
      </c>
      <c r="BY1887" s="50">
        <f t="shared" si="926"/>
        <v>172.70000000000005</v>
      </c>
      <c r="BZ1887" s="48">
        <f t="shared" si="927"/>
        <v>42.900000000000006</v>
      </c>
      <c r="CA1887" s="48">
        <f t="shared" si="928"/>
        <v>71.7</v>
      </c>
      <c r="CB1887" s="48">
        <f t="shared" si="929"/>
        <v>14.4</v>
      </c>
      <c r="CC1887" s="51">
        <f t="shared" si="930"/>
        <v>43.7</v>
      </c>
      <c r="CD1887" s="50">
        <f t="shared" si="931"/>
        <v>172.7</v>
      </c>
      <c r="CE1887" s="103"/>
      <c r="CF1887" s="73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</row>
    <row r="1888" spans="1:122" ht="15" hidden="1" outlineLevel="1" thickBot="1" x14ac:dyDescent="0.35">
      <c r="A1888" s="161"/>
      <c r="B1888" s="53" t="s">
        <v>3753</v>
      </c>
      <c r="C1888" s="53" t="s">
        <v>135</v>
      </c>
      <c r="D1888" s="24" t="s">
        <v>3754</v>
      </c>
      <c r="E1888" s="34"/>
      <c r="F1888" s="34"/>
      <c r="G1888" s="35">
        <v>48980.92</v>
      </c>
      <c r="H1888" s="36">
        <v>8</v>
      </c>
      <c r="I1888" s="37"/>
      <c r="J1888" s="37"/>
      <c r="K1888" s="38">
        <v>8</v>
      </c>
      <c r="L1888" s="35">
        <v>48980.92</v>
      </c>
      <c r="M1888" s="35">
        <v>1575.04</v>
      </c>
      <c r="N1888" s="36">
        <v>246</v>
      </c>
      <c r="O1888" s="36">
        <v>36</v>
      </c>
      <c r="P1888" s="35">
        <v>66.16</v>
      </c>
      <c r="Q1888" s="35">
        <v>50.32</v>
      </c>
      <c r="R1888" s="35">
        <v>50954.44</v>
      </c>
      <c r="S1888" s="35">
        <v>1805.2</v>
      </c>
      <c r="T1888" s="35">
        <v>363.92</v>
      </c>
      <c r="U1888" s="36">
        <v>0</v>
      </c>
      <c r="V1888" s="36">
        <v>0</v>
      </c>
      <c r="W1888" s="36">
        <v>0</v>
      </c>
      <c r="X1888" s="36">
        <v>0</v>
      </c>
      <c r="Y1888" s="36">
        <v>0</v>
      </c>
      <c r="Z1888" s="35">
        <v>1175.54</v>
      </c>
      <c r="AA1888" s="35">
        <v>3344.66</v>
      </c>
      <c r="AB1888" s="35">
        <v>54299.1</v>
      </c>
      <c r="AC1888" s="39">
        <f t="shared" si="922"/>
        <v>54.3</v>
      </c>
      <c r="AD1888" s="40">
        <f t="shared" si="933"/>
        <v>122.4</v>
      </c>
      <c r="AG1888" s="70" t="s">
        <v>3014</v>
      </c>
      <c r="AH1888" s="24" t="s">
        <v>3753</v>
      </c>
      <c r="AI1888" s="24" t="s">
        <v>135</v>
      </c>
      <c r="AJ1888" s="24" t="s">
        <v>3754</v>
      </c>
      <c r="AK1888" s="42"/>
      <c r="AL1888" s="42"/>
      <c r="AM1888" s="43">
        <v>140609.01</v>
      </c>
      <c r="AN1888" s="44">
        <v>24</v>
      </c>
      <c r="AO1888" s="45"/>
      <c r="AP1888" s="45"/>
      <c r="AQ1888" s="46">
        <v>24</v>
      </c>
      <c r="AR1888" s="43">
        <v>140609.01</v>
      </c>
      <c r="AS1888" s="43">
        <v>4725.12</v>
      </c>
      <c r="AT1888" s="44">
        <v>738</v>
      </c>
      <c r="AU1888" s="44">
        <v>108</v>
      </c>
      <c r="AV1888" s="43">
        <v>198.48</v>
      </c>
      <c r="AW1888" s="43">
        <v>150.96</v>
      </c>
      <c r="AX1888" s="43">
        <v>146529.57</v>
      </c>
      <c r="AY1888" s="43">
        <v>5415.6</v>
      </c>
      <c r="AZ1888" s="43">
        <v>1091.76</v>
      </c>
      <c r="BA1888" s="44">
        <v>0</v>
      </c>
      <c r="BB1888" s="44">
        <v>0</v>
      </c>
      <c r="BC1888" s="44">
        <v>0</v>
      </c>
      <c r="BD1888" s="44">
        <v>0</v>
      </c>
      <c r="BE1888" s="44">
        <v>0</v>
      </c>
      <c r="BF1888" s="43">
        <v>3374.62</v>
      </c>
      <c r="BG1888" s="43">
        <v>9881.98</v>
      </c>
      <c r="BH1888" s="43">
        <v>156411.54999999999</v>
      </c>
      <c r="BI1888" s="44">
        <v>0</v>
      </c>
      <c r="BJ1888" s="71">
        <v>156.4</v>
      </c>
      <c r="BK1888" s="2"/>
      <c r="BL1888" s="2"/>
      <c r="BM1888" s="48">
        <v>13</v>
      </c>
      <c r="BN1888" s="48">
        <v>13</v>
      </c>
      <c r="BO1888" s="48">
        <v>13</v>
      </c>
      <c r="BP1888" s="48">
        <v>13</v>
      </c>
      <c r="BQ1888" s="48">
        <v>26.1</v>
      </c>
      <c r="BR1888" s="48">
        <v>26.1</v>
      </c>
      <c r="BS1888" s="48">
        <v>6.5</v>
      </c>
      <c r="BT1888" s="48">
        <v>0</v>
      </c>
      <c r="BU1888" s="48">
        <v>6.5</v>
      </c>
      <c r="BV1888" s="48">
        <f t="shared" si="923"/>
        <v>1.7</v>
      </c>
      <c r="BW1888" s="48">
        <f t="shared" si="924"/>
        <v>1.7</v>
      </c>
      <c r="BX1888" s="49">
        <f t="shared" si="925"/>
        <v>1.8</v>
      </c>
      <c r="BY1888" s="50">
        <f t="shared" si="926"/>
        <v>122.4</v>
      </c>
      <c r="BZ1888" s="48">
        <f t="shared" si="927"/>
        <v>39</v>
      </c>
      <c r="CA1888" s="48">
        <f t="shared" si="928"/>
        <v>65.2</v>
      </c>
      <c r="CB1888" s="48">
        <f t="shared" si="929"/>
        <v>13</v>
      </c>
      <c r="CC1888" s="51">
        <f t="shared" si="930"/>
        <v>5.2</v>
      </c>
      <c r="CD1888" s="50">
        <f t="shared" si="931"/>
        <v>122.4</v>
      </c>
      <c r="CE1888" s="103"/>
      <c r="CF1888" s="73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</row>
    <row r="1889" spans="1:122" ht="15" hidden="1" outlineLevel="1" thickBot="1" x14ac:dyDescent="0.35">
      <c r="A1889" s="161"/>
      <c r="B1889" s="53" t="s">
        <v>3755</v>
      </c>
      <c r="C1889" s="53" t="s">
        <v>135</v>
      </c>
      <c r="D1889" s="24" t="s">
        <v>3756</v>
      </c>
      <c r="E1889" s="35">
        <v>570066.65</v>
      </c>
      <c r="F1889" s="35">
        <v>132499.37</v>
      </c>
      <c r="G1889" s="35">
        <v>42224.93</v>
      </c>
      <c r="H1889" s="36">
        <v>251</v>
      </c>
      <c r="I1889" s="38">
        <v>184</v>
      </c>
      <c r="J1889" s="38">
        <v>50</v>
      </c>
      <c r="K1889" s="38">
        <v>17</v>
      </c>
      <c r="L1889" s="35">
        <v>744790.95</v>
      </c>
      <c r="M1889" s="36">
        <v>91748</v>
      </c>
      <c r="N1889" s="35">
        <v>7718.25</v>
      </c>
      <c r="O1889" s="35">
        <v>1129.5</v>
      </c>
      <c r="P1889" s="35">
        <v>2075.77</v>
      </c>
      <c r="Q1889" s="35">
        <v>1578.79</v>
      </c>
      <c r="R1889" s="35">
        <v>849041.26</v>
      </c>
      <c r="S1889" s="35">
        <v>98091.51</v>
      </c>
      <c r="T1889" s="35">
        <v>11417.99</v>
      </c>
      <c r="U1889" s="35">
        <v>496.8</v>
      </c>
      <c r="V1889" s="35">
        <v>5624.88</v>
      </c>
      <c r="W1889" s="35">
        <v>3705.76</v>
      </c>
      <c r="X1889" s="35">
        <v>639.74</v>
      </c>
      <c r="Y1889" s="35">
        <v>11115.44</v>
      </c>
      <c r="Z1889" s="35">
        <v>17874.97</v>
      </c>
      <c r="AA1889" s="35">
        <v>148967.09</v>
      </c>
      <c r="AB1889" s="35">
        <v>998008.35</v>
      </c>
      <c r="AC1889" s="39">
        <f t="shared" si="922"/>
        <v>998</v>
      </c>
      <c r="AD1889" s="40">
        <f t="shared" si="933"/>
        <v>869.3</v>
      </c>
      <c r="AG1889" s="70" t="s">
        <v>3014</v>
      </c>
      <c r="AH1889" s="24" t="s">
        <v>3755</v>
      </c>
      <c r="AI1889" s="24" t="s">
        <v>135</v>
      </c>
      <c r="AJ1889" s="24" t="s">
        <v>3756</v>
      </c>
      <c r="AK1889" s="43">
        <v>416950.23</v>
      </c>
      <c r="AL1889" s="43">
        <v>132499.37</v>
      </c>
      <c r="AM1889" s="43">
        <v>56159.16</v>
      </c>
      <c r="AN1889" s="44">
        <v>205</v>
      </c>
      <c r="AO1889" s="46">
        <v>135</v>
      </c>
      <c r="AP1889" s="46">
        <v>52</v>
      </c>
      <c r="AQ1889" s="46">
        <v>18</v>
      </c>
      <c r="AR1889" s="43">
        <v>605608.76</v>
      </c>
      <c r="AS1889" s="43">
        <v>73164.990000000005</v>
      </c>
      <c r="AT1889" s="43">
        <v>6303.75</v>
      </c>
      <c r="AU1889" s="43">
        <v>922.5</v>
      </c>
      <c r="AV1889" s="43">
        <v>1695.35</v>
      </c>
      <c r="AW1889" s="43">
        <v>1289.45</v>
      </c>
      <c r="AX1889" s="43">
        <v>688984.8</v>
      </c>
      <c r="AY1889" s="43">
        <v>76672.399999999994</v>
      </c>
      <c r="AZ1889" s="43">
        <v>9325.4500000000007</v>
      </c>
      <c r="BA1889" s="43">
        <v>364.5</v>
      </c>
      <c r="BB1889" s="43">
        <v>4126.95</v>
      </c>
      <c r="BC1889" s="43">
        <v>2718.9</v>
      </c>
      <c r="BD1889" s="44">
        <v>0</v>
      </c>
      <c r="BE1889" s="43">
        <v>8155.35</v>
      </c>
      <c r="BF1889" s="43">
        <v>14534.6</v>
      </c>
      <c r="BG1889" s="43">
        <v>115898.15</v>
      </c>
      <c r="BH1889" s="43">
        <v>804882.95</v>
      </c>
      <c r="BI1889" s="44">
        <v>0</v>
      </c>
      <c r="BJ1889" s="71">
        <v>804.9</v>
      </c>
      <c r="BK1889" s="2"/>
      <c r="BL1889" s="2"/>
      <c r="BM1889" s="48">
        <v>67.099999999999994</v>
      </c>
      <c r="BN1889" s="48">
        <v>67.099999999999994</v>
      </c>
      <c r="BO1889" s="48">
        <v>67.099999999999994</v>
      </c>
      <c r="BP1889" s="48">
        <v>67.099999999999994</v>
      </c>
      <c r="BQ1889" s="48">
        <v>134.19999999999999</v>
      </c>
      <c r="BR1889" s="48">
        <v>134.19999999999999</v>
      </c>
      <c r="BS1889" s="48">
        <v>33.5</v>
      </c>
      <c r="BT1889" s="48">
        <v>0</v>
      </c>
      <c r="BU1889" s="48">
        <v>33.5</v>
      </c>
      <c r="BV1889" s="48">
        <f t="shared" si="923"/>
        <v>88.5</v>
      </c>
      <c r="BW1889" s="48">
        <f t="shared" si="924"/>
        <v>88.5</v>
      </c>
      <c r="BX1889" s="49">
        <f t="shared" si="925"/>
        <v>88.5</v>
      </c>
      <c r="BY1889" s="50">
        <f t="shared" si="926"/>
        <v>869.30000000000007</v>
      </c>
      <c r="BZ1889" s="48">
        <f t="shared" si="927"/>
        <v>201.29999999999998</v>
      </c>
      <c r="CA1889" s="48">
        <f t="shared" si="928"/>
        <v>335.5</v>
      </c>
      <c r="CB1889" s="48">
        <f t="shared" si="929"/>
        <v>67</v>
      </c>
      <c r="CC1889" s="51">
        <f t="shared" si="930"/>
        <v>265.5</v>
      </c>
      <c r="CD1889" s="50">
        <f t="shared" si="931"/>
        <v>869.3</v>
      </c>
      <c r="CE1889" s="103"/>
      <c r="CF1889" s="73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</row>
    <row r="1890" spans="1:122" ht="15" hidden="1" outlineLevel="1" thickBot="1" x14ac:dyDescent="0.35">
      <c r="A1890" s="161"/>
      <c r="B1890" s="53" t="s">
        <v>3757</v>
      </c>
      <c r="C1890" s="53" t="s">
        <v>135</v>
      </c>
      <c r="D1890" s="24" t="s">
        <v>3758</v>
      </c>
      <c r="E1890" s="34"/>
      <c r="F1890" s="35">
        <v>14574.93</v>
      </c>
      <c r="G1890" s="35">
        <v>168899.71</v>
      </c>
      <c r="H1890" s="36">
        <v>50</v>
      </c>
      <c r="I1890" s="37"/>
      <c r="J1890" s="38">
        <v>3</v>
      </c>
      <c r="K1890" s="38">
        <v>47</v>
      </c>
      <c r="L1890" s="35">
        <v>183474.64</v>
      </c>
      <c r="M1890" s="36">
        <v>9844</v>
      </c>
      <c r="N1890" s="35">
        <v>1537.5</v>
      </c>
      <c r="O1890" s="36">
        <v>225</v>
      </c>
      <c r="P1890" s="35">
        <v>413.5</v>
      </c>
      <c r="Q1890" s="35">
        <v>314.5</v>
      </c>
      <c r="R1890" s="35">
        <v>195809.14</v>
      </c>
      <c r="S1890" s="35">
        <v>11282.5</v>
      </c>
      <c r="T1890" s="35">
        <v>2274.5</v>
      </c>
      <c r="U1890" s="36">
        <v>0</v>
      </c>
      <c r="V1890" s="36">
        <v>0</v>
      </c>
      <c r="W1890" s="36">
        <v>0</v>
      </c>
      <c r="X1890" s="36">
        <v>0</v>
      </c>
      <c r="Y1890" s="36">
        <v>0</v>
      </c>
      <c r="Z1890" s="35">
        <v>4403.3999999999996</v>
      </c>
      <c r="AA1890" s="35">
        <v>17960.400000000001</v>
      </c>
      <c r="AB1890" s="35">
        <v>213769.54</v>
      </c>
      <c r="AC1890" s="39">
        <f t="shared" si="922"/>
        <v>213.8</v>
      </c>
      <c r="AD1890" s="40">
        <f t="shared" si="933"/>
        <v>288.7</v>
      </c>
      <c r="AG1890" s="70" t="s">
        <v>3014</v>
      </c>
      <c r="AH1890" s="24" t="s">
        <v>3757</v>
      </c>
      <c r="AI1890" s="24" t="s">
        <v>135</v>
      </c>
      <c r="AJ1890" s="24" t="s">
        <v>3758</v>
      </c>
      <c r="AK1890" s="42"/>
      <c r="AL1890" s="43">
        <v>22083.23</v>
      </c>
      <c r="AM1890" s="43">
        <v>253349.55</v>
      </c>
      <c r="AN1890" s="44">
        <v>85</v>
      </c>
      <c r="AO1890" s="45"/>
      <c r="AP1890" s="46">
        <v>7</v>
      </c>
      <c r="AQ1890" s="46">
        <v>78</v>
      </c>
      <c r="AR1890" s="43">
        <v>275432.78000000003</v>
      </c>
      <c r="AS1890" s="43">
        <v>16734.8</v>
      </c>
      <c r="AT1890" s="43">
        <v>2613.75</v>
      </c>
      <c r="AU1890" s="43">
        <v>382.5</v>
      </c>
      <c r="AV1890" s="43">
        <v>702.95</v>
      </c>
      <c r="AW1890" s="43">
        <v>534.65</v>
      </c>
      <c r="AX1890" s="43">
        <v>296401.43</v>
      </c>
      <c r="AY1890" s="43">
        <v>19180.25</v>
      </c>
      <c r="AZ1890" s="43">
        <v>3866.65</v>
      </c>
      <c r="BA1890" s="44">
        <v>0</v>
      </c>
      <c r="BB1890" s="44">
        <v>0</v>
      </c>
      <c r="BC1890" s="44">
        <v>0</v>
      </c>
      <c r="BD1890" s="44">
        <v>0</v>
      </c>
      <c r="BE1890" s="44">
        <v>0</v>
      </c>
      <c r="BF1890" s="43">
        <v>6610.4</v>
      </c>
      <c r="BG1890" s="43">
        <v>29657.3</v>
      </c>
      <c r="BH1890" s="43">
        <v>326058.73</v>
      </c>
      <c r="BI1890" s="44">
        <v>0</v>
      </c>
      <c r="BJ1890" s="71">
        <v>326.10000000000002</v>
      </c>
      <c r="BK1890" s="2"/>
      <c r="BL1890" s="2"/>
      <c r="BM1890" s="48">
        <v>27.2</v>
      </c>
      <c r="BN1890" s="48">
        <v>27.2</v>
      </c>
      <c r="BO1890" s="48">
        <v>27.2</v>
      </c>
      <c r="BP1890" s="48">
        <v>27.2</v>
      </c>
      <c r="BQ1890" s="48">
        <v>54.4</v>
      </c>
      <c r="BR1890" s="48">
        <v>54.4</v>
      </c>
      <c r="BS1890" s="48">
        <v>13.6</v>
      </c>
      <c r="BT1890" s="48">
        <v>0</v>
      </c>
      <c r="BU1890" s="48">
        <v>13.6</v>
      </c>
      <c r="BV1890" s="48">
        <f t="shared" si="923"/>
        <v>14.6</v>
      </c>
      <c r="BW1890" s="48">
        <f t="shared" si="924"/>
        <v>14.6</v>
      </c>
      <c r="BX1890" s="49">
        <f t="shared" si="925"/>
        <v>14.7</v>
      </c>
      <c r="BY1890" s="50">
        <f t="shared" si="926"/>
        <v>288.7</v>
      </c>
      <c r="BZ1890" s="48">
        <f t="shared" si="927"/>
        <v>81.599999999999994</v>
      </c>
      <c r="CA1890" s="48">
        <f t="shared" si="928"/>
        <v>136</v>
      </c>
      <c r="CB1890" s="48">
        <f t="shared" si="929"/>
        <v>27.2</v>
      </c>
      <c r="CC1890" s="51">
        <f t="shared" si="930"/>
        <v>43.9</v>
      </c>
      <c r="CD1890" s="50">
        <f t="shared" si="931"/>
        <v>288.7</v>
      </c>
      <c r="CE1890" s="103"/>
      <c r="CF1890" s="73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</row>
    <row r="1891" spans="1:122" ht="21" hidden="1" outlineLevel="1" thickBot="1" x14ac:dyDescent="0.35">
      <c r="A1891" s="161"/>
      <c r="B1891" s="53" t="s">
        <v>3759</v>
      </c>
      <c r="C1891" s="53" t="s">
        <v>135</v>
      </c>
      <c r="D1891" s="24" t="s">
        <v>3760</v>
      </c>
      <c r="E1891" s="35">
        <v>248763.54</v>
      </c>
      <c r="F1891" s="34"/>
      <c r="G1891" s="34"/>
      <c r="H1891" s="36">
        <v>37</v>
      </c>
      <c r="I1891" s="38">
        <v>37</v>
      </c>
      <c r="J1891" s="37"/>
      <c r="K1891" s="37"/>
      <c r="L1891" s="35">
        <v>248763.54</v>
      </c>
      <c r="M1891" s="35">
        <v>7284.56</v>
      </c>
      <c r="N1891" s="35">
        <v>1137.75</v>
      </c>
      <c r="O1891" s="35">
        <v>166.5</v>
      </c>
      <c r="P1891" s="35">
        <v>305.99</v>
      </c>
      <c r="Q1891" s="35">
        <v>232.73</v>
      </c>
      <c r="R1891" s="35">
        <v>257891.07</v>
      </c>
      <c r="S1891" s="35">
        <v>16684.78</v>
      </c>
      <c r="T1891" s="35">
        <v>1683.13</v>
      </c>
      <c r="U1891" s="35">
        <v>99.9</v>
      </c>
      <c r="V1891" s="35">
        <v>1131.0899999999999</v>
      </c>
      <c r="W1891" s="35">
        <v>745.18</v>
      </c>
      <c r="X1891" s="36">
        <v>0</v>
      </c>
      <c r="Y1891" s="35">
        <v>2235.17</v>
      </c>
      <c r="Z1891" s="35">
        <v>5970.33</v>
      </c>
      <c r="AA1891" s="35">
        <v>28549.58</v>
      </c>
      <c r="AB1891" s="35">
        <v>286440.65000000002</v>
      </c>
      <c r="AC1891" s="39">
        <f t="shared" si="922"/>
        <v>286.39999999999998</v>
      </c>
      <c r="AD1891" s="40">
        <f t="shared" si="933"/>
        <v>287.60000000000002</v>
      </c>
      <c r="AG1891" s="70" t="s">
        <v>3014</v>
      </c>
      <c r="AH1891" s="24" t="s">
        <v>3759</v>
      </c>
      <c r="AI1891" s="24" t="s">
        <v>135</v>
      </c>
      <c r="AJ1891" s="24" t="s">
        <v>3760</v>
      </c>
      <c r="AK1891" s="43">
        <v>248763.54</v>
      </c>
      <c r="AL1891" s="42"/>
      <c r="AM1891" s="42"/>
      <c r="AN1891" s="44">
        <v>39</v>
      </c>
      <c r="AO1891" s="46">
        <v>39</v>
      </c>
      <c r="AP1891" s="45"/>
      <c r="AQ1891" s="45"/>
      <c r="AR1891" s="43">
        <v>248763.54</v>
      </c>
      <c r="AS1891" s="43">
        <v>7678.32</v>
      </c>
      <c r="AT1891" s="43">
        <v>1199.25</v>
      </c>
      <c r="AU1891" s="43">
        <v>175.5</v>
      </c>
      <c r="AV1891" s="43">
        <v>322.52999999999997</v>
      </c>
      <c r="AW1891" s="43">
        <v>245.31</v>
      </c>
      <c r="AX1891" s="43">
        <v>258384.45</v>
      </c>
      <c r="AY1891" s="43">
        <v>17586.66</v>
      </c>
      <c r="AZ1891" s="43">
        <v>1774.11</v>
      </c>
      <c r="BA1891" s="43">
        <v>105.3</v>
      </c>
      <c r="BB1891" s="43">
        <v>1192.23</v>
      </c>
      <c r="BC1891" s="43">
        <v>785.46</v>
      </c>
      <c r="BD1891" s="44">
        <v>0</v>
      </c>
      <c r="BE1891" s="43">
        <v>2355.9899999999998</v>
      </c>
      <c r="BF1891" s="43">
        <v>5970.33</v>
      </c>
      <c r="BG1891" s="43">
        <v>29770.080000000002</v>
      </c>
      <c r="BH1891" s="43">
        <v>288154.53000000003</v>
      </c>
      <c r="BI1891" s="44">
        <v>0</v>
      </c>
      <c r="BJ1891" s="71">
        <v>288.2</v>
      </c>
      <c r="BK1891" s="2"/>
      <c r="BL1891" s="2"/>
      <c r="BM1891" s="48">
        <v>24</v>
      </c>
      <c r="BN1891" s="48">
        <v>24</v>
      </c>
      <c r="BO1891" s="48">
        <v>24</v>
      </c>
      <c r="BP1891" s="48">
        <v>24</v>
      </c>
      <c r="BQ1891" s="48">
        <v>48</v>
      </c>
      <c r="BR1891" s="48">
        <v>48</v>
      </c>
      <c r="BS1891" s="48">
        <v>12</v>
      </c>
      <c r="BT1891" s="48">
        <v>0</v>
      </c>
      <c r="BU1891" s="48">
        <v>12</v>
      </c>
      <c r="BV1891" s="48">
        <f t="shared" si="923"/>
        <v>23.9</v>
      </c>
      <c r="BW1891" s="48">
        <f t="shared" si="924"/>
        <v>23.9</v>
      </c>
      <c r="BX1891" s="49">
        <f t="shared" si="925"/>
        <v>23.8</v>
      </c>
      <c r="BY1891" s="50">
        <f t="shared" si="926"/>
        <v>287.60000000000002</v>
      </c>
      <c r="BZ1891" s="48">
        <f t="shared" si="927"/>
        <v>72</v>
      </c>
      <c r="CA1891" s="48">
        <f t="shared" si="928"/>
        <v>120</v>
      </c>
      <c r="CB1891" s="48">
        <f t="shared" si="929"/>
        <v>24</v>
      </c>
      <c r="CC1891" s="51">
        <f t="shared" si="930"/>
        <v>71.599999999999994</v>
      </c>
      <c r="CD1891" s="50">
        <f t="shared" si="931"/>
        <v>287.60000000000002</v>
      </c>
      <c r="CE1891" s="103"/>
      <c r="CF1891" s="73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</row>
    <row r="1892" spans="1:122" ht="21" hidden="1" outlineLevel="1" thickBot="1" x14ac:dyDescent="0.35">
      <c r="A1892" s="161"/>
      <c r="B1892" s="53" t="s">
        <v>3761</v>
      </c>
      <c r="C1892" s="53" t="s">
        <v>135</v>
      </c>
      <c r="D1892" s="24" t="s">
        <v>3762</v>
      </c>
      <c r="E1892" s="35">
        <v>179772.29</v>
      </c>
      <c r="F1892" s="34"/>
      <c r="G1892" s="34"/>
      <c r="H1892" s="36">
        <v>43</v>
      </c>
      <c r="I1892" s="38">
        <v>43</v>
      </c>
      <c r="J1892" s="37"/>
      <c r="K1892" s="37"/>
      <c r="L1892" s="35">
        <v>179772.29</v>
      </c>
      <c r="M1892" s="35">
        <v>11661.25</v>
      </c>
      <c r="N1892" s="35">
        <v>1322.25</v>
      </c>
      <c r="O1892" s="35">
        <v>193.5</v>
      </c>
      <c r="P1892" s="35">
        <v>355.61</v>
      </c>
      <c r="Q1892" s="35">
        <v>270.47000000000003</v>
      </c>
      <c r="R1892" s="35">
        <v>193575.37</v>
      </c>
      <c r="S1892" s="35">
        <v>19390.419999999998</v>
      </c>
      <c r="T1892" s="35">
        <v>1956.07</v>
      </c>
      <c r="U1892" s="35">
        <v>116.1</v>
      </c>
      <c r="V1892" s="35">
        <v>1314.51</v>
      </c>
      <c r="W1892" s="35">
        <v>866.02</v>
      </c>
      <c r="X1892" s="36">
        <v>0</v>
      </c>
      <c r="Y1892" s="35">
        <v>2597.63</v>
      </c>
      <c r="Z1892" s="35">
        <v>4314.53</v>
      </c>
      <c r="AA1892" s="35">
        <v>30555.279999999999</v>
      </c>
      <c r="AB1892" s="35">
        <v>224130.65</v>
      </c>
      <c r="AC1892" s="39">
        <f t="shared" si="922"/>
        <v>224.1</v>
      </c>
      <c r="AD1892" s="40">
        <f t="shared" si="933"/>
        <v>232.7</v>
      </c>
      <c r="AG1892" s="70" t="s">
        <v>3014</v>
      </c>
      <c r="AH1892" s="24" t="s">
        <v>3761</v>
      </c>
      <c r="AI1892" s="24" t="s">
        <v>135</v>
      </c>
      <c r="AJ1892" s="24" t="s">
        <v>3762</v>
      </c>
      <c r="AK1892" s="43">
        <v>178222.41</v>
      </c>
      <c r="AL1892" s="43">
        <v>14574.93</v>
      </c>
      <c r="AM1892" s="42"/>
      <c r="AN1892" s="44">
        <v>47</v>
      </c>
      <c r="AO1892" s="46">
        <v>45</v>
      </c>
      <c r="AP1892" s="46">
        <v>2</v>
      </c>
      <c r="AQ1892" s="45"/>
      <c r="AR1892" s="43">
        <v>192797.34</v>
      </c>
      <c r="AS1892" s="43">
        <v>9253.36</v>
      </c>
      <c r="AT1892" s="43">
        <v>1445.25</v>
      </c>
      <c r="AU1892" s="43">
        <v>211.5</v>
      </c>
      <c r="AV1892" s="43">
        <v>388.69</v>
      </c>
      <c r="AW1892" s="43">
        <v>295.63</v>
      </c>
      <c r="AX1892" s="43">
        <v>204391.77</v>
      </c>
      <c r="AY1892" s="43">
        <v>20743.599999999999</v>
      </c>
      <c r="AZ1892" s="43">
        <v>2138.0300000000002</v>
      </c>
      <c r="BA1892" s="43">
        <v>121.5</v>
      </c>
      <c r="BB1892" s="43">
        <v>1375.65</v>
      </c>
      <c r="BC1892" s="43">
        <v>906.3</v>
      </c>
      <c r="BD1892" s="44">
        <v>0</v>
      </c>
      <c r="BE1892" s="43">
        <v>2718.45</v>
      </c>
      <c r="BF1892" s="43">
        <v>4627.13</v>
      </c>
      <c r="BG1892" s="43">
        <v>32630.66</v>
      </c>
      <c r="BH1892" s="43">
        <v>237022.43</v>
      </c>
      <c r="BI1892" s="44">
        <v>0</v>
      </c>
      <c r="BJ1892" s="71">
        <v>237</v>
      </c>
      <c r="BK1892" s="2"/>
      <c r="BL1892" s="2"/>
      <c r="BM1892" s="48">
        <v>19.8</v>
      </c>
      <c r="BN1892" s="48">
        <v>19.8</v>
      </c>
      <c r="BO1892" s="48">
        <v>19.8</v>
      </c>
      <c r="BP1892" s="48">
        <v>19.8</v>
      </c>
      <c r="BQ1892" s="48">
        <v>39.5</v>
      </c>
      <c r="BR1892" s="48">
        <v>39.5</v>
      </c>
      <c r="BS1892" s="48">
        <v>9.9</v>
      </c>
      <c r="BT1892" s="48">
        <v>0</v>
      </c>
      <c r="BU1892" s="48">
        <v>9.9</v>
      </c>
      <c r="BV1892" s="48">
        <f t="shared" si="923"/>
        <v>18.2</v>
      </c>
      <c r="BW1892" s="48">
        <f t="shared" si="924"/>
        <v>18.2</v>
      </c>
      <c r="BX1892" s="49">
        <f t="shared" si="925"/>
        <v>18.3</v>
      </c>
      <c r="BY1892" s="50">
        <f t="shared" si="926"/>
        <v>232.70000000000005</v>
      </c>
      <c r="BZ1892" s="48">
        <f t="shared" si="927"/>
        <v>59.400000000000006</v>
      </c>
      <c r="CA1892" s="48">
        <f t="shared" si="928"/>
        <v>98.8</v>
      </c>
      <c r="CB1892" s="48">
        <f t="shared" si="929"/>
        <v>19.8</v>
      </c>
      <c r="CC1892" s="51">
        <f t="shared" si="930"/>
        <v>54.7</v>
      </c>
      <c r="CD1892" s="50">
        <f t="shared" si="931"/>
        <v>232.7</v>
      </c>
      <c r="CE1892" s="103"/>
      <c r="CF1892" s="73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</row>
    <row r="1893" spans="1:122" ht="15" hidden="1" outlineLevel="1" thickBot="1" x14ac:dyDescent="0.35">
      <c r="A1893" s="161"/>
      <c r="B1893" s="53" t="s">
        <v>3763</v>
      </c>
      <c r="C1893" s="53" t="s">
        <v>135</v>
      </c>
      <c r="D1893" s="24" t="s">
        <v>3764</v>
      </c>
      <c r="E1893" s="34"/>
      <c r="F1893" s="35">
        <v>14574.93</v>
      </c>
      <c r="G1893" s="35">
        <v>70093.39</v>
      </c>
      <c r="H1893" s="36">
        <v>8</v>
      </c>
      <c r="I1893" s="37"/>
      <c r="J1893" s="38">
        <v>1</v>
      </c>
      <c r="K1893" s="38">
        <v>7</v>
      </c>
      <c r="L1893" s="35">
        <v>84668.32</v>
      </c>
      <c r="M1893" s="35">
        <v>1575.04</v>
      </c>
      <c r="N1893" s="36">
        <v>246</v>
      </c>
      <c r="O1893" s="36">
        <v>36</v>
      </c>
      <c r="P1893" s="35">
        <v>66.16</v>
      </c>
      <c r="Q1893" s="35">
        <v>50.32</v>
      </c>
      <c r="R1893" s="35">
        <v>86641.84</v>
      </c>
      <c r="S1893" s="35">
        <v>1805.2</v>
      </c>
      <c r="T1893" s="35">
        <v>363.92</v>
      </c>
      <c r="U1893" s="36">
        <v>0</v>
      </c>
      <c r="V1893" s="36">
        <v>0</v>
      </c>
      <c r="W1893" s="36">
        <v>0</v>
      </c>
      <c r="X1893" s="36">
        <v>0</v>
      </c>
      <c r="Y1893" s="36">
        <v>0</v>
      </c>
      <c r="Z1893" s="35">
        <v>2032.04</v>
      </c>
      <c r="AA1893" s="35">
        <v>4201.16</v>
      </c>
      <c r="AB1893" s="36">
        <v>90843</v>
      </c>
      <c r="AC1893" s="39">
        <f t="shared" si="922"/>
        <v>90.8</v>
      </c>
      <c r="AD1893" s="40">
        <f t="shared" si="933"/>
        <v>91.9</v>
      </c>
      <c r="AG1893" s="70" t="s">
        <v>3014</v>
      </c>
      <c r="AH1893" s="24" t="s">
        <v>3763</v>
      </c>
      <c r="AI1893" s="24" t="s">
        <v>135</v>
      </c>
      <c r="AJ1893" s="24" t="s">
        <v>3764</v>
      </c>
      <c r="AK1893" s="42"/>
      <c r="AL1893" s="43">
        <v>14574.93</v>
      </c>
      <c r="AM1893" s="43">
        <v>70093.39</v>
      </c>
      <c r="AN1893" s="44">
        <v>11</v>
      </c>
      <c r="AO1893" s="45"/>
      <c r="AP1893" s="46">
        <v>1</v>
      </c>
      <c r="AQ1893" s="46">
        <v>10</v>
      </c>
      <c r="AR1893" s="43">
        <v>84668.32</v>
      </c>
      <c r="AS1893" s="43">
        <v>2165.6799999999998</v>
      </c>
      <c r="AT1893" s="43">
        <v>338.25</v>
      </c>
      <c r="AU1893" s="43">
        <v>49.5</v>
      </c>
      <c r="AV1893" s="43">
        <v>90.97</v>
      </c>
      <c r="AW1893" s="43">
        <v>69.19</v>
      </c>
      <c r="AX1893" s="43">
        <v>87381.91</v>
      </c>
      <c r="AY1893" s="43">
        <v>2482.15</v>
      </c>
      <c r="AZ1893" s="43">
        <v>500.39</v>
      </c>
      <c r="BA1893" s="44">
        <v>0</v>
      </c>
      <c r="BB1893" s="44">
        <v>0</v>
      </c>
      <c r="BC1893" s="44">
        <v>0</v>
      </c>
      <c r="BD1893" s="44">
        <v>0</v>
      </c>
      <c r="BE1893" s="44">
        <v>0</v>
      </c>
      <c r="BF1893" s="43">
        <v>2032.04</v>
      </c>
      <c r="BG1893" s="43">
        <v>5014.58</v>
      </c>
      <c r="BH1893" s="43">
        <v>92396.49</v>
      </c>
      <c r="BI1893" s="44">
        <v>0</v>
      </c>
      <c r="BJ1893" s="71">
        <v>92.4</v>
      </c>
      <c r="BK1893" s="2"/>
      <c r="BL1893" s="2"/>
      <c r="BM1893" s="48">
        <v>7.7</v>
      </c>
      <c r="BN1893" s="48">
        <v>7.7</v>
      </c>
      <c r="BO1893" s="48">
        <v>7.7</v>
      </c>
      <c r="BP1893" s="48">
        <v>7.7</v>
      </c>
      <c r="BQ1893" s="48">
        <v>15.4</v>
      </c>
      <c r="BR1893" s="48">
        <v>15.4</v>
      </c>
      <c r="BS1893" s="48">
        <v>3.9</v>
      </c>
      <c r="BT1893" s="48">
        <v>0</v>
      </c>
      <c r="BU1893" s="48">
        <v>3.9</v>
      </c>
      <c r="BV1893" s="48">
        <f t="shared" si="923"/>
        <v>7.5</v>
      </c>
      <c r="BW1893" s="48">
        <f t="shared" si="924"/>
        <v>7.5</v>
      </c>
      <c r="BX1893" s="49">
        <f t="shared" si="925"/>
        <v>7.5</v>
      </c>
      <c r="BY1893" s="50">
        <f t="shared" si="926"/>
        <v>91.9</v>
      </c>
      <c r="BZ1893" s="48">
        <f t="shared" si="927"/>
        <v>23.1</v>
      </c>
      <c r="CA1893" s="48">
        <f t="shared" si="928"/>
        <v>38.5</v>
      </c>
      <c r="CB1893" s="48">
        <f t="shared" si="929"/>
        <v>7.8</v>
      </c>
      <c r="CC1893" s="51">
        <f t="shared" si="930"/>
        <v>22.5</v>
      </c>
      <c r="CD1893" s="50">
        <f t="shared" si="931"/>
        <v>91.9</v>
      </c>
      <c r="CE1893" s="103"/>
      <c r="CF1893" s="73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</row>
    <row r="1894" spans="1:122" ht="15" hidden="1" outlineLevel="1" thickBot="1" x14ac:dyDescent="0.35">
      <c r="A1894" s="161"/>
      <c r="B1894" s="53" t="s">
        <v>3765</v>
      </c>
      <c r="C1894" s="53" t="s">
        <v>135</v>
      </c>
      <c r="D1894" s="24" t="s">
        <v>3766</v>
      </c>
      <c r="E1894" s="35">
        <v>101617.59</v>
      </c>
      <c r="F1894" s="35">
        <v>44166.46</v>
      </c>
      <c r="G1894" s="34"/>
      <c r="H1894" s="36">
        <v>45</v>
      </c>
      <c r="I1894" s="38">
        <v>29</v>
      </c>
      <c r="J1894" s="38">
        <v>16</v>
      </c>
      <c r="K1894" s="37"/>
      <c r="L1894" s="35">
        <v>145784.04999999999</v>
      </c>
      <c r="M1894" s="35">
        <v>16443.04</v>
      </c>
      <c r="N1894" s="35">
        <v>1383.75</v>
      </c>
      <c r="O1894" s="35">
        <v>202.5</v>
      </c>
      <c r="P1894" s="35">
        <v>372.15</v>
      </c>
      <c r="Q1894" s="35">
        <v>283.05</v>
      </c>
      <c r="R1894" s="35">
        <v>164468.54</v>
      </c>
      <c r="S1894" s="35">
        <v>16687.66</v>
      </c>
      <c r="T1894" s="35">
        <v>2047.05</v>
      </c>
      <c r="U1894" s="35">
        <v>78.3</v>
      </c>
      <c r="V1894" s="35">
        <v>886.53</v>
      </c>
      <c r="W1894" s="35">
        <v>584.05999999999995</v>
      </c>
      <c r="X1894" s="36">
        <v>0</v>
      </c>
      <c r="Y1894" s="35">
        <v>1751.89</v>
      </c>
      <c r="Z1894" s="35">
        <v>3498.82</v>
      </c>
      <c r="AA1894" s="35">
        <v>25534.31</v>
      </c>
      <c r="AB1894" s="35">
        <v>190002.85</v>
      </c>
      <c r="AC1894" s="39">
        <f t="shared" si="922"/>
        <v>190</v>
      </c>
      <c r="AD1894" s="40">
        <f t="shared" si="933"/>
        <v>184.7</v>
      </c>
      <c r="AG1894" s="70" t="s">
        <v>3014</v>
      </c>
      <c r="AH1894" s="24" t="s">
        <v>3765</v>
      </c>
      <c r="AI1894" s="24" t="s">
        <v>135</v>
      </c>
      <c r="AJ1894" s="24" t="s">
        <v>3766</v>
      </c>
      <c r="AK1894" s="43">
        <v>105062.56</v>
      </c>
      <c r="AL1894" s="43">
        <v>44166.46</v>
      </c>
      <c r="AM1894" s="42"/>
      <c r="AN1894" s="44">
        <v>35</v>
      </c>
      <c r="AO1894" s="46">
        <v>22</v>
      </c>
      <c r="AP1894" s="46">
        <v>13</v>
      </c>
      <c r="AQ1894" s="45"/>
      <c r="AR1894" s="43">
        <v>149229.01999999999</v>
      </c>
      <c r="AS1894" s="43">
        <v>10473.5</v>
      </c>
      <c r="AT1894" s="43">
        <v>1076.25</v>
      </c>
      <c r="AU1894" s="43">
        <v>157.5</v>
      </c>
      <c r="AV1894" s="43">
        <v>289.45</v>
      </c>
      <c r="AW1894" s="43">
        <v>220.15</v>
      </c>
      <c r="AX1894" s="43">
        <v>161445.87</v>
      </c>
      <c r="AY1894" s="43">
        <v>12854.13</v>
      </c>
      <c r="AZ1894" s="43">
        <v>1592.15</v>
      </c>
      <c r="BA1894" s="43">
        <v>59.4</v>
      </c>
      <c r="BB1894" s="43">
        <v>672.54</v>
      </c>
      <c r="BC1894" s="43">
        <v>443.08</v>
      </c>
      <c r="BD1894" s="44">
        <v>0</v>
      </c>
      <c r="BE1894" s="43">
        <v>1329.02</v>
      </c>
      <c r="BF1894" s="43">
        <v>3581.49</v>
      </c>
      <c r="BG1894" s="43">
        <v>20531.810000000001</v>
      </c>
      <c r="BH1894" s="43">
        <v>181977.68</v>
      </c>
      <c r="BI1894" s="44">
        <v>0</v>
      </c>
      <c r="BJ1894" s="71">
        <v>182</v>
      </c>
      <c r="BK1894" s="2"/>
      <c r="BL1894" s="2"/>
      <c r="BM1894" s="48">
        <v>15.2</v>
      </c>
      <c r="BN1894" s="48">
        <v>15.2</v>
      </c>
      <c r="BO1894" s="48">
        <v>15.2</v>
      </c>
      <c r="BP1894" s="48">
        <v>15.2</v>
      </c>
      <c r="BQ1894" s="48">
        <v>30.3</v>
      </c>
      <c r="BR1894" s="48">
        <v>30.3</v>
      </c>
      <c r="BS1894" s="48">
        <v>7.6</v>
      </c>
      <c r="BT1894" s="48">
        <v>0</v>
      </c>
      <c r="BU1894" s="48">
        <v>7.6</v>
      </c>
      <c r="BV1894" s="48">
        <f t="shared" si="923"/>
        <v>16</v>
      </c>
      <c r="BW1894" s="48">
        <f t="shared" si="924"/>
        <v>16</v>
      </c>
      <c r="BX1894" s="49">
        <f t="shared" si="925"/>
        <v>16.100000000000001</v>
      </c>
      <c r="BY1894" s="50">
        <f t="shared" si="926"/>
        <v>184.69999999999996</v>
      </c>
      <c r="BZ1894" s="48">
        <f t="shared" si="927"/>
        <v>45.599999999999994</v>
      </c>
      <c r="CA1894" s="48">
        <f t="shared" si="928"/>
        <v>75.8</v>
      </c>
      <c r="CB1894" s="48">
        <f t="shared" si="929"/>
        <v>15.2</v>
      </c>
      <c r="CC1894" s="51">
        <f t="shared" si="930"/>
        <v>48.1</v>
      </c>
      <c r="CD1894" s="50">
        <f t="shared" si="931"/>
        <v>184.7</v>
      </c>
      <c r="CE1894" s="103"/>
      <c r="CF1894" s="73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</row>
    <row r="1895" spans="1:122" ht="15" hidden="1" outlineLevel="1" thickBot="1" x14ac:dyDescent="0.35">
      <c r="A1895" s="161"/>
      <c r="B1895" s="53" t="s">
        <v>3767</v>
      </c>
      <c r="C1895" s="53" t="s">
        <v>135</v>
      </c>
      <c r="D1895" s="24" t="s">
        <v>3768</v>
      </c>
      <c r="E1895" s="35">
        <v>758016.85</v>
      </c>
      <c r="F1895" s="35">
        <v>44166.46</v>
      </c>
      <c r="G1895" s="35">
        <v>182833.94</v>
      </c>
      <c r="H1895" s="36">
        <v>284</v>
      </c>
      <c r="I1895" s="38">
        <v>204</v>
      </c>
      <c r="J1895" s="38">
        <v>16</v>
      </c>
      <c r="K1895" s="38">
        <v>64</v>
      </c>
      <c r="L1895" s="35">
        <v>985017.25</v>
      </c>
      <c r="M1895" s="35">
        <v>127097.03</v>
      </c>
      <c r="N1895" s="36">
        <v>8733</v>
      </c>
      <c r="O1895" s="36">
        <v>1278</v>
      </c>
      <c r="P1895" s="35">
        <v>2348.6799999999998</v>
      </c>
      <c r="Q1895" s="35">
        <v>1786.36</v>
      </c>
      <c r="R1895" s="35">
        <v>1126260.32</v>
      </c>
      <c r="S1895" s="35">
        <v>110043.76</v>
      </c>
      <c r="T1895" s="35">
        <v>12919.16</v>
      </c>
      <c r="U1895" s="35">
        <v>550.79999999999995</v>
      </c>
      <c r="V1895" s="35">
        <v>6236.28</v>
      </c>
      <c r="W1895" s="35">
        <v>4108.5600000000004</v>
      </c>
      <c r="X1895" s="35">
        <v>128.02000000000001</v>
      </c>
      <c r="Y1895" s="35">
        <v>12323.64</v>
      </c>
      <c r="Z1895" s="35">
        <v>23640.39</v>
      </c>
      <c r="AA1895" s="35">
        <v>169950.61</v>
      </c>
      <c r="AB1895" s="35">
        <v>1296210.93</v>
      </c>
      <c r="AC1895" s="39">
        <f t="shared" si="922"/>
        <v>1296.2</v>
      </c>
      <c r="AD1895" s="40">
        <f t="shared" si="933"/>
        <v>1333.1</v>
      </c>
      <c r="AG1895" s="70" t="s">
        <v>3014</v>
      </c>
      <c r="AH1895" s="24" t="s">
        <v>3767</v>
      </c>
      <c r="AI1895" s="24" t="s">
        <v>135</v>
      </c>
      <c r="AJ1895" s="24" t="s">
        <v>3768</v>
      </c>
      <c r="AK1895" s="43">
        <v>787852.76</v>
      </c>
      <c r="AL1895" s="43">
        <v>44166.46</v>
      </c>
      <c r="AM1895" s="43">
        <v>225058.87</v>
      </c>
      <c r="AN1895" s="44">
        <v>289</v>
      </c>
      <c r="AO1895" s="46">
        <v>201</v>
      </c>
      <c r="AP1895" s="46">
        <v>17</v>
      </c>
      <c r="AQ1895" s="46">
        <v>71</v>
      </c>
      <c r="AR1895" s="43">
        <v>1057078.0900000001</v>
      </c>
      <c r="AS1895" s="43">
        <v>107958.54</v>
      </c>
      <c r="AT1895" s="43">
        <v>8886.75</v>
      </c>
      <c r="AU1895" s="43">
        <v>1300.5</v>
      </c>
      <c r="AV1895" s="43">
        <v>2390.0300000000002</v>
      </c>
      <c r="AW1895" s="43">
        <v>1817.81</v>
      </c>
      <c r="AX1895" s="43">
        <v>1179431.72</v>
      </c>
      <c r="AY1895" s="43">
        <v>110496.14</v>
      </c>
      <c r="AZ1895" s="43">
        <v>13146.61</v>
      </c>
      <c r="BA1895" s="43">
        <v>542.70000000000005</v>
      </c>
      <c r="BB1895" s="43">
        <v>6144.57</v>
      </c>
      <c r="BC1895" s="43">
        <v>4048.14</v>
      </c>
      <c r="BD1895" s="43">
        <v>128.02000000000001</v>
      </c>
      <c r="BE1895" s="43">
        <v>12142.41</v>
      </c>
      <c r="BF1895" s="43">
        <v>25369.85</v>
      </c>
      <c r="BG1895" s="43">
        <v>172018.44</v>
      </c>
      <c r="BH1895" s="43">
        <v>1351450.16</v>
      </c>
      <c r="BI1895" s="44">
        <v>0</v>
      </c>
      <c r="BJ1895" s="71">
        <v>1351.5</v>
      </c>
      <c r="BK1895" s="2"/>
      <c r="BL1895" s="2"/>
      <c r="BM1895" s="48">
        <v>112.6</v>
      </c>
      <c r="BN1895" s="48">
        <v>112.6</v>
      </c>
      <c r="BO1895" s="48">
        <v>112.6</v>
      </c>
      <c r="BP1895" s="48">
        <v>112.6</v>
      </c>
      <c r="BQ1895" s="48">
        <v>225.3</v>
      </c>
      <c r="BR1895" s="48">
        <v>225.3</v>
      </c>
      <c r="BS1895" s="48">
        <v>56.3</v>
      </c>
      <c r="BT1895" s="48">
        <v>0</v>
      </c>
      <c r="BU1895" s="48">
        <v>56.3</v>
      </c>
      <c r="BV1895" s="48">
        <f t="shared" si="923"/>
        <v>106.5</v>
      </c>
      <c r="BW1895" s="48">
        <f t="shared" si="924"/>
        <v>106.5</v>
      </c>
      <c r="BX1895" s="49">
        <f t="shared" si="925"/>
        <v>106.5</v>
      </c>
      <c r="BY1895" s="50">
        <f t="shared" si="926"/>
        <v>1333.1</v>
      </c>
      <c r="BZ1895" s="48">
        <f t="shared" si="927"/>
        <v>337.79999999999995</v>
      </c>
      <c r="CA1895" s="48">
        <f t="shared" si="928"/>
        <v>563.20000000000005</v>
      </c>
      <c r="CB1895" s="48">
        <f t="shared" si="929"/>
        <v>112.6</v>
      </c>
      <c r="CC1895" s="51">
        <f t="shared" si="930"/>
        <v>319.5</v>
      </c>
      <c r="CD1895" s="50">
        <f t="shared" si="931"/>
        <v>1333.1</v>
      </c>
      <c r="CE1895" s="103"/>
      <c r="CF1895" s="73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</row>
    <row r="1896" spans="1:122" ht="15" hidden="1" outlineLevel="1" thickBot="1" x14ac:dyDescent="0.35">
      <c r="A1896" s="161"/>
      <c r="B1896" s="53" t="s">
        <v>3769</v>
      </c>
      <c r="C1896" s="53" t="s">
        <v>135</v>
      </c>
      <c r="D1896" s="24" t="s">
        <v>3770</v>
      </c>
      <c r="E1896" s="34"/>
      <c r="F1896" s="35">
        <v>88332.91</v>
      </c>
      <c r="G1896" s="35">
        <v>253349.55</v>
      </c>
      <c r="H1896" s="36">
        <v>91</v>
      </c>
      <c r="I1896" s="37"/>
      <c r="J1896" s="38">
        <v>21</v>
      </c>
      <c r="K1896" s="38">
        <v>70</v>
      </c>
      <c r="L1896" s="35">
        <v>341682.46</v>
      </c>
      <c r="M1896" s="35">
        <v>17916.080000000002</v>
      </c>
      <c r="N1896" s="35">
        <v>2798.25</v>
      </c>
      <c r="O1896" s="35">
        <v>409.5</v>
      </c>
      <c r="P1896" s="35">
        <v>752.57</v>
      </c>
      <c r="Q1896" s="35">
        <v>572.39</v>
      </c>
      <c r="R1896" s="35">
        <v>364131.25</v>
      </c>
      <c r="S1896" s="35">
        <v>20534.150000000001</v>
      </c>
      <c r="T1896" s="35">
        <v>4139.59</v>
      </c>
      <c r="U1896" s="36">
        <v>0</v>
      </c>
      <c r="V1896" s="36">
        <v>0</v>
      </c>
      <c r="W1896" s="36">
        <v>0</v>
      </c>
      <c r="X1896" s="36">
        <v>0</v>
      </c>
      <c r="Y1896" s="36">
        <v>0</v>
      </c>
      <c r="Z1896" s="35">
        <v>8200.39</v>
      </c>
      <c r="AA1896" s="35">
        <v>32874.129999999997</v>
      </c>
      <c r="AB1896" s="35">
        <v>397005.38</v>
      </c>
      <c r="AC1896" s="39">
        <f t="shared" si="922"/>
        <v>397</v>
      </c>
      <c r="AD1896" s="40">
        <f t="shared" si="933"/>
        <v>428.6</v>
      </c>
      <c r="AG1896" s="70" t="s">
        <v>3014</v>
      </c>
      <c r="AH1896" s="24" t="s">
        <v>3769</v>
      </c>
      <c r="AI1896" s="24" t="s">
        <v>135</v>
      </c>
      <c r="AJ1896" s="24" t="s">
        <v>3770</v>
      </c>
      <c r="AK1896" s="42"/>
      <c r="AL1896" s="43">
        <v>88332.91</v>
      </c>
      <c r="AM1896" s="43">
        <v>295574.48</v>
      </c>
      <c r="AN1896" s="44">
        <v>99</v>
      </c>
      <c r="AO1896" s="45"/>
      <c r="AP1896" s="46">
        <v>23</v>
      </c>
      <c r="AQ1896" s="46">
        <v>76</v>
      </c>
      <c r="AR1896" s="43">
        <v>383907.39</v>
      </c>
      <c r="AS1896" s="43">
        <v>19491.12</v>
      </c>
      <c r="AT1896" s="43">
        <v>3044.25</v>
      </c>
      <c r="AU1896" s="43">
        <v>445.5</v>
      </c>
      <c r="AV1896" s="43">
        <v>818.73</v>
      </c>
      <c r="AW1896" s="43">
        <v>622.71</v>
      </c>
      <c r="AX1896" s="43">
        <v>408329.7</v>
      </c>
      <c r="AY1896" s="43">
        <v>22339.35</v>
      </c>
      <c r="AZ1896" s="43">
        <v>4503.51</v>
      </c>
      <c r="BA1896" s="44">
        <v>0</v>
      </c>
      <c r="BB1896" s="44">
        <v>0</v>
      </c>
      <c r="BC1896" s="44">
        <v>0</v>
      </c>
      <c r="BD1896" s="44">
        <v>0</v>
      </c>
      <c r="BE1896" s="44">
        <v>0</v>
      </c>
      <c r="BF1896" s="43">
        <v>9213.7800000000007</v>
      </c>
      <c r="BG1896" s="43">
        <v>36056.639999999999</v>
      </c>
      <c r="BH1896" s="43">
        <v>444386.34</v>
      </c>
      <c r="BI1896" s="44">
        <v>0</v>
      </c>
      <c r="BJ1896" s="71">
        <v>444.4</v>
      </c>
      <c r="BK1896" s="2"/>
      <c r="BL1896" s="2"/>
      <c r="BM1896" s="48">
        <v>37</v>
      </c>
      <c r="BN1896" s="48">
        <v>37</v>
      </c>
      <c r="BO1896" s="48">
        <v>37</v>
      </c>
      <c r="BP1896" s="48">
        <v>37</v>
      </c>
      <c r="BQ1896" s="48">
        <v>74.099999999999994</v>
      </c>
      <c r="BR1896" s="48">
        <v>74.099999999999994</v>
      </c>
      <c r="BS1896" s="48">
        <v>18.5</v>
      </c>
      <c r="BT1896" s="48">
        <v>0</v>
      </c>
      <c r="BU1896" s="48">
        <v>18.5</v>
      </c>
      <c r="BV1896" s="48">
        <f t="shared" si="923"/>
        <v>31.8</v>
      </c>
      <c r="BW1896" s="48">
        <f t="shared" si="924"/>
        <v>31.8</v>
      </c>
      <c r="BX1896" s="49">
        <f t="shared" si="925"/>
        <v>31.8</v>
      </c>
      <c r="BY1896" s="50">
        <f t="shared" si="926"/>
        <v>428.6</v>
      </c>
      <c r="BZ1896" s="48">
        <f t="shared" si="927"/>
        <v>111</v>
      </c>
      <c r="CA1896" s="48">
        <f t="shared" si="928"/>
        <v>185.2</v>
      </c>
      <c r="CB1896" s="48">
        <f t="shared" si="929"/>
        <v>37</v>
      </c>
      <c r="CC1896" s="51">
        <f t="shared" si="930"/>
        <v>95.4</v>
      </c>
      <c r="CD1896" s="50">
        <f t="shared" si="931"/>
        <v>428.6</v>
      </c>
      <c r="CE1896" s="103"/>
      <c r="CF1896" s="73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</row>
    <row r="1897" spans="1:122" ht="15" hidden="1" outlineLevel="1" thickBot="1" x14ac:dyDescent="0.35">
      <c r="A1897" s="161"/>
      <c r="B1897" s="53" t="s">
        <v>3771</v>
      </c>
      <c r="C1897" s="53" t="s">
        <v>135</v>
      </c>
      <c r="D1897" s="24" t="s">
        <v>3772</v>
      </c>
      <c r="E1897" s="35">
        <v>703801.34</v>
      </c>
      <c r="F1897" s="35">
        <v>15485.86</v>
      </c>
      <c r="G1897" s="35">
        <v>59669.09</v>
      </c>
      <c r="H1897" s="36">
        <v>137</v>
      </c>
      <c r="I1897" s="38">
        <v>120</v>
      </c>
      <c r="J1897" s="38">
        <v>3</v>
      </c>
      <c r="K1897" s="38">
        <v>14</v>
      </c>
      <c r="L1897" s="35">
        <v>778956.29</v>
      </c>
      <c r="M1897" s="35">
        <v>58696.78</v>
      </c>
      <c r="N1897" s="35">
        <v>4733.16</v>
      </c>
      <c r="O1897" s="35">
        <v>616.5</v>
      </c>
      <c r="P1897" s="35">
        <v>1132.99</v>
      </c>
      <c r="Q1897" s="35">
        <v>861.73</v>
      </c>
      <c r="R1897" s="35">
        <v>844997.45</v>
      </c>
      <c r="S1897" s="35">
        <v>57948.85</v>
      </c>
      <c r="T1897" s="35">
        <v>6232.13</v>
      </c>
      <c r="U1897" s="36">
        <v>324</v>
      </c>
      <c r="V1897" s="35">
        <v>3668.4</v>
      </c>
      <c r="W1897" s="35">
        <v>2416.8000000000002</v>
      </c>
      <c r="X1897" s="35">
        <v>1536.06</v>
      </c>
      <c r="Y1897" s="35">
        <v>7249.2</v>
      </c>
      <c r="Z1897" s="35">
        <v>18694.95</v>
      </c>
      <c r="AA1897" s="35">
        <v>98070.39</v>
      </c>
      <c r="AB1897" s="35">
        <v>943067.84</v>
      </c>
      <c r="AC1897" s="39">
        <f t="shared" si="922"/>
        <v>943.1</v>
      </c>
      <c r="AD1897" s="40">
        <f t="shared" si="933"/>
        <v>855</v>
      </c>
      <c r="AG1897" s="70" t="s">
        <v>3014</v>
      </c>
      <c r="AH1897" s="24" t="s">
        <v>3771</v>
      </c>
      <c r="AI1897" s="24" t="s">
        <v>135</v>
      </c>
      <c r="AJ1897" s="24" t="s">
        <v>3772</v>
      </c>
      <c r="AK1897" s="43">
        <v>564165.86</v>
      </c>
      <c r="AL1897" s="43">
        <v>46926.86</v>
      </c>
      <c r="AM1897" s="43">
        <v>59669.09</v>
      </c>
      <c r="AN1897" s="44">
        <v>137</v>
      </c>
      <c r="AO1897" s="46">
        <v>110</v>
      </c>
      <c r="AP1897" s="46">
        <v>12</v>
      </c>
      <c r="AQ1897" s="46">
        <v>15</v>
      </c>
      <c r="AR1897" s="43">
        <v>670761.81000000006</v>
      </c>
      <c r="AS1897" s="43">
        <v>42099.93</v>
      </c>
      <c r="AT1897" s="43">
        <v>4699.6899999999996</v>
      </c>
      <c r="AU1897" s="43">
        <v>616.5</v>
      </c>
      <c r="AV1897" s="43">
        <v>1132.99</v>
      </c>
      <c r="AW1897" s="43">
        <v>861.73</v>
      </c>
      <c r="AX1897" s="43">
        <v>720172.65</v>
      </c>
      <c r="AY1897" s="43">
        <v>55695.95</v>
      </c>
      <c r="AZ1897" s="43">
        <v>6232.13</v>
      </c>
      <c r="BA1897" s="44">
        <v>297</v>
      </c>
      <c r="BB1897" s="43">
        <v>3362.7</v>
      </c>
      <c r="BC1897" s="43">
        <v>2215.4</v>
      </c>
      <c r="BD1897" s="43">
        <v>256.04000000000002</v>
      </c>
      <c r="BE1897" s="43">
        <v>6645.1</v>
      </c>
      <c r="BF1897" s="43">
        <v>16098.29</v>
      </c>
      <c r="BG1897" s="43">
        <v>90802.61</v>
      </c>
      <c r="BH1897" s="43">
        <v>810975.26</v>
      </c>
      <c r="BI1897" s="44">
        <v>0</v>
      </c>
      <c r="BJ1897" s="71">
        <v>811</v>
      </c>
      <c r="BK1897" s="2"/>
      <c r="BL1897" s="2"/>
      <c r="BM1897" s="48">
        <v>67.599999999999994</v>
      </c>
      <c r="BN1897" s="48">
        <v>67.599999999999994</v>
      </c>
      <c r="BO1897" s="48">
        <v>67.599999999999994</v>
      </c>
      <c r="BP1897" s="48">
        <v>67.599999999999994</v>
      </c>
      <c r="BQ1897" s="48">
        <v>135.19999999999999</v>
      </c>
      <c r="BR1897" s="48">
        <v>135.19999999999999</v>
      </c>
      <c r="BS1897" s="48">
        <v>33.799999999999997</v>
      </c>
      <c r="BT1897" s="48">
        <v>0</v>
      </c>
      <c r="BU1897" s="48">
        <v>33.799999999999997</v>
      </c>
      <c r="BV1897" s="48">
        <f t="shared" si="923"/>
        <v>82.2</v>
      </c>
      <c r="BW1897" s="48">
        <f t="shared" si="924"/>
        <v>82.2</v>
      </c>
      <c r="BX1897" s="49">
        <f t="shared" si="925"/>
        <v>82.2</v>
      </c>
      <c r="BY1897" s="50">
        <f t="shared" si="926"/>
        <v>855.00000000000011</v>
      </c>
      <c r="BZ1897" s="48">
        <f t="shared" si="927"/>
        <v>202.79999999999998</v>
      </c>
      <c r="CA1897" s="48">
        <f t="shared" si="928"/>
        <v>338</v>
      </c>
      <c r="CB1897" s="48">
        <f t="shared" si="929"/>
        <v>67.599999999999994</v>
      </c>
      <c r="CC1897" s="51">
        <f t="shared" si="930"/>
        <v>246.60000000000002</v>
      </c>
      <c r="CD1897" s="50">
        <f t="shared" si="931"/>
        <v>855</v>
      </c>
      <c r="CE1897" s="103"/>
      <c r="CF1897" s="73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</row>
    <row r="1898" spans="1:122" ht="15" hidden="1" outlineLevel="1" thickBot="1" x14ac:dyDescent="0.35">
      <c r="A1898" s="161"/>
      <c r="B1898" s="53" t="s">
        <v>3773</v>
      </c>
      <c r="C1898" s="53" t="s">
        <v>135</v>
      </c>
      <c r="D1898" s="24" t="s">
        <v>3774</v>
      </c>
      <c r="E1898" s="35">
        <v>1544011.66</v>
      </c>
      <c r="F1898" s="35">
        <v>88332.91</v>
      </c>
      <c r="G1898" s="34"/>
      <c r="H1898" s="36">
        <v>608</v>
      </c>
      <c r="I1898" s="38">
        <v>571</v>
      </c>
      <c r="J1898" s="38">
        <v>37</v>
      </c>
      <c r="K1898" s="37"/>
      <c r="L1898" s="35">
        <v>1632344.57</v>
      </c>
      <c r="M1898" s="35">
        <v>175089.79</v>
      </c>
      <c r="N1898" s="36">
        <v>18696</v>
      </c>
      <c r="O1898" s="36">
        <v>2736</v>
      </c>
      <c r="P1898" s="35">
        <v>5028.16</v>
      </c>
      <c r="Q1898" s="35">
        <v>3824.32</v>
      </c>
      <c r="R1898" s="35">
        <v>1837718.84</v>
      </c>
      <c r="S1898" s="35">
        <v>265835.78999999998</v>
      </c>
      <c r="T1898" s="35">
        <v>27657.919999999998</v>
      </c>
      <c r="U1898" s="35">
        <v>1541.7</v>
      </c>
      <c r="V1898" s="35">
        <v>17455.47</v>
      </c>
      <c r="W1898" s="35">
        <v>11499.94</v>
      </c>
      <c r="X1898" s="35">
        <v>640.1</v>
      </c>
      <c r="Y1898" s="35">
        <v>34494.11</v>
      </c>
      <c r="Z1898" s="35">
        <v>39176.269999999997</v>
      </c>
      <c r="AA1898" s="35">
        <v>398301.3</v>
      </c>
      <c r="AB1898" s="35">
        <v>2236020.14</v>
      </c>
      <c r="AC1898" s="39">
        <f t="shared" si="922"/>
        <v>2236</v>
      </c>
      <c r="AD1898" s="40">
        <f t="shared" si="933"/>
        <v>2403.1999999999998</v>
      </c>
      <c r="AG1898" s="70" t="s">
        <v>3014</v>
      </c>
      <c r="AH1898" s="24" t="s">
        <v>3773</v>
      </c>
      <c r="AI1898" s="24" t="s">
        <v>135</v>
      </c>
      <c r="AJ1898" s="24" t="s">
        <v>3774</v>
      </c>
      <c r="AK1898" s="43">
        <v>1663198.17</v>
      </c>
      <c r="AL1898" s="43">
        <v>132499.37</v>
      </c>
      <c r="AM1898" s="42"/>
      <c r="AN1898" s="44">
        <v>701</v>
      </c>
      <c r="AO1898" s="46">
        <v>646</v>
      </c>
      <c r="AP1898" s="46">
        <v>55</v>
      </c>
      <c r="AQ1898" s="45"/>
      <c r="AR1898" s="43">
        <v>1795697.54</v>
      </c>
      <c r="AS1898" s="43">
        <v>203192.46</v>
      </c>
      <c r="AT1898" s="43">
        <v>21555.75</v>
      </c>
      <c r="AU1898" s="43">
        <v>3154.5</v>
      </c>
      <c r="AV1898" s="43">
        <v>5797.27</v>
      </c>
      <c r="AW1898" s="43">
        <v>4409.29</v>
      </c>
      <c r="AX1898" s="43">
        <v>2033806.81</v>
      </c>
      <c r="AY1898" s="43">
        <v>303717.99</v>
      </c>
      <c r="AZ1898" s="43">
        <v>31888.49</v>
      </c>
      <c r="BA1898" s="43">
        <v>1744.2</v>
      </c>
      <c r="BB1898" s="43">
        <v>19748.22</v>
      </c>
      <c r="BC1898" s="43">
        <v>13010.44</v>
      </c>
      <c r="BD1898" s="43">
        <v>768.12</v>
      </c>
      <c r="BE1898" s="43">
        <v>39024.86</v>
      </c>
      <c r="BF1898" s="43">
        <v>43096.72</v>
      </c>
      <c r="BG1898" s="43">
        <v>452999.04</v>
      </c>
      <c r="BH1898" s="43">
        <v>2486805.85</v>
      </c>
      <c r="BI1898" s="44">
        <v>0</v>
      </c>
      <c r="BJ1898" s="71">
        <v>2486.8000000000002</v>
      </c>
      <c r="BK1898" s="2"/>
      <c r="BL1898" s="2"/>
      <c r="BM1898" s="48">
        <v>207.2</v>
      </c>
      <c r="BN1898" s="48">
        <v>207.2</v>
      </c>
      <c r="BO1898" s="48">
        <v>207.2</v>
      </c>
      <c r="BP1898" s="48">
        <v>207.2</v>
      </c>
      <c r="BQ1898" s="48">
        <v>414.5</v>
      </c>
      <c r="BR1898" s="48">
        <v>414.5</v>
      </c>
      <c r="BS1898" s="48">
        <v>103.6</v>
      </c>
      <c r="BT1898" s="48">
        <v>0</v>
      </c>
      <c r="BU1898" s="48">
        <v>103.6</v>
      </c>
      <c r="BV1898" s="48">
        <f t="shared" si="923"/>
        <v>179.4</v>
      </c>
      <c r="BW1898" s="48">
        <f t="shared" si="924"/>
        <v>179.4</v>
      </c>
      <c r="BX1898" s="49">
        <f t="shared" si="925"/>
        <v>179.4</v>
      </c>
      <c r="BY1898" s="50">
        <f t="shared" si="926"/>
        <v>2403.1999999999998</v>
      </c>
      <c r="BZ1898" s="48">
        <f t="shared" si="927"/>
        <v>621.59999999999991</v>
      </c>
      <c r="CA1898" s="48">
        <f t="shared" si="928"/>
        <v>1036.2</v>
      </c>
      <c r="CB1898" s="48">
        <f t="shared" si="929"/>
        <v>207.2</v>
      </c>
      <c r="CC1898" s="51">
        <f t="shared" si="930"/>
        <v>538.20000000000005</v>
      </c>
      <c r="CD1898" s="50">
        <f t="shared" si="931"/>
        <v>2403.1999999999998</v>
      </c>
      <c r="CE1898" s="103"/>
      <c r="CF1898" s="73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</row>
    <row r="1899" spans="1:122" ht="15" hidden="1" outlineLevel="1" thickBot="1" x14ac:dyDescent="0.35">
      <c r="A1899" s="161"/>
      <c r="B1899" s="53" t="s">
        <v>3775</v>
      </c>
      <c r="C1899" s="53" t="s">
        <v>135</v>
      </c>
      <c r="D1899" s="24" t="s">
        <v>3776</v>
      </c>
      <c r="E1899" s="34"/>
      <c r="F1899" s="35">
        <v>22083.23</v>
      </c>
      <c r="G1899" s="35">
        <v>380024.33</v>
      </c>
      <c r="H1899" s="36">
        <v>120</v>
      </c>
      <c r="I1899" s="37"/>
      <c r="J1899" s="38">
        <v>8</v>
      </c>
      <c r="K1899" s="38">
        <v>112</v>
      </c>
      <c r="L1899" s="35">
        <v>402107.56</v>
      </c>
      <c r="M1899" s="35">
        <v>25893.599999999999</v>
      </c>
      <c r="N1899" s="36">
        <v>3690</v>
      </c>
      <c r="O1899" s="36">
        <v>540</v>
      </c>
      <c r="P1899" s="35">
        <v>992.4</v>
      </c>
      <c r="Q1899" s="35">
        <v>754.8</v>
      </c>
      <c r="R1899" s="35">
        <v>433978.36</v>
      </c>
      <c r="S1899" s="36">
        <v>27078</v>
      </c>
      <c r="T1899" s="35">
        <v>5458.8</v>
      </c>
      <c r="U1899" s="36">
        <v>0</v>
      </c>
      <c r="V1899" s="36">
        <v>0</v>
      </c>
      <c r="W1899" s="36">
        <v>0</v>
      </c>
      <c r="X1899" s="36">
        <v>0</v>
      </c>
      <c r="Y1899" s="36">
        <v>0</v>
      </c>
      <c r="Z1899" s="35">
        <v>9650.59</v>
      </c>
      <c r="AA1899" s="35">
        <v>42187.39</v>
      </c>
      <c r="AB1899" s="35">
        <v>476165.75</v>
      </c>
      <c r="AC1899" s="39">
        <f t="shared" si="922"/>
        <v>476.2</v>
      </c>
      <c r="AD1899" s="40">
        <f t="shared" si="933"/>
        <v>428</v>
      </c>
      <c r="AG1899" s="70" t="s">
        <v>3014</v>
      </c>
      <c r="AH1899" s="24" t="s">
        <v>3775</v>
      </c>
      <c r="AI1899" s="24" t="s">
        <v>135</v>
      </c>
      <c r="AJ1899" s="24" t="s">
        <v>3776</v>
      </c>
      <c r="AK1899" s="42"/>
      <c r="AL1899" s="42"/>
      <c r="AM1899" s="43">
        <v>337799.41</v>
      </c>
      <c r="AN1899" s="44">
        <v>112</v>
      </c>
      <c r="AO1899" s="45"/>
      <c r="AP1899" s="45"/>
      <c r="AQ1899" s="46">
        <v>112</v>
      </c>
      <c r="AR1899" s="43">
        <v>337799.41</v>
      </c>
      <c r="AS1899" s="43">
        <v>22050.560000000001</v>
      </c>
      <c r="AT1899" s="44">
        <v>3444</v>
      </c>
      <c r="AU1899" s="44">
        <v>504</v>
      </c>
      <c r="AV1899" s="43">
        <v>926.24</v>
      </c>
      <c r="AW1899" s="43">
        <v>704.48</v>
      </c>
      <c r="AX1899" s="43">
        <v>365428.69</v>
      </c>
      <c r="AY1899" s="43">
        <v>25272.799999999999</v>
      </c>
      <c r="AZ1899" s="43">
        <v>5094.88</v>
      </c>
      <c r="BA1899" s="44">
        <v>0</v>
      </c>
      <c r="BB1899" s="44">
        <v>0</v>
      </c>
      <c r="BC1899" s="44">
        <v>0</v>
      </c>
      <c r="BD1899" s="44">
        <v>0</v>
      </c>
      <c r="BE1899" s="44">
        <v>0</v>
      </c>
      <c r="BF1899" s="43">
        <v>8107.19</v>
      </c>
      <c r="BG1899" s="43">
        <v>38474.870000000003</v>
      </c>
      <c r="BH1899" s="43">
        <v>403903.56</v>
      </c>
      <c r="BI1899" s="44">
        <v>0</v>
      </c>
      <c r="BJ1899" s="71">
        <v>403.9</v>
      </c>
      <c r="BK1899" s="2"/>
      <c r="BL1899" s="2"/>
      <c r="BM1899" s="48">
        <v>33.700000000000003</v>
      </c>
      <c r="BN1899" s="48">
        <v>33.700000000000003</v>
      </c>
      <c r="BO1899" s="48">
        <v>33.700000000000003</v>
      </c>
      <c r="BP1899" s="48">
        <v>33.700000000000003</v>
      </c>
      <c r="BQ1899" s="48">
        <v>67.3</v>
      </c>
      <c r="BR1899" s="48">
        <v>67.3</v>
      </c>
      <c r="BS1899" s="48">
        <v>16.8</v>
      </c>
      <c r="BT1899" s="48">
        <v>0</v>
      </c>
      <c r="BU1899" s="48">
        <v>16.8</v>
      </c>
      <c r="BV1899" s="48">
        <f t="shared" si="923"/>
        <v>41.7</v>
      </c>
      <c r="BW1899" s="48">
        <f t="shared" si="924"/>
        <v>41.7</v>
      </c>
      <c r="BX1899" s="49">
        <f t="shared" si="925"/>
        <v>41.6</v>
      </c>
      <c r="BY1899" s="50">
        <f t="shared" si="926"/>
        <v>428</v>
      </c>
      <c r="BZ1899" s="48">
        <f t="shared" si="927"/>
        <v>101.10000000000001</v>
      </c>
      <c r="CA1899" s="48">
        <f t="shared" si="928"/>
        <v>168.3</v>
      </c>
      <c r="CB1899" s="48">
        <f t="shared" si="929"/>
        <v>33.6</v>
      </c>
      <c r="CC1899" s="51">
        <f t="shared" si="930"/>
        <v>125</v>
      </c>
      <c r="CD1899" s="50">
        <f t="shared" si="931"/>
        <v>428.00000000000006</v>
      </c>
      <c r="CE1899" s="103"/>
      <c r="CF1899" s="73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</row>
    <row r="1900" spans="1:122" ht="15" hidden="1" outlineLevel="1" thickBot="1" x14ac:dyDescent="0.35">
      <c r="A1900" s="161"/>
      <c r="B1900" s="53" t="s">
        <v>3777</v>
      </c>
      <c r="C1900" s="53" t="s">
        <v>135</v>
      </c>
      <c r="D1900" s="24" t="s">
        <v>3778</v>
      </c>
      <c r="E1900" s="34"/>
      <c r="F1900" s="34"/>
      <c r="G1900" s="35">
        <v>41802.69</v>
      </c>
      <c r="H1900" s="36">
        <v>3</v>
      </c>
      <c r="I1900" s="37"/>
      <c r="J1900" s="37"/>
      <c r="K1900" s="38">
        <v>3</v>
      </c>
      <c r="L1900" s="35">
        <v>41802.69</v>
      </c>
      <c r="M1900" s="35">
        <v>590.64</v>
      </c>
      <c r="N1900" s="35">
        <v>92.25</v>
      </c>
      <c r="O1900" s="35">
        <v>13.5</v>
      </c>
      <c r="P1900" s="35">
        <v>24.81</v>
      </c>
      <c r="Q1900" s="35">
        <v>18.87</v>
      </c>
      <c r="R1900" s="35">
        <v>42542.76</v>
      </c>
      <c r="S1900" s="35">
        <v>676.95</v>
      </c>
      <c r="T1900" s="35">
        <v>136.47</v>
      </c>
      <c r="U1900" s="36">
        <v>0</v>
      </c>
      <c r="V1900" s="36">
        <v>0</v>
      </c>
      <c r="W1900" s="36">
        <v>0</v>
      </c>
      <c r="X1900" s="36">
        <v>0</v>
      </c>
      <c r="Y1900" s="36">
        <v>0</v>
      </c>
      <c r="Z1900" s="35">
        <v>1003.26</v>
      </c>
      <c r="AA1900" s="35">
        <v>1816.68</v>
      </c>
      <c r="AB1900" s="35">
        <v>44359.44</v>
      </c>
      <c r="AC1900" s="39">
        <f t="shared" si="922"/>
        <v>44.4</v>
      </c>
      <c r="AD1900" s="40">
        <f t="shared" si="933"/>
        <v>80.099999999999994</v>
      </c>
      <c r="AG1900" s="70" t="s">
        <v>3014</v>
      </c>
      <c r="AH1900" s="24" t="s">
        <v>3777</v>
      </c>
      <c r="AI1900" s="24" t="s">
        <v>135</v>
      </c>
      <c r="AJ1900" s="24" t="s">
        <v>3778</v>
      </c>
      <c r="AK1900" s="42"/>
      <c r="AL1900" s="42"/>
      <c r="AM1900" s="43">
        <v>84449.85</v>
      </c>
      <c r="AN1900" s="44">
        <v>22</v>
      </c>
      <c r="AO1900" s="45"/>
      <c r="AP1900" s="45"/>
      <c r="AQ1900" s="46">
        <v>22</v>
      </c>
      <c r="AR1900" s="43">
        <v>84449.85</v>
      </c>
      <c r="AS1900" s="43">
        <v>4331.3599999999997</v>
      </c>
      <c r="AT1900" s="43">
        <v>676.5</v>
      </c>
      <c r="AU1900" s="44">
        <v>99</v>
      </c>
      <c r="AV1900" s="43">
        <v>181.94</v>
      </c>
      <c r="AW1900" s="43">
        <v>138.38</v>
      </c>
      <c r="AX1900" s="43">
        <v>89877.03</v>
      </c>
      <c r="AY1900" s="43">
        <v>4964.3</v>
      </c>
      <c r="AZ1900" s="43">
        <v>1000.78</v>
      </c>
      <c r="BA1900" s="44">
        <v>0</v>
      </c>
      <c r="BB1900" s="44">
        <v>0</v>
      </c>
      <c r="BC1900" s="44">
        <v>0</v>
      </c>
      <c r="BD1900" s="44">
        <v>0</v>
      </c>
      <c r="BE1900" s="44">
        <v>0</v>
      </c>
      <c r="BF1900" s="43">
        <v>2026.8</v>
      </c>
      <c r="BG1900" s="43">
        <v>7991.88</v>
      </c>
      <c r="BH1900" s="43">
        <v>97868.91</v>
      </c>
      <c r="BI1900" s="44">
        <v>0</v>
      </c>
      <c r="BJ1900" s="71">
        <v>97.9</v>
      </c>
      <c r="BK1900" s="2"/>
      <c r="BL1900" s="2"/>
      <c r="BM1900" s="48">
        <v>8.1999999999999993</v>
      </c>
      <c r="BN1900" s="48">
        <v>8.1999999999999993</v>
      </c>
      <c r="BO1900" s="48">
        <v>8.1999999999999993</v>
      </c>
      <c r="BP1900" s="48">
        <v>8.1999999999999993</v>
      </c>
      <c r="BQ1900" s="48">
        <v>16.3</v>
      </c>
      <c r="BR1900" s="48">
        <v>16.3</v>
      </c>
      <c r="BS1900" s="48">
        <v>4.0999999999999996</v>
      </c>
      <c r="BT1900" s="48">
        <v>0</v>
      </c>
      <c r="BU1900" s="48">
        <v>4.0999999999999996</v>
      </c>
      <c r="BV1900" s="48">
        <f t="shared" si="923"/>
        <v>2.2000000000000002</v>
      </c>
      <c r="BW1900" s="48">
        <f t="shared" si="924"/>
        <v>2.2000000000000002</v>
      </c>
      <c r="BX1900" s="49">
        <f t="shared" si="925"/>
        <v>2.1</v>
      </c>
      <c r="BY1900" s="50">
        <f t="shared" si="926"/>
        <v>80.100000000000009</v>
      </c>
      <c r="BZ1900" s="48">
        <f t="shared" si="927"/>
        <v>24.599999999999998</v>
      </c>
      <c r="CA1900" s="48">
        <f t="shared" si="928"/>
        <v>40.799999999999997</v>
      </c>
      <c r="CB1900" s="48">
        <f t="shared" si="929"/>
        <v>8.1999999999999993</v>
      </c>
      <c r="CC1900" s="51">
        <f t="shared" si="930"/>
        <v>6.5</v>
      </c>
      <c r="CD1900" s="50">
        <f t="shared" si="931"/>
        <v>80.099999999999994</v>
      </c>
      <c r="CE1900" s="103"/>
      <c r="CF1900" s="73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</row>
    <row r="1901" spans="1:122" ht="15" hidden="1" outlineLevel="1" thickBot="1" x14ac:dyDescent="0.35">
      <c r="A1901" s="161"/>
      <c r="B1901" s="53" t="s">
        <v>3779</v>
      </c>
      <c r="C1901" s="53" t="s">
        <v>135</v>
      </c>
      <c r="D1901" s="24" t="s">
        <v>3780</v>
      </c>
      <c r="E1901" s="35">
        <v>494588.22</v>
      </c>
      <c r="F1901" s="34"/>
      <c r="G1901" s="34"/>
      <c r="H1901" s="36">
        <v>87</v>
      </c>
      <c r="I1901" s="38">
        <v>87</v>
      </c>
      <c r="J1901" s="37"/>
      <c r="K1901" s="37"/>
      <c r="L1901" s="35">
        <v>494588.22</v>
      </c>
      <c r="M1901" s="35">
        <v>116476.47</v>
      </c>
      <c r="N1901" s="35">
        <v>2675.25</v>
      </c>
      <c r="O1901" s="35">
        <v>391.5</v>
      </c>
      <c r="P1901" s="35">
        <v>719.49</v>
      </c>
      <c r="Q1901" s="35">
        <v>547.23</v>
      </c>
      <c r="R1901" s="35">
        <v>615398.16</v>
      </c>
      <c r="S1901" s="35">
        <v>39231.78</v>
      </c>
      <c r="T1901" s="35">
        <v>3957.63</v>
      </c>
      <c r="U1901" s="35">
        <v>234.9</v>
      </c>
      <c r="V1901" s="35">
        <v>2659.59</v>
      </c>
      <c r="W1901" s="35">
        <v>1752.18</v>
      </c>
      <c r="X1901" s="35">
        <v>128.02000000000001</v>
      </c>
      <c r="Y1901" s="35">
        <v>5255.67</v>
      </c>
      <c r="Z1901" s="35">
        <v>11870.13</v>
      </c>
      <c r="AA1901" s="35">
        <v>65089.9</v>
      </c>
      <c r="AB1901" s="35">
        <v>680488.06</v>
      </c>
      <c r="AC1901" s="39">
        <f t="shared" si="922"/>
        <v>680.5</v>
      </c>
      <c r="AD1901" s="40">
        <f t="shared" si="933"/>
        <v>657.8</v>
      </c>
      <c r="AG1901" s="70" t="s">
        <v>3014</v>
      </c>
      <c r="AH1901" s="24" t="s">
        <v>3779</v>
      </c>
      <c r="AI1901" s="24" t="s">
        <v>135</v>
      </c>
      <c r="AJ1901" s="24" t="s">
        <v>3780</v>
      </c>
      <c r="AK1901" s="43">
        <v>484680.99</v>
      </c>
      <c r="AL1901" s="42"/>
      <c r="AM1901" s="42"/>
      <c r="AN1901" s="44">
        <v>80</v>
      </c>
      <c r="AO1901" s="46">
        <v>80</v>
      </c>
      <c r="AP1901" s="45"/>
      <c r="AQ1901" s="45"/>
      <c r="AR1901" s="43">
        <v>484680.99</v>
      </c>
      <c r="AS1901" s="43">
        <v>96942.62</v>
      </c>
      <c r="AT1901" s="44">
        <v>2460</v>
      </c>
      <c r="AU1901" s="44">
        <v>360</v>
      </c>
      <c r="AV1901" s="43">
        <v>661.6</v>
      </c>
      <c r="AW1901" s="43">
        <v>503.2</v>
      </c>
      <c r="AX1901" s="43">
        <v>585608.41</v>
      </c>
      <c r="AY1901" s="43">
        <v>36075.199999999997</v>
      </c>
      <c r="AZ1901" s="43">
        <v>3639.2</v>
      </c>
      <c r="BA1901" s="44">
        <v>216</v>
      </c>
      <c r="BB1901" s="43">
        <v>2445.6</v>
      </c>
      <c r="BC1901" s="43">
        <v>1611.2</v>
      </c>
      <c r="BD1901" s="43">
        <v>383.88</v>
      </c>
      <c r="BE1901" s="43">
        <v>4832.8</v>
      </c>
      <c r="BF1901" s="43">
        <v>11632.34</v>
      </c>
      <c r="BG1901" s="43">
        <v>60836.22</v>
      </c>
      <c r="BH1901" s="43">
        <v>646444.63</v>
      </c>
      <c r="BI1901" s="44">
        <v>0</v>
      </c>
      <c r="BJ1901" s="71">
        <v>646.4</v>
      </c>
      <c r="BK1901" s="2"/>
      <c r="BL1901" s="2"/>
      <c r="BM1901" s="48">
        <v>53.9</v>
      </c>
      <c r="BN1901" s="48">
        <v>53.9</v>
      </c>
      <c r="BO1901" s="48">
        <v>53.9</v>
      </c>
      <c r="BP1901" s="48">
        <v>53.9</v>
      </c>
      <c r="BQ1901" s="48">
        <v>107.7</v>
      </c>
      <c r="BR1901" s="48">
        <v>107.7</v>
      </c>
      <c r="BS1901" s="48">
        <v>26.9</v>
      </c>
      <c r="BT1901" s="48">
        <v>0</v>
      </c>
      <c r="BU1901" s="48">
        <v>26.9</v>
      </c>
      <c r="BV1901" s="48">
        <f t="shared" si="923"/>
        <v>57.7</v>
      </c>
      <c r="BW1901" s="48">
        <f t="shared" si="924"/>
        <v>57.7</v>
      </c>
      <c r="BX1901" s="49">
        <f t="shared" si="925"/>
        <v>57.6</v>
      </c>
      <c r="BY1901" s="50">
        <f t="shared" si="926"/>
        <v>657.8</v>
      </c>
      <c r="BZ1901" s="48">
        <f t="shared" si="927"/>
        <v>161.69999999999999</v>
      </c>
      <c r="CA1901" s="48">
        <f t="shared" si="928"/>
        <v>269.3</v>
      </c>
      <c r="CB1901" s="48">
        <f t="shared" si="929"/>
        <v>53.8</v>
      </c>
      <c r="CC1901" s="51">
        <f t="shared" si="930"/>
        <v>173</v>
      </c>
      <c r="CD1901" s="50">
        <f t="shared" si="931"/>
        <v>657.8</v>
      </c>
      <c r="CE1901" s="103"/>
      <c r="CF1901" s="73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</row>
    <row r="1902" spans="1:122" ht="15" hidden="1" outlineLevel="1" thickBot="1" x14ac:dyDescent="0.35">
      <c r="A1902" s="161"/>
      <c r="B1902" s="53" t="s">
        <v>3781</v>
      </c>
      <c r="C1902" s="53" t="s">
        <v>135</v>
      </c>
      <c r="D1902" s="24" t="s">
        <v>3782</v>
      </c>
      <c r="E1902" s="35">
        <v>183668.74</v>
      </c>
      <c r="F1902" s="35">
        <v>22083.23</v>
      </c>
      <c r="G1902" s="34"/>
      <c r="H1902" s="36">
        <v>69</v>
      </c>
      <c r="I1902" s="38">
        <v>63</v>
      </c>
      <c r="J1902" s="38">
        <v>6</v>
      </c>
      <c r="K1902" s="37"/>
      <c r="L1902" s="35">
        <v>205751.97</v>
      </c>
      <c r="M1902" s="35">
        <v>37501.75</v>
      </c>
      <c r="N1902" s="35">
        <v>2121.75</v>
      </c>
      <c r="O1902" s="35">
        <v>310.5</v>
      </c>
      <c r="P1902" s="35">
        <v>570.63</v>
      </c>
      <c r="Q1902" s="35">
        <v>434.01</v>
      </c>
      <c r="R1902" s="35">
        <v>246690.61</v>
      </c>
      <c r="S1902" s="35">
        <v>29763.119999999999</v>
      </c>
      <c r="T1902" s="35">
        <v>3138.81</v>
      </c>
      <c r="U1902" s="35">
        <v>170.1</v>
      </c>
      <c r="V1902" s="35">
        <v>1925.91</v>
      </c>
      <c r="W1902" s="35">
        <v>1268.82</v>
      </c>
      <c r="X1902" s="36">
        <v>0</v>
      </c>
      <c r="Y1902" s="35">
        <v>3805.83</v>
      </c>
      <c r="Z1902" s="35">
        <v>4938.05</v>
      </c>
      <c r="AA1902" s="35">
        <v>45010.64</v>
      </c>
      <c r="AB1902" s="35">
        <v>291701.25</v>
      </c>
      <c r="AC1902" s="39">
        <f t="shared" si="922"/>
        <v>291.7</v>
      </c>
      <c r="AD1902" s="40">
        <f t="shared" si="933"/>
        <v>282.5</v>
      </c>
      <c r="AG1902" s="70" t="s">
        <v>3014</v>
      </c>
      <c r="AH1902" s="24" t="s">
        <v>3781</v>
      </c>
      <c r="AI1902" s="24" t="s">
        <v>135</v>
      </c>
      <c r="AJ1902" s="24" t="s">
        <v>3782</v>
      </c>
      <c r="AK1902" s="43">
        <v>181322.16</v>
      </c>
      <c r="AL1902" s="43">
        <v>22083.23</v>
      </c>
      <c r="AM1902" s="42"/>
      <c r="AN1902" s="44">
        <v>66</v>
      </c>
      <c r="AO1902" s="46">
        <v>58</v>
      </c>
      <c r="AP1902" s="46">
        <v>8</v>
      </c>
      <c r="AQ1902" s="45"/>
      <c r="AR1902" s="43">
        <v>203405.39</v>
      </c>
      <c r="AS1902" s="43">
        <v>28728.94</v>
      </c>
      <c r="AT1902" s="43">
        <v>2029.5</v>
      </c>
      <c r="AU1902" s="44">
        <v>297</v>
      </c>
      <c r="AV1902" s="43">
        <v>545.82000000000005</v>
      </c>
      <c r="AW1902" s="43">
        <v>415.14</v>
      </c>
      <c r="AX1902" s="43">
        <v>235421.79</v>
      </c>
      <c r="AY1902" s="43">
        <v>27959.72</v>
      </c>
      <c r="AZ1902" s="43">
        <v>3002.34</v>
      </c>
      <c r="BA1902" s="43">
        <v>156.6</v>
      </c>
      <c r="BB1902" s="43">
        <v>1773.06</v>
      </c>
      <c r="BC1902" s="43">
        <v>1168.1199999999999</v>
      </c>
      <c r="BD1902" s="44">
        <v>0</v>
      </c>
      <c r="BE1902" s="43">
        <v>3503.78</v>
      </c>
      <c r="BF1902" s="43">
        <v>4881.7299999999996</v>
      </c>
      <c r="BG1902" s="43">
        <v>42445.35</v>
      </c>
      <c r="BH1902" s="43">
        <v>277867.14</v>
      </c>
      <c r="BI1902" s="44">
        <v>0</v>
      </c>
      <c r="BJ1902" s="71">
        <v>277.89999999999998</v>
      </c>
      <c r="BK1902" s="2"/>
      <c r="BL1902" s="2"/>
      <c r="BM1902" s="48">
        <v>23.2</v>
      </c>
      <c r="BN1902" s="48">
        <v>23.2</v>
      </c>
      <c r="BO1902" s="48">
        <v>23.2</v>
      </c>
      <c r="BP1902" s="48">
        <v>23.2</v>
      </c>
      <c r="BQ1902" s="48">
        <v>46.3</v>
      </c>
      <c r="BR1902" s="48">
        <v>46.3</v>
      </c>
      <c r="BS1902" s="48">
        <v>11.6</v>
      </c>
      <c r="BT1902" s="48">
        <v>0</v>
      </c>
      <c r="BU1902" s="48">
        <v>11.6</v>
      </c>
      <c r="BV1902" s="48">
        <f t="shared" si="923"/>
        <v>24.6</v>
      </c>
      <c r="BW1902" s="48">
        <f t="shared" si="924"/>
        <v>24.6</v>
      </c>
      <c r="BX1902" s="49">
        <f t="shared" si="925"/>
        <v>24.7</v>
      </c>
      <c r="BY1902" s="50">
        <f t="shared" si="926"/>
        <v>282.49999999999994</v>
      </c>
      <c r="BZ1902" s="48">
        <f t="shared" si="927"/>
        <v>69.599999999999994</v>
      </c>
      <c r="CA1902" s="48">
        <f t="shared" si="928"/>
        <v>115.8</v>
      </c>
      <c r="CB1902" s="48">
        <f t="shared" si="929"/>
        <v>23.2</v>
      </c>
      <c r="CC1902" s="51">
        <f t="shared" si="930"/>
        <v>73.900000000000006</v>
      </c>
      <c r="CD1902" s="50">
        <f t="shared" si="931"/>
        <v>282.5</v>
      </c>
      <c r="CE1902" s="103"/>
      <c r="CF1902" s="73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</row>
    <row r="1903" spans="1:122" ht="15" hidden="1" outlineLevel="1" thickBot="1" x14ac:dyDescent="0.35">
      <c r="A1903" s="161"/>
      <c r="B1903" s="53" t="s">
        <v>3783</v>
      </c>
      <c r="C1903" s="53" t="s">
        <v>45</v>
      </c>
      <c r="D1903" s="24" t="s">
        <v>3784</v>
      </c>
      <c r="E1903" s="35">
        <v>2853342.98</v>
      </c>
      <c r="F1903" s="34"/>
      <c r="G1903" s="34"/>
      <c r="H1903" s="36">
        <v>1209</v>
      </c>
      <c r="I1903" s="38">
        <v>1209</v>
      </c>
      <c r="J1903" s="37"/>
      <c r="K1903" s="37"/>
      <c r="L1903" s="35">
        <v>2853342.98</v>
      </c>
      <c r="M1903" s="35">
        <v>521784.02</v>
      </c>
      <c r="N1903" s="35">
        <v>37176.75</v>
      </c>
      <c r="O1903" s="35">
        <v>5440.5</v>
      </c>
      <c r="P1903" s="35">
        <v>9998.43</v>
      </c>
      <c r="Q1903" s="35">
        <v>7604.61</v>
      </c>
      <c r="R1903" s="35">
        <v>3435347.29</v>
      </c>
      <c r="S1903" s="35">
        <v>545186.46</v>
      </c>
      <c r="T1903" s="35">
        <v>54997.41</v>
      </c>
      <c r="U1903" s="35">
        <v>3264.3</v>
      </c>
      <c r="V1903" s="35">
        <v>36959.129999999997</v>
      </c>
      <c r="W1903" s="35">
        <v>24349.26</v>
      </c>
      <c r="X1903" s="35">
        <v>2431.66</v>
      </c>
      <c r="Y1903" s="35">
        <v>73035.69</v>
      </c>
      <c r="Z1903" s="35">
        <v>68480.240000000005</v>
      </c>
      <c r="AA1903" s="35">
        <v>808704.15</v>
      </c>
      <c r="AB1903" s="35">
        <v>4244051.4400000004</v>
      </c>
      <c r="AC1903" s="39">
        <f t="shared" si="922"/>
        <v>4244.1000000000004</v>
      </c>
      <c r="AD1903" s="40">
        <f t="shared" si="933"/>
        <v>4172.3999999999996</v>
      </c>
      <c r="AG1903" s="70" t="s">
        <v>3014</v>
      </c>
      <c r="AH1903" s="24" t="s">
        <v>3783</v>
      </c>
      <c r="AI1903" s="24" t="s">
        <v>45</v>
      </c>
      <c r="AJ1903" s="24" t="s">
        <v>3784</v>
      </c>
      <c r="AK1903" s="43">
        <v>2789326.76</v>
      </c>
      <c r="AL1903" s="42"/>
      <c r="AM1903" s="42"/>
      <c r="AN1903" s="44">
        <v>1190</v>
      </c>
      <c r="AO1903" s="46">
        <v>1190</v>
      </c>
      <c r="AP1903" s="45"/>
      <c r="AQ1903" s="45"/>
      <c r="AR1903" s="43">
        <v>2789326.76</v>
      </c>
      <c r="AS1903" s="43">
        <v>493316.1</v>
      </c>
      <c r="AT1903" s="43">
        <v>36592.5</v>
      </c>
      <c r="AU1903" s="44">
        <v>5355</v>
      </c>
      <c r="AV1903" s="43">
        <v>9841.2999999999993</v>
      </c>
      <c r="AW1903" s="43">
        <v>7485.1</v>
      </c>
      <c r="AX1903" s="43">
        <v>3341916.76</v>
      </c>
      <c r="AY1903" s="43">
        <v>536618.6</v>
      </c>
      <c r="AZ1903" s="43">
        <v>54133.1</v>
      </c>
      <c r="BA1903" s="44">
        <v>3213</v>
      </c>
      <c r="BB1903" s="43">
        <v>36378.300000000003</v>
      </c>
      <c r="BC1903" s="43">
        <v>23966.6</v>
      </c>
      <c r="BD1903" s="43">
        <v>1408.22</v>
      </c>
      <c r="BE1903" s="43">
        <v>71887.899999999994</v>
      </c>
      <c r="BF1903" s="43">
        <v>66943.86</v>
      </c>
      <c r="BG1903" s="43">
        <v>794549.58</v>
      </c>
      <c r="BH1903" s="43">
        <v>4136466.34</v>
      </c>
      <c r="BI1903" s="44">
        <v>0</v>
      </c>
      <c r="BJ1903" s="71">
        <v>4136.5</v>
      </c>
      <c r="BK1903" s="2"/>
      <c r="BL1903" s="2"/>
      <c r="BM1903" s="48">
        <v>344.7</v>
      </c>
      <c r="BN1903" s="48">
        <v>344.7</v>
      </c>
      <c r="BO1903" s="48">
        <v>344.7</v>
      </c>
      <c r="BP1903" s="48">
        <v>344.7</v>
      </c>
      <c r="BQ1903" s="48">
        <v>689.4</v>
      </c>
      <c r="BR1903" s="48">
        <v>689.4</v>
      </c>
      <c r="BS1903" s="48">
        <v>172.4</v>
      </c>
      <c r="BT1903" s="48">
        <v>0</v>
      </c>
      <c r="BU1903" s="48">
        <v>172.4</v>
      </c>
      <c r="BV1903" s="48">
        <f t="shared" si="923"/>
        <v>356.7</v>
      </c>
      <c r="BW1903" s="48">
        <f t="shared" si="924"/>
        <v>356.7</v>
      </c>
      <c r="BX1903" s="49">
        <f t="shared" si="925"/>
        <v>356.6</v>
      </c>
      <c r="BY1903" s="50">
        <f t="shared" si="926"/>
        <v>4172.3999999999996</v>
      </c>
      <c r="BZ1903" s="48">
        <f t="shared" si="927"/>
        <v>1034.0999999999999</v>
      </c>
      <c r="CA1903" s="48">
        <f t="shared" si="928"/>
        <v>1723.5</v>
      </c>
      <c r="CB1903" s="48">
        <f t="shared" si="929"/>
        <v>344.8</v>
      </c>
      <c r="CC1903" s="51">
        <f t="shared" si="930"/>
        <v>1070</v>
      </c>
      <c r="CD1903" s="50">
        <f t="shared" si="931"/>
        <v>4172.3999999999996</v>
      </c>
      <c r="CE1903" s="103"/>
      <c r="CF1903" s="73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</row>
    <row r="1904" spans="1:122" ht="15" hidden="1" outlineLevel="1" thickBot="1" x14ac:dyDescent="0.35">
      <c r="A1904" s="161"/>
      <c r="B1904" s="53" t="s">
        <v>3785</v>
      </c>
      <c r="C1904" s="53" t="s">
        <v>135</v>
      </c>
      <c r="D1904" s="24" t="s">
        <v>3786</v>
      </c>
      <c r="E1904" s="34"/>
      <c r="F1904" s="35">
        <v>93853.72</v>
      </c>
      <c r="G1904" s="35">
        <v>210095.39</v>
      </c>
      <c r="H1904" s="36">
        <v>64</v>
      </c>
      <c r="I1904" s="37"/>
      <c r="J1904" s="38">
        <v>21</v>
      </c>
      <c r="K1904" s="38">
        <v>43</v>
      </c>
      <c r="L1904" s="35">
        <v>303949.11</v>
      </c>
      <c r="M1904" s="35">
        <v>12600.32</v>
      </c>
      <c r="N1904" s="35">
        <v>1990.47</v>
      </c>
      <c r="O1904" s="36">
        <v>288</v>
      </c>
      <c r="P1904" s="35">
        <v>529.28</v>
      </c>
      <c r="Q1904" s="35">
        <v>402.56</v>
      </c>
      <c r="R1904" s="35">
        <v>319759.74</v>
      </c>
      <c r="S1904" s="35">
        <v>14441.6</v>
      </c>
      <c r="T1904" s="35">
        <v>2911.36</v>
      </c>
      <c r="U1904" s="36">
        <v>0</v>
      </c>
      <c r="V1904" s="36">
        <v>0</v>
      </c>
      <c r="W1904" s="36">
        <v>0</v>
      </c>
      <c r="X1904" s="36">
        <v>0</v>
      </c>
      <c r="Y1904" s="36">
        <v>0</v>
      </c>
      <c r="Z1904" s="35">
        <v>7294.79</v>
      </c>
      <c r="AA1904" s="35">
        <v>24647.75</v>
      </c>
      <c r="AB1904" s="35">
        <v>344407.49</v>
      </c>
      <c r="AC1904" s="39">
        <f t="shared" ref="AC1904:AC1938" si="934">+ROUND(AB1904/1000,1)</f>
        <v>344.4</v>
      </c>
      <c r="AD1904" s="40">
        <f t="shared" si="933"/>
        <v>313.7</v>
      </c>
      <c r="AG1904" s="70" t="s">
        <v>3014</v>
      </c>
      <c r="AH1904" s="24" t="s">
        <v>3785</v>
      </c>
      <c r="AI1904" s="24" t="s">
        <v>135</v>
      </c>
      <c r="AJ1904" s="24" t="s">
        <v>3786</v>
      </c>
      <c r="AK1904" s="42"/>
      <c r="AL1904" s="43">
        <v>44166.46</v>
      </c>
      <c r="AM1904" s="43">
        <v>216402.76</v>
      </c>
      <c r="AN1904" s="44">
        <v>61</v>
      </c>
      <c r="AO1904" s="45"/>
      <c r="AP1904" s="46">
        <v>10</v>
      </c>
      <c r="AQ1904" s="46">
        <v>51</v>
      </c>
      <c r="AR1904" s="43">
        <v>260569.22</v>
      </c>
      <c r="AS1904" s="43">
        <v>12009.68</v>
      </c>
      <c r="AT1904" s="43">
        <v>1875.75</v>
      </c>
      <c r="AU1904" s="43">
        <v>274.5</v>
      </c>
      <c r="AV1904" s="43">
        <v>504.47</v>
      </c>
      <c r="AW1904" s="43">
        <v>383.69</v>
      </c>
      <c r="AX1904" s="43">
        <v>275617.31</v>
      </c>
      <c r="AY1904" s="43">
        <v>13764.65</v>
      </c>
      <c r="AZ1904" s="43">
        <v>2774.89</v>
      </c>
      <c r="BA1904" s="44">
        <v>0</v>
      </c>
      <c r="BB1904" s="44">
        <v>0</v>
      </c>
      <c r="BC1904" s="44">
        <v>0</v>
      </c>
      <c r="BD1904" s="44">
        <v>0</v>
      </c>
      <c r="BE1904" s="44">
        <v>0</v>
      </c>
      <c r="BF1904" s="43">
        <v>6253.66</v>
      </c>
      <c r="BG1904" s="43">
        <v>22793.200000000001</v>
      </c>
      <c r="BH1904" s="43">
        <v>298410.51</v>
      </c>
      <c r="BI1904" s="44">
        <v>0</v>
      </c>
      <c r="BJ1904" s="71">
        <v>298.39999999999998</v>
      </c>
      <c r="BK1904" s="2"/>
      <c r="BL1904" s="2"/>
      <c r="BM1904" s="48">
        <v>24.9</v>
      </c>
      <c r="BN1904" s="48">
        <v>24.9</v>
      </c>
      <c r="BO1904" s="48">
        <v>24.9</v>
      </c>
      <c r="BP1904" s="48">
        <v>24.9</v>
      </c>
      <c r="BQ1904" s="48">
        <v>49.7</v>
      </c>
      <c r="BR1904" s="48">
        <v>49.7</v>
      </c>
      <c r="BS1904" s="48">
        <v>12.4</v>
      </c>
      <c r="BT1904" s="48">
        <v>0</v>
      </c>
      <c r="BU1904" s="48">
        <v>12.4</v>
      </c>
      <c r="BV1904" s="48">
        <f t="shared" ref="BV1904:BV1967" si="935">+ROUND((AD1904-BM1904-BN1904-BO1904-BP1904-BQ1904-BR1904-BS1904-BT1904-BU1904)/3,1)</f>
        <v>30</v>
      </c>
      <c r="BW1904" s="48">
        <f t="shared" ref="BW1904:BW1967" si="936">+BV1904</f>
        <v>30</v>
      </c>
      <c r="BX1904" s="49">
        <f t="shared" ref="BX1904:BX1967" si="937">+ROUND(AD1904-BM1904-BN1904-BO1904-BP1904-BQ1904-BR1904-BS1904-BT1904-BU1904-BV1904-BW1904,1)</f>
        <v>29.9</v>
      </c>
      <c r="BY1904" s="50">
        <f t="shared" ref="BY1904:BY1938" si="938">+BX1904+BW1904+BV1904+BU1904+BT1904+BS1904+BR1904+BQ1904+BP1904+BO1904+BN1904+BM1904</f>
        <v>313.7</v>
      </c>
      <c r="BZ1904" s="48">
        <f t="shared" ref="BZ1904:BZ1938" si="939">+BM1904+BN1904+BO1904</f>
        <v>74.699999999999989</v>
      </c>
      <c r="CA1904" s="48">
        <f t="shared" ref="CA1904:CA1938" si="940">+BP1904+BQ1904+BR1904</f>
        <v>124.3</v>
      </c>
      <c r="CB1904" s="48">
        <f t="shared" ref="CB1904:CB1938" si="941">+BS1904+BT1904+BU1904</f>
        <v>24.8</v>
      </c>
      <c r="CC1904" s="51">
        <f t="shared" ref="CC1904:CC1938" si="942">+BV1904+BW1904+BX1904</f>
        <v>89.9</v>
      </c>
      <c r="CD1904" s="50">
        <f t="shared" ref="CD1904:CD1938" si="943">SUM(BZ1904:CC1904)</f>
        <v>313.70000000000005</v>
      </c>
      <c r="CE1904" s="103"/>
      <c r="CF1904" s="73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</row>
    <row r="1905" spans="1:122" ht="15" hidden="1" outlineLevel="1" thickBot="1" x14ac:dyDescent="0.35">
      <c r="A1905" s="161"/>
      <c r="B1905" s="53" t="s">
        <v>3787</v>
      </c>
      <c r="C1905" s="53" t="s">
        <v>45</v>
      </c>
      <c r="D1905" s="24" t="s">
        <v>3788</v>
      </c>
      <c r="E1905" s="34"/>
      <c r="F1905" s="35">
        <v>176665.83</v>
      </c>
      <c r="G1905" s="35">
        <v>488225.71</v>
      </c>
      <c r="H1905" s="36">
        <v>252</v>
      </c>
      <c r="I1905" s="37"/>
      <c r="J1905" s="38">
        <v>74</v>
      </c>
      <c r="K1905" s="38">
        <v>178</v>
      </c>
      <c r="L1905" s="35">
        <v>664891.54</v>
      </c>
      <c r="M1905" s="35">
        <v>68815.89</v>
      </c>
      <c r="N1905" s="36">
        <v>7749</v>
      </c>
      <c r="O1905" s="36">
        <v>1134</v>
      </c>
      <c r="P1905" s="35">
        <v>2084.04</v>
      </c>
      <c r="Q1905" s="35">
        <v>1585.08</v>
      </c>
      <c r="R1905" s="35">
        <v>746259.55</v>
      </c>
      <c r="S1905" s="35">
        <v>56863.8</v>
      </c>
      <c r="T1905" s="35">
        <v>11463.48</v>
      </c>
      <c r="U1905" s="36">
        <v>0</v>
      </c>
      <c r="V1905" s="36">
        <v>0</v>
      </c>
      <c r="W1905" s="36">
        <v>0</v>
      </c>
      <c r="X1905" s="36">
        <v>0</v>
      </c>
      <c r="Y1905" s="36">
        <v>0</v>
      </c>
      <c r="Z1905" s="35">
        <v>15957.4</v>
      </c>
      <c r="AA1905" s="35">
        <v>84284.68</v>
      </c>
      <c r="AB1905" s="35">
        <v>830544.23</v>
      </c>
      <c r="AC1905" s="39">
        <f t="shared" si="934"/>
        <v>830.5</v>
      </c>
      <c r="AD1905" s="40">
        <f t="shared" si="933"/>
        <v>859.4</v>
      </c>
      <c r="AG1905" s="70" t="s">
        <v>3014</v>
      </c>
      <c r="AH1905" s="24" t="s">
        <v>3787</v>
      </c>
      <c r="AI1905" s="24" t="s">
        <v>45</v>
      </c>
      <c r="AJ1905" s="24" t="s">
        <v>3788</v>
      </c>
      <c r="AK1905" s="42"/>
      <c r="AL1905" s="43">
        <v>176665.83</v>
      </c>
      <c r="AM1905" s="43">
        <v>524143.28</v>
      </c>
      <c r="AN1905" s="44">
        <v>258</v>
      </c>
      <c r="AO1905" s="45"/>
      <c r="AP1905" s="46">
        <v>59</v>
      </c>
      <c r="AQ1905" s="46">
        <v>199</v>
      </c>
      <c r="AR1905" s="43">
        <v>700809.11</v>
      </c>
      <c r="AS1905" s="43">
        <v>73475.039999999994</v>
      </c>
      <c r="AT1905" s="43">
        <v>7933.5</v>
      </c>
      <c r="AU1905" s="44">
        <v>1161</v>
      </c>
      <c r="AV1905" s="43">
        <v>2133.66</v>
      </c>
      <c r="AW1905" s="43">
        <v>1622.82</v>
      </c>
      <c r="AX1905" s="43">
        <v>787135.13</v>
      </c>
      <c r="AY1905" s="43">
        <v>58217.7</v>
      </c>
      <c r="AZ1905" s="43">
        <v>11736.42</v>
      </c>
      <c r="BA1905" s="44">
        <v>0</v>
      </c>
      <c r="BB1905" s="44">
        <v>0</v>
      </c>
      <c r="BC1905" s="44">
        <v>0</v>
      </c>
      <c r="BD1905" s="44">
        <v>0</v>
      </c>
      <c r="BE1905" s="44">
        <v>0</v>
      </c>
      <c r="BF1905" s="43">
        <v>16819.419999999998</v>
      </c>
      <c r="BG1905" s="43">
        <v>86773.54</v>
      </c>
      <c r="BH1905" s="43">
        <v>873908.67</v>
      </c>
      <c r="BI1905" s="44">
        <v>0</v>
      </c>
      <c r="BJ1905" s="71">
        <v>873.9</v>
      </c>
      <c r="BK1905" s="2"/>
      <c r="BL1905" s="2"/>
      <c r="BM1905" s="48">
        <v>72.8</v>
      </c>
      <c r="BN1905" s="48">
        <v>72.8</v>
      </c>
      <c r="BO1905" s="48">
        <v>72.8</v>
      </c>
      <c r="BP1905" s="48">
        <v>72.8</v>
      </c>
      <c r="BQ1905" s="48">
        <v>145.69999999999999</v>
      </c>
      <c r="BR1905" s="48">
        <v>145.69999999999999</v>
      </c>
      <c r="BS1905" s="48">
        <v>36.4</v>
      </c>
      <c r="BT1905" s="48">
        <v>0</v>
      </c>
      <c r="BU1905" s="48">
        <v>36.4</v>
      </c>
      <c r="BV1905" s="48">
        <f t="shared" si="935"/>
        <v>68</v>
      </c>
      <c r="BW1905" s="48">
        <f t="shared" si="936"/>
        <v>68</v>
      </c>
      <c r="BX1905" s="49">
        <f t="shared" si="937"/>
        <v>68</v>
      </c>
      <c r="BY1905" s="50">
        <f t="shared" si="938"/>
        <v>859.39999999999986</v>
      </c>
      <c r="BZ1905" s="48">
        <f t="shared" si="939"/>
        <v>218.39999999999998</v>
      </c>
      <c r="CA1905" s="48">
        <f t="shared" si="940"/>
        <v>364.2</v>
      </c>
      <c r="CB1905" s="48">
        <f t="shared" si="941"/>
        <v>72.8</v>
      </c>
      <c r="CC1905" s="51">
        <f t="shared" si="942"/>
        <v>204</v>
      </c>
      <c r="CD1905" s="50">
        <f t="shared" si="943"/>
        <v>859.39999999999986</v>
      </c>
      <c r="CE1905" s="103"/>
      <c r="CF1905" s="73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</row>
    <row r="1906" spans="1:122" ht="15" hidden="1" outlineLevel="1" thickBot="1" x14ac:dyDescent="0.35">
      <c r="A1906" s="161"/>
      <c r="B1906" s="53" t="s">
        <v>3789</v>
      </c>
      <c r="C1906" s="53" t="s">
        <v>135</v>
      </c>
      <c r="D1906" s="24" t="s">
        <v>3790</v>
      </c>
      <c r="E1906" s="35">
        <v>1153619.54</v>
      </c>
      <c r="F1906" s="34"/>
      <c r="G1906" s="34"/>
      <c r="H1906" s="36">
        <v>365</v>
      </c>
      <c r="I1906" s="38">
        <v>365</v>
      </c>
      <c r="J1906" s="37"/>
      <c r="K1906" s="37"/>
      <c r="L1906" s="35">
        <v>1153619.54</v>
      </c>
      <c r="M1906" s="35">
        <v>97497.37</v>
      </c>
      <c r="N1906" s="35">
        <v>11680.61</v>
      </c>
      <c r="O1906" s="35">
        <v>1642.5</v>
      </c>
      <c r="P1906" s="35">
        <v>3018.55</v>
      </c>
      <c r="Q1906" s="35">
        <v>2295.85</v>
      </c>
      <c r="R1906" s="35">
        <v>1269754.42</v>
      </c>
      <c r="S1906" s="35">
        <v>164593.1</v>
      </c>
      <c r="T1906" s="35">
        <v>16603.849999999999</v>
      </c>
      <c r="U1906" s="35">
        <v>985.5</v>
      </c>
      <c r="V1906" s="35">
        <v>11158.05</v>
      </c>
      <c r="W1906" s="35">
        <v>7351.1</v>
      </c>
      <c r="X1906" s="35">
        <v>4864.22</v>
      </c>
      <c r="Y1906" s="35">
        <v>22049.65</v>
      </c>
      <c r="Z1906" s="35">
        <v>27686.87</v>
      </c>
      <c r="AA1906" s="35">
        <v>255292.34</v>
      </c>
      <c r="AB1906" s="35">
        <v>1525046.76</v>
      </c>
      <c r="AC1906" s="39">
        <f t="shared" si="934"/>
        <v>1525</v>
      </c>
      <c r="AD1906" s="40">
        <f t="shared" si="933"/>
        <v>1644.1</v>
      </c>
      <c r="AG1906" s="70" t="s">
        <v>3014</v>
      </c>
      <c r="AH1906" s="24" t="s">
        <v>3789</v>
      </c>
      <c r="AI1906" s="24" t="s">
        <v>135</v>
      </c>
      <c r="AJ1906" s="24" t="s">
        <v>3790</v>
      </c>
      <c r="AK1906" s="43">
        <v>1271313.75</v>
      </c>
      <c r="AL1906" s="42"/>
      <c r="AM1906" s="42"/>
      <c r="AN1906" s="44">
        <v>427</v>
      </c>
      <c r="AO1906" s="46">
        <v>427</v>
      </c>
      <c r="AP1906" s="45"/>
      <c r="AQ1906" s="45"/>
      <c r="AR1906" s="43">
        <v>1271313.75</v>
      </c>
      <c r="AS1906" s="43">
        <v>114535.91</v>
      </c>
      <c r="AT1906" s="43">
        <v>13130.25</v>
      </c>
      <c r="AU1906" s="43">
        <v>1921.5</v>
      </c>
      <c r="AV1906" s="43">
        <v>3531.29</v>
      </c>
      <c r="AW1906" s="43">
        <v>2685.83</v>
      </c>
      <c r="AX1906" s="43">
        <v>1407118.53</v>
      </c>
      <c r="AY1906" s="43">
        <v>192551.38</v>
      </c>
      <c r="AZ1906" s="43">
        <v>19424.23</v>
      </c>
      <c r="BA1906" s="43">
        <v>1152.9000000000001</v>
      </c>
      <c r="BB1906" s="43">
        <v>13053.39</v>
      </c>
      <c r="BC1906" s="43">
        <v>8599.7800000000007</v>
      </c>
      <c r="BD1906" s="43">
        <v>5376.66</v>
      </c>
      <c r="BE1906" s="43">
        <v>25795.07</v>
      </c>
      <c r="BF1906" s="43">
        <v>30511.53</v>
      </c>
      <c r="BG1906" s="43">
        <v>296464.94</v>
      </c>
      <c r="BH1906" s="43">
        <v>1703583.47</v>
      </c>
      <c r="BI1906" s="44">
        <v>0</v>
      </c>
      <c r="BJ1906" s="71">
        <v>1703.6</v>
      </c>
      <c r="BK1906" s="2"/>
      <c r="BL1906" s="2"/>
      <c r="BM1906" s="48">
        <v>142</v>
      </c>
      <c r="BN1906" s="48">
        <v>142</v>
      </c>
      <c r="BO1906" s="48">
        <v>142</v>
      </c>
      <c r="BP1906" s="48">
        <v>142</v>
      </c>
      <c r="BQ1906" s="48">
        <v>283.89999999999998</v>
      </c>
      <c r="BR1906" s="48">
        <v>283.89999999999998</v>
      </c>
      <c r="BS1906" s="48">
        <v>71</v>
      </c>
      <c r="BT1906" s="48">
        <v>0</v>
      </c>
      <c r="BU1906" s="48">
        <v>71</v>
      </c>
      <c r="BV1906" s="48">
        <f t="shared" si="935"/>
        <v>122.1</v>
      </c>
      <c r="BW1906" s="48">
        <f t="shared" si="936"/>
        <v>122.1</v>
      </c>
      <c r="BX1906" s="49">
        <f t="shared" si="937"/>
        <v>122.1</v>
      </c>
      <c r="BY1906" s="50">
        <f t="shared" si="938"/>
        <v>1644.1</v>
      </c>
      <c r="BZ1906" s="48">
        <f t="shared" si="939"/>
        <v>426</v>
      </c>
      <c r="CA1906" s="48">
        <f t="shared" si="940"/>
        <v>709.8</v>
      </c>
      <c r="CB1906" s="48">
        <f t="shared" si="941"/>
        <v>142</v>
      </c>
      <c r="CC1906" s="51">
        <f t="shared" si="942"/>
        <v>366.29999999999995</v>
      </c>
      <c r="CD1906" s="50">
        <f t="shared" si="943"/>
        <v>1644.1</v>
      </c>
      <c r="CE1906" s="103"/>
      <c r="CF1906" s="73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</row>
    <row r="1907" spans="1:122" ht="15" hidden="1" outlineLevel="1" thickBot="1" x14ac:dyDescent="0.35">
      <c r="A1907" s="161"/>
      <c r="B1907" s="53" t="s">
        <v>3791</v>
      </c>
      <c r="C1907" s="53" t="s">
        <v>135</v>
      </c>
      <c r="D1907" s="24" t="s">
        <v>3792</v>
      </c>
      <c r="E1907" s="35">
        <v>2597378.65</v>
      </c>
      <c r="F1907" s="35">
        <v>44166.46</v>
      </c>
      <c r="G1907" s="34"/>
      <c r="H1907" s="36">
        <v>970</v>
      </c>
      <c r="I1907" s="38">
        <v>957</v>
      </c>
      <c r="J1907" s="38">
        <v>13</v>
      </c>
      <c r="K1907" s="37"/>
      <c r="L1907" s="35">
        <v>2641545.11</v>
      </c>
      <c r="M1907" s="35">
        <v>242245.26</v>
      </c>
      <c r="N1907" s="35">
        <v>29827.5</v>
      </c>
      <c r="O1907" s="36">
        <v>4365</v>
      </c>
      <c r="P1907" s="35">
        <v>8021.9</v>
      </c>
      <c r="Q1907" s="35">
        <v>6101.3</v>
      </c>
      <c r="R1907" s="35">
        <v>2932106.07</v>
      </c>
      <c r="S1907" s="35">
        <v>434483.03</v>
      </c>
      <c r="T1907" s="35">
        <v>44125.3</v>
      </c>
      <c r="U1907" s="35">
        <v>2583.9</v>
      </c>
      <c r="V1907" s="35">
        <v>29255.49</v>
      </c>
      <c r="W1907" s="35">
        <v>19273.98</v>
      </c>
      <c r="X1907" s="35">
        <v>639.91999999999996</v>
      </c>
      <c r="Y1907" s="35">
        <v>57812.37</v>
      </c>
      <c r="Z1907" s="35">
        <v>63397.07</v>
      </c>
      <c r="AA1907" s="35">
        <v>651571.06000000006</v>
      </c>
      <c r="AB1907" s="35">
        <v>3583677.13</v>
      </c>
      <c r="AC1907" s="39">
        <f t="shared" si="934"/>
        <v>3583.7</v>
      </c>
      <c r="AD1907" s="40">
        <f t="shared" ref="AD1907:AD1938" si="944">+ROUND((AC1907/12*4)+(BJ1907/12*8),1)</f>
        <v>3587.6</v>
      </c>
      <c r="AG1907" s="70" t="s">
        <v>3014</v>
      </c>
      <c r="AH1907" s="24" t="s">
        <v>3791</v>
      </c>
      <c r="AI1907" s="24" t="s">
        <v>135</v>
      </c>
      <c r="AJ1907" s="24" t="s">
        <v>3792</v>
      </c>
      <c r="AK1907" s="43">
        <v>2583623.9</v>
      </c>
      <c r="AL1907" s="43">
        <v>44166.46</v>
      </c>
      <c r="AM1907" s="42"/>
      <c r="AN1907" s="44">
        <v>1023</v>
      </c>
      <c r="AO1907" s="46">
        <v>1006</v>
      </c>
      <c r="AP1907" s="46">
        <v>17</v>
      </c>
      <c r="AQ1907" s="45"/>
      <c r="AR1907" s="43">
        <v>2627790.36</v>
      </c>
      <c r="AS1907" s="43">
        <v>228222.75</v>
      </c>
      <c r="AT1907" s="43">
        <v>31457.25</v>
      </c>
      <c r="AU1907" s="43">
        <v>4603.5</v>
      </c>
      <c r="AV1907" s="43">
        <v>8460.2099999999991</v>
      </c>
      <c r="AW1907" s="43">
        <v>6434.67</v>
      </c>
      <c r="AX1907" s="43">
        <v>2906968.74</v>
      </c>
      <c r="AY1907" s="43">
        <v>457481.69</v>
      </c>
      <c r="AZ1907" s="43">
        <v>46536.27</v>
      </c>
      <c r="BA1907" s="43">
        <v>2716.2</v>
      </c>
      <c r="BB1907" s="43">
        <v>30753.42</v>
      </c>
      <c r="BC1907" s="43">
        <v>20260.84</v>
      </c>
      <c r="BD1907" s="43">
        <v>895.78</v>
      </c>
      <c r="BE1907" s="43">
        <v>60772.46</v>
      </c>
      <c r="BF1907" s="43">
        <v>63066.95</v>
      </c>
      <c r="BG1907" s="43">
        <v>682483.61</v>
      </c>
      <c r="BH1907" s="43">
        <v>3589452.35</v>
      </c>
      <c r="BI1907" s="44">
        <v>0</v>
      </c>
      <c r="BJ1907" s="71">
        <v>3589.5</v>
      </c>
      <c r="BK1907" s="2"/>
      <c r="BL1907" s="2"/>
      <c r="BM1907" s="48">
        <v>299.10000000000002</v>
      </c>
      <c r="BN1907" s="48">
        <v>299.10000000000002</v>
      </c>
      <c r="BO1907" s="48">
        <v>299.10000000000002</v>
      </c>
      <c r="BP1907" s="48">
        <v>299.10000000000002</v>
      </c>
      <c r="BQ1907" s="48">
        <v>598.29999999999995</v>
      </c>
      <c r="BR1907" s="48">
        <v>598.29999999999995</v>
      </c>
      <c r="BS1907" s="48">
        <v>149.6</v>
      </c>
      <c r="BT1907" s="48">
        <v>0</v>
      </c>
      <c r="BU1907" s="48">
        <v>149.6</v>
      </c>
      <c r="BV1907" s="48">
        <f t="shared" si="935"/>
        <v>298.5</v>
      </c>
      <c r="BW1907" s="48">
        <f t="shared" si="936"/>
        <v>298.5</v>
      </c>
      <c r="BX1907" s="49">
        <f t="shared" si="937"/>
        <v>298.39999999999998</v>
      </c>
      <c r="BY1907" s="50">
        <f t="shared" si="938"/>
        <v>3587.5999999999995</v>
      </c>
      <c r="BZ1907" s="48">
        <f t="shared" si="939"/>
        <v>897.30000000000007</v>
      </c>
      <c r="CA1907" s="48">
        <f t="shared" si="940"/>
        <v>1495.6999999999998</v>
      </c>
      <c r="CB1907" s="48">
        <f t="shared" si="941"/>
        <v>299.2</v>
      </c>
      <c r="CC1907" s="51">
        <f t="shared" si="942"/>
        <v>895.4</v>
      </c>
      <c r="CD1907" s="50">
        <f t="shared" si="943"/>
        <v>3587.6</v>
      </c>
      <c r="CE1907" s="103"/>
      <c r="CF1907" s="73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</row>
    <row r="1908" spans="1:122" ht="15" hidden="1" outlineLevel="1" thickBot="1" x14ac:dyDescent="0.35">
      <c r="A1908" s="161"/>
      <c r="B1908" s="53" t="s">
        <v>3793</v>
      </c>
      <c r="C1908" s="53" t="s">
        <v>135</v>
      </c>
      <c r="D1908" s="24" t="s">
        <v>3794</v>
      </c>
      <c r="E1908" s="35">
        <v>645040.09</v>
      </c>
      <c r="F1908" s="34"/>
      <c r="G1908" s="34"/>
      <c r="H1908" s="36">
        <v>183</v>
      </c>
      <c r="I1908" s="38">
        <v>183</v>
      </c>
      <c r="J1908" s="37"/>
      <c r="K1908" s="37"/>
      <c r="L1908" s="35">
        <v>645040.09</v>
      </c>
      <c r="M1908" s="35">
        <v>42419.86</v>
      </c>
      <c r="N1908" s="35">
        <v>5627.25</v>
      </c>
      <c r="O1908" s="35">
        <v>823.5</v>
      </c>
      <c r="P1908" s="35">
        <v>1513.41</v>
      </c>
      <c r="Q1908" s="35">
        <v>1151.07</v>
      </c>
      <c r="R1908" s="35">
        <v>696575.18</v>
      </c>
      <c r="S1908" s="35">
        <v>82522.02</v>
      </c>
      <c r="T1908" s="35">
        <v>8324.67</v>
      </c>
      <c r="U1908" s="35">
        <v>494.1</v>
      </c>
      <c r="V1908" s="35">
        <v>5594.31</v>
      </c>
      <c r="W1908" s="35">
        <v>3685.62</v>
      </c>
      <c r="X1908" s="35">
        <v>383.88</v>
      </c>
      <c r="Y1908" s="35">
        <v>11055.03</v>
      </c>
      <c r="Z1908" s="35">
        <v>15480.96</v>
      </c>
      <c r="AA1908" s="35">
        <v>127540.59</v>
      </c>
      <c r="AB1908" s="35">
        <v>824115.77</v>
      </c>
      <c r="AC1908" s="39">
        <f t="shared" si="934"/>
        <v>824.1</v>
      </c>
      <c r="AD1908" s="40">
        <f t="shared" si="944"/>
        <v>879.3</v>
      </c>
      <c r="AG1908" s="70" t="s">
        <v>3014</v>
      </c>
      <c r="AH1908" s="24" t="s">
        <v>3793</v>
      </c>
      <c r="AI1908" s="24" t="s">
        <v>135</v>
      </c>
      <c r="AJ1908" s="24" t="s">
        <v>3794</v>
      </c>
      <c r="AK1908" s="43">
        <v>676198.04</v>
      </c>
      <c r="AL1908" s="43">
        <v>14574.93</v>
      </c>
      <c r="AM1908" s="42"/>
      <c r="AN1908" s="44">
        <v>226</v>
      </c>
      <c r="AO1908" s="46">
        <v>223</v>
      </c>
      <c r="AP1908" s="46">
        <v>3</v>
      </c>
      <c r="AQ1908" s="45"/>
      <c r="AR1908" s="43">
        <v>690772.97</v>
      </c>
      <c r="AS1908" s="43">
        <v>50885.7</v>
      </c>
      <c r="AT1908" s="43">
        <v>6949.5</v>
      </c>
      <c r="AU1908" s="44">
        <v>1017</v>
      </c>
      <c r="AV1908" s="43">
        <v>1869.02</v>
      </c>
      <c r="AW1908" s="43">
        <v>1421.54</v>
      </c>
      <c r="AX1908" s="43">
        <v>752915.73</v>
      </c>
      <c r="AY1908" s="43">
        <v>101236.57</v>
      </c>
      <c r="AZ1908" s="43">
        <v>10280.74</v>
      </c>
      <c r="BA1908" s="43">
        <v>602.1</v>
      </c>
      <c r="BB1908" s="43">
        <v>6817.11</v>
      </c>
      <c r="BC1908" s="43">
        <v>4491.22</v>
      </c>
      <c r="BD1908" s="43">
        <v>511.9</v>
      </c>
      <c r="BE1908" s="43">
        <v>13471.43</v>
      </c>
      <c r="BF1908" s="43">
        <v>16578.55</v>
      </c>
      <c r="BG1908" s="43">
        <v>153989.62</v>
      </c>
      <c r="BH1908" s="43">
        <v>906905.35</v>
      </c>
      <c r="BI1908" s="44">
        <v>0</v>
      </c>
      <c r="BJ1908" s="71">
        <v>906.9</v>
      </c>
      <c r="BK1908" s="2"/>
      <c r="BL1908" s="2"/>
      <c r="BM1908" s="48">
        <v>75.599999999999994</v>
      </c>
      <c r="BN1908" s="48">
        <v>75.599999999999994</v>
      </c>
      <c r="BO1908" s="48">
        <v>75.599999999999994</v>
      </c>
      <c r="BP1908" s="48">
        <v>75.599999999999994</v>
      </c>
      <c r="BQ1908" s="48">
        <v>151.19999999999999</v>
      </c>
      <c r="BR1908" s="48">
        <v>151.19999999999999</v>
      </c>
      <c r="BS1908" s="48">
        <v>37.799999999999997</v>
      </c>
      <c r="BT1908" s="48">
        <v>0</v>
      </c>
      <c r="BU1908" s="48">
        <v>37.799999999999997</v>
      </c>
      <c r="BV1908" s="48">
        <f t="shared" si="935"/>
        <v>66.3</v>
      </c>
      <c r="BW1908" s="48">
        <f t="shared" si="936"/>
        <v>66.3</v>
      </c>
      <c r="BX1908" s="49">
        <f t="shared" si="937"/>
        <v>66.3</v>
      </c>
      <c r="BY1908" s="50">
        <f t="shared" si="938"/>
        <v>879.30000000000007</v>
      </c>
      <c r="BZ1908" s="48">
        <f t="shared" si="939"/>
        <v>226.79999999999998</v>
      </c>
      <c r="CA1908" s="48">
        <f t="shared" si="940"/>
        <v>378</v>
      </c>
      <c r="CB1908" s="48">
        <f t="shared" si="941"/>
        <v>75.599999999999994</v>
      </c>
      <c r="CC1908" s="51">
        <f t="shared" si="942"/>
        <v>198.89999999999998</v>
      </c>
      <c r="CD1908" s="50">
        <f t="shared" si="943"/>
        <v>879.3</v>
      </c>
      <c r="CE1908" s="103"/>
      <c r="CF1908" s="73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</row>
    <row r="1909" spans="1:122" ht="15" hidden="1" outlineLevel="1" thickBot="1" x14ac:dyDescent="0.35">
      <c r="A1909" s="161"/>
      <c r="B1909" s="53" t="s">
        <v>3795</v>
      </c>
      <c r="C1909" s="53" t="s">
        <v>135</v>
      </c>
      <c r="D1909" s="24" t="s">
        <v>3796</v>
      </c>
      <c r="E1909" s="34"/>
      <c r="F1909" s="35">
        <v>44166.46</v>
      </c>
      <c r="G1909" s="35">
        <v>380024.34</v>
      </c>
      <c r="H1909" s="36">
        <v>117</v>
      </c>
      <c r="I1909" s="37"/>
      <c r="J1909" s="38">
        <v>11</v>
      </c>
      <c r="K1909" s="38">
        <v>106</v>
      </c>
      <c r="L1909" s="35">
        <v>424190.8</v>
      </c>
      <c r="M1909" s="35">
        <v>23034.959999999999</v>
      </c>
      <c r="N1909" s="35">
        <v>3597.75</v>
      </c>
      <c r="O1909" s="35">
        <v>526.5</v>
      </c>
      <c r="P1909" s="35">
        <v>967.59</v>
      </c>
      <c r="Q1909" s="35">
        <v>735.93</v>
      </c>
      <c r="R1909" s="35">
        <v>453053.53</v>
      </c>
      <c r="S1909" s="35">
        <v>26401.05</v>
      </c>
      <c r="T1909" s="35">
        <v>5322.33</v>
      </c>
      <c r="U1909" s="36">
        <v>0</v>
      </c>
      <c r="V1909" s="36">
        <v>0</v>
      </c>
      <c r="W1909" s="36">
        <v>0</v>
      </c>
      <c r="X1909" s="36">
        <v>0</v>
      </c>
      <c r="Y1909" s="36">
        <v>0</v>
      </c>
      <c r="Z1909" s="35">
        <v>10180.57</v>
      </c>
      <c r="AA1909" s="35">
        <v>41903.949999999997</v>
      </c>
      <c r="AB1909" s="35">
        <v>494957.48</v>
      </c>
      <c r="AC1909" s="39">
        <f t="shared" si="934"/>
        <v>495</v>
      </c>
      <c r="AD1909" s="40">
        <f t="shared" si="944"/>
        <v>411.5</v>
      </c>
      <c r="AG1909" s="70" t="s">
        <v>3014</v>
      </c>
      <c r="AH1909" s="24" t="s">
        <v>3795</v>
      </c>
      <c r="AI1909" s="24" t="s">
        <v>135</v>
      </c>
      <c r="AJ1909" s="24" t="s">
        <v>3796</v>
      </c>
      <c r="AK1909" s="42"/>
      <c r="AL1909" s="43">
        <v>22083.23</v>
      </c>
      <c r="AM1909" s="43">
        <v>295574.48</v>
      </c>
      <c r="AN1909" s="44">
        <v>86</v>
      </c>
      <c r="AO1909" s="45"/>
      <c r="AP1909" s="46">
        <v>7</v>
      </c>
      <c r="AQ1909" s="46">
        <v>79</v>
      </c>
      <c r="AR1909" s="43">
        <v>317657.71000000002</v>
      </c>
      <c r="AS1909" s="43">
        <v>16931.68</v>
      </c>
      <c r="AT1909" s="43">
        <v>2644.5</v>
      </c>
      <c r="AU1909" s="44">
        <v>387</v>
      </c>
      <c r="AV1909" s="43">
        <v>711.22</v>
      </c>
      <c r="AW1909" s="43">
        <v>540.94000000000005</v>
      </c>
      <c r="AX1909" s="43">
        <v>338873.05</v>
      </c>
      <c r="AY1909" s="43">
        <v>19405.900000000001</v>
      </c>
      <c r="AZ1909" s="43">
        <v>3912.14</v>
      </c>
      <c r="BA1909" s="44">
        <v>0</v>
      </c>
      <c r="BB1909" s="44">
        <v>0</v>
      </c>
      <c r="BC1909" s="44">
        <v>0</v>
      </c>
      <c r="BD1909" s="44">
        <v>0</v>
      </c>
      <c r="BE1909" s="44">
        <v>0</v>
      </c>
      <c r="BF1909" s="43">
        <v>7623.79</v>
      </c>
      <c r="BG1909" s="43">
        <v>30941.83</v>
      </c>
      <c r="BH1909" s="43">
        <v>369814.88</v>
      </c>
      <c r="BI1909" s="44">
        <v>0</v>
      </c>
      <c r="BJ1909" s="71">
        <v>369.8</v>
      </c>
      <c r="BK1909" s="2"/>
      <c r="BL1909" s="2"/>
      <c r="BM1909" s="48">
        <v>30.8</v>
      </c>
      <c r="BN1909" s="48">
        <v>30.8</v>
      </c>
      <c r="BO1909" s="48">
        <v>30.8</v>
      </c>
      <c r="BP1909" s="48">
        <v>30.8</v>
      </c>
      <c r="BQ1909" s="48">
        <v>61.6</v>
      </c>
      <c r="BR1909" s="48">
        <v>61.6</v>
      </c>
      <c r="BS1909" s="48">
        <v>15.4</v>
      </c>
      <c r="BT1909" s="48">
        <v>0</v>
      </c>
      <c r="BU1909" s="48">
        <v>15.4</v>
      </c>
      <c r="BV1909" s="48">
        <f t="shared" si="935"/>
        <v>44.8</v>
      </c>
      <c r="BW1909" s="48">
        <f t="shared" si="936"/>
        <v>44.8</v>
      </c>
      <c r="BX1909" s="49">
        <f t="shared" si="937"/>
        <v>44.7</v>
      </c>
      <c r="BY1909" s="50">
        <f t="shared" si="938"/>
        <v>411.50000000000006</v>
      </c>
      <c r="BZ1909" s="48">
        <f t="shared" si="939"/>
        <v>92.4</v>
      </c>
      <c r="CA1909" s="48">
        <f t="shared" si="940"/>
        <v>154</v>
      </c>
      <c r="CB1909" s="48">
        <f t="shared" si="941"/>
        <v>30.8</v>
      </c>
      <c r="CC1909" s="51">
        <f t="shared" si="942"/>
        <v>134.30000000000001</v>
      </c>
      <c r="CD1909" s="50">
        <f t="shared" si="943"/>
        <v>411.5</v>
      </c>
      <c r="CE1909" s="103"/>
      <c r="CF1909" s="73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</row>
    <row r="1910" spans="1:122" ht="15" hidden="1" outlineLevel="1" thickBot="1" x14ac:dyDescent="0.35">
      <c r="A1910" s="161"/>
      <c r="B1910" s="53" t="s">
        <v>3797</v>
      </c>
      <c r="C1910" s="53" t="s">
        <v>135</v>
      </c>
      <c r="D1910" s="24" t="s">
        <v>3798</v>
      </c>
      <c r="E1910" s="35">
        <v>80695.94</v>
      </c>
      <c r="F1910" s="34"/>
      <c r="G1910" s="34"/>
      <c r="H1910" s="36">
        <v>16</v>
      </c>
      <c r="I1910" s="38">
        <v>16</v>
      </c>
      <c r="J1910" s="37"/>
      <c r="K1910" s="37"/>
      <c r="L1910" s="35">
        <v>80695.94</v>
      </c>
      <c r="M1910" s="35">
        <v>4941.43</v>
      </c>
      <c r="N1910" s="36">
        <v>492</v>
      </c>
      <c r="O1910" s="36">
        <v>72</v>
      </c>
      <c r="P1910" s="35">
        <v>132.32</v>
      </c>
      <c r="Q1910" s="35">
        <v>100.64</v>
      </c>
      <c r="R1910" s="35">
        <v>86434.33</v>
      </c>
      <c r="S1910" s="35">
        <v>7215.04</v>
      </c>
      <c r="T1910" s="35">
        <v>727.84</v>
      </c>
      <c r="U1910" s="35">
        <v>43.2</v>
      </c>
      <c r="V1910" s="35">
        <v>489.12</v>
      </c>
      <c r="W1910" s="35">
        <v>322.24</v>
      </c>
      <c r="X1910" s="36">
        <v>0</v>
      </c>
      <c r="Y1910" s="35">
        <v>966.56</v>
      </c>
      <c r="Z1910" s="35">
        <v>1936.7</v>
      </c>
      <c r="AA1910" s="35">
        <v>11700.7</v>
      </c>
      <c r="AB1910" s="35">
        <v>98135.03</v>
      </c>
      <c r="AC1910" s="39">
        <f t="shared" si="934"/>
        <v>98.1</v>
      </c>
      <c r="AD1910" s="40">
        <f t="shared" si="944"/>
        <v>164</v>
      </c>
      <c r="AG1910" s="70" t="s">
        <v>3014</v>
      </c>
      <c r="AH1910" s="24" t="s">
        <v>3797</v>
      </c>
      <c r="AI1910" s="24" t="s">
        <v>135</v>
      </c>
      <c r="AJ1910" s="24" t="s">
        <v>3798</v>
      </c>
      <c r="AK1910" s="43">
        <v>148110.54999999999</v>
      </c>
      <c r="AL1910" s="42"/>
      <c r="AM1910" s="42"/>
      <c r="AN1910" s="44">
        <v>45</v>
      </c>
      <c r="AO1910" s="46">
        <v>45</v>
      </c>
      <c r="AP1910" s="45"/>
      <c r="AQ1910" s="45"/>
      <c r="AR1910" s="43">
        <v>148110.54999999999</v>
      </c>
      <c r="AS1910" s="43">
        <v>15637.71</v>
      </c>
      <c r="AT1910" s="43">
        <v>1383.75</v>
      </c>
      <c r="AU1910" s="43">
        <v>202.5</v>
      </c>
      <c r="AV1910" s="43">
        <v>372.15</v>
      </c>
      <c r="AW1910" s="43">
        <v>283.05</v>
      </c>
      <c r="AX1910" s="43">
        <v>165989.71</v>
      </c>
      <c r="AY1910" s="43">
        <v>20292.3</v>
      </c>
      <c r="AZ1910" s="43">
        <v>2047.05</v>
      </c>
      <c r="BA1910" s="43">
        <v>121.5</v>
      </c>
      <c r="BB1910" s="43">
        <v>1375.65</v>
      </c>
      <c r="BC1910" s="43">
        <v>906.3</v>
      </c>
      <c r="BD1910" s="44">
        <v>0</v>
      </c>
      <c r="BE1910" s="43">
        <v>2718.45</v>
      </c>
      <c r="BF1910" s="43">
        <v>3554.65</v>
      </c>
      <c r="BG1910" s="43">
        <v>31015.9</v>
      </c>
      <c r="BH1910" s="43">
        <v>197005.61</v>
      </c>
      <c r="BI1910" s="44">
        <v>0</v>
      </c>
      <c r="BJ1910" s="71">
        <v>197</v>
      </c>
      <c r="BK1910" s="2"/>
      <c r="BL1910" s="2"/>
      <c r="BM1910" s="48">
        <v>16.399999999999999</v>
      </c>
      <c r="BN1910" s="48">
        <v>16.399999999999999</v>
      </c>
      <c r="BO1910" s="48">
        <v>16.399999999999999</v>
      </c>
      <c r="BP1910" s="48">
        <v>16.399999999999999</v>
      </c>
      <c r="BQ1910" s="48">
        <v>32.799999999999997</v>
      </c>
      <c r="BR1910" s="48">
        <v>32.799999999999997</v>
      </c>
      <c r="BS1910" s="48">
        <v>8.1999999999999993</v>
      </c>
      <c r="BT1910" s="48">
        <v>0</v>
      </c>
      <c r="BU1910" s="48">
        <v>8.1999999999999993</v>
      </c>
      <c r="BV1910" s="48">
        <f t="shared" si="935"/>
        <v>5.5</v>
      </c>
      <c r="BW1910" s="48">
        <f t="shared" si="936"/>
        <v>5.5</v>
      </c>
      <c r="BX1910" s="49">
        <f t="shared" si="937"/>
        <v>5.4</v>
      </c>
      <c r="BY1910" s="50">
        <f t="shared" si="938"/>
        <v>164</v>
      </c>
      <c r="BZ1910" s="48">
        <f t="shared" si="939"/>
        <v>49.199999999999996</v>
      </c>
      <c r="CA1910" s="48">
        <f t="shared" si="940"/>
        <v>82</v>
      </c>
      <c r="CB1910" s="48">
        <f t="shared" si="941"/>
        <v>16.399999999999999</v>
      </c>
      <c r="CC1910" s="51">
        <f t="shared" si="942"/>
        <v>16.399999999999999</v>
      </c>
      <c r="CD1910" s="50">
        <f t="shared" si="943"/>
        <v>164</v>
      </c>
      <c r="CE1910" s="103"/>
      <c r="CF1910" s="73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</row>
    <row r="1911" spans="1:122" ht="15" hidden="1" outlineLevel="1" thickBot="1" x14ac:dyDescent="0.35">
      <c r="A1911" s="161"/>
      <c r="B1911" s="53" t="s">
        <v>3799</v>
      </c>
      <c r="C1911" s="53" t="s">
        <v>135</v>
      </c>
      <c r="D1911" s="24" t="s">
        <v>3800</v>
      </c>
      <c r="E1911" s="34"/>
      <c r="F1911" s="35">
        <v>14574.93</v>
      </c>
      <c r="G1911" s="35">
        <v>98384.09</v>
      </c>
      <c r="H1911" s="36">
        <v>28</v>
      </c>
      <c r="I1911" s="37"/>
      <c r="J1911" s="38">
        <v>5</v>
      </c>
      <c r="K1911" s="38">
        <v>23</v>
      </c>
      <c r="L1911" s="35">
        <v>112959.02</v>
      </c>
      <c r="M1911" s="35">
        <v>5512.64</v>
      </c>
      <c r="N1911" s="36">
        <v>861</v>
      </c>
      <c r="O1911" s="36">
        <v>126</v>
      </c>
      <c r="P1911" s="35">
        <v>231.56</v>
      </c>
      <c r="Q1911" s="35">
        <v>176.12</v>
      </c>
      <c r="R1911" s="35">
        <v>119866.34</v>
      </c>
      <c r="S1911" s="35">
        <v>6318.2</v>
      </c>
      <c r="T1911" s="35">
        <v>1273.72</v>
      </c>
      <c r="U1911" s="36">
        <v>0</v>
      </c>
      <c r="V1911" s="36">
        <v>0</v>
      </c>
      <c r="W1911" s="36">
        <v>0</v>
      </c>
      <c r="X1911" s="36">
        <v>0</v>
      </c>
      <c r="Y1911" s="36">
        <v>0</v>
      </c>
      <c r="Z1911" s="35">
        <v>2711.02</v>
      </c>
      <c r="AA1911" s="35">
        <v>10302.94</v>
      </c>
      <c r="AB1911" s="35">
        <v>130169.28</v>
      </c>
      <c r="AC1911" s="39">
        <f t="shared" si="934"/>
        <v>130.19999999999999</v>
      </c>
      <c r="AD1911" s="40">
        <f t="shared" si="944"/>
        <v>131</v>
      </c>
      <c r="AG1911" s="70" t="s">
        <v>3014</v>
      </c>
      <c r="AH1911" s="24" t="s">
        <v>3799</v>
      </c>
      <c r="AI1911" s="24" t="s">
        <v>135</v>
      </c>
      <c r="AJ1911" s="24" t="s">
        <v>3800</v>
      </c>
      <c r="AK1911" s="42"/>
      <c r="AL1911" s="43">
        <v>14574.93</v>
      </c>
      <c r="AM1911" s="43">
        <v>98384.09</v>
      </c>
      <c r="AN1911" s="44">
        <v>26</v>
      </c>
      <c r="AO1911" s="45"/>
      <c r="AP1911" s="46">
        <v>3</v>
      </c>
      <c r="AQ1911" s="46">
        <v>23</v>
      </c>
      <c r="AR1911" s="43">
        <v>112959.02</v>
      </c>
      <c r="AS1911" s="43">
        <v>7386.88</v>
      </c>
      <c r="AT1911" s="43">
        <v>799.5</v>
      </c>
      <c r="AU1911" s="44">
        <v>117</v>
      </c>
      <c r="AV1911" s="43">
        <v>215.02</v>
      </c>
      <c r="AW1911" s="43">
        <v>163.54</v>
      </c>
      <c r="AX1911" s="43">
        <v>121640.96000000001</v>
      </c>
      <c r="AY1911" s="43">
        <v>5866.9</v>
      </c>
      <c r="AZ1911" s="43">
        <v>1182.74</v>
      </c>
      <c r="BA1911" s="44">
        <v>0</v>
      </c>
      <c r="BB1911" s="44">
        <v>0</v>
      </c>
      <c r="BC1911" s="44">
        <v>0</v>
      </c>
      <c r="BD1911" s="44">
        <v>0</v>
      </c>
      <c r="BE1911" s="44">
        <v>0</v>
      </c>
      <c r="BF1911" s="43">
        <v>2711.02</v>
      </c>
      <c r="BG1911" s="43">
        <v>9760.66</v>
      </c>
      <c r="BH1911" s="43">
        <v>131401.62</v>
      </c>
      <c r="BI1911" s="44">
        <v>0</v>
      </c>
      <c r="BJ1911" s="71">
        <v>131.4</v>
      </c>
      <c r="BK1911" s="2"/>
      <c r="BL1911" s="2"/>
      <c r="BM1911" s="48">
        <v>11</v>
      </c>
      <c r="BN1911" s="48">
        <v>11</v>
      </c>
      <c r="BO1911" s="48">
        <v>11</v>
      </c>
      <c r="BP1911" s="48">
        <v>11</v>
      </c>
      <c r="BQ1911" s="48">
        <v>21.9</v>
      </c>
      <c r="BR1911" s="48">
        <v>21.9</v>
      </c>
      <c r="BS1911" s="48">
        <v>5.5</v>
      </c>
      <c r="BT1911" s="48">
        <v>0</v>
      </c>
      <c r="BU1911" s="48">
        <v>5.5</v>
      </c>
      <c r="BV1911" s="48">
        <f t="shared" si="935"/>
        <v>10.7</v>
      </c>
      <c r="BW1911" s="48">
        <f t="shared" si="936"/>
        <v>10.7</v>
      </c>
      <c r="BX1911" s="49">
        <f t="shared" si="937"/>
        <v>10.8</v>
      </c>
      <c r="BY1911" s="50">
        <f t="shared" si="938"/>
        <v>131</v>
      </c>
      <c r="BZ1911" s="48">
        <f t="shared" si="939"/>
        <v>33</v>
      </c>
      <c r="CA1911" s="48">
        <f t="shared" si="940"/>
        <v>54.8</v>
      </c>
      <c r="CB1911" s="48">
        <f t="shared" si="941"/>
        <v>11</v>
      </c>
      <c r="CC1911" s="51">
        <f t="shared" si="942"/>
        <v>32.200000000000003</v>
      </c>
      <c r="CD1911" s="50">
        <f t="shared" si="943"/>
        <v>131</v>
      </c>
      <c r="CE1911" s="103"/>
      <c r="CF1911" s="73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</row>
    <row r="1912" spans="1:122" ht="15" hidden="1" outlineLevel="1" thickBot="1" x14ac:dyDescent="0.35">
      <c r="A1912" s="161"/>
      <c r="B1912" s="53" t="s">
        <v>3801</v>
      </c>
      <c r="C1912" s="53" t="s">
        <v>135</v>
      </c>
      <c r="D1912" s="24" t="s">
        <v>3802</v>
      </c>
      <c r="E1912" s="34"/>
      <c r="F1912" s="34"/>
      <c r="G1912" s="35">
        <v>295574.48</v>
      </c>
      <c r="H1912" s="36">
        <v>90</v>
      </c>
      <c r="I1912" s="37"/>
      <c r="J1912" s="37"/>
      <c r="K1912" s="38">
        <v>90</v>
      </c>
      <c r="L1912" s="35">
        <v>295574.48</v>
      </c>
      <c r="M1912" s="35">
        <v>17719.2</v>
      </c>
      <c r="N1912" s="35">
        <v>2767.5</v>
      </c>
      <c r="O1912" s="36">
        <v>405</v>
      </c>
      <c r="P1912" s="35">
        <v>744.3</v>
      </c>
      <c r="Q1912" s="35">
        <v>566.1</v>
      </c>
      <c r="R1912" s="35">
        <v>317776.58</v>
      </c>
      <c r="S1912" s="35">
        <v>20308.5</v>
      </c>
      <c r="T1912" s="35">
        <v>4094.1</v>
      </c>
      <c r="U1912" s="36">
        <v>0</v>
      </c>
      <c r="V1912" s="36">
        <v>0</v>
      </c>
      <c r="W1912" s="36">
        <v>0</v>
      </c>
      <c r="X1912" s="36">
        <v>0</v>
      </c>
      <c r="Y1912" s="36">
        <v>0</v>
      </c>
      <c r="Z1912" s="35">
        <v>7093.79</v>
      </c>
      <c r="AA1912" s="35">
        <v>31496.39</v>
      </c>
      <c r="AB1912" s="35">
        <v>349272.97</v>
      </c>
      <c r="AC1912" s="39">
        <f t="shared" si="934"/>
        <v>349.3</v>
      </c>
      <c r="AD1912" s="40">
        <f t="shared" si="944"/>
        <v>383.3</v>
      </c>
      <c r="AG1912" s="70" t="s">
        <v>3014</v>
      </c>
      <c r="AH1912" s="24" t="s">
        <v>3801</v>
      </c>
      <c r="AI1912" s="24" t="s">
        <v>135</v>
      </c>
      <c r="AJ1912" s="24" t="s">
        <v>3802</v>
      </c>
      <c r="AK1912" s="42"/>
      <c r="AL1912" s="42"/>
      <c r="AM1912" s="43">
        <v>337799.41</v>
      </c>
      <c r="AN1912" s="44">
        <v>105</v>
      </c>
      <c r="AO1912" s="45"/>
      <c r="AP1912" s="45"/>
      <c r="AQ1912" s="46">
        <v>105</v>
      </c>
      <c r="AR1912" s="43">
        <v>337799.41</v>
      </c>
      <c r="AS1912" s="43">
        <v>20672.400000000001</v>
      </c>
      <c r="AT1912" s="43">
        <v>3228.75</v>
      </c>
      <c r="AU1912" s="43">
        <v>472.5</v>
      </c>
      <c r="AV1912" s="43">
        <v>868.35</v>
      </c>
      <c r="AW1912" s="43">
        <v>660.45</v>
      </c>
      <c r="AX1912" s="43">
        <v>363701.86</v>
      </c>
      <c r="AY1912" s="43">
        <v>23693.25</v>
      </c>
      <c r="AZ1912" s="43">
        <v>4776.45</v>
      </c>
      <c r="BA1912" s="44">
        <v>0</v>
      </c>
      <c r="BB1912" s="44">
        <v>0</v>
      </c>
      <c r="BC1912" s="44">
        <v>0</v>
      </c>
      <c r="BD1912" s="44">
        <v>0</v>
      </c>
      <c r="BE1912" s="44">
        <v>0</v>
      </c>
      <c r="BF1912" s="43">
        <v>8107.19</v>
      </c>
      <c r="BG1912" s="43">
        <v>36576.89</v>
      </c>
      <c r="BH1912" s="43">
        <v>400278.75</v>
      </c>
      <c r="BI1912" s="44">
        <v>0</v>
      </c>
      <c r="BJ1912" s="71">
        <v>400.3</v>
      </c>
      <c r="BK1912" s="2"/>
      <c r="BL1912" s="2"/>
      <c r="BM1912" s="48">
        <v>33.4</v>
      </c>
      <c r="BN1912" s="48">
        <v>33.4</v>
      </c>
      <c r="BO1912" s="48">
        <v>33.4</v>
      </c>
      <c r="BP1912" s="48">
        <v>33.4</v>
      </c>
      <c r="BQ1912" s="48">
        <v>66.7</v>
      </c>
      <c r="BR1912" s="48">
        <v>66.7</v>
      </c>
      <c r="BS1912" s="48">
        <v>16.7</v>
      </c>
      <c r="BT1912" s="48">
        <v>0</v>
      </c>
      <c r="BU1912" s="48">
        <v>16.7</v>
      </c>
      <c r="BV1912" s="48">
        <f t="shared" si="935"/>
        <v>27.6</v>
      </c>
      <c r="BW1912" s="48">
        <f t="shared" si="936"/>
        <v>27.6</v>
      </c>
      <c r="BX1912" s="49">
        <f t="shared" si="937"/>
        <v>27.7</v>
      </c>
      <c r="BY1912" s="50">
        <f t="shared" si="938"/>
        <v>383.2999999999999</v>
      </c>
      <c r="BZ1912" s="48">
        <f t="shared" si="939"/>
        <v>100.19999999999999</v>
      </c>
      <c r="CA1912" s="48">
        <f t="shared" si="940"/>
        <v>166.8</v>
      </c>
      <c r="CB1912" s="48">
        <f t="shared" si="941"/>
        <v>33.4</v>
      </c>
      <c r="CC1912" s="51">
        <f t="shared" si="942"/>
        <v>82.9</v>
      </c>
      <c r="CD1912" s="50">
        <f t="shared" si="943"/>
        <v>383.29999999999995</v>
      </c>
      <c r="CE1912" s="103"/>
      <c r="CF1912" s="73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</row>
    <row r="1913" spans="1:122" ht="15" hidden="1" outlineLevel="1" thickBot="1" x14ac:dyDescent="0.35">
      <c r="A1913" s="161"/>
      <c r="B1913" s="53" t="s">
        <v>3803</v>
      </c>
      <c r="C1913" s="53" t="s">
        <v>135</v>
      </c>
      <c r="D1913" s="24" t="s">
        <v>3804</v>
      </c>
      <c r="E1913" s="34"/>
      <c r="F1913" s="34"/>
      <c r="G1913" s="35">
        <v>70093.39</v>
      </c>
      <c r="H1913" s="36">
        <v>7</v>
      </c>
      <c r="I1913" s="37"/>
      <c r="J1913" s="37"/>
      <c r="K1913" s="38">
        <v>7</v>
      </c>
      <c r="L1913" s="35">
        <v>70093.39</v>
      </c>
      <c r="M1913" s="35">
        <v>1378.16</v>
      </c>
      <c r="N1913" s="35">
        <v>215.25</v>
      </c>
      <c r="O1913" s="35">
        <v>31.5</v>
      </c>
      <c r="P1913" s="35">
        <v>57.89</v>
      </c>
      <c r="Q1913" s="35">
        <v>44.03</v>
      </c>
      <c r="R1913" s="35">
        <v>71820.22</v>
      </c>
      <c r="S1913" s="35">
        <v>1579.55</v>
      </c>
      <c r="T1913" s="35">
        <v>318.43</v>
      </c>
      <c r="U1913" s="36">
        <v>0</v>
      </c>
      <c r="V1913" s="36">
        <v>0</v>
      </c>
      <c r="W1913" s="36">
        <v>0</v>
      </c>
      <c r="X1913" s="36">
        <v>0</v>
      </c>
      <c r="Y1913" s="36">
        <v>0</v>
      </c>
      <c r="Z1913" s="35">
        <v>1682.24</v>
      </c>
      <c r="AA1913" s="35">
        <v>3580.22</v>
      </c>
      <c r="AB1913" s="35">
        <v>75400.44</v>
      </c>
      <c r="AC1913" s="39">
        <f t="shared" si="934"/>
        <v>75.400000000000006</v>
      </c>
      <c r="AD1913" s="40">
        <f t="shared" si="944"/>
        <v>75.400000000000006</v>
      </c>
      <c r="AG1913" s="70" t="s">
        <v>3014</v>
      </c>
      <c r="AH1913" s="24" t="s">
        <v>3803</v>
      </c>
      <c r="AI1913" s="24" t="s">
        <v>135</v>
      </c>
      <c r="AJ1913" s="24" t="s">
        <v>3804</v>
      </c>
      <c r="AK1913" s="42"/>
      <c r="AL1913" s="42"/>
      <c r="AM1913" s="43">
        <v>70093.39</v>
      </c>
      <c r="AN1913" s="44">
        <v>7</v>
      </c>
      <c r="AO1913" s="45"/>
      <c r="AP1913" s="45"/>
      <c r="AQ1913" s="46">
        <v>7</v>
      </c>
      <c r="AR1913" s="43">
        <v>70093.39</v>
      </c>
      <c r="AS1913" s="43">
        <v>1378.16</v>
      </c>
      <c r="AT1913" s="43">
        <v>215.25</v>
      </c>
      <c r="AU1913" s="43">
        <v>31.5</v>
      </c>
      <c r="AV1913" s="43">
        <v>57.89</v>
      </c>
      <c r="AW1913" s="43">
        <v>44.03</v>
      </c>
      <c r="AX1913" s="43">
        <v>71820.22</v>
      </c>
      <c r="AY1913" s="43">
        <v>1579.55</v>
      </c>
      <c r="AZ1913" s="43">
        <v>318.43</v>
      </c>
      <c r="BA1913" s="44">
        <v>0</v>
      </c>
      <c r="BB1913" s="44">
        <v>0</v>
      </c>
      <c r="BC1913" s="44">
        <v>0</v>
      </c>
      <c r="BD1913" s="44">
        <v>0</v>
      </c>
      <c r="BE1913" s="44">
        <v>0</v>
      </c>
      <c r="BF1913" s="43">
        <v>1682.24</v>
      </c>
      <c r="BG1913" s="43">
        <v>3580.22</v>
      </c>
      <c r="BH1913" s="43">
        <v>75400.44</v>
      </c>
      <c r="BI1913" s="44">
        <v>0</v>
      </c>
      <c r="BJ1913" s="71">
        <v>75.400000000000006</v>
      </c>
      <c r="BK1913" s="2"/>
      <c r="BL1913" s="2"/>
      <c r="BM1913" s="48">
        <v>6.3</v>
      </c>
      <c r="BN1913" s="48">
        <v>6.3</v>
      </c>
      <c r="BO1913" s="48">
        <v>6.3</v>
      </c>
      <c r="BP1913" s="48">
        <v>6.3</v>
      </c>
      <c r="BQ1913" s="48">
        <v>12.6</v>
      </c>
      <c r="BR1913" s="48">
        <v>12.6</v>
      </c>
      <c r="BS1913" s="48">
        <v>3.1</v>
      </c>
      <c r="BT1913" s="48">
        <v>0</v>
      </c>
      <c r="BU1913" s="48">
        <v>3.1</v>
      </c>
      <c r="BV1913" s="48">
        <f t="shared" si="935"/>
        <v>6.3</v>
      </c>
      <c r="BW1913" s="48">
        <f t="shared" si="936"/>
        <v>6.3</v>
      </c>
      <c r="BX1913" s="49">
        <f t="shared" si="937"/>
        <v>6.2</v>
      </c>
      <c r="BY1913" s="50">
        <f t="shared" si="938"/>
        <v>75.399999999999991</v>
      </c>
      <c r="BZ1913" s="48">
        <f t="shared" si="939"/>
        <v>18.899999999999999</v>
      </c>
      <c r="CA1913" s="48">
        <f t="shared" si="940"/>
        <v>31.5</v>
      </c>
      <c r="CB1913" s="48">
        <f t="shared" si="941"/>
        <v>6.2</v>
      </c>
      <c r="CC1913" s="51">
        <f t="shared" si="942"/>
        <v>18.8</v>
      </c>
      <c r="CD1913" s="50">
        <f t="shared" si="943"/>
        <v>75.400000000000006</v>
      </c>
      <c r="CE1913" s="103"/>
      <c r="CF1913" s="73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</row>
    <row r="1914" spans="1:122" ht="15" hidden="1" outlineLevel="1" thickBot="1" x14ac:dyDescent="0.35">
      <c r="A1914" s="161"/>
      <c r="B1914" s="53" t="s">
        <v>3805</v>
      </c>
      <c r="C1914" s="53" t="s">
        <v>135</v>
      </c>
      <c r="D1914" s="24" t="s">
        <v>3806</v>
      </c>
      <c r="E1914" s="34"/>
      <c r="F1914" s="34"/>
      <c r="G1914" s="35">
        <v>48980.92</v>
      </c>
      <c r="H1914" s="36">
        <v>9</v>
      </c>
      <c r="I1914" s="37"/>
      <c r="J1914" s="37"/>
      <c r="K1914" s="38">
        <v>9</v>
      </c>
      <c r="L1914" s="35">
        <v>48980.92</v>
      </c>
      <c r="M1914" s="35">
        <v>2830.05</v>
      </c>
      <c r="N1914" s="35">
        <v>276.75</v>
      </c>
      <c r="O1914" s="35">
        <v>40.5</v>
      </c>
      <c r="P1914" s="35">
        <v>74.430000000000007</v>
      </c>
      <c r="Q1914" s="35">
        <v>56.61</v>
      </c>
      <c r="R1914" s="35">
        <v>52259.26</v>
      </c>
      <c r="S1914" s="35">
        <v>2030.85</v>
      </c>
      <c r="T1914" s="35">
        <v>409.41</v>
      </c>
      <c r="U1914" s="36">
        <v>0</v>
      </c>
      <c r="V1914" s="36">
        <v>0</v>
      </c>
      <c r="W1914" s="36">
        <v>0</v>
      </c>
      <c r="X1914" s="36">
        <v>0</v>
      </c>
      <c r="Y1914" s="36">
        <v>0</v>
      </c>
      <c r="Z1914" s="35">
        <v>1175.54</v>
      </c>
      <c r="AA1914" s="35">
        <v>3615.8</v>
      </c>
      <c r="AB1914" s="35">
        <v>55875.06</v>
      </c>
      <c r="AC1914" s="39">
        <f t="shared" si="934"/>
        <v>55.9</v>
      </c>
      <c r="AD1914" s="40">
        <f t="shared" si="944"/>
        <v>28.5</v>
      </c>
      <c r="AG1914" s="70" t="s">
        <v>3014</v>
      </c>
      <c r="AH1914" s="24" t="s">
        <v>3805</v>
      </c>
      <c r="AI1914" s="24" t="s">
        <v>135</v>
      </c>
      <c r="AJ1914" s="24" t="s">
        <v>3806</v>
      </c>
      <c r="AK1914" s="42"/>
      <c r="AL1914" s="42"/>
      <c r="AM1914" s="43">
        <v>13934.23</v>
      </c>
      <c r="AN1914" s="44">
        <v>1</v>
      </c>
      <c r="AO1914" s="45"/>
      <c r="AP1914" s="45"/>
      <c r="AQ1914" s="46">
        <v>1</v>
      </c>
      <c r="AR1914" s="43">
        <v>13934.23</v>
      </c>
      <c r="AS1914" s="43">
        <v>196.88</v>
      </c>
      <c r="AT1914" s="43">
        <v>30.75</v>
      </c>
      <c r="AU1914" s="43">
        <v>4.5</v>
      </c>
      <c r="AV1914" s="43">
        <v>8.27</v>
      </c>
      <c r="AW1914" s="43">
        <v>6.29</v>
      </c>
      <c r="AX1914" s="43">
        <v>14180.92</v>
      </c>
      <c r="AY1914" s="43">
        <v>225.65</v>
      </c>
      <c r="AZ1914" s="43">
        <v>45.49</v>
      </c>
      <c r="BA1914" s="44">
        <v>0</v>
      </c>
      <c r="BB1914" s="44">
        <v>0</v>
      </c>
      <c r="BC1914" s="44">
        <v>0</v>
      </c>
      <c r="BD1914" s="44">
        <v>0</v>
      </c>
      <c r="BE1914" s="44">
        <v>0</v>
      </c>
      <c r="BF1914" s="43">
        <v>334.42</v>
      </c>
      <c r="BG1914" s="43">
        <v>605.55999999999995</v>
      </c>
      <c r="BH1914" s="43">
        <v>14786.48</v>
      </c>
      <c r="BI1914" s="44">
        <v>0</v>
      </c>
      <c r="BJ1914" s="71">
        <v>14.8</v>
      </c>
      <c r="BK1914" s="2"/>
      <c r="BL1914" s="2"/>
      <c r="BM1914" s="48">
        <v>1.2</v>
      </c>
      <c r="BN1914" s="48">
        <v>1.2</v>
      </c>
      <c r="BO1914" s="48">
        <v>1.2</v>
      </c>
      <c r="BP1914" s="48">
        <v>1.2</v>
      </c>
      <c r="BQ1914" s="48">
        <v>2.5</v>
      </c>
      <c r="BR1914" s="48">
        <v>2.5</v>
      </c>
      <c r="BS1914" s="48">
        <v>0.6</v>
      </c>
      <c r="BT1914" s="48">
        <v>0</v>
      </c>
      <c r="BU1914" s="48">
        <v>0.6</v>
      </c>
      <c r="BV1914" s="48">
        <f t="shared" si="935"/>
        <v>5.8</v>
      </c>
      <c r="BW1914" s="48">
        <f t="shared" si="936"/>
        <v>5.8</v>
      </c>
      <c r="BX1914" s="49">
        <f t="shared" si="937"/>
        <v>5.9</v>
      </c>
      <c r="BY1914" s="50">
        <f t="shared" si="938"/>
        <v>28.5</v>
      </c>
      <c r="BZ1914" s="48">
        <f t="shared" si="939"/>
        <v>3.5999999999999996</v>
      </c>
      <c r="CA1914" s="48">
        <f t="shared" si="940"/>
        <v>6.2</v>
      </c>
      <c r="CB1914" s="48">
        <f t="shared" si="941"/>
        <v>1.2</v>
      </c>
      <c r="CC1914" s="51">
        <f t="shared" si="942"/>
        <v>17.5</v>
      </c>
      <c r="CD1914" s="50">
        <f t="shared" si="943"/>
        <v>28.5</v>
      </c>
      <c r="CE1914" s="103"/>
      <c r="CF1914" s="73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</row>
    <row r="1915" spans="1:122" ht="15" hidden="1" outlineLevel="1" thickBot="1" x14ac:dyDescent="0.35">
      <c r="A1915" s="161"/>
      <c r="B1915" s="53" t="s">
        <v>3807</v>
      </c>
      <c r="C1915" s="53" t="s">
        <v>45</v>
      </c>
      <c r="D1915" s="24" t="s">
        <v>3808</v>
      </c>
      <c r="E1915" s="34"/>
      <c r="F1915" s="35">
        <v>132499.37</v>
      </c>
      <c r="G1915" s="35">
        <v>675598.83</v>
      </c>
      <c r="H1915" s="36">
        <v>319</v>
      </c>
      <c r="I1915" s="37"/>
      <c r="J1915" s="38">
        <v>40</v>
      </c>
      <c r="K1915" s="38">
        <v>279</v>
      </c>
      <c r="L1915" s="35">
        <v>808098.2</v>
      </c>
      <c r="M1915" s="35">
        <v>77470.850000000006</v>
      </c>
      <c r="N1915" s="35">
        <v>9809.25</v>
      </c>
      <c r="O1915" s="35">
        <v>1435.5</v>
      </c>
      <c r="P1915" s="35">
        <v>2638.13</v>
      </c>
      <c r="Q1915" s="35">
        <v>2006.51</v>
      </c>
      <c r="R1915" s="35">
        <v>901458.44</v>
      </c>
      <c r="S1915" s="35">
        <v>71982.350000000006</v>
      </c>
      <c r="T1915" s="35">
        <v>14511.31</v>
      </c>
      <c r="U1915" s="36">
        <v>0</v>
      </c>
      <c r="V1915" s="36">
        <v>0</v>
      </c>
      <c r="W1915" s="36">
        <v>0</v>
      </c>
      <c r="X1915" s="36">
        <v>0</v>
      </c>
      <c r="Y1915" s="36">
        <v>0</v>
      </c>
      <c r="Z1915" s="35">
        <v>19394.36</v>
      </c>
      <c r="AA1915" s="35">
        <v>105888.02</v>
      </c>
      <c r="AB1915" s="35">
        <v>1007346.46</v>
      </c>
      <c r="AC1915" s="39">
        <f t="shared" si="934"/>
        <v>1007.3</v>
      </c>
      <c r="AD1915" s="40">
        <f t="shared" si="944"/>
        <v>1022</v>
      </c>
      <c r="AG1915" s="70" t="s">
        <v>3014</v>
      </c>
      <c r="AH1915" s="24" t="s">
        <v>3807</v>
      </c>
      <c r="AI1915" s="24" t="s">
        <v>45</v>
      </c>
      <c r="AJ1915" s="24" t="s">
        <v>3808</v>
      </c>
      <c r="AK1915" s="42"/>
      <c r="AL1915" s="42"/>
      <c r="AM1915" s="43">
        <v>844498.54</v>
      </c>
      <c r="AN1915" s="44">
        <v>307</v>
      </c>
      <c r="AO1915" s="45"/>
      <c r="AP1915" s="45"/>
      <c r="AQ1915" s="46">
        <v>307</v>
      </c>
      <c r="AR1915" s="43">
        <v>844498.54</v>
      </c>
      <c r="AS1915" s="43">
        <v>66036.289999999994</v>
      </c>
      <c r="AT1915" s="43">
        <v>9440.25</v>
      </c>
      <c r="AU1915" s="43">
        <v>1381.5</v>
      </c>
      <c r="AV1915" s="43">
        <v>2538.89</v>
      </c>
      <c r="AW1915" s="43">
        <v>1931.03</v>
      </c>
      <c r="AX1915" s="43">
        <v>925826.5</v>
      </c>
      <c r="AY1915" s="43">
        <v>69274.55</v>
      </c>
      <c r="AZ1915" s="43">
        <v>13965.43</v>
      </c>
      <c r="BA1915" s="44">
        <v>0</v>
      </c>
      <c r="BB1915" s="44">
        <v>0</v>
      </c>
      <c r="BC1915" s="44">
        <v>0</v>
      </c>
      <c r="BD1915" s="44">
        <v>0</v>
      </c>
      <c r="BE1915" s="44">
        <v>0</v>
      </c>
      <c r="BF1915" s="43">
        <v>20267.96</v>
      </c>
      <c r="BG1915" s="43">
        <v>103507.94</v>
      </c>
      <c r="BH1915" s="43">
        <v>1029334.44</v>
      </c>
      <c r="BI1915" s="44">
        <v>0</v>
      </c>
      <c r="BJ1915" s="71">
        <v>1029.3</v>
      </c>
      <c r="BK1915" s="2"/>
      <c r="BL1915" s="2"/>
      <c r="BM1915" s="48">
        <v>85.8</v>
      </c>
      <c r="BN1915" s="48">
        <v>85.8</v>
      </c>
      <c r="BO1915" s="48">
        <v>85.8</v>
      </c>
      <c r="BP1915" s="48">
        <v>85.8</v>
      </c>
      <c r="BQ1915" s="48">
        <v>171.6</v>
      </c>
      <c r="BR1915" s="48">
        <v>171.6</v>
      </c>
      <c r="BS1915" s="48">
        <v>42.9</v>
      </c>
      <c r="BT1915" s="48">
        <v>0</v>
      </c>
      <c r="BU1915" s="48">
        <v>42.9</v>
      </c>
      <c r="BV1915" s="48">
        <f t="shared" si="935"/>
        <v>83.3</v>
      </c>
      <c r="BW1915" s="48">
        <f t="shared" si="936"/>
        <v>83.3</v>
      </c>
      <c r="BX1915" s="49">
        <f t="shared" si="937"/>
        <v>83.2</v>
      </c>
      <c r="BY1915" s="50">
        <f t="shared" si="938"/>
        <v>1021.9999999999998</v>
      </c>
      <c r="BZ1915" s="48">
        <f t="shared" si="939"/>
        <v>257.39999999999998</v>
      </c>
      <c r="CA1915" s="48">
        <f t="shared" si="940"/>
        <v>429</v>
      </c>
      <c r="CB1915" s="48">
        <f t="shared" si="941"/>
        <v>85.8</v>
      </c>
      <c r="CC1915" s="51">
        <f t="shared" si="942"/>
        <v>249.8</v>
      </c>
      <c r="CD1915" s="50">
        <f t="shared" si="943"/>
        <v>1022</v>
      </c>
      <c r="CE1915" s="103"/>
      <c r="CF1915" s="73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</row>
    <row r="1916" spans="1:122" ht="15" hidden="1" outlineLevel="1" thickBot="1" x14ac:dyDescent="0.35">
      <c r="A1916" s="161"/>
      <c r="B1916" s="53" t="s">
        <v>3809</v>
      </c>
      <c r="C1916" s="53" t="s">
        <v>135</v>
      </c>
      <c r="D1916" s="24" t="s">
        <v>3810</v>
      </c>
      <c r="E1916" s="35">
        <v>509336.15</v>
      </c>
      <c r="F1916" s="35">
        <v>15485.86</v>
      </c>
      <c r="G1916" s="34"/>
      <c r="H1916" s="36">
        <v>76</v>
      </c>
      <c r="I1916" s="38">
        <v>74</v>
      </c>
      <c r="J1916" s="38">
        <v>2</v>
      </c>
      <c r="K1916" s="37"/>
      <c r="L1916" s="35">
        <v>524822.01</v>
      </c>
      <c r="M1916" s="35">
        <v>34130.5</v>
      </c>
      <c r="N1916" s="35">
        <v>2658.08</v>
      </c>
      <c r="O1916" s="36">
        <v>342</v>
      </c>
      <c r="P1916" s="35">
        <v>628.52</v>
      </c>
      <c r="Q1916" s="35">
        <v>478.04</v>
      </c>
      <c r="R1916" s="35">
        <v>563059.15</v>
      </c>
      <c r="S1916" s="35">
        <v>33820.86</v>
      </c>
      <c r="T1916" s="35">
        <v>3457.24</v>
      </c>
      <c r="U1916" s="35">
        <v>199.8</v>
      </c>
      <c r="V1916" s="35">
        <v>2262.1799999999998</v>
      </c>
      <c r="W1916" s="35">
        <v>1490.36</v>
      </c>
      <c r="X1916" s="35">
        <v>511.9</v>
      </c>
      <c r="Y1916" s="35">
        <v>4470.34</v>
      </c>
      <c r="Z1916" s="35">
        <v>12595.74</v>
      </c>
      <c r="AA1916" s="35">
        <v>58808.42</v>
      </c>
      <c r="AB1916" s="35">
        <v>621867.56999999995</v>
      </c>
      <c r="AC1916" s="39">
        <f t="shared" si="934"/>
        <v>621.9</v>
      </c>
      <c r="AD1916" s="40">
        <f t="shared" si="944"/>
        <v>559.79999999999995</v>
      </c>
      <c r="AG1916" s="70" t="s">
        <v>3014</v>
      </c>
      <c r="AH1916" s="24" t="s">
        <v>3809</v>
      </c>
      <c r="AI1916" s="24" t="s">
        <v>135</v>
      </c>
      <c r="AJ1916" s="24" t="s">
        <v>3810</v>
      </c>
      <c r="AK1916" s="43">
        <v>435213.81</v>
      </c>
      <c r="AL1916" s="43">
        <v>15485.86</v>
      </c>
      <c r="AM1916" s="42"/>
      <c r="AN1916" s="44">
        <v>65</v>
      </c>
      <c r="AO1916" s="46">
        <v>61</v>
      </c>
      <c r="AP1916" s="46">
        <v>4</v>
      </c>
      <c r="AQ1916" s="45"/>
      <c r="AR1916" s="43">
        <v>450699.67</v>
      </c>
      <c r="AS1916" s="43">
        <v>25367.4</v>
      </c>
      <c r="AT1916" s="43">
        <v>2265.94</v>
      </c>
      <c r="AU1916" s="43">
        <v>292.5</v>
      </c>
      <c r="AV1916" s="43">
        <v>537.54999999999995</v>
      </c>
      <c r="AW1916" s="43">
        <v>408.85</v>
      </c>
      <c r="AX1916" s="43">
        <v>479571.91</v>
      </c>
      <c r="AY1916" s="43">
        <v>28409.94</v>
      </c>
      <c r="AZ1916" s="43">
        <v>2956.85</v>
      </c>
      <c r="BA1916" s="43">
        <v>164.7</v>
      </c>
      <c r="BB1916" s="43">
        <v>1864.77</v>
      </c>
      <c r="BC1916" s="43">
        <v>1228.54</v>
      </c>
      <c r="BD1916" s="44">
        <v>0</v>
      </c>
      <c r="BE1916" s="43">
        <v>3685.01</v>
      </c>
      <c r="BF1916" s="43">
        <v>10816.8</v>
      </c>
      <c r="BG1916" s="43">
        <v>49126.61</v>
      </c>
      <c r="BH1916" s="43">
        <v>528698.52</v>
      </c>
      <c r="BI1916" s="44">
        <v>0</v>
      </c>
      <c r="BJ1916" s="71">
        <v>528.70000000000005</v>
      </c>
      <c r="BK1916" s="2"/>
      <c r="BL1916" s="2"/>
      <c r="BM1916" s="48">
        <v>44.1</v>
      </c>
      <c r="BN1916" s="48">
        <v>44.1</v>
      </c>
      <c r="BO1916" s="48">
        <v>44.1</v>
      </c>
      <c r="BP1916" s="48">
        <v>44.1</v>
      </c>
      <c r="BQ1916" s="48">
        <v>88.1</v>
      </c>
      <c r="BR1916" s="48">
        <v>88.1</v>
      </c>
      <c r="BS1916" s="48">
        <v>22</v>
      </c>
      <c r="BT1916" s="48">
        <v>0</v>
      </c>
      <c r="BU1916" s="48">
        <v>22</v>
      </c>
      <c r="BV1916" s="48">
        <f t="shared" si="935"/>
        <v>54.4</v>
      </c>
      <c r="BW1916" s="48">
        <f t="shared" si="936"/>
        <v>54.4</v>
      </c>
      <c r="BX1916" s="49">
        <f t="shared" si="937"/>
        <v>54.4</v>
      </c>
      <c r="BY1916" s="50">
        <f t="shared" si="938"/>
        <v>559.80000000000007</v>
      </c>
      <c r="BZ1916" s="48">
        <f t="shared" si="939"/>
        <v>132.30000000000001</v>
      </c>
      <c r="CA1916" s="48">
        <f t="shared" si="940"/>
        <v>220.29999999999998</v>
      </c>
      <c r="CB1916" s="48">
        <f t="shared" si="941"/>
        <v>44</v>
      </c>
      <c r="CC1916" s="51">
        <f t="shared" si="942"/>
        <v>163.19999999999999</v>
      </c>
      <c r="CD1916" s="50">
        <f t="shared" si="943"/>
        <v>559.79999999999995</v>
      </c>
      <c r="CE1916" s="103"/>
      <c r="CF1916" s="73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</row>
    <row r="1917" spans="1:122" ht="15" hidden="1" outlineLevel="1" thickBot="1" x14ac:dyDescent="0.35">
      <c r="A1917" s="161"/>
      <c r="B1917" s="53" t="s">
        <v>3811</v>
      </c>
      <c r="C1917" s="53" t="s">
        <v>135</v>
      </c>
      <c r="D1917" s="24" t="s">
        <v>3812</v>
      </c>
      <c r="E1917" s="35">
        <v>105602.37</v>
      </c>
      <c r="F1917" s="34"/>
      <c r="G1917" s="34"/>
      <c r="H1917" s="36">
        <v>16</v>
      </c>
      <c r="I1917" s="38">
        <v>16</v>
      </c>
      <c r="J1917" s="37"/>
      <c r="K1917" s="37"/>
      <c r="L1917" s="35">
        <v>105602.37</v>
      </c>
      <c r="M1917" s="35">
        <v>21305.77</v>
      </c>
      <c r="N1917" s="36">
        <v>492</v>
      </c>
      <c r="O1917" s="36">
        <v>72</v>
      </c>
      <c r="P1917" s="35">
        <v>132.32</v>
      </c>
      <c r="Q1917" s="35">
        <v>100.64</v>
      </c>
      <c r="R1917" s="35">
        <v>127705.1</v>
      </c>
      <c r="S1917" s="35">
        <v>7215.04</v>
      </c>
      <c r="T1917" s="35">
        <v>727.84</v>
      </c>
      <c r="U1917" s="35">
        <v>43.2</v>
      </c>
      <c r="V1917" s="35">
        <v>489.12</v>
      </c>
      <c r="W1917" s="35">
        <v>322.24</v>
      </c>
      <c r="X1917" s="36">
        <v>0</v>
      </c>
      <c r="Y1917" s="35">
        <v>966.56</v>
      </c>
      <c r="Z1917" s="35">
        <v>2534.4499999999998</v>
      </c>
      <c r="AA1917" s="35">
        <v>12298.45</v>
      </c>
      <c r="AB1917" s="35">
        <v>140003.54999999999</v>
      </c>
      <c r="AC1917" s="39">
        <f t="shared" si="934"/>
        <v>140</v>
      </c>
      <c r="AD1917" s="40">
        <f t="shared" si="944"/>
        <v>106.6</v>
      </c>
      <c r="AG1917" s="70" t="s">
        <v>3014</v>
      </c>
      <c r="AH1917" s="24" t="s">
        <v>3811</v>
      </c>
      <c r="AI1917" s="24" t="s">
        <v>135</v>
      </c>
      <c r="AJ1917" s="24" t="s">
        <v>3812</v>
      </c>
      <c r="AK1917" s="43">
        <v>58686.080000000002</v>
      </c>
      <c r="AL1917" s="42"/>
      <c r="AM1917" s="42"/>
      <c r="AN1917" s="44">
        <v>12</v>
      </c>
      <c r="AO1917" s="46">
        <v>12</v>
      </c>
      <c r="AP1917" s="45"/>
      <c r="AQ1917" s="45"/>
      <c r="AR1917" s="43">
        <v>58686.080000000002</v>
      </c>
      <c r="AS1917" s="43">
        <v>21922.31</v>
      </c>
      <c r="AT1917" s="44">
        <v>369</v>
      </c>
      <c r="AU1917" s="44">
        <v>54</v>
      </c>
      <c r="AV1917" s="43">
        <v>99.24</v>
      </c>
      <c r="AW1917" s="43">
        <v>75.48</v>
      </c>
      <c r="AX1917" s="43">
        <v>81206.11</v>
      </c>
      <c r="AY1917" s="43">
        <v>5411.28</v>
      </c>
      <c r="AZ1917" s="43">
        <v>545.88</v>
      </c>
      <c r="BA1917" s="43">
        <v>32.4</v>
      </c>
      <c r="BB1917" s="43">
        <v>366.84</v>
      </c>
      <c r="BC1917" s="43">
        <v>241.68</v>
      </c>
      <c r="BD1917" s="44">
        <v>0</v>
      </c>
      <c r="BE1917" s="43">
        <v>724.92</v>
      </c>
      <c r="BF1917" s="43">
        <v>1408.46</v>
      </c>
      <c r="BG1917" s="43">
        <v>8731.4599999999991</v>
      </c>
      <c r="BH1917" s="43">
        <v>89937.57</v>
      </c>
      <c r="BI1917" s="44">
        <v>0</v>
      </c>
      <c r="BJ1917" s="71">
        <v>89.9</v>
      </c>
      <c r="BK1917" s="2"/>
      <c r="BL1917" s="2"/>
      <c r="BM1917" s="48">
        <v>7.5</v>
      </c>
      <c r="BN1917" s="48">
        <v>7.5</v>
      </c>
      <c r="BO1917" s="48">
        <v>7.5</v>
      </c>
      <c r="BP1917" s="48">
        <v>7.5</v>
      </c>
      <c r="BQ1917" s="48">
        <v>15</v>
      </c>
      <c r="BR1917" s="48">
        <v>15</v>
      </c>
      <c r="BS1917" s="48">
        <v>3.7</v>
      </c>
      <c r="BT1917" s="48">
        <v>0</v>
      </c>
      <c r="BU1917" s="48">
        <v>3.7</v>
      </c>
      <c r="BV1917" s="48">
        <f t="shared" si="935"/>
        <v>13.1</v>
      </c>
      <c r="BW1917" s="48">
        <f t="shared" si="936"/>
        <v>13.1</v>
      </c>
      <c r="BX1917" s="49">
        <f t="shared" si="937"/>
        <v>13</v>
      </c>
      <c r="BY1917" s="50">
        <f t="shared" si="938"/>
        <v>106.60000000000001</v>
      </c>
      <c r="BZ1917" s="48">
        <f t="shared" si="939"/>
        <v>22.5</v>
      </c>
      <c r="CA1917" s="48">
        <f t="shared" si="940"/>
        <v>37.5</v>
      </c>
      <c r="CB1917" s="48">
        <f t="shared" si="941"/>
        <v>7.4</v>
      </c>
      <c r="CC1917" s="51">
        <f t="shared" si="942"/>
        <v>39.200000000000003</v>
      </c>
      <c r="CD1917" s="50">
        <f t="shared" si="943"/>
        <v>106.60000000000001</v>
      </c>
      <c r="CE1917" s="103"/>
      <c r="CF1917" s="73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</row>
    <row r="1918" spans="1:122" ht="15" hidden="1" outlineLevel="1" thickBot="1" x14ac:dyDescent="0.35">
      <c r="A1918" s="161"/>
      <c r="B1918" s="53" t="s">
        <v>3813</v>
      </c>
      <c r="C1918" s="53" t="s">
        <v>135</v>
      </c>
      <c r="D1918" s="24" t="s">
        <v>3814</v>
      </c>
      <c r="E1918" s="34"/>
      <c r="F1918" s="35">
        <v>22083.23</v>
      </c>
      <c r="G1918" s="35">
        <v>126674.79</v>
      </c>
      <c r="H1918" s="36">
        <v>31</v>
      </c>
      <c r="I1918" s="37"/>
      <c r="J1918" s="38">
        <v>6</v>
      </c>
      <c r="K1918" s="38">
        <v>25</v>
      </c>
      <c r="L1918" s="35">
        <v>148758.01999999999</v>
      </c>
      <c r="M1918" s="35">
        <v>6103.28</v>
      </c>
      <c r="N1918" s="35">
        <v>953.25</v>
      </c>
      <c r="O1918" s="35">
        <v>139.5</v>
      </c>
      <c r="P1918" s="35">
        <v>256.37</v>
      </c>
      <c r="Q1918" s="35">
        <v>194.99</v>
      </c>
      <c r="R1918" s="35">
        <v>156405.41</v>
      </c>
      <c r="S1918" s="35">
        <v>6995.15</v>
      </c>
      <c r="T1918" s="35">
        <v>1410.19</v>
      </c>
      <c r="U1918" s="36">
        <v>0</v>
      </c>
      <c r="V1918" s="36">
        <v>0</v>
      </c>
      <c r="W1918" s="36">
        <v>0</v>
      </c>
      <c r="X1918" s="36">
        <v>0</v>
      </c>
      <c r="Y1918" s="36">
        <v>0</v>
      </c>
      <c r="Z1918" s="35">
        <v>3570.2</v>
      </c>
      <c r="AA1918" s="35">
        <v>11975.54</v>
      </c>
      <c r="AB1918" s="35">
        <v>168380.95</v>
      </c>
      <c r="AC1918" s="39">
        <f t="shared" si="934"/>
        <v>168.4</v>
      </c>
      <c r="AD1918" s="40">
        <f t="shared" si="944"/>
        <v>118.1</v>
      </c>
      <c r="AG1918" s="70" t="s">
        <v>3014</v>
      </c>
      <c r="AH1918" s="24" t="s">
        <v>3813</v>
      </c>
      <c r="AI1918" s="24" t="s">
        <v>135</v>
      </c>
      <c r="AJ1918" s="24" t="s">
        <v>3814</v>
      </c>
      <c r="AK1918" s="42"/>
      <c r="AL1918" s="43">
        <v>14574.93</v>
      </c>
      <c r="AM1918" s="43">
        <v>70093.39</v>
      </c>
      <c r="AN1918" s="44">
        <v>12</v>
      </c>
      <c r="AO1918" s="45"/>
      <c r="AP1918" s="46">
        <v>1</v>
      </c>
      <c r="AQ1918" s="46">
        <v>11</v>
      </c>
      <c r="AR1918" s="43">
        <v>84668.32</v>
      </c>
      <c r="AS1918" s="43">
        <v>2362.56</v>
      </c>
      <c r="AT1918" s="44">
        <v>369</v>
      </c>
      <c r="AU1918" s="44">
        <v>54</v>
      </c>
      <c r="AV1918" s="43">
        <v>99.24</v>
      </c>
      <c r="AW1918" s="43">
        <v>75.48</v>
      </c>
      <c r="AX1918" s="43">
        <v>87628.6</v>
      </c>
      <c r="AY1918" s="43">
        <v>2707.8</v>
      </c>
      <c r="AZ1918" s="43">
        <v>545.88</v>
      </c>
      <c r="BA1918" s="44">
        <v>0</v>
      </c>
      <c r="BB1918" s="44">
        <v>0</v>
      </c>
      <c r="BC1918" s="44">
        <v>0</v>
      </c>
      <c r="BD1918" s="44">
        <v>0</v>
      </c>
      <c r="BE1918" s="44">
        <v>0</v>
      </c>
      <c r="BF1918" s="43">
        <v>2032.04</v>
      </c>
      <c r="BG1918" s="43">
        <v>5285.72</v>
      </c>
      <c r="BH1918" s="43">
        <v>92914.32</v>
      </c>
      <c r="BI1918" s="44">
        <v>0</v>
      </c>
      <c r="BJ1918" s="71">
        <v>92.9</v>
      </c>
      <c r="BK1918" s="2"/>
      <c r="BL1918" s="2"/>
      <c r="BM1918" s="48">
        <v>7.7</v>
      </c>
      <c r="BN1918" s="48">
        <v>7.7</v>
      </c>
      <c r="BO1918" s="48">
        <v>7.7</v>
      </c>
      <c r="BP1918" s="48">
        <v>7.7</v>
      </c>
      <c r="BQ1918" s="48">
        <v>15.5</v>
      </c>
      <c r="BR1918" s="48">
        <v>15.5</v>
      </c>
      <c r="BS1918" s="48">
        <v>3.9</v>
      </c>
      <c r="BT1918" s="48">
        <v>0</v>
      </c>
      <c r="BU1918" s="48">
        <v>3.9</v>
      </c>
      <c r="BV1918" s="48">
        <f t="shared" si="935"/>
        <v>16.2</v>
      </c>
      <c r="BW1918" s="48">
        <f t="shared" si="936"/>
        <v>16.2</v>
      </c>
      <c r="BX1918" s="49">
        <f t="shared" si="937"/>
        <v>16.100000000000001</v>
      </c>
      <c r="BY1918" s="50">
        <f t="shared" si="938"/>
        <v>118.10000000000001</v>
      </c>
      <c r="BZ1918" s="48">
        <f t="shared" si="939"/>
        <v>23.1</v>
      </c>
      <c r="CA1918" s="48">
        <f t="shared" si="940"/>
        <v>38.700000000000003</v>
      </c>
      <c r="CB1918" s="48">
        <f t="shared" si="941"/>
        <v>7.8</v>
      </c>
      <c r="CC1918" s="51">
        <f t="shared" si="942"/>
        <v>48.5</v>
      </c>
      <c r="CD1918" s="50">
        <f t="shared" si="943"/>
        <v>118.10000000000001</v>
      </c>
      <c r="CE1918" s="103"/>
      <c r="CF1918" s="73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</row>
    <row r="1919" spans="1:122" ht="15" hidden="1" outlineLevel="1" thickBot="1" x14ac:dyDescent="0.35">
      <c r="A1919" s="161"/>
      <c r="B1919" s="53" t="s">
        <v>3815</v>
      </c>
      <c r="C1919" s="53" t="s">
        <v>135</v>
      </c>
      <c r="D1919" s="24" t="s">
        <v>3816</v>
      </c>
      <c r="E1919" s="34"/>
      <c r="F1919" s="35">
        <v>14574.93</v>
      </c>
      <c r="G1919" s="35">
        <v>98384.09</v>
      </c>
      <c r="H1919" s="36">
        <v>20</v>
      </c>
      <c r="I1919" s="37"/>
      <c r="J1919" s="38">
        <v>1</v>
      </c>
      <c r="K1919" s="38">
        <v>19</v>
      </c>
      <c r="L1919" s="35">
        <v>112959.02</v>
      </c>
      <c r="M1919" s="35">
        <v>3937.6</v>
      </c>
      <c r="N1919" s="36">
        <v>615</v>
      </c>
      <c r="O1919" s="36">
        <v>90</v>
      </c>
      <c r="P1919" s="35">
        <v>165.4</v>
      </c>
      <c r="Q1919" s="35">
        <v>125.8</v>
      </c>
      <c r="R1919" s="35">
        <v>117892.82</v>
      </c>
      <c r="S1919" s="36">
        <v>4513</v>
      </c>
      <c r="T1919" s="35">
        <v>909.8</v>
      </c>
      <c r="U1919" s="36">
        <v>0</v>
      </c>
      <c r="V1919" s="36">
        <v>0</v>
      </c>
      <c r="W1919" s="36">
        <v>0</v>
      </c>
      <c r="X1919" s="36">
        <v>0</v>
      </c>
      <c r="Y1919" s="36">
        <v>0</v>
      </c>
      <c r="Z1919" s="35">
        <v>2711.02</v>
      </c>
      <c r="AA1919" s="35">
        <v>8133.82</v>
      </c>
      <c r="AB1919" s="35">
        <v>126026.64</v>
      </c>
      <c r="AC1919" s="39">
        <f t="shared" si="934"/>
        <v>126</v>
      </c>
      <c r="AD1919" s="40">
        <f t="shared" si="944"/>
        <v>102.5</v>
      </c>
      <c r="AG1919" s="70" t="s">
        <v>3014</v>
      </c>
      <c r="AH1919" s="24" t="s">
        <v>3815</v>
      </c>
      <c r="AI1919" s="24" t="s">
        <v>135</v>
      </c>
      <c r="AJ1919" s="24" t="s">
        <v>3816</v>
      </c>
      <c r="AK1919" s="42"/>
      <c r="AL1919" s="43">
        <v>14574.93</v>
      </c>
      <c r="AM1919" s="43">
        <v>70093.39</v>
      </c>
      <c r="AN1919" s="44">
        <v>8</v>
      </c>
      <c r="AO1919" s="45"/>
      <c r="AP1919" s="46">
        <v>1</v>
      </c>
      <c r="AQ1919" s="46">
        <v>7</v>
      </c>
      <c r="AR1919" s="43">
        <v>84668.32</v>
      </c>
      <c r="AS1919" s="43">
        <v>1575.04</v>
      </c>
      <c r="AT1919" s="44">
        <v>246</v>
      </c>
      <c r="AU1919" s="44">
        <v>36</v>
      </c>
      <c r="AV1919" s="43">
        <v>66.16</v>
      </c>
      <c r="AW1919" s="43">
        <v>50.32</v>
      </c>
      <c r="AX1919" s="43">
        <v>86641.84</v>
      </c>
      <c r="AY1919" s="43">
        <v>1805.2</v>
      </c>
      <c r="AZ1919" s="43">
        <v>363.92</v>
      </c>
      <c r="BA1919" s="44">
        <v>0</v>
      </c>
      <c r="BB1919" s="44">
        <v>0</v>
      </c>
      <c r="BC1919" s="44">
        <v>0</v>
      </c>
      <c r="BD1919" s="44">
        <v>0</v>
      </c>
      <c r="BE1919" s="44">
        <v>0</v>
      </c>
      <c r="BF1919" s="43">
        <v>2032.04</v>
      </c>
      <c r="BG1919" s="43">
        <v>4201.16</v>
      </c>
      <c r="BH1919" s="44">
        <v>90843</v>
      </c>
      <c r="BI1919" s="44">
        <v>0</v>
      </c>
      <c r="BJ1919" s="71">
        <v>90.8</v>
      </c>
      <c r="BK1919" s="2"/>
      <c r="BL1919" s="2"/>
      <c r="BM1919" s="48">
        <v>7.6</v>
      </c>
      <c r="BN1919" s="48">
        <v>7.6</v>
      </c>
      <c r="BO1919" s="48">
        <v>7.6</v>
      </c>
      <c r="BP1919" s="48">
        <v>7.6</v>
      </c>
      <c r="BQ1919" s="48">
        <v>15.1</v>
      </c>
      <c r="BR1919" s="48">
        <v>15.1</v>
      </c>
      <c r="BS1919" s="48">
        <v>3.8</v>
      </c>
      <c r="BT1919" s="48">
        <v>0</v>
      </c>
      <c r="BU1919" s="48">
        <v>3.8</v>
      </c>
      <c r="BV1919" s="48">
        <f t="shared" si="935"/>
        <v>11.4</v>
      </c>
      <c r="BW1919" s="48">
        <f t="shared" si="936"/>
        <v>11.4</v>
      </c>
      <c r="BX1919" s="49">
        <f t="shared" si="937"/>
        <v>11.5</v>
      </c>
      <c r="BY1919" s="50">
        <f t="shared" si="938"/>
        <v>102.49999999999997</v>
      </c>
      <c r="BZ1919" s="48">
        <f t="shared" si="939"/>
        <v>22.799999999999997</v>
      </c>
      <c r="CA1919" s="48">
        <f t="shared" si="940"/>
        <v>37.799999999999997</v>
      </c>
      <c r="CB1919" s="48">
        <f t="shared" si="941"/>
        <v>7.6</v>
      </c>
      <c r="CC1919" s="51">
        <f t="shared" si="942"/>
        <v>34.299999999999997</v>
      </c>
      <c r="CD1919" s="50">
        <f t="shared" si="943"/>
        <v>102.49999999999999</v>
      </c>
      <c r="CE1919" s="103"/>
      <c r="CF1919" s="73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</row>
    <row r="1920" spans="1:122" ht="15" hidden="1" outlineLevel="1" thickBot="1" x14ac:dyDescent="0.35">
      <c r="A1920" s="161"/>
      <c r="B1920" s="53" t="s">
        <v>3817</v>
      </c>
      <c r="C1920" s="53" t="s">
        <v>135</v>
      </c>
      <c r="D1920" s="24" t="s">
        <v>3818</v>
      </c>
      <c r="E1920" s="34"/>
      <c r="F1920" s="34"/>
      <c r="G1920" s="35">
        <v>56159.16</v>
      </c>
      <c r="H1920" s="36">
        <v>7</v>
      </c>
      <c r="I1920" s="37"/>
      <c r="J1920" s="37"/>
      <c r="K1920" s="38">
        <v>7</v>
      </c>
      <c r="L1920" s="35">
        <v>56159.16</v>
      </c>
      <c r="M1920" s="35">
        <v>1378.16</v>
      </c>
      <c r="N1920" s="35">
        <v>215.25</v>
      </c>
      <c r="O1920" s="35">
        <v>31.5</v>
      </c>
      <c r="P1920" s="35">
        <v>57.89</v>
      </c>
      <c r="Q1920" s="35">
        <v>44.03</v>
      </c>
      <c r="R1920" s="35">
        <v>57885.99</v>
      </c>
      <c r="S1920" s="35">
        <v>1579.55</v>
      </c>
      <c r="T1920" s="35">
        <v>318.43</v>
      </c>
      <c r="U1920" s="36">
        <v>0</v>
      </c>
      <c r="V1920" s="36">
        <v>0</v>
      </c>
      <c r="W1920" s="36">
        <v>0</v>
      </c>
      <c r="X1920" s="36">
        <v>0</v>
      </c>
      <c r="Y1920" s="36">
        <v>0</v>
      </c>
      <c r="Z1920" s="35">
        <v>1347.82</v>
      </c>
      <c r="AA1920" s="35">
        <v>3245.8</v>
      </c>
      <c r="AB1920" s="35">
        <v>61131.79</v>
      </c>
      <c r="AC1920" s="39">
        <f t="shared" si="934"/>
        <v>61.1</v>
      </c>
      <c r="AD1920" s="40">
        <f t="shared" si="944"/>
        <v>20.399999999999999</v>
      </c>
      <c r="BV1920" s="48">
        <f t="shared" si="935"/>
        <v>6.8</v>
      </c>
      <c r="BW1920" s="48">
        <f t="shared" si="936"/>
        <v>6.8</v>
      </c>
      <c r="BX1920" s="49">
        <f t="shared" si="937"/>
        <v>6.8</v>
      </c>
      <c r="BY1920" s="50">
        <f t="shared" si="938"/>
        <v>20.399999999999999</v>
      </c>
      <c r="BZ1920" s="48">
        <f t="shared" si="939"/>
        <v>0</v>
      </c>
      <c r="CA1920" s="48">
        <f t="shared" si="940"/>
        <v>0</v>
      </c>
      <c r="CB1920" s="48">
        <f t="shared" si="941"/>
        <v>0</v>
      </c>
      <c r="CC1920" s="51">
        <f t="shared" si="942"/>
        <v>20.399999999999999</v>
      </c>
      <c r="CD1920" s="50">
        <f t="shared" si="943"/>
        <v>20.399999999999999</v>
      </c>
      <c r="CE1920" s="95"/>
    </row>
    <row r="1921" spans="1:122" ht="15" hidden="1" outlineLevel="1" thickBot="1" x14ac:dyDescent="0.35">
      <c r="A1921" s="161"/>
      <c r="B1921" s="53" t="s">
        <v>3819</v>
      </c>
      <c r="C1921" s="53" t="s">
        <v>135</v>
      </c>
      <c r="D1921" s="76" t="s">
        <v>3820</v>
      </c>
      <c r="E1921" s="77"/>
      <c r="F1921" s="78">
        <v>14574.93</v>
      </c>
      <c r="G1921" s="78">
        <v>70093.39</v>
      </c>
      <c r="H1921" s="79">
        <v>14</v>
      </c>
      <c r="I1921" s="80"/>
      <c r="J1921" s="81">
        <v>1</v>
      </c>
      <c r="K1921" s="81">
        <v>13</v>
      </c>
      <c r="L1921" s="78">
        <v>84668.32</v>
      </c>
      <c r="M1921" s="78">
        <v>2756.32</v>
      </c>
      <c r="N1921" s="78">
        <v>430.5</v>
      </c>
      <c r="O1921" s="79">
        <v>63</v>
      </c>
      <c r="P1921" s="78">
        <v>115.78</v>
      </c>
      <c r="Q1921" s="78">
        <v>88.06</v>
      </c>
      <c r="R1921" s="78">
        <v>88121.98</v>
      </c>
      <c r="S1921" s="78">
        <v>3159.1</v>
      </c>
      <c r="T1921" s="78">
        <v>636.86</v>
      </c>
      <c r="U1921" s="79">
        <v>0</v>
      </c>
      <c r="V1921" s="79">
        <v>0</v>
      </c>
      <c r="W1921" s="79">
        <v>0</v>
      </c>
      <c r="X1921" s="79">
        <v>0</v>
      </c>
      <c r="Y1921" s="79">
        <v>0</v>
      </c>
      <c r="Z1921" s="78">
        <v>2032.04</v>
      </c>
      <c r="AA1921" s="79">
        <v>5828</v>
      </c>
      <c r="AB1921" s="78">
        <v>93949.98</v>
      </c>
      <c r="AC1921" s="39">
        <f t="shared" si="934"/>
        <v>93.9</v>
      </c>
      <c r="AD1921" s="40">
        <f t="shared" si="944"/>
        <v>31.3</v>
      </c>
      <c r="BV1921" s="48">
        <f t="shared" si="935"/>
        <v>10.4</v>
      </c>
      <c r="BW1921" s="48">
        <f t="shared" si="936"/>
        <v>10.4</v>
      </c>
      <c r="BX1921" s="49">
        <f t="shared" si="937"/>
        <v>10.5</v>
      </c>
      <c r="BY1921" s="50">
        <f t="shared" si="938"/>
        <v>31.299999999999997</v>
      </c>
      <c r="BZ1921" s="48">
        <f t="shared" si="939"/>
        <v>0</v>
      </c>
      <c r="CA1921" s="48">
        <f t="shared" si="940"/>
        <v>0</v>
      </c>
      <c r="CB1921" s="48">
        <f t="shared" si="941"/>
        <v>0</v>
      </c>
      <c r="CC1921" s="51">
        <f t="shared" si="942"/>
        <v>31.3</v>
      </c>
      <c r="CD1921" s="50">
        <f t="shared" si="943"/>
        <v>31.3</v>
      </c>
      <c r="CE1921" s="95"/>
    </row>
    <row r="1922" spans="1:122" s="10" customFormat="1" ht="12.6" hidden="1" outlineLevel="1" thickBot="1" x14ac:dyDescent="0.3">
      <c r="A1922" s="169"/>
      <c r="B1922" s="53" t="s">
        <v>3821</v>
      </c>
      <c r="C1922" s="53" t="s">
        <v>45</v>
      </c>
      <c r="D1922" s="101" t="s">
        <v>3822</v>
      </c>
      <c r="E1922" s="96">
        <v>28834.97</v>
      </c>
      <c r="F1922" s="83"/>
      <c r="G1922" s="84"/>
      <c r="H1922" s="85">
        <f t="shared" ref="H1922:H1925" si="945">+I1922+J1922+K1922</f>
        <v>13</v>
      </c>
      <c r="I1922" s="85">
        <v>13</v>
      </c>
      <c r="J1922" s="85"/>
      <c r="K1922" s="84"/>
      <c r="L1922" s="86">
        <v>28834.97</v>
      </c>
      <c r="M1922" s="86">
        <v>2519.71</v>
      </c>
      <c r="N1922" s="86">
        <v>399.7</v>
      </c>
      <c r="O1922" s="86">
        <v>58.45</v>
      </c>
      <c r="P1922" s="86">
        <v>107.51</v>
      </c>
      <c r="Q1922" s="86">
        <v>81.81</v>
      </c>
      <c r="R1922" s="86">
        <v>32002.15</v>
      </c>
      <c r="S1922" s="86">
        <v>5862.21</v>
      </c>
      <c r="T1922" s="86">
        <v>591.37</v>
      </c>
      <c r="U1922" s="86">
        <v>35.06</v>
      </c>
      <c r="V1922" s="86">
        <v>397.37</v>
      </c>
      <c r="W1922" s="86">
        <v>261.8</v>
      </c>
      <c r="X1922" s="86"/>
      <c r="Y1922" s="86">
        <v>785.37</v>
      </c>
      <c r="Z1922" s="86">
        <v>692.04</v>
      </c>
      <c r="AA1922" s="86">
        <v>8625.2199999999993</v>
      </c>
      <c r="AB1922" s="86">
        <v>40627.370000000003</v>
      </c>
      <c r="AC1922" s="87">
        <f t="shared" si="934"/>
        <v>40.6</v>
      </c>
      <c r="AD1922" s="40">
        <f t="shared" si="944"/>
        <v>13.5</v>
      </c>
      <c r="AE1922" s="4"/>
      <c r="BV1922" s="48">
        <f t="shared" si="935"/>
        <v>4.5</v>
      </c>
      <c r="BW1922" s="48">
        <f t="shared" si="936"/>
        <v>4.5</v>
      </c>
      <c r="BX1922" s="49">
        <f t="shared" si="937"/>
        <v>4.5</v>
      </c>
      <c r="BY1922" s="50">
        <f t="shared" si="938"/>
        <v>13.5</v>
      </c>
      <c r="BZ1922" s="48">
        <f t="shared" si="939"/>
        <v>0</v>
      </c>
      <c r="CA1922" s="48">
        <f t="shared" si="940"/>
        <v>0</v>
      </c>
      <c r="CB1922" s="48">
        <f t="shared" si="941"/>
        <v>0</v>
      </c>
      <c r="CC1922" s="51">
        <f t="shared" si="942"/>
        <v>13.5</v>
      </c>
      <c r="CD1922" s="50">
        <f t="shared" si="943"/>
        <v>13.5</v>
      </c>
    </row>
    <row r="1923" spans="1:122" s="10" customFormat="1" ht="15" hidden="1" outlineLevel="1" thickBot="1" x14ac:dyDescent="0.35">
      <c r="A1923" s="169"/>
      <c r="B1923" s="53" t="s">
        <v>3823</v>
      </c>
      <c r="C1923" s="53" t="s">
        <v>45</v>
      </c>
      <c r="D1923" s="101" t="s">
        <v>3824</v>
      </c>
      <c r="E1923" s="96">
        <v>204985.66</v>
      </c>
      <c r="F1923" s="83"/>
      <c r="G1923" s="84"/>
      <c r="H1923" s="85">
        <f t="shared" si="945"/>
        <v>87</v>
      </c>
      <c r="I1923" s="85">
        <v>87</v>
      </c>
      <c r="J1923" s="85"/>
      <c r="K1923" s="84"/>
      <c r="L1923" s="86">
        <v>204985.66</v>
      </c>
      <c r="M1923" s="86">
        <v>16862.72</v>
      </c>
      <c r="N1923" s="86">
        <v>2674.89</v>
      </c>
      <c r="O1923" s="86">
        <v>391.08</v>
      </c>
      <c r="P1923" s="86">
        <v>719.56</v>
      </c>
      <c r="Q1923" s="86">
        <v>547.49</v>
      </c>
      <c r="R1923" s="86">
        <v>226181.4</v>
      </c>
      <c r="S1923" s="86">
        <v>39231.65</v>
      </c>
      <c r="T1923" s="86">
        <v>3957.58</v>
      </c>
      <c r="U1923" s="86">
        <v>234.64</v>
      </c>
      <c r="V1923" s="86">
        <v>2659.25</v>
      </c>
      <c r="W1923" s="86">
        <v>1751.97</v>
      </c>
      <c r="X1923" s="86"/>
      <c r="Y1923" s="86">
        <v>5255.91</v>
      </c>
      <c r="Z1923" s="86">
        <v>4919.6499999999996</v>
      </c>
      <c r="AA1923" s="86">
        <v>58010.65</v>
      </c>
      <c r="AB1923" s="86">
        <v>284192.05</v>
      </c>
      <c r="AC1923" s="87">
        <f t="shared" si="934"/>
        <v>284.2</v>
      </c>
      <c r="AD1923" s="40">
        <f t="shared" si="944"/>
        <v>213.5</v>
      </c>
      <c r="AE1923" s="4"/>
      <c r="AG1923" s="70" t="s">
        <v>3014</v>
      </c>
      <c r="AH1923" s="24" t="s">
        <v>3823</v>
      </c>
      <c r="AI1923" s="24" t="s">
        <v>45</v>
      </c>
      <c r="AJ1923" s="82" t="s">
        <v>3825</v>
      </c>
      <c r="AK1923" s="43">
        <v>127359.8</v>
      </c>
      <c r="AL1923" s="43"/>
      <c r="AM1923" s="42"/>
      <c r="AN1923" s="44">
        <v>56</v>
      </c>
      <c r="AO1923" s="46">
        <v>56</v>
      </c>
      <c r="AP1923" s="46"/>
      <c r="AQ1923" s="45"/>
      <c r="AR1923" s="43">
        <v>127359.8</v>
      </c>
      <c r="AS1923" s="43">
        <v>10854.16</v>
      </c>
      <c r="AT1923" s="43">
        <v>1721.76</v>
      </c>
      <c r="AU1923" s="43">
        <v>251.73</v>
      </c>
      <c r="AV1923" s="43">
        <v>463.16</v>
      </c>
      <c r="AW1923" s="43">
        <v>352.41</v>
      </c>
      <c r="AX1923" s="43">
        <v>141003.01999999999</v>
      </c>
      <c r="AY1923" s="43">
        <v>25252.55</v>
      </c>
      <c r="AZ1923" s="43">
        <v>2547.41</v>
      </c>
      <c r="BA1923" s="43">
        <v>151.03</v>
      </c>
      <c r="BB1923" s="43">
        <v>1711.69</v>
      </c>
      <c r="BC1923" s="43">
        <v>1127.71</v>
      </c>
      <c r="BD1923" s="43"/>
      <c r="BE1923" s="43">
        <v>3383.12</v>
      </c>
      <c r="BF1923" s="43">
        <v>3056.63</v>
      </c>
      <c r="BG1923" s="43">
        <v>37230.14</v>
      </c>
      <c r="BH1923" s="43">
        <v>178233.16</v>
      </c>
      <c r="BI1923" s="44">
        <v>0</v>
      </c>
      <c r="BJ1923" s="71">
        <v>178.2</v>
      </c>
      <c r="BK1923" s="2"/>
      <c r="BL1923" s="2"/>
      <c r="BM1923" s="48">
        <v>14.9</v>
      </c>
      <c r="BN1923" s="48">
        <v>14.9</v>
      </c>
      <c r="BO1923" s="48">
        <v>14.9</v>
      </c>
      <c r="BP1923" s="48">
        <v>14.9</v>
      </c>
      <c r="BQ1923" s="48">
        <v>29.7</v>
      </c>
      <c r="BR1923" s="48">
        <v>29.7</v>
      </c>
      <c r="BS1923" s="48">
        <v>7.4</v>
      </c>
      <c r="BT1923" s="48">
        <v>0</v>
      </c>
      <c r="BU1923" s="48">
        <v>7.4</v>
      </c>
      <c r="BV1923" s="48">
        <f t="shared" si="935"/>
        <v>26.6</v>
      </c>
      <c r="BW1923" s="48">
        <f t="shared" si="936"/>
        <v>26.6</v>
      </c>
      <c r="BX1923" s="49">
        <f t="shared" si="937"/>
        <v>26.5</v>
      </c>
      <c r="BY1923" s="50">
        <f t="shared" si="938"/>
        <v>213.50000000000003</v>
      </c>
      <c r="BZ1923" s="48">
        <f t="shared" si="939"/>
        <v>44.7</v>
      </c>
      <c r="CA1923" s="48">
        <f t="shared" si="940"/>
        <v>74.3</v>
      </c>
      <c r="CB1923" s="48">
        <f t="shared" si="941"/>
        <v>14.8</v>
      </c>
      <c r="CC1923" s="51">
        <f t="shared" si="942"/>
        <v>79.7</v>
      </c>
      <c r="CD1923" s="50">
        <f t="shared" si="943"/>
        <v>213.5</v>
      </c>
      <c r="CE1923" s="103"/>
      <c r="CF1923" s="73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</row>
    <row r="1924" spans="1:122" s="10" customFormat="1" ht="21" hidden="1" outlineLevel="1" thickBot="1" x14ac:dyDescent="0.35">
      <c r="A1924" s="169"/>
      <c r="B1924" s="53" t="s">
        <v>3826</v>
      </c>
      <c r="C1924" s="53" t="s">
        <v>45</v>
      </c>
      <c r="D1924" s="101" t="s">
        <v>3827</v>
      </c>
      <c r="E1924" s="96">
        <v>271820.61</v>
      </c>
      <c r="F1924" s="83"/>
      <c r="G1924" s="84"/>
      <c r="H1924" s="85">
        <f t="shared" si="945"/>
        <v>58</v>
      </c>
      <c r="I1924" s="85">
        <v>58</v>
      </c>
      <c r="J1924" s="85"/>
      <c r="K1924" s="84"/>
      <c r="L1924" s="86">
        <v>271820.61</v>
      </c>
      <c r="M1924" s="86">
        <v>11241.82</v>
      </c>
      <c r="N1924" s="86">
        <v>1783.25</v>
      </c>
      <c r="O1924" s="86">
        <v>260.73</v>
      </c>
      <c r="P1924" s="86">
        <v>479.7</v>
      </c>
      <c r="Q1924" s="86">
        <v>364.99</v>
      </c>
      <c r="R1924" s="86">
        <v>285951.09999999998</v>
      </c>
      <c r="S1924" s="86">
        <v>26154.42</v>
      </c>
      <c r="T1924" s="86">
        <v>2638.39</v>
      </c>
      <c r="U1924" s="86">
        <v>156.43</v>
      </c>
      <c r="V1924" s="86">
        <v>1772.82</v>
      </c>
      <c r="W1924" s="86">
        <v>1167.98</v>
      </c>
      <c r="X1924" s="86"/>
      <c r="Y1924" s="86">
        <v>3503.94</v>
      </c>
      <c r="Z1924" s="86">
        <v>6523.68</v>
      </c>
      <c r="AA1924" s="86">
        <v>41917.660000000003</v>
      </c>
      <c r="AB1924" s="86">
        <v>327868.76</v>
      </c>
      <c r="AC1924" s="87">
        <f t="shared" si="934"/>
        <v>327.9</v>
      </c>
      <c r="AD1924" s="40">
        <f t="shared" si="944"/>
        <v>342.2</v>
      </c>
      <c r="AE1924" s="4"/>
      <c r="AG1924" s="70" t="s">
        <v>3014</v>
      </c>
      <c r="AH1924" s="24" t="s">
        <v>3826</v>
      </c>
      <c r="AI1924" s="24" t="s">
        <v>45</v>
      </c>
      <c r="AJ1924" s="82" t="s">
        <v>3828</v>
      </c>
      <c r="AK1924" s="43">
        <v>287699.87</v>
      </c>
      <c r="AL1924" s="43"/>
      <c r="AM1924" s="42"/>
      <c r="AN1924" s="44">
        <v>64</v>
      </c>
      <c r="AO1924" s="46">
        <v>64</v>
      </c>
      <c r="AP1924" s="46"/>
      <c r="AQ1924" s="45"/>
      <c r="AR1924" s="43">
        <v>287699.87</v>
      </c>
      <c r="AS1924" s="43">
        <v>12404.73</v>
      </c>
      <c r="AT1924" s="43">
        <v>1967.75</v>
      </c>
      <c r="AU1924" s="43">
        <v>287.72000000000003</v>
      </c>
      <c r="AV1924" s="43">
        <v>529.32000000000005</v>
      </c>
      <c r="AW1924" s="43">
        <v>402.75</v>
      </c>
      <c r="AX1924" s="43">
        <v>303292.14</v>
      </c>
      <c r="AY1924" s="43">
        <v>28860.07</v>
      </c>
      <c r="AZ1924" s="43">
        <v>2911.33</v>
      </c>
      <c r="BA1924" s="43">
        <v>172.62</v>
      </c>
      <c r="BB1924" s="43">
        <v>1956.23</v>
      </c>
      <c r="BC1924" s="43">
        <v>1288.81</v>
      </c>
      <c r="BD1924" s="43"/>
      <c r="BE1924" s="43">
        <v>3866.41</v>
      </c>
      <c r="BF1924" s="43">
        <v>6904.82</v>
      </c>
      <c r="BG1924" s="43">
        <v>45960.29</v>
      </c>
      <c r="BH1924" s="43">
        <v>349252.43</v>
      </c>
      <c r="BI1924" s="44">
        <v>0</v>
      </c>
      <c r="BJ1924" s="71">
        <v>349.3</v>
      </c>
      <c r="BK1924" s="2"/>
      <c r="BL1924" s="2"/>
      <c r="BM1924" s="48">
        <v>29.1</v>
      </c>
      <c r="BN1924" s="48">
        <v>29.1</v>
      </c>
      <c r="BO1924" s="48">
        <v>29.1</v>
      </c>
      <c r="BP1924" s="48">
        <v>29.1</v>
      </c>
      <c r="BQ1924" s="48">
        <v>58.2</v>
      </c>
      <c r="BR1924" s="48">
        <v>58.2</v>
      </c>
      <c r="BS1924" s="48">
        <v>14.6</v>
      </c>
      <c r="BT1924" s="48">
        <v>0</v>
      </c>
      <c r="BU1924" s="48">
        <v>14.6</v>
      </c>
      <c r="BV1924" s="48">
        <f t="shared" si="935"/>
        <v>26.7</v>
      </c>
      <c r="BW1924" s="48">
        <f t="shared" si="936"/>
        <v>26.7</v>
      </c>
      <c r="BX1924" s="49">
        <f t="shared" si="937"/>
        <v>26.8</v>
      </c>
      <c r="BY1924" s="50">
        <f t="shared" si="938"/>
        <v>342.20000000000005</v>
      </c>
      <c r="BZ1924" s="48">
        <f t="shared" si="939"/>
        <v>87.300000000000011</v>
      </c>
      <c r="CA1924" s="48">
        <f t="shared" si="940"/>
        <v>145.5</v>
      </c>
      <c r="CB1924" s="48">
        <f t="shared" si="941"/>
        <v>29.2</v>
      </c>
      <c r="CC1924" s="51">
        <f t="shared" si="942"/>
        <v>80.2</v>
      </c>
      <c r="CD1924" s="50">
        <f t="shared" si="943"/>
        <v>342.2</v>
      </c>
      <c r="CE1924" s="103"/>
      <c r="CF1924" s="73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</row>
    <row r="1925" spans="1:122" s="10" customFormat="1" ht="21" hidden="1" outlineLevel="1" thickBot="1" x14ac:dyDescent="0.35">
      <c r="A1925" s="169"/>
      <c r="B1925" s="53" t="s">
        <v>3829</v>
      </c>
      <c r="C1925" s="53" t="s">
        <v>45</v>
      </c>
      <c r="D1925" s="118" t="s">
        <v>3830</v>
      </c>
      <c r="E1925" s="96">
        <v>515608.94</v>
      </c>
      <c r="F1925" s="83">
        <v>14574.93</v>
      </c>
      <c r="G1925" s="84"/>
      <c r="H1925" s="85">
        <f t="shared" si="945"/>
        <v>112</v>
      </c>
      <c r="I1925" s="85">
        <v>110</v>
      </c>
      <c r="J1925" s="85">
        <v>2</v>
      </c>
      <c r="K1925" s="84"/>
      <c r="L1925" s="86">
        <v>530183.87</v>
      </c>
      <c r="M1925" s="86">
        <v>220872.77</v>
      </c>
      <c r="N1925" s="86">
        <v>3443.57</v>
      </c>
      <c r="O1925" s="86">
        <v>503.55</v>
      </c>
      <c r="P1925" s="86">
        <v>926.31</v>
      </c>
      <c r="Q1925" s="86">
        <v>704.81</v>
      </c>
      <c r="R1925" s="86">
        <v>756634.88</v>
      </c>
      <c r="S1925" s="86">
        <v>50054.55</v>
      </c>
      <c r="T1925" s="86">
        <v>5094.83</v>
      </c>
      <c r="U1925" s="86">
        <v>296.72000000000003</v>
      </c>
      <c r="V1925" s="86">
        <v>3362.29</v>
      </c>
      <c r="W1925" s="86">
        <v>2215.17</v>
      </c>
      <c r="X1925" s="86"/>
      <c r="Y1925" s="86">
        <v>6645.38</v>
      </c>
      <c r="Z1925" s="86">
        <v>12724.45</v>
      </c>
      <c r="AA1925" s="86">
        <v>80393.39</v>
      </c>
      <c r="AB1925" s="86">
        <v>837028.27</v>
      </c>
      <c r="AC1925" s="87">
        <f t="shared" si="934"/>
        <v>837</v>
      </c>
      <c r="AD1925" s="40">
        <f t="shared" si="944"/>
        <v>837.5</v>
      </c>
      <c r="AE1925" s="4"/>
      <c r="AG1925" s="70" t="s">
        <v>3014</v>
      </c>
      <c r="AH1925" s="24" t="s">
        <v>3829</v>
      </c>
      <c r="AI1925" s="24" t="s">
        <v>45</v>
      </c>
      <c r="AJ1925" s="82" t="s">
        <v>3830</v>
      </c>
      <c r="AK1925" s="43">
        <v>509668.83</v>
      </c>
      <c r="AL1925" s="43">
        <v>14574.93</v>
      </c>
      <c r="AM1925" s="42"/>
      <c r="AN1925" s="44">
        <v>115</v>
      </c>
      <c r="AO1925" s="46">
        <v>112</v>
      </c>
      <c r="AP1925" s="46">
        <v>3</v>
      </c>
      <c r="AQ1925" s="45"/>
      <c r="AR1925" s="43">
        <v>524243.76</v>
      </c>
      <c r="AS1925" s="43">
        <v>226095.04</v>
      </c>
      <c r="AT1925" s="43">
        <v>3535.78</v>
      </c>
      <c r="AU1925" s="43">
        <v>517</v>
      </c>
      <c r="AV1925" s="43">
        <v>951.13</v>
      </c>
      <c r="AW1925" s="43">
        <v>723.71</v>
      </c>
      <c r="AX1925" s="43">
        <v>756066.42</v>
      </c>
      <c r="AY1925" s="43">
        <v>51182.09</v>
      </c>
      <c r="AZ1925" s="43">
        <v>5231.3100000000004</v>
      </c>
      <c r="BA1925" s="43">
        <v>302.06</v>
      </c>
      <c r="BB1925" s="43">
        <v>3423.41</v>
      </c>
      <c r="BC1925" s="43">
        <v>2255.4499999999998</v>
      </c>
      <c r="BD1925" s="43"/>
      <c r="BE1925" s="43">
        <v>6766.25</v>
      </c>
      <c r="BF1925" s="43">
        <v>12581.86</v>
      </c>
      <c r="BG1925" s="43">
        <v>81742.429999999993</v>
      </c>
      <c r="BH1925" s="43">
        <v>837808.85</v>
      </c>
      <c r="BI1925" s="44">
        <v>0</v>
      </c>
      <c r="BJ1925" s="71">
        <v>837.8</v>
      </c>
      <c r="BK1925" s="2"/>
      <c r="BL1925" s="2"/>
      <c r="BM1925" s="48">
        <v>69.8</v>
      </c>
      <c r="BN1925" s="48">
        <v>69.8</v>
      </c>
      <c r="BO1925" s="48">
        <v>69.8</v>
      </c>
      <c r="BP1925" s="48">
        <v>69.8</v>
      </c>
      <c r="BQ1925" s="48">
        <v>139.6</v>
      </c>
      <c r="BR1925" s="48">
        <v>139.6</v>
      </c>
      <c r="BS1925" s="48">
        <v>34.9</v>
      </c>
      <c r="BT1925" s="48">
        <v>0</v>
      </c>
      <c r="BU1925" s="48">
        <v>34.9</v>
      </c>
      <c r="BV1925" s="48">
        <f t="shared" si="935"/>
        <v>69.8</v>
      </c>
      <c r="BW1925" s="48">
        <f t="shared" si="936"/>
        <v>69.8</v>
      </c>
      <c r="BX1925" s="49">
        <f t="shared" si="937"/>
        <v>69.7</v>
      </c>
      <c r="BY1925" s="50">
        <f t="shared" si="938"/>
        <v>837.49999999999989</v>
      </c>
      <c r="BZ1925" s="48">
        <f t="shared" si="939"/>
        <v>209.39999999999998</v>
      </c>
      <c r="CA1925" s="48">
        <f t="shared" si="940"/>
        <v>349</v>
      </c>
      <c r="CB1925" s="48">
        <f t="shared" si="941"/>
        <v>69.8</v>
      </c>
      <c r="CC1925" s="51">
        <f t="shared" si="942"/>
        <v>209.3</v>
      </c>
      <c r="CD1925" s="50">
        <f t="shared" si="943"/>
        <v>837.5</v>
      </c>
      <c r="CE1925" s="103"/>
      <c r="CF1925" s="73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</row>
    <row r="1926" spans="1:122" s="10" customFormat="1" ht="15" hidden="1" outlineLevel="1" thickBot="1" x14ac:dyDescent="0.35">
      <c r="A1926" s="170"/>
      <c r="B1926" s="98"/>
      <c r="C1926" s="98"/>
      <c r="D1926" s="119"/>
      <c r="E1926" s="107"/>
      <c r="F1926" s="108"/>
      <c r="G1926" s="84"/>
      <c r="H1926" s="85"/>
      <c r="I1926" s="85"/>
      <c r="J1926" s="85"/>
      <c r="K1926" s="84"/>
      <c r="L1926" s="86"/>
      <c r="M1926" s="86"/>
      <c r="N1926" s="86"/>
      <c r="O1926" s="86"/>
      <c r="P1926" s="86"/>
      <c r="Q1926" s="86"/>
      <c r="R1926" s="86"/>
      <c r="S1926" s="86"/>
      <c r="T1926" s="86"/>
      <c r="U1926" s="86"/>
      <c r="V1926" s="86"/>
      <c r="W1926" s="86"/>
      <c r="X1926" s="86"/>
      <c r="Y1926" s="86"/>
      <c r="Z1926" s="86"/>
      <c r="AA1926" s="86"/>
      <c r="AB1926" s="86"/>
      <c r="AC1926" s="39">
        <f t="shared" si="934"/>
        <v>0</v>
      </c>
      <c r="AD1926" s="40">
        <f t="shared" si="944"/>
        <v>3.9</v>
      </c>
      <c r="AE1926" s="4"/>
      <c r="AG1926" s="70" t="s">
        <v>3014</v>
      </c>
      <c r="AH1926" s="24" t="s">
        <v>3831</v>
      </c>
      <c r="AI1926" s="24" t="s">
        <v>45</v>
      </c>
      <c r="AJ1926" s="82" t="s">
        <v>3832</v>
      </c>
      <c r="AK1926" s="43">
        <v>4912.99</v>
      </c>
      <c r="AL1926" s="43"/>
      <c r="AM1926" s="42"/>
      <c r="AN1926" s="44">
        <v>1</v>
      </c>
      <c r="AO1926" s="46">
        <v>1</v>
      </c>
      <c r="AP1926" s="46"/>
      <c r="AQ1926" s="45"/>
      <c r="AR1926" s="43">
        <v>4912.99</v>
      </c>
      <c r="AS1926" s="43">
        <v>193.82</v>
      </c>
      <c r="AT1926" s="43">
        <v>30.75</v>
      </c>
      <c r="AU1926" s="43">
        <v>4.5</v>
      </c>
      <c r="AV1926" s="43">
        <v>8.27</v>
      </c>
      <c r="AW1926" s="43">
        <v>6.29</v>
      </c>
      <c r="AX1926" s="43">
        <v>5156.62</v>
      </c>
      <c r="AY1926" s="43">
        <v>450.94</v>
      </c>
      <c r="AZ1926" s="43">
        <v>45.49</v>
      </c>
      <c r="BA1926" s="43">
        <v>2.7</v>
      </c>
      <c r="BB1926" s="43">
        <v>30.57</v>
      </c>
      <c r="BC1926" s="43">
        <v>20.14</v>
      </c>
      <c r="BD1926" s="43"/>
      <c r="BE1926" s="43">
        <v>60.41</v>
      </c>
      <c r="BF1926" s="43">
        <v>117.91</v>
      </c>
      <c r="BG1926" s="43">
        <v>728.16</v>
      </c>
      <c r="BH1926" s="43">
        <v>5884.78</v>
      </c>
      <c r="BI1926" s="44">
        <v>0</v>
      </c>
      <c r="BJ1926" s="71">
        <v>5.9</v>
      </c>
      <c r="BK1926" s="2"/>
      <c r="BL1926" s="2"/>
      <c r="BM1926" s="48">
        <v>0.5</v>
      </c>
      <c r="BN1926" s="48">
        <v>0.5</v>
      </c>
      <c r="BO1926" s="48">
        <v>0.5</v>
      </c>
      <c r="BP1926" s="48">
        <v>0.5</v>
      </c>
      <c r="BQ1926" s="48">
        <v>1</v>
      </c>
      <c r="BR1926" s="48">
        <v>1</v>
      </c>
      <c r="BS1926" s="48">
        <v>0.2</v>
      </c>
      <c r="BT1926" s="48">
        <v>0</v>
      </c>
      <c r="BU1926" s="48">
        <v>0.2</v>
      </c>
      <c r="BV1926" s="48">
        <f t="shared" si="935"/>
        <v>-0.2</v>
      </c>
      <c r="BW1926" s="48">
        <f t="shared" si="936"/>
        <v>-0.2</v>
      </c>
      <c r="BX1926" s="49">
        <f t="shared" si="937"/>
        <v>-0.1</v>
      </c>
      <c r="BY1926" s="50">
        <f t="shared" si="938"/>
        <v>3.9</v>
      </c>
      <c r="BZ1926" s="48">
        <f t="shared" si="939"/>
        <v>1.5</v>
      </c>
      <c r="CA1926" s="48">
        <f t="shared" si="940"/>
        <v>2.5</v>
      </c>
      <c r="CB1926" s="48">
        <f t="shared" si="941"/>
        <v>0.4</v>
      </c>
      <c r="CC1926" s="51">
        <f t="shared" si="942"/>
        <v>-0.5</v>
      </c>
      <c r="CD1926" s="50">
        <f t="shared" si="943"/>
        <v>3.9000000000000004</v>
      </c>
      <c r="CE1926" s="103"/>
      <c r="CF1926" s="73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</row>
    <row r="1927" spans="1:122" s="10" customFormat="1" ht="15" hidden="1" outlineLevel="1" thickBot="1" x14ac:dyDescent="0.35">
      <c r="A1927" s="170"/>
      <c r="B1927" s="98"/>
      <c r="C1927" s="98"/>
      <c r="D1927" s="119"/>
      <c r="E1927" s="107"/>
      <c r="F1927" s="108"/>
      <c r="G1927" s="84"/>
      <c r="H1927" s="85"/>
      <c r="I1927" s="85"/>
      <c r="J1927" s="85"/>
      <c r="K1927" s="84"/>
      <c r="L1927" s="86"/>
      <c r="M1927" s="86"/>
      <c r="N1927" s="86"/>
      <c r="O1927" s="86"/>
      <c r="P1927" s="86"/>
      <c r="Q1927" s="86"/>
      <c r="R1927" s="86"/>
      <c r="S1927" s="86"/>
      <c r="T1927" s="86"/>
      <c r="U1927" s="86"/>
      <c r="V1927" s="86"/>
      <c r="W1927" s="86"/>
      <c r="X1927" s="86"/>
      <c r="Y1927" s="86"/>
      <c r="Z1927" s="86"/>
      <c r="AA1927" s="86"/>
      <c r="AB1927" s="86"/>
      <c r="AC1927" s="39">
        <f t="shared" si="934"/>
        <v>0</v>
      </c>
      <c r="AD1927" s="40">
        <f t="shared" si="944"/>
        <v>1137.0999999999999</v>
      </c>
      <c r="AE1927" s="4"/>
      <c r="AG1927" s="70" t="s">
        <v>3014</v>
      </c>
      <c r="AH1927" s="24" t="s">
        <v>3833</v>
      </c>
      <c r="AI1927" s="24" t="s">
        <v>135</v>
      </c>
      <c r="AJ1927" s="24" t="s">
        <v>3834</v>
      </c>
      <c r="AK1927" s="43">
        <v>939141.44</v>
      </c>
      <c r="AL1927" s="43">
        <v>88332.91</v>
      </c>
      <c r="AM1927" s="43">
        <v>253349.56</v>
      </c>
      <c r="AN1927" s="44">
        <v>353</v>
      </c>
      <c r="AO1927" s="46">
        <v>266</v>
      </c>
      <c r="AP1927" s="46">
        <v>23</v>
      </c>
      <c r="AQ1927" s="46">
        <v>64</v>
      </c>
      <c r="AR1927" s="43">
        <v>1280823.9099999999</v>
      </c>
      <c r="AS1927" s="43">
        <v>189761.28</v>
      </c>
      <c r="AT1927" s="43">
        <v>10854.75</v>
      </c>
      <c r="AU1927" s="43">
        <v>1588.5</v>
      </c>
      <c r="AV1927" s="43">
        <v>2919.31</v>
      </c>
      <c r="AW1927" s="43">
        <v>2220.37</v>
      </c>
      <c r="AX1927" s="43">
        <v>1488168.12</v>
      </c>
      <c r="AY1927" s="43">
        <v>139581.59</v>
      </c>
      <c r="AZ1927" s="43">
        <v>16057.97</v>
      </c>
      <c r="BA1927" s="43">
        <v>718.2</v>
      </c>
      <c r="BB1927" s="43">
        <v>8131.62</v>
      </c>
      <c r="BC1927" s="43">
        <v>5357.24</v>
      </c>
      <c r="BD1927" s="43">
        <v>768.12</v>
      </c>
      <c r="BE1927" s="43">
        <v>16069.06</v>
      </c>
      <c r="BF1927" s="43">
        <v>30739.77</v>
      </c>
      <c r="BG1927" s="43">
        <v>217423.57</v>
      </c>
      <c r="BH1927" s="43">
        <v>1705591.69</v>
      </c>
      <c r="BI1927" s="44">
        <v>0</v>
      </c>
      <c r="BJ1927" s="71">
        <v>1705.6</v>
      </c>
      <c r="BK1927" s="2"/>
      <c r="BL1927" s="2"/>
      <c r="BM1927" s="48">
        <v>142.1</v>
      </c>
      <c r="BN1927" s="48">
        <v>142.1</v>
      </c>
      <c r="BO1927" s="48">
        <v>142.1</v>
      </c>
      <c r="BP1927" s="48">
        <v>142.1</v>
      </c>
      <c r="BQ1927" s="48">
        <v>284.3</v>
      </c>
      <c r="BR1927" s="48">
        <v>284.3</v>
      </c>
      <c r="BS1927" s="48">
        <v>71.099999999999994</v>
      </c>
      <c r="BT1927" s="48">
        <v>0</v>
      </c>
      <c r="BU1927" s="48">
        <v>71.099999999999994</v>
      </c>
      <c r="BV1927" s="48">
        <f t="shared" si="935"/>
        <v>-47.4</v>
      </c>
      <c r="BW1927" s="48">
        <f t="shared" si="936"/>
        <v>-47.4</v>
      </c>
      <c r="BX1927" s="49">
        <f t="shared" si="937"/>
        <v>-47.3</v>
      </c>
      <c r="BY1927" s="50">
        <f t="shared" si="938"/>
        <v>1137.1000000000001</v>
      </c>
      <c r="BZ1927" s="48">
        <f t="shared" si="939"/>
        <v>426.29999999999995</v>
      </c>
      <c r="CA1927" s="48">
        <f t="shared" si="940"/>
        <v>710.7</v>
      </c>
      <c r="CB1927" s="48">
        <f t="shared" si="941"/>
        <v>142.19999999999999</v>
      </c>
      <c r="CC1927" s="51">
        <f t="shared" si="942"/>
        <v>-142.1</v>
      </c>
      <c r="CD1927" s="50">
        <f t="shared" si="943"/>
        <v>1137.1000000000001</v>
      </c>
      <c r="CE1927" s="103"/>
      <c r="CF1927" s="73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</row>
    <row r="1928" spans="1:122" s="10" customFormat="1" ht="15" hidden="1" outlineLevel="1" thickBot="1" x14ac:dyDescent="0.35">
      <c r="A1928" s="170"/>
      <c r="B1928" s="98"/>
      <c r="C1928" s="98"/>
      <c r="D1928" s="119"/>
      <c r="E1928" s="107"/>
      <c r="F1928" s="108"/>
      <c r="G1928" s="84"/>
      <c r="H1928" s="85"/>
      <c r="I1928" s="85"/>
      <c r="J1928" s="85"/>
      <c r="K1928" s="84"/>
      <c r="L1928" s="86"/>
      <c r="M1928" s="86"/>
      <c r="N1928" s="86"/>
      <c r="O1928" s="86"/>
      <c r="P1928" s="86"/>
      <c r="Q1928" s="86"/>
      <c r="R1928" s="86"/>
      <c r="S1928" s="86"/>
      <c r="T1928" s="86"/>
      <c r="U1928" s="86"/>
      <c r="V1928" s="86"/>
      <c r="W1928" s="86"/>
      <c r="X1928" s="86"/>
      <c r="Y1928" s="86"/>
      <c r="Z1928" s="86"/>
      <c r="AA1928" s="86"/>
      <c r="AB1928" s="86"/>
      <c r="AC1928" s="39">
        <f t="shared" si="934"/>
        <v>0</v>
      </c>
      <c r="AD1928" s="40">
        <f t="shared" si="944"/>
        <v>199</v>
      </c>
      <c r="AE1928" s="4"/>
      <c r="AG1928" s="70" t="s">
        <v>3014</v>
      </c>
      <c r="AH1928" s="24" t="s">
        <v>3835</v>
      </c>
      <c r="AI1928" s="24" t="s">
        <v>45</v>
      </c>
      <c r="AJ1928" s="24" t="s">
        <v>3836</v>
      </c>
      <c r="AK1928" s="42"/>
      <c r="AL1928" s="43">
        <v>93853.72</v>
      </c>
      <c r="AM1928" s="43">
        <v>157023.94</v>
      </c>
      <c r="AN1928" s="44">
        <v>54</v>
      </c>
      <c r="AO1928" s="45"/>
      <c r="AP1928" s="46">
        <v>21</v>
      </c>
      <c r="AQ1928" s="46">
        <v>33</v>
      </c>
      <c r="AR1928" s="43">
        <v>250877.66</v>
      </c>
      <c r="AS1928" s="43">
        <v>24239.52</v>
      </c>
      <c r="AT1928" s="43">
        <v>1682.97</v>
      </c>
      <c r="AU1928" s="44">
        <v>243</v>
      </c>
      <c r="AV1928" s="43">
        <v>446.58</v>
      </c>
      <c r="AW1928" s="43">
        <v>339.66</v>
      </c>
      <c r="AX1928" s="43">
        <v>277829.39</v>
      </c>
      <c r="AY1928" s="43">
        <v>12185.1</v>
      </c>
      <c r="AZ1928" s="43">
        <v>2456.46</v>
      </c>
      <c r="BA1928" s="44">
        <v>0</v>
      </c>
      <c r="BB1928" s="44">
        <v>0</v>
      </c>
      <c r="BC1928" s="44">
        <v>0</v>
      </c>
      <c r="BD1928" s="44">
        <v>0</v>
      </c>
      <c r="BE1928" s="44">
        <v>0</v>
      </c>
      <c r="BF1928" s="43">
        <v>6021.07</v>
      </c>
      <c r="BG1928" s="43">
        <v>20662.63</v>
      </c>
      <c r="BH1928" s="43">
        <v>298492.02</v>
      </c>
      <c r="BI1928" s="44">
        <v>0</v>
      </c>
      <c r="BJ1928" s="71">
        <v>298.5</v>
      </c>
      <c r="BK1928" s="2"/>
      <c r="BL1928" s="2"/>
      <c r="BM1928" s="48">
        <v>24.9</v>
      </c>
      <c r="BN1928" s="48">
        <v>24.9</v>
      </c>
      <c r="BO1928" s="48">
        <v>24.9</v>
      </c>
      <c r="BP1928" s="48">
        <v>24.9</v>
      </c>
      <c r="BQ1928" s="48">
        <v>49.8</v>
      </c>
      <c r="BR1928" s="48">
        <v>49.8</v>
      </c>
      <c r="BS1928" s="48">
        <v>12.4</v>
      </c>
      <c r="BT1928" s="48">
        <v>0</v>
      </c>
      <c r="BU1928" s="48">
        <v>12.4</v>
      </c>
      <c r="BV1928" s="48">
        <f t="shared" si="935"/>
        <v>-8.3000000000000007</v>
      </c>
      <c r="BW1928" s="48">
        <f t="shared" si="936"/>
        <v>-8.3000000000000007</v>
      </c>
      <c r="BX1928" s="49">
        <f t="shared" si="937"/>
        <v>-8.4</v>
      </c>
      <c r="BY1928" s="50">
        <f t="shared" si="938"/>
        <v>199</v>
      </c>
      <c r="BZ1928" s="48">
        <f t="shared" si="939"/>
        <v>74.699999999999989</v>
      </c>
      <c r="CA1928" s="48">
        <f t="shared" si="940"/>
        <v>124.49999999999999</v>
      </c>
      <c r="CB1928" s="48">
        <f t="shared" si="941"/>
        <v>24.8</v>
      </c>
      <c r="CC1928" s="51">
        <f t="shared" si="942"/>
        <v>-25</v>
      </c>
      <c r="CD1928" s="50">
        <f t="shared" si="943"/>
        <v>199</v>
      </c>
      <c r="CE1928" s="103"/>
      <c r="CF1928" s="73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</row>
    <row r="1929" spans="1:122" s="10" customFormat="1" ht="15" hidden="1" outlineLevel="1" thickBot="1" x14ac:dyDescent="0.35">
      <c r="A1929" s="170"/>
      <c r="B1929" s="98"/>
      <c r="C1929" s="98"/>
      <c r="D1929" s="119"/>
      <c r="E1929" s="107"/>
      <c r="F1929" s="108"/>
      <c r="G1929" s="84"/>
      <c r="H1929" s="85"/>
      <c r="I1929" s="85"/>
      <c r="J1929" s="85"/>
      <c r="K1929" s="84"/>
      <c r="L1929" s="86"/>
      <c r="M1929" s="86"/>
      <c r="N1929" s="86"/>
      <c r="O1929" s="86"/>
      <c r="P1929" s="86"/>
      <c r="Q1929" s="86"/>
      <c r="R1929" s="86"/>
      <c r="S1929" s="86"/>
      <c r="T1929" s="86"/>
      <c r="U1929" s="86"/>
      <c r="V1929" s="86"/>
      <c r="W1929" s="86"/>
      <c r="X1929" s="86"/>
      <c r="Y1929" s="86"/>
      <c r="Z1929" s="86"/>
      <c r="AA1929" s="86"/>
      <c r="AB1929" s="86"/>
      <c r="AC1929" s="39">
        <f t="shared" si="934"/>
        <v>0</v>
      </c>
      <c r="AD1929" s="40">
        <f t="shared" si="944"/>
        <v>271.5</v>
      </c>
      <c r="AE1929" s="4"/>
      <c r="AG1929" s="70" t="s">
        <v>3014</v>
      </c>
      <c r="AH1929" s="24" t="s">
        <v>3837</v>
      </c>
      <c r="AI1929" s="24" t="s">
        <v>45</v>
      </c>
      <c r="AJ1929" s="24" t="s">
        <v>3838</v>
      </c>
      <c r="AK1929" s="42"/>
      <c r="AL1929" s="42"/>
      <c r="AM1929" s="43">
        <v>342496.93</v>
      </c>
      <c r="AN1929" s="44">
        <v>86</v>
      </c>
      <c r="AO1929" s="45"/>
      <c r="AP1929" s="45"/>
      <c r="AQ1929" s="46">
        <v>86</v>
      </c>
      <c r="AR1929" s="43">
        <v>342496.93</v>
      </c>
      <c r="AS1929" s="43">
        <v>29026.33</v>
      </c>
      <c r="AT1929" s="43">
        <v>2644.5</v>
      </c>
      <c r="AU1929" s="44">
        <v>387</v>
      </c>
      <c r="AV1929" s="43">
        <v>711.22</v>
      </c>
      <c r="AW1929" s="43">
        <v>540.94000000000005</v>
      </c>
      <c r="AX1929" s="43">
        <v>375806.92</v>
      </c>
      <c r="AY1929" s="43">
        <v>19405.900000000001</v>
      </c>
      <c r="AZ1929" s="43">
        <v>3912.14</v>
      </c>
      <c r="BA1929" s="44">
        <v>0</v>
      </c>
      <c r="BB1929" s="44">
        <v>0</v>
      </c>
      <c r="BC1929" s="44">
        <v>0</v>
      </c>
      <c r="BD1929" s="44">
        <v>0</v>
      </c>
      <c r="BE1929" s="44">
        <v>0</v>
      </c>
      <c r="BF1929" s="43">
        <v>8219.94</v>
      </c>
      <c r="BG1929" s="43">
        <v>31537.98</v>
      </c>
      <c r="BH1929" s="43">
        <v>407344.9</v>
      </c>
      <c r="BI1929" s="44">
        <v>0</v>
      </c>
      <c r="BJ1929" s="71">
        <v>407.3</v>
      </c>
      <c r="BK1929" s="2"/>
      <c r="BL1929" s="2"/>
      <c r="BM1929" s="48">
        <v>33.9</v>
      </c>
      <c r="BN1929" s="48">
        <v>33.9</v>
      </c>
      <c r="BO1929" s="48">
        <v>33.9</v>
      </c>
      <c r="BP1929" s="48">
        <v>33.9</v>
      </c>
      <c r="BQ1929" s="48">
        <v>67.900000000000006</v>
      </c>
      <c r="BR1929" s="48">
        <v>67.900000000000006</v>
      </c>
      <c r="BS1929" s="48">
        <v>17</v>
      </c>
      <c r="BT1929" s="48">
        <v>0</v>
      </c>
      <c r="BU1929" s="48">
        <v>17</v>
      </c>
      <c r="BV1929" s="48">
        <f t="shared" si="935"/>
        <v>-11.3</v>
      </c>
      <c r="BW1929" s="48">
        <f t="shared" si="936"/>
        <v>-11.3</v>
      </c>
      <c r="BX1929" s="49">
        <f t="shared" si="937"/>
        <v>-11.3</v>
      </c>
      <c r="BY1929" s="50">
        <f t="shared" si="938"/>
        <v>271.5</v>
      </c>
      <c r="BZ1929" s="48">
        <f t="shared" si="939"/>
        <v>101.69999999999999</v>
      </c>
      <c r="CA1929" s="48">
        <f t="shared" si="940"/>
        <v>169.70000000000002</v>
      </c>
      <c r="CB1929" s="48">
        <f t="shared" si="941"/>
        <v>34</v>
      </c>
      <c r="CC1929" s="51">
        <f t="shared" si="942"/>
        <v>-33.900000000000006</v>
      </c>
      <c r="CD1929" s="50">
        <f t="shared" si="943"/>
        <v>271.5</v>
      </c>
      <c r="CE1929" s="103"/>
      <c r="CF1929" s="73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</row>
    <row r="1930" spans="1:122" s="10" customFormat="1" ht="15" hidden="1" outlineLevel="1" thickBot="1" x14ac:dyDescent="0.35">
      <c r="A1930" s="170"/>
      <c r="B1930" s="98"/>
      <c r="C1930" s="98"/>
      <c r="D1930" s="119"/>
      <c r="E1930" s="107"/>
      <c r="F1930" s="108"/>
      <c r="G1930" s="84"/>
      <c r="H1930" s="85"/>
      <c r="I1930" s="85"/>
      <c r="J1930" s="85"/>
      <c r="K1930" s="84"/>
      <c r="L1930" s="86"/>
      <c r="M1930" s="86"/>
      <c r="N1930" s="86"/>
      <c r="O1930" s="86"/>
      <c r="P1930" s="86"/>
      <c r="Q1930" s="86"/>
      <c r="R1930" s="86"/>
      <c r="S1930" s="86"/>
      <c r="T1930" s="86"/>
      <c r="U1930" s="86"/>
      <c r="V1930" s="86"/>
      <c r="W1930" s="86"/>
      <c r="X1930" s="86"/>
      <c r="Y1930" s="86"/>
      <c r="Z1930" s="86"/>
      <c r="AA1930" s="86"/>
      <c r="AB1930" s="86"/>
      <c r="AC1930" s="39">
        <f t="shared" si="934"/>
        <v>0</v>
      </c>
      <c r="AD1930" s="40">
        <f t="shared" si="944"/>
        <v>341.7</v>
      </c>
      <c r="AE1930" s="4"/>
      <c r="AG1930" s="70" t="s">
        <v>3014</v>
      </c>
      <c r="AH1930" s="24" t="s">
        <v>3839</v>
      </c>
      <c r="AI1930" s="24" t="s">
        <v>45</v>
      </c>
      <c r="AJ1930" s="24" t="s">
        <v>3840</v>
      </c>
      <c r="AK1930" s="42"/>
      <c r="AL1930" s="43">
        <v>91093.32</v>
      </c>
      <c r="AM1930" s="43">
        <v>343077.52</v>
      </c>
      <c r="AN1930" s="44">
        <v>106</v>
      </c>
      <c r="AO1930" s="45"/>
      <c r="AP1930" s="46">
        <v>23</v>
      </c>
      <c r="AQ1930" s="46">
        <v>83</v>
      </c>
      <c r="AR1930" s="43">
        <v>434170.84</v>
      </c>
      <c r="AS1930" s="43">
        <v>34022.06</v>
      </c>
      <c r="AT1930" s="43">
        <v>3270.2</v>
      </c>
      <c r="AU1930" s="44">
        <v>477</v>
      </c>
      <c r="AV1930" s="43">
        <v>876.62</v>
      </c>
      <c r="AW1930" s="43">
        <v>666.74</v>
      </c>
      <c r="AX1930" s="43">
        <v>473483.46</v>
      </c>
      <c r="AY1930" s="43">
        <v>23918.9</v>
      </c>
      <c r="AZ1930" s="43">
        <v>4821.9399999999996</v>
      </c>
      <c r="BA1930" s="44">
        <v>0</v>
      </c>
      <c r="BB1930" s="44">
        <v>0</v>
      </c>
      <c r="BC1930" s="44">
        <v>0</v>
      </c>
      <c r="BD1930" s="44">
        <v>0</v>
      </c>
      <c r="BE1930" s="44">
        <v>0</v>
      </c>
      <c r="BF1930" s="43">
        <v>10420.1</v>
      </c>
      <c r="BG1930" s="43">
        <v>39160.94</v>
      </c>
      <c r="BH1930" s="43">
        <v>512644.4</v>
      </c>
      <c r="BI1930" s="44">
        <v>0</v>
      </c>
      <c r="BJ1930" s="71">
        <v>512.6</v>
      </c>
      <c r="BK1930" s="2"/>
      <c r="BL1930" s="2"/>
      <c r="BM1930" s="48">
        <v>42.7</v>
      </c>
      <c r="BN1930" s="48">
        <v>42.7</v>
      </c>
      <c r="BO1930" s="48">
        <v>42.7</v>
      </c>
      <c r="BP1930" s="48">
        <v>42.7</v>
      </c>
      <c r="BQ1930" s="48">
        <v>85.4</v>
      </c>
      <c r="BR1930" s="48">
        <v>85.4</v>
      </c>
      <c r="BS1930" s="48">
        <v>21.4</v>
      </c>
      <c r="BT1930" s="48">
        <v>0</v>
      </c>
      <c r="BU1930" s="48">
        <v>21.4</v>
      </c>
      <c r="BV1930" s="48">
        <f t="shared" si="935"/>
        <v>-14.2</v>
      </c>
      <c r="BW1930" s="48">
        <f t="shared" si="936"/>
        <v>-14.2</v>
      </c>
      <c r="BX1930" s="49">
        <f t="shared" si="937"/>
        <v>-14.3</v>
      </c>
      <c r="BY1930" s="50">
        <f t="shared" si="938"/>
        <v>341.7</v>
      </c>
      <c r="BZ1930" s="48">
        <f t="shared" si="939"/>
        <v>128.10000000000002</v>
      </c>
      <c r="CA1930" s="48">
        <f t="shared" si="940"/>
        <v>213.50000000000003</v>
      </c>
      <c r="CB1930" s="48">
        <f t="shared" si="941"/>
        <v>42.8</v>
      </c>
      <c r="CC1930" s="51">
        <f t="shared" si="942"/>
        <v>-42.7</v>
      </c>
      <c r="CD1930" s="50">
        <f t="shared" si="943"/>
        <v>341.70000000000005</v>
      </c>
      <c r="CE1930" s="103"/>
      <c r="CF1930" s="73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</row>
    <row r="1931" spans="1:122" s="10" customFormat="1" ht="15" hidden="1" outlineLevel="1" thickBot="1" x14ac:dyDescent="0.35">
      <c r="A1931" s="170"/>
      <c r="B1931" s="98"/>
      <c r="C1931" s="98"/>
      <c r="D1931" s="119"/>
      <c r="E1931" s="107"/>
      <c r="F1931" s="108"/>
      <c r="G1931" s="84"/>
      <c r="H1931" s="85"/>
      <c r="I1931" s="85"/>
      <c r="J1931" s="85"/>
      <c r="K1931" s="84"/>
      <c r="L1931" s="86"/>
      <c r="M1931" s="86"/>
      <c r="N1931" s="86"/>
      <c r="O1931" s="86"/>
      <c r="P1931" s="86"/>
      <c r="Q1931" s="86"/>
      <c r="R1931" s="86"/>
      <c r="S1931" s="86"/>
      <c r="T1931" s="86"/>
      <c r="U1931" s="86"/>
      <c r="V1931" s="86"/>
      <c r="W1931" s="86"/>
      <c r="X1931" s="86"/>
      <c r="Y1931" s="86"/>
      <c r="Z1931" s="86"/>
      <c r="AA1931" s="86"/>
      <c r="AB1931" s="86"/>
      <c r="AC1931" s="39">
        <f t="shared" si="934"/>
        <v>0</v>
      </c>
      <c r="AD1931" s="40">
        <f t="shared" si="944"/>
        <v>37.700000000000003</v>
      </c>
      <c r="AE1931" s="4"/>
      <c r="AG1931" s="70" t="s">
        <v>3014</v>
      </c>
      <c r="AH1931" s="24" t="s">
        <v>3841</v>
      </c>
      <c r="AI1931" s="24" t="s">
        <v>135</v>
      </c>
      <c r="AJ1931" s="24" t="s">
        <v>3842</v>
      </c>
      <c r="AK1931" s="42"/>
      <c r="AL1931" s="43">
        <v>14574.93</v>
      </c>
      <c r="AM1931" s="43">
        <v>35046.69</v>
      </c>
      <c r="AN1931" s="44">
        <v>11</v>
      </c>
      <c r="AO1931" s="45"/>
      <c r="AP1931" s="46">
        <v>4</v>
      </c>
      <c r="AQ1931" s="46">
        <v>7</v>
      </c>
      <c r="AR1931" s="43">
        <v>49621.62</v>
      </c>
      <c r="AS1931" s="43">
        <v>2165.6799999999998</v>
      </c>
      <c r="AT1931" s="43">
        <v>338.25</v>
      </c>
      <c r="AU1931" s="43">
        <v>49.5</v>
      </c>
      <c r="AV1931" s="43">
        <v>90.97</v>
      </c>
      <c r="AW1931" s="43">
        <v>69.19</v>
      </c>
      <c r="AX1931" s="43">
        <v>52335.21</v>
      </c>
      <c r="AY1931" s="43">
        <v>2482.15</v>
      </c>
      <c r="AZ1931" s="43">
        <v>500.39</v>
      </c>
      <c r="BA1931" s="44">
        <v>0</v>
      </c>
      <c r="BB1931" s="44">
        <v>0</v>
      </c>
      <c r="BC1931" s="44">
        <v>0</v>
      </c>
      <c r="BD1931" s="44">
        <v>0</v>
      </c>
      <c r="BE1931" s="44">
        <v>0</v>
      </c>
      <c r="BF1931" s="43">
        <v>1190.92</v>
      </c>
      <c r="BG1931" s="43">
        <v>4173.46</v>
      </c>
      <c r="BH1931" s="43">
        <v>56508.67</v>
      </c>
      <c r="BI1931" s="44">
        <v>0</v>
      </c>
      <c r="BJ1931" s="71">
        <v>56.5</v>
      </c>
      <c r="BK1931" s="2"/>
      <c r="BL1931" s="2"/>
      <c r="BM1931" s="48">
        <v>4.7</v>
      </c>
      <c r="BN1931" s="48">
        <v>4.7</v>
      </c>
      <c r="BO1931" s="48">
        <v>4.7</v>
      </c>
      <c r="BP1931" s="48">
        <v>4.7</v>
      </c>
      <c r="BQ1931" s="48">
        <v>9.4</v>
      </c>
      <c r="BR1931" s="48">
        <v>9.4</v>
      </c>
      <c r="BS1931" s="48">
        <v>2.4</v>
      </c>
      <c r="BT1931" s="48">
        <v>0</v>
      </c>
      <c r="BU1931" s="48">
        <v>2.4</v>
      </c>
      <c r="BV1931" s="48">
        <f t="shared" si="935"/>
        <v>-1.6</v>
      </c>
      <c r="BW1931" s="48">
        <f t="shared" si="936"/>
        <v>-1.6</v>
      </c>
      <c r="BX1931" s="49">
        <f t="shared" si="937"/>
        <v>-1.5</v>
      </c>
      <c r="BY1931" s="50">
        <f t="shared" si="938"/>
        <v>37.700000000000003</v>
      </c>
      <c r="BZ1931" s="48">
        <f t="shared" si="939"/>
        <v>14.100000000000001</v>
      </c>
      <c r="CA1931" s="48">
        <f t="shared" si="940"/>
        <v>23.5</v>
      </c>
      <c r="CB1931" s="48">
        <f t="shared" si="941"/>
        <v>4.8</v>
      </c>
      <c r="CC1931" s="51">
        <f t="shared" si="942"/>
        <v>-4.7</v>
      </c>
      <c r="CD1931" s="50">
        <f t="shared" si="943"/>
        <v>37.699999999999996</v>
      </c>
      <c r="CE1931" s="103"/>
      <c r="CF1931" s="73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</row>
    <row r="1932" spans="1:122" s="10" customFormat="1" ht="15" hidden="1" outlineLevel="1" thickBot="1" x14ac:dyDescent="0.35">
      <c r="A1932" s="170"/>
      <c r="B1932" s="98"/>
      <c r="C1932" s="98"/>
      <c r="D1932" s="119"/>
      <c r="E1932" s="107"/>
      <c r="F1932" s="108"/>
      <c r="G1932" s="84"/>
      <c r="H1932" s="85"/>
      <c r="I1932" s="85"/>
      <c r="J1932" s="85"/>
      <c r="K1932" s="84"/>
      <c r="L1932" s="86"/>
      <c r="M1932" s="86"/>
      <c r="N1932" s="86"/>
      <c r="O1932" s="86"/>
      <c r="P1932" s="86"/>
      <c r="Q1932" s="86"/>
      <c r="R1932" s="86"/>
      <c r="S1932" s="86"/>
      <c r="T1932" s="86"/>
      <c r="U1932" s="86"/>
      <c r="V1932" s="86"/>
      <c r="W1932" s="86"/>
      <c r="X1932" s="86"/>
      <c r="Y1932" s="86"/>
      <c r="Z1932" s="86"/>
      <c r="AA1932" s="86"/>
      <c r="AB1932" s="86"/>
      <c r="AC1932" s="39">
        <f t="shared" si="934"/>
        <v>0</v>
      </c>
      <c r="AD1932" s="40">
        <f t="shared" si="944"/>
        <v>114.3</v>
      </c>
      <c r="AE1932" s="4"/>
      <c r="AG1932" s="70" t="s">
        <v>3014</v>
      </c>
      <c r="AH1932" s="24" t="s">
        <v>3843</v>
      </c>
      <c r="AI1932" s="24" t="s">
        <v>135</v>
      </c>
      <c r="AJ1932" s="24" t="s">
        <v>3844</v>
      </c>
      <c r="AK1932" s="42"/>
      <c r="AL1932" s="42"/>
      <c r="AM1932" s="43">
        <v>147787.24</v>
      </c>
      <c r="AN1932" s="44">
        <v>39</v>
      </c>
      <c r="AO1932" s="45"/>
      <c r="AP1932" s="45"/>
      <c r="AQ1932" s="46">
        <v>39</v>
      </c>
      <c r="AR1932" s="43">
        <v>147787.24</v>
      </c>
      <c r="AS1932" s="43">
        <v>7678.32</v>
      </c>
      <c r="AT1932" s="43">
        <v>1199.25</v>
      </c>
      <c r="AU1932" s="43">
        <v>175.5</v>
      </c>
      <c r="AV1932" s="43">
        <v>322.52999999999997</v>
      </c>
      <c r="AW1932" s="43">
        <v>245.31</v>
      </c>
      <c r="AX1932" s="43">
        <v>157408.15</v>
      </c>
      <c r="AY1932" s="43">
        <v>8800.35</v>
      </c>
      <c r="AZ1932" s="43">
        <v>1774.11</v>
      </c>
      <c r="BA1932" s="44">
        <v>0</v>
      </c>
      <c r="BB1932" s="44">
        <v>0</v>
      </c>
      <c r="BC1932" s="44">
        <v>0</v>
      </c>
      <c r="BD1932" s="44">
        <v>0</v>
      </c>
      <c r="BE1932" s="44">
        <v>0</v>
      </c>
      <c r="BF1932" s="43">
        <v>3546.9</v>
      </c>
      <c r="BG1932" s="43">
        <v>14121.36</v>
      </c>
      <c r="BH1932" s="43">
        <v>171529.51</v>
      </c>
      <c r="BI1932" s="44">
        <v>0</v>
      </c>
      <c r="BJ1932" s="71">
        <v>171.5</v>
      </c>
      <c r="BK1932" s="2"/>
      <c r="BL1932" s="2"/>
      <c r="BM1932" s="48">
        <v>14.3</v>
      </c>
      <c r="BN1932" s="48">
        <v>14.3</v>
      </c>
      <c r="BO1932" s="48">
        <v>14.3</v>
      </c>
      <c r="BP1932" s="48">
        <v>14.3</v>
      </c>
      <c r="BQ1932" s="48">
        <v>28.6</v>
      </c>
      <c r="BR1932" s="48">
        <v>28.6</v>
      </c>
      <c r="BS1932" s="48">
        <v>7.1</v>
      </c>
      <c r="BT1932" s="48">
        <v>0</v>
      </c>
      <c r="BU1932" s="48">
        <v>7.1</v>
      </c>
      <c r="BV1932" s="48">
        <f t="shared" si="935"/>
        <v>-4.8</v>
      </c>
      <c r="BW1932" s="48">
        <f t="shared" si="936"/>
        <v>-4.8</v>
      </c>
      <c r="BX1932" s="49">
        <f t="shared" si="937"/>
        <v>-4.7</v>
      </c>
      <c r="BY1932" s="50">
        <f t="shared" si="938"/>
        <v>114.3</v>
      </c>
      <c r="BZ1932" s="48">
        <f t="shared" si="939"/>
        <v>42.900000000000006</v>
      </c>
      <c r="CA1932" s="48">
        <f t="shared" si="940"/>
        <v>71.5</v>
      </c>
      <c r="CB1932" s="48">
        <f t="shared" si="941"/>
        <v>14.2</v>
      </c>
      <c r="CC1932" s="51">
        <f t="shared" si="942"/>
        <v>-14.3</v>
      </c>
      <c r="CD1932" s="50">
        <f t="shared" si="943"/>
        <v>114.3</v>
      </c>
      <c r="CE1932" s="103"/>
      <c r="CF1932" s="73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</row>
    <row r="1933" spans="1:122" s="10" customFormat="1" ht="15" hidden="1" outlineLevel="1" thickBot="1" x14ac:dyDescent="0.35">
      <c r="A1933" s="170"/>
      <c r="B1933" s="98"/>
      <c r="C1933" s="98"/>
      <c r="D1933" s="119"/>
      <c r="E1933" s="107"/>
      <c r="F1933" s="108"/>
      <c r="G1933" s="84"/>
      <c r="H1933" s="85"/>
      <c r="I1933" s="85"/>
      <c r="J1933" s="85"/>
      <c r="K1933" s="84"/>
      <c r="L1933" s="86"/>
      <c r="M1933" s="86"/>
      <c r="N1933" s="86"/>
      <c r="O1933" s="86"/>
      <c r="P1933" s="86"/>
      <c r="Q1933" s="86"/>
      <c r="R1933" s="86"/>
      <c r="S1933" s="86"/>
      <c r="T1933" s="86"/>
      <c r="U1933" s="86"/>
      <c r="V1933" s="86"/>
      <c r="W1933" s="86"/>
      <c r="X1933" s="86"/>
      <c r="Y1933" s="86"/>
      <c r="Z1933" s="86"/>
      <c r="AA1933" s="86"/>
      <c r="AB1933" s="86"/>
      <c r="AC1933" s="39">
        <f t="shared" si="934"/>
        <v>0</v>
      </c>
      <c r="AD1933" s="40">
        <f t="shared" si="944"/>
        <v>30.6</v>
      </c>
      <c r="AE1933" s="4"/>
      <c r="AG1933" s="70" t="s">
        <v>3014</v>
      </c>
      <c r="AH1933" s="24" t="s">
        <v>3845</v>
      </c>
      <c r="AI1933" s="24" t="s">
        <v>135</v>
      </c>
      <c r="AJ1933" s="24" t="s">
        <v>3846</v>
      </c>
      <c r="AK1933" s="42"/>
      <c r="AL1933" s="42"/>
      <c r="AM1933" s="43">
        <v>41802.69</v>
      </c>
      <c r="AN1933" s="44">
        <v>6</v>
      </c>
      <c r="AO1933" s="45"/>
      <c r="AP1933" s="45"/>
      <c r="AQ1933" s="46">
        <v>6</v>
      </c>
      <c r="AR1933" s="43">
        <v>41802.69</v>
      </c>
      <c r="AS1933" s="43">
        <v>1181.28</v>
      </c>
      <c r="AT1933" s="43">
        <v>184.5</v>
      </c>
      <c r="AU1933" s="44">
        <v>27</v>
      </c>
      <c r="AV1933" s="43">
        <v>49.62</v>
      </c>
      <c r="AW1933" s="43">
        <v>37.74</v>
      </c>
      <c r="AX1933" s="43">
        <v>43282.83</v>
      </c>
      <c r="AY1933" s="43">
        <v>1353.9</v>
      </c>
      <c r="AZ1933" s="43">
        <v>272.94</v>
      </c>
      <c r="BA1933" s="44">
        <v>0</v>
      </c>
      <c r="BB1933" s="44">
        <v>0</v>
      </c>
      <c r="BC1933" s="44">
        <v>0</v>
      </c>
      <c r="BD1933" s="44">
        <v>0</v>
      </c>
      <c r="BE1933" s="44">
        <v>0</v>
      </c>
      <c r="BF1933" s="43">
        <v>1003.26</v>
      </c>
      <c r="BG1933" s="43">
        <v>2630.1</v>
      </c>
      <c r="BH1933" s="43">
        <v>45912.93</v>
      </c>
      <c r="BI1933" s="44">
        <v>0</v>
      </c>
      <c r="BJ1933" s="71">
        <v>45.9</v>
      </c>
      <c r="BK1933" s="2"/>
      <c r="BL1933" s="2"/>
      <c r="BM1933" s="48">
        <v>3.8</v>
      </c>
      <c r="BN1933" s="48">
        <v>3.8</v>
      </c>
      <c r="BO1933" s="48">
        <v>3.8</v>
      </c>
      <c r="BP1933" s="48">
        <v>3.8</v>
      </c>
      <c r="BQ1933" s="48">
        <v>7.7</v>
      </c>
      <c r="BR1933" s="48">
        <v>7.7</v>
      </c>
      <c r="BS1933" s="48">
        <v>1.9</v>
      </c>
      <c r="BT1933" s="48">
        <v>0</v>
      </c>
      <c r="BU1933" s="48">
        <v>1.9</v>
      </c>
      <c r="BV1933" s="48">
        <f t="shared" si="935"/>
        <v>-1.3</v>
      </c>
      <c r="BW1933" s="48">
        <f t="shared" si="936"/>
        <v>-1.3</v>
      </c>
      <c r="BX1933" s="49">
        <f t="shared" si="937"/>
        <v>-1.2</v>
      </c>
      <c r="BY1933" s="50">
        <f t="shared" si="938"/>
        <v>30.6</v>
      </c>
      <c r="BZ1933" s="48">
        <f t="shared" si="939"/>
        <v>11.399999999999999</v>
      </c>
      <c r="CA1933" s="48">
        <f t="shared" si="940"/>
        <v>19.2</v>
      </c>
      <c r="CB1933" s="48">
        <f t="shared" si="941"/>
        <v>3.8</v>
      </c>
      <c r="CC1933" s="51">
        <f t="shared" si="942"/>
        <v>-3.8</v>
      </c>
      <c r="CD1933" s="50">
        <f t="shared" si="943"/>
        <v>30.599999999999998</v>
      </c>
      <c r="CE1933" s="103"/>
      <c r="CF1933" s="73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</row>
    <row r="1934" spans="1:122" s="10" customFormat="1" ht="15" hidden="1" outlineLevel="1" thickBot="1" x14ac:dyDescent="0.35">
      <c r="A1934" s="170"/>
      <c r="B1934" s="98"/>
      <c r="C1934" s="98"/>
      <c r="D1934" s="119"/>
      <c r="E1934" s="107"/>
      <c r="F1934" s="108"/>
      <c r="G1934" s="84"/>
      <c r="H1934" s="85"/>
      <c r="I1934" s="85"/>
      <c r="J1934" s="85"/>
      <c r="K1934" s="84"/>
      <c r="L1934" s="86"/>
      <c r="M1934" s="86"/>
      <c r="N1934" s="86"/>
      <c r="O1934" s="86"/>
      <c r="P1934" s="86"/>
      <c r="Q1934" s="86"/>
      <c r="R1934" s="86"/>
      <c r="S1934" s="86"/>
      <c r="T1934" s="86"/>
      <c r="U1934" s="86"/>
      <c r="V1934" s="86"/>
      <c r="W1934" s="86"/>
      <c r="X1934" s="86"/>
      <c r="Y1934" s="86"/>
      <c r="Z1934" s="86"/>
      <c r="AA1934" s="86"/>
      <c r="AB1934" s="86"/>
      <c r="AC1934" s="39">
        <f t="shared" si="934"/>
        <v>0</v>
      </c>
      <c r="AD1934" s="40">
        <f t="shared" si="944"/>
        <v>36.9</v>
      </c>
      <c r="AE1934" s="4"/>
      <c r="AG1934" s="70" t="s">
        <v>3014</v>
      </c>
      <c r="AH1934" s="24" t="s">
        <v>3847</v>
      </c>
      <c r="AI1934" s="24" t="s">
        <v>135</v>
      </c>
      <c r="AJ1934" s="24" t="s">
        <v>3848</v>
      </c>
      <c r="AK1934" s="42"/>
      <c r="AL1934" s="43">
        <v>22083.23</v>
      </c>
      <c r="AM1934" s="43">
        <v>27868.46</v>
      </c>
      <c r="AN1934" s="44">
        <v>8</v>
      </c>
      <c r="AO1934" s="45"/>
      <c r="AP1934" s="46">
        <v>6</v>
      </c>
      <c r="AQ1934" s="46">
        <v>2</v>
      </c>
      <c r="AR1934" s="43">
        <v>49951.69</v>
      </c>
      <c r="AS1934" s="43">
        <v>1575.04</v>
      </c>
      <c r="AT1934" s="44">
        <v>246</v>
      </c>
      <c r="AU1934" s="44">
        <v>36</v>
      </c>
      <c r="AV1934" s="43">
        <v>66.16</v>
      </c>
      <c r="AW1934" s="43">
        <v>50.32</v>
      </c>
      <c r="AX1934" s="43">
        <v>51925.21</v>
      </c>
      <c r="AY1934" s="43">
        <v>1805.2</v>
      </c>
      <c r="AZ1934" s="43">
        <v>363.92</v>
      </c>
      <c r="BA1934" s="44">
        <v>0</v>
      </c>
      <c r="BB1934" s="44">
        <v>0</v>
      </c>
      <c r="BC1934" s="44">
        <v>0</v>
      </c>
      <c r="BD1934" s="44">
        <v>0</v>
      </c>
      <c r="BE1934" s="44">
        <v>0</v>
      </c>
      <c r="BF1934" s="43">
        <v>1198.8399999999999</v>
      </c>
      <c r="BG1934" s="43">
        <v>3367.96</v>
      </c>
      <c r="BH1934" s="43">
        <v>55293.17</v>
      </c>
      <c r="BI1934" s="44">
        <v>0</v>
      </c>
      <c r="BJ1934" s="71">
        <v>55.3</v>
      </c>
      <c r="BK1934" s="2"/>
      <c r="BL1934" s="2"/>
      <c r="BM1934" s="48">
        <v>4.5999999999999996</v>
      </c>
      <c r="BN1934" s="48">
        <v>4.5999999999999996</v>
      </c>
      <c r="BO1934" s="48">
        <v>4.5999999999999996</v>
      </c>
      <c r="BP1934" s="48">
        <v>4.5999999999999996</v>
      </c>
      <c r="BQ1934" s="48">
        <v>9.1999999999999993</v>
      </c>
      <c r="BR1934" s="48">
        <v>9.1999999999999993</v>
      </c>
      <c r="BS1934" s="48">
        <v>2.2999999999999998</v>
      </c>
      <c r="BT1934" s="48">
        <v>0</v>
      </c>
      <c r="BU1934" s="48">
        <v>2.2999999999999998</v>
      </c>
      <c r="BV1934" s="48">
        <f t="shared" si="935"/>
        <v>-1.5</v>
      </c>
      <c r="BW1934" s="48">
        <f t="shared" si="936"/>
        <v>-1.5</v>
      </c>
      <c r="BX1934" s="49">
        <f t="shared" si="937"/>
        <v>-1.5</v>
      </c>
      <c r="BY1934" s="50">
        <f t="shared" si="938"/>
        <v>36.900000000000006</v>
      </c>
      <c r="BZ1934" s="48">
        <f t="shared" si="939"/>
        <v>13.799999999999999</v>
      </c>
      <c r="CA1934" s="48">
        <f t="shared" si="940"/>
        <v>23</v>
      </c>
      <c r="CB1934" s="48">
        <f t="shared" si="941"/>
        <v>4.5999999999999996</v>
      </c>
      <c r="CC1934" s="51">
        <f t="shared" si="942"/>
        <v>-4.5</v>
      </c>
      <c r="CD1934" s="50">
        <f t="shared" si="943"/>
        <v>36.9</v>
      </c>
      <c r="CE1934" s="103"/>
      <c r="CF1934" s="73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</row>
    <row r="1935" spans="1:122" s="10" customFormat="1" ht="15" hidden="1" outlineLevel="1" thickBot="1" x14ac:dyDescent="0.35">
      <c r="A1935" s="170"/>
      <c r="B1935" s="98"/>
      <c r="C1935" s="98"/>
      <c r="D1935" s="119"/>
      <c r="E1935" s="107"/>
      <c r="F1935" s="108"/>
      <c r="G1935" s="84"/>
      <c r="H1935" s="85"/>
      <c r="I1935" s="85"/>
      <c r="J1935" s="85"/>
      <c r="K1935" s="84"/>
      <c r="L1935" s="86"/>
      <c r="M1935" s="86"/>
      <c r="N1935" s="86"/>
      <c r="O1935" s="86"/>
      <c r="P1935" s="86"/>
      <c r="Q1935" s="86"/>
      <c r="R1935" s="86"/>
      <c r="S1935" s="86"/>
      <c r="T1935" s="86"/>
      <c r="U1935" s="86"/>
      <c r="V1935" s="86"/>
      <c r="W1935" s="86"/>
      <c r="X1935" s="86"/>
      <c r="Y1935" s="86"/>
      <c r="Z1935" s="86"/>
      <c r="AA1935" s="86"/>
      <c r="AB1935" s="86"/>
      <c r="AC1935" s="39">
        <f t="shared" si="934"/>
        <v>0</v>
      </c>
      <c r="AD1935" s="40">
        <f t="shared" si="944"/>
        <v>10.9</v>
      </c>
      <c r="AE1935" s="4"/>
      <c r="AG1935" s="70" t="s">
        <v>3014</v>
      </c>
      <c r="AH1935" s="24" t="s">
        <v>3849</v>
      </c>
      <c r="AI1935" s="24" t="s">
        <v>135</v>
      </c>
      <c r="AJ1935" s="24" t="s">
        <v>3850</v>
      </c>
      <c r="AK1935" s="42"/>
      <c r="AL1935" s="43">
        <v>15485.86</v>
      </c>
      <c r="AM1935" s="42"/>
      <c r="AN1935" s="44">
        <v>1</v>
      </c>
      <c r="AO1935" s="45"/>
      <c r="AP1935" s="46">
        <v>1</v>
      </c>
      <c r="AQ1935" s="45"/>
      <c r="AR1935" s="43">
        <v>15485.86</v>
      </c>
      <c r="AS1935" s="43">
        <v>196.88</v>
      </c>
      <c r="AT1935" s="43">
        <v>31.82</v>
      </c>
      <c r="AU1935" s="43">
        <v>4.5</v>
      </c>
      <c r="AV1935" s="43">
        <v>8.27</v>
      </c>
      <c r="AW1935" s="43">
        <v>6.29</v>
      </c>
      <c r="AX1935" s="43">
        <v>15733.62</v>
      </c>
      <c r="AY1935" s="43">
        <v>225.65</v>
      </c>
      <c r="AZ1935" s="43">
        <v>45.49</v>
      </c>
      <c r="BA1935" s="44">
        <v>0</v>
      </c>
      <c r="BB1935" s="44">
        <v>0</v>
      </c>
      <c r="BC1935" s="44">
        <v>0</v>
      </c>
      <c r="BD1935" s="44">
        <v>0</v>
      </c>
      <c r="BE1935" s="44">
        <v>0</v>
      </c>
      <c r="BF1935" s="43">
        <v>371.66</v>
      </c>
      <c r="BG1935" s="43">
        <v>642.79999999999995</v>
      </c>
      <c r="BH1935" s="43">
        <v>16376.42</v>
      </c>
      <c r="BI1935" s="44">
        <v>0</v>
      </c>
      <c r="BJ1935" s="71">
        <v>16.399999999999999</v>
      </c>
      <c r="BK1935" s="2"/>
      <c r="BL1935" s="2"/>
      <c r="BM1935" s="48">
        <v>1.4</v>
      </c>
      <c r="BN1935" s="48">
        <v>1.4</v>
      </c>
      <c r="BO1935" s="48">
        <v>1.4</v>
      </c>
      <c r="BP1935" s="48">
        <v>1.4</v>
      </c>
      <c r="BQ1935" s="48">
        <v>2.7</v>
      </c>
      <c r="BR1935" s="48">
        <v>2.7</v>
      </c>
      <c r="BS1935" s="48">
        <v>0.7</v>
      </c>
      <c r="BT1935" s="48">
        <v>0</v>
      </c>
      <c r="BU1935" s="48">
        <v>0.7</v>
      </c>
      <c r="BV1935" s="48">
        <f t="shared" si="935"/>
        <v>-0.5</v>
      </c>
      <c r="BW1935" s="48">
        <f t="shared" si="936"/>
        <v>-0.5</v>
      </c>
      <c r="BX1935" s="49">
        <f t="shared" si="937"/>
        <v>-0.5</v>
      </c>
      <c r="BY1935" s="50">
        <f t="shared" si="938"/>
        <v>10.900000000000002</v>
      </c>
      <c r="BZ1935" s="48">
        <f t="shared" si="939"/>
        <v>4.1999999999999993</v>
      </c>
      <c r="CA1935" s="48">
        <f t="shared" si="940"/>
        <v>6.8</v>
      </c>
      <c r="CB1935" s="48">
        <f t="shared" si="941"/>
        <v>1.4</v>
      </c>
      <c r="CC1935" s="51">
        <f t="shared" si="942"/>
        <v>-1.5</v>
      </c>
      <c r="CD1935" s="50">
        <f t="shared" si="943"/>
        <v>10.9</v>
      </c>
      <c r="CE1935" s="103"/>
      <c r="CF1935" s="73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</row>
    <row r="1936" spans="1:122" s="10" customFormat="1" ht="15" hidden="1" outlineLevel="1" thickBot="1" x14ac:dyDescent="0.35">
      <c r="A1936" s="170"/>
      <c r="B1936" s="98"/>
      <c r="C1936" s="98"/>
      <c r="D1936" s="119"/>
      <c r="E1936" s="107"/>
      <c r="F1936" s="108"/>
      <c r="G1936" s="84"/>
      <c r="H1936" s="85"/>
      <c r="I1936" s="85"/>
      <c r="J1936" s="85"/>
      <c r="K1936" s="84"/>
      <c r="L1936" s="86"/>
      <c r="M1936" s="86"/>
      <c r="N1936" s="86"/>
      <c r="O1936" s="86"/>
      <c r="P1936" s="86"/>
      <c r="Q1936" s="86"/>
      <c r="R1936" s="86"/>
      <c r="S1936" s="86"/>
      <c r="T1936" s="86"/>
      <c r="U1936" s="86"/>
      <c r="V1936" s="86"/>
      <c r="W1936" s="86"/>
      <c r="X1936" s="86"/>
      <c r="Y1936" s="86"/>
      <c r="Z1936" s="86"/>
      <c r="AA1936" s="86"/>
      <c r="AB1936" s="86"/>
      <c r="AC1936" s="39">
        <f t="shared" si="934"/>
        <v>0</v>
      </c>
      <c r="AD1936" s="40">
        <f t="shared" si="944"/>
        <v>409.8</v>
      </c>
      <c r="AE1936" s="4"/>
      <c r="AG1936" s="70" t="s">
        <v>3014</v>
      </c>
      <c r="AH1936" s="24" t="s">
        <v>2151</v>
      </c>
      <c r="AI1936" s="24" t="s">
        <v>135</v>
      </c>
      <c r="AJ1936" s="24" t="s">
        <v>2152</v>
      </c>
      <c r="AK1936" s="43">
        <v>512706.16</v>
      </c>
      <c r="AL1936" s="42"/>
      <c r="AM1936" s="42"/>
      <c r="AN1936" s="44">
        <v>92</v>
      </c>
      <c r="AO1936" s="46">
        <v>92</v>
      </c>
      <c r="AP1936" s="45"/>
      <c r="AQ1936" s="45"/>
      <c r="AR1936" s="43">
        <v>512706.16</v>
      </c>
      <c r="AS1936" s="43">
        <v>28680.37</v>
      </c>
      <c r="AT1936" s="44">
        <v>2829</v>
      </c>
      <c r="AU1936" s="44">
        <v>414</v>
      </c>
      <c r="AV1936" s="43">
        <v>760.84</v>
      </c>
      <c r="AW1936" s="43">
        <v>578.67999999999995</v>
      </c>
      <c r="AX1936" s="43">
        <v>545969.05000000005</v>
      </c>
      <c r="AY1936" s="43">
        <v>41486.480000000003</v>
      </c>
      <c r="AZ1936" s="43">
        <v>4185.08</v>
      </c>
      <c r="BA1936" s="43">
        <v>248.4</v>
      </c>
      <c r="BB1936" s="43">
        <v>2812.44</v>
      </c>
      <c r="BC1936" s="43">
        <v>1852.88</v>
      </c>
      <c r="BD1936" s="43">
        <v>255.86</v>
      </c>
      <c r="BE1936" s="43">
        <v>5557.72</v>
      </c>
      <c r="BF1936" s="43">
        <v>12304.94</v>
      </c>
      <c r="BG1936" s="43">
        <v>68703.8</v>
      </c>
      <c r="BH1936" s="43">
        <v>614672.85</v>
      </c>
      <c r="BI1936" s="44">
        <v>0</v>
      </c>
      <c r="BJ1936" s="71">
        <v>614.70000000000005</v>
      </c>
      <c r="BK1936" s="2"/>
      <c r="BL1936" s="2"/>
      <c r="BM1936" s="48">
        <v>51.2</v>
      </c>
      <c r="BN1936" s="48">
        <v>51.2</v>
      </c>
      <c r="BO1936" s="48">
        <v>51.2</v>
      </c>
      <c r="BP1936" s="48">
        <v>51.2</v>
      </c>
      <c r="BQ1936" s="48">
        <v>102.5</v>
      </c>
      <c r="BR1936" s="48">
        <v>102.5</v>
      </c>
      <c r="BS1936" s="48">
        <v>25.6</v>
      </c>
      <c r="BT1936" s="48">
        <v>0</v>
      </c>
      <c r="BU1936" s="48">
        <v>25.6</v>
      </c>
      <c r="BV1936" s="48">
        <f t="shared" si="935"/>
        <v>-17.100000000000001</v>
      </c>
      <c r="BW1936" s="48">
        <f t="shared" si="936"/>
        <v>-17.100000000000001</v>
      </c>
      <c r="BX1936" s="49">
        <f t="shared" si="937"/>
        <v>-17</v>
      </c>
      <c r="BY1936" s="50">
        <f t="shared" si="938"/>
        <v>409.79999999999995</v>
      </c>
      <c r="BZ1936" s="48">
        <f t="shared" si="939"/>
        <v>153.60000000000002</v>
      </c>
      <c r="CA1936" s="48">
        <f t="shared" si="940"/>
        <v>256.2</v>
      </c>
      <c r="CB1936" s="48">
        <f t="shared" si="941"/>
        <v>51.2</v>
      </c>
      <c r="CC1936" s="51">
        <f t="shared" si="942"/>
        <v>-51.2</v>
      </c>
      <c r="CD1936" s="50">
        <f t="shared" si="943"/>
        <v>409.8</v>
      </c>
      <c r="CE1936" s="103"/>
      <c r="CF1936" s="73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</row>
    <row r="1937" spans="1:122" s="10" customFormat="1" ht="15" hidden="1" outlineLevel="1" thickBot="1" x14ac:dyDescent="0.35">
      <c r="A1937" s="170"/>
      <c r="B1937" s="98"/>
      <c r="C1937" s="98"/>
      <c r="D1937" s="119"/>
      <c r="E1937" s="107"/>
      <c r="F1937" s="108"/>
      <c r="G1937" s="84"/>
      <c r="H1937" s="85"/>
      <c r="I1937" s="85"/>
      <c r="J1937" s="85"/>
      <c r="K1937" s="84"/>
      <c r="L1937" s="86"/>
      <c r="M1937" s="86"/>
      <c r="N1937" s="86"/>
      <c r="O1937" s="86"/>
      <c r="P1937" s="86"/>
      <c r="Q1937" s="86"/>
      <c r="R1937" s="86"/>
      <c r="S1937" s="86"/>
      <c r="T1937" s="86"/>
      <c r="U1937" s="86"/>
      <c r="V1937" s="86"/>
      <c r="W1937" s="86"/>
      <c r="X1937" s="86"/>
      <c r="Y1937" s="86"/>
      <c r="Z1937" s="86"/>
      <c r="AA1937" s="86"/>
      <c r="AB1937" s="86"/>
      <c r="AC1937" s="39">
        <f t="shared" si="934"/>
        <v>0</v>
      </c>
      <c r="AD1937" s="40">
        <f t="shared" si="944"/>
        <v>245.2</v>
      </c>
      <c r="AE1937" s="4"/>
      <c r="AG1937" s="70" t="s">
        <v>3014</v>
      </c>
      <c r="AH1937" s="24" t="s">
        <v>3851</v>
      </c>
      <c r="AI1937" s="24" t="s">
        <v>135</v>
      </c>
      <c r="AJ1937" s="24" t="s">
        <v>3852</v>
      </c>
      <c r="AK1937" s="43">
        <v>260815.09</v>
      </c>
      <c r="AL1937" s="43">
        <v>22083.23</v>
      </c>
      <c r="AM1937" s="42"/>
      <c r="AN1937" s="44">
        <v>66</v>
      </c>
      <c r="AO1937" s="46">
        <v>60</v>
      </c>
      <c r="AP1937" s="46">
        <v>6</v>
      </c>
      <c r="AQ1937" s="45"/>
      <c r="AR1937" s="43">
        <v>282898.32</v>
      </c>
      <c r="AS1937" s="43">
        <v>36565.18</v>
      </c>
      <c r="AT1937" s="43">
        <v>2029.5</v>
      </c>
      <c r="AU1937" s="44">
        <v>297</v>
      </c>
      <c r="AV1937" s="43">
        <v>545.82000000000005</v>
      </c>
      <c r="AW1937" s="43">
        <v>415.14</v>
      </c>
      <c r="AX1937" s="43">
        <v>322750.96000000002</v>
      </c>
      <c r="AY1937" s="43">
        <v>28410.3</v>
      </c>
      <c r="AZ1937" s="43">
        <v>3002.34</v>
      </c>
      <c r="BA1937" s="44">
        <v>162</v>
      </c>
      <c r="BB1937" s="43">
        <v>1834.2</v>
      </c>
      <c r="BC1937" s="43">
        <v>1208.4000000000001</v>
      </c>
      <c r="BD1937" s="44">
        <v>0</v>
      </c>
      <c r="BE1937" s="43">
        <v>3624.6</v>
      </c>
      <c r="BF1937" s="43">
        <v>6789.55</v>
      </c>
      <c r="BG1937" s="43">
        <v>45031.39</v>
      </c>
      <c r="BH1937" s="43">
        <v>367782.35</v>
      </c>
      <c r="BI1937" s="44">
        <v>0</v>
      </c>
      <c r="BJ1937" s="71">
        <v>367.8</v>
      </c>
      <c r="BK1937" s="2"/>
      <c r="BL1937" s="2"/>
      <c r="BM1937" s="48">
        <v>30.7</v>
      </c>
      <c r="BN1937" s="48">
        <v>30.7</v>
      </c>
      <c r="BO1937" s="48">
        <v>30.7</v>
      </c>
      <c r="BP1937" s="48">
        <v>30.7</v>
      </c>
      <c r="BQ1937" s="48">
        <v>61.3</v>
      </c>
      <c r="BR1937" s="48">
        <v>61.3</v>
      </c>
      <c r="BS1937" s="48">
        <v>15.3</v>
      </c>
      <c r="BT1937" s="48">
        <v>0</v>
      </c>
      <c r="BU1937" s="48">
        <v>15.3</v>
      </c>
      <c r="BV1937" s="48">
        <f t="shared" si="935"/>
        <v>-10.3</v>
      </c>
      <c r="BW1937" s="48">
        <f t="shared" si="936"/>
        <v>-10.3</v>
      </c>
      <c r="BX1937" s="49">
        <f t="shared" si="937"/>
        <v>-10.199999999999999</v>
      </c>
      <c r="BY1937" s="50">
        <f t="shared" si="938"/>
        <v>245.19999999999996</v>
      </c>
      <c r="BZ1937" s="48">
        <f t="shared" si="939"/>
        <v>92.1</v>
      </c>
      <c r="CA1937" s="48">
        <f t="shared" si="940"/>
        <v>153.30000000000001</v>
      </c>
      <c r="CB1937" s="48">
        <f t="shared" si="941"/>
        <v>30.6</v>
      </c>
      <c r="CC1937" s="51">
        <f t="shared" si="942"/>
        <v>-30.8</v>
      </c>
      <c r="CD1937" s="50">
        <f t="shared" si="943"/>
        <v>245.2</v>
      </c>
      <c r="CE1937" s="103"/>
      <c r="CF1937" s="73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</row>
    <row r="1938" spans="1:122" s="10" customFormat="1" ht="15" hidden="1" outlineLevel="1" thickBot="1" x14ac:dyDescent="0.35">
      <c r="A1938" s="170"/>
      <c r="B1938" s="98"/>
      <c r="C1938" s="98"/>
      <c r="D1938" s="119"/>
      <c r="E1938" s="107"/>
      <c r="F1938" s="108"/>
      <c r="G1938" s="84"/>
      <c r="H1938" s="85"/>
      <c r="I1938" s="85"/>
      <c r="J1938" s="85"/>
      <c r="K1938" s="84"/>
      <c r="L1938" s="86"/>
      <c r="M1938" s="86"/>
      <c r="N1938" s="86"/>
      <c r="O1938" s="86"/>
      <c r="P1938" s="86"/>
      <c r="Q1938" s="86"/>
      <c r="R1938" s="86"/>
      <c r="S1938" s="86"/>
      <c r="T1938" s="86"/>
      <c r="U1938" s="86"/>
      <c r="V1938" s="86"/>
      <c r="W1938" s="86"/>
      <c r="X1938" s="86"/>
      <c r="Y1938" s="86"/>
      <c r="Z1938" s="86"/>
      <c r="AA1938" s="86"/>
      <c r="AB1938" s="86"/>
      <c r="AC1938" s="39">
        <f t="shared" si="934"/>
        <v>0</v>
      </c>
      <c r="AD1938" s="40">
        <f t="shared" si="944"/>
        <v>103.5</v>
      </c>
      <c r="AE1938" s="4"/>
      <c r="AG1938" s="70" t="s">
        <v>3014</v>
      </c>
      <c r="AH1938" s="24" t="s">
        <v>2794</v>
      </c>
      <c r="AI1938" s="24" t="s">
        <v>135</v>
      </c>
      <c r="AJ1938" s="24" t="s">
        <v>2795</v>
      </c>
      <c r="AK1938" s="42"/>
      <c r="AL1938" s="43">
        <v>22083.23</v>
      </c>
      <c r="AM1938" s="43">
        <v>112318.31</v>
      </c>
      <c r="AN1938" s="44">
        <v>34</v>
      </c>
      <c r="AO1938" s="45"/>
      <c r="AP1938" s="46">
        <v>6</v>
      </c>
      <c r="AQ1938" s="46">
        <v>28</v>
      </c>
      <c r="AR1938" s="43">
        <v>134401.54</v>
      </c>
      <c r="AS1938" s="43">
        <v>6693.92</v>
      </c>
      <c r="AT1938" s="43">
        <v>1045.5</v>
      </c>
      <c r="AU1938" s="44">
        <v>153</v>
      </c>
      <c r="AV1938" s="43">
        <v>281.18</v>
      </c>
      <c r="AW1938" s="43">
        <v>213.86</v>
      </c>
      <c r="AX1938" s="44">
        <v>142789</v>
      </c>
      <c r="AY1938" s="43">
        <v>7672.1</v>
      </c>
      <c r="AZ1938" s="43">
        <v>1546.66</v>
      </c>
      <c r="BA1938" s="44">
        <v>0</v>
      </c>
      <c r="BB1938" s="44">
        <v>0</v>
      </c>
      <c r="BC1938" s="44">
        <v>0</v>
      </c>
      <c r="BD1938" s="44">
        <v>0</v>
      </c>
      <c r="BE1938" s="44">
        <v>0</v>
      </c>
      <c r="BF1938" s="43">
        <v>3225.64</v>
      </c>
      <c r="BG1938" s="43">
        <v>12444.4</v>
      </c>
      <c r="BH1938" s="43">
        <v>155233.4</v>
      </c>
      <c r="BI1938" s="44">
        <v>0</v>
      </c>
      <c r="BJ1938" s="71">
        <v>155.19999999999999</v>
      </c>
      <c r="BK1938" s="2"/>
      <c r="BL1938" s="2"/>
      <c r="BM1938" s="48">
        <v>12.9</v>
      </c>
      <c r="BN1938" s="48">
        <v>12.9</v>
      </c>
      <c r="BO1938" s="48">
        <v>12.9</v>
      </c>
      <c r="BP1938" s="48">
        <v>12.9</v>
      </c>
      <c r="BQ1938" s="48">
        <v>25.9</v>
      </c>
      <c r="BR1938" s="48">
        <v>25.9</v>
      </c>
      <c r="BS1938" s="48">
        <v>6.5</v>
      </c>
      <c r="BT1938" s="48">
        <v>0</v>
      </c>
      <c r="BU1938" s="48">
        <v>6.5</v>
      </c>
      <c r="BV1938" s="48">
        <f t="shared" si="935"/>
        <v>-4.3</v>
      </c>
      <c r="BW1938" s="48">
        <f t="shared" si="936"/>
        <v>-4.3</v>
      </c>
      <c r="BX1938" s="49">
        <f t="shared" si="937"/>
        <v>-4.3</v>
      </c>
      <c r="BY1938" s="50">
        <f t="shared" si="938"/>
        <v>103.50000000000001</v>
      </c>
      <c r="BZ1938" s="48">
        <f t="shared" si="939"/>
        <v>38.700000000000003</v>
      </c>
      <c r="CA1938" s="48">
        <f t="shared" si="940"/>
        <v>64.699999999999989</v>
      </c>
      <c r="CB1938" s="48">
        <f t="shared" si="941"/>
        <v>13</v>
      </c>
      <c r="CC1938" s="51">
        <f t="shared" si="942"/>
        <v>-12.899999999999999</v>
      </c>
      <c r="CD1938" s="50">
        <f t="shared" si="943"/>
        <v>103.5</v>
      </c>
      <c r="CE1938" s="103"/>
      <c r="CF1938" s="73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</row>
    <row r="1939" spans="1:122" ht="18" customHeight="1" collapsed="1" thickBot="1" x14ac:dyDescent="0.35">
      <c r="A1939" s="162"/>
      <c r="B1939" s="163" t="s">
        <v>71</v>
      </c>
      <c r="C1939" s="164"/>
      <c r="D1939" s="165"/>
      <c r="E1939" s="54">
        <f>SUM(E1520:E1938)</f>
        <v>264120798.94999999</v>
      </c>
      <c r="F1939" s="54">
        <f t="shared" ref="F1939:AD1939" si="946">SUM(F1520:F1938)</f>
        <v>21555411.550000034</v>
      </c>
      <c r="G1939" s="54">
        <f t="shared" si="946"/>
        <v>72745713.119999945</v>
      </c>
      <c r="H1939" s="54">
        <f t="shared" si="946"/>
        <v>115891</v>
      </c>
      <c r="I1939" s="54">
        <f t="shared" si="946"/>
        <v>85477</v>
      </c>
      <c r="J1939" s="54">
        <f t="shared" si="946"/>
        <v>6975</v>
      </c>
      <c r="K1939" s="54">
        <f t="shared" si="946"/>
        <v>23439</v>
      </c>
      <c r="L1939" s="54">
        <f t="shared" si="946"/>
        <v>358421923.61999983</v>
      </c>
      <c r="M1939" s="54">
        <f t="shared" si="946"/>
        <v>43667506.980000027</v>
      </c>
      <c r="N1939" s="54">
        <f t="shared" si="946"/>
        <v>3666388.5200000009</v>
      </c>
      <c r="O1939" s="54">
        <f t="shared" si="946"/>
        <v>521508.31</v>
      </c>
      <c r="P1939" s="54">
        <f t="shared" si="946"/>
        <v>958418.7500000007</v>
      </c>
      <c r="Q1939" s="54">
        <f t="shared" si="946"/>
        <v>728955.19000000064</v>
      </c>
      <c r="R1939" s="54">
        <f t="shared" si="946"/>
        <v>407964701.36999995</v>
      </c>
      <c r="S1939" s="54">
        <f t="shared" si="946"/>
        <v>45407917.089999996</v>
      </c>
      <c r="T1939" s="54">
        <f t="shared" si="946"/>
        <v>5271881.4599999953</v>
      </c>
      <c r="U1939" s="54">
        <f t="shared" si="946"/>
        <v>230787.14999999991</v>
      </c>
      <c r="V1939" s="54">
        <f t="shared" si="946"/>
        <v>2613030.8599999994</v>
      </c>
      <c r="W1939" s="54">
        <f t="shared" si="946"/>
        <v>1721506.18</v>
      </c>
      <c r="X1939" s="54">
        <f t="shared" si="946"/>
        <v>391026.44999999995</v>
      </c>
      <c r="Y1939" s="54">
        <f t="shared" si="946"/>
        <v>5163666.290000001</v>
      </c>
      <c r="Z1939" s="54">
        <f t="shared" si="946"/>
        <v>8602126.4399999995</v>
      </c>
      <c r="AA1939" s="54">
        <f t="shared" si="946"/>
        <v>69401941.919999987</v>
      </c>
      <c r="AB1939" s="54">
        <f t="shared" si="946"/>
        <v>477366643.29000008</v>
      </c>
      <c r="AC1939" s="54">
        <f t="shared" si="946"/>
        <v>477366.3</v>
      </c>
      <c r="AD1939" s="54">
        <f t="shared" si="946"/>
        <v>477986.9000000002</v>
      </c>
      <c r="AG1939" s="55" t="s">
        <v>3014</v>
      </c>
      <c r="AH1939" s="55" t="s">
        <v>71</v>
      </c>
      <c r="AI1939" s="56"/>
      <c r="AJ1939" s="57"/>
      <c r="AK1939" s="58">
        <v>260920486.69</v>
      </c>
      <c r="AL1939" s="58">
        <v>22425011.750000019</v>
      </c>
      <c r="AM1939" s="58">
        <v>76101539.280000046</v>
      </c>
      <c r="AN1939" s="58">
        <v>118048</v>
      </c>
      <c r="AO1939" s="58">
        <v>85754</v>
      </c>
      <c r="AP1939" s="58">
        <v>7403</v>
      </c>
      <c r="AQ1939" s="58">
        <v>24891</v>
      </c>
      <c r="AR1939" s="58">
        <v>359447037.71999979</v>
      </c>
      <c r="AS1939" s="58">
        <v>43054701.709999986</v>
      </c>
      <c r="AT1939" s="58">
        <v>3737094.19</v>
      </c>
      <c r="AU1939" s="58">
        <v>531214.94999999995</v>
      </c>
      <c r="AV1939" s="58">
        <v>976257.12000000011</v>
      </c>
      <c r="AW1939" s="58">
        <v>742522.64000000025</v>
      </c>
      <c r="AX1939" s="58">
        <v>408488828.32999998</v>
      </c>
      <c r="AY1939" s="58">
        <v>45957049.539999895</v>
      </c>
      <c r="AZ1939" s="58">
        <v>5370003.419999999</v>
      </c>
      <c r="BA1939" s="58">
        <v>231535.11</v>
      </c>
      <c r="BB1939" s="58">
        <v>2621498.8699999996</v>
      </c>
      <c r="BC1939" s="58">
        <v>1727085.0499999996</v>
      </c>
      <c r="BD1939" s="58">
        <v>303095.1399999999</v>
      </c>
      <c r="BE1939" s="58">
        <v>5180399.8000000026</v>
      </c>
      <c r="BF1939" s="58">
        <v>8626728.9000000004</v>
      </c>
      <c r="BG1939" s="58">
        <v>70017395.829999968</v>
      </c>
      <c r="BH1939" s="58">
        <v>478506224.16000038</v>
      </c>
      <c r="BI1939" s="100">
        <v>139480</v>
      </c>
      <c r="BJ1939" s="59">
        <v>478366.40000000043</v>
      </c>
      <c r="BK1939" s="60"/>
      <c r="BL1939" s="61" t="str">
        <f>+AG1939</f>
        <v>Vilniaus m. sav.</v>
      </c>
      <c r="BM1939" s="62">
        <f t="shared" ref="BM1939:CD1939" si="947">SUM(BM1520:BM1938)</f>
        <v>39866.299999999996</v>
      </c>
      <c r="BN1939" s="62">
        <f t="shared" si="947"/>
        <v>39866.299999999996</v>
      </c>
      <c r="BO1939" s="62">
        <f t="shared" si="947"/>
        <v>39866.299999999996</v>
      </c>
      <c r="BP1939" s="62">
        <f t="shared" si="947"/>
        <v>39866.299999999996</v>
      </c>
      <c r="BQ1939" s="62">
        <f t="shared" si="947"/>
        <v>79730.300000000047</v>
      </c>
      <c r="BR1939" s="62">
        <f t="shared" si="947"/>
        <v>79730.300000000047</v>
      </c>
      <c r="BS1939" s="62">
        <f t="shared" si="947"/>
        <v>19933.800000000007</v>
      </c>
      <c r="BT1939" s="62">
        <f t="shared" si="947"/>
        <v>0</v>
      </c>
      <c r="BU1939" s="62">
        <f t="shared" si="947"/>
        <v>19933.800000000007</v>
      </c>
      <c r="BV1939" s="62">
        <f t="shared" si="947"/>
        <v>39731.699999999968</v>
      </c>
      <c r="BW1939" s="62">
        <f t="shared" si="947"/>
        <v>39731.699999999968</v>
      </c>
      <c r="BX1939" s="62">
        <f t="shared" si="947"/>
        <v>39730.1</v>
      </c>
      <c r="BY1939" s="62">
        <f t="shared" si="947"/>
        <v>477986.9000000002</v>
      </c>
      <c r="BZ1939" s="62">
        <f t="shared" si="947"/>
        <v>119598.90000000007</v>
      </c>
      <c r="CA1939" s="62">
        <f t="shared" si="947"/>
        <v>199326.90000000002</v>
      </c>
      <c r="CB1939" s="62">
        <f t="shared" si="947"/>
        <v>39867.600000000013</v>
      </c>
      <c r="CC1939" s="62">
        <f t="shared" si="947"/>
        <v>119193.49999999988</v>
      </c>
      <c r="CD1939" s="62">
        <f t="shared" si="947"/>
        <v>477986.9000000002</v>
      </c>
      <c r="CE1939" s="63"/>
      <c r="CF1939" s="64" t="s">
        <v>3014</v>
      </c>
      <c r="CG1939" s="65">
        <v>39866.299999999996</v>
      </c>
      <c r="CH1939" s="65">
        <v>37521.1</v>
      </c>
      <c r="CI1939" s="65">
        <v>38693.699999999997</v>
      </c>
      <c r="CJ1939" s="65">
        <v>38693.699999999997</v>
      </c>
      <c r="CK1939" s="65">
        <v>77385.100000000035</v>
      </c>
      <c r="CL1939" s="65">
        <v>78557.700000000026</v>
      </c>
      <c r="CM1939" s="65">
        <v>18761.100000000002</v>
      </c>
      <c r="CN1939" s="65">
        <v>0</v>
      </c>
      <c r="CO1939" s="65">
        <v>19933.800000000003</v>
      </c>
      <c r="CP1939" s="65">
        <f>+BV1939</f>
        <v>39731.699999999968</v>
      </c>
      <c r="CQ1939" s="65">
        <f t="shared" ref="CQ1939:CR1939" si="948">+BW1939</f>
        <v>39731.699999999968</v>
      </c>
      <c r="CR1939" s="65">
        <f t="shared" si="948"/>
        <v>39730.1</v>
      </c>
      <c r="CS1939" s="66">
        <f>+CR1939+CQ1939+CP1939+CO1939+CN1939+CM1939+CL1939+CK1939+CJ1939+CI1939+CH1939+CG1939</f>
        <v>468606</v>
      </c>
      <c r="CT1939" s="65">
        <v>116081.09999999999</v>
      </c>
      <c r="CU1939" s="65">
        <v>194636.50000000006</v>
      </c>
      <c r="CV1939" s="65">
        <v>38694.900000000009</v>
      </c>
      <c r="CW1939" s="65">
        <f>+CP1939+CQ1939+CR1939</f>
        <v>119193.49999999994</v>
      </c>
      <c r="CX1939" s="67">
        <f>+CW1939+CV1939+CU1939+CT1939</f>
        <v>468606</v>
      </c>
      <c r="CY1939" s="48"/>
      <c r="CZ1939" s="64" t="s">
        <v>3014</v>
      </c>
      <c r="DA1939" s="68">
        <v>0</v>
      </c>
      <c r="DB1939" s="68">
        <v>2345.1999999999998</v>
      </c>
      <c r="DC1939" s="68">
        <v>1172.5999999999999</v>
      </c>
      <c r="DD1939" s="68">
        <v>1172.5999999999999</v>
      </c>
      <c r="DE1939" s="68">
        <v>2345.1999999999998</v>
      </c>
      <c r="DF1939" s="68">
        <v>1172.5999999999999</v>
      </c>
      <c r="DG1939" s="68">
        <v>1172.7000000000003</v>
      </c>
      <c r="DH1939" s="69"/>
      <c r="DI1939" s="69"/>
      <c r="DJ1939" s="69"/>
      <c r="DK1939" s="69"/>
      <c r="DL1939" s="69"/>
      <c r="DM1939" s="66">
        <v>9380.9</v>
      </c>
      <c r="DN1939" s="68">
        <v>3517.7999999999997</v>
      </c>
      <c r="DO1939" s="68">
        <v>4690.3999999999996</v>
      </c>
      <c r="DP1939" s="68">
        <v>1172.7000000000003</v>
      </c>
      <c r="DQ1939" s="68"/>
      <c r="DR1939" s="66">
        <v>9380.9</v>
      </c>
    </row>
    <row r="1940" spans="1:122" ht="27" hidden="1" customHeight="1" outlineLevel="1" thickBot="1" x14ac:dyDescent="0.35">
      <c r="A1940" s="160" t="s">
        <v>3853</v>
      </c>
      <c r="B1940" s="53" t="s">
        <v>3854</v>
      </c>
      <c r="C1940" s="53" t="s">
        <v>45</v>
      </c>
      <c r="D1940" s="24" t="s">
        <v>3855</v>
      </c>
      <c r="E1940" s="35">
        <v>205609.69</v>
      </c>
      <c r="F1940" s="34"/>
      <c r="G1940" s="34"/>
      <c r="H1940" s="36">
        <v>59</v>
      </c>
      <c r="I1940" s="38">
        <v>59</v>
      </c>
      <c r="J1940" s="37"/>
      <c r="K1940" s="37"/>
      <c r="L1940" s="35">
        <v>205609.69</v>
      </c>
      <c r="M1940" s="35">
        <v>18006.740000000002</v>
      </c>
      <c r="N1940" s="35">
        <v>2068.54</v>
      </c>
      <c r="O1940" s="35">
        <v>265.5</v>
      </c>
      <c r="P1940" s="35">
        <v>487.93</v>
      </c>
      <c r="Q1940" s="35">
        <v>371.11</v>
      </c>
      <c r="R1940" s="35">
        <v>226809.51</v>
      </c>
      <c r="S1940" s="35">
        <v>26605.46</v>
      </c>
      <c r="T1940" s="35">
        <v>2683.91</v>
      </c>
      <c r="U1940" s="35">
        <v>159.30000000000001</v>
      </c>
      <c r="V1940" s="35">
        <v>1803.63</v>
      </c>
      <c r="W1940" s="35">
        <v>1188.26</v>
      </c>
      <c r="X1940" s="36">
        <v>0</v>
      </c>
      <c r="Y1940" s="35">
        <v>3564.19</v>
      </c>
      <c r="Z1940" s="35">
        <v>4934.63</v>
      </c>
      <c r="AA1940" s="35">
        <v>40939.379999999997</v>
      </c>
      <c r="AB1940" s="35">
        <v>267748.89</v>
      </c>
      <c r="AC1940" s="39">
        <f t="shared" ref="AC1940:AC2003" si="949">+ROUND(AB1940/1000,1)</f>
        <v>267.7</v>
      </c>
      <c r="AD1940" s="40">
        <f t="shared" ref="AD1940:AD1971" si="950">+ROUND((AC1940/12*4)+(BJ1940/12*8),1)</f>
        <v>276.89999999999998</v>
      </c>
      <c r="AG1940" s="70" t="s">
        <v>3853</v>
      </c>
      <c r="AH1940" s="24" t="s">
        <v>3854</v>
      </c>
      <c r="AI1940" s="24" t="s">
        <v>45</v>
      </c>
      <c r="AJ1940" s="24" t="s">
        <v>3855</v>
      </c>
      <c r="AK1940" s="43">
        <v>202521.65</v>
      </c>
      <c r="AL1940" s="42"/>
      <c r="AM1940" s="42"/>
      <c r="AN1940" s="44">
        <v>81</v>
      </c>
      <c r="AO1940" s="46">
        <v>81</v>
      </c>
      <c r="AP1940" s="45"/>
      <c r="AQ1940" s="45"/>
      <c r="AR1940" s="43">
        <v>202521.65</v>
      </c>
      <c r="AS1940" s="43">
        <v>20335.310000000001</v>
      </c>
      <c r="AT1940" s="43">
        <v>2839.86</v>
      </c>
      <c r="AU1940" s="43">
        <v>364.5</v>
      </c>
      <c r="AV1940" s="43">
        <v>669.87</v>
      </c>
      <c r="AW1940" s="43">
        <v>509.49</v>
      </c>
      <c r="AX1940" s="43">
        <v>227240.68</v>
      </c>
      <c r="AY1940" s="43">
        <v>36526.14</v>
      </c>
      <c r="AZ1940" s="43">
        <v>3684.69</v>
      </c>
      <c r="BA1940" s="43">
        <v>218.7</v>
      </c>
      <c r="BB1940" s="43">
        <v>2476.17</v>
      </c>
      <c r="BC1940" s="43">
        <v>1631.34</v>
      </c>
      <c r="BD1940" s="44">
        <v>0</v>
      </c>
      <c r="BE1940" s="43">
        <v>4893.21</v>
      </c>
      <c r="BF1940" s="43">
        <v>4860.5200000000004</v>
      </c>
      <c r="BG1940" s="43">
        <v>54290.77</v>
      </c>
      <c r="BH1940" s="43">
        <v>281531.45</v>
      </c>
      <c r="BI1940" s="44">
        <v>0</v>
      </c>
      <c r="BJ1940" s="71">
        <v>281.5</v>
      </c>
      <c r="BK1940" s="2"/>
      <c r="BL1940" s="2"/>
      <c r="BM1940" s="48">
        <v>23.5</v>
      </c>
      <c r="BN1940" s="48">
        <v>23.5</v>
      </c>
      <c r="BO1940" s="48">
        <v>23.5</v>
      </c>
      <c r="BP1940" s="48">
        <v>23.5</v>
      </c>
      <c r="BQ1940" s="48">
        <v>46.9</v>
      </c>
      <c r="BR1940" s="48">
        <v>46.9</v>
      </c>
      <c r="BS1940" s="48">
        <v>11.7</v>
      </c>
      <c r="BT1940" s="48">
        <v>0</v>
      </c>
      <c r="BU1940" s="48">
        <v>11.7</v>
      </c>
      <c r="BV1940" s="48">
        <f t="shared" ref="BV1940:BV1971" si="951">+ROUND((AD1940-BM1940-BN1940-BO1940-BP1940-BQ1940-BR1940-BS1940-BT1940-BU1940)/3,1)</f>
        <v>21.9</v>
      </c>
      <c r="BW1940" s="48">
        <f t="shared" si="936"/>
        <v>21.9</v>
      </c>
      <c r="BX1940" s="49">
        <f t="shared" ref="BX1940:BX1971" si="952">+ROUND(AD1940-BM1940-BN1940-BO1940-BP1940-BQ1940-BR1940-BS1940-BT1940-BU1940-BV1940-BW1940,1)</f>
        <v>21.9</v>
      </c>
      <c r="BY1940" s="50">
        <f t="shared" ref="BY1940:BY2003" si="953">+BX1940+BW1940+BV1940+BU1940+BT1940+BS1940+BR1940+BQ1940+BP1940+BO1940+BN1940+BM1940</f>
        <v>276.89999999999998</v>
      </c>
      <c r="BZ1940" s="48">
        <f t="shared" ref="BZ1940:BZ2003" si="954">+BM1940+BN1940+BO1940</f>
        <v>70.5</v>
      </c>
      <c r="CA1940" s="48">
        <f t="shared" ref="CA1940:CA2003" si="955">+BP1940+BQ1940+BR1940</f>
        <v>117.30000000000001</v>
      </c>
      <c r="CB1940" s="48">
        <f t="shared" ref="CB1940:CB2003" si="956">+BS1940+BT1940+BU1940</f>
        <v>23.4</v>
      </c>
      <c r="CC1940" s="51">
        <f t="shared" ref="CC1940:CC2003" si="957">+BV1940+BW1940+BX1940</f>
        <v>65.699999999999989</v>
      </c>
      <c r="CD1940" s="50">
        <f t="shared" ref="CD1940:CD2003" si="958">SUM(BZ1940:CC1940)</f>
        <v>276.89999999999998</v>
      </c>
      <c r="CE1940" s="103"/>
      <c r="CF1940" s="73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</row>
    <row r="1941" spans="1:122" ht="27" hidden="1" customHeight="1" outlineLevel="1" thickBot="1" x14ac:dyDescent="0.35">
      <c r="A1941" s="161"/>
      <c r="B1941" s="53" t="s">
        <v>3856</v>
      </c>
      <c r="C1941" s="53" t="s">
        <v>45</v>
      </c>
      <c r="D1941" s="24" t="s">
        <v>3857</v>
      </c>
      <c r="E1941" s="34"/>
      <c r="F1941" s="35">
        <v>15485.86</v>
      </c>
      <c r="G1941" s="35">
        <v>37237.1</v>
      </c>
      <c r="H1941" s="36">
        <v>10</v>
      </c>
      <c r="I1941" s="37"/>
      <c r="J1941" s="38">
        <v>1</v>
      </c>
      <c r="K1941" s="38">
        <v>9</v>
      </c>
      <c r="L1941" s="35">
        <v>52722.96</v>
      </c>
      <c r="M1941" s="35">
        <v>1968.8</v>
      </c>
      <c r="N1941" s="35">
        <v>308.57</v>
      </c>
      <c r="O1941" s="36">
        <v>45</v>
      </c>
      <c r="P1941" s="35">
        <v>82.7</v>
      </c>
      <c r="Q1941" s="35">
        <v>62.9</v>
      </c>
      <c r="R1941" s="35">
        <v>55190.93</v>
      </c>
      <c r="S1941" s="35">
        <v>2256.5</v>
      </c>
      <c r="T1941" s="35">
        <v>454.9</v>
      </c>
      <c r="U1941" s="36">
        <v>0</v>
      </c>
      <c r="V1941" s="36">
        <v>0</v>
      </c>
      <c r="W1941" s="36">
        <v>0</v>
      </c>
      <c r="X1941" s="36">
        <v>0</v>
      </c>
      <c r="Y1941" s="36">
        <v>0</v>
      </c>
      <c r="Z1941" s="35">
        <v>1265.3499999999999</v>
      </c>
      <c r="AA1941" s="35">
        <v>3976.75</v>
      </c>
      <c r="AB1941" s="35">
        <v>59167.68</v>
      </c>
      <c r="AC1941" s="39">
        <f t="shared" si="949"/>
        <v>59.2</v>
      </c>
      <c r="AD1941" s="40">
        <f t="shared" si="950"/>
        <v>42.5</v>
      </c>
      <c r="AG1941" s="70" t="s">
        <v>3853</v>
      </c>
      <c r="AH1941" s="24" t="s">
        <v>3856</v>
      </c>
      <c r="AI1941" s="24" t="s">
        <v>45</v>
      </c>
      <c r="AJ1941" s="24" t="s">
        <v>3857</v>
      </c>
      <c r="AK1941" s="42"/>
      <c r="AL1941" s="43">
        <v>15485.86</v>
      </c>
      <c r="AM1941" s="43">
        <v>14805.11</v>
      </c>
      <c r="AN1941" s="44">
        <v>6</v>
      </c>
      <c r="AO1941" s="45"/>
      <c r="AP1941" s="46">
        <v>1</v>
      </c>
      <c r="AQ1941" s="46">
        <v>5</v>
      </c>
      <c r="AR1941" s="43">
        <v>30290.97</v>
      </c>
      <c r="AS1941" s="43">
        <v>1181.28</v>
      </c>
      <c r="AT1941" s="43">
        <v>185.57</v>
      </c>
      <c r="AU1941" s="44">
        <v>27</v>
      </c>
      <c r="AV1941" s="43">
        <v>49.62</v>
      </c>
      <c r="AW1941" s="43">
        <v>37.74</v>
      </c>
      <c r="AX1941" s="43">
        <v>31772.18</v>
      </c>
      <c r="AY1941" s="43">
        <v>1353.9</v>
      </c>
      <c r="AZ1941" s="43">
        <v>272.94</v>
      </c>
      <c r="BA1941" s="44">
        <v>0</v>
      </c>
      <c r="BB1941" s="44">
        <v>0</v>
      </c>
      <c r="BC1941" s="44">
        <v>0</v>
      </c>
      <c r="BD1941" s="44">
        <v>0</v>
      </c>
      <c r="BE1941" s="44">
        <v>0</v>
      </c>
      <c r="BF1941" s="43">
        <v>726.98</v>
      </c>
      <c r="BG1941" s="43">
        <v>2353.8200000000002</v>
      </c>
      <c r="BH1941" s="44">
        <v>34126</v>
      </c>
      <c r="BI1941" s="44">
        <v>0</v>
      </c>
      <c r="BJ1941" s="71">
        <v>34.1</v>
      </c>
      <c r="BK1941" s="2"/>
      <c r="BL1941" s="2"/>
      <c r="BM1941" s="48">
        <v>2.8</v>
      </c>
      <c r="BN1941" s="48">
        <v>2.8</v>
      </c>
      <c r="BO1941" s="48">
        <v>2.8</v>
      </c>
      <c r="BP1941" s="48">
        <v>2.8</v>
      </c>
      <c r="BQ1941" s="48">
        <v>5.7</v>
      </c>
      <c r="BR1941" s="48">
        <v>5.7</v>
      </c>
      <c r="BS1941" s="48">
        <v>1.4</v>
      </c>
      <c r="BT1941" s="48">
        <v>0</v>
      </c>
      <c r="BU1941" s="48">
        <v>1.4</v>
      </c>
      <c r="BV1941" s="48">
        <f t="shared" si="951"/>
        <v>5.7</v>
      </c>
      <c r="BW1941" s="48">
        <f t="shared" si="936"/>
        <v>5.7</v>
      </c>
      <c r="BX1941" s="49">
        <f t="shared" si="952"/>
        <v>5.7</v>
      </c>
      <c r="BY1941" s="50">
        <f t="shared" si="953"/>
        <v>42.499999999999986</v>
      </c>
      <c r="BZ1941" s="48">
        <f t="shared" si="954"/>
        <v>8.3999999999999986</v>
      </c>
      <c r="CA1941" s="48">
        <f t="shared" si="955"/>
        <v>14.2</v>
      </c>
      <c r="CB1941" s="48">
        <f t="shared" si="956"/>
        <v>2.8</v>
      </c>
      <c r="CC1941" s="51">
        <f t="shared" si="957"/>
        <v>17.100000000000001</v>
      </c>
      <c r="CD1941" s="50">
        <f t="shared" si="958"/>
        <v>42.5</v>
      </c>
      <c r="CE1941" s="103"/>
      <c r="CF1941" s="73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</row>
    <row r="1942" spans="1:122" ht="27" hidden="1" customHeight="1" outlineLevel="1" thickBot="1" x14ac:dyDescent="0.35">
      <c r="A1942" s="161"/>
      <c r="B1942" s="53" t="s">
        <v>3858</v>
      </c>
      <c r="C1942" s="53" t="s">
        <v>45</v>
      </c>
      <c r="D1942" s="24" t="s">
        <v>3859</v>
      </c>
      <c r="E1942" s="35">
        <v>213790.71</v>
      </c>
      <c r="F1942" s="35">
        <v>15485.86</v>
      </c>
      <c r="G1942" s="35">
        <v>59669.09</v>
      </c>
      <c r="H1942" s="36">
        <v>43</v>
      </c>
      <c r="I1942" s="38">
        <v>26</v>
      </c>
      <c r="J1942" s="38">
        <v>3</v>
      </c>
      <c r="K1942" s="38">
        <v>14</v>
      </c>
      <c r="L1942" s="35">
        <v>288945.65999999997</v>
      </c>
      <c r="M1942" s="36">
        <v>33489</v>
      </c>
      <c r="N1942" s="35">
        <v>1437.52</v>
      </c>
      <c r="O1942" s="35">
        <v>193.5</v>
      </c>
      <c r="P1942" s="35">
        <v>355.61</v>
      </c>
      <c r="Q1942" s="35">
        <v>270.47000000000003</v>
      </c>
      <c r="R1942" s="35">
        <v>324691.76</v>
      </c>
      <c r="S1942" s="35">
        <v>15560.49</v>
      </c>
      <c r="T1942" s="35">
        <v>1956.07</v>
      </c>
      <c r="U1942" s="35">
        <v>70.2</v>
      </c>
      <c r="V1942" s="35">
        <v>794.82</v>
      </c>
      <c r="W1942" s="35">
        <v>523.64</v>
      </c>
      <c r="X1942" s="36">
        <v>0</v>
      </c>
      <c r="Y1942" s="35">
        <v>1570.66</v>
      </c>
      <c r="Z1942" s="35">
        <v>6934.71</v>
      </c>
      <c r="AA1942" s="35">
        <v>27410.59</v>
      </c>
      <c r="AB1942" s="35">
        <v>352102.35</v>
      </c>
      <c r="AC1942" s="39">
        <f t="shared" si="949"/>
        <v>352.1</v>
      </c>
      <c r="AD1942" s="40">
        <f t="shared" si="950"/>
        <v>347.2</v>
      </c>
      <c r="AG1942" s="70" t="s">
        <v>3853</v>
      </c>
      <c r="AH1942" s="24" t="s">
        <v>3858</v>
      </c>
      <c r="AI1942" s="24" t="s">
        <v>45</v>
      </c>
      <c r="AJ1942" s="24" t="s">
        <v>3859</v>
      </c>
      <c r="AK1942" s="43">
        <v>201781.47</v>
      </c>
      <c r="AL1942" s="43">
        <v>23463.43</v>
      </c>
      <c r="AM1942" s="43">
        <v>52042.21</v>
      </c>
      <c r="AN1942" s="44">
        <v>46</v>
      </c>
      <c r="AO1942" s="46">
        <v>28</v>
      </c>
      <c r="AP1942" s="46">
        <v>6</v>
      </c>
      <c r="AQ1942" s="46">
        <v>12</v>
      </c>
      <c r="AR1942" s="43">
        <v>277287.11</v>
      </c>
      <c r="AS1942" s="43">
        <v>36411.11</v>
      </c>
      <c r="AT1942" s="43">
        <v>1541.6</v>
      </c>
      <c r="AU1942" s="44">
        <v>207</v>
      </c>
      <c r="AV1942" s="43">
        <v>380.42</v>
      </c>
      <c r="AW1942" s="43">
        <v>289.33999999999997</v>
      </c>
      <c r="AX1942" s="43">
        <v>316116.58</v>
      </c>
      <c r="AY1942" s="43">
        <v>16688.02</v>
      </c>
      <c r="AZ1942" s="43">
        <v>2092.54</v>
      </c>
      <c r="BA1942" s="43">
        <v>75.599999999999994</v>
      </c>
      <c r="BB1942" s="43">
        <v>855.96</v>
      </c>
      <c r="BC1942" s="43">
        <v>563.91999999999996</v>
      </c>
      <c r="BD1942" s="44">
        <v>0</v>
      </c>
      <c r="BE1942" s="43">
        <v>1691.48</v>
      </c>
      <c r="BF1942" s="43">
        <v>6654.88</v>
      </c>
      <c r="BG1942" s="43">
        <v>28622.400000000001</v>
      </c>
      <c r="BH1942" s="43">
        <v>344738.98</v>
      </c>
      <c r="BI1942" s="44">
        <v>0</v>
      </c>
      <c r="BJ1942" s="71">
        <v>344.7</v>
      </c>
      <c r="BK1942" s="2"/>
      <c r="BL1942" s="2"/>
      <c r="BM1942" s="48">
        <v>28.7</v>
      </c>
      <c r="BN1942" s="48">
        <v>28.7</v>
      </c>
      <c r="BO1942" s="48">
        <v>28.7</v>
      </c>
      <c r="BP1942" s="48">
        <v>28.7</v>
      </c>
      <c r="BQ1942" s="48">
        <v>57.5</v>
      </c>
      <c r="BR1942" s="48">
        <v>57.5</v>
      </c>
      <c r="BS1942" s="48">
        <v>14.4</v>
      </c>
      <c r="BT1942" s="48">
        <v>0</v>
      </c>
      <c r="BU1942" s="48">
        <v>14.4</v>
      </c>
      <c r="BV1942" s="48">
        <f t="shared" si="951"/>
        <v>29.5</v>
      </c>
      <c r="BW1942" s="48">
        <f t="shared" si="936"/>
        <v>29.5</v>
      </c>
      <c r="BX1942" s="49">
        <f t="shared" si="952"/>
        <v>29.6</v>
      </c>
      <c r="BY1942" s="50">
        <f t="shared" si="953"/>
        <v>347.2</v>
      </c>
      <c r="BZ1942" s="48">
        <f t="shared" si="954"/>
        <v>86.1</v>
      </c>
      <c r="CA1942" s="48">
        <f t="shared" si="955"/>
        <v>143.69999999999999</v>
      </c>
      <c r="CB1942" s="48">
        <f t="shared" si="956"/>
        <v>28.8</v>
      </c>
      <c r="CC1942" s="51">
        <f t="shared" si="957"/>
        <v>88.6</v>
      </c>
      <c r="CD1942" s="50">
        <f t="shared" si="958"/>
        <v>347.19999999999993</v>
      </c>
      <c r="CE1942" s="103"/>
      <c r="CF1942" s="73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</row>
    <row r="1943" spans="1:122" ht="27" hidden="1" customHeight="1" outlineLevel="1" thickBot="1" x14ac:dyDescent="0.35">
      <c r="A1943" s="161"/>
      <c r="B1943" s="53" t="s">
        <v>3860</v>
      </c>
      <c r="C1943" s="53" t="s">
        <v>45</v>
      </c>
      <c r="D1943" s="24" t="s">
        <v>3861</v>
      </c>
      <c r="E1943" s="35">
        <v>181672.64</v>
      </c>
      <c r="F1943" s="34"/>
      <c r="G1943" s="35">
        <v>105562.32</v>
      </c>
      <c r="H1943" s="36">
        <v>49</v>
      </c>
      <c r="I1943" s="38">
        <v>15</v>
      </c>
      <c r="J1943" s="37"/>
      <c r="K1943" s="38">
        <v>34</v>
      </c>
      <c r="L1943" s="35">
        <v>287234.96000000002</v>
      </c>
      <c r="M1943" s="35">
        <v>57578.27</v>
      </c>
      <c r="N1943" s="35">
        <v>1571.4</v>
      </c>
      <c r="O1943" s="35">
        <v>220.5</v>
      </c>
      <c r="P1943" s="35">
        <v>405.23</v>
      </c>
      <c r="Q1943" s="35">
        <v>308.20999999999998</v>
      </c>
      <c r="R1943" s="35">
        <v>347318.57</v>
      </c>
      <c r="S1943" s="35">
        <v>14436.2</v>
      </c>
      <c r="T1943" s="35">
        <v>2229.0100000000002</v>
      </c>
      <c r="U1943" s="35">
        <v>40.5</v>
      </c>
      <c r="V1943" s="35">
        <v>458.55</v>
      </c>
      <c r="W1943" s="35">
        <v>302.10000000000002</v>
      </c>
      <c r="X1943" s="36">
        <v>0</v>
      </c>
      <c r="Y1943" s="35">
        <v>906.15</v>
      </c>
      <c r="Z1943" s="35">
        <v>6893.63</v>
      </c>
      <c r="AA1943" s="35">
        <v>25266.14</v>
      </c>
      <c r="AB1943" s="35">
        <v>372584.71</v>
      </c>
      <c r="AC1943" s="39">
        <f t="shared" si="949"/>
        <v>372.6</v>
      </c>
      <c r="AD1943" s="40">
        <f t="shared" si="950"/>
        <v>391.3</v>
      </c>
      <c r="AG1943" s="70" t="s">
        <v>3853</v>
      </c>
      <c r="AH1943" s="24" t="s">
        <v>3860</v>
      </c>
      <c r="AI1943" s="24" t="s">
        <v>45</v>
      </c>
      <c r="AJ1943" s="24" t="s">
        <v>3861</v>
      </c>
      <c r="AK1943" s="43">
        <v>229199.28</v>
      </c>
      <c r="AL1943" s="42"/>
      <c r="AM1943" s="43">
        <v>77271.62</v>
      </c>
      <c r="AN1943" s="44">
        <v>38</v>
      </c>
      <c r="AO1943" s="46">
        <v>19</v>
      </c>
      <c r="AP1943" s="45"/>
      <c r="AQ1943" s="46">
        <v>19</v>
      </c>
      <c r="AR1943" s="43">
        <v>306470.90000000002</v>
      </c>
      <c r="AS1943" s="43">
        <v>68194.23</v>
      </c>
      <c r="AT1943" s="43">
        <v>1250.3900000000001</v>
      </c>
      <c r="AU1943" s="44">
        <v>171</v>
      </c>
      <c r="AV1943" s="43">
        <v>314.26</v>
      </c>
      <c r="AW1943" s="43">
        <v>239.02</v>
      </c>
      <c r="AX1943" s="43">
        <v>376639.8</v>
      </c>
      <c r="AY1943" s="43">
        <v>12855.21</v>
      </c>
      <c r="AZ1943" s="43">
        <v>1728.62</v>
      </c>
      <c r="BA1943" s="43">
        <v>51.3</v>
      </c>
      <c r="BB1943" s="43">
        <v>580.83000000000004</v>
      </c>
      <c r="BC1943" s="43">
        <v>382.66</v>
      </c>
      <c r="BD1943" s="44">
        <v>0</v>
      </c>
      <c r="BE1943" s="43">
        <v>1147.79</v>
      </c>
      <c r="BF1943" s="43">
        <v>7355.3</v>
      </c>
      <c r="BG1943" s="43">
        <v>24101.71</v>
      </c>
      <c r="BH1943" s="43">
        <v>400741.51</v>
      </c>
      <c r="BI1943" s="44">
        <v>0</v>
      </c>
      <c r="BJ1943" s="71">
        <v>400.7</v>
      </c>
      <c r="BK1943" s="2"/>
      <c r="BL1943" s="2"/>
      <c r="BM1943" s="48">
        <v>33.4</v>
      </c>
      <c r="BN1943" s="48">
        <v>33.4</v>
      </c>
      <c r="BO1943" s="48">
        <v>33.4</v>
      </c>
      <c r="BP1943" s="48">
        <v>33.4</v>
      </c>
      <c r="BQ1943" s="48">
        <v>66.8</v>
      </c>
      <c r="BR1943" s="48">
        <v>66.8</v>
      </c>
      <c r="BS1943" s="48">
        <v>16.7</v>
      </c>
      <c r="BT1943" s="48">
        <v>0</v>
      </c>
      <c r="BU1943" s="48">
        <v>16.7</v>
      </c>
      <c r="BV1943" s="48">
        <f t="shared" si="951"/>
        <v>30.2</v>
      </c>
      <c r="BW1943" s="48">
        <f t="shared" si="936"/>
        <v>30.2</v>
      </c>
      <c r="BX1943" s="49">
        <f t="shared" si="952"/>
        <v>30.3</v>
      </c>
      <c r="BY1943" s="50">
        <f t="shared" si="953"/>
        <v>391.2999999999999</v>
      </c>
      <c r="BZ1943" s="48">
        <f t="shared" si="954"/>
        <v>100.19999999999999</v>
      </c>
      <c r="CA1943" s="48">
        <f t="shared" si="955"/>
        <v>167</v>
      </c>
      <c r="CB1943" s="48">
        <f t="shared" si="956"/>
        <v>33.4</v>
      </c>
      <c r="CC1943" s="51">
        <f t="shared" si="957"/>
        <v>90.7</v>
      </c>
      <c r="CD1943" s="50">
        <f t="shared" si="958"/>
        <v>391.29999999999995</v>
      </c>
      <c r="CE1943" s="103"/>
      <c r="CF1943" s="73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</row>
    <row r="1944" spans="1:122" ht="27" hidden="1" customHeight="1" outlineLevel="1" thickBot="1" x14ac:dyDescent="0.35">
      <c r="A1944" s="161"/>
      <c r="B1944" s="53" t="s">
        <v>3862</v>
      </c>
      <c r="C1944" s="53" t="s">
        <v>45</v>
      </c>
      <c r="D1944" s="24" t="s">
        <v>3863</v>
      </c>
      <c r="E1944" s="34"/>
      <c r="F1944" s="34"/>
      <c r="G1944" s="35">
        <v>42224.93</v>
      </c>
      <c r="H1944" s="36">
        <v>13</v>
      </c>
      <c r="I1944" s="37"/>
      <c r="J1944" s="37"/>
      <c r="K1944" s="38">
        <v>13</v>
      </c>
      <c r="L1944" s="35">
        <v>42224.93</v>
      </c>
      <c r="M1944" s="35">
        <v>3617.57</v>
      </c>
      <c r="N1944" s="35">
        <v>399.75</v>
      </c>
      <c r="O1944" s="35">
        <v>58.5</v>
      </c>
      <c r="P1944" s="35">
        <v>107.51</v>
      </c>
      <c r="Q1944" s="35">
        <v>81.77</v>
      </c>
      <c r="R1944" s="35">
        <v>46490.03</v>
      </c>
      <c r="S1944" s="35">
        <v>2933.45</v>
      </c>
      <c r="T1944" s="35">
        <v>591.37</v>
      </c>
      <c r="U1944" s="36">
        <v>0</v>
      </c>
      <c r="V1944" s="36">
        <v>0</v>
      </c>
      <c r="W1944" s="36">
        <v>0</v>
      </c>
      <c r="X1944" s="36">
        <v>0</v>
      </c>
      <c r="Y1944" s="36">
        <v>0</v>
      </c>
      <c r="Z1944" s="35">
        <v>1013.4</v>
      </c>
      <c r="AA1944" s="35">
        <v>4538.22</v>
      </c>
      <c r="AB1944" s="35">
        <v>51028.25</v>
      </c>
      <c r="AC1944" s="39">
        <f t="shared" si="949"/>
        <v>51</v>
      </c>
      <c r="AD1944" s="40">
        <f t="shared" si="950"/>
        <v>61.2</v>
      </c>
      <c r="AG1944" s="70" t="s">
        <v>3853</v>
      </c>
      <c r="AH1944" s="24" t="s">
        <v>3862</v>
      </c>
      <c r="AI1944" s="24" t="s">
        <v>45</v>
      </c>
      <c r="AJ1944" s="24" t="s">
        <v>3863</v>
      </c>
      <c r="AK1944" s="42"/>
      <c r="AL1944" s="42"/>
      <c r="AM1944" s="43">
        <v>56159.16</v>
      </c>
      <c r="AN1944" s="44">
        <v>15</v>
      </c>
      <c r="AO1944" s="45"/>
      <c r="AP1944" s="45"/>
      <c r="AQ1944" s="46">
        <v>15</v>
      </c>
      <c r="AR1944" s="43">
        <v>56159.16</v>
      </c>
      <c r="AS1944" s="43">
        <v>4011.33</v>
      </c>
      <c r="AT1944" s="43">
        <v>461.25</v>
      </c>
      <c r="AU1944" s="43">
        <v>67.5</v>
      </c>
      <c r="AV1944" s="43">
        <v>124.05</v>
      </c>
      <c r="AW1944" s="43">
        <v>94.35</v>
      </c>
      <c r="AX1944" s="43">
        <v>60917.64</v>
      </c>
      <c r="AY1944" s="43">
        <v>3384.75</v>
      </c>
      <c r="AZ1944" s="43">
        <v>682.35</v>
      </c>
      <c r="BA1944" s="44">
        <v>0</v>
      </c>
      <c r="BB1944" s="44">
        <v>0</v>
      </c>
      <c r="BC1944" s="44">
        <v>0</v>
      </c>
      <c r="BD1944" s="44">
        <v>0</v>
      </c>
      <c r="BE1944" s="44">
        <v>0</v>
      </c>
      <c r="BF1944" s="43">
        <v>1347.82</v>
      </c>
      <c r="BG1944" s="43">
        <v>5414.92</v>
      </c>
      <c r="BH1944" s="43">
        <v>66332.56</v>
      </c>
      <c r="BI1944" s="44">
        <v>0</v>
      </c>
      <c r="BJ1944" s="71">
        <v>66.3</v>
      </c>
      <c r="BK1944" s="2"/>
      <c r="BL1944" s="2"/>
      <c r="BM1944" s="48">
        <v>5.5</v>
      </c>
      <c r="BN1944" s="48">
        <v>5.5</v>
      </c>
      <c r="BO1944" s="48">
        <v>5.5</v>
      </c>
      <c r="BP1944" s="48">
        <v>5.5</v>
      </c>
      <c r="BQ1944" s="48">
        <v>11.1</v>
      </c>
      <c r="BR1944" s="48">
        <v>11.1</v>
      </c>
      <c r="BS1944" s="48">
        <v>2.8</v>
      </c>
      <c r="BT1944" s="48">
        <v>0</v>
      </c>
      <c r="BU1944" s="48">
        <v>2.8</v>
      </c>
      <c r="BV1944" s="48">
        <f t="shared" si="951"/>
        <v>3.8</v>
      </c>
      <c r="BW1944" s="48">
        <f t="shared" si="936"/>
        <v>3.8</v>
      </c>
      <c r="BX1944" s="49">
        <f t="shared" si="952"/>
        <v>3.8</v>
      </c>
      <c r="BY1944" s="50">
        <f t="shared" si="953"/>
        <v>61.2</v>
      </c>
      <c r="BZ1944" s="48">
        <f t="shared" si="954"/>
        <v>16.5</v>
      </c>
      <c r="CA1944" s="48">
        <f t="shared" si="955"/>
        <v>27.700000000000003</v>
      </c>
      <c r="CB1944" s="48">
        <f t="shared" si="956"/>
        <v>5.6</v>
      </c>
      <c r="CC1944" s="51">
        <f t="shared" si="957"/>
        <v>11.399999999999999</v>
      </c>
      <c r="CD1944" s="50">
        <f t="shared" si="958"/>
        <v>61.2</v>
      </c>
      <c r="CE1944" s="103"/>
      <c r="CF1944" s="73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</row>
    <row r="1945" spans="1:122" ht="27" hidden="1" customHeight="1" outlineLevel="1" thickBot="1" x14ac:dyDescent="0.35">
      <c r="A1945" s="161"/>
      <c r="B1945" s="53" t="s">
        <v>3864</v>
      </c>
      <c r="C1945" s="53" t="s">
        <v>45</v>
      </c>
      <c r="D1945" s="24" t="s">
        <v>3865</v>
      </c>
      <c r="E1945" s="35">
        <v>71263.570000000007</v>
      </c>
      <c r="F1945" s="35">
        <v>15485.86</v>
      </c>
      <c r="G1945" s="35">
        <v>37237.1</v>
      </c>
      <c r="H1945" s="36">
        <v>19</v>
      </c>
      <c r="I1945" s="38">
        <v>8</v>
      </c>
      <c r="J1945" s="38">
        <v>3</v>
      </c>
      <c r="K1945" s="38">
        <v>8</v>
      </c>
      <c r="L1945" s="35">
        <v>123986.53</v>
      </c>
      <c r="M1945" s="35">
        <v>3740.72</v>
      </c>
      <c r="N1945" s="35">
        <v>621.94000000000005</v>
      </c>
      <c r="O1945" s="35">
        <v>85.5</v>
      </c>
      <c r="P1945" s="35">
        <v>157.13</v>
      </c>
      <c r="Q1945" s="35">
        <v>119.51</v>
      </c>
      <c r="R1945" s="35">
        <v>128711.33</v>
      </c>
      <c r="S1945" s="35">
        <v>6089.67</v>
      </c>
      <c r="T1945" s="35">
        <v>864.31</v>
      </c>
      <c r="U1945" s="35">
        <v>21.6</v>
      </c>
      <c r="V1945" s="35">
        <v>244.56</v>
      </c>
      <c r="W1945" s="35">
        <v>161.12</v>
      </c>
      <c r="X1945" s="36">
        <v>0</v>
      </c>
      <c r="Y1945" s="35">
        <v>483.28</v>
      </c>
      <c r="Z1945" s="35">
        <v>2975.68</v>
      </c>
      <c r="AA1945" s="35">
        <v>10840.22</v>
      </c>
      <c r="AB1945" s="35">
        <v>139551.54999999999</v>
      </c>
      <c r="AC1945" s="39">
        <f t="shared" si="949"/>
        <v>139.6</v>
      </c>
      <c r="AD1945" s="40">
        <f t="shared" si="950"/>
        <v>127</v>
      </c>
      <c r="AG1945" s="70" t="s">
        <v>3853</v>
      </c>
      <c r="AH1945" s="24" t="s">
        <v>3864</v>
      </c>
      <c r="AI1945" s="24" t="s">
        <v>45</v>
      </c>
      <c r="AJ1945" s="24" t="s">
        <v>3865</v>
      </c>
      <c r="AK1945" s="43">
        <v>67260.490000000005</v>
      </c>
      <c r="AL1945" s="43">
        <v>23463.43</v>
      </c>
      <c r="AM1945" s="43">
        <v>14805.11</v>
      </c>
      <c r="AN1945" s="44">
        <v>19</v>
      </c>
      <c r="AO1945" s="46">
        <v>8</v>
      </c>
      <c r="AP1945" s="46">
        <v>6</v>
      </c>
      <c r="AQ1945" s="46">
        <v>5</v>
      </c>
      <c r="AR1945" s="43">
        <v>105529.03</v>
      </c>
      <c r="AS1945" s="43">
        <v>3740.72</v>
      </c>
      <c r="AT1945" s="43">
        <v>625.15</v>
      </c>
      <c r="AU1945" s="43">
        <v>85.5</v>
      </c>
      <c r="AV1945" s="43">
        <v>157.13</v>
      </c>
      <c r="AW1945" s="43">
        <v>119.51</v>
      </c>
      <c r="AX1945" s="43">
        <v>110257.04</v>
      </c>
      <c r="AY1945" s="43">
        <v>6089.67</v>
      </c>
      <c r="AZ1945" s="43">
        <v>864.31</v>
      </c>
      <c r="BA1945" s="43">
        <v>21.6</v>
      </c>
      <c r="BB1945" s="43">
        <v>244.56</v>
      </c>
      <c r="BC1945" s="43">
        <v>161.12</v>
      </c>
      <c r="BD1945" s="44">
        <v>0</v>
      </c>
      <c r="BE1945" s="43">
        <v>483.28</v>
      </c>
      <c r="BF1945" s="43">
        <v>2532.69</v>
      </c>
      <c r="BG1945" s="43">
        <v>10397.23</v>
      </c>
      <c r="BH1945" s="43">
        <v>120654.27</v>
      </c>
      <c r="BI1945" s="44">
        <v>0</v>
      </c>
      <c r="BJ1945" s="71">
        <v>120.7</v>
      </c>
      <c r="BK1945" s="2"/>
      <c r="BL1945" s="2"/>
      <c r="BM1945" s="48">
        <v>10.1</v>
      </c>
      <c r="BN1945" s="48">
        <v>10.1</v>
      </c>
      <c r="BO1945" s="48">
        <v>10.1</v>
      </c>
      <c r="BP1945" s="48">
        <v>10.1</v>
      </c>
      <c r="BQ1945" s="48">
        <v>20.100000000000001</v>
      </c>
      <c r="BR1945" s="48">
        <v>20.100000000000001</v>
      </c>
      <c r="BS1945" s="48">
        <v>5</v>
      </c>
      <c r="BT1945" s="48">
        <v>0</v>
      </c>
      <c r="BU1945" s="48">
        <v>5</v>
      </c>
      <c r="BV1945" s="48">
        <f t="shared" si="951"/>
        <v>12.1</v>
      </c>
      <c r="BW1945" s="48">
        <f t="shared" si="936"/>
        <v>12.1</v>
      </c>
      <c r="BX1945" s="49">
        <f t="shared" si="952"/>
        <v>12.2</v>
      </c>
      <c r="BY1945" s="50">
        <f t="shared" si="953"/>
        <v>126.99999999999997</v>
      </c>
      <c r="BZ1945" s="48">
        <f t="shared" si="954"/>
        <v>30.299999999999997</v>
      </c>
      <c r="CA1945" s="48">
        <f t="shared" si="955"/>
        <v>50.300000000000004</v>
      </c>
      <c r="CB1945" s="48">
        <f t="shared" si="956"/>
        <v>10</v>
      </c>
      <c r="CC1945" s="51">
        <f t="shared" si="957"/>
        <v>36.4</v>
      </c>
      <c r="CD1945" s="50">
        <f t="shared" si="958"/>
        <v>127</v>
      </c>
      <c r="CE1945" s="103"/>
      <c r="CF1945" s="73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</row>
    <row r="1946" spans="1:122" ht="27" hidden="1" customHeight="1" outlineLevel="1" thickBot="1" x14ac:dyDescent="0.35">
      <c r="A1946" s="161"/>
      <c r="B1946" s="53" t="s">
        <v>3866</v>
      </c>
      <c r="C1946" s="53" t="s">
        <v>45</v>
      </c>
      <c r="D1946" s="24" t="s">
        <v>3867</v>
      </c>
      <c r="E1946" s="34"/>
      <c r="F1946" s="35">
        <v>15485.86</v>
      </c>
      <c r="G1946" s="35">
        <v>52042.21</v>
      </c>
      <c r="H1946" s="36">
        <v>11</v>
      </c>
      <c r="I1946" s="37"/>
      <c r="J1946" s="38">
        <v>2</v>
      </c>
      <c r="K1946" s="38">
        <v>9</v>
      </c>
      <c r="L1946" s="35">
        <v>67528.070000000007</v>
      </c>
      <c r="M1946" s="35">
        <v>2165.6799999999998</v>
      </c>
      <c r="N1946" s="35">
        <v>340.39</v>
      </c>
      <c r="O1946" s="35">
        <v>49.5</v>
      </c>
      <c r="P1946" s="35">
        <v>90.97</v>
      </c>
      <c r="Q1946" s="35">
        <v>69.19</v>
      </c>
      <c r="R1946" s="35">
        <v>70243.8</v>
      </c>
      <c r="S1946" s="35">
        <v>2482.15</v>
      </c>
      <c r="T1946" s="35">
        <v>500.39</v>
      </c>
      <c r="U1946" s="36">
        <v>0</v>
      </c>
      <c r="V1946" s="36">
        <v>0</v>
      </c>
      <c r="W1946" s="36">
        <v>0</v>
      </c>
      <c r="X1946" s="36">
        <v>0</v>
      </c>
      <c r="Y1946" s="36">
        <v>0</v>
      </c>
      <c r="Z1946" s="35">
        <v>1620.67</v>
      </c>
      <c r="AA1946" s="35">
        <v>4603.21</v>
      </c>
      <c r="AB1946" s="35">
        <v>74847.009999999995</v>
      </c>
      <c r="AC1946" s="39">
        <f t="shared" si="949"/>
        <v>74.8</v>
      </c>
      <c r="AD1946" s="40">
        <f t="shared" si="950"/>
        <v>61.4</v>
      </c>
      <c r="AG1946" s="70" t="s">
        <v>3853</v>
      </c>
      <c r="AH1946" s="24" t="s">
        <v>3866</v>
      </c>
      <c r="AI1946" s="24" t="s">
        <v>45</v>
      </c>
      <c r="AJ1946" s="24" t="s">
        <v>3867</v>
      </c>
      <c r="AK1946" s="42"/>
      <c r="AL1946" s="43">
        <v>15485.86</v>
      </c>
      <c r="AM1946" s="43">
        <v>29610.22</v>
      </c>
      <c r="AN1946" s="44">
        <v>12</v>
      </c>
      <c r="AO1946" s="45"/>
      <c r="AP1946" s="46">
        <v>4</v>
      </c>
      <c r="AQ1946" s="46">
        <v>8</v>
      </c>
      <c r="AR1946" s="43">
        <v>45096.08</v>
      </c>
      <c r="AS1946" s="43">
        <v>4630.5600000000004</v>
      </c>
      <c r="AT1946" s="43">
        <v>373.28</v>
      </c>
      <c r="AU1946" s="44">
        <v>54</v>
      </c>
      <c r="AV1946" s="43">
        <v>99.24</v>
      </c>
      <c r="AW1946" s="43">
        <v>75.48</v>
      </c>
      <c r="AX1946" s="43">
        <v>50328.639999999999</v>
      </c>
      <c r="AY1946" s="43">
        <v>2707.8</v>
      </c>
      <c r="AZ1946" s="43">
        <v>545.88</v>
      </c>
      <c r="BA1946" s="44">
        <v>0</v>
      </c>
      <c r="BB1946" s="44">
        <v>0</v>
      </c>
      <c r="BC1946" s="44">
        <v>0</v>
      </c>
      <c r="BD1946" s="44">
        <v>0</v>
      </c>
      <c r="BE1946" s="44">
        <v>0</v>
      </c>
      <c r="BF1946" s="43">
        <v>1082.3</v>
      </c>
      <c r="BG1946" s="43">
        <v>4335.9799999999996</v>
      </c>
      <c r="BH1946" s="43">
        <v>54664.62</v>
      </c>
      <c r="BI1946" s="44">
        <v>0</v>
      </c>
      <c r="BJ1946" s="71">
        <v>54.7</v>
      </c>
      <c r="BK1946" s="2"/>
      <c r="BL1946" s="2"/>
      <c r="BM1946" s="48">
        <v>4.5999999999999996</v>
      </c>
      <c r="BN1946" s="48">
        <v>4.5999999999999996</v>
      </c>
      <c r="BO1946" s="48">
        <v>4.5999999999999996</v>
      </c>
      <c r="BP1946" s="48">
        <v>4.5999999999999996</v>
      </c>
      <c r="BQ1946" s="48">
        <v>9.1</v>
      </c>
      <c r="BR1946" s="48">
        <v>9.1</v>
      </c>
      <c r="BS1946" s="48">
        <v>2.2999999999999998</v>
      </c>
      <c r="BT1946" s="48">
        <v>0</v>
      </c>
      <c r="BU1946" s="48">
        <v>2.2999999999999998</v>
      </c>
      <c r="BV1946" s="48">
        <f t="shared" si="951"/>
        <v>6.7</v>
      </c>
      <c r="BW1946" s="48">
        <f t="shared" si="936"/>
        <v>6.7</v>
      </c>
      <c r="BX1946" s="49">
        <f t="shared" si="952"/>
        <v>6.8</v>
      </c>
      <c r="BY1946" s="50">
        <f t="shared" si="953"/>
        <v>61.400000000000006</v>
      </c>
      <c r="BZ1946" s="48">
        <f t="shared" si="954"/>
        <v>13.799999999999999</v>
      </c>
      <c r="CA1946" s="48">
        <f t="shared" si="955"/>
        <v>22.799999999999997</v>
      </c>
      <c r="CB1946" s="48">
        <f t="shared" si="956"/>
        <v>4.5999999999999996</v>
      </c>
      <c r="CC1946" s="51">
        <f t="shared" si="957"/>
        <v>20.2</v>
      </c>
      <c r="CD1946" s="50">
        <f t="shared" si="958"/>
        <v>61.399999999999991</v>
      </c>
      <c r="CE1946" s="103"/>
      <c r="CF1946" s="73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</row>
    <row r="1947" spans="1:122" ht="27" hidden="1" customHeight="1" outlineLevel="1" thickBot="1" x14ac:dyDescent="0.35">
      <c r="A1947" s="161"/>
      <c r="B1947" s="53" t="s">
        <v>3868</v>
      </c>
      <c r="C1947" s="53" t="s">
        <v>45</v>
      </c>
      <c r="D1947" s="24" t="s">
        <v>3869</v>
      </c>
      <c r="E1947" s="34"/>
      <c r="F1947" s="34"/>
      <c r="G1947" s="35">
        <v>37237.1</v>
      </c>
      <c r="H1947" s="36">
        <v>8</v>
      </c>
      <c r="I1947" s="37"/>
      <c r="J1947" s="37"/>
      <c r="K1947" s="38">
        <v>8</v>
      </c>
      <c r="L1947" s="35">
        <v>37237.1</v>
      </c>
      <c r="M1947" s="35">
        <v>1575.04</v>
      </c>
      <c r="N1947" s="36">
        <v>246</v>
      </c>
      <c r="O1947" s="36">
        <v>36</v>
      </c>
      <c r="P1947" s="35">
        <v>66.16</v>
      </c>
      <c r="Q1947" s="35">
        <v>50.32</v>
      </c>
      <c r="R1947" s="35">
        <v>39210.620000000003</v>
      </c>
      <c r="S1947" s="35">
        <v>1805.2</v>
      </c>
      <c r="T1947" s="35">
        <v>363.92</v>
      </c>
      <c r="U1947" s="36">
        <v>0</v>
      </c>
      <c r="V1947" s="36">
        <v>0</v>
      </c>
      <c r="W1947" s="36">
        <v>0</v>
      </c>
      <c r="X1947" s="36">
        <v>0</v>
      </c>
      <c r="Y1947" s="36">
        <v>0</v>
      </c>
      <c r="Z1947" s="35">
        <v>893.69</v>
      </c>
      <c r="AA1947" s="35">
        <v>3062.81</v>
      </c>
      <c r="AB1947" s="35">
        <v>42273.43</v>
      </c>
      <c r="AC1947" s="39">
        <f t="shared" si="949"/>
        <v>42.3</v>
      </c>
      <c r="AD1947" s="40">
        <f t="shared" si="950"/>
        <v>43</v>
      </c>
      <c r="AG1947" s="70" t="s">
        <v>3853</v>
      </c>
      <c r="AH1947" s="24" t="s">
        <v>3868</v>
      </c>
      <c r="AI1947" s="24" t="s">
        <v>45</v>
      </c>
      <c r="AJ1947" s="24" t="s">
        <v>3869</v>
      </c>
      <c r="AK1947" s="42"/>
      <c r="AL1947" s="42"/>
      <c r="AM1947" s="43">
        <v>37237.1</v>
      </c>
      <c r="AN1947" s="44">
        <v>10</v>
      </c>
      <c r="AO1947" s="45"/>
      <c r="AP1947" s="45"/>
      <c r="AQ1947" s="46">
        <v>10</v>
      </c>
      <c r="AR1947" s="43">
        <v>37237.1</v>
      </c>
      <c r="AS1947" s="43">
        <v>1968.8</v>
      </c>
      <c r="AT1947" s="43">
        <v>307.5</v>
      </c>
      <c r="AU1947" s="44">
        <v>45</v>
      </c>
      <c r="AV1947" s="43">
        <v>82.7</v>
      </c>
      <c r="AW1947" s="43">
        <v>62.9</v>
      </c>
      <c r="AX1947" s="44">
        <v>39704</v>
      </c>
      <c r="AY1947" s="43">
        <v>2256.5</v>
      </c>
      <c r="AZ1947" s="43">
        <v>454.9</v>
      </c>
      <c r="BA1947" s="44">
        <v>0</v>
      </c>
      <c r="BB1947" s="44">
        <v>0</v>
      </c>
      <c r="BC1947" s="44">
        <v>0</v>
      </c>
      <c r="BD1947" s="44">
        <v>0</v>
      </c>
      <c r="BE1947" s="44">
        <v>0</v>
      </c>
      <c r="BF1947" s="43">
        <v>893.69</v>
      </c>
      <c r="BG1947" s="43">
        <v>3605.09</v>
      </c>
      <c r="BH1947" s="43">
        <v>43309.09</v>
      </c>
      <c r="BI1947" s="44">
        <v>0</v>
      </c>
      <c r="BJ1947" s="71">
        <v>43.3</v>
      </c>
      <c r="BK1947" s="2"/>
      <c r="BL1947" s="2"/>
      <c r="BM1947" s="48">
        <v>3.6</v>
      </c>
      <c r="BN1947" s="48">
        <v>3.6</v>
      </c>
      <c r="BO1947" s="48">
        <v>3.6</v>
      </c>
      <c r="BP1947" s="48">
        <v>3.6</v>
      </c>
      <c r="BQ1947" s="48">
        <v>7.2</v>
      </c>
      <c r="BR1947" s="48">
        <v>7.2</v>
      </c>
      <c r="BS1947" s="48">
        <v>1.8</v>
      </c>
      <c r="BT1947" s="48">
        <v>0</v>
      </c>
      <c r="BU1947" s="48">
        <v>1.8</v>
      </c>
      <c r="BV1947" s="48">
        <f t="shared" si="951"/>
        <v>3.5</v>
      </c>
      <c r="BW1947" s="48">
        <f t="shared" si="936"/>
        <v>3.5</v>
      </c>
      <c r="BX1947" s="49">
        <f t="shared" si="952"/>
        <v>3.6</v>
      </c>
      <c r="BY1947" s="50">
        <f t="shared" si="953"/>
        <v>43.000000000000007</v>
      </c>
      <c r="BZ1947" s="48">
        <f t="shared" si="954"/>
        <v>10.8</v>
      </c>
      <c r="CA1947" s="48">
        <f t="shared" si="955"/>
        <v>18</v>
      </c>
      <c r="CB1947" s="48">
        <f t="shared" si="956"/>
        <v>3.6</v>
      </c>
      <c r="CC1947" s="51">
        <f t="shared" si="957"/>
        <v>10.6</v>
      </c>
      <c r="CD1947" s="50">
        <f t="shared" si="958"/>
        <v>43</v>
      </c>
      <c r="CE1947" s="103"/>
      <c r="CF1947" s="73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</row>
    <row r="1948" spans="1:122" ht="27" hidden="1" customHeight="1" outlineLevel="1" thickBot="1" x14ac:dyDescent="0.35">
      <c r="A1948" s="161"/>
      <c r="B1948" s="53" t="s">
        <v>3870</v>
      </c>
      <c r="C1948" s="53" t="s">
        <v>45</v>
      </c>
      <c r="D1948" s="24" t="s">
        <v>3871</v>
      </c>
      <c r="E1948" s="34"/>
      <c r="F1948" s="35">
        <v>15485.86</v>
      </c>
      <c r="G1948" s="35">
        <v>22431.99</v>
      </c>
      <c r="H1948" s="36">
        <v>7</v>
      </c>
      <c r="I1948" s="37"/>
      <c r="J1948" s="38">
        <v>1</v>
      </c>
      <c r="K1948" s="38">
        <v>6</v>
      </c>
      <c r="L1948" s="35">
        <v>37917.85</v>
      </c>
      <c r="M1948" s="35">
        <v>1378.16</v>
      </c>
      <c r="N1948" s="35">
        <v>216.32</v>
      </c>
      <c r="O1948" s="35">
        <v>31.5</v>
      </c>
      <c r="P1948" s="35">
        <v>57.89</v>
      </c>
      <c r="Q1948" s="35">
        <v>44.03</v>
      </c>
      <c r="R1948" s="35">
        <v>39645.75</v>
      </c>
      <c r="S1948" s="35">
        <v>1579.55</v>
      </c>
      <c r="T1948" s="35">
        <v>318.43</v>
      </c>
      <c r="U1948" s="36">
        <v>0</v>
      </c>
      <c r="V1948" s="36">
        <v>0</v>
      </c>
      <c r="W1948" s="36">
        <v>0</v>
      </c>
      <c r="X1948" s="36">
        <v>0</v>
      </c>
      <c r="Y1948" s="36">
        <v>0</v>
      </c>
      <c r="Z1948" s="35">
        <v>910.03</v>
      </c>
      <c r="AA1948" s="35">
        <v>2808.01</v>
      </c>
      <c r="AB1948" s="35">
        <v>42453.760000000002</v>
      </c>
      <c r="AC1948" s="39">
        <f t="shared" si="949"/>
        <v>42.5</v>
      </c>
      <c r="AD1948" s="40">
        <f t="shared" si="950"/>
        <v>47.7</v>
      </c>
      <c r="AG1948" s="70" t="s">
        <v>3853</v>
      </c>
      <c r="AH1948" s="24" t="s">
        <v>3870</v>
      </c>
      <c r="AI1948" s="24" t="s">
        <v>45</v>
      </c>
      <c r="AJ1948" s="24" t="s">
        <v>3871</v>
      </c>
      <c r="AK1948" s="42"/>
      <c r="AL1948" s="43">
        <v>15485.86</v>
      </c>
      <c r="AM1948" s="43">
        <v>29610.22</v>
      </c>
      <c r="AN1948" s="44">
        <v>8</v>
      </c>
      <c r="AO1948" s="45"/>
      <c r="AP1948" s="46">
        <v>2</v>
      </c>
      <c r="AQ1948" s="46">
        <v>6</v>
      </c>
      <c r="AR1948" s="43">
        <v>45096.08</v>
      </c>
      <c r="AS1948" s="43">
        <v>1575.04</v>
      </c>
      <c r="AT1948" s="43">
        <v>248.14</v>
      </c>
      <c r="AU1948" s="44">
        <v>36</v>
      </c>
      <c r="AV1948" s="43">
        <v>66.16</v>
      </c>
      <c r="AW1948" s="43">
        <v>50.32</v>
      </c>
      <c r="AX1948" s="43">
        <v>47071.74</v>
      </c>
      <c r="AY1948" s="43">
        <v>1805.2</v>
      </c>
      <c r="AZ1948" s="43">
        <v>363.92</v>
      </c>
      <c r="BA1948" s="44">
        <v>0</v>
      </c>
      <c r="BB1948" s="44">
        <v>0</v>
      </c>
      <c r="BC1948" s="44">
        <v>0</v>
      </c>
      <c r="BD1948" s="44">
        <v>0</v>
      </c>
      <c r="BE1948" s="44">
        <v>0</v>
      </c>
      <c r="BF1948" s="43">
        <v>1082.3</v>
      </c>
      <c r="BG1948" s="43">
        <v>3251.42</v>
      </c>
      <c r="BH1948" s="43">
        <v>50323.16</v>
      </c>
      <c r="BI1948" s="44">
        <v>0</v>
      </c>
      <c r="BJ1948" s="71">
        <v>50.3</v>
      </c>
      <c r="BK1948" s="2"/>
      <c r="BL1948" s="2"/>
      <c r="BM1948" s="48">
        <v>4.2</v>
      </c>
      <c r="BN1948" s="48">
        <v>4.2</v>
      </c>
      <c r="BO1948" s="48">
        <v>4.2</v>
      </c>
      <c r="BP1948" s="48">
        <v>4.2</v>
      </c>
      <c r="BQ1948" s="48">
        <v>8.4</v>
      </c>
      <c r="BR1948" s="48">
        <v>8.4</v>
      </c>
      <c r="BS1948" s="48">
        <v>2.1</v>
      </c>
      <c r="BT1948" s="48">
        <v>0</v>
      </c>
      <c r="BU1948" s="48">
        <v>2.1</v>
      </c>
      <c r="BV1948" s="48">
        <f t="shared" si="951"/>
        <v>3.3</v>
      </c>
      <c r="BW1948" s="48">
        <f t="shared" si="936"/>
        <v>3.3</v>
      </c>
      <c r="BX1948" s="49">
        <f t="shared" si="952"/>
        <v>3.3</v>
      </c>
      <c r="BY1948" s="50">
        <f t="shared" si="953"/>
        <v>47.70000000000001</v>
      </c>
      <c r="BZ1948" s="48">
        <f t="shared" si="954"/>
        <v>12.600000000000001</v>
      </c>
      <c r="CA1948" s="48">
        <f t="shared" si="955"/>
        <v>21</v>
      </c>
      <c r="CB1948" s="48">
        <f t="shared" si="956"/>
        <v>4.2</v>
      </c>
      <c r="CC1948" s="51">
        <f t="shared" si="957"/>
        <v>9.8999999999999986</v>
      </c>
      <c r="CD1948" s="50">
        <f t="shared" si="958"/>
        <v>47.7</v>
      </c>
      <c r="CE1948" s="103"/>
      <c r="CF1948" s="73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</row>
    <row r="1949" spans="1:122" ht="27" hidden="1" customHeight="1" outlineLevel="1" thickBot="1" x14ac:dyDescent="0.35">
      <c r="A1949" s="161"/>
      <c r="B1949" s="53" t="s">
        <v>3872</v>
      </c>
      <c r="C1949" s="53" t="s">
        <v>45</v>
      </c>
      <c r="D1949" s="24" t="s">
        <v>3873</v>
      </c>
      <c r="E1949" s="34"/>
      <c r="F1949" s="34"/>
      <c r="G1949" s="35">
        <v>131952.89000000001</v>
      </c>
      <c r="H1949" s="36">
        <v>41</v>
      </c>
      <c r="I1949" s="37"/>
      <c r="J1949" s="37"/>
      <c r="K1949" s="38">
        <v>41</v>
      </c>
      <c r="L1949" s="35">
        <v>131952.89000000001</v>
      </c>
      <c r="M1949" s="35">
        <v>14876.08</v>
      </c>
      <c r="N1949" s="35">
        <v>1260.75</v>
      </c>
      <c r="O1949" s="35">
        <v>184.5</v>
      </c>
      <c r="P1949" s="35">
        <v>339.07</v>
      </c>
      <c r="Q1949" s="35">
        <v>257.89</v>
      </c>
      <c r="R1949" s="35">
        <v>148871.18</v>
      </c>
      <c r="S1949" s="35">
        <v>9251.65</v>
      </c>
      <c r="T1949" s="35">
        <v>1865.09</v>
      </c>
      <c r="U1949" s="36">
        <v>0</v>
      </c>
      <c r="V1949" s="36">
        <v>0</v>
      </c>
      <c r="W1949" s="36">
        <v>0</v>
      </c>
      <c r="X1949" s="36">
        <v>0</v>
      </c>
      <c r="Y1949" s="36">
        <v>0</v>
      </c>
      <c r="Z1949" s="35">
        <v>3166.88</v>
      </c>
      <c r="AA1949" s="35">
        <v>14283.62</v>
      </c>
      <c r="AB1949" s="35">
        <v>163154.79999999999</v>
      </c>
      <c r="AC1949" s="39">
        <f t="shared" si="949"/>
        <v>163.19999999999999</v>
      </c>
      <c r="AD1949" s="40">
        <f t="shared" si="950"/>
        <v>171.3</v>
      </c>
      <c r="AG1949" s="70" t="s">
        <v>3853</v>
      </c>
      <c r="AH1949" s="24" t="s">
        <v>3872</v>
      </c>
      <c r="AI1949" s="24" t="s">
        <v>45</v>
      </c>
      <c r="AJ1949" s="24" t="s">
        <v>3873</v>
      </c>
      <c r="AK1949" s="42"/>
      <c r="AL1949" s="42"/>
      <c r="AM1949" s="44">
        <v>146758</v>
      </c>
      <c r="AN1949" s="44">
        <v>44</v>
      </c>
      <c r="AO1949" s="45"/>
      <c r="AP1949" s="45"/>
      <c r="AQ1949" s="46">
        <v>44</v>
      </c>
      <c r="AR1949" s="44">
        <v>146758</v>
      </c>
      <c r="AS1949" s="43">
        <v>10930.72</v>
      </c>
      <c r="AT1949" s="44">
        <v>1353</v>
      </c>
      <c r="AU1949" s="44">
        <v>198</v>
      </c>
      <c r="AV1949" s="43">
        <v>363.88</v>
      </c>
      <c r="AW1949" s="43">
        <v>276.76</v>
      </c>
      <c r="AX1949" s="43">
        <v>159880.35999999999</v>
      </c>
      <c r="AY1949" s="43">
        <v>9928.6</v>
      </c>
      <c r="AZ1949" s="43">
        <v>2001.56</v>
      </c>
      <c r="BA1949" s="44">
        <v>0</v>
      </c>
      <c r="BB1949" s="44">
        <v>0</v>
      </c>
      <c r="BC1949" s="44">
        <v>0</v>
      </c>
      <c r="BD1949" s="44">
        <v>0</v>
      </c>
      <c r="BE1949" s="44">
        <v>0</v>
      </c>
      <c r="BF1949" s="43">
        <v>3522.2</v>
      </c>
      <c r="BG1949" s="43">
        <v>15452.36</v>
      </c>
      <c r="BH1949" s="43">
        <v>175332.72</v>
      </c>
      <c r="BI1949" s="44">
        <v>0</v>
      </c>
      <c r="BJ1949" s="71">
        <v>175.3</v>
      </c>
      <c r="BK1949" s="2"/>
      <c r="BL1949" s="2"/>
      <c r="BM1949" s="48">
        <v>14.6</v>
      </c>
      <c r="BN1949" s="48">
        <v>14.6</v>
      </c>
      <c r="BO1949" s="48">
        <v>14.6</v>
      </c>
      <c r="BP1949" s="48">
        <v>14.6</v>
      </c>
      <c r="BQ1949" s="48">
        <v>29.2</v>
      </c>
      <c r="BR1949" s="48">
        <v>29.2</v>
      </c>
      <c r="BS1949" s="48">
        <v>7.3</v>
      </c>
      <c r="BT1949" s="48">
        <v>0</v>
      </c>
      <c r="BU1949" s="48">
        <v>7.3</v>
      </c>
      <c r="BV1949" s="48">
        <f t="shared" si="951"/>
        <v>13.3</v>
      </c>
      <c r="BW1949" s="48">
        <f t="shared" si="936"/>
        <v>13.3</v>
      </c>
      <c r="BX1949" s="49">
        <f t="shared" si="952"/>
        <v>13.3</v>
      </c>
      <c r="BY1949" s="50">
        <f t="shared" si="953"/>
        <v>171.29999999999998</v>
      </c>
      <c r="BZ1949" s="48">
        <f t="shared" si="954"/>
        <v>43.8</v>
      </c>
      <c r="CA1949" s="48">
        <f t="shared" si="955"/>
        <v>73</v>
      </c>
      <c r="CB1949" s="48">
        <f t="shared" si="956"/>
        <v>14.6</v>
      </c>
      <c r="CC1949" s="51">
        <f t="shared" si="957"/>
        <v>39.900000000000006</v>
      </c>
      <c r="CD1949" s="50">
        <f t="shared" si="958"/>
        <v>171.3</v>
      </c>
      <c r="CE1949" s="103"/>
      <c r="CF1949" s="73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</row>
    <row r="1950" spans="1:122" ht="27" hidden="1" customHeight="1" outlineLevel="1" thickBot="1" x14ac:dyDescent="0.35">
      <c r="A1950" s="161"/>
      <c r="B1950" s="53" t="s">
        <v>3874</v>
      </c>
      <c r="C1950" s="53" t="s">
        <v>45</v>
      </c>
      <c r="D1950" s="24" t="s">
        <v>3875</v>
      </c>
      <c r="E1950" s="34"/>
      <c r="F1950" s="35">
        <v>30060.79</v>
      </c>
      <c r="G1950" s="35">
        <v>93396.25</v>
      </c>
      <c r="H1950" s="36">
        <v>21</v>
      </c>
      <c r="I1950" s="37"/>
      <c r="J1950" s="38">
        <v>4</v>
      </c>
      <c r="K1950" s="38">
        <v>17</v>
      </c>
      <c r="L1950" s="35">
        <v>123457.04</v>
      </c>
      <c r="M1950" s="35">
        <v>4134.4799999999996</v>
      </c>
      <c r="N1950" s="35">
        <v>647.89</v>
      </c>
      <c r="O1950" s="35">
        <v>94.5</v>
      </c>
      <c r="P1950" s="35">
        <v>173.67</v>
      </c>
      <c r="Q1950" s="35">
        <v>132.09</v>
      </c>
      <c r="R1950" s="35">
        <v>128639.67</v>
      </c>
      <c r="S1950" s="35">
        <v>4738.6499999999996</v>
      </c>
      <c r="T1950" s="35">
        <v>955.29</v>
      </c>
      <c r="U1950" s="36">
        <v>0</v>
      </c>
      <c r="V1950" s="36">
        <v>0</v>
      </c>
      <c r="W1950" s="36">
        <v>0</v>
      </c>
      <c r="X1950" s="36">
        <v>0</v>
      </c>
      <c r="Y1950" s="36">
        <v>0</v>
      </c>
      <c r="Z1950" s="35">
        <v>2962.96</v>
      </c>
      <c r="AA1950" s="35">
        <v>8656.9</v>
      </c>
      <c r="AB1950" s="35">
        <v>137296.57</v>
      </c>
      <c r="AC1950" s="39">
        <f t="shared" si="949"/>
        <v>137.30000000000001</v>
      </c>
      <c r="AD1950" s="40">
        <f t="shared" si="950"/>
        <v>132.80000000000001</v>
      </c>
      <c r="AG1950" s="70" t="s">
        <v>3853</v>
      </c>
      <c r="AH1950" s="24" t="s">
        <v>3874</v>
      </c>
      <c r="AI1950" s="24" t="s">
        <v>45</v>
      </c>
      <c r="AJ1950" s="24" t="s">
        <v>3876</v>
      </c>
      <c r="AK1950" s="42"/>
      <c r="AL1950" s="43">
        <v>30060.79</v>
      </c>
      <c r="AM1950" s="43">
        <v>86218.02</v>
      </c>
      <c r="AN1950" s="44">
        <v>22</v>
      </c>
      <c r="AO1950" s="45"/>
      <c r="AP1950" s="46">
        <v>5</v>
      </c>
      <c r="AQ1950" s="46">
        <v>17</v>
      </c>
      <c r="AR1950" s="43">
        <v>116278.81</v>
      </c>
      <c r="AS1950" s="43">
        <v>4331.3599999999997</v>
      </c>
      <c r="AT1950" s="43">
        <v>680.78</v>
      </c>
      <c r="AU1950" s="44">
        <v>99</v>
      </c>
      <c r="AV1950" s="43">
        <v>181.94</v>
      </c>
      <c r="AW1950" s="43">
        <v>138.38</v>
      </c>
      <c r="AX1950" s="43">
        <v>121710.27</v>
      </c>
      <c r="AY1950" s="43">
        <v>4964.3</v>
      </c>
      <c r="AZ1950" s="43">
        <v>1000.78</v>
      </c>
      <c r="BA1950" s="44">
        <v>0</v>
      </c>
      <c r="BB1950" s="44">
        <v>0</v>
      </c>
      <c r="BC1950" s="44">
        <v>0</v>
      </c>
      <c r="BD1950" s="44">
        <v>0</v>
      </c>
      <c r="BE1950" s="44">
        <v>0</v>
      </c>
      <c r="BF1950" s="43">
        <v>2790.69</v>
      </c>
      <c r="BG1950" s="43">
        <v>8755.77</v>
      </c>
      <c r="BH1950" s="43">
        <v>130466.04</v>
      </c>
      <c r="BI1950" s="44">
        <v>0</v>
      </c>
      <c r="BJ1950" s="71">
        <v>130.5</v>
      </c>
      <c r="BK1950" s="2"/>
      <c r="BL1950" s="2"/>
      <c r="BM1950" s="48">
        <v>10.9</v>
      </c>
      <c r="BN1950" s="48">
        <v>10.9</v>
      </c>
      <c r="BO1950" s="48">
        <v>10.9</v>
      </c>
      <c r="BP1950" s="48">
        <v>10.9</v>
      </c>
      <c r="BQ1950" s="48">
        <v>21.8</v>
      </c>
      <c r="BR1950" s="48">
        <v>21.8</v>
      </c>
      <c r="BS1950" s="48">
        <v>5.4</v>
      </c>
      <c r="BT1950" s="48">
        <v>0</v>
      </c>
      <c r="BU1950" s="48">
        <v>5.4</v>
      </c>
      <c r="BV1950" s="48">
        <f t="shared" si="951"/>
        <v>11.6</v>
      </c>
      <c r="BW1950" s="48">
        <f t="shared" si="936"/>
        <v>11.6</v>
      </c>
      <c r="BX1950" s="49">
        <f t="shared" si="952"/>
        <v>11.6</v>
      </c>
      <c r="BY1950" s="50">
        <f t="shared" si="953"/>
        <v>132.80000000000001</v>
      </c>
      <c r="BZ1950" s="48">
        <f t="shared" si="954"/>
        <v>32.700000000000003</v>
      </c>
      <c r="CA1950" s="48">
        <f t="shared" si="955"/>
        <v>54.5</v>
      </c>
      <c r="CB1950" s="48">
        <f t="shared" si="956"/>
        <v>10.8</v>
      </c>
      <c r="CC1950" s="51">
        <f t="shared" si="957"/>
        <v>34.799999999999997</v>
      </c>
      <c r="CD1950" s="50">
        <f t="shared" si="958"/>
        <v>132.80000000000001</v>
      </c>
      <c r="CE1950" s="103"/>
      <c r="CF1950" s="73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</row>
    <row r="1951" spans="1:122" ht="21" hidden="1" outlineLevel="1" thickBot="1" x14ac:dyDescent="0.35">
      <c r="A1951" s="161"/>
      <c r="B1951" s="53" t="s">
        <v>3877</v>
      </c>
      <c r="C1951" s="53" t="s">
        <v>45</v>
      </c>
      <c r="D1951" s="24" t="s">
        <v>3878</v>
      </c>
      <c r="E1951" s="34"/>
      <c r="F1951" s="34"/>
      <c r="G1951" s="35">
        <v>64656.91</v>
      </c>
      <c r="H1951" s="36">
        <v>19</v>
      </c>
      <c r="I1951" s="37"/>
      <c r="J1951" s="37"/>
      <c r="K1951" s="38">
        <v>19</v>
      </c>
      <c r="L1951" s="35">
        <v>64656.91</v>
      </c>
      <c r="M1951" s="35">
        <v>3740.72</v>
      </c>
      <c r="N1951" s="35">
        <v>584.25</v>
      </c>
      <c r="O1951" s="35">
        <v>85.5</v>
      </c>
      <c r="P1951" s="35">
        <v>157.13</v>
      </c>
      <c r="Q1951" s="35">
        <v>119.51</v>
      </c>
      <c r="R1951" s="35">
        <v>69344.02</v>
      </c>
      <c r="S1951" s="35">
        <v>4287.3500000000004</v>
      </c>
      <c r="T1951" s="35">
        <v>864.31</v>
      </c>
      <c r="U1951" s="36">
        <v>0</v>
      </c>
      <c r="V1951" s="36">
        <v>0</v>
      </c>
      <c r="W1951" s="36">
        <v>0</v>
      </c>
      <c r="X1951" s="36">
        <v>0</v>
      </c>
      <c r="Y1951" s="36">
        <v>0</v>
      </c>
      <c r="Z1951" s="35">
        <v>1551.76</v>
      </c>
      <c r="AA1951" s="35">
        <v>6703.42</v>
      </c>
      <c r="AB1951" s="35">
        <v>76047.44</v>
      </c>
      <c r="AC1951" s="39">
        <f t="shared" si="949"/>
        <v>76</v>
      </c>
      <c r="AD1951" s="40">
        <f t="shared" si="950"/>
        <v>81.900000000000006</v>
      </c>
      <c r="AG1951" s="70" t="s">
        <v>3853</v>
      </c>
      <c r="AH1951" s="24" t="s">
        <v>3877</v>
      </c>
      <c r="AI1951" s="24" t="s">
        <v>45</v>
      </c>
      <c r="AJ1951" s="24" t="s">
        <v>3878</v>
      </c>
      <c r="AK1951" s="42"/>
      <c r="AL1951" s="42"/>
      <c r="AM1951" s="43">
        <v>72283.789999999994</v>
      </c>
      <c r="AN1951" s="44">
        <v>21</v>
      </c>
      <c r="AO1951" s="45"/>
      <c r="AP1951" s="45"/>
      <c r="AQ1951" s="46">
        <v>21</v>
      </c>
      <c r="AR1951" s="43">
        <v>72283.789999999994</v>
      </c>
      <c r="AS1951" s="43">
        <v>4134.4799999999996</v>
      </c>
      <c r="AT1951" s="43">
        <v>645.75</v>
      </c>
      <c r="AU1951" s="43">
        <v>94.5</v>
      </c>
      <c r="AV1951" s="43">
        <v>173.67</v>
      </c>
      <c r="AW1951" s="43">
        <v>132.09</v>
      </c>
      <c r="AX1951" s="43">
        <v>77464.28</v>
      </c>
      <c r="AY1951" s="43">
        <v>4738.6499999999996</v>
      </c>
      <c r="AZ1951" s="43">
        <v>955.29</v>
      </c>
      <c r="BA1951" s="44">
        <v>0</v>
      </c>
      <c r="BB1951" s="44">
        <v>0</v>
      </c>
      <c r="BC1951" s="44">
        <v>0</v>
      </c>
      <c r="BD1951" s="44">
        <v>0</v>
      </c>
      <c r="BE1951" s="44">
        <v>0</v>
      </c>
      <c r="BF1951" s="43">
        <v>1734.81</v>
      </c>
      <c r="BG1951" s="43">
        <v>7428.75</v>
      </c>
      <c r="BH1951" s="43">
        <v>84893.03</v>
      </c>
      <c r="BI1951" s="44">
        <v>0</v>
      </c>
      <c r="BJ1951" s="71">
        <v>84.9</v>
      </c>
      <c r="BK1951" s="2"/>
      <c r="BL1951" s="2"/>
      <c r="BM1951" s="48">
        <v>7.1</v>
      </c>
      <c r="BN1951" s="48">
        <v>7.1</v>
      </c>
      <c r="BO1951" s="48">
        <v>7.1</v>
      </c>
      <c r="BP1951" s="48">
        <v>7.1</v>
      </c>
      <c r="BQ1951" s="48">
        <v>14.2</v>
      </c>
      <c r="BR1951" s="48">
        <v>14.2</v>
      </c>
      <c r="BS1951" s="48">
        <v>3.5</v>
      </c>
      <c r="BT1951" s="48">
        <v>0</v>
      </c>
      <c r="BU1951" s="48">
        <v>3.5</v>
      </c>
      <c r="BV1951" s="48">
        <f t="shared" si="951"/>
        <v>6</v>
      </c>
      <c r="BW1951" s="48">
        <f t="shared" si="936"/>
        <v>6</v>
      </c>
      <c r="BX1951" s="49">
        <f t="shared" si="952"/>
        <v>6.1</v>
      </c>
      <c r="BY1951" s="50">
        <f t="shared" si="953"/>
        <v>81.899999999999991</v>
      </c>
      <c r="BZ1951" s="48">
        <f t="shared" si="954"/>
        <v>21.299999999999997</v>
      </c>
      <c r="CA1951" s="48">
        <f t="shared" si="955"/>
        <v>35.5</v>
      </c>
      <c r="CB1951" s="48">
        <f t="shared" si="956"/>
        <v>7</v>
      </c>
      <c r="CC1951" s="51">
        <f t="shared" si="957"/>
        <v>18.100000000000001</v>
      </c>
      <c r="CD1951" s="50">
        <f t="shared" si="958"/>
        <v>81.900000000000006</v>
      </c>
      <c r="CE1951" s="103"/>
      <c r="CF1951" s="73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</row>
    <row r="1952" spans="1:122" ht="21" hidden="1" outlineLevel="1" thickBot="1" x14ac:dyDescent="0.35">
      <c r="A1952" s="161"/>
      <c r="B1952" s="53" t="s">
        <v>3879</v>
      </c>
      <c r="C1952" s="53" t="s">
        <v>45</v>
      </c>
      <c r="D1952" s="24" t="s">
        <v>3880</v>
      </c>
      <c r="E1952" s="34"/>
      <c r="F1952" s="34"/>
      <c r="G1952" s="35">
        <v>78591.14</v>
      </c>
      <c r="H1952" s="36">
        <v>16</v>
      </c>
      <c r="I1952" s="37"/>
      <c r="J1952" s="37"/>
      <c r="K1952" s="38">
        <v>16</v>
      </c>
      <c r="L1952" s="35">
        <v>78591.14</v>
      </c>
      <c r="M1952" s="35">
        <v>5418.08</v>
      </c>
      <c r="N1952" s="36">
        <v>492</v>
      </c>
      <c r="O1952" s="36">
        <v>72</v>
      </c>
      <c r="P1952" s="35">
        <v>132.32</v>
      </c>
      <c r="Q1952" s="35">
        <v>100.64</v>
      </c>
      <c r="R1952" s="35">
        <v>84806.18</v>
      </c>
      <c r="S1952" s="35">
        <v>3610.4</v>
      </c>
      <c r="T1952" s="35">
        <v>727.84</v>
      </c>
      <c r="U1952" s="36">
        <v>0</v>
      </c>
      <c r="V1952" s="36">
        <v>0</v>
      </c>
      <c r="W1952" s="36">
        <v>0</v>
      </c>
      <c r="X1952" s="36">
        <v>0</v>
      </c>
      <c r="Y1952" s="36">
        <v>0</v>
      </c>
      <c r="Z1952" s="35">
        <v>1886.18</v>
      </c>
      <c r="AA1952" s="35">
        <v>6224.42</v>
      </c>
      <c r="AB1952" s="35">
        <v>91030.6</v>
      </c>
      <c r="AC1952" s="39">
        <f t="shared" si="949"/>
        <v>91</v>
      </c>
      <c r="AD1952" s="40">
        <f t="shared" si="950"/>
        <v>86.3</v>
      </c>
      <c r="AG1952" s="70" t="s">
        <v>3853</v>
      </c>
      <c r="AH1952" s="24" t="s">
        <v>3879</v>
      </c>
      <c r="AI1952" s="24" t="s">
        <v>45</v>
      </c>
      <c r="AJ1952" s="24" t="s">
        <v>3880</v>
      </c>
      <c r="AK1952" s="42"/>
      <c r="AL1952" s="42"/>
      <c r="AM1952" s="43">
        <v>72283.789999999994</v>
      </c>
      <c r="AN1952" s="44">
        <v>19</v>
      </c>
      <c r="AO1952" s="45"/>
      <c r="AP1952" s="45"/>
      <c r="AQ1952" s="46">
        <v>19</v>
      </c>
      <c r="AR1952" s="43">
        <v>72283.789999999994</v>
      </c>
      <c r="AS1952" s="43">
        <v>3740.72</v>
      </c>
      <c r="AT1952" s="43">
        <v>584.25</v>
      </c>
      <c r="AU1952" s="43">
        <v>85.5</v>
      </c>
      <c r="AV1952" s="43">
        <v>157.13</v>
      </c>
      <c r="AW1952" s="43">
        <v>119.51</v>
      </c>
      <c r="AX1952" s="43">
        <v>76970.899999999994</v>
      </c>
      <c r="AY1952" s="43">
        <v>4287.3500000000004</v>
      </c>
      <c r="AZ1952" s="43">
        <v>864.31</v>
      </c>
      <c r="BA1952" s="44">
        <v>0</v>
      </c>
      <c r="BB1952" s="44">
        <v>0</v>
      </c>
      <c r="BC1952" s="44">
        <v>0</v>
      </c>
      <c r="BD1952" s="44">
        <v>0</v>
      </c>
      <c r="BE1952" s="44">
        <v>0</v>
      </c>
      <c r="BF1952" s="43">
        <v>1734.81</v>
      </c>
      <c r="BG1952" s="43">
        <v>6886.47</v>
      </c>
      <c r="BH1952" s="43">
        <v>83857.37</v>
      </c>
      <c r="BI1952" s="44">
        <v>0</v>
      </c>
      <c r="BJ1952" s="71">
        <v>83.9</v>
      </c>
      <c r="BK1952" s="2"/>
      <c r="BL1952" s="2"/>
      <c r="BM1952" s="48">
        <v>7</v>
      </c>
      <c r="BN1952" s="48">
        <v>7</v>
      </c>
      <c r="BO1952" s="48">
        <v>7</v>
      </c>
      <c r="BP1952" s="48">
        <v>7</v>
      </c>
      <c r="BQ1952" s="48">
        <v>14</v>
      </c>
      <c r="BR1952" s="48">
        <v>14</v>
      </c>
      <c r="BS1952" s="48">
        <v>3.5</v>
      </c>
      <c r="BT1952" s="48">
        <v>0</v>
      </c>
      <c r="BU1952" s="48">
        <v>3.5</v>
      </c>
      <c r="BV1952" s="48">
        <f t="shared" si="951"/>
        <v>7.8</v>
      </c>
      <c r="BW1952" s="48">
        <f t="shared" si="936"/>
        <v>7.8</v>
      </c>
      <c r="BX1952" s="49">
        <f t="shared" si="952"/>
        <v>7.7</v>
      </c>
      <c r="BY1952" s="50">
        <f t="shared" si="953"/>
        <v>86.3</v>
      </c>
      <c r="BZ1952" s="48">
        <f t="shared" si="954"/>
        <v>21</v>
      </c>
      <c r="CA1952" s="48">
        <f t="shared" si="955"/>
        <v>35</v>
      </c>
      <c r="CB1952" s="48">
        <f t="shared" si="956"/>
        <v>7</v>
      </c>
      <c r="CC1952" s="51">
        <f t="shared" si="957"/>
        <v>23.3</v>
      </c>
      <c r="CD1952" s="50">
        <f t="shared" si="958"/>
        <v>86.3</v>
      </c>
      <c r="CE1952" s="103"/>
      <c r="CF1952" s="73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</row>
    <row r="1953" spans="1:122" ht="21" hidden="1" outlineLevel="1" thickBot="1" x14ac:dyDescent="0.35">
      <c r="A1953" s="161"/>
      <c r="B1953" s="53" t="s">
        <v>3881</v>
      </c>
      <c r="C1953" s="53" t="s">
        <v>45</v>
      </c>
      <c r="D1953" s="24" t="s">
        <v>3882</v>
      </c>
      <c r="E1953" s="34"/>
      <c r="F1953" s="35">
        <v>15485.86</v>
      </c>
      <c r="G1953" s="35">
        <v>82101.08</v>
      </c>
      <c r="H1953" s="36">
        <v>22</v>
      </c>
      <c r="I1953" s="37"/>
      <c r="J1953" s="38">
        <v>1</v>
      </c>
      <c r="K1953" s="38">
        <v>21</v>
      </c>
      <c r="L1953" s="35">
        <v>97586.94</v>
      </c>
      <c r="M1953" s="35">
        <v>4331.3599999999997</v>
      </c>
      <c r="N1953" s="35">
        <v>677.57</v>
      </c>
      <c r="O1953" s="36">
        <v>99</v>
      </c>
      <c r="P1953" s="35">
        <v>181.94</v>
      </c>
      <c r="Q1953" s="35">
        <v>138.38</v>
      </c>
      <c r="R1953" s="35">
        <v>103015.19</v>
      </c>
      <c r="S1953" s="35">
        <v>4964.3</v>
      </c>
      <c r="T1953" s="35">
        <v>1000.78</v>
      </c>
      <c r="U1953" s="36">
        <v>0</v>
      </c>
      <c r="V1953" s="36">
        <v>0</v>
      </c>
      <c r="W1953" s="36">
        <v>0</v>
      </c>
      <c r="X1953" s="36">
        <v>0</v>
      </c>
      <c r="Y1953" s="36">
        <v>0</v>
      </c>
      <c r="Z1953" s="35">
        <v>2342.09</v>
      </c>
      <c r="AA1953" s="35">
        <v>8307.17</v>
      </c>
      <c r="AB1953" s="35">
        <v>111322.36</v>
      </c>
      <c r="AC1953" s="39">
        <f t="shared" si="949"/>
        <v>111.3</v>
      </c>
      <c r="AD1953" s="40">
        <f t="shared" si="950"/>
        <v>138.4</v>
      </c>
      <c r="AG1953" s="70" t="s">
        <v>3853</v>
      </c>
      <c r="AH1953" s="24" t="s">
        <v>3881</v>
      </c>
      <c r="AI1953" s="24" t="s">
        <v>45</v>
      </c>
      <c r="AJ1953" s="24" t="s">
        <v>3882</v>
      </c>
      <c r="AK1953" s="42"/>
      <c r="AL1953" s="43">
        <v>23463.43</v>
      </c>
      <c r="AM1953" s="43">
        <v>104533.07</v>
      </c>
      <c r="AN1953" s="44">
        <v>27</v>
      </c>
      <c r="AO1953" s="45"/>
      <c r="AP1953" s="46">
        <v>5</v>
      </c>
      <c r="AQ1953" s="46">
        <v>22</v>
      </c>
      <c r="AR1953" s="43">
        <v>127996.5</v>
      </c>
      <c r="AS1953" s="43">
        <v>12119.76</v>
      </c>
      <c r="AT1953" s="43">
        <v>835.6</v>
      </c>
      <c r="AU1953" s="43">
        <v>121.5</v>
      </c>
      <c r="AV1953" s="43">
        <v>223.29</v>
      </c>
      <c r="AW1953" s="43">
        <v>169.83</v>
      </c>
      <c r="AX1953" s="43">
        <v>141466.48000000001</v>
      </c>
      <c r="AY1953" s="43">
        <v>6092.55</v>
      </c>
      <c r="AZ1953" s="43">
        <v>1228.23</v>
      </c>
      <c r="BA1953" s="44">
        <v>0</v>
      </c>
      <c r="BB1953" s="44">
        <v>0</v>
      </c>
      <c r="BC1953" s="44">
        <v>0</v>
      </c>
      <c r="BD1953" s="44">
        <v>0</v>
      </c>
      <c r="BE1953" s="44">
        <v>0</v>
      </c>
      <c r="BF1953" s="43">
        <v>3071.92</v>
      </c>
      <c r="BG1953" s="43">
        <v>10392.700000000001</v>
      </c>
      <c r="BH1953" s="43">
        <v>151859.18</v>
      </c>
      <c r="BI1953" s="44">
        <v>0</v>
      </c>
      <c r="BJ1953" s="71">
        <v>151.9</v>
      </c>
      <c r="BK1953" s="2"/>
      <c r="BL1953" s="2"/>
      <c r="BM1953" s="48">
        <v>12.7</v>
      </c>
      <c r="BN1953" s="48">
        <v>12.7</v>
      </c>
      <c r="BO1953" s="48">
        <v>12.7</v>
      </c>
      <c r="BP1953" s="48">
        <v>12.7</v>
      </c>
      <c r="BQ1953" s="48">
        <v>25.3</v>
      </c>
      <c r="BR1953" s="48">
        <v>25.3</v>
      </c>
      <c r="BS1953" s="48">
        <v>6.3</v>
      </c>
      <c r="BT1953" s="48">
        <v>0</v>
      </c>
      <c r="BU1953" s="48">
        <v>6.3</v>
      </c>
      <c r="BV1953" s="48">
        <f t="shared" si="951"/>
        <v>8.1</v>
      </c>
      <c r="BW1953" s="48">
        <f t="shared" si="936"/>
        <v>8.1</v>
      </c>
      <c r="BX1953" s="49">
        <f t="shared" si="952"/>
        <v>8.1999999999999993</v>
      </c>
      <c r="BY1953" s="50">
        <f t="shared" si="953"/>
        <v>138.4</v>
      </c>
      <c r="BZ1953" s="48">
        <f t="shared" si="954"/>
        <v>38.099999999999994</v>
      </c>
      <c r="CA1953" s="48">
        <f t="shared" si="955"/>
        <v>63.3</v>
      </c>
      <c r="CB1953" s="48">
        <f t="shared" si="956"/>
        <v>12.6</v>
      </c>
      <c r="CC1953" s="51">
        <f t="shared" si="957"/>
        <v>24.4</v>
      </c>
      <c r="CD1953" s="50">
        <f t="shared" si="958"/>
        <v>138.39999999999998</v>
      </c>
      <c r="CE1953" s="103"/>
      <c r="CF1953" s="73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</row>
    <row r="1954" spans="1:122" ht="31.2" hidden="1" outlineLevel="1" thickBot="1" x14ac:dyDescent="0.35">
      <c r="A1954" s="161"/>
      <c r="B1954" s="53" t="s">
        <v>3883</v>
      </c>
      <c r="C1954" s="53" t="s">
        <v>45</v>
      </c>
      <c r="D1954" s="24" t="s">
        <v>3884</v>
      </c>
      <c r="E1954" s="35">
        <v>100910.56</v>
      </c>
      <c r="F1954" s="35">
        <v>15485.86</v>
      </c>
      <c r="G1954" s="35">
        <v>67295.97</v>
      </c>
      <c r="H1954" s="36">
        <v>31</v>
      </c>
      <c r="I1954" s="38">
        <v>11</v>
      </c>
      <c r="J1954" s="38">
        <v>3</v>
      </c>
      <c r="K1954" s="38">
        <v>17</v>
      </c>
      <c r="L1954" s="35">
        <v>183692.39</v>
      </c>
      <c r="M1954" s="35">
        <v>15689.51</v>
      </c>
      <c r="N1954" s="35">
        <v>1003.87</v>
      </c>
      <c r="O1954" s="35">
        <v>139.5</v>
      </c>
      <c r="P1954" s="35">
        <v>256.37</v>
      </c>
      <c r="Q1954" s="35">
        <v>194.99</v>
      </c>
      <c r="R1954" s="35">
        <v>200976.63</v>
      </c>
      <c r="S1954" s="35">
        <v>9473.34</v>
      </c>
      <c r="T1954" s="35">
        <v>1410.19</v>
      </c>
      <c r="U1954" s="35">
        <v>29.7</v>
      </c>
      <c r="V1954" s="35">
        <v>336.27</v>
      </c>
      <c r="W1954" s="35">
        <v>221.54</v>
      </c>
      <c r="X1954" s="36">
        <v>0</v>
      </c>
      <c r="Y1954" s="35">
        <v>664.51</v>
      </c>
      <c r="Z1954" s="35">
        <v>4408.63</v>
      </c>
      <c r="AA1954" s="35">
        <v>16544.18</v>
      </c>
      <c r="AB1954" s="35">
        <v>217520.81</v>
      </c>
      <c r="AC1954" s="39">
        <f t="shared" si="949"/>
        <v>217.5</v>
      </c>
      <c r="AD1954" s="40">
        <f t="shared" si="950"/>
        <v>184</v>
      </c>
      <c r="AG1954" s="70" t="s">
        <v>3853</v>
      </c>
      <c r="AH1954" s="24" t="s">
        <v>3883</v>
      </c>
      <c r="AI1954" s="24" t="s">
        <v>45</v>
      </c>
      <c r="AJ1954" s="24" t="s">
        <v>3884</v>
      </c>
      <c r="AK1954" s="43">
        <v>55729.41</v>
      </c>
      <c r="AL1954" s="43">
        <v>23463.43</v>
      </c>
      <c r="AM1954" s="43">
        <v>59669.09</v>
      </c>
      <c r="AN1954" s="44">
        <v>28</v>
      </c>
      <c r="AO1954" s="46">
        <v>8</v>
      </c>
      <c r="AP1954" s="46">
        <v>4</v>
      </c>
      <c r="AQ1954" s="46">
        <v>16</v>
      </c>
      <c r="AR1954" s="43">
        <v>138861.93</v>
      </c>
      <c r="AS1954" s="43">
        <v>13244.05</v>
      </c>
      <c r="AT1954" s="43">
        <v>899.76</v>
      </c>
      <c r="AU1954" s="44">
        <v>126</v>
      </c>
      <c r="AV1954" s="43">
        <v>231.56</v>
      </c>
      <c r="AW1954" s="43">
        <v>176.12</v>
      </c>
      <c r="AX1954" s="43">
        <v>153539.42000000001</v>
      </c>
      <c r="AY1954" s="43">
        <v>8120.52</v>
      </c>
      <c r="AZ1954" s="43">
        <v>1273.72</v>
      </c>
      <c r="BA1954" s="43">
        <v>21.6</v>
      </c>
      <c r="BB1954" s="43">
        <v>244.56</v>
      </c>
      <c r="BC1954" s="43">
        <v>161.12</v>
      </c>
      <c r="BD1954" s="44">
        <v>0</v>
      </c>
      <c r="BE1954" s="43">
        <v>483.28</v>
      </c>
      <c r="BF1954" s="43">
        <v>3332.69</v>
      </c>
      <c r="BG1954" s="43">
        <v>13637.49</v>
      </c>
      <c r="BH1954" s="43">
        <v>167176.91</v>
      </c>
      <c r="BI1954" s="44">
        <v>0</v>
      </c>
      <c r="BJ1954" s="71">
        <v>167.2</v>
      </c>
      <c r="BK1954" s="2"/>
      <c r="BL1954" s="2"/>
      <c r="BM1954" s="48">
        <v>13.9</v>
      </c>
      <c r="BN1954" s="48">
        <v>13.9</v>
      </c>
      <c r="BO1954" s="48">
        <v>13.9</v>
      </c>
      <c r="BP1954" s="48">
        <v>13.9</v>
      </c>
      <c r="BQ1954" s="48">
        <v>27.9</v>
      </c>
      <c r="BR1954" s="48">
        <v>27.9</v>
      </c>
      <c r="BS1954" s="48">
        <v>7</v>
      </c>
      <c r="BT1954" s="48">
        <v>0</v>
      </c>
      <c r="BU1954" s="48">
        <v>7</v>
      </c>
      <c r="BV1954" s="48">
        <f t="shared" si="951"/>
        <v>19.5</v>
      </c>
      <c r="BW1954" s="48">
        <f t="shared" si="936"/>
        <v>19.5</v>
      </c>
      <c r="BX1954" s="49">
        <f t="shared" si="952"/>
        <v>19.600000000000001</v>
      </c>
      <c r="BY1954" s="50">
        <f t="shared" si="953"/>
        <v>184.00000000000003</v>
      </c>
      <c r="BZ1954" s="48">
        <f t="shared" si="954"/>
        <v>41.7</v>
      </c>
      <c r="CA1954" s="48">
        <f t="shared" si="955"/>
        <v>69.699999999999989</v>
      </c>
      <c r="CB1954" s="48">
        <f t="shared" si="956"/>
        <v>14</v>
      </c>
      <c r="CC1954" s="51">
        <f t="shared" si="957"/>
        <v>58.6</v>
      </c>
      <c r="CD1954" s="50">
        <f t="shared" si="958"/>
        <v>184</v>
      </c>
      <c r="CE1954" s="103"/>
      <c r="CF1954" s="73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</row>
    <row r="1955" spans="1:122" ht="31.2" hidden="1" outlineLevel="1" thickBot="1" x14ac:dyDescent="0.35">
      <c r="A1955" s="161"/>
      <c r="B1955" s="53" t="s">
        <v>3885</v>
      </c>
      <c r="C1955" s="53" t="s">
        <v>45</v>
      </c>
      <c r="D1955" s="24" t="s">
        <v>3886</v>
      </c>
      <c r="E1955" s="34"/>
      <c r="F1955" s="34"/>
      <c r="G1955" s="35">
        <v>168899.71</v>
      </c>
      <c r="H1955" s="36">
        <v>41</v>
      </c>
      <c r="I1955" s="37"/>
      <c r="J1955" s="37"/>
      <c r="K1955" s="38">
        <v>41</v>
      </c>
      <c r="L1955" s="35">
        <v>168899.71</v>
      </c>
      <c r="M1955" s="35">
        <v>8072.08</v>
      </c>
      <c r="N1955" s="35">
        <v>1260.75</v>
      </c>
      <c r="O1955" s="35">
        <v>184.5</v>
      </c>
      <c r="P1955" s="35">
        <v>339.07</v>
      </c>
      <c r="Q1955" s="35">
        <v>257.89</v>
      </c>
      <c r="R1955" s="36">
        <v>179014</v>
      </c>
      <c r="S1955" s="35">
        <v>9251.65</v>
      </c>
      <c r="T1955" s="35">
        <v>1865.09</v>
      </c>
      <c r="U1955" s="36">
        <v>0</v>
      </c>
      <c r="V1955" s="36">
        <v>0</v>
      </c>
      <c r="W1955" s="36">
        <v>0</v>
      </c>
      <c r="X1955" s="36">
        <v>0</v>
      </c>
      <c r="Y1955" s="36">
        <v>0</v>
      </c>
      <c r="Z1955" s="35">
        <v>4053.6</v>
      </c>
      <c r="AA1955" s="35">
        <v>15170.34</v>
      </c>
      <c r="AB1955" s="35">
        <v>194184.34</v>
      </c>
      <c r="AC1955" s="39">
        <f t="shared" si="949"/>
        <v>194.2</v>
      </c>
      <c r="AD1955" s="40">
        <f t="shared" si="950"/>
        <v>64.7</v>
      </c>
      <c r="BV1955" s="48">
        <f t="shared" si="951"/>
        <v>21.6</v>
      </c>
      <c r="BW1955" s="48">
        <f t="shared" si="936"/>
        <v>21.6</v>
      </c>
      <c r="BX1955" s="49">
        <f t="shared" si="952"/>
        <v>21.5</v>
      </c>
      <c r="BY1955" s="50">
        <f t="shared" si="953"/>
        <v>64.7</v>
      </c>
      <c r="BZ1955" s="48">
        <f t="shared" si="954"/>
        <v>0</v>
      </c>
      <c r="CA1955" s="48">
        <f t="shared" si="955"/>
        <v>0</v>
      </c>
      <c r="CB1955" s="48">
        <f t="shared" si="956"/>
        <v>0</v>
      </c>
      <c r="CC1955" s="51">
        <f t="shared" si="957"/>
        <v>64.7</v>
      </c>
      <c r="CD1955" s="50">
        <f t="shared" si="958"/>
        <v>64.7</v>
      </c>
      <c r="CE1955" s="95"/>
    </row>
    <row r="1956" spans="1:122" ht="31.2" hidden="1" outlineLevel="1" thickBot="1" x14ac:dyDescent="0.35">
      <c r="A1956" s="161"/>
      <c r="B1956" s="53" t="s">
        <v>3887</v>
      </c>
      <c r="C1956" s="53" t="s">
        <v>45</v>
      </c>
      <c r="D1956" s="24" t="s">
        <v>3888</v>
      </c>
      <c r="E1956" s="34"/>
      <c r="F1956" s="35">
        <v>44166.46</v>
      </c>
      <c r="G1956" s="35">
        <v>211124.63</v>
      </c>
      <c r="H1956" s="36">
        <v>89</v>
      </c>
      <c r="I1956" s="37"/>
      <c r="J1956" s="38">
        <v>20</v>
      </c>
      <c r="K1956" s="38">
        <v>69</v>
      </c>
      <c r="L1956" s="35">
        <v>255291.09</v>
      </c>
      <c r="M1956" s="35">
        <v>19638.580000000002</v>
      </c>
      <c r="N1956" s="35">
        <v>2736.75</v>
      </c>
      <c r="O1956" s="35">
        <v>400.5</v>
      </c>
      <c r="P1956" s="35">
        <v>736.03</v>
      </c>
      <c r="Q1956" s="35">
        <v>559.80999999999995</v>
      </c>
      <c r="R1956" s="35">
        <v>279362.76</v>
      </c>
      <c r="S1956" s="35">
        <v>20082.849999999999</v>
      </c>
      <c r="T1956" s="35">
        <v>4048.61</v>
      </c>
      <c r="U1956" s="36">
        <v>0</v>
      </c>
      <c r="V1956" s="36">
        <v>0</v>
      </c>
      <c r="W1956" s="36">
        <v>0</v>
      </c>
      <c r="X1956" s="36">
        <v>0</v>
      </c>
      <c r="Y1956" s="36">
        <v>0</v>
      </c>
      <c r="Z1956" s="35">
        <v>6126.98</v>
      </c>
      <c r="AA1956" s="35">
        <v>30258.44</v>
      </c>
      <c r="AB1956" s="35">
        <v>309621.2</v>
      </c>
      <c r="AC1956" s="39">
        <f t="shared" si="949"/>
        <v>309.60000000000002</v>
      </c>
      <c r="AD1956" s="40">
        <f t="shared" si="950"/>
        <v>103.2</v>
      </c>
      <c r="BV1956" s="48">
        <f t="shared" si="951"/>
        <v>34.4</v>
      </c>
      <c r="BW1956" s="48">
        <f t="shared" si="936"/>
        <v>34.4</v>
      </c>
      <c r="BX1956" s="49">
        <f t="shared" si="952"/>
        <v>34.4</v>
      </c>
      <c r="BY1956" s="50">
        <f t="shared" si="953"/>
        <v>103.19999999999999</v>
      </c>
      <c r="BZ1956" s="48">
        <f t="shared" si="954"/>
        <v>0</v>
      </c>
      <c r="CA1956" s="48">
        <f t="shared" si="955"/>
        <v>0</v>
      </c>
      <c r="CB1956" s="48">
        <f t="shared" si="956"/>
        <v>0</v>
      </c>
      <c r="CC1956" s="51">
        <f t="shared" si="957"/>
        <v>103.19999999999999</v>
      </c>
      <c r="CD1956" s="50">
        <f t="shared" si="958"/>
        <v>103.19999999999999</v>
      </c>
      <c r="CE1956" s="95"/>
    </row>
    <row r="1957" spans="1:122" ht="21" hidden="1" outlineLevel="1" thickBot="1" x14ac:dyDescent="0.35">
      <c r="A1957" s="161"/>
      <c r="B1957" s="53" t="s">
        <v>3889</v>
      </c>
      <c r="C1957" s="53" t="s">
        <v>45</v>
      </c>
      <c r="D1957" s="24" t="s">
        <v>3890</v>
      </c>
      <c r="E1957" s="34"/>
      <c r="F1957" s="35">
        <v>14574.93</v>
      </c>
      <c r="G1957" s="35">
        <v>86218.02</v>
      </c>
      <c r="H1957" s="36">
        <v>14</v>
      </c>
      <c r="I1957" s="37"/>
      <c r="J1957" s="38">
        <v>2</v>
      </c>
      <c r="K1957" s="38">
        <v>12</v>
      </c>
      <c r="L1957" s="35">
        <v>100792.95</v>
      </c>
      <c r="M1957" s="35">
        <v>2756.32</v>
      </c>
      <c r="N1957" s="35">
        <v>430.5</v>
      </c>
      <c r="O1957" s="36">
        <v>63</v>
      </c>
      <c r="P1957" s="35">
        <v>115.78</v>
      </c>
      <c r="Q1957" s="35">
        <v>88.06</v>
      </c>
      <c r="R1957" s="35">
        <v>104246.61</v>
      </c>
      <c r="S1957" s="35">
        <v>3159.1</v>
      </c>
      <c r="T1957" s="35">
        <v>636.86</v>
      </c>
      <c r="U1957" s="36">
        <v>0</v>
      </c>
      <c r="V1957" s="36">
        <v>0</v>
      </c>
      <c r="W1957" s="36">
        <v>0</v>
      </c>
      <c r="X1957" s="36">
        <v>0</v>
      </c>
      <c r="Y1957" s="36">
        <v>0</v>
      </c>
      <c r="Z1957" s="35">
        <v>2419.02</v>
      </c>
      <c r="AA1957" s="35">
        <v>6214.98</v>
      </c>
      <c r="AB1957" s="35">
        <v>110461.59</v>
      </c>
      <c r="AC1957" s="39">
        <f t="shared" si="949"/>
        <v>110.5</v>
      </c>
      <c r="AD1957" s="40">
        <f t="shared" si="950"/>
        <v>36.799999999999997</v>
      </c>
      <c r="BV1957" s="48">
        <f t="shared" si="951"/>
        <v>12.3</v>
      </c>
      <c r="BW1957" s="48">
        <f t="shared" si="936"/>
        <v>12.3</v>
      </c>
      <c r="BX1957" s="49">
        <f t="shared" si="952"/>
        <v>12.2</v>
      </c>
      <c r="BY1957" s="50">
        <f t="shared" si="953"/>
        <v>36.799999999999997</v>
      </c>
      <c r="BZ1957" s="48">
        <f t="shared" si="954"/>
        <v>0</v>
      </c>
      <c r="CA1957" s="48">
        <f t="shared" si="955"/>
        <v>0</v>
      </c>
      <c r="CB1957" s="48">
        <f t="shared" si="956"/>
        <v>0</v>
      </c>
      <c r="CC1957" s="51">
        <f t="shared" si="957"/>
        <v>36.799999999999997</v>
      </c>
      <c r="CD1957" s="50">
        <f t="shared" si="958"/>
        <v>36.799999999999997</v>
      </c>
      <c r="CE1957" s="95"/>
    </row>
    <row r="1958" spans="1:122" ht="21" hidden="1" outlineLevel="1" thickBot="1" x14ac:dyDescent="0.35">
      <c r="A1958" s="161"/>
      <c r="B1958" s="53" t="s">
        <v>3891</v>
      </c>
      <c r="C1958" s="53" t="s">
        <v>45</v>
      </c>
      <c r="D1958" s="24" t="s">
        <v>3892</v>
      </c>
      <c r="E1958" s="34"/>
      <c r="F1958" s="34"/>
      <c r="G1958" s="35">
        <v>202917.16</v>
      </c>
      <c r="H1958" s="36">
        <v>53</v>
      </c>
      <c r="I1958" s="37"/>
      <c r="J1958" s="37"/>
      <c r="K1958" s="38">
        <v>53</v>
      </c>
      <c r="L1958" s="35">
        <v>202917.16</v>
      </c>
      <c r="M1958" s="35">
        <v>10434.64</v>
      </c>
      <c r="N1958" s="35">
        <v>1629.75</v>
      </c>
      <c r="O1958" s="35">
        <v>238.5</v>
      </c>
      <c r="P1958" s="35">
        <v>438.31</v>
      </c>
      <c r="Q1958" s="35">
        <v>333.37</v>
      </c>
      <c r="R1958" s="35">
        <v>215991.73</v>
      </c>
      <c r="S1958" s="35">
        <v>11959.45</v>
      </c>
      <c r="T1958" s="35">
        <v>2410.9699999999998</v>
      </c>
      <c r="U1958" s="36">
        <v>0</v>
      </c>
      <c r="V1958" s="36">
        <v>0</v>
      </c>
      <c r="W1958" s="36">
        <v>0</v>
      </c>
      <c r="X1958" s="36">
        <v>0</v>
      </c>
      <c r="Y1958" s="36">
        <v>0</v>
      </c>
      <c r="Z1958" s="35">
        <v>4870.0200000000004</v>
      </c>
      <c r="AA1958" s="35">
        <v>19240.439999999999</v>
      </c>
      <c r="AB1958" s="35">
        <v>235232.17</v>
      </c>
      <c r="AC1958" s="39">
        <f t="shared" si="949"/>
        <v>235.2</v>
      </c>
      <c r="AD1958" s="40">
        <f t="shared" si="950"/>
        <v>78.400000000000006</v>
      </c>
      <c r="BV1958" s="48">
        <f t="shared" si="951"/>
        <v>26.1</v>
      </c>
      <c r="BW1958" s="48">
        <f t="shared" si="936"/>
        <v>26.1</v>
      </c>
      <c r="BX1958" s="49">
        <f t="shared" si="952"/>
        <v>26.2</v>
      </c>
      <c r="BY1958" s="50">
        <f t="shared" si="953"/>
        <v>78.400000000000006</v>
      </c>
      <c r="BZ1958" s="48">
        <f t="shared" si="954"/>
        <v>0</v>
      </c>
      <c r="CA1958" s="48">
        <f t="shared" si="955"/>
        <v>0</v>
      </c>
      <c r="CB1958" s="48">
        <f t="shared" si="956"/>
        <v>0</v>
      </c>
      <c r="CC1958" s="51">
        <f t="shared" si="957"/>
        <v>78.400000000000006</v>
      </c>
      <c r="CD1958" s="50">
        <f t="shared" si="958"/>
        <v>78.400000000000006</v>
      </c>
      <c r="CE1958" s="95"/>
    </row>
    <row r="1959" spans="1:122" ht="31.2" hidden="1" outlineLevel="1" thickBot="1" x14ac:dyDescent="0.35">
      <c r="A1959" s="161"/>
      <c r="B1959" s="53" t="s">
        <v>3893</v>
      </c>
      <c r="C1959" s="53" t="s">
        <v>45</v>
      </c>
      <c r="D1959" s="24" t="s">
        <v>3894</v>
      </c>
      <c r="E1959" s="34"/>
      <c r="F1959" s="35">
        <v>45546.66</v>
      </c>
      <c r="G1959" s="35">
        <v>188982.92</v>
      </c>
      <c r="H1959" s="36">
        <v>61</v>
      </c>
      <c r="I1959" s="37"/>
      <c r="J1959" s="38">
        <v>14</v>
      </c>
      <c r="K1959" s="38">
        <v>47</v>
      </c>
      <c r="L1959" s="35">
        <v>234529.58</v>
      </c>
      <c r="M1959" s="35">
        <v>19871.810000000001</v>
      </c>
      <c r="N1959" s="35">
        <v>1883.24</v>
      </c>
      <c r="O1959" s="35">
        <v>274.5</v>
      </c>
      <c r="P1959" s="35">
        <v>504.47</v>
      </c>
      <c r="Q1959" s="35">
        <v>383.69</v>
      </c>
      <c r="R1959" s="35">
        <v>257447.29</v>
      </c>
      <c r="S1959" s="35">
        <v>13764.65</v>
      </c>
      <c r="T1959" s="35">
        <v>2774.89</v>
      </c>
      <c r="U1959" s="36">
        <v>0</v>
      </c>
      <c r="V1959" s="36">
        <v>0</v>
      </c>
      <c r="W1959" s="36">
        <v>0</v>
      </c>
      <c r="X1959" s="36">
        <v>0</v>
      </c>
      <c r="Y1959" s="36">
        <v>0</v>
      </c>
      <c r="Z1959" s="35">
        <v>5628.72</v>
      </c>
      <c r="AA1959" s="35">
        <v>22168.26</v>
      </c>
      <c r="AB1959" s="35">
        <v>279615.55</v>
      </c>
      <c r="AC1959" s="39">
        <f t="shared" si="949"/>
        <v>279.60000000000002</v>
      </c>
      <c r="AD1959" s="40">
        <f t="shared" si="950"/>
        <v>93.2</v>
      </c>
      <c r="BV1959" s="48">
        <f t="shared" si="951"/>
        <v>31.1</v>
      </c>
      <c r="BW1959" s="48">
        <f t="shared" si="936"/>
        <v>31.1</v>
      </c>
      <c r="BX1959" s="49">
        <f t="shared" si="952"/>
        <v>31</v>
      </c>
      <c r="BY1959" s="50">
        <f t="shared" si="953"/>
        <v>93.2</v>
      </c>
      <c r="BZ1959" s="48">
        <f t="shared" si="954"/>
        <v>0</v>
      </c>
      <c r="CA1959" s="48">
        <f t="shared" si="955"/>
        <v>0</v>
      </c>
      <c r="CB1959" s="48">
        <f t="shared" si="956"/>
        <v>0</v>
      </c>
      <c r="CC1959" s="51">
        <f t="shared" si="957"/>
        <v>93.2</v>
      </c>
      <c r="CD1959" s="50">
        <f t="shared" si="958"/>
        <v>93.2</v>
      </c>
      <c r="CE1959" s="95"/>
    </row>
    <row r="1960" spans="1:122" ht="21" hidden="1" outlineLevel="1" thickBot="1" x14ac:dyDescent="0.35">
      <c r="A1960" s="161"/>
      <c r="B1960" s="53" t="s">
        <v>3895</v>
      </c>
      <c r="C1960" s="53" t="s">
        <v>45</v>
      </c>
      <c r="D1960" s="24" t="s">
        <v>3896</v>
      </c>
      <c r="E1960" s="34"/>
      <c r="F1960" s="34"/>
      <c r="G1960" s="35">
        <v>52042.21</v>
      </c>
      <c r="H1960" s="36">
        <v>11</v>
      </c>
      <c r="I1960" s="37"/>
      <c r="J1960" s="37"/>
      <c r="K1960" s="38">
        <v>11</v>
      </c>
      <c r="L1960" s="35">
        <v>52042.21</v>
      </c>
      <c r="M1960" s="35">
        <v>4433.68</v>
      </c>
      <c r="N1960" s="35">
        <v>338.25</v>
      </c>
      <c r="O1960" s="35">
        <v>49.5</v>
      </c>
      <c r="P1960" s="35">
        <v>90.97</v>
      </c>
      <c r="Q1960" s="35">
        <v>69.19</v>
      </c>
      <c r="R1960" s="35">
        <v>57023.8</v>
      </c>
      <c r="S1960" s="35">
        <v>2482.15</v>
      </c>
      <c r="T1960" s="35">
        <v>500.39</v>
      </c>
      <c r="U1960" s="36">
        <v>0</v>
      </c>
      <c r="V1960" s="36">
        <v>0</v>
      </c>
      <c r="W1960" s="36">
        <v>0</v>
      </c>
      <c r="X1960" s="36">
        <v>0</v>
      </c>
      <c r="Y1960" s="36">
        <v>0</v>
      </c>
      <c r="Z1960" s="35">
        <v>1249.01</v>
      </c>
      <c r="AA1960" s="35">
        <v>4231.55</v>
      </c>
      <c r="AB1960" s="35">
        <v>61255.35</v>
      </c>
      <c r="AC1960" s="39">
        <f t="shared" si="949"/>
        <v>61.3</v>
      </c>
      <c r="AD1960" s="40">
        <f t="shared" si="950"/>
        <v>20.399999999999999</v>
      </c>
      <c r="BV1960" s="48">
        <f t="shared" si="951"/>
        <v>6.8</v>
      </c>
      <c r="BW1960" s="48">
        <f t="shared" si="936"/>
        <v>6.8</v>
      </c>
      <c r="BX1960" s="49">
        <f t="shared" si="952"/>
        <v>6.8</v>
      </c>
      <c r="BY1960" s="50">
        <f t="shared" si="953"/>
        <v>20.399999999999999</v>
      </c>
      <c r="BZ1960" s="48">
        <f t="shared" si="954"/>
        <v>0</v>
      </c>
      <c r="CA1960" s="48">
        <f t="shared" si="955"/>
        <v>0</v>
      </c>
      <c r="CB1960" s="48">
        <f t="shared" si="956"/>
        <v>0</v>
      </c>
      <c r="CC1960" s="51">
        <f t="shared" si="957"/>
        <v>20.399999999999999</v>
      </c>
      <c r="CD1960" s="50">
        <f t="shared" si="958"/>
        <v>20.399999999999999</v>
      </c>
      <c r="CE1960" s="95"/>
    </row>
    <row r="1961" spans="1:122" ht="31.2" hidden="1" outlineLevel="1" thickBot="1" x14ac:dyDescent="0.35">
      <c r="A1961" s="161"/>
      <c r="B1961" s="53" t="s">
        <v>3897</v>
      </c>
      <c r="C1961" s="53" t="s">
        <v>45</v>
      </c>
      <c r="D1961" s="24" t="s">
        <v>3898</v>
      </c>
      <c r="E1961" s="35">
        <v>139540.46</v>
      </c>
      <c r="F1961" s="34"/>
      <c r="G1961" s="35">
        <v>21112.46</v>
      </c>
      <c r="H1961" s="36">
        <v>19</v>
      </c>
      <c r="I1961" s="38">
        <v>12</v>
      </c>
      <c r="J1961" s="37"/>
      <c r="K1961" s="38">
        <v>7</v>
      </c>
      <c r="L1961" s="35">
        <v>160652.92000000001</v>
      </c>
      <c r="M1961" s="35">
        <v>42085.64</v>
      </c>
      <c r="N1961" s="35">
        <v>635.97</v>
      </c>
      <c r="O1961" s="35">
        <v>85.5</v>
      </c>
      <c r="P1961" s="35">
        <v>157.13</v>
      </c>
      <c r="Q1961" s="35">
        <v>119.51</v>
      </c>
      <c r="R1961" s="35">
        <v>203736.67</v>
      </c>
      <c r="S1961" s="35">
        <v>6990.83</v>
      </c>
      <c r="T1961" s="35">
        <v>864.31</v>
      </c>
      <c r="U1961" s="35">
        <v>32.4</v>
      </c>
      <c r="V1961" s="35">
        <v>366.84</v>
      </c>
      <c r="W1961" s="35">
        <v>241.68</v>
      </c>
      <c r="X1961" s="36">
        <v>0</v>
      </c>
      <c r="Y1961" s="35">
        <v>724.92</v>
      </c>
      <c r="Z1961" s="35">
        <v>3855.68</v>
      </c>
      <c r="AA1961" s="35">
        <v>13076.66</v>
      </c>
      <c r="AB1961" s="35">
        <v>216813.33</v>
      </c>
      <c r="AC1961" s="39">
        <f t="shared" si="949"/>
        <v>216.8</v>
      </c>
      <c r="AD1961" s="40">
        <f t="shared" si="950"/>
        <v>72.3</v>
      </c>
      <c r="BV1961" s="48">
        <f t="shared" si="951"/>
        <v>24.1</v>
      </c>
      <c r="BW1961" s="48">
        <f t="shared" si="936"/>
        <v>24.1</v>
      </c>
      <c r="BX1961" s="49">
        <f t="shared" si="952"/>
        <v>24.1</v>
      </c>
      <c r="BY1961" s="50">
        <f t="shared" si="953"/>
        <v>72.300000000000011</v>
      </c>
      <c r="BZ1961" s="48">
        <f t="shared" si="954"/>
        <v>0</v>
      </c>
      <c r="CA1961" s="48">
        <f t="shared" si="955"/>
        <v>0</v>
      </c>
      <c r="CB1961" s="48">
        <f t="shared" si="956"/>
        <v>0</v>
      </c>
      <c r="CC1961" s="51">
        <f t="shared" si="957"/>
        <v>72.300000000000011</v>
      </c>
      <c r="CD1961" s="50">
        <f t="shared" si="958"/>
        <v>72.300000000000011</v>
      </c>
      <c r="CE1961" s="95"/>
    </row>
    <row r="1962" spans="1:122" ht="15" hidden="1" outlineLevel="1" thickBot="1" x14ac:dyDescent="0.35">
      <c r="A1962" s="161"/>
      <c r="B1962" s="53" t="s">
        <v>3899</v>
      </c>
      <c r="C1962" s="53" t="s">
        <v>45</v>
      </c>
      <c r="D1962" s="24" t="s">
        <v>3900</v>
      </c>
      <c r="E1962" s="35">
        <v>2212444.41</v>
      </c>
      <c r="F1962" s="35">
        <v>91093.32</v>
      </c>
      <c r="G1962" s="34"/>
      <c r="H1962" s="36">
        <v>631</v>
      </c>
      <c r="I1962" s="38">
        <v>595</v>
      </c>
      <c r="J1962" s="38">
        <v>36</v>
      </c>
      <c r="K1962" s="37"/>
      <c r="L1962" s="35">
        <v>2303537.73</v>
      </c>
      <c r="M1962" s="35">
        <v>218857.64</v>
      </c>
      <c r="N1962" s="35">
        <v>21984.82</v>
      </c>
      <c r="O1962" s="35">
        <v>2839.5</v>
      </c>
      <c r="P1962" s="35">
        <v>5218.37</v>
      </c>
      <c r="Q1962" s="35">
        <v>3968.99</v>
      </c>
      <c r="R1962" s="35">
        <v>2556407.0499999998</v>
      </c>
      <c r="S1962" s="35">
        <v>276432.7</v>
      </c>
      <c r="T1962" s="35">
        <v>28704.19</v>
      </c>
      <c r="U1962" s="35">
        <v>1606.5</v>
      </c>
      <c r="V1962" s="35">
        <v>18189.150000000001</v>
      </c>
      <c r="W1962" s="35">
        <v>11983.3</v>
      </c>
      <c r="X1962" s="35">
        <v>8446.6200000000008</v>
      </c>
      <c r="Y1962" s="35">
        <v>35943.949999999997</v>
      </c>
      <c r="Z1962" s="35">
        <v>55284.88</v>
      </c>
      <c r="AA1962" s="35">
        <v>436591.29</v>
      </c>
      <c r="AB1962" s="35">
        <v>2992998.34</v>
      </c>
      <c r="AC1962" s="39">
        <f t="shared" si="949"/>
        <v>2993</v>
      </c>
      <c r="AD1962" s="40">
        <f t="shared" si="950"/>
        <v>2864</v>
      </c>
      <c r="AG1962" s="70" t="s">
        <v>3853</v>
      </c>
      <c r="AH1962" s="24" t="s">
        <v>3899</v>
      </c>
      <c r="AI1962" s="24" t="s">
        <v>45</v>
      </c>
      <c r="AJ1962" s="24" t="s">
        <v>3900</v>
      </c>
      <c r="AK1962" s="43">
        <v>2081305.88</v>
      </c>
      <c r="AL1962" s="43">
        <v>91093.32</v>
      </c>
      <c r="AM1962" s="42"/>
      <c r="AN1962" s="44">
        <v>583</v>
      </c>
      <c r="AO1962" s="46">
        <v>553</v>
      </c>
      <c r="AP1962" s="46">
        <v>30</v>
      </c>
      <c r="AQ1962" s="45"/>
      <c r="AR1962" s="43">
        <v>2172399.2000000002</v>
      </c>
      <c r="AS1962" s="43">
        <v>194860.32</v>
      </c>
      <c r="AT1962" s="43">
        <v>20322.45</v>
      </c>
      <c r="AU1962" s="43">
        <v>2623.5</v>
      </c>
      <c r="AV1962" s="43">
        <v>4821.41</v>
      </c>
      <c r="AW1962" s="43">
        <v>3667.07</v>
      </c>
      <c r="AX1962" s="43">
        <v>2398693.9500000002</v>
      </c>
      <c r="AY1962" s="43">
        <v>256139.32</v>
      </c>
      <c r="AZ1962" s="43">
        <v>26520.67</v>
      </c>
      <c r="BA1962" s="43">
        <v>1493.1</v>
      </c>
      <c r="BB1962" s="43">
        <v>16905.21</v>
      </c>
      <c r="BC1962" s="43">
        <v>11137.42</v>
      </c>
      <c r="BD1962" s="43">
        <v>3072.12</v>
      </c>
      <c r="BE1962" s="43">
        <v>33406.730000000003</v>
      </c>
      <c r="BF1962" s="43">
        <v>52137.55</v>
      </c>
      <c r="BG1962" s="43">
        <v>400812.12</v>
      </c>
      <c r="BH1962" s="43">
        <v>2799506.07</v>
      </c>
      <c r="BI1962" s="44">
        <v>0</v>
      </c>
      <c r="BJ1962" s="71">
        <v>2799.5</v>
      </c>
      <c r="BK1962" s="2"/>
      <c r="BL1962" s="2"/>
      <c r="BM1962" s="48">
        <v>233.3</v>
      </c>
      <c r="BN1962" s="48">
        <v>233.3</v>
      </c>
      <c r="BO1962" s="48">
        <v>233.3</v>
      </c>
      <c r="BP1962" s="48">
        <v>233.3</v>
      </c>
      <c r="BQ1962" s="48">
        <v>466.6</v>
      </c>
      <c r="BR1962" s="48">
        <v>466.6</v>
      </c>
      <c r="BS1962" s="48">
        <v>116.6</v>
      </c>
      <c r="BT1962" s="48">
        <v>0</v>
      </c>
      <c r="BU1962" s="48">
        <v>116.6</v>
      </c>
      <c r="BV1962" s="48">
        <f t="shared" si="951"/>
        <v>254.8</v>
      </c>
      <c r="BW1962" s="48">
        <f t="shared" si="936"/>
        <v>254.8</v>
      </c>
      <c r="BX1962" s="49">
        <f t="shared" si="952"/>
        <v>254.8</v>
      </c>
      <c r="BY1962" s="50">
        <f t="shared" si="953"/>
        <v>2864.0000000000009</v>
      </c>
      <c r="BZ1962" s="48">
        <f t="shared" si="954"/>
        <v>699.90000000000009</v>
      </c>
      <c r="CA1962" s="48">
        <f t="shared" si="955"/>
        <v>1166.5</v>
      </c>
      <c r="CB1962" s="48">
        <f t="shared" si="956"/>
        <v>233.2</v>
      </c>
      <c r="CC1962" s="51">
        <f t="shared" si="957"/>
        <v>764.40000000000009</v>
      </c>
      <c r="CD1962" s="50">
        <f t="shared" si="958"/>
        <v>2864</v>
      </c>
      <c r="CE1962" s="103"/>
      <c r="CF1962" s="73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</row>
    <row r="1963" spans="1:122" ht="21" hidden="1" outlineLevel="1" thickBot="1" x14ac:dyDescent="0.35">
      <c r="A1963" s="161"/>
      <c r="B1963" s="53" t="s">
        <v>3901</v>
      </c>
      <c r="C1963" s="53" t="s">
        <v>45</v>
      </c>
      <c r="D1963" s="24" t="s">
        <v>3902</v>
      </c>
      <c r="E1963" s="35">
        <v>649979.16</v>
      </c>
      <c r="F1963" s="34"/>
      <c r="G1963" s="34"/>
      <c r="H1963" s="36">
        <v>80</v>
      </c>
      <c r="I1963" s="38">
        <v>80</v>
      </c>
      <c r="J1963" s="37"/>
      <c r="K1963" s="37"/>
      <c r="L1963" s="35">
        <v>649979.16</v>
      </c>
      <c r="M1963" s="35">
        <v>54482.61</v>
      </c>
      <c r="N1963" s="35">
        <v>2804.8</v>
      </c>
      <c r="O1963" s="36">
        <v>360</v>
      </c>
      <c r="P1963" s="35">
        <v>661.6</v>
      </c>
      <c r="Q1963" s="35">
        <v>503.2</v>
      </c>
      <c r="R1963" s="35">
        <v>708791.37</v>
      </c>
      <c r="S1963" s="35">
        <v>36075.199999999997</v>
      </c>
      <c r="T1963" s="35">
        <v>3639.2</v>
      </c>
      <c r="U1963" s="36">
        <v>216</v>
      </c>
      <c r="V1963" s="35">
        <v>2445.6</v>
      </c>
      <c r="W1963" s="35">
        <v>1611.2</v>
      </c>
      <c r="X1963" s="35">
        <v>255.86</v>
      </c>
      <c r="Y1963" s="35">
        <v>4832.8</v>
      </c>
      <c r="Z1963" s="35">
        <v>15599.51</v>
      </c>
      <c r="AA1963" s="35">
        <v>64675.37</v>
      </c>
      <c r="AB1963" s="35">
        <v>773466.74</v>
      </c>
      <c r="AC1963" s="39">
        <f t="shared" si="949"/>
        <v>773.5</v>
      </c>
      <c r="AD1963" s="40">
        <f t="shared" si="950"/>
        <v>671.2</v>
      </c>
      <c r="AG1963" s="70" t="s">
        <v>3853</v>
      </c>
      <c r="AH1963" s="24" t="s">
        <v>3901</v>
      </c>
      <c r="AI1963" s="24" t="s">
        <v>45</v>
      </c>
      <c r="AJ1963" s="24" t="s">
        <v>3902</v>
      </c>
      <c r="AK1963" s="43">
        <v>530855.62</v>
      </c>
      <c r="AL1963" s="42"/>
      <c r="AM1963" s="42"/>
      <c r="AN1963" s="44">
        <v>68</v>
      </c>
      <c r="AO1963" s="46">
        <v>68</v>
      </c>
      <c r="AP1963" s="45"/>
      <c r="AQ1963" s="45"/>
      <c r="AR1963" s="43">
        <v>530855.62</v>
      </c>
      <c r="AS1963" s="43">
        <v>31156.240000000002</v>
      </c>
      <c r="AT1963" s="43">
        <v>2384.08</v>
      </c>
      <c r="AU1963" s="44">
        <v>306</v>
      </c>
      <c r="AV1963" s="43">
        <v>562.36</v>
      </c>
      <c r="AW1963" s="43">
        <v>427.72</v>
      </c>
      <c r="AX1963" s="43">
        <v>565692.02</v>
      </c>
      <c r="AY1963" s="43">
        <v>30663.919999999998</v>
      </c>
      <c r="AZ1963" s="43">
        <v>3093.32</v>
      </c>
      <c r="BA1963" s="43">
        <v>183.6</v>
      </c>
      <c r="BB1963" s="43">
        <v>2078.7600000000002</v>
      </c>
      <c r="BC1963" s="43">
        <v>1369.52</v>
      </c>
      <c r="BD1963" s="43">
        <v>128.02000000000001</v>
      </c>
      <c r="BE1963" s="43">
        <v>4107.88</v>
      </c>
      <c r="BF1963" s="43">
        <v>12740.54</v>
      </c>
      <c r="BG1963" s="43">
        <v>54365.56</v>
      </c>
      <c r="BH1963" s="43">
        <v>620057.57999999996</v>
      </c>
      <c r="BI1963" s="44">
        <v>0</v>
      </c>
      <c r="BJ1963" s="71">
        <v>620.1</v>
      </c>
      <c r="BK1963" s="2"/>
      <c r="BL1963" s="2"/>
      <c r="BM1963" s="48">
        <v>51.7</v>
      </c>
      <c r="BN1963" s="48">
        <v>51.7</v>
      </c>
      <c r="BO1963" s="48">
        <v>51.7</v>
      </c>
      <c r="BP1963" s="48">
        <v>51.7</v>
      </c>
      <c r="BQ1963" s="48">
        <v>103.4</v>
      </c>
      <c r="BR1963" s="48">
        <v>103.4</v>
      </c>
      <c r="BS1963" s="48">
        <v>25.8</v>
      </c>
      <c r="BT1963" s="48">
        <v>0</v>
      </c>
      <c r="BU1963" s="48">
        <v>25.8</v>
      </c>
      <c r="BV1963" s="48">
        <f t="shared" si="951"/>
        <v>68.7</v>
      </c>
      <c r="BW1963" s="48">
        <f t="shared" si="936"/>
        <v>68.7</v>
      </c>
      <c r="BX1963" s="49">
        <f t="shared" si="952"/>
        <v>68.599999999999994</v>
      </c>
      <c r="BY1963" s="50">
        <f t="shared" si="953"/>
        <v>671.20000000000016</v>
      </c>
      <c r="BZ1963" s="48">
        <f t="shared" si="954"/>
        <v>155.10000000000002</v>
      </c>
      <c r="CA1963" s="48">
        <f t="shared" si="955"/>
        <v>258.5</v>
      </c>
      <c r="CB1963" s="48">
        <f t="shared" si="956"/>
        <v>51.6</v>
      </c>
      <c r="CC1963" s="51">
        <f t="shared" si="957"/>
        <v>206</v>
      </c>
      <c r="CD1963" s="50">
        <f t="shared" si="958"/>
        <v>671.2</v>
      </c>
      <c r="CE1963" s="103"/>
      <c r="CF1963" s="73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</row>
    <row r="1964" spans="1:122" ht="21" hidden="1" outlineLevel="1" thickBot="1" x14ac:dyDescent="0.35">
      <c r="A1964" s="161"/>
      <c r="B1964" s="53" t="s">
        <v>3903</v>
      </c>
      <c r="C1964" s="53" t="s">
        <v>45</v>
      </c>
      <c r="D1964" s="24" t="s">
        <v>3904</v>
      </c>
      <c r="E1964" s="35">
        <v>885405.54</v>
      </c>
      <c r="F1964" s="35">
        <v>46926.86</v>
      </c>
      <c r="G1964" s="35">
        <v>134591.95000000001</v>
      </c>
      <c r="H1964" s="36">
        <v>235</v>
      </c>
      <c r="I1964" s="38">
        <v>196</v>
      </c>
      <c r="J1964" s="38">
        <v>10</v>
      </c>
      <c r="K1964" s="38">
        <v>29</v>
      </c>
      <c r="L1964" s="35">
        <v>1066924.3500000001</v>
      </c>
      <c r="M1964" s="35">
        <v>71167.88</v>
      </c>
      <c r="N1964" s="35">
        <v>8081.71</v>
      </c>
      <c r="O1964" s="35">
        <v>1057.5</v>
      </c>
      <c r="P1964" s="35">
        <v>1943.45</v>
      </c>
      <c r="Q1964" s="35">
        <v>1478.15</v>
      </c>
      <c r="R1964" s="35">
        <v>1150653.04</v>
      </c>
      <c r="S1964" s="35">
        <v>97184.59</v>
      </c>
      <c r="T1964" s="35">
        <v>10690.15</v>
      </c>
      <c r="U1964" s="35">
        <v>529.20000000000005</v>
      </c>
      <c r="V1964" s="35">
        <v>5991.72</v>
      </c>
      <c r="W1964" s="35">
        <v>3947.44</v>
      </c>
      <c r="X1964" s="35">
        <v>128.02000000000001</v>
      </c>
      <c r="Y1964" s="35">
        <v>11840.36</v>
      </c>
      <c r="Z1964" s="35">
        <v>25606.19</v>
      </c>
      <c r="AA1964" s="35">
        <v>155917.67000000001</v>
      </c>
      <c r="AB1964" s="35">
        <v>1306570.71</v>
      </c>
      <c r="AC1964" s="39">
        <f t="shared" si="949"/>
        <v>1306.5999999999999</v>
      </c>
      <c r="AD1964" s="40">
        <f t="shared" si="950"/>
        <v>1271.9000000000001</v>
      </c>
      <c r="AG1964" s="70" t="s">
        <v>3853</v>
      </c>
      <c r="AH1964" s="24" t="s">
        <v>3903</v>
      </c>
      <c r="AI1964" s="24" t="s">
        <v>45</v>
      </c>
      <c r="AJ1964" s="24" t="s">
        <v>3904</v>
      </c>
      <c r="AK1964" s="43">
        <v>865835.2</v>
      </c>
      <c r="AL1964" s="43">
        <v>46926.86</v>
      </c>
      <c r="AM1964" s="43">
        <v>104533.08</v>
      </c>
      <c r="AN1964" s="44">
        <v>232</v>
      </c>
      <c r="AO1964" s="46">
        <v>194</v>
      </c>
      <c r="AP1964" s="46">
        <v>13</v>
      </c>
      <c r="AQ1964" s="46">
        <v>25</v>
      </c>
      <c r="AR1964" s="43">
        <v>1017295.14</v>
      </c>
      <c r="AS1964" s="43">
        <v>71563.259999999995</v>
      </c>
      <c r="AT1964" s="43">
        <v>7984.05</v>
      </c>
      <c r="AU1964" s="44">
        <v>1044</v>
      </c>
      <c r="AV1964" s="43">
        <v>1918.64</v>
      </c>
      <c r="AW1964" s="43">
        <v>1459.28</v>
      </c>
      <c r="AX1964" s="43">
        <v>1101264.3700000001</v>
      </c>
      <c r="AY1964" s="43">
        <v>96057.06</v>
      </c>
      <c r="AZ1964" s="43">
        <v>10553.68</v>
      </c>
      <c r="BA1964" s="43">
        <v>523.79999999999995</v>
      </c>
      <c r="BB1964" s="43">
        <v>5930.58</v>
      </c>
      <c r="BC1964" s="43">
        <v>3907.16</v>
      </c>
      <c r="BD1964" s="43">
        <v>128.02000000000001</v>
      </c>
      <c r="BE1964" s="43">
        <v>11719.54</v>
      </c>
      <c r="BF1964" s="43">
        <v>24415.08</v>
      </c>
      <c r="BG1964" s="43">
        <v>153234.92000000001</v>
      </c>
      <c r="BH1964" s="43">
        <v>1254499.29</v>
      </c>
      <c r="BI1964" s="44">
        <v>0</v>
      </c>
      <c r="BJ1964" s="71">
        <v>1254.5</v>
      </c>
      <c r="BK1964" s="2"/>
      <c r="BL1964" s="2"/>
      <c r="BM1964" s="48">
        <v>104.5</v>
      </c>
      <c r="BN1964" s="48">
        <v>104.5</v>
      </c>
      <c r="BO1964" s="48">
        <v>104.5</v>
      </c>
      <c r="BP1964" s="48">
        <v>104.5</v>
      </c>
      <c r="BQ1964" s="48">
        <v>209.1</v>
      </c>
      <c r="BR1964" s="48">
        <v>209.1</v>
      </c>
      <c r="BS1964" s="48">
        <v>52.3</v>
      </c>
      <c r="BT1964" s="48">
        <v>0</v>
      </c>
      <c r="BU1964" s="48">
        <v>52.3</v>
      </c>
      <c r="BV1964" s="48">
        <f t="shared" si="951"/>
        <v>110.4</v>
      </c>
      <c r="BW1964" s="48">
        <f t="shared" si="936"/>
        <v>110.4</v>
      </c>
      <c r="BX1964" s="49">
        <f t="shared" si="952"/>
        <v>110.3</v>
      </c>
      <c r="BY1964" s="50">
        <f t="shared" si="953"/>
        <v>1271.9000000000001</v>
      </c>
      <c r="BZ1964" s="48">
        <f t="shared" si="954"/>
        <v>313.5</v>
      </c>
      <c r="CA1964" s="48">
        <f t="shared" si="955"/>
        <v>522.70000000000005</v>
      </c>
      <c r="CB1964" s="48">
        <f t="shared" si="956"/>
        <v>104.6</v>
      </c>
      <c r="CC1964" s="51">
        <f t="shared" si="957"/>
        <v>331.1</v>
      </c>
      <c r="CD1964" s="50">
        <f t="shared" si="958"/>
        <v>1271.9000000000001</v>
      </c>
      <c r="CE1964" s="103"/>
      <c r="CF1964" s="73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</row>
    <row r="1965" spans="1:122" ht="21" hidden="1" outlineLevel="1" thickBot="1" x14ac:dyDescent="0.35">
      <c r="A1965" s="161"/>
      <c r="B1965" s="53" t="s">
        <v>3905</v>
      </c>
      <c r="C1965" s="53" t="s">
        <v>45</v>
      </c>
      <c r="D1965" s="24" t="s">
        <v>3906</v>
      </c>
      <c r="E1965" s="35">
        <v>803717.68</v>
      </c>
      <c r="F1965" s="35">
        <v>46926.86</v>
      </c>
      <c r="G1965" s="34"/>
      <c r="H1965" s="36">
        <v>141</v>
      </c>
      <c r="I1965" s="38">
        <v>130</v>
      </c>
      <c r="J1965" s="38">
        <v>11</v>
      </c>
      <c r="K1965" s="37"/>
      <c r="L1965" s="35">
        <v>850644.54</v>
      </c>
      <c r="M1965" s="35">
        <v>47707.12</v>
      </c>
      <c r="N1965" s="35">
        <v>4907.82</v>
      </c>
      <c r="O1965" s="35">
        <v>634.5</v>
      </c>
      <c r="P1965" s="35">
        <v>1166.07</v>
      </c>
      <c r="Q1965" s="35">
        <v>886.89</v>
      </c>
      <c r="R1965" s="35">
        <v>905946.94</v>
      </c>
      <c r="S1965" s="35">
        <v>61104.35</v>
      </c>
      <c r="T1965" s="35">
        <v>6414.09</v>
      </c>
      <c r="U1965" s="36">
        <v>351</v>
      </c>
      <c r="V1965" s="35">
        <v>3974.1</v>
      </c>
      <c r="W1965" s="35">
        <v>2618.1999999999998</v>
      </c>
      <c r="X1965" s="35">
        <v>895.96</v>
      </c>
      <c r="Y1965" s="35">
        <v>7853.3</v>
      </c>
      <c r="Z1965" s="35">
        <v>20415.47</v>
      </c>
      <c r="AA1965" s="35">
        <v>103626.47</v>
      </c>
      <c r="AB1965" s="35">
        <v>1009573.41</v>
      </c>
      <c r="AC1965" s="39">
        <f t="shared" si="949"/>
        <v>1009.6</v>
      </c>
      <c r="AD1965" s="40">
        <f t="shared" si="950"/>
        <v>1015.5</v>
      </c>
      <c r="AG1965" s="70" t="s">
        <v>3853</v>
      </c>
      <c r="AH1965" s="24" t="s">
        <v>3905</v>
      </c>
      <c r="AI1965" s="24" t="s">
        <v>45</v>
      </c>
      <c r="AJ1965" s="24" t="s">
        <v>3906</v>
      </c>
      <c r="AK1965" s="43">
        <v>836258.62</v>
      </c>
      <c r="AL1965" s="43">
        <v>15485.86</v>
      </c>
      <c r="AM1965" s="42"/>
      <c r="AN1965" s="44">
        <v>148</v>
      </c>
      <c r="AO1965" s="46">
        <v>143</v>
      </c>
      <c r="AP1965" s="46">
        <v>5</v>
      </c>
      <c r="AQ1965" s="45"/>
      <c r="AR1965" s="43">
        <v>851744.48</v>
      </c>
      <c r="AS1965" s="43">
        <v>49085.279999999999</v>
      </c>
      <c r="AT1965" s="43">
        <v>5172.68</v>
      </c>
      <c r="AU1965" s="44">
        <v>666</v>
      </c>
      <c r="AV1965" s="43">
        <v>1223.96</v>
      </c>
      <c r="AW1965" s="43">
        <v>930.92</v>
      </c>
      <c r="AX1965" s="43">
        <v>908823.32</v>
      </c>
      <c r="AY1965" s="43">
        <v>65612.67</v>
      </c>
      <c r="AZ1965" s="43">
        <v>6732.52</v>
      </c>
      <c r="BA1965" s="43">
        <v>386.1</v>
      </c>
      <c r="BB1965" s="43">
        <v>4371.51</v>
      </c>
      <c r="BC1965" s="43">
        <v>2880.02</v>
      </c>
      <c r="BD1965" s="43">
        <v>639.91999999999996</v>
      </c>
      <c r="BE1965" s="43">
        <v>8638.6299999999992</v>
      </c>
      <c r="BF1965" s="43">
        <v>20441.87</v>
      </c>
      <c r="BG1965" s="43">
        <v>109703.24</v>
      </c>
      <c r="BH1965" s="43">
        <v>1018526.56</v>
      </c>
      <c r="BI1965" s="44">
        <v>0</v>
      </c>
      <c r="BJ1965" s="71">
        <v>1018.5</v>
      </c>
      <c r="BK1965" s="2"/>
      <c r="BL1965" s="2"/>
      <c r="BM1965" s="48">
        <v>84.9</v>
      </c>
      <c r="BN1965" s="48">
        <v>84.9</v>
      </c>
      <c r="BO1965" s="48">
        <v>84.9</v>
      </c>
      <c r="BP1965" s="48">
        <v>84.9</v>
      </c>
      <c r="BQ1965" s="48">
        <v>169.8</v>
      </c>
      <c r="BR1965" s="48">
        <v>169.8</v>
      </c>
      <c r="BS1965" s="48">
        <v>42.4</v>
      </c>
      <c r="BT1965" s="48">
        <v>0</v>
      </c>
      <c r="BU1965" s="48">
        <v>42.4</v>
      </c>
      <c r="BV1965" s="48">
        <f t="shared" si="951"/>
        <v>83.8</v>
      </c>
      <c r="BW1965" s="48">
        <f t="shared" si="936"/>
        <v>83.8</v>
      </c>
      <c r="BX1965" s="49">
        <f t="shared" si="952"/>
        <v>83.9</v>
      </c>
      <c r="BY1965" s="50">
        <f t="shared" si="953"/>
        <v>1015.4999999999999</v>
      </c>
      <c r="BZ1965" s="48">
        <f t="shared" si="954"/>
        <v>254.70000000000002</v>
      </c>
      <c r="CA1965" s="48">
        <f t="shared" si="955"/>
        <v>424.5</v>
      </c>
      <c r="CB1965" s="48">
        <f t="shared" si="956"/>
        <v>84.8</v>
      </c>
      <c r="CC1965" s="51">
        <f t="shared" si="957"/>
        <v>251.5</v>
      </c>
      <c r="CD1965" s="50">
        <f t="shared" si="958"/>
        <v>1015.5</v>
      </c>
      <c r="CE1965" s="103"/>
      <c r="CF1965" s="73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</row>
    <row r="1966" spans="1:122" ht="21" hidden="1" outlineLevel="1" thickBot="1" x14ac:dyDescent="0.35">
      <c r="A1966" s="161"/>
      <c r="B1966" s="53" t="s">
        <v>3907</v>
      </c>
      <c r="C1966" s="53" t="s">
        <v>45</v>
      </c>
      <c r="D1966" s="24" t="s">
        <v>3908</v>
      </c>
      <c r="E1966" s="35">
        <v>793917.17</v>
      </c>
      <c r="F1966" s="35">
        <v>23463.43</v>
      </c>
      <c r="G1966" s="35">
        <v>126965.07</v>
      </c>
      <c r="H1966" s="36">
        <v>152</v>
      </c>
      <c r="I1966" s="38">
        <v>113</v>
      </c>
      <c r="J1966" s="38">
        <v>8</v>
      </c>
      <c r="K1966" s="38">
        <v>31</v>
      </c>
      <c r="L1966" s="35">
        <v>944345.67</v>
      </c>
      <c r="M1966" s="35">
        <v>54084.98</v>
      </c>
      <c r="N1966" s="35">
        <v>5169.59</v>
      </c>
      <c r="O1966" s="36">
        <v>684</v>
      </c>
      <c r="P1966" s="35">
        <v>1257.04</v>
      </c>
      <c r="Q1966" s="35">
        <v>956.08</v>
      </c>
      <c r="R1966" s="35">
        <v>1006497.36</v>
      </c>
      <c r="S1966" s="35">
        <v>59756.57</v>
      </c>
      <c r="T1966" s="35">
        <v>6914.48</v>
      </c>
      <c r="U1966" s="35">
        <v>305.10000000000002</v>
      </c>
      <c r="V1966" s="35">
        <v>3454.41</v>
      </c>
      <c r="W1966" s="35">
        <v>2275.8200000000002</v>
      </c>
      <c r="X1966" s="35">
        <v>1536.06</v>
      </c>
      <c r="Y1966" s="35">
        <v>6826.33</v>
      </c>
      <c r="Z1966" s="35">
        <v>22664.3</v>
      </c>
      <c r="AA1966" s="35">
        <v>103733.07</v>
      </c>
      <c r="AB1966" s="35">
        <v>1110230.43</v>
      </c>
      <c r="AC1966" s="39">
        <f t="shared" si="949"/>
        <v>1110.2</v>
      </c>
      <c r="AD1966" s="40">
        <f t="shared" si="950"/>
        <v>1018.9</v>
      </c>
      <c r="AG1966" s="70" t="s">
        <v>3853</v>
      </c>
      <c r="AH1966" s="24" t="s">
        <v>3907</v>
      </c>
      <c r="AI1966" s="24" t="s">
        <v>45</v>
      </c>
      <c r="AJ1966" s="24" t="s">
        <v>3908</v>
      </c>
      <c r="AK1966" s="43">
        <v>659630.81999999995</v>
      </c>
      <c r="AL1966" s="43">
        <v>23463.43</v>
      </c>
      <c r="AM1966" s="43">
        <v>134591.95000000001</v>
      </c>
      <c r="AN1966" s="44">
        <v>150</v>
      </c>
      <c r="AO1966" s="46">
        <v>108</v>
      </c>
      <c r="AP1966" s="46">
        <v>7</v>
      </c>
      <c r="AQ1966" s="46">
        <v>35</v>
      </c>
      <c r="AR1966" s="43">
        <v>817686.2</v>
      </c>
      <c r="AS1966" s="43">
        <v>50495.81</v>
      </c>
      <c r="AT1966" s="43">
        <v>5085.47</v>
      </c>
      <c r="AU1966" s="44">
        <v>675</v>
      </c>
      <c r="AV1966" s="43">
        <v>1240.5</v>
      </c>
      <c r="AW1966" s="43">
        <v>943.5</v>
      </c>
      <c r="AX1966" s="43">
        <v>876126.48</v>
      </c>
      <c r="AY1966" s="43">
        <v>58178.82</v>
      </c>
      <c r="AZ1966" s="43">
        <v>6823.5</v>
      </c>
      <c r="BA1966" s="43">
        <v>291.60000000000002</v>
      </c>
      <c r="BB1966" s="43">
        <v>3301.56</v>
      </c>
      <c r="BC1966" s="43">
        <v>2175.12</v>
      </c>
      <c r="BD1966" s="43">
        <v>256.04000000000002</v>
      </c>
      <c r="BE1966" s="43">
        <v>6524.28</v>
      </c>
      <c r="BF1966" s="43">
        <v>19624.48</v>
      </c>
      <c r="BG1966" s="43">
        <v>97175.4</v>
      </c>
      <c r="BH1966" s="43">
        <v>973301.88</v>
      </c>
      <c r="BI1966" s="44">
        <v>0</v>
      </c>
      <c r="BJ1966" s="71">
        <v>973.3</v>
      </c>
      <c r="BK1966" s="2"/>
      <c r="BL1966" s="2"/>
      <c r="BM1966" s="48">
        <v>81.099999999999994</v>
      </c>
      <c r="BN1966" s="48">
        <v>81.099999999999994</v>
      </c>
      <c r="BO1966" s="48">
        <v>81.099999999999994</v>
      </c>
      <c r="BP1966" s="48">
        <v>81.099999999999994</v>
      </c>
      <c r="BQ1966" s="48">
        <v>162.19999999999999</v>
      </c>
      <c r="BR1966" s="48">
        <v>162.19999999999999</v>
      </c>
      <c r="BS1966" s="48">
        <v>40.6</v>
      </c>
      <c r="BT1966" s="48">
        <v>0</v>
      </c>
      <c r="BU1966" s="48">
        <v>40.6</v>
      </c>
      <c r="BV1966" s="48">
        <f t="shared" si="951"/>
        <v>96.3</v>
      </c>
      <c r="BW1966" s="48">
        <f t="shared" si="936"/>
        <v>96.3</v>
      </c>
      <c r="BX1966" s="49">
        <f t="shared" si="952"/>
        <v>96.3</v>
      </c>
      <c r="BY1966" s="50">
        <f t="shared" si="953"/>
        <v>1018.9000000000001</v>
      </c>
      <c r="BZ1966" s="48">
        <f t="shared" si="954"/>
        <v>243.29999999999998</v>
      </c>
      <c r="CA1966" s="48">
        <f t="shared" si="955"/>
        <v>405.5</v>
      </c>
      <c r="CB1966" s="48">
        <f t="shared" si="956"/>
        <v>81.2</v>
      </c>
      <c r="CC1966" s="51">
        <f t="shared" si="957"/>
        <v>288.89999999999998</v>
      </c>
      <c r="CD1966" s="50">
        <f t="shared" si="958"/>
        <v>1018.9</v>
      </c>
      <c r="CE1966" s="103"/>
      <c r="CF1966" s="73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</row>
    <row r="1967" spans="1:122" ht="21" hidden="1" outlineLevel="1" thickBot="1" x14ac:dyDescent="0.35">
      <c r="A1967" s="161"/>
      <c r="B1967" s="53" t="s">
        <v>3909</v>
      </c>
      <c r="C1967" s="53" t="s">
        <v>45</v>
      </c>
      <c r="D1967" s="24" t="s">
        <v>3910</v>
      </c>
      <c r="E1967" s="35">
        <v>886347.25</v>
      </c>
      <c r="F1967" s="35">
        <v>46926.86</v>
      </c>
      <c r="G1967" s="35">
        <v>22431.99</v>
      </c>
      <c r="H1967" s="36">
        <v>177</v>
      </c>
      <c r="I1967" s="38">
        <v>159</v>
      </c>
      <c r="J1967" s="38">
        <v>12</v>
      </c>
      <c r="K1967" s="38">
        <v>6</v>
      </c>
      <c r="L1967" s="35">
        <v>955706.1</v>
      </c>
      <c r="M1967" s="35">
        <v>76770.539999999994</v>
      </c>
      <c r="N1967" s="35">
        <v>6140.88</v>
      </c>
      <c r="O1967" s="35">
        <v>796.5</v>
      </c>
      <c r="P1967" s="35">
        <v>1463.79</v>
      </c>
      <c r="Q1967" s="35">
        <v>1113.33</v>
      </c>
      <c r="R1967" s="35">
        <v>1041991.14</v>
      </c>
      <c r="S1967" s="35">
        <v>75761.16</v>
      </c>
      <c r="T1967" s="35">
        <v>8051.73</v>
      </c>
      <c r="U1967" s="35">
        <v>429.3</v>
      </c>
      <c r="V1967" s="35">
        <v>4860.63</v>
      </c>
      <c r="W1967" s="35">
        <v>3202.26</v>
      </c>
      <c r="X1967" s="35">
        <v>1791.56</v>
      </c>
      <c r="Y1967" s="35">
        <v>9605.19</v>
      </c>
      <c r="Z1967" s="35">
        <v>22936.95</v>
      </c>
      <c r="AA1967" s="35">
        <v>126638.78</v>
      </c>
      <c r="AB1967" s="35">
        <v>1168629.92</v>
      </c>
      <c r="AC1967" s="39">
        <f t="shared" si="949"/>
        <v>1168.5999999999999</v>
      </c>
      <c r="AD1967" s="40">
        <f t="shared" si="950"/>
        <v>1157.5</v>
      </c>
      <c r="AG1967" s="70" t="s">
        <v>3853</v>
      </c>
      <c r="AH1967" s="24" t="s">
        <v>3909</v>
      </c>
      <c r="AI1967" s="24" t="s">
        <v>45</v>
      </c>
      <c r="AJ1967" s="24" t="s">
        <v>3910</v>
      </c>
      <c r="AK1967" s="43">
        <v>863913.36</v>
      </c>
      <c r="AL1967" s="43">
        <v>46926.86</v>
      </c>
      <c r="AM1967" s="43">
        <v>14805.11</v>
      </c>
      <c r="AN1967" s="44">
        <v>181</v>
      </c>
      <c r="AO1967" s="46">
        <v>167</v>
      </c>
      <c r="AP1967" s="46">
        <v>10</v>
      </c>
      <c r="AQ1967" s="46">
        <v>4</v>
      </c>
      <c r="AR1967" s="43">
        <v>925645.33</v>
      </c>
      <c r="AS1967" s="43">
        <v>86932.85</v>
      </c>
      <c r="AT1967" s="43">
        <v>6296.22</v>
      </c>
      <c r="AU1967" s="43">
        <v>814.5</v>
      </c>
      <c r="AV1967" s="43">
        <v>1496.87</v>
      </c>
      <c r="AW1967" s="43">
        <v>1138.49</v>
      </c>
      <c r="AX1967" s="43">
        <v>1022324.26</v>
      </c>
      <c r="AY1967" s="43">
        <v>78466.080000000002</v>
      </c>
      <c r="AZ1967" s="43">
        <v>8233.69</v>
      </c>
      <c r="BA1967" s="43">
        <v>450.9</v>
      </c>
      <c r="BB1967" s="43">
        <v>5105.1899999999996</v>
      </c>
      <c r="BC1967" s="43">
        <v>3363.38</v>
      </c>
      <c r="BD1967" s="43">
        <v>1663.9</v>
      </c>
      <c r="BE1967" s="43">
        <v>10088.469999999999</v>
      </c>
      <c r="BF1967" s="43">
        <v>22215.49</v>
      </c>
      <c r="BG1967" s="43">
        <v>129587.1</v>
      </c>
      <c r="BH1967" s="43">
        <v>1151911.3600000001</v>
      </c>
      <c r="BI1967" s="44">
        <v>0</v>
      </c>
      <c r="BJ1967" s="71">
        <v>1151.9000000000001</v>
      </c>
      <c r="BK1967" s="2"/>
      <c r="BL1967" s="2"/>
      <c r="BM1967" s="48">
        <v>96</v>
      </c>
      <c r="BN1967" s="48">
        <v>96</v>
      </c>
      <c r="BO1967" s="48">
        <v>96</v>
      </c>
      <c r="BP1967" s="48">
        <v>96</v>
      </c>
      <c r="BQ1967" s="48">
        <v>192</v>
      </c>
      <c r="BR1967" s="48">
        <v>192</v>
      </c>
      <c r="BS1967" s="48">
        <v>48</v>
      </c>
      <c r="BT1967" s="48">
        <v>0</v>
      </c>
      <c r="BU1967" s="48">
        <v>48</v>
      </c>
      <c r="BV1967" s="48">
        <f t="shared" si="951"/>
        <v>97.8</v>
      </c>
      <c r="BW1967" s="48">
        <f t="shared" si="936"/>
        <v>97.8</v>
      </c>
      <c r="BX1967" s="49">
        <f t="shared" si="952"/>
        <v>97.9</v>
      </c>
      <c r="BY1967" s="50">
        <f t="shared" si="953"/>
        <v>1157.5</v>
      </c>
      <c r="BZ1967" s="48">
        <f t="shared" si="954"/>
        <v>288</v>
      </c>
      <c r="CA1967" s="48">
        <f t="shared" si="955"/>
        <v>480</v>
      </c>
      <c r="CB1967" s="48">
        <f t="shared" si="956"/>
        <v>96</v>
      </c>
      <c r="CC1967" s="51">
        <f t="shared" si="957"/>
        <v>293.5</v>
      </c>
      <c r="CD1967" s="50">
        <f t="shared" si="958"/>
        <v>1157.5</v>
      </c>
      <c r="CE1967" s="103"/>
      <c r="CF1967" s="73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</row>
    <row r="1968" spans="1:122" ht="21" hidden="1" outlineLevel="1" thickBot="1" x14ac:dyDescent="0.35">
      <c r="A1968" s="161"/>
      <c r="B1968" s="53" t="s">
        <v>3911</v>
      </c>
      <c r="C1968" s="53" t="s">
        <v>45</v>
      </c>
      <c r="D1968" s="24" t="s">
        <v>3912</v>
      </c>
      <c r="E1968" s="35">
        <v>1714586.45</v>
      </c>
      <c r="F1968" s="35">
        <v>88332.91</v>
      </c>
      <c r="G1968" s="34"/>
      <c r="H1968" s="36">
        <v>500</v>
      </c>
      <c r="I1968" s="38">
        <v>469</v>
      </c>
      <c r="J1968" s="38">
        <v>31</v>
      </c>
      <c r="K1968" s="37"/>
      <c r="L1968" s="35">
        <v>1802919.36</v>
      </c>
      <c r="M1968" s="35">
        <v>235913.66</v>
      </c>
      <c r="N1968" s="35">
        <v>17396.39</v>
      </c>
      <c r="O1968" s="36">
        <v>2250</v>
      </c>
      <c r="P1968" s="36">
        <v>4135</v>
      </c>
      <c r="Q1968" s="36">
        <v>3145</v>
      </c>
      <c r="R1968" s="35">
        <v>2065759.41</v>
      </c>
      <c r="S1968" s="35">
        <v>218486.01</v>
      </c>
      <c r="T1968" s="36">
        <v>22745</v>
      </c>
      <c r="U1968" s="35">
        <v>1266.3</v>
      </c>
      <c r="V1968" s="35">
        <v>14337.33</v>
      </c>
      <c r="W1968" s="35">
        <v>9445.66</v>
      </c>
      <c r="X1968" s="35">
        <v>3328.16</v>
      </c>
      <c r="Y1968" s="35">
        <v>28332.29</v>
      </c>
      <c r="Z1968" s="35">
        <v>43270.05</v>
      </c>
      <c r="AA1968" s="35">
        <v>341210.8</v>
      </c>
      <c r="AB1968" s="35">
        <v>2406970.21</v>
      </c>
      <c r="AC1968" s="39">
        <f t="shared" si="949"/>
        <v>2407</v>
      </c>
      <c r="AD1968" s="40">
        <f t="shared" si="950"/>
        <v>2311.6999999999998</v>
      </c>
      <c r="AG1968" s="70" t="s">
        <v>3853</v>
      </c>
      <c r="AH1968" s="24" t="s">
        <v>3911</v>
      </c>
      <c r="AI1968" s="24" t="s">
        <v>45</v>
      </c>
      <c r="AJ1968" s="24" t="s">
        <v>3912</v>
      </c>
      <c r="AK1968" s="43">
        <v>1623622.43</v>
      </c>
      <c r="AL1968" s="43">
        <v>88332.91</v>
      </c>
      <c r="AM1968" s="42"/>
      <c r="AN1968" s="44">
        <v>466</v>
      </c>
      <c r="AO1968" s="46">
        <v>436</v>
      </c>
      <c r="AP1968" s="46">
        <v>30</v>
      </c>
      <c r="AQ1968" s="45"/>
      <c r="AR1968" s="43">
        <v>1711955.34</v>
      </c>
      <c r="AS1968" s="43">
        <v>208854.66</v>
      </c>
      <c r="AT1968" s="43">
        <v>16208.66</v>
      </c>
      <c r="AU1968" s="44">
        <v>2097</v>
      </c>
      <c r="AV1968" s="43">
        <v>3853.82</v>
      </c>
      <c r="AW1968" s="43">
        <v>2931.14</v>
      </c>
      <c r="AX1968" s="43">
        <v>1945900.62</v>
      </c>
      <c r="AY1968" s="43">
        <v>203379.34</v>
      </c>
      <c r="AZ1968" s="43">
        <v>21198.34</v>
      </c>
      <c r="BA1968" s="43">
        <v>1177.2</v>
      </c>
      <c r="BB1968" s="43">
        <v>13328.52</v>
      </c>
      <c r="BC1968" s="43">
        <v>8781.0400000000009</v>
      </c>
      <c r="BD1968" s="43">
        <v>2815.9</v>
      </c>
      <c r="BE1968" s="43">
        <v>26338.76</v>
      </c>
      <c r="BF1968" s="43">
        <v>41086.9</v>
      </c>
      <c r="BG1968" s="44">
        <v>318106</v>
      </c>
      <c r="BH1968" s="43">
        <v>2264006.62</v>
      </c>
      <c r="BI1968" s="44">
        <v>0</v>
      </c>
      <c r="BJ1968" s="71">
        <v>2264</v>
      </c>
      <c r="BK1968" s="2"/>
      <c r="BL1968" s="2"/>
      <c r="BM1968" s="48">
        <v>188.7</v>
      </c>
      <c r="BN1968" s="48">
        <v>188.7</v>
      </c>
      <c r="BO1968" s="48">
        <v>188.7</v>
      </c>
      <c r="BP1968" s="48">
        <v>188.7</v>
      </c>
      <c r="BQ1968" s="48">
        <v>377.3</v>
      </c>
      <c r="BR1968" s="48">
        <v>377.3</v>
      </c>
      <c r="BS1968" s="48">
        <v>94.3</v>
      </c>
      <c r="BT1968" s="48">
        <v>0</v>
      </c>
      <c r="BU1968" s="48">
        <v>94.3</v>
      </c>
      <c r="BV1968" s="48">
        <f t="shared" si="951"/>
        <v>204.6</v>
      </c>
      <c r="BW1968" s="48">
        <f t="shared" ref="BW1968:BW2031" si="959">+BV1968</f>
        <v>204.6</v>
      </c>
      <c r="BX1968" s="49">
        <f t="shared" si="952"/>
        <v>204.5</v>
      </c>
      <c r="BY1968" s="50">
        <f t="shared" si="953"/>
        <v>2311.6999999999998</v>
      </c>
      <c r="BZ1968" s="48">
        <f t="shared" si="954"/>
        <v>566.09999999999991</v>
      </c>
      <c r="CA1968" s="48">
        <f t="shared" si="955"/>
        <v>943.3</v>
      </c>
      <c r="CB1968" s="48">
        <f t="shared" si="956"/>
        <v>188.6</v>
      </c>
      <c r="CC1968" s="51">
        <f t="shared" si="957"/>
        <v>613.70000000000005</v>
      </c>
      <c r="CD1968" s="50">
        <f t="shared" si="958"/>
        <v>2311.6999999999998</v>
      </c>
      <c r="CE1968" s="103"/>
      <c r="CF1968" s="73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</row>
    <row r="1969" spans="1:122" ht="15" hidden="1" outlineLevel="1" thickBot="1" x14ac:dyDescent="0.35">
      <c r="A1969" s="161"/>
      <c r="B1969" s="53" t="s">
        <v>3913</v>
      </c>
      <c r="C1969" s="53" t="s">
        <v>45</v>
      </c>
      <c r="D1969" s="24" t="s">
        <v>3914</v>
      </c>
      <c r="E1969" s="35">
        <v>988446.05</v>
      </c>
      <c r="F1969" s="35">
        <v>46926.86</v>
      </c>
      <c r="G1969" s="34"/>
      <c r="H1969" s="36">
        <v>274</v>
      </c>
      <c r="I1969" s="38">
        <v>257</v>
      </c>
      <c r="J1969" s="38">
        <v>17</v>
      </c>
      <c r="K1969" s="37"/>
      <c r="L1969" s="35">
        <v>1035372.91</v>
      </c>
      <c r="M1969" s="35">
        <v>87448.38</v>
      </c>
      <c r="N1969" s="35">
        <v>9551.36</v>
      </c>
      <c r="O1969" s="36">
        <v>1233</v>
      </c>
      <c r="P1969" s="35">
        <v>2265.98</v>
      </c>
      <c r="Q1969" s="35">
        <v>1723.46</v>
      </c>
      <c r="R1969" s="35">
        <v>1137595.0900000001</v>
      </c>
      <c r="S1969" s="35">
        <v>119727.63</v>
      </c>
      <c r="T1969" s="35">
        <v>12464.26</v>
      </c>
      <c r="U1969" s="35">
        <v>693.9</v>
      </c>
      <c r="V1969" s="35">
        <v>7856.49</v>
      </c>
      <c r="W1969" s="35">
        <v>5175.9799999999996</v>
      </c>
      <c r="X1969" s="35">
        <v>1920.3</v>
      </c>
      <c r="Y1969" s="35">
        <v>15525.37</v>
      </c>
      <c r="Z1969" s="35">
        <v>24848.94</v>
      </c>
      <c r="AA1969" s="35">
        <v>188212.87</v>
      </c>
      <c r="AB1969" s="35">
        <v>1325807.96</v>
      </c>
      <c r="AC1969" s="39">
        <f t="shared" si="949"/>
        <v>1325.8</v>
      </c>
      <c r="AD1969" s="40">
        <f t="shared" si="950"/>
        <v>1359.4</v>
      </c>
      <c r="AG1969" s="70" t="s">
        <v>3853</v>
      </c>
      <c r="AH1969" s="24" t="s">
        <v>3913</v>
      </c>
      <c r="AI1969" s="24" t="s">
        <v>45</v>
      </c>
      <c r="AJ1969" s="24" t="s">
        <v>3914</v>
      </c>
      <c r="AK1969" s="43">
        <v>1025864.26</v>
      </c>
      <c r="AL1969" s="43">
        <v>46926.86</v>
      </c>
      <c r="AM1969" s="42"/>
      <c r="AN1969" s="44">
        <v>275</v>
      </c>
      <c r="AO1969" s="46">
        <v>260</v>
      </c>
      <c r="AP1969" s="46">
        <v>15</v>
      </c>
      <c r="AQ1969" s="45"/>
      <c r="AR1969" s="43">
        <v>1072791.1200000001</v>
      </c>
      <c r="AS1969" s="43">
        <v>99828.17</v>
      </c>
      <c r="AT1969" s="43">
        <v>9592.9</v>
      </c>
      <c r="AU1969" s="43">
        <v>1237.5</v>
      </c>
      <c r="AV1969" s="43">
        <v>2274.25</v>
      </c>
      <c r="AW1969" s="43">
        <v>1729.75</v>
      </c>
      <c r="AX1969" s="43">
        <v>1187453.69</v>
      </c>
      <c r="AY1969" s="43">
        <v>120629.15</v>
      </c>
      <c r="AZ1969" s="43">
        <v>12509.75</v>
      </c>
      <c r="BA1969" s="44">
        <v>702</v>
      </c>
      <c r="BB1969" s="43">
        <v>7948.2</v>
      </c>
      <c r="BC1969" s="43">
        <v>5236.3999999999996</v>
      </c>
      <c r="BD1969" s="43">
        <v>256.04000000000002</v>
      </c>
      <c r="BE1969" s="43">
        <v>15706.6</v>
      </c>
      <c r="BF1969" s="43">
        <v>25746.97</v>
      </c>
      <c r="BG1969" s="43">
        <v>188735.11</v>
      </c>
      <c r="BH1969" s="43">
        <v>1376188.8</v>
      </c>
      <c r="BI1969" s="44">
        <v>0</v>
      </c>
      <c r="BJ1969" s="71">
        <v>1376.2</v>
      </c>
      <c r="BK1969" s="2"/>
      <c r="BL1969" s="2"/>
      <c r="BM1969" s="48">
        <v>114.7</v>
      </c>
      <c r="BN1969" s="48">
        <v>114.7</v>
      </c>
      <c r="BO1969" s="48">
        <v>114.7</v>
      </c>
      <c r="BP1969" s="48">
        <v>114.7</v>
      </c>
      <c r="BQ1969" s="48">
        <v>229.4</v>
      </c>
      <c r="BR1969" s="48">
        <v>229.4</v>
      </c>
      <c r="BS1969" s="48">
        <v>57.3</v>
      </c>
      <c r="BT1969" s="48">
        <v>0</v>
      </c>
      <c r="BU1969" s="48">
        <v>57.3</v>
      </c>
      <c r="BV1969" s="48">
        <f t="shared" si="951"/>
        <v>109.1</v>
      </c>
      <c r="BW1969" s="48">
        <f t="shared" si="959"/>
        <v>109.1</v>
      </c>
      <c r="BX1969" s="49">
        <f t="shared" si="952"/>
        <v>109</v>
      </c>
      <c r="BY1969" s="50">
        <f t="shared" si="953"/>
        <v>1359.4</v>
      </c>
      <c r="BZ1969" s="48">
        <f t="shared" si="954"/>
        <v>344.1</v>
      </c>
      <c r="CA1969" s="48">
        <f t="shared" si="955"/>
        <v>573.5</v>
      </c>
      <c r="CB1969" s="48">
        <f t="shared" si="956"/>
        <v>114.6</v>
      </c>
      <c r="CC1969" s="51">
        <f t="shared" si="957"/>
        <v>327.2</v>
      </c>
      <c r="CD1969" s="50">
        <f t="shared" si="958"/>
        <v>1359.4</v>
      </c>
      <c r="CE1969" s="103"/>
      <c r="CF1969" s="73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</row>
    <row r="1970" spans="1:122" ht="21" hidden="1" outlineLevel="1" thickBot="1" x14ac:dyDescent="0.35">
      <c r="A1970" s="161"/>
      <c r="B1970" s="53" t="s">
        <v>3915</v>
      </c>
      <c r="C1970" s="53" t="s">
        <v>45</v>
      </c>
      <c r="D1970" s="24" t="s">
        <v>3916</v>
      </c>
      <c r="E1970" s="35">
        <v>2391480.36</v>
      </c>
      <c r="F1970" s="34"/>
      <c r="G1970" s="34"/>
      <c r="H1970" s="36">
        <v>564</v>
      </c>
      <c r="I1970" s="38">
        <v>564</v>
      </c>
      <c r="J1970" s="37"/>
      <c r="K1970" s="37"/>
      <c r="L1970" s="35">
        <v>2391480.36</v>
      </c>
      <c r="M1970" s="35">
        <v>209071.58</v>
      </c>
      <c r="N1970" s="35">
        <v>19773.84</v>
      </c>
      <c r="O1970" s="36">
        <v>2538</v>
      </c>
      <c r="P1970" s="35">
        <v>4664.28</v>
      </c>
      <c r="Q1970" s="35">
        <v>3547.56</v>
      </c>
      <c r="R1970" s="35">
        <v>2631075.62</v>
      </c>
      <c r="S1970" s="35">
        <v>254330.16</v>
      </c>
      <c r="T1970" s="35">
        <v>25656.36</v>
      </c>
      <c r="U1970" s="35">
        <v>1522.8</v>
      </c>
      <c r="V1970" s="35">
        <v>17241.48</v>
      </c>
      <c r="W1970" s="35">
        <v>11358.96</v>
      </c>
      <c r="X1970" s="35">
        <v>11774.24</v>
      </c>
      <c r="Y1970" s="35">
        <v>34071.24</v>
      </c>
      <c r="Z1970" s="35">
        <v>57395.57</v>
      </c>
      <c r="AA1970" s="35">
        <v>413350.81</v>
      </c>
      <c r="AB1970" s="35">
        <v>3044426.43</v>
      </c>
      <c r="AC1970" s="39">
        <f t="shared" si="949"/>
        <v>3044.4</v>
      </c>
      <c r="AD1970" s="40">
        <f t="shared" si="950"/>
        <v>2968.3</v>
      </c>
      <c r="AG1970" s="70" t="s">
        <v>3853</v>
      </c>
      <c r="AH1970" s="24" t="s">
        <v>3915</v>
      </c>
      <c r="AI1970" s="24" t="s">
        <v>45</v>
      </c>
      <c r="AJ1970" s="24" t="s">
        <v>3916</v>
      </c>
      <c r="AK1970" s="43">
        <v>2284753.4500000002</v>
      </c>
      <c r="AL1970" s="42"/>
      <c r="AM1970" s="42"/>
      <c r="AN1970" s="44">
        <v>587</v>
      </c>
      <c r="AO1970" s="46">
        <v>587</v>
      </c>
      <c r="AP1970" s="45"/>
      <c r="AQ1970" s="45"/>
      <c r="AR1970" s="43">
        <v>2284753.4500000002</v>
      </c>
      <c r="AS1970" s="43">
        <v>192424.57</v>
      </c>
      <c r="AT1970" s="43">
        <v>20580.22</v>
      </c>
      <c r="AU1970" s="43">
        <v>2641.5</v>
      </c>
      <c r="AV1970" s="43">
        <v>4854.49</v>
      </c>
      <c r="AW1970" s="43">
        <v>3692.23</v>
      </c>
      <c r="AX1970" s="43">
        <v>2508946.46</v>
      </c>
      <c r="AY1970" s="43">
        <v>264701.78000000003</v>
      </c>
      <c r="AZ1970" s="43">
        <v>26702.63</v>
      </c>
      <c r="BA1970" s="43">
        <v>1584.9</v>
      </c>
      <c r="BB1970" s="43">
        <v>17944.59</v>
      </c>
      <c r="BC1970" s="43">
        <v>11822.18</v>
      </c>
      <c r="BD1970" s="43">
        <v>8192.2000000000007</v>
      </c>
      <c r="BE1970" s="43">
        <v>35460.67</v>
      </c>
      <c r="BF1970" s="43">
        <v>54834.080000000002</v>
      </c>
      <c r="BG1970" s="43">
        <v>421243.03</v>
      </c>
      <c r="BH1970" s="43">
        <v>2930189.49</v>
      </c>
      <c r="BI1970" s="44">
        <v>0</v>
      </c>
      <c r="BJ1970" s="71">
        <v>2930.2</v>
      </c>
      <c r="BK1970" s="2"/>
      <c r="BL1970" s="2"/>
      <c r="BM1970" s="48">
        <v>244.2</v>
      </c>
      <c r="BN1970" s="48">
        <v>244.2</v>
      </c>
      <c r="BO1970" s="48">
        <v>244.2</v>
      </c>
      <c r="BP1970" s="48">
        <v>244.2</v>
      </c>
      <c r="BQ1970" s="48">
        <v>488.4</v>
      </c>
      <c r="BR1970" s="48">
        <v>488.4</v>
      </c>
      <c r="BS1970" s="48">
        <v>122.1</v>
      </c>
      <c r="BT1970" s="48">
        <v>0</v>
      </c>
      <c r="BU1970" s="48">
        <v>122.1</v>
      </c>
      <c r="BV1970" s="48">
        <f t="shared" si="951"/>
        <v>256.8</v>
      </c>
      <c r="BW1970" s="48">
        <f t="shared" si="959"/>
        <v>256.8</v>
      </c>
      <c r="BX1970" s="49">
        <f t="shared" si="952"/>
        <v>256.89999999999998</v>
      </c>
      <c r="BY1970" s="50">
        <f t="shared" si="953"/>
        <v>2968.2999999999993</v>
      </c>
      <c r="BZ1970" s="48">
        <f t="shared" si="954"/>
        <v>732.59999999999991</v>
      </c>
      <c r="CA1970" s="48">
        <f t="shared" si="955"/>
        <v>1221</v>
      </c>
      <c r="CB1970" s="48">
        <f t="shared" si="956"/>
        <v>244.2</v>
      </c>
      <c r="CC1970" s="51">
        <f t="shared" si="957"/>
        <v>770.5</v>
      </c>
      <c r="CD1970" s="50">
        <f t="shared" si="958"/>
        <v>2968.2999999999997</v>
      </c>
      <c r="CE1970" s="103"/>
      <c r="CF1970" s="73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</row>
    <row r="1971" spans="1:122" ht="15" hidden="1" outlineLevel="1" thickBot="1" x14ac:dyDescent="0.35">
      <c r="A1971" s="161"/>
      <c r="B1971" s="53" t="s">
        <v>3917</v>
      </c>
      <c r="C1971" s="53" t="s">
        <v>45</v>
      </c>
      <c r="D1971" s="24" t="s">
        <v>3918</v>
      </c>
      <c r="E1971" s="35">
        <v>2573934.4300000002</v>
      </c>
      <c r="F1971" s="34"/>
      <c r="G1971" s="34"/>
      <c r="H1971" s="36">
        <v>774</v>
      </c>
      <c r="I1971" s="38">
        <v>774</v>
      </c>
      <c r="J1971" s="37"/>
      <c r="K1971" s="37"/>
      <c r="L1971" s="35">
        <v>2573934.4300000002</v>
      </c>
      <c r="M1971" s="35">
        <v>275856.65999999997</v>
      </c>
      <c r="N1971" s="35">
        <v>27136.44</v>
      </c>
      <c r="O1971" s="36">
        <v>3483</v>
      </c>
      <c r="P1971" s="35">
        <v>6400.98</v>
      </c>
      <c r="Q1971" s="35">
        <v>4868.46</v>
      </c>
      <c r="R1971" s="35">
        <v>2891679.97</v>
      </c>
      <c r="S1971" s="35">
        <v>349027.56</v>
      </c>
      <c r="T1971" s="35">
        <v>35209.26</v>
      </c>
      <c r="U1971" s="35">
        <v>2089.8000000000002</v>
      </c>
      <c r="V1971" s="35">
        <v>23661.18</v>
      </c>
      <c r="W1971" s="35">
        <v>15588.36</v>
      </c>
      <c r="X1971" s="35">
        <v>6015.68</v>
      </c>
      <c r="Y1971" s="35">
        <v>46757.34</v>
      </c>
      <c r="Z1971" s="35">
        <v>61774.42</v>
      </c>
      <c r="AA1971" s="35">
        <v>540123.6</v>
      </c>
      <c r="AB1971" s="35">
        <v>3431803.57</v>
      </c>
      <c r="AC1971" s="39">
        <f t="shared" si="949"/>
        <v>3431.8</v>
      </c>
      <c r="AD1971" s="40">
        <f t="shared" si="950"/>
        <v>3375.9</v>
      </c>
      <c r="AG1971" s="70" t="s">
        <v>3853</v>
      </c>
      <c r="AH1971" s="24" t="s">
        <v>3917</v>
      </c>
      <c r="AI1971" s="24" t="s">
        <v>45</v>
      </c>
      <c r="AJ1971" s="24" t="s">
        <v>3918</v>
      </c>
      <c r="AK1971" s="43">
        <v>2514569.0299999998</v>
      </c>
      <c r="AL1971" s="42"/>
      <c r="AM1971" s="42"/>
      <c r="AN1971" s="44">
        <v>752</v>
      </c>
      <c r="AO1971" s="46">
        <v>752</v>
      </c>
      <c r="AP1971" s="45"/>
      <c r="AQ1971" s="45"/>
      <c r="AR1971" s="43">
        <v>2514569.0299999998</v>
      </c>
      <c r="AS1971" s="43">
        <v>268541.33</v>
      </c>
      <c r="AT1971" s="43">
        <v>26365.119999999999</v>
      </c>
      <c r="AU1971" s="44">
        <v>3384</v>
      </c>
      <c r="AV1971" s="43">
        <v>6219.04</v>
      </c>
      <c r="AW1971" s="43">
        <v>4730.08</v>
      </c>
      <c r="AX1971" s="43">
        <v>2823808.6</v>
      </c>
      <c r="AY1971" s="43">
        <v>339106.88</v>
      </c>
      <c r="AZ1971" s="43">
        <v>34208.480000000003</v>
      </c>
      <c r="BA1971" s="43">
        <v>2030.4</v>
      </c>
      <c r="BB1971" s="43">
        <v>22988.639999999999</v>
      </c>
      <c r="BC1971" s="43">
        <v>15145.28</v>
      </c>
      <c r="BD1971" s="43">
        <v>4864.22</v>
      </c>
      <c r="BE1971" s="43">
        <v>45428.32</v>
      </c>
      <c r="BF1971" s="43">
        <v>60349.66</v>
      </c>
      <c r="BG1971" s="43">
        <v>524121.88</v>
      </c>
      <c r="BH1971" s="43">
        <v>3347930.48</v>
      </c>
      <c r="BI1971" s="44">
        <v>0</v>
      </c>
      <c r="BJ1971" s="71">
        <v>3347.9</v>
      </c>
      <c r="BK1971" s="2"/>
      <c r="BL1971" s="2"/>
      <c r="BM1971" s="48">
        <v>279</v>
      </c>
      <c r="BN1971" s="48">
        <v>279</v>
      </c>
      <c r="BO1971" s="48">
        <v>279</v>
      </c>
      <c r="BP1971" s="48">
        <v>279</v>
      </c>
      <c r="BQ1971" s="48">
        <v>558</v>
      </c>
      <c r="BR1971" s="48">
        <v>558</v>
      </c>
      <c r="BS1971" s="48">
        <v>139.5</v>
      </c>
      <c r="BT1971" s="48">
        <v>0</v>
      </c>
      <c r="BU1971" s="48">
        <v>139.5</v>
      </c>
      <c r="BV1971" s="48">
        <f t="shared" si="951"/>
        <v>288.3</v>
      </c>
      <c r="BW1971" s="48">
        <f t="shared" si="959"/>
        <v>288.3</v>
      </c>
      <c r="BX1971" s="49">
        <f t="shared" si="952"/>
        <v>288.3</v>
      </c>
      <c r="BY1971" s="50">
        <f t="shared" si="953"/>
        <v>3375.9</v>
      </c>
      <c r="BZ1971" s="48">
        <f t="shared" si="954"/>
        <v>837</v>
      </c>
      <c r="CA1971" s="48">
        <f t="shared" si="955"/>
        <v>1395</v>
      </c>
      <c r="CB1971" s="48">
        <f t="shared" si="956"/>
        <v>279</v>
      </c>
      <c r="CC1971" s="51">
        <f t="shared" si="957"/>
        <v>864.90000000000009</v>
      </c>
      <c r="CD1971" s="50">
        <f t="shared" si="958"/>
        <v>3375.9</v>
      </c>
      <c r="CE1971" s="103"/>
      <c r="CF1971" s="73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</row>
    <row r="1972" spans="1:122" ht="21" hidden="1" outlineLevel="1" thickBot="1" x14ac:dyDescent="0.35">
      <c r="A1972" s="161"/>
      <c r="B1972" s="53" t="s">
        <v>3919</v>
      </c>
      <c r="C1972" s="53" t="s">
        <v>45</v>
      </c>
      <c r="D1972" s="24" t="s">
        <v>3920</v>
      </c>
      <c r="E1972" s="35">
        <v>2696062.13</v>
      </c>
      <c r="F1972" s="35">
        <v>135259.76999999999</v>
      </c>
      <c r="G1972" s="35">
        <v>14805.11</v>
      </c>
      <c r="H1972" s="36">
        <v>710</v>
      </c>
      <c r="I1972" s="38">
        <v>659</v>
      </c>
      <c r="J1972" s="38">
        <v>50</v>
      </c>
      <c r="K1972" s="38">
        <v>1</v>
      </c>
      <c r="L1972" s="35">
        <v>2846127.01</v>
      </c>
      <c r="M1972" s="35">
        <v>307516.34000000003</v>
      </c>
      <c r="N1972" s="35">
        <v>24688.84</v>
      </c>
      <c r="O1972" s="36">
        <v>3195</v>
      </c>
      <c r="P1972" s="35">
        <v>5871.7</v>
      </c>
      <c r="Q1972" s="35">
        <v>4465.8999999999996</v>
      </c>
      <c r="R1972" s="35">
        <v>3191864.79</v>
      </c>
      <c r="S1972" s="35">
        <v>308677.61</v>
      </c>
      <c r="T1972" s="35">
        <v>32297.9</v>
      </c>
      <c r="U1972" s="35">
        <v>1779.3</v>
      </c>
      <c r="V1972" s="35">
        <v>20145.63</v>
      </c>
      <c r="W1972" s="35">
        <v>13272.26</v>
      </c>
      <c r="X1972" s="35">
        <v>4864.58</v>
      </c>
      <c r="Y1972" s="35">
        <v>39810.19</v>
      </c>
      <c r="Z1972" s="35">
        <v>68307.05</v>
      </c>
      <c r="AA1972" s="35">
        <v>489154.52</v>
      </c>
      <c r="AB1972" s="35">
        <v>3681019.31</v>
      </c>
      <c r="AC1972" s="39">
        <f t="shared" si="949"/>
        <v>3681</v>
      </c>
      <c r="AD1972" s="40">
        <f t="shared" ref="AD1972:AD2003" si="960">+ROUND((AC1972/12*4)+(BJ1972/12*8),1)</f>
        <v>3639.1</v>
      </c>
      <c r="AG1972" s="70" t="s">
        <v>3853</v>
      </c>
      <c r="AH1972" s="24" t="s">
        <v>3919</v>
      </c>
      <c r="AI1972" s="24" t="s">
        <v>45</v>
      </c>
      <c r="AJ1972" s="24" t="s">
        <v>3920</v>
      </c>
      <c r="AK1972" s="43">
        <v>2647885.2599999998</v>
      </c>
      <c r="AL1972" s="43">
        <v>111796.34</v>
      </c>
      <c r="AM1972" s="43">
        <v>14805.11</v>
      </c>
      <c r="AN1972" s="44">
        <v>708</v>
      </c>
      <c r="AO1972" s="46">
        <v>671</v>
      </c>
      <c r="AP1972" s="46">
        <v>34</v>
      </c>
      <c r="AQ1972" s="46">
        <v>3</v>
      </c>
      <c r="AR1972" s="43">
        <v>2774486.71</v>
      </c>
      <c r="AS1972" s="43">
        <v>315920.75</v>
      </c>
      <c r="AT1972" s="43">
        <v>24672.639999999999</v>
      </c>
      <c r="AU1972" s="44">
        <v>3186</v>
      </c>
      <c r="AV1972" s="43">
        <v>5855.16</v>
      </c>
      <c r="AW1972" s="43">
        <v>4453.32</v>
      </c>
      <c r="AX1972" s="43">
        <v>3128574.58</v>
      </c>
      <c r="AY1972" s="43">
        <v>310929.78999999998</v>
      </c>
      <c r="AZ1972" s="43">
        <v>32206.92</v>
      </c>
      <c r="BA1972" s="43">
        <v>1811.7</v>
      </c>
      <c r="BB1972" s="43">
        <v>20512.47</v>
      </c>
      <c r="BC1972" s="43">
        <v>13513.94</v>
      </c>
      <c r="BD1972" s="43">
        <v>3456.54</v>
      </c>
      <c r="BE1972" s="43">
        <v>40535.11</v>
      </c>
      <c r="BF1972" s="43">
        <v>66587.7</v>
      </c>
      <c r="BG1972" s="43">
        <v>489554.17</v>
      </c>
      <c r="BH1972" s="43">
        <v>3618128.75</v>
      </c>
      <c r="BI1972" s="44">
        <v>0</v>
      </c>
      <c r="BJ1972" s="71">
        <v>3618.1</v>
      </c>
      <c r="BK1972" s="2"/>
      <c r="BL1972" s="2"/>
      <c r="BM1972" s="48">
        <v>301.5</v>
      </c>
      <c r="BN1972" s="48">
        <v>301.5</v>
      </c>
      <c r="BO1972" s="48">
        <v>301.5</v>
      </c>
      <c r="BP1972" s="48">
        <v>301.5</v>
      </c>
      <c r="BQ1972" s="48">
        <v>603</v>
      </c>
      <c r="BR1972" s="48">
        <v>603</v>
      </c>
      <c r="BS1972" s="48">
        <v>150.80000000000001</v>
      </c>
      <c r="BT1972" s="48">
        <v>0</v>
      </c>
      <c r="BU1972" s="48">
        <v>150.80000000000001</v>
      </c>
      <c r="BV1972" s="48">
        <f t="shared" ref="BV1972:BV2003" si="961">+ROUND((AD1972-BM1972-BN1972-BO1972-BP1972-BQ1972-BR1972-BS1972-BT1972-BU1972)/3,1)</f>
        <v>308.5</v>
      </c>
      <c r="BW1972" s="48">
        <f t="shared" si="959"/>
        <v>308.5</v>
      </c>
      <c r="BX1972" s="49">
        <f t="shared" ref="BX1972:BX2003" si="962">+ROUND(AD1972-BM1972-BN1972-BO1972-BP1972-BQ1972-BR1972-BS1972-BT1972-BU1972-BV1972-BW1972,1)</f>
        <v>308.5</v>
      </c>
      <c r="BY1972" s="50">
        <f t="shared" si="953"/>
        <v>3639.1</v>
      </c>
      <c r="BZ1972" s="48">
        <f t="shared" si="954"/>
        <v>904.5</v>
      </c>
      <c r="CA1972" s="48">
        <f t="shared" si="955"/>
        <v>1507.5</v>
      </c>
      <c r="CB1972" s="48">
        <f t="shared" si="956"/>
        <v>301.60000000000002</v>
      </c>
      <c r="CC1972" s="51">
        <f t="shared" si="957"/>
        <v>925.5</v>
      </c>
      <c r="CD1972" s="50">
        <f t="shared" si="958"/>
        <v>3639.1</v>
      </c>
      <c r="CE1972" s="103"/>
      <c r="CF1972" s="73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</row>
    <row r="1973" spans="1:122" ht="21" hidden="1" outlineLevel="1" thickBot="1" x14ac:dyDescent="0.35">
      <c r="A1973" s="161"/>
      <c r="B1973" s="53" t="s">
        <v>3921</v>
      </c>
      <c r="C1973" s="53" t="s">
        <v>45</v>
      </c>
      <c r="D1973" s="24" t="s">
        <v>3922</v>
      </c>
      <c r="E1973" s="35">
        <v>925961.18</v>
      </c>
      <c r="F1973" s="35">
        <v>23463.43</v>
      </c>
      <c r="G1973" s="34"/>
      <c r="H1973" s="36">
        <v>170</v>
      </c>
      <c r="I1973" s="38">
        <v>164</v>
      </c>
      <c r="J1973" s="38">
        <v>6</v>
      </c>
      <c r="K1973" s="37"/>
      <c r="L1973" s="35">
        <v>949424.61</v>
      </c>
      <c r="M1973" s="35">
        <v>72201.81</v>
      </c>
      <c r="N1973" s="35">
        <v>5940.76</v>
      </c>
      <c r="O1973" s="36">
        <v>765</v>
      </c>
      <c r="P1973" s="35">
        <v>1405.9</v>
      </c>
      <c r="Q1973" s="35">
        <v>1069.3</v>
      </c>
      <c r="R1973" s="35">
        <v>1030807.38</v>
      </c>
      <c r="S1973" s="35">
        <v>75308.06</v>
      </c>
      <c r="T1973" s="35">
        <v>7733.3</v>
      </c>
      <c r="U1973" s="35">
        <v>442.8</v>
      </c>
      <c r="V1973" s="35">
        <v>5013.4799999999996</v>
      </c>
      <c r="W1973" s="35">
        <v>3302.96</v>
      </c>
      <c r="X1973" s="35">
        <v>512.08000000000004</v>
      </c>
      <c r="Y1973" s="35">
        <v>9907.24</v>
      </c>
      <c r="Z1973" s="35">
        <v>22786.2</v>
      </c>
      <c r="AA1973" s="35">
        <v>125006.12</v>
      </c>
      <c r="AB1973" s="35">
        <v>1155813.5</v>
      </c>
      <c r="AC1973" s="39">
        <f t="shared" si="949"/>
        <v>1155.8</v>
      </c>
      <c r="AD1973" s="40">
        <f t="shared" si="960"/>
        <v>1128.5</v>
      </c>
      <c r="AG1973" s="70" t="s">
        <v>3853</v>
      </c>
      <c r="AH1973" s="24" t="s">
        <v>3921</v>
      </c>
      <c r="AI1973" s="24" t="s">
        <v>45</v>
      </c>
      <c r="AJ1973" s="24" t="s">
        <v>3922</v>
      </c>
      <c r="AK1973" s="43">
        <v>896140.13</v>
      </c>
      <c r="AL1973" s="43">
        <v>23463.43</v>
      </c>
      <c r="AM1973" s="42"/>
      <c r="AN1973" s="44">
        <v>168</v>
      </c>
      <c r="AO1973" s="46">
        <v>160</v>
      </c>
      <c r="AP1973" s="46">
        <v>8</v>
      </c>
      <c r="AQ1973" s="45"/>
      <c r="AR1973" s="43">
        <v>919603.56</v>
      </c>
      <c r="AS1973" s="43">
        <v>63625.88</v>
      </c>
      <c r="AT1973" s="43">
        <v>5864.16</v>
      </c>
      <c r="AU1973" s="44">
        <v>756</v>
      </c>
      <c r="AV1973" s="43">
        <v>1389.36</v>
      </c>
      <c r="AW1973" s="43">
        <v>1056.72</v>
      </c>
      <c r="AX1973" s="43">
        <v>992295.68</v>
      </c>
      <c r="AY1973" s="43">
        <v>73955.600000000006</v>
      </c>
      <c r="AZ1973" s="43">
        <v>7642.32</v>
      </c>
      <c r="BA1973" s="44">
        <v>432</v>
      </c>
      <c r="BB1973" s="43">
        <v>4891.2</v>
      </c>
      <c r="BC1973" s="43">
        <v>3222.4</v>
      </c>
      <c r="BD1973" s="43">
        <v>639.91999999999996</v>
      </c>
      <c r="BE1973" s="43">
        <v>9665.6</v>
      </c>
      <c r="BF1973" s="43">
        <v>22070.5</v>
      </c>
      <c r="BG1973" s="43">
        <v>122519.54</v>
      </c>
      <c r="BH1973" s="43">
        <v>1114815.22</v>
      </c>
      <c r="BI1973" s="44">
        <v>0</v>
      </c>
      <c r="BJ1973" s="71">
        <v>1114.8</v>
      </c>
      <c r="BK1973" s="2"/>
      <c r="BL1973" s="2"/>
      <c r="BM1973" s="48">
        <v>92.9</v>
      </c>
      <c r="BN1973" s="48">
        <v>92.9</v>
      </c>
      <c r="BO1973" s="48">
        <v>92.9</v>
      </c>
      <c r="BP1973" s="48">
        <v>92.9</v>
      </c>
      <c r="BQ1973" s="48">
        <v>185.8</v>
      </c>
      <c r="BR1973" s="48">
        <v>185.8</v>
      </c>
      <c r="BS1973" s="48">
        <v>46.5</v>
      </c>
      <c r="BT1973" s="48">
        <v>0</v>
      </c>
      <c r="BU1973" s="48">
        <v>46.5</v>
      </c>
      <c r="BV1973" s="48">
        <f t="shared" si="961"/>
        <v>97.4</v>
      </c>
      <c r="BW1973" s="48">
        <f t="shared" si="959"/>
        <v>97.4</v>
      </c>
      <c r="BX1973" s="49">
        <f t="shared" si="962"/>
        <v>97.5</v>
      </c>
      <c r="BY1973" s="50">
        <f t="shared" si="953"/>
        <v>1128.5000000000002</v>
      </c>
      <c r="BZ1973" s="48">
        <f t="shared" si="954"/>
        <v>278.70000000000005</v>
      </c>
      <c r="CA1973" s="48">
        <f t="shared" si="955"/>
        <v>464.50000000000006</v>
      </c>
      <c r="CB1973" s="48">
        <f t="shared" si="956"/>
        <v>93</v>
      </c>
      <c r="CC1973" s="51">
        <f t="shared" si="957"/>
        <v>292.3</v>
      </c>
      <c r="CD1973" s="50">
        <f t="shared" si="958"/>
        <v>1128.5</v>
      </c>
      <c r="CE1973" s="103"/>
      <c r="CF1973" s="73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</row>
    <row r="1974" spans="1:122" ht="15" hidden="1" outlineLevel="1" thickBot="1" x14ac:dyDescent="0.35">
      <c r="A1974" s="161"/>
      <c r="B1974" s="53" t="s">
        <v>3923</v>
      </c>
      <c r="C1974" s="53" t="s">
        <v>45</v>
      </c>
      <c r="D1974" s="24" t="s">
        <v>3924</v>
      </c>
      <c r="E1974" s="35">
        <v>3052744.2</v>
      </c>
      <c r="F1974" s="34"/>
      <c r="G1974" s="34"/>
      <c r="H1974" s="36">
        <v>839</v>
      </c>
      <c r="I1974" s="38">
        <v>839</v>
      </c>
      <c r="J1974" s="37"/>
      <c r="K1974" s="37"/>
      <c r="L1974" s="35">
        <v>3052744.2</v>
      </c>
      <c r="M1974" s="35">
        <v>323706.28000000003</v>
      </c>
      <c r="N1974" s="35">
        <v>29415.34</v>
      </c>
      <c r="O1974" s="35">
        <v>3775.5</v>
      </c>
      <c r="P1974" s="35">
        <v>6938.53</v>
      </c>
      <c r="Q1974" s="35">
        <v>5277.31</v>
      </c>
      <c r="R1974" s="35">
        <v>3421857.16</v>
      </c>
      <c r="S1974" s="35">
        <v>378338.66</v>
      </c>
      <c r="T1974" s="35">
        <v>38166.11</v>
      </c>
      <c r="U1974" s="35">
        <v>2265.3000000000002</v>
      </c>
      <c r="V1974" s="35">
        <v>25648.23</v>
      </c>
      <c r="W1974" s="35">
        <v>16897.46</v>
      </c>
      <c r="X1974" s="35">
        <v>11902.62</v>
      </c>
      <c r="Y1974" s="35">
        <v>50683.99</v>
      </c>
      <c r="Z1974" s="35">
        <v>73265.86</v>
      </c>
      <c r="AA1974" s="35">
        <v>597168.23</v>
      </c>
      <c r="AB1974" s="35">
        <v>4019025.39</v>
      </c>
      <c r="AC1974" s="39">
        <f t="shared" si="949"/>
        <v>4019</v>
      </c>
      <c r="AD1974" s="40">
        <f t="shared" si="960"/>
        <v>3954.1</v>
      </c>
      <c r="AG1974" s="70" t="s">
        <v>3853</v>
      </c>
      <c r="AH1974" s="24" t="s">
        <v>3923</v>
      </c>
      <c r="AI1974" s="24" t="s">
        <v>45</v>
      </c>
      <c r="AJ1974" s="24" t="s">
        <v>3924</v>
      </c>
      <c r="AK1974" s="43">
        <v>3000129.92</v>
      </c>
      <c r="AL1974" s="42"/>
      <c r="AM1974" s="42"/>
      <c r="AN1974" s="44">
        <v>813</v>
      </c>
      <c r="AO1974" s="46">
        <v>813</v>
      </c>
      <c r="AP1974" s="45"/>
      <c r="AQ1974" s="45"/>
      <c r="AR1974" s="43">
        <v>3000129.92</v>
      </c>
      <c r="AS1974" s="43">
        <v>303446.43</v>
      </c>
      <c r="AT1974" s="43">
        <v>28503.78</v>
      </c>
      <c r="AU1974" s="43">
        <v>3658.5</v>
      </c>
      <c r="AV1974" s="43">
        <v>6723.51</v>
      </c>
      <c r="AW1974" s="43">
        <v>5113.7700000000004</v>
      </c>
      <c r="AX1974" s="43">
        <v>3347575.91</v>
      </c>
      <c r="AY1974" s="43">
        <v>366614.22</v>
      </c>
      <c r="AZ1974" s="43">
        <v>36983.370000000003</v>
      </c>
      <c r="BA1974" s="43">
        <v>2195.1</v>
      </c>
      <c r="BB1974" s="43">
        <v>24853.41</v>
      </c>
      <c r="BC1974" s="43">
        <v>16373.82</v>
      </c>
      <c r="BD1974" s="43">
        <v>6014.78</v>
      </c>
      <c r="BE1974" s="43">
        <v>49113.33</v>
      </c>
      <c r="BF1974" s="43">
        <v>72003.14</v>
      </c>
      <c r="BG1974" s="43">
        <v>574151.17000000004</v>
      </c>
      <c r="BH1974" s="43">
        <v>3921727.08</v>
      </c>
      <c r="BI1974" s="44">
        <v>0</v>
      </c>
      <c r="BJ1974" s="71">
        <v>3921.7</v>
      </c>
      <c r="BK1974" s="2"/>
      <c r="BL1974" s="2"/>
      <c r="BM1974" s="48">
        <v>326.8</v>
      </c>
      <c r="BN1974" s="48">
        <v>326.8</v>
      </c>
      <c r="BO1974" s="48">
        <v>326.8</v>
      </c>
      <c r="BP1974" s="48">
        <v>326.8</v>
      </c>
      <c r="BQ1974" s="48">
        <v>653.6</v>
      </c>
      <c r="BR1974" s="48">
        <v>653.6</v>
      </c>
      <c r="BS1974" s="48">
        <v>163.4</v>
      </c>
      <c r="BT1974" s="48">
        <v>0</v>
      </c>
      <c r="BU1974" s="48">
        <v>163.4</v>
      </c>
      <c r="BV1974" s="48">
        <f t="shared" si="961"/>
        <v>337.6</v>
      </c>
      <c r="BW1974" s="48">
        <f t="shared" si="959"/>
        <v>337.6</v>
      </c>
      <c r="BX1974" s="49">
        <f t="shared" si="962"/>
        <v>337.7</v>
      </c>
      <c r="BY1974" s="50">
        <f t="shared" si="953"/>
        <v>3954.1000000000008</v>
      </c>
      <c r="BZ1974" s="48">
        <f t="shared" si="954"/>
        <v>980.40000000000009</v>
      </c>
      <c r="CA1974" s="48">
        <f t="shared" si="955"/>
        <v>1634</v>
      </c>
      <c r="CB1974" s="48">
        <f t="shared" si="956"/>
        <v>326.8</v>
      </c>
      <c r="CC1974" s="51">
        <f t="shared" si="957"/>
        <v>1012.9000000000001</v>
      </c>
      <c r="CD1974" s="50">
        <f t="shared" si="958"/>
        <v>3954.1000000000004</v>
      </c>
      <c r="CE1974" s="103"/>
      <c r="CF1974" s="73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</row>
    <row r="1975" spans="1:122" ht="15" hidden="1" outlineLevel="1" thickBot="1" x14ac:dyDescent="0.35">
      <c r="A1975" s="161"/>
      <c r="B1975" s="53" t="s">
        <v>3925</v>
      </c>
      <c r="C1975" s="53" t="s">
        <v>45</v>
      </c>
      <c r="D1975" s="24" t="s">
        <v>3926</v>
      </c>
      <c r="E1975" s="35">
        <v>901833.79</v>
      </c>
      <c r="F1975" s="35">
        <v>46926.86</v>
      </c>
      <c r="G1975" s="35">
        <v>14805.11</v>
      </c>
      <c r="H1975" s="36">
        <v>196</v>
      </c>
      <c r="I1975" s="38">
        <v>185</v>
      </c>
      <c r="J1975" s="38">
        <v>10</v>
      </c>
      <c r="K1975" s="38">
        <v>1</v>
      </c>
      <c r="L1975" s="35">
        <v>963565.76</v>
      </c>
      <c r="M1975" s="35">
        <v>74512.570000000007</v>
      </c>
      <c r="N1975" s="35">
        <v>6835.05</v>
      </c>
      <c r="O1975" s="36">
        <v>882</v>
      </c>
      <c r="P1975" s="35">
        <v>1620.92</v>
      </c>
      <c r="Q1975" s="35">
        <v>1232.8399999999999</v>
      </c>
      <c r="R1975" s="35">
        <v>1048649.1399999999</v>
      </c>
      <c r="S1975" s="35">
        <v>85906.05</v>
      </c>
      <c r="T1975" s="35">
        <v>8916.0400000000009</v>
      </c>
      <c r="U1975" s="35">
        <v>499.5</v>
      </c>
      <c r="V1975" s="35">
        <v>5655.45</v>
      </c>
      <c r="W1975" s="35">
        <v>3725.9</v>
      </c>
      <c r="X1975" s="35">
        <v>1024.1600000000001</v>
      </c>
      <c r="Y1975" s="35">
        <v>11175.85</v>
      </c>
      <c r="Z1975" s="35">
        <v>23125.57</v>
      </c>
      <c r="AA1975" s="35">
        <v>140028.51999999999</v>
      </c>
      <c r="AB1975" s="35">
        <v>1188677.6599999999</v>
      </c>
      <c r="AC1975" s="39">
        <f t="shared" si="949"/>
        <v>1188.7</v>
      </c>
      <c r="AD1975" s="40">
        <f t="shared" si="960"/>
        <v>1103.0999999999999</v>
      </c>
      <c r="AG1975" s="70" t="s">
        <v>3853</v>
      </c>
      <c r="AH1975" s="24" t="s">
        <v>3925</v>
      </c>
      <c r="AI1975" s="24" t="s">
        <v>45</v>
      </c>
      <c r="AJ1975" s="24" t="s">
        <v>3926</v>
      </c>
      <c r="AK1975" s="43">
        <v>803047.87</v>
      </c>
      <c r="AL1975" s="43">
        <v>23463.43</v>
      </c>
      <c r="AM1975" s="43">
        <v>14805.11</v>
      </c>
      <c r="AN1975" s="44">
        <v>189</v>
      </c>
      <c r="AO1975" s="46">
        <v>178</v>
      </c>
      <c r="AP1975" s="46">
        <v>9</v>
      </c>
      <c r="AQ1975" s="46">
        <v>2</v>
      </c>
      <c r="AR1975" s="43">
        <v>841316.41</v>
      </c>
      <c r="AS1975" s="43">
        <v>76717.11</v>
      </c>
      <c r="AT1975" s="43">
        <v>6588.56</v>
      </c>
      <c r="AU1975" s="43">
        <v>850.5</v>
      </c>
      <c r="AV1975" s="43">
        <v>1563.03</v>
      </c>
      <c r="AW1975" s="43">
        <v>1188.81</v>
      </c>
      <c r="AX1975" s="43">
        <v>928224.42</v>
      </c>
      <c r="AY1975" s="43">
        <v>82749.47</v>
      </c>
      <c r="AZ1975" s="43">
        <v>8597.61</v>
      </c>
      <c r="BA1975" s="43">
        <v>480.6</v>
      </c>
      <c r="BB1975" s="43">
        <v>5441.46</v>
      </c>
      <c r="BC1975" s="43">
        <v>3584.92</v>
      </c>
      <c r="BD1975" s="43">
        <v>256.04000000000002</v>
      </c>
      <c r="BE1975" s="43">
        <v>10752.98</v>
      </c>
      <c r="BF1975" s="43">
        <v>20191.599999999999</v>
      </c>
      <c r="BG1975" s="43">
        <v>132054.68</v>
      </c>
      <c r="BH1975" s="43">
        <v>1060279.1000000001</v>
      </c>
      <c r="BI1975" s="44">
        <v>0</v>
      </c>
      <c r="BJ1975" s="71">
        <v>1060.3</v>
      </c>
      <c r="BK1975" s="2"/>
      <c r="BL1975" s="2"/>
      <c r="BM1975" s="48">
        <v>88.4</v>
      </c>
      <c r="BN1975" s="48">
        <v>88.4</v>
      </c>
      <c r="BO1975" s="48">
        <v>88.4</v>
      </c>
      <c r="BP1975" s="48">
        <v>88.4</v>
      </c>
      <c r="BQ1975" s="48">
        <v>176.7</v>
      </c>
      <c r="BR1975" s="48">
        <v>176.7</v>
      </c>
      <c r="BS1975" s="48">
        <v>44.2</v>
      </c>
      <c r="BT1975" s="48">
        <v>0</v>
      </c>
      <c r="BU1975" s="48">
        <v>44.2</v>
      </c>
      <c r="BV1975" s="48">
        <f t="shared" si="961"/>
        <v>102.6</v>
      </c>
      <c r="BW1975" s="48">
        <f t="shared" si="959"/>
        <v>102.6</v>
      </c>
      <c r="BX1975" s="49">
        <f t="shared" si="962"/>
        <v>102.5</v>
      </c>
      <c r="BY1975" s="50">
        <f t="shared" si="953"/>
        <v>1103.0999999999999</v>
      </c>
      <c r="BZ1975" s="48">
        <f t="shared" si="954"/>
        <v>265.20000000000005</v>
      </c>
      <c r="CA1975" s="48">
        <f t="shared" si="955"/>
        <v>441.8</v>
      </c>
      <c r="CB1975" s="48">
        <f t="shared" si="956"/>
        <v>88.4</v>
      </c>
      <c r="CC1975" s="51">
        <f t="shared" si="957"/>
        <v>307.7</v>
      </c>
      <c r="CD1975" s="50">
        <f t="shared" si="958"/>
        <v>1103.0999999999999</v>
      </c>
      <c r="CE1975" s="103"/>
      <c r="CF1975" s="73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</row>
    <row r="1976" spans="1:122" ht="21" hidden="1" outlineLevel="1" thickBot="1" x14ac:dyDescent="0.35">
      <c r="A1976" s="161"/>
      <c r="B1976" s="53" t="s">
        <v>3927</v>
      </c>
      <c r="C1976" s="53" t="s">
        <v>45</v>
      </c>
      <c r="D1976" s="24" t="s">
        <v>3928</v>
      </c>
      <c r="E1976" s="35">
        <v>3158128.88</v>
      </c>
      <c r="F1976" s="35">
        <v>140780.57999999999</v>
      </c>
      <c r="G1976" s="35">
        <v>37237.1</v>
      </c>
      <c r="H1976" s="36">
        <v>820</v>
      </c>
      <c r="I1976" s="38">
        <v>775</v>
      </c>
      <c r="J1976" s="38">
        <v>37</v>
      </c>
      <c r="K1976" s="38">
        <v>8</v>
      </c>
      <c r="L1976" s="35">
        <v>3336146.56</v>
      </c>
      <c r="M1976" s="35">
        <v>317283.31</v>
      </c>
      <c r="N1976" s="35">
        <v>28594.84</v>
      </c>
      <c r="O1976" s="36">
        <v>3690</v>
      </c>
      <c r="P1976" s="35">
        <v>6781.4</v>
      </c>
      <c r="Q1976" s="35">
        <v>5157.8</v>
      </c>
      <c r="R1976" s="35">
        <v>3697653.91</v>
      </c>
      <c r="S1976" s="35">
        <v>359632.75</v>
      </c>
      <c r="T1976" s="35">
        <v>37301.800000000003</v>
      </c>
      <c r="U1976" s="35">
        <v>2092.5</v>
      </c>
      <c r="V1976" s="35">
        <v>23691.75</v>
      </c>
      <c r="W1976" s="35">
        <v>15608.5</v>
      </c>
      <c r="X1976" s="35">
        <v>7424.44</v>
      </c>
      <c r="Y1976" s="35">
        <v>46817.75</v>
      </c>
      <c r="Z1976" s="35">
        <v>80067.55</v>
      </c>
      <c r="AA1976" s="35">
        <v>572637.04</v>
      </c>
      <c r="AB1976" s="35">
        <v>4270290.95</v>
      </c>
      <c r="AC1976" s="39">
        <f t="shared" si="949"/>
        <v>4270.3</v>
      </c>
      <c r="AD1976" s="40">
        <f t="shared" si="960"/>
        <v>4045.4</v>
      </c>
      <c r="AG1976" s="70" t="s">
        <v>3853</v>
      </c>
      <c r="AH1976" s="24" t="s">
        <v>3927</v>
      </c>
      <c r="AI1976" s="24" t="s">
        <v>45</v>
      </c>
      <c r="AJ1976" s="24" t="s">
        <v>3928</v>
      </c>
      <c r="AK1976" s="43">
        <v>2879022.11</v>
      </c>
      <c r="AL1976" s="43">
        <v>70390.289999999994</v>
      </c>
      <c r="AM1976" s="43">
        <v>74474.2</v>
      </c>
      <c r="AN1976" s="44">
        <v>831</v>
      </c>
      <c r="AO1976" s="46">
        <v>793</v>
      </c>
      <c r="AP1976" s="46">
        <v>22</v>
      </c>
      <c r="AQ1976" s="46">
        <v>16</v>
      </c>
      <c r="AR1976" s="43">
        <v>3023886.6</v>
      </c>
      <c r="AS1976" s="43">
        <v>290805.57</v>
      </c>
      <c r="AT1976" s="43">
        <v>28994.62</v>
      </c>
      <c r="AU1976" s="43">
        <v>3739.5</v>
      </c>
      <c r="AV1976" s="43">
        <v>6872.37</v>
      </c>
      <c r="AW1976" s="43">
        <v>5226.99</v>
      </c>
      <c r="AX1976" s="43">
        <v>3359525.65</v>
      </c>
      <c r="AY1976" s="43">
        <v>366170.12</v>
      </c>
      <c r="AZ1976" s="43">
        <v>37802.19</v>
      </c>
      <c r="BA1976" s="43">
        <v>2141.1</v>
      </c>
      <c r="BB1976" s="43">
        <v>24242.01</v>
      </c>
      <c r="BC1976" s="43">
        <v>15971.02</v>
      </c>
      <c r="BD1976" s="43">
        <v>6656.32</v>
      </c>
      <c r="BE1976" s="43">
        <v>47905.13</v>
      </c>
      <c r="BF1976" s="43">
        <v>72573.27</v>
      </c>
      <c r="BG1976" s="43">
        <v>573461.16</v>
      </c>
      <c r="BH1976" s="43">
        <v>3932986.81</v>
      </c>
      <c r="BI1976" s="44">
        <v>0</v>
      </c>
      <c r="BJ1976" s="71">
        <v>3933</v>
      </c>
      <c r="BK1976" s="2"/>
      <c r="BL1976" s="2"/>
      <c r="BM1976" s="48">
        <v>327.8</v>
      </c>
      <c r="BN1976" s="48">
        <v>327.8</v>
      </c>
      <c r="BO1976" s="48">
        <v>327.8</v>
      </c>
      <c r="BP1976" s="48">
        <v>327.8</v>
      </c>
      <c r="BQ1976" s="48">
        <v>655.5</v>
      </c>
      <c r="BR1976" s="48">
        <v>655.5</v>
      </c>
      <c r="BS1976" s="48">
        <v>163.9</v>
      </c>
      <c r="BT1976" s="48">
        <v>0</v>
      </c>
      <c r="BU1976" s="48">
        <v>163.9</v>
      </c>
      <c r="BV1976" s="48">
        <f t="shared" si="961"/>
        <v>365.1</v>
      </c>
      <c r="BW1976" s="48">
        <f t="shared" si="959"/>
        <v>365.1</v>
      </c>
      <c r="BX1976" s="49">
        <f t="shared" si="962"/>
        <v>365.2</v>
      </c>
      <c r="BY1976" s="50">
        <f t="shared" si="953"/>
        <v>4045.400000000001</v>
      </c>
      <c r="BZ1976" s="48">
        <f t="shared" si="954"/>
        <v>983.40000000000009</v>
      </c>
      <c r="CA1976" s="48">
        <f t="shared" si="955"/>
        <v>1638.8</v>
      </c>
      <c r="CB1976" s="48">
        <f t="shared" si="956"/>
        <v>327.8</v>
      </c>
      <c r="CC1976" s="51">
        <f t="shared" si="957"/>
        <v>1095.4000000000001</v>
      </c>
      <c r="CD1976" s="50">
        <f t="shared" si="958"/>
        <v>4045.4</v>
      </c>
      <c r="CE1976" s="103"/>
      <c r="CF1976" s="73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</row>
    <row r="1977" spans="1:122" ht="15" hidden="1" outlineLevel="1" thickBot="1" x14ac:dyDescent="0.35">
      <c r="A1977" s="161"/>
      <c r="B1977" s="53" t="s">
        <v>3929</v>
      </c>
      <c r="C1977" s="53" t="s">
        <v>45</v>
      </c>
      <c r="D1977" s="24" t="s">
        <v>3930</v>
      </c>
      <c r="E1977" s="35">
        <v>2670293.15</v>
      </c>
      <c r="F1977" s="35">
        <v>132499.37</v>
      </c>
      <c r="G1977" s="34"/>
      <c r="H1977" s="36">
        <v>783</v>
      </c>
      <c r="I1977" s="38">
        <v>745</v>
      </c>
      <c r="J1977" s="38">
        <v>38</v>
      </c>
      <c r="K1977" s="37"/>
      <c r="L1977" s="35">
        <v>2802792.52</v>
      </c>
      <c r="M1977" s="35">
        <v>324295.90999999997</v>
      </c>
      <c r="N1977" s="35">
        <v>27288.2</v>
      </c>
      <c r="O1977" s="35">
        <v>3523.5</v>
      </c>
      <c r="P1977" s="35">
        <v>6475.41</v>
      </c>
      <c r="Q1977" s="35">
        <v>4925.07</v>
      </c>
      <c r="R1977" s="35">
        <v>3169300.61</v>
      </c>
      <c r="S1977" s="36">
        <v>344525</v>
      </c>
      <c r="T1977" s="35">
        <v>35618.67</v>
      </c>
      <c r="U1977" s="35">
        <v>2011.5</v>
      </c>
      <c r="V1977" s="35">
        <v>22774.65</v>
      </c>
      <c r="W1977" s="35">
        <v>15004.3</v>
      </c>
      <c r="X1977" s="35">
        <v>6271.9</v>
      </c>
      <c r="Y1977" s="35">
        <v>45005.45</v>
      </c>
      <c r="Z1977" s="35">
        <v>67267.02</v>
      </c>
      <c r="AA1977" s="35">
        <v>538478.49</v>
      </c>
      <c r="AB1977" s="35">
        <v>3707779.1</v>
      </c>
      <c r="AC1977" s="39">
        <f t="shared" si="949"/>
        <v>3707.8</v>
      </c>
      <c r="AD1977" s="40">
        <f t="shared" si="960"/>
        <v>3483</v>
      </c>
      <c r="AG1977" s="70" t="s">
        <v>3853</v>
      </c>
      <c r="AH1977" s="24" t="s">
        <v>3929</v>
      </c>
      <c r="AI1977" s="24" t="s">
        <v>45</v>
      </c>
      <c r="AJ1977" s="24" t="s">
        <v>3930</v>
      </c>
      <c r="AK1977" s="43">
        <v>2381847.42</v>
      </c>
      <c r="AL1977" s="43">
        <v>132499.37</v>
      </c>
      <c r="AM1977" s="42"/>
      <c r="AN1977" s="44">
        <v>776</v>
      </c>
      <c r="AO1977" s="46">
        <v>725</v>
      </c>
      <c r="AP1977" s="46">
        <v>51</v>
      </c>
      <c r="AQ1977" s="45"/>
      <c r="AR1977" s="43">
        <v>2514346.79</v>
      </c>
      <c r="AS1977" s="43">
        <v>295473.76</v>
      </c>
      <c r="AT1977" s="43">
        <v>26986.75</v>
      </c>
      <c r="AU1977" s="44">
        <v>3492</v>
      </c>
      <c r="AV1977" s="43">
        <v>6417.52</v>
      </c>
      <c r="AW1977" s="43">
        <v>4881.04</v>
      </c>
      <c r="AX1977" s="43">
        <v>2851597.86</v>
      </c>
      <c r="AY1977" s="43">
        <v>338439.65</v>
      </c>
      <c r="AZ1977" s="43">
        <v>35300.239999999998</v>
      </c>
      <c r="BA1977" s="43">
        <v>1957.5</v>
      </c>
      <c r="BB1977" s="43">
        <v>22163.25</v>
      </c>
      <c r="BC1977" s="43">
        <v>14601.5</v>
      </c>
      <c r="BD1977" s="43">
        <v>2432.1999999999998</v>
      </c>
      <c r="BE1977" s="43">
        <v>43797.25</v>
      </c>
      <c r="BF1977" s="43">
        <v>60344.31</v>
      </c>
      <c r="BG1977" s="43">
        <v>519035.9</v>
      </c>
      <c r="BH1977" s="43">
        <v>3370633.76</v>
      </c>
      <c r="BI1977" s="44">
        <v>0</v>
      </c>
      <c r="BJ1977" s="71">
        <v>3370.6</v>
      </c>
      <c r="BK1977" s="2"/>
      <c r="BL1977" s="2"/>
      <c r="BM1977" s="48">
        <v>280.89999999999998</v>
      </c>
      <c r="BN1977" s="48">
        <v>280.89999999999998</v>
      </c>
      <c r="BO1977" s="48">
        <v>280.89999999999998</v>
      </c>
      <c r="BP1977" s="48">
        <v>280.89999999999998</v>
      </c>
      <c r="BQ1977" s="48">
        <v>561.79999999999995</v>
      </c>
      <c r="BR1977" s="48">
        <v>561.79999999999995</v>
      </c>
      <c r="BS1977" s="48">
        <v>140.4</v>
      </c>
      <c r="BT1977" s="48">
        <v>0</v>
      </c>
      <c r="BU1977" s="48">
        <v>140.4</v>
      </c>
      <c r="BV1977" s="48">
        <f t="shared" si="961"/>
        <v>318.3</v>
      </c>
      <c r="BW1977" s="48">
        <f t="shared" si="959"/>
        <v>318.3</v>
      </c>
      <c r="BX1977" s="49">
        <f t="shared" si="962"/>
        <v>318.39999999999998</v>
      </c>
      <c r="BY1977" s="50">
        <f t="shared" si="953"/>
        <v>3483.0000000000005</v>
      </c>
      <c r="BZ1977" s="48">
        <f t="shared" si="954"/>
        <v>842.69999999999993</v>
      </c>
      <c r="CA1977" s="48">
        <f t="shared" si="955"/>
        <v>1404.5</v>
      </c>
      <c r="CB1977" s="48">
        <f t="shared" si="956"/>
        <v>280.8</v>
      </c>
      <c r="CC1977" s="51">
        <f t="shared" si="957"/>
        <v>955</v>
      </c>
      <c r="CD1977" s="50">
        <f t="shared" si="958"/>
        <v>3483</v>
      </c>
      <c r="CE1977" s="103"/>
      <c r="CF1977" s="73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</row>
    <row r="1978" spans="1:122" ht="21" hidden="1" outlineLevel="1" thickBot="1" x14ac:dyDescent="0.35">
      <c r="A1978" s="161"/>
      <c r="B1978" s="53" t="s">
        <v>3931</v>
      </c>
      <c r="C1978" s="53" t="s">
        <v>45</v>
      </c>
      <c r="D1978" s="24" t="s">
        <v>3932</v>
      </c>
      <c r="E1978" s="35">
        <v>832923.3</v>
      </c>
      <c r="F1978" s="35">
        <v>23463.43</v>
      </c>
      <c r="G1978" s="35">
        <v>82101.08</v>
      </c>
      <c r="H1978" s="36">
        <v>179</v>
      </c>
      <c r="I1978" s="38">
        <v>150</v>
      </c>
      <c r="J1978" s="38">
        <v>6</v>
      </c>
      <c r="K1978" s="38">
        <v>23</v>
      </c>
      <c r="L1978" s="35">
        <v>938487.81</v>
      </c>
      <c r="M1978" s="35">
        <v>76746.259999999995</v>
      </c>
      <c r="N1978" s="35">
        <v>6157.17</v>
      </c>
      <c r="O1978" s="35">
        <v>805.5</v>
      </c>
      <c r="P1978" s="35">
        <v>1480.33</v>
      </c>
      <c r="Q1978" s="35">
        <v>1125.9100000000001</v>
      </c>
      <c r="R1978" s="35">
        <v>1024802.98</v>
      </c>
      <c r="S1978" s="35">
        <v>74184.850000000006</v>
      </c>
      <c r="T1978" s="35">
        <v>8142.71</v>
      </c>
      <c r="U1978" s="36">
        <v>405</v>
      </c>
      <c r="V1978" s="35">
        <v>4585.5</v>
      </c>
      <c r="W1978" s="36">
        <v>3021</v>
      </c>
      <c r="X1978" s="35">
        <v>895.96</v>
      </c>
      <c r="Y1978" s="35">
        <v>9061.5</v>
      </c>
      <c r="Z1978" s="35">
        <v>22523.71</v>
      </c>
      <c r="AA1978" s="35">
        <v>122820.23</v>
      </c>
      <c r="AB1978" s="35">
        <v>1147623.21</v>
      </c>
      <c r="AC1978" s="39">
        <f t="shared" si="949"/>
        <v>1147.5999999999999</v>
      </c>
      <c r="AD1978" s="40">
        <f t="shared" si="960"/>
        <v>1174.7</v>
      </c>
      <c r="AG1978" s="70" t="s">
        <v>3853</v>
      </c>
      <c r="AH1978" s="24" t="s">
        <v>3931</v>
      </c>
      <c r="AI1978" s="24" t="s">
        <v>45</v>
      </c>
      <c r="AJ1978" s="24" t="s">
        <v>3933</v>
      </c>
      <c r="AK1978" s="43">
        <v>824529.1</v>
      </c>
      <c r="AL1978" s="43">
        <v>46926.86</v>
      </c>
      <c r="AM1978" s="43">
        <v>104533.07</v>
      </c>
      <c r="AN1978" s="44">
        <v>187</v>
      </c>
      <c r="AO1978" s="46">
        <v>148</v>
      </c>
      <c r="AP1978" s="46">
        <v>11</v>
      </c>
      <c r="AQ1978" s="46">
        <v>28</v>
      </c>
      <c r="AR1978" s="43">
        <v>975989.03</v>
      </c>
      <c r="AS1978" s="43">
        <v>77065.210000000006</v>
      </c>
      <c r="AT1978" s="43">
        <v>6399.9</v>
      </c>
      <c r="AU1978" s="43">
        <v>841.5</v>
      </c>
      <c r="AV1978" s="43">
        <v>1546.49</v>
      </c>
      <c r="AW1978" s="43">
        <v>1176.23</v>
      </c>
      <c r="AX1978" s="43">
        <v>1063018.3600000001</v>
      </c>
      <c r="AY1978" s="43">
        <v>75539.47</v>
      </c>
      <c r="AZ1978" s="43">
        <v>8506.6299999999992</v>
      </c>
      <c r="BA1978" s="43">
        <v>399.6</v>
      </c>
      <c r="BB1978" s="43">
        <v>4524.3599999999997</v>
      </c>
      <c r="BC1978" s="43">
        <v>2980.72</v>
      </c>
      <c r="BD1978" s="43">
        <v>895.96</v>
      </c>
      <c r="BE1978" s="43">
        <v>8940.68</v>
      </c>
      <c r="BF1978" s="43">
        <v>23423.74</v>
      </c>
      <c r="BG1978" s="43">
        <v>125211.16</v>
      </c>
      <c r="BH1978" s="43">
        <v>1188229.52</v>
      </c>
      <c r="BI1978" s="44">
        <v>0</v>
      </c>
      <c r="BJ1978" s="71">
        <v>1188.2</v>
      </c>
      <c r="BK1978" s="2"/>
      <c r="BL1978" s="2"/>
      <c r="BM1978" s="48">
        <v>99</v>
      </c>
      <c r="BN1978" s="48">
        <v>99</v>
      </c>
      <c r="BO1978" s="48">
        <v>99</v>
      </c>
      <c r="BP1978" s="48">
        <v>99</v>
      </c>
      <c r="BQ1978" s="48">
        <v>198</v>
      </c>
      <c r="BR1978" s="48">
        <v>198</v>
      </c>
      <c r="BS1978" s="48">
        <v>49.5</v>
      </c>
      <c r="BT1978" s="48">
        <v>0</v>
      </c>
      <c r="BU1978" s="48">
        <v>49.5</v>
      </c>
      <c r="BV1978" s="48">
        <f t="shared" si="961"/>
        <v>94.6</v>
      </c>
      <c r="BW1978" s="48">
        <f t="shared" si="959"/>
        <v>94.6</v>
      </c>
      <c r="BX1978" s="49">
        <f t="shared" si="962"/>
        <v>94.5</v>
      </c>
      <c r="BY1978" s="50">
        <f t="shared" si="953"/>
        <v>1174.7</v>
      </c>
      <c r="BZ1978" s="48">
        <f t="shared" si="954"/>
        <v>297</v>
      </c>
      <c r="CA1978" s="48">
        <f t="shared" si="955"/>
        <v>495</v>
      </c>
      <c r="CB1978" s="48">
        <f t="shared" si="956"/>
        <v>99</v>
      </c>
      <c r="CC1978" s="51">
        <f t="shared" si="957"/>
        <v>283.7</v>
      </c>
      <c r="CD1978" s="50">
        <f t="shared" si="958"/>
        <v>1174.7</v>
      </c>
      <c r="CE1978" s="103"/>
      <c r="CF1978" s="73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</row>
    <row r="1979" spans="1:122" ht="21" hidden="1" outlineLevel="1" thickBot="1" x14ac:dyDescent="0.35">
      <c r="A1979" s="161"/>
      <c r="B1979" s="53" t="s">
        <v>3934</v>
      </c>
      <c r="C1979" s="53" t="s">
        <v>45</v>
      </c>
      <c r="D1979" s="24" t="s">
        <v>3935</v>
      </c>
      <c r="E1979" s="35">
        <v>881486.21</v>
      </c>
      <c r="F1979" s="35">
        <v>46926.86</v>
      </c>
      <c r="G1979" s="35">
        <v>14805.11</v>
      </c>
      <c r="H1979" s="36">
        <v>149</v>
      </c>
      <c r="I1979" s="38">
        <v>138</v>
      </c>
      <c r="J1979" s="38">
        <v>9</v>
      </c>
      <c r="K1979" s="38">
        <v>2</v>
      </c>
      <c r="L1979" s="35">
        <v>943218.18</v>
      </c>
      <c r="M1979" s="35">
        <v>96673.19</v>
      </c>
      <c r="N1979" s="35">
        <v>5186.16</v>
      </c>
      <c r="O1979" s="35">
        <v>670.5</v>
      </c>
      <c r="P1979" s="35">
        <v>1232.23</v>
      </c>
      <c r="Q1979" s="35">
        <v>937.21</v>
      </c>
      <c r="R1979" s="35">
        <v>1047917.47</v>
      </c>
      <c r="S1979" s="35">
        <v>64711.87</v>
      </c>
      <c r="T1979" s="35">
        <v>6778.01</v>
      </c>
      <c r="U1979" s="35">
        <v>372.6</v>
      </c>
      <c r="V1979" s="35">
        <v>4218.66</v>
      </c>
      <c r="W1979" s="35">
        <v>2779.32</v>
      </c>
      <c r="X1979" s="35">
        <v>256.04000000000002</v>
      </c>
      <c r="Y1979" s="35">
        <v>8336.58</v>
      </c>
      <c r="Z1979" s="35">
        <v>22637.24</v>
      </c>
      <c r="AA1979" s="35">
        <v>110090.32</v>
      </c>
      <c r="AB1979" s="35">
        <v>1158007.79</v>
      </c>
      <c r="AC1979" s="39">
        <f t="shared" si="949"/>
        <v>1158</v>
      </c>
      <c r="AD1979" s="40">
        <f t="shared" si="960"/>
        <v>1129.0999999999999</v>
      </c>
      <c r="AG1979" s="70" t="s">
        <v>3853</v>
      </c>
      <c r="AH1979" s="24" t="s">
        <v>3934</v>
      </c>
      <c r="AI1979" s="24" t="s">
        <v>45</v>
      </c>
      <c r="AJ1979" s="24" t="s">
        <v>3935</v>
      </c>
      <c r="AK1979" s="43">
        <v>873608.96</v>
      </c>
      <c r="AL1979" s="43">
        <v>23463.43</v>
      </c>
      <c r="AM1979" s="43">
        <v>14805.11</v>
      </c>
      <c r="AN1979" s="44">
        <v>158</v>
      </c>
      <c r="AO1979" s="46">
        <v>148</v>
      </c>
      <c r="AP1979" s="46">
        <v>8</v>
      </c>
      <c r="AQ1979" s="46">
        <v>2</v>
      </c>
      <c r="AR1979" s="43">
        <v>911877.5</v>
      </c>
      <c r="AS1979" s="43">
        <v>78021.42</v>
      </c>
      <c r="AT1979" s="43">
        <v>5504.94</v>
      </c>
      <c r="AU1979" s="44">
        <v>711</v>
      </c>
      <c r="AV1979" s="43">
        <v>1306.6600000000001</v>
      </c>
      <c r="AW1979" s="43">
        <v>993.82</v>
      </c>
      <c r="AX1979" s="43">
        <v>998415.34</v>
      </c>
      <c r="AY1979" s="43">
        <v>68995.62</v>
      </c>
      <c r="AZ1979" s="43">
        <v>7187.42</v>
      </c>
      <c r="BA1979" s="43">
        <v>399.6</v>
      </c>
      <c r="BB1979" s="43">
        <v>4524.3599999999997</v>
      </c>
      <c r="BC1979" s="43">
        <v>2980.72</v>
      </c>
      <c r="BD1979" s="43">
        <v>1279.8399999999999</v>
      </c>
      <c r="BE1979" s="43">
        <v>8940.68</v>
      </c>
      <c r="BF1979" s="43">
        <v>21885.07</v>
      </c>
      <c r="BG1979" s="43">
        <v>116193.31</v>
      </c>
      <c r="BH1979" s="43">
        <v>1114608.6499999999</v>
      </c>
      <c r="BI1979" s="44">
        <v>0</v>
      </c>
      <c r="BJ1979" s="71">
        <v>1114.5999999999999</v>
      </c>
      <c r="BK1979" s="2"/>
      <c r="BL1979" s="2"/>
      <c r="BM1979" s="48">
        <v>92.9</v>
      </c>
      <c r="BN1979" s="48">
        <v>92.9</v>
      </c>
      <c r="BO1979" s="48">
        <v>92.9</v>
      </c>
      <c r="BP1979" s="48">
        <v>92.9</v>
      </c>
      <c r="BQ1979" s="48">
        <v>185.8</v>
      </c>
      <c r="BR1979" s="48">
        <v>185.8</v>
      </c>
      <c r="BS1979" s="48">
        <v>46.4</v>
      </c>
      <c r="BT1979" s="48">
        <v>0</v>
      </c>
      <c r="BU1979" s="48">
        <v>46.4</v>
      </c>
      <c r="BV1979" s="48">
        <f t="shared" si="961"/>
        <v>97.7</v>
      </c>
      <c r="BW1979" s="48">
        <f t="shared" si="959"/>
        <v>97.7</v>
      </c>
      <c r="BX1979" s="49">
        <f t="shared" si="962"/>
        <v>97.7</v>
      </c>
      <c r="BY1979" s="50">
        <f t="shared" si="953"/>
        <v>1129.1000000000001</v>
      </c>
      <c r="BZ1979" s="48">
        <f t="shared" si="954"/>
        <v>278.70000000000005</v>
      </c>
      <c r="CA1979" s="48">
        <f t="shared" si="955"/>
        <v>464.50000000000006</v>
      </c>
      <c r="CB1979" s="48">
        <f t="shared" si="956"/>
        <v>92.8</v>
      </c>
      <c r="CC1979" s="51">
        <f t="shared" si="957"/>
        <v>293.10000000000002</v>
      </c>
      <c r="CD1979" s="50">
        <f t="shared" si="958"/>
        <v>1129.0999999999999</v>
      </c>
      <c r="CE1979" s="103"/>
      <c r="CF1979" s="73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</row>
    <row r="1980" spans="1:122" ht="15" hidden="1" outlineLevel="1" thickBot="1" x14ac:dyDescent="0.35">
      <c r="A1980" s="161"/>
      <c r="B1980" s="53" t="s">
        <v>3936</v>
      </c>
      <c r="C1980" s="53" t="s">
        <v>45</v>
      </c>
      <c r="D1980" s="24" t="s">
        <v>3937</v>
      </c>
      <c r="E1980" s="35">
        <v>961243.81</v>
      </c>
      <c r="F1980" s="35">
        <v>46926.86</v>
      </c>
      <c r="G1980" s="35">
        <v>82101.08</v>
      </c>
      <c r="H1980" s="36">
        <v>216</v>
      </c>
      <c r="I1980" s="38">
        <v>179</v>
      </c>
      <c r="J1980" s="38">
        <v>14</v>
      </c>
      <c r="K1980" s="38">
        <v>23</v>
      </c>
      <c r="L1980" s="35">
        <v>1090271.75</v>
      </c>
      <c r="M1980" s="35">
        <v>79701.399999999994</v>
      </c>
      <c r="N1980" s="35">
        <v>7428.47</v>
      </c>
      <c r="O1980" s="36">
        <v>972</v>
      </c>
      <c r="P1980" s="35">
        <v>1786.32</v>
      </c>
      <c r="Q1980" s="35">
        <v>1358.64</v>
      </c>
      <c r="R1980" s="35">
        <v>1181518.58</v>
      </c>
      <c r="S1980" s="35">
        <v>89067.31</v>
      </c>
      <c r="T1980" s="35">
        <v>9825.84</v>
      </c>
      <c r="U1980" s="35">
        <v>483.3</v>
      </c>
      <c r="V1980" s="35">
        <v>5472.03</v>
      </c>
      <c r="W1980" s="35">
        <v>3605.06</v>
      </c>
      <c r="X1980" s="35">
        <v>512.08000000000004</v>
      </c>
      <c r="Y1980" s="35">
        <v>10813.39</v>
      </c>
      <c r="Z1980" s="35">
        <v>26166.53</v>
      </c>
      <c r="AA1980" s="35">
        <v>145945.54</v>
      </c>
      <c r="AB1980" s="35">
        <v>1327464.1200000001</v>
      </c>
      <c r="AC1980" s="39">
        <f t="shared" si="949"/>
        <v>1327.5</v>
      </c>
      <c r="AD1980" s="40">
        <f t="shared" si="960"/>
        <v>1324.2</v>
      </c>
      <c r="AG1980" s="70" t="s">
        <v>3853</v>
      </c>
      <c r="AH1980" s="24" t="s">
        <v>3936</v>
      </c>
      <c r="AI1980" s="24" t="s">
        <v>45</v>
      </c>
      <c r="AJ1980" s="24" t="s">
        <v>3937</v>
      </c>
      <c r="AK1980" s="43">
        <v>950394.45</v>
      </c>
      <c r="AL1980" s="43">
        <v>46926.86</v>
      </c>
      <c r="AM1980" s="43">
        <v>104533.08</v>
      </c>
      <c r="AN1980" s="44">
        <v>202</v>
      </c>
      <c r="AO1980" s="46">
        <v>169</v>
      </c>
      <c r="AP1980" s="46">
        <v>11</v>
      </c>
      <c r="AQ1980" s="46">
        <v>22</v>
      </c>
      <c r="AR1980" s="43">
        <v>1101854.3899999999</v>
      </c>
      <c r="AS1980" s="43">
        <v>71448.95</v>
      </c>
      <c r="AT1980" s="43">
        <v>6951.66</v>
      </c>
      <c r="AU1980" s="44">
        <v>909</v>
      </c>
      <c r="AV1980" s="43">
        <v>1670.54</v>
      </c>
      <c r="AW1980" s="43">
        <v>1270.58</v>
      </c>
      <c r="AX1980" s="43">
        <v>1184105.1200000001</v>
      </c>
      <c r="AY1980" s="43">
        <v>83655.31</v>
      </c>
      <c r="AZ1980" s="43">
        <v>9188.98</v>
      </c>
      <c r="BA1980" s="43">
        <v>456.3</v>
      </c>
      <c r="BB1980" s="43">
        <v>5166.33</v>
      </c>
      <c r="BC1980" s="43">
        <v>3403.66</v>
      </c>
      <c r="BD1980" s="44">
        <v>0</v>
      </c>
      <c r="BE1980" s="43">
        <v>10209.290000000001</v>
      </c>
      <c r="BF1980" s="43">
        <v>26444.5</v>
      </c>
      <c r="BG1980" s="43">
        <v>138524.37</v>
      </c>
      <c r="BH1980" s="43">
        <v>1322629.49</v>
      </c>
      <c r="BI1980" s="44">
        <v>0</v>
      </c>
      <c r="BJ1980" s="71">
        <v>1322.6</v>
      </c>
      <c r="BK1980" s="2"/>
      <c r="BL1980" s="2"/>
      <c r="BM1980" s="48">
        <v>110.2</v>
      </c>
      <c r="BN1980" s="48">
        <v>110.2</v>
      </c>
      <c r="BO1980" s="48">
        <v>110.2</v>
      </c>
      <c r="BP1980" s="48">
        <v>110.2</v>
      </c>
      <c r="BQ1980" s="48">
        <v>220.4</v>
      </c>
      <c r="BR1980" s="48">
        <v>220.4</v>
      </c>
      <c r="BS1980" s="48">
        <v>55.1</v>
      </c>
      <c r="BT1980" s="48">
        <v>0</v>
      </c>
      <c r="BU1980" s="48">
        <v>55.1</v>
      </c>
      <c r="BV1980" s="48">
        <f t="shared" si="961"/>
        <v>110.8</v>
      </c>
      <c r="BW1980" s="48">
        <f t="shared" si="959"/>
        <v>110.8</v>
      </c>
      <c r="BX1980" s="49">
        <f t="shared" si="962"/>
        <v>110.8</v>
      </c>
      <c r="BY1980" s="50">
        <f t="shared" si="953"/>
        <v>1324.2</v>
      </c>
      <c r="BZ1980" s="48">
        <f t="shared" si="954"/>
        <v>330.6</v>
      </c>
      <c r="CA1980" s="48">
        <f t="shared" si="955"/>
        <v>551</v>
      </c>
      <c r="CB1980" s="48">
        <f t="shared" si="956"/>
        <v>110.2</v>
      </c>
      <c r="CC1980" s="51">
        <f t="shared" si="957"/>
        <v>332.4</v>
      </c>
      <c r="CD1980" s="50">
        <f t="shared" si="958"/>
        <v>1324.2</v>
      </c>
      <c r="CE1980" s="103"/>
      <c r="CF1980" s="73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</row>
    <row r="1981" spans="1:122" ht="15" hidden="1" outlineLevel="1" thickBot="1" x14ac:dyDescent="0.35">
      <c r="A1981" s="161"/>
      <c r="B1981" s="53" t="s">
        <v>3938</v>
      </c>
      <c r="C1981" s="53" t="s">
        <v>45</v>
      </c>
      <c r="D1981" s="24" t="s">
        <v>3939</v>
      </c>
      <c r="E1981" s="35">
        <v>577433.9</v>
      </c>
      <c r="F1981" s="35">
        <v>23463.43</v>
      </c>
      <c r="G1981" s="35">
        <v>74474.2</v>
      </c>
      <c r="H1981" s="36">
        <v>93</v>
      </c>
      <c r="I1981" s="38">
        <v>72</v>
      </c>
      <c r="J1981" s="38">
        <v>8</v>
      </c>
      <c r="K1981" s="38">
        <v>13</v>
      </c>
      <c r="L1981" s="35">
        <v>675371.53</v>
      </c>
      <c r="M1981" s="35">
        <v>48859.88</v>
      </c>
      <c r="N1981" s="35">
        <v>3178.63</v>
      </c>
      <c r="O1981" s="35">
        <v>418.5</v>
      </c>
      <c r="P1981" s="35">
        <v>769.11</v>
      </c>
      <c r="Q1981" s="35">
        <v>584.97</v>
      </c>
      <c r="R1981" s="35">
        <v>729182.62</v>
      </c>
      <c r="S1981" s="35">
        <v>37206.33</v>
      </c>
      <c r="T1981" s="35">
        <v>4230.57</v>
      </c>
      <c r="U1981" s="35">
        <v>194.4</v>
      </c>
      <c r="V1981" s="35">
        <v>2201.04</v>
      </c>
      <c r="W1981" s="35">
        <v>1450.08</v>
      </c>
      <c r="X1981" s="35">
        <v>2431.66</v>
      </c>
      <c r="Y1981" s="35">
        <v>4349.5200000000004</v>
      </c>
      <c r="Z1981" s="35">
        <v>16208.93</v>
      </c>
      <c r="AA1981" s="35">
        <v>68272.53</v>
      </c>
      <c r="AB1981" s="35">
        <v>797455.15</v>
      </c>
      <c r="AC1981" s="39">
        <f t="shared" si="949"/>
        <v>797.5</v>
      </c>
      <c r="AD1981" s="40">
        <f t="shared" si="960"/>
        <v>730.9</v>
      </c>
      <c r="AG1981" s="70" t="s">
        <v>3853</v>
      </c>
      <c r="AH1981" s="24" t="s">
        <v>3938</v>
      </c>
      <c r="AI1981" s="24" t="s">
        <v>45</v>
      </c>
      <c r="AJ1981" s="24" t="s">
        <v>3939</v>
      </c>
      <c r="AK1981" s="43">
        <v>514826.11</v>
      </c>
      <c r="AL1981" s="43">
        <v>23463.43</v>
      </c>
      <c r="AM1981" s="43">
        <v>37237.1</v>
      </c>
      <c r="AN1981" s="44">
        <v>92</v>
      </c>
      <c r="AO1981" s="46">
        <v>75</v>
      </c>
      <c r="AP1981" s="46">
        <v>7</v>
      </c>
      <c r="AQ1981" s="46">
        <v>10</v>
      </c>
      <c r="AR1981" s="43">
        <v>575526.64</v>
      </c>
      <c r="AS1981" s="43">
        <v>51794.94</v>
      </c>
      <c r="AT1981" s="43">
        <v>3159.74</v>
      </c>
      <c r="AU1981" s="44">
        <v>414</v>
      </c>
      <c r="AV1981" s="43">
        <v>760.84</v>
      </c>
      <c r="AW1981" s="43">
        <v>578.67999999999995</v>
      </c>
      <c r="AX1981" s="43">
        <v>632234.84</v>
      </c>
      <c r="AY1981" s="43">
        <v>37656.550000000003</v>
      </c>
      <c r="AZ1981" s="43">
        <v>4185.08</v>
      </c>
      <c r="BA1981" s="43">
        <v>202.5</v>
      </c>
      <c r="BB1981" s="43">
        <v>2292.75</v>
      </c>
      <c r="BC1981" s="43">
        <v>1510.5</v>
      </c>
      <c r="BD1981" s="43">
        <v>1152.18</v>
      </c>
      <c r="BE1981" s="43">
        <v>4530.75</v>
      </c>
      <c r="BF1981" s="43">
        <v>13812.65</v>
      </c>
      <c r="BG1981" s="43">
        <v>65342.96</v>
      </c>
      <c r="BH1981" s="43">
        <v>697577.8</v>
      </c>
      <c r="BI1981" s="44">
        <v>0</v>
      </c>
      <c r="BJ1981" s="71">
        <v>697.6</v>
      </c>
      <c r="BK1981" s="2"/>
      <c r="BL1981" s="2"/>
      <c r="BM1981" s="48">
        <v>58.1</v>
      </c>
      <c r="BN1981" s="48">
        <v>58.1</v>
      </c>
      <c r="BO1981" s="48">
        <v>58.1</v>
      </c>
      <c r="BP1981" s="48">
        <v>58.1</v>
      </c>
      <c r="BQ1981" s="48">
        <v>116.3</v>
      </c>
      <c r="BR1981" s="48">
        <v>116.3</v>
      </c>
      <c r="BS1981" s="48">
        <v>29.1</v>
      </c>
      <c r="BT1981" s="48">
        <v>0</v>
      </c>
      <c r="BU1981" s="48">
        <v>29.1</v>
      </c>
      <c r="BV1981" s="48">
        <f t="shared" si="961"/>
        <v>69.2</v>
      </c>
      <c r="BW1981" s="48">
        <f t="shared" si="959"/>
        <v>69.2</v>
      </c>
      <c r="BX1981" s="49">
        <f t="shared" si="962"/>
        <v>69.3</v>
      </c>
      <c r="BY1981" s="50">
        <f t="shared" si="953"/>
        <v>730.90000000000009</v>
      </c>
      <c r="BZ1981" s="48">
        <f t="shared" si="954"/>
        <v>174.3</v>
      </c>
      <c r="CA1981" s="48">
        <f t="shared" si="955"/>
        <v>290.7</v>
      </c>
      <c r="CB1981" s="48">
        <f t="shared" si="956"/>
        <v>58.2</v>
      </c>
      <c r="CC1981" s="51">
        <f t="shared" si="957"/>
        <v>207.7</v>
      </c>
      <c r="CD1981" s="50">
        <f t="shared" si="958"/>
        <v>730.90000000000009</v>
      </c>
      <c r="CE1981" s="103"/>
      <c r="CF1981" s="73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</row>
    <row r="1982" spans="1:122" ht="21" hidden="1" outlineLevel="1" thickBot="1" x14ac:dyDescent="0.35">
      <c r="A1982" s="161"/>
      <c r="B1982" s="53" t="s">
        <v>3940</v>
      </c>
      <c r="C1982" s="53" t="s">
        <v>45</v>
      </c>
      <c r="D1982" s="24" t="s">
        <v>3941</v>
      </c>
      <c r="E1982" s="35">
        <v>565390.68000000005</v>
      </c>
      <c r="F1982" s="35">
        <v>23463.43</v>
      </c>
      <c r="G1982" s="35">
        <v>37237.1</v>
      </c>
      <c r="H1982" s="36">
        <v>88</v>
      </c>
      <c r="I1982" s="38">
        <v>72</v>
      </c>
      <c r="J1982" s="38">
        <v>7</v>
      </c>
      <c r="K1982" s="38">
        <v>9</v>
      </c>
      <c r="L1982" s="35">
        <v>626091.21</v>
      </c>
      <c r="M1982" s="35">
        <v>43276.01</v>
      </c>
      <c r="N1982" s="35">
        <v>3023.81</v>
      </c>
      <c r="O1982" s="36">
        <v>396</v>
      </c>
      <c r="P1982" s="35">
        <v>727.76</v>
      </c>
      <c r="Q1982" s="35">
        <v>553.52</v>
      </c>
      <c r="R1982" s="35">
        <v>674068.31</v>
      </c>
      <c r="S1982" s="35">
        <v>36078.080000000002</v>
      </c>
      <c r="T1982" s="35">
        <v>4003.12</v>
      </c>
      <c r="U1982" s="35">
        <v>194.4</v>
      </c>
      <c r="V1982" s="35">
        <v>2201.04</v>
      </c>
      <c r="W1982" s="35">
        <v>1450.08</v>
      </c>
      <c r="X1982" s="35">
        <v>128.02000000000001</v>
      </c>
      <c r="Y1982" s="35">
        <v>4349.5200000000004</v>
      </c>
      <c r="Z1982" s="35">
        <v>15026.19</v>
      </c>
      <c r="AA1982" s="35">
        <v>63430.45</v>
      </c>
      <c r="AB1982" s="35">
        <v>737498.76</v>
      </c>
      <c r="AC1982" s="39">
        <f t="shared" si="949"/>
        <v>737.5</v>
      </c>
      <c r="AD1982" s="40">
        <f t="shared" si="960"/>
        <v>737</v>
      </c>
      <c r="AG1982" s="70" t="s">
        <v>3853</v>
      </c>
      <c r="AH1982" s="24" t="s">
        <v>3940</v>
      </c>
      <c r="AI1982" s="24" t="s">
        <v>45</v>
      </c>
      <c r="AJ1982" s="24" t="s">
        <v>3941</v>
      </c>
      <c r="AK1982" s="43">
        <v>559747.39</v>
      </c>
      <c r="AL1982" s="43">
        <v>15485.86</v>
      </c>
      <c r="AM1982" s="43">
        <v>52042.21</v>
      </c>
      <c r="AN1982" s="44">
        <v>87</v>
      </c>
      <c r="AO1982" s="46">
        <v>71</v>
      </c>
      <c r="AP1982" s="46">
        <v>5</v>
      </c>
      <c r="AQ1982" s="46">
        <v>11</v>
      </c>
      <c r="AR1982" s="43">
        <v>627275.46</v>
      </c>
      <c r="AS1982" s="43">
        <v>42062.36</v>
      </c>
      <c r="AT1982" s="43">
        <v>2986.61</v>
      </c>
      <c r="AU1982" s="43">
        <v>391.5</v>
      </c>
      <c r="AV1982" s="43">
        <v>719.49</v>
      </c>
      <c r="AW1982" s="43">
        <v>547.23</v>
      </c>
      <c r="AX1982" s="43">
        <v>673982.65</v>
      </c>
      <c r="AY1982" s="43">
        <v>35627.14</v>
      </c>
      <c r="AZ1982" s="43">
        <v>3957.63</v>
      </c>
      <c r="BA1982" s="43">
        <v>191.7</v>
      </c>
      <c r="BB1982" s="43">
        <v>2170.4699999999998</v>
      </c>
      <c r="BC1982" s="43">
        <v>1429.94</v>
      </c>
      <c r="BD1982" s="44">
        <v>0</v>
      </c>
      <c r="BE1982" s="43">
        <v>4289.1099999999997</v>
      </c>
      <c r="BF1982" s="43">
        <v>15054.62</v>
      </c>
      <c r="BG1982" s="43">
        <v>62720.61</v>
      </c>
      <c r="BH1982" s="43">
        <v>736703.26</v>
      </c>
      <c r="BI1982" s="44">
        <v>0</v>
      </c>
      <c r="BJ1982" s="71">
        <v>736.7</v>
      </c>
      <c r="BK1982" s="2"/>
      <c r="BL1982" s="2"/>
      <c r="BM1982" s="48">
        <v>61.4</v>
      </c>
      <c r="BN1982" s="48">
        <v>61.4</v>
      </c>
      <c r="BO1982" s="48">
        <v>61.4</v>
      </c>
      <c r="BP1982" s="48">
        <v>61.4</v>
      </c>
      <c r="BQ1982" s="48">
        <v>122.8</v>
      </c>
      <c r="BR1982" s="48">
        <v>122.8</v>
      </c>
      <c r="BS1982" s="48">
        <v>30.7</v>
      </c>
      <c r="BT1982" s="48">
        <v>0</v>
      </c>
      <c r="BU1982" s="48">
        <v>30.7</v>
      </c>
      <c r="BV1982" s="48">
        <f t="shared" si="961"/>
        <v>61.5</v>
      </c>
      <c r="BW1982" s="48">
        <f t="shared" si="959"/>
        <v>61.5</v>
      </c>
      <c r="BX1982" s="49">
        <f t="shared" si="962"/>
        <v>61.4</v>
      </c>
      <c r="BY1982" s="50">
        <f t="shared" si="953"/>
        <v>736.99999999999989</v>
      </c>
      <c r="BZ1982" s="48">
        <f t="shared" si="954"/>
        <v>184.2</v>
      </c>
      <c r="CA1982" s="48">
        <f t="shared" si="955"/>
        <v>307</v>
      </c>
      <c r="CB1982" s="48">
        <f t="shared" si="956"/>
        <v>61.4</v>
      </c>
      <c r="CC1982" s="51">
        <f t="shared" si="957"/>
        <v>184.4</v>
      </c>
      <c r="CD1982" s="50">
        <f t="shared" si="958"/>
        <v>737</v>
      </c>
      <c r="CE1982" s="103"/>
      <c r="CF1982" s="73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</row>
    <row r="1983" spans="1:122" ht="21" hidden="1" outlineLevel="1" thickBot="1" x14ac:dyDescent="0.35">
      <c r="A1983" s="161"/>
      <c r="B1983" s="53" t="s">
        <v>3942</v>
      </c>
      <c r="C1983" s="53" t="s">
        <v>45</v>
      </c>
      <c r="D1983" s="24" t="s">
        <v>3943</v>
      </c>
      <c r="E1983" s="35">
        <v>723307.64</v>
      </c>
      <c r="F1983" s="35">
        <v>46926.86</v>
      </c>
      <c r="G1983" s="35">
        <v>119338.19</v>
      </c>
      <c r="H1983" s="36">
        <v>178</v>
      </c>
      <c r="I1983" s="38">
        <v>136</v>
      </c>
      <c r="J1983" s="38">
        <v>18</v>
      </c>
      <c r="K1983" s="38">
        <v>24</v>
      </c>
      <c r="L1983" s="35">
        <v>889572.69</v>
      </c>
      <c r="M1983" s="35">
        <v>73591.3</v>
      </c>
      <c r="N1983" s="35">
        <v>6078.92</v>
      </c>
      <c r="O1983" s="36">
        <v>801</v>
      </c>
      <c r="P1983" s="35">
        <v>1472.06</v>
      </c>
      <c r="Q1983" s="35">
        <v>1119.6199999999999</v>
      </c>
      <c r="R1983" s="35">
        <v>972635.59</v>
      </c>
      <c r="S1983" s="35">
        <v>70805.14</v>
      </c>
      <c r="T1983" s="35">
        <v>8097.22</v>
      </c>
      <c r="U1983" s="35">
        <v>367.2</v>
      </c>
      <c r="V1983" s="35">
        <v>4157.5200000000004</v>
      </c>
      <c r="W1983" s="35">
        <v>2739.04</v>
      </c>
      <c r="X1983" s="35">
        <v>2431.65</v>
      </c>
      <c r="Y1983" s="35">
        <v>8215.76</v>
      </c>
      <c r="Z1983" s="35">
        <v>21349.74</v>
      </c>
      <c r="AA1983" s="35">
        <v>118163.27</v>
      </c>
      <c r="AB1983" s="35">
        <v>1090798.8600000001</v>
      </c>
      <c r="AC1983" s="39">
        <f t="shared" si="949"/>
        <v>1090.8</v>
      </c>
      <c r="AD1983" s="40">
        <f t="shared" si="960"/>
        <v>1076</v>
      </c>
      <c r="AG1983" s="70" t="s">
        <v>3853</v>
      </c>
      <c r="AH1983" s="24" t="s">
        <v>3942</v>
      </c>
      <c r="AI1983" s="24" t="s">
        <v>45</v>
      </c>
      <c r="AJ1983" s="24" t="s">
        <v>3943</v>
      </c>
      <c r="AK1983" s="43">
        <v>751287.49</v>
      </c>
      <c r="AL1983" s="43">
        <v>15485.86</v>
      </c>
      <c r="AM1983" s="43">
        <v>104533.08</v>
      </c>
      <c r="AN1983" s="44">
        <v>181</v>
      </c>
      <c r="AO1983" s="46">
        <v>143</v>
      </c>
      <c r="AP1983" s="46">
        <v>5</v>
      </c>
      <c r="AQ1983" s="46">
        <v>33</v>
      </c>
      <c r="AR1983" s="43">
        <v>871306.43</v>
      </c>
      <c r="AS1983" s="43">
        <v>67049.259999999995</v>
      </c>
      <c r="AT1983" s="43">
        <v>6187.43</v>
      </c>
      <c r="AU1983" s="43">
        <v>814.5</v>
      </c>
      <c r="AV1983" s="43">
        <v>1496.87</v>
      </c>
      <c r="AW1983" s="43">
        <v>1138.49</v>
      </c>
      <c r="AX1983" s="43">
        <v>947992.98</v>
      </c>
      <c r="AY1983" s="43">
        <v>73059.12</v>
      </c>
      <c r="AZ1983" s="43">
        <v>8233.69</v>
      </c>
      <c r="BA1983" s="43">
        <v>386.1</v>
      </c>
      <c r="BB1983" s="43">
        <v>4371.51</v>
      </c>
      <c r="BC1983" s="43">
        <v>2880.02</v>
      </c>
      <c r="BD1983" s="43">
        <v>2175.8000000000002</v>
      </c>
      <c r="BE1983" s="43">
        <v>8638.6299999999992</v>
      </c>
      <c r="BF1983" s="43">
        <v>20911.349999999999</v>
      </c>
      <c r="BG1983" s="43">
        <v>120656.22</v>
      </c>
      <c r="BH1983" s="43">
        <v>1068649.2</v>
      </c>
      <c r="BI1983" s="44">
        <v>0</v>
      </c>
      <c r="BJ1983" s="71">
        <v>1068.5999999999999</v>
      </c>
      <c r="BK1983" s="2"/>
      <c r="BL1983" s="2"/>
      <c r="BM1983" s="48">
        <v>89.1</v>
      </c>
      <c r="BN1983" s="48">
        <v>89.1</v>
      </c>
      <c r="BO1983" s="48">
        <v>89.1</v>
      </c>
      <c r="BP1983" s="48">
        <v>89.1</v>
      </c>
      <c r="BQ1983" s="48">
        <v>178.1</v>
      </c>
      <c r="BR1983" s="48">
        <v>178.1</v>
      </c>
      <c r="BS1983" s="48">
        <v>44.5</v>
      </c>
      <c r="BT1983" s="48">
        <v>0</v>
      </c>
      <c r="BU1983" s="48">
        <v>44.5</v>
      </c>
      <c r="BV1983" s="48">
        <f t="shared" si="961"/>
        <v>91.5</v>
      </c>
      <c r="BW1983" s="48">
        <f t="shared" si="959"/>
        <v>91.5</v>
      </c>
      <c r="BX1983" s="49">
        <f t="shared" si="962"/>
        <v>91.4</v>
      </c>
      <c r="BY1983" s="50">
        <f t="shared" si="953"/>
        <v>1076</v>
      </c>
      <c r="BZ1983" s="48">
        <f t="shared" si="954"/>
        <v>267.29999999999995</v>
      </c>
      <c r="CA1983" s="48">
        <f t="shared" si="955"/>
        <v>445.29999999999995</v>
      </c>
      <c r="CB1983" s="48">
        <f t="shared" si="956"/>
        <v>89</v>
      </c>
      <c r="CC1983" s="51">
        <f t="shared" si="957"/>
        <v>274.39999999999998</v>
      </c>
      <c r="CD1983" s="50">
        <f t="shared" si="958"/>
        <v>1076</v>
      </c>
      <c r="CE1983" s="103"/>
      <c r="CF1983" s="73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</row>
    <row r="1984" spans="1:122" ht="21" hidden="1" outlineLevel="1" thickBot="1" x14ac:dyDescent="0.35">
      <c r="A1984" s="161"/>
      <c r="B1984" s="53" t="s">
        <v>3944</v>
      </c>
      <c r="C1984" s="53" t="s">
        <v>45</v>
      </c>
      <c r="D1984" s="24" t="s">
        <v>3945</v>
      </c>
      <c r="E1984" s="35">
        <v>714127.91</v>
      </c>
      <c r="F1984" s="35">
        <v>46926.86</v>
      </c>
      <c r="G1984" s="35">
        <v>126965.07</v>
      </c>
      <c r="H1984" s="36">
        <v>172</v>
      </c>
      <c r="I1984" s="38">
        <v>133</v>
      </c>
      <c r="J1984" s="38">
        <v>9</v>
      </c>
      <c r="K1984" s="38">
        <v>30</v>
      </c>
      <c r="L1984" s="35">
        <v>888019.84</v>
      </c>
      <c r="M1984" s="35">
        <v>87851.81</v>
      </c>
      <c r="N1984" s="35">
        <v>5871.86</v>
      </c>
      <c r="O1984" s="36">
        <v>774</v>
      </c>
      <c r="P1984" s="35">
        <v>1422.44</v>
      </c>
      <c r="Q1984" s="35">
        <v>1081.8800000000001</v>
      </c>
      <c r="R1984" s="35">
        <v>985021.83</v>
      </c>
      <c r="S1984" s="35">
        <v>68775.37</v>
      </c>
      <c r="T1984" s="35">
        <v>7824.28</v>
      </c>
      <c r="U1984" s="35">
        <v>359.1</v>
      </c>
      <c r="V1984" s="35">
        <v>4065.81</v>
      </c>
      <c r="W1984" s="35">
        <v>2678.62</v>
      </c>
      <c r="X1984" s="35">
        <v>896.14</v>
      </c>
      <c r="Y1984" s="35">
        <v>8034.53</v>
      </c>
      <c r="Z1984" s="35">
        <v>21312.47</v>
      </c>
      <c r="AA1984" s="35">
        <v>113946.32</v>
      </c>
      <c r="AB1984" s="35">
        <v>1098968.1499999999</v>
      </c>
      <c r="AC1984" s="39">
        <f t="shared" si="949"/>
        <v>1099</v>
      </c>
      <c r="AD1984" s="40">
        <f t="shared" si="960"/>
        <v>1070.8</v>
      </c>
      <c r="AG1984" s="70" t="s">
        <v>3853</v>
      </c>
      <c r="AH1984" s="24" t="s">
        <v>3944</v>
      </c>
      <c r="AI1984" s="24" t="s">
        <v>45</v>
      </c>
      <c r="AJ1984" s="24" t="s">
        <v>3945</v>
      </c>
      <c r="AK1984" s="43">
        <v>699851.94</v>
      </c>
      <c r="AL1984" s="43">
        <v>23463.43</v>
      </c>
      <c r="AM1984" s="43">
        <v>126965.07</v>
      </c>
      <c r="AN1984" s="44">
        <v>180</v>
      </c>
      <c r="AO1984" s="46">
        <v>136</v>
      </c>
      <c r="AP1984" s="46">
        <v>9</v>
      </c>
      <c r="AQ1984" s="46">
        <v>35</v>
      </c>
      <c r="AR1984" s="43">
        <v>850280.44</v>
      </c>
      <c r="AS1984" s="43">
        <v>81038.080000000002</v>
      </c>
      <c r="AT1984" s="43">
        <v>6130.79</v>
      </c>
      <c r="AU1984" s="44">
        <v>810</v>
      </c>
      <c r="AV1984" s="43">
        <v>1488.6</v>
      </c>
      <c r="AW1984" s="43">
        <v>1132.2</v>
      </c>
      <c r="AX1984" s="43">
        <v>940880.11</v>
      </c>
      <c r="AY1984" s="43">
        <v>71256.44</v>
      </c>
      <c r="AZ1984" s="43">
        <v>8188.2</v>
      </c>
      <c r="BA1984" s="43">
        <v>367.2</v>
      </c>
      <c r="BB1984" s="43">
        <v>4157.5200000000004</v>
      </c>
      <c r="BC1984" s="43">
        <v>2739.04</v>
      </c>
      <c r="BD1984" s="43">
        <v>511.9</v>
      </c>
      <c r="BE1984" s="43">
        <v>8215.76</v>
      </c>
      <c r="BF1984" s="43">
        <v>20406.73</v>
      </c>
      <c r="BG1984" s="43">
        <v>115842.79</v>
      </c>
      <c r="BH1984" s="43">
        <v>1056722.8999999999</v>
      </c>
      <c r="BI1984" s="44">
        <v>0</v>
      </c>
      <c r="BJ1984" s="71">
        <v>1056.7</v>
      </c>
      <c r="BK1984" s="2"/>
      <c r="BL1984" s="2"/>
      <c r="BM1984" s="48">
        <v>88.1</v>
      </c>
      <c r="BN1984" s="48">
        <v>88.1</v>
      </c>
      <c r="BO1984" s="48">
        <v>88.1</v>
      </c>
      <c r="BP1984" s="48">
        <v>88.1</v>
      </c>
      <c r="BQ1984" s="48">
        <v>176.1</v>
      </c>
      <c r="BR1984" s="48">
        <v>176.1</v>
      </c>
      <c r="BS1984" s="48">
        <v>44</v>
      </c>
      <c r="BT1984" s="48">
        <v>0</v>
      </c>
      <c r="BU1984" s="48">
        <v>44</v>
      </c>
      <c r="BV1984" s="48">
        <f t="shared" si="961"/>
        <v>92.7</v>
      </c>
      <c r="BW1984" s="48">
        <f t="shared" si="959"/>
        <v>92.7</v>
      </c>
      <c r="BX1984" s="49">
        <f t="shared" si="962"/>
        <v>92.8</v>
      </c>
      <c r="BY1984" s="50">
        <f t="shared" si="953"/>
        <v>1070.8</v>
      </c>
      <c r="BZ1984" s="48">
        <f t="shared" si="954"/>
        <v>264.29999999999995</v>
      </c>
      <c r="CA1984" s="48">
        <f t="shared" si="955"/>
        <v>440.29999999999995</v>
      </c>
      <c r="CB1984" s="48">
        <f t="shared" si="956"/>
        <v>88</v>
      </c>
      <c r="CC1984" s="51">
        <f t="shared" si="957"/>
        <v>278.2</v>
      </c>
      <c r="CD1984" s="50">
        <f t="shared" si="958"/>
        <v>1070.8</v>
      </c>
      <c r="CE1984" s="103"/>
      <c r="CF1984" s="73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</row>
    <row r="1985" spans="1:122" ht="15" hidden="1" outlineLevel="1" thickBot="1" x14ac:dyDescent="0.35">
      <c r="A1985" s="161"/>
      <c r="B1985" s="53" t="s">
        <v>3946</v>
      </c>
      <c r="C1985" s="53" t="s">
        <v>45</v>
      </c>
      <c r="D1985" s="24" t="s">
        <v>3947</v>
      </c>
      <c r="E1985" s="35">
        <v>422976.43</v>
      </c>
      <c r="F1985" s="35">
        <v>15485.86</v>
      </c>
      <c r="G1985" s="35">
        <v>52042.21</v>
      </c>
      <c r="H1985" s="36">
        <v>57</v>
      </c>
      <c r="I1985" s="38">
        <v>46</v>
      </c>
      <c r="J1985" s="38">
        <v>2</v>
      </c>
      <c r="K1985" s="38">
        <v>9</v>
      </c>
      <c r="L1985" s="35">
        <v>490504.5</v>
      </c>
      <c r="M1985" s="35">
        <v>38989.97</v>
      </c>
      <c r="N1985" s="35">
        <v>1953.15</v>
      </c>
      <c r="O1985" s="35">
        <v>256.5</v>
      </c>
      <c r="P1985" s="35">
        <v>471.39</v>
      </c>
      <c r="Q1985" s="35">
        <v>358.53</v>
      </c>
      <c r="R1985" s="35">
        <v>532534.04</v>
      </c>
      <c r="S1985" s="35">
        <v>23225.39</v>
      </c>
      <c r="T1985" s="35">
        <v>2592.9299999999998</v>
      </c>
      <c r="U1985" s="35">
        <v>124.2</v>
      </c>
      <c r="V1985" s="35">
        <v>1406.22</v>
      </c>
      <c r="W1985" s="35">
        <v>926.44</v>
      </c>
      <c r="X1985" s="35">
        <v>768.12</v>
      </c>
      <c r="Y1985" s="35">
        <v>2778.86</v>
      </c>
      <c r="Z1985" s="35">
        <v>11772.12</v>
      </c>
      <c r="AA1985" s="35">
        <v>43594.28</v>
      </c>
      <c r="AB1985" s="35">
        <v>576128.31999999995</v>
      </c>
      <c r="AC1985" s="39">
        <f t="shared" si="949"/>
        <v>576.1</v>
      </c>
      <c r="AD1985" s="40">
        <f t="shared" si="960"/>
        <v>598.29999999999995</v>
      </c>
      <c r="AG1985" s="70" t="s">
        <v>3853</v>
      </c>
      <c r="AH1985" s="24" t="s">
        <v>3946</v>
      </c>
      <c r="AI1985" s="24" t="s">
        <v>45</v>
      </c>
      <c r="AJ1985" s="24" t="s">
        <v>3947</v>
      </c>
      <c r="AK1985" s="43">
        <v>428338.12</v>
      </c>
      <c r="AL1985" s="43">
        <v>15485.86</v>
      </c>
      <c r="AM1985" s="43">
        <v>59669.09</v>
      </c>
      <c r="AN1985" s="44">
        <v>71</v>
      </c>
      <c r="AO1985" s="46">
        <v>55</v>
      </c>
      <c r="AP1985" s="46">
        <v>1</v>
      </c>
      <c r="AQ1985" s="46">
        <v>15</v>
      </c>
      <c r="AR1985" s="43">
        <v>503493.07</v>
      </c>
      <c r="AS1985" s="43">
        <v>52196.46</v>
      </c>
      <c r="AT1985" s="43">
        <v>2421.37</v>
      </c>
      <c r="AU1985" s="43">
        <v>319.5</v>
      </c>
      <c r="AV1985" s="43">
        <v>587.16999999999996</v>
      </c>
      <c r="AW1985" s="43">
        <v>446.59</v>
      </c>
      <c r="AX1985" s="43">
        <v>559464.16</v>
      </c>
      <c r="AY1985" s="43">
        <v>28412.1</v>
      </c>
      <c r="AZ1985" s="43">
        <v>3229.79</v>
      </c>
      <c r="BA1985" s="43">
        <v>148.5</v>
      </c>
      <c r="BB1985" s="43">
        <v>1681.35</v>
      </c>
      <c r="BC1985" s="43">
        <v>1107.7</v>
      </c>
      <c r="BD1985" s="44">
        <v>0</v>
      </c>
      <c r="BE1985" s="43">
        <v>3322.55</v>
      </c>
      <c r="BF1985" s="43">
        <v>12083.83</v>
      </c>
      <c r="BG1985" s="43">
        <v>49985.82</v>
      </c>
      <c r="BH1985" s="43">
        <v>609449.98</v>
      </c>
      <c r="BI1985" s="44">
        <v>0</v>
      </c>
      <c r="BJ1985" s="71">
        <v>609.4</v>
      </c>
      <c r="BK1985" s="2"/>
      <c r="BL1985" s="2"/>
      <c r="BM1985" s="48">
        <v>50.8</v>
      </c>
      <c r="BN1985" s="48">
        <v>50.8</v>
      </c>
      <c r="BO1985" s="48">
        <v>50.8</v>
      </c>
      <c r="BP1985" s="48">
        <v>50.8</v>
      </c>
      <c r="BQ1985" s="48">
        <v>101.6</v>
      </c>
      <c r="BR1985" s="48">
        <v>101.6</v>
      </c>
      <c r="BS1985" s="48">
        <v>25.4</v>
      </c>
      <c r="BT1985" s="48">
        <v>0</v>
      </c>
      <c r="BU1985" s="48">
        <v>25.4</v>
      </c>
      <c r="BV1985" s="48">
        <f t="shared" si="961"/>
        <v>47</v>
      </c>
      <c r="BW1985" s="48">
        <f t="shared" si="959"/>
        <v>47</v>
      </c>
      <c r="BX1985" s="49">
        <f t="shared" si="962"/>
        <v>47.1</v>
      </c>
      <c r="BY1985" s="50">
        <f t="shared" si="953"/>
        <v>598.29999999999995</v>
      </c>
      <c r="BZ1985" s="48">
        <f t="shared" si="954"/>
        <v>152.39999999999998</v>
      </c>
      <c r="CA1985" s="48">
        <f t="shared" si="955"/>
        <v>253.99999999999997</v>
      </c>
      <c r="CB1985" s="48">
        <f t="shared" si="956"/>
        <v>50.8</v>
      </c>
      <c r="CC1985" s="51">
        <f t="shared" si="957"/>
        <v>141.1</v>
      </c>
      <c r="CD1985" s="50">
        <f t="shared" si="958"/>
        <v>598.29999999999995</v>
      </c>
      <c r="CE1985" s="103"/>
      <c r="CF1985" s="73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</row>
    <row r="1986" spans="1:122" ht="15" hidden="1" outlineLevel="1" thickBot="1" x14ac:dyDescent="0.35">
      <c r="A1986" s="161"/>
      <c r="B1986" s="53" t="s">
        <v>3948</v>
      </c>
      <c r="C1986" s="53" t="s">
        <v>45</v>
      </c>
      <c r="D1986" s="24" t="s">
        <v>3949</v>
      </c>
      <c r="E1986" s="34"/>
      <c r="F1986" s="34"/>
      <c r="G1986" s="35">
        <v>86218.02</v>
      </c>
      <c r="H1986" s="36">
        <v>20</v>
      </c>
      <c r="I1986" s="37"/>
      <c r="J1986" s="37"/>
      <c r="K1986" s="38">
        <v>20</v>
      </c>
      <c r="L1986" s="35">
        <v>86218.02</v>
      </c>
      <c r="M1986" s="35">
        <v>3937.6</v>
      </c>
      <c r="N1986" s="36">
        <v>615</v>
      </c>
      <c r="O1986" s="36">
        <v>90</v>
      </c>
      <c r="P1986" s="35">
        <v>165.4</v>
      </c>
      <c r="Q1986" s="35">
        <v>125.8</v>
      </c>
      <c r="R1986" s="35">
        <v>91151.82</v>
      </c>
      <c r="S1986" s="36">
        <v>4513</v>
      </c>
      <c r="T1986" s="35">
        <v>909.8</v>
      </c>
      <c r="U1986" s="36">
        <v>0</v>
      </c>
      <c r="V1986" s="36">
        <v>0</v>
      </c>
      <c r="W1986" s="36">
        <v>0</v>
      </c>
      <c r="X1986" s="36">
        <v>0</v>
      </c>
      <c r="Y1986" s="36">
        <v>0</v>
      </c>
      <c r="Z1986" s="35">
        <v>2069.23</v>
      </c>
      <c r="AA1986" s="35">
        <v>7492.03</v>
      </c>
      <c r="AB1986" s="35">
        <v>98643.85</v>
      </c>
      <c r="AC1986" s="39">
        <f t="shared" si="949"/>
        <v>98.6</v>
      </c>
      <c r="AD1986" s="40">
        <f t="shared" si="960"/>
        <v>119.9</v>
      </c>
      <c r="AG1986" s="70" t="s">
        <v>3853</v>
      </c>
      <c r="AH1986" s="24" t="s">
        <v>3948</v>
      </c>
      <c r="AI1986" s="24" t="s">
        <v>45</v>
      </c>
      <c r="AJ1986" s="24" t="s">
        <v>3949</v>
      </c>
      <c r="AK1986" s="42"/>
      <c r="AL1986" s="42"/>
      <c r="AM1986" s="43">
        <v>115828.25</v>
      </c>
      <c r="AN1986" s="44">
        <v>23</v>
      </c>
      <c r="AO1986" s="45"/>
      <c r="AP1986" s="45"/>
      <c r="AQ1986" s="46">
        <v>23</v>
      </c>
      <c r="AR1986" s="43">
        <v>115828.25</v>
      </c>
      <c r="AS1986" s="43">
        <v>4528.24</v>
      </c>
      <c r="AT1986" s="43">
        <v>707.25</v>
      </c>
      <c r="AU1986" s="43">
        <v>103.5</v>
      </c>
      <c r="AV1986" s="43">
        <v>190.21</v>
      </c>
      <c r="AW1986" s="43">
        <v>144.66999999999999</v>
      </c>
      <c r="AX1986" s="43">
        <v>121502.12</v>
      </c>
      <c r="AY1986" s="43">
        <v>5189.95</v>
      </c>
      <c r="AZ1986" s="43">
        <v>1046.27</v>
      </c>
      <c r="BA1986" s="44">
        <v>0</v>
      </c>
      <c r="BB1986" s="44">
        <v>0</v>
      </c>
      <c r="BC1986" s="44">
        <v>0</v>
      </c>
      <c r="BD1986" s="44">
        <v>0</v>
      </c>
      <c r="BE1986" s="44">
        <v>0</v>
      </c>
      <c r="BF1986" s="43">
        <v>2779.88</v>
      </c>
      <c r="BG1986" s="43">
        <v>9016.1</v>
      </c>
      <c r="BH1986" s="43">
        <v>130518.22</v>
      </c>
      <c r="BI1986" s="44">
        <v>0</v>
      </c>
      <c r="BJ1986" s="71">
        <v>130.5</v>
      </c>
      <c r="BK1986" s="2"/>
      <c r="BL1986" s="2"/>
      <c r="BM1986" s="48">
        <v>10.9</v>
      </c>
      <c r="BN1986" s="48">
        <v>10.9</v>
      </c>
      <c r="BO1986" s="48">
        <v>10.9</v>
      </c>
      <c r="BP1986" s="48">
        <v>10.9</v>
      </c>
      <c r="BQ1986" s="48">
        <v>21.8</v>
      </c>
      <c r="BR1986" s="48">
        <v>21.8</v>
      </c>
      <c r="BS1986" s="48">
        <v>5.4</v>
      </c>
      <c r="BT1986" s="48">
        <v>0</v>
      </c>
      <c r="BU1986" s="48">
        <v>5.4</v>
      </c>
      <c r="BV1986" s="48">
        <f t="shared" si="961"/>
        <v>7.3</v>
      </c>
      <c r="BW1986" s="48">
        <f t="shared" si="959"/>
        <v>7.3</v>
      </c>
      <c r="BX1986" s="49">
        <f t="shared" si="962"/>
        <v>7.3</v>
      </c>
      <c r="BY1986" s="50">
        <f t="shared" si="953"/>
        <v>119.90000000000002</v>
      </c>
      <c r="BZ1986" s="48">
        <f t="shared" si="954"/>
        <v>32.700000000000003</v>
      </c>
      <c r="CA1986" s="48">
        <f t="shared" si="955"/>
        <v>54.5</v>
      </c>
      <c r="CB1986" s="48">
        <f t="shared" si="956"/>
        <v>10.8</v>
      </c>
      <c r="CC1986" s="51">
        <f t="shared" si="957"/>
        <v>21.9</v>
      </c>
      <c r="CD1986" s="50">
        <f t="shared" si="958"/>
        <v>119.9</v>
      </c>
      <c r="CE1986" s="103"/>
      <c r="CF1986" s="73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</row>
    <row r="1987" spans="1:122" ht="15" hidden="1" outlineLevel="1" thickBot="1" x14ac:dyDescent="0.35">
      <c r="A1987" s="161"/>
      <c r="B1987" s="53" t="s">
        <v>3950</v>
      </c>
      <c r="C1987" s="53" t="s">
        <v>45</v>
      </c>
      <c r="D1987" s="24" t="s">
        <v>3951</v>
      </c>
      <c r="E1987" s="35">
        <v>1001586.03</v>
      </c>
      <c r="F1987" s="35">
        <v>15485.86</v>
      </c>
      <c r="G1987" s="35">
        <v>44863.98</v>
      </c>
      <c r="H1987" s="36">
        <v>185</v>
      </c>
      <c r="I1987" s="38">
        <v>174</v>
      </c>
      <c r="J1987" s="38">
        <v>1</v>
      </c>
      <c r="K1987" s="38">
        <v>10</v>
      </c>
      <c r="L1987" s="35">
        <v>1061935.8700000001</v>
      </c>
      <c r="M1987" s="35">
        <v>79961.08</v>
      </c>
      <c r="N1987" s="35">
        <v>6439.76</v>
      </c>
      <c r="O1987" s="35">
        <v>832.5</v>
      </c>
      <c r="P1987" s="35">
        <v>1529.95</v>
      </c>
      <c r="Q1987" s="35">
        <v>1163.6500000000001</v>
      </c>
      <c r="R1987" s="35">
        <v>1151862.81</v>
      </c>
      <c r="S1987" s="35">
        <v>80945.710000000006</v>
      </c>
      <c r="T1987" s="35">
        <v>8415.65</v>
      </c>
      <c r="U1987" s="35">
        <v>469.8</v>
      </c>
      <c r="V1987" s="35">
        <v>5319.18</v>
      </c>
      <c r="W1987" s="35">
        <v>3504.36</v>
      </c>
      <c r="X1987" s="35">
        <v>1280.02</v>
      </c>
      <c r="Y1987" s="35">
        <v>10511.34</v>
      </c>
      <c r="Z1987" s="35">
        <v>25486.48</v>
      </c>
      <c r="AA1987" s="35">
        <v>135932.54</v>
      </c>
      <c r="AB1987" s="35">
        <v>1287795.3500000001</v>
      </c>
      <c r="AC1987" s="39">
        <f t="shared" si="949"/>
        <v>1287.8</v>
      </c>
      <c r="AD1987" s="40">
        <f t="shared" si="960"/>
        <v>1212.4000000000001</v>
      </c>
      <c r="AG1987" s="70" t="s">
        <v>3853</v>
      </c>
      <c r="AH1987" s="24" t="s">
        <v>3950</v>
      </c>
      <c r="AI1987" s="24" t="s">
        <v>45</v>
      </c>
      <c r="AJ1987" s="24" t="s">
        <v>3951</v>
      </c>
      <c r="AK1987" s="43">
        <v>878264.47</v>
      </c>
      <c r="AL1987" s="43">
        <v>23463.43</v>
      </c>
      <c r="AM1987" s="43">
        <v>44863.98</v>
      </c>
      <c r="AN1987" s="44">
        <v>188</v>
      </c>
      <c r="AO1987" s="46">
        <v>171</v>
      </c>
      <c r="AP1987" s="46">
        <v>7</v>
      </c>
      <c r="AQ1987" s="46">
        <v>10</v>
      </c>
      <c r="AR1987" s="43">
        <v>946591.88</v>
      </c>
      <c r="AS1987" s="43">
        <v>85087.72</v>
      </c>
      <c r="AT1987" s="43">
        <v>6525.5</v>
      </c>
      <c r="AU1987" s="44">
        <v>846</v>
      </c>
      <c r="AV1987" s="43">
        <v>1554.76</v>
      </c>
      <c r="AW1987" s="43">
        <v>1182.52</v>
      </c>
      <c r="AX1987" s="43">
        <v>1041788.38</v>
      </c>
      <c r="AY1987" s="43">
        <v>80946.789999999994</v>
      </c>
      <c r="AZ1987" s="43">
        <v>8552.1200000000008</v>
      </c>
      <c r="BA1987" s="43">
        <v>461.7</v>
      </c>
      <c r="BB1987" s="43">
        <v>5227.47</v>
      </c>
      <c r="BC1987" s="43">
        <v>3443.94</v>
      </c>
      <c r="BD1987" s="43">
        <v>1280.2</v>
      </c>
      <c r="BE1987" s="43">
        <v>10330.11</v>
      </c>
      <c r="BF1987" s="43">
        <v>22718.21</v>
      </c>
      <c r="BG1987" s="43">
        <v>132960.54</v>
      </c>
      <c r="BH1987" s="43">
        <v>1174748.92</v>
      </c>
      <c r="BI1987" s="44">
        <v>0</v>
      </c>
      <c r="BJ1987" s="71">
        <v>1174.7</v>
      </c>
      <c r="BK1987" s="2"/>
      <c r="BL1987" s="2"/>
      <c r="BM1987" s="48">
        <v>97.9</v>
      </c>
      <c r="BN1987" s="48">
        <v>97.9</v>
      </c>
      <c r="BO1987" s="48">
        <v>97.9</v>
      </c>
      <c r="BP1987" s="48">
        <v>97.9</v>
      </c>
      <c r="BQ1987" s="48">
        <v>195.8</v>
      </c>
      <c r="BR1987" s="48">
        <v>195.8</v>
      </c>
      <c r="BS1987" s="48">
        <v>48.9</v>
      </c>
      <c r="BT1987" s="48">
        <v>0</v>
      </c>
      <c r="BU1987" s="48">
        <v>48.9</v>
      </c>
      <c r="BV1987" s="48">
        <f t="shared" si="961"/>
        <v>110.5</v>
      </c>
      <c r="BW1987" s="48">
        <f t="shared" si="959"/>
        <v>110.5</v>
      </c>
      <c r="BX1987" s="49">
        <f t="shared" si="962"/>
        <v>110.4</v>
      </c>
      <c r="BY1987" s="50">
        <f t="shared" si="953"/>
        <v>1212.4000000000001</v>
      </c>
      <c r="BZ1987" s="48">
        <f t="shared" si="954"/>
        <v>293.70000000000005</v>
      </c>
      <c r="CA1987" s="48">
        <f t="shared" si="955"/>
        <v>489.50000000000006</v>
      </c>
      <c r="CB1987" s="48">
        <f t="shared" si="956"/>
        <v>97.8</v>
      </c>
      <c r="CC1987" s="51">
        <f t="shared" si="957"/>
        <v>331.4</v>
      </c>
      <c r="CD1987" s="50">
        <f t="shared" si="958"/>
        <v>1212.4000000000001</v>
      </c>
      <c r="CE1987" s="103"/>
      <c r="CF1987" s="73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</row>
    <row r="1988" spans="1:122" ht="15" hidden="1" outlineLevel="1" thickBot="1" x14ac:dyDescent="0.35">
      <c r="A1988" s="161"/>
      <c r="B1988" s="53" t="s">
        <v>3952</v>
      </c>
      <c r="C1988" s="53" t="s">
        <v>45</v>
      </c>
      <c r="D1988" s="24" t="s">
        <v>3953</v>
      </c>
      <c r="E1988" s="34"/>
      <c r="F1988" s="34"/>
      <c r="G1988" s="35">
        <v>261266.73</v>
      </c>
      <c r="H1988" s="36">
        <v>90</v>
      </c>
      <c r="I1988" s="37"/>
      <c r="J1988" s="37"/>
      <c r="K1988" s="38">
        <v>90</v>
      </c>
      <c r="L1988" s="35">
        <v>261266.73</v>
      </c>
      <c r="M1988" s="35">
        <v>29059.200000000001</v>
      </c>
      <c r="N1988" s="35">
        <v>2767.5</v>
      </c>
      <c r="O1988" s="36">
        <v>405</v>
      </c>
      <c r="P1988" s="35">
        <v>744.3</v>
      </c>
      <c r="Q1988" s="35">
        <v>566.1</v>
      </c>
      <c r="R1988" s="35">
        <v>294808.83</v>
      </c>
      <c r="S1988" s="35">
        <v>20308.5</v>
      </c>
      <c r="T1988" s="35">
        <v>4094.1</v>
      </c>
      <c r="U1988" s="36">
        <v>0</v>
      </c>
      <c r="V1988" s="36">
        <v>0</v>
      </c>
      <c r="W1988" s="36">
        <v>0</v>
      </c>
      <c r="X1988" s="36">
        <v>0</v>
      </c>
      <c r="Y1988" s="36">
        <v>0</v>
      </c>
      <c r="Z1988" s="35">
        <v>6270.41</v>
      </c>
      <c r="AA1988" s="35">
        <v>30673.01</v>
      </c>
      <c r="AB1988" s="35">
        <v>325481.84000000003</v>
      </c>
      <c r="AC1988" s="39">
        <f t="shared" si="949"/>
        <v>325.5</v>
      </c>
      <c r="AD1988" s="40">
        <f t="shared" si="960"/>
        <v>322.3</v>
      </c>
      <c r="AG1988" s="70" t="s">
        <v>3853</v>
      </c>
      <c r="AH1988" s="24" t="s">
        <v>3952</v>
      </c>
      <c r="AI1988" s="24" t="s">
        <v>45</v>
      </c>
      <c r="AJ1988" s="24" t="s">
        <v>3953</v>
      </c>
      <c r="AK1988" s="42"/>
      <c r="AL1988" s="42"/>
      <c r="AM1988" s="43">
        <v>261266.73</v>
      </c>
      <c r="AN1988" s="44">
        <v>94</v>
      </c>
      <c r="AO1988" s="45"/>
      <c r="AP1988" s="45"/>
      <c r="AQ1988" s="46">
        <v>94</v>
      </c>
      <c r="AR1988" s="43">
        <v>261266.73</v>
      </c>
      <c r="AS1988" s="43">
        <v>23042.720000000001</v>
      </c>
      <c r="AT1988" s="43">
        <v>2890.5</v>
      </c>
      <c r="AU1988" s="44">
        <v>423</v>
      </c>
      <c r="AV1988" s="43">
        <v>777.38</v>
      </c>
      <c r="AW1988" s="43">
        <v>591.26</v>
      </c>
      <c r="AX1988" s="43">
        <v>288991.59000000003</v>
      </c>
      <c r="AY1988" s="43">
        <v>21211.1</v>
      </c>
      <c r="AZ1988" s="43">
        <v>4276.0600000000004</v>
      </c>
      <c r="BA1988" s="44">
        <v>0</v>
      </c>
      <c r="BB1988" s="44">
        <v>0</v>
      </c>
      <c r="BC1988" s="44">
        <v>0</v>
      </c>
      <c r="BD1988" s="44">
        <v>0</v>
      </c>
      <c r="BE1988" s="44">
        <v>0</v>
      </c>
      <c r="BF1988" s="43">
        <v>6270.41</v>
      </c>
      <c r="BG1988" s="43">
        <v>31757.57</v>
      </c>
      <c r="BH1988" s="43">
        <v>320749.15999999997</v>
      </c>
      <c r="BI1988" s="44">
        <v>0</v>
      </c>
      <c r="BJ1988" s="71">
        <v>320.7</v>
      </c>
      <c r="BK1988" s="2"/>
      <c r="BL1988" s="2"/>
      <c r="BM1988" s="48">
        <v>26.7</v>
      </c>
      <c r="BN1988" s="48">
        <v>26.7</v>
      </c>
      <c r="BO1988" s="48">
        <v>26.7</v>
      </c>
      <c r="BP1988" s="48">
        <v>26.7</v>
      </c>
      <c r="BQ1988" s="48">
        <v>53.5</v>
      </c>
      <c r="BR1988" s="48">
        <v>53.5</v>
      </c>
      <c r="BS1988" s="48">
        <v>13.4</v>
      </c>
      <c r="BT1988" s="48">
        <v>0</v>
      </c>
      <c r="BU1988" s="48">
        <v>13.4</v>
      </c>
      <c r="BV1988" s="48">
        <f t="shared" si="961"/>
        <v>27.2</v>
      </c>
      <c r="BW1988" s="48">
        <f t="shared" si="959"/>
        <v>27.2</v>
      </c>
      <c r="BX1988" s="49">
        <f t="shared" si="962"/>
        <v>27.3</v>
      </c>
      <c r="BY1988" s="50">
        <f t="shared" si="953"/>
        <v>322.29999999999995</v>
      </c>
      <c r="BZ1988" s="48">
        <f t="shared" si="954"/>
        <v>80.099999999999994</v>
      </c>
      <c r="CA1988" s="48">
        <f t="shared" si="955"/>
        <v>133.69999999999999</v>
      </c>
      <c r="CB1988" s="48">
        <f t="shared" si="956"/>
        <v>26.8</v>
      </c>
      <c r="CC1988" s="51">
        <f t="shared" si="957"/>
        <v>81.7</v>
      </c>
      <c r="CD1988" s="50">
        <f t="shared" si="958"/>
        <v>322.3</v>
      </c>
      <c r="CE1988" s="103"/>
      <c r="CF1988" s="73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</row>
    <row r="1989" spans="1:122" ht="15" hidden="1" outlineLevel="1" thickBot="1" x14ac:dyDescent="0.35">
      <c r="A1989" s="161"/>
      <c r="B1989" s="53" t="s">
        <v>3954</v>
      </c>
      <c r="C1989" s="53" t="s">
        <v>45</v>
      </c>
      <c r="D1989" s="24" t="s">
        <v>3955</v>
      </c>
      <c r="E1989" s="34"/>
      <c r="F1989" s="34"/>
      <c r="G1989" s="35">
        <v>224900.5</v>
      </c>
      <c r="H1989" s="36">
        <v>58</v>
      </c>
      <c r="I1989" s="37"/>
      <c r="J1989" s="37"/>
      <c r="K1989" s="38">
        <v>58</v>
      </c>
      <c r="L1989" s="35">
        <v>224900.5</v>
      </c>
      <c r="M1989" s="35">
        <v>17013.169999999998</v>
      </c>
      <c r="N1989" s="35">
        <v>1783.5</v>
      </c>
      <c r="O1989" s="36">
        <v>261</v>
      </c>
      <c r="P1989" s="35">
        <v>479.66</v>
      </c>
      <c r="Q1989" s="35">
        <v>364.82</v>
      </c>
      <c r="R1989" s="35">
        <v>244802.65</v>
      </c>
      <c r="S1989" s="35">
        <v>13087.7</v>
      </c>
      <c r="T1989" s="35">
        <v>2638.42</v>
      </c>
      <c r="U1989" s="36">
        <v>0</v>
      </c>
      <c r="V1989" s="36">
        <v>0</v>
      </c>
      <c r="W1989" s="36">
        <v>0</v>
      </c>
      <c r="X1989" s="36">
        <v>0</v>
      </c>
      <c r="Y1989" s="36">
        <v>0</v>
      </c>
      <c r="Z1989" s="35">
        <v>5397.61</v>
      </c>
      <c r="AA1989" s="35">
        <v>21123.73</v>
      </c>
      <c r="AB1989" s="35">
        <v>265926.38</v>
      </c>
      <c r="AC1989" s="39">
        <f t="shared" si="949"/>
        <v>265.89999999999998</v>
      </c>
      <c r="AD1989" s="40">
        <f t="shared" si="960"/>
        <v>255</v>
      </c>
      <c r="AG1989" s="70" t="s">
        <v>3853</v>
      </c>
      <c r="AH1989" s="24" t="s">
        <v>3954</v>
      </c>
      <c r="AI1989" s="24" t="s">
        <v>45</v>
      </c>
      <c r="AJ1989" s="24" t="s">
        <v>3955</v>
      </c>
      <c r="AK1989" s="42"/>
      <c r="AL1989" s="42"/>
      <c r="AM1989" s="43">
        <v>210095.39</v>
      </c>
      <c r="AN1989" s="44">
        <v>62</v>
      </c>
      <c r="AO1989" s="45"/>
      <c r="AP1989" s="45"/>
      <c r="AQ1989" s="46">
        <v>62</v>
      </c>
      <c r="AR1989" s="43">
        <v>210095.39</v>
      </c>
      <c r="AS1989" s="43">
        <v>14474.56</v>
      </c>
      <c r="AT1989" s="43">
        <v>1906.5</v>
      </c>
      <c r="AU1989" s="44">
        <v>279</v>
      </c>
      <c r="AV1989" s="43">
        <v>512.74</v>
      </c>
      <c r="AW1989" s="43">
        <v>389.98</v>
      </c>
      <c r="AX1989" s="43">
        <v>227658.17</v>
      </c>
      <c r="AY1989" s="43">
        <v>13990.3</v>
      </c>
      <c r="AZ1989" s="43">
        <v>2820.38</v>
      </c>
      <c r="BA1989" s="44">
        <v>0</v>
      </c>
      <c r="BB1989" s="44">
        <v>0</v>
      </c>
      <c r="BC1989" s="44">
        <v>0</v>
      </c>
      <c r="BD1989" s="44">
        <v>0</v>
      </c>
      <c r="BE1989" s="44">
        <v>0</v>
      </c>
      <c r="BF1989" s="43">
        <v>5042.29</v>
      </c>
      <c r="BG1989" s="43">
        <v>21852.97</v>
      </c>
      <c r="BH1989" s="43">
        <v>249511.14</v>
      </c>
      <c r="BI1989" s="44">
        <v>0</v>
      </c>
      <c r="BJ1989" s="71">
        <v>249.5</v>
      </c>
      <c r="BK1989" s="2"/>
      <c r="BL1989" s="2"/>
      <c r="BM1989" s="48">
        <v>20.8</v>
      </c>
      <c r="BN1989" s="48">
        <v>20.8</v>
      </c>
      <c r="BO1989" s="48">
        <v>20.8</v>
      </c>
      <c r="BP1989" s="48">
        <v>20.8</v>
      </c>
      <c r="BQ1989" s="48">
        <v>41.6</v>
      </c>
      <c r="BR1989" s="48">
        <v>41.6</v>
      </c>
      <c r="BS1989" s="48">
        <v>10.4</v>
      </c>
      <c r="BT1989" s="48">
        <v>0</v>
      </c>
      <c r="BU1989" s="48">
        <v>10.4</v>
      </c>
      <c r="BV1989" s="48">
        <f t="shared" si="961"/>
        <v>22.6</v>
      </c>
      <c r="BW1989" s="48">
        <f t="shared" si="959"/>
        <v>22.6</v>
      </c>
      <c r="BX1989" s="49">
        <f t="shared" si="962"/>
        <v>22.6</v>
      </c>
      <c r="BY1989" s="50">
        <f t="shared" si="953"/>
        <v>255.00000000000006</v>
      </c>
      <c r="BZ1989" s="48">
        <f t="shared" si="954"/>
        <v>62.400000000000006</v>
      </c>
      <c r="CA1989" s="48">
        <f t="shared" si="955"/>
        <v>104</v>
      </c>
      <c r="CB1989" s="48">
        <f t="shared" si="956"/>
        <v>20.8</v>
      </c>
      <c r="CC1989" s="51">
        <f t="shared" si="957"/>
        <v>67.800000000000011</v>
      </c>
      <c r="CD1989" s="50">
        <f t="shared" si="958"/>
        <v>255.00000000000003</v>
      </c>
      <c r="CE1989" s="103"/>
      <c r="CF1989" s="73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</row>
    <row r="1990" spans="1:122" ht="15" hidden="1" outlineLevel="1" thickBot="1" x14ac:dyDescent="0.35">
      <c r="A1990" s="161"/>
      <c r="B1990" s="53" t="s">
        <v>3956</v>
      </c>
      <c r="C1990" s="53" t="s">
        <v>45</v>
      </c>
      <c r="D1990" s="24" t="s">
        <v>3957</v>
      </c>
      <c r="E1990" s="34"/>
      <c r="F1990" s="34"/>
      <c r="G1990" s="35">
        <v>387941.51</v>
      </c>
      <c r="H1990" s="36">
        <v>112</v>
      </c>
      <c r="I1990" s="37"/>
      <c r="J1990" s="37"/>
      <c r="K1990" s="38">
        <v>112</v>
      </c>
      <c r="L1990" s="35">
        <v>387941.51</v>
      </c>
      <c r="M1990" s="35">
        <v>24318.560000000001</v>
      </c>
      <c r="N1990" s="36">
        <v>3444</v>
      </c>
      <c r="O1990" s="36">
        <v>504</v>
      </c>
      <c r="P1990" s="35">
        <v>926.24</v>
      </c>
      <c r="Q1990" s="35">
        <v>704.48</v>
      </c>
      <c r="R1990" s="35">
        <v>417838.79</v>
      </c>
      <c r="S1990" s="35">
        <v>25272.799999999999</v>
      </c>
      <c r="T1990" s="35">
        <v>5094.88</v>
      </c>
      <c r="U1990" s="36">
        <v>0</v>
      </c>
      <c r="V1990" s="36">
        <v>0</v>
      </c>
      <c r="W1990" s="36">
        <v>0</v>
      </c>
      <c r="X1990" s="36">
        <v>0</v>
      </c>
      <c r="Y1990" s="36">
        <v>0</v>
      </c>
      <c r="Z1990" s="35">
        <v>9310.6</v>
      </c>
      <c r="AA1990" s="35">
        <v>39678.28</v>
      </c>
      <c r="AB1990" s="35">
        <v>457517.07</v>
      </c>
      <c r="AC1990" s="39">
        <f t="shared" si="949"/>
        <v>457.5</v>
      </c>
      <c r="AD1990" s="40">
        <f t="shared" si="960"/>
        <v>442.6</v>
      </c>
      <c r="AG1990" s="70" t="s">
        <v>3853</v>
      </c>
      <c r="AH1990" s="24" t="s">
        <v>3956</v>
      </c>
      <c r="AI1990" s="24" t="s">
        <v>45</v>
      </c>
      <c r="AJ1990" s="24" t="s">
        <v>3957</v>
      </c>
      <c r="AK1990" s="42"/>
      <c r="AL1990" s="42"/>
      <c r="AM1990" s="43">
        <v>357882.64</v>
      </c>
      <c r="AN1990" s="44">
        <v>115</v>
      </c>
      <c r="AO1990" s="45"/>
      <c r="AP1990" s="45"/>
      <c r="AQ1990" s="46">
        <v>115</v>
      </c>
      <c r="AR1990" s="43">
        <v>357882.64</v>
      </c>
      <c r="AS1990" s="43">
        <v>31713.200000000001</v>
      </c>
      <c r="AT1990" s="43">
        <v>3536.25</v>
      </c>
      <c r="AU1990" s="43">
        <v>517.5</v>
      </c>
      <c r="AV1990" s="43">
        <v>951.05</v>
      </c>
      <c r="AW1990" s="43">
        <v>723.35</v>
      </c>
      <c r="AX1990" s="43">
        <v>395323.99</v>
      </c>
      <c r="AY1990" s="43">
        <v>25949.75</v>
      </c>
      <c r="AZ1990" s="43">
        <v>5231.3500000000004</v>
      </c>
      <c r="BA1990" s="44">
        <v>0</v>
      </c>
      <c r="BB1990" s="44">
        <v>0</v>
      </c>
      <c r="BC1990" s="44">
        <v>0</v>
      </c>
      <c r="BD1990" s="44">
        <v>0</v>
      </c>
      <c r="BE1990" s="44">
        <v>0</v>
      </c>
      <c r="BF1990" s="43">
        <v>8589.18</v>
      </c>
      <c r="BG1990" s="43">
        <v>39770.28</v>
      </c>
      <c r="BH1990" s="43">
        <v>435094.27</v>
      </c>
      <c r="BI1990" s="44">
        <v>0</v>
      </c>
      <c r="BJ1990" s="71">
        <v>435.1</v>
      </c>
      <c r="BK1990" s="2"/>
      <c r="BL1990" s="2"/>
      <c r="BM1990" s="48">
        <v>36.299999999999997</v>
      </c>
      <c r="BN1990" s="48">
        <v>36.299999999999997</v>
      </c>
      <c r="BO1990" s="48">
        <v>36.299999999999997</v>
      </c>
      <c r="BP1990" s="48">
        <v>36.299999999999997</v>
      </c>
      <c r="BQ1990" s="48">
        <v>72.5</v>
      </c>
      <c r="BR1990" s="48">
        <v>72.5</v>
      </c>
      <c r="BS1990" s="48">
        <v>18.100000000000001</v>
      </c>
      <c r="BT1990" s="48">
        <v>0</v>
      </c>
      <c r="BU1990" s="48">
        <v>18.100000000000001</v>
      </c>
      <c r="BV1990" s="48">
        <f t="shared" si="961"/>
        <v>38.700000000000003</v>
      </c>
      <c r="BW1990" s="48">
        <f t="shared" si="959"/>
        <v>38.700000000000003</v>
      </c>
      <c r="BX1990" s="49">
        <f t="shared" si="962"/>
        <v>38.799999999999997</v>
      </c>
      <c r="BY1990" s="50">
        <f t="shared" si="953"/>
        <v>442.6</v>
      </c>
      <c r="BZ1990" s="48">
        <f t="shared" si="954"/>
        <v>108.89999999999999</v>
      </c>
      <c r="CA1990" s="48">
        <f t="shared" si="955"/>
        <v>181.3</v>
      </c>
      <c r="CB1990" s="48">
        <f t="shared" si="956"/>
        <v>36.200000000000003</v>
      </c>
      <c r="CC1990" s="51">
        <f t="shared" si="957"/>
        <v>116.2</v>
      </c>
      <c r="CD1990" s="50">
        <f t="shared" si="958"/>
        <v>442.59999999999997</v>
      </c>
      <c r="CE1990" s="103"/>
      <c r="CF1990" s="73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</row>
    <row r="1991" spans="1:122" ht="21" hidden="1" outlineLevel="1" thickBot="1" x14ac:dyDescent="0.35">
      <c r="A1991" s="161"/>
      <c r="B1991" s="53" t="s">
        <v>3958</v>
      </c>
      <c r="C1991" s="53" t="s">
        <v>45</v>
      </c>
      <c r="D1991" s="24" t="s">
        <v>3959</v>
      </c>
      <c r="E1991" s="34"/>
      <c r="F1991" s="35">
        <v>155962.79999999999</v>
      </c>
      <c r="G1991" s="35">
        <v>566368.22</v>
      </c>
      <c r="H1991" s="36">
        <v>264</v>
      </c>
      <c r="I1991" s="37"/>
      <c r="J1991" s="38">
        <v>57</v>
      </c>
      <c r="K1991" s="38">
        <v>207</v>
      </c>
      <c r="L1991" s="35">
        <v>722331.02</v>
      </c>
      <c r="M1991" s="35">
        <v>100662.45</v>
      </c>
      <c r="N1991" s="35">
        <v>8125.49</v>
      </c>
      <c r="O1991" s="36">
        <v>1188</v>
      </c>
      <c r="P1991" s="35">
        <v>2183.2800000000002</v>
      </c>
      <c r="Q1991" s="35">
        <v>1660.56</v>
      </c>
      <c r="R1991" s="35">
        <v>836150.8</v>
      </c>
      <c r="S1991" s="35">
        <v>59571.6</v>
      </c>
      <c r="T1991" s="35">
        <v>12009.36</v>
      </c>
      <c r="U1991" s="36">
        <v>0</v>
      </c>
      <c r="V1991" s="36">
        <v>0</v>
      </c>
      <c r="W1991" s="36">
        <v>0</v>
      </c>
      <c r="X1991" s="36">
        <v>0</v>
      </c>
      <c r="Y1991" s="36">
        <v>0</v>
      </c>
      <c r="Z1991" s="35">
        <v>17335.939999999999</v>
      </c>
      <c r="AA1991" s="35">
        <v>88916.9</v>
      </c>
      <c r="AB1991" s="35">
        <v>925067.7</v>
      </c>
      <c r="AC1991" s="39">
        <f t="shared" si="949"/>
        <v>925.1</v>
      </c>
      <c r="AD1991" s="40">
        <f t="shared" si="960"/>
        <v>966.6</v>
      </c>
      <c r="AG1991" s="70" t="s">
        <v>3853</v>
      </c>
      <c r="AH1991" s="24" t="s">
        <v>3958</v>
      </c>
      <c r="AI1991" s="24" t="s">
        <v>45</v>
      </c>
      <c r="AJ1991" s="24" t="s">
        <v>3959</v>
      </c>
      <c r="AK1991" s="42"/>
      <c r="AL1991" s="43">
        <v>147985.23000000001</v>
      </c>
      <c r="AM1991" s="43">
        <v>647598.43000000005</v>
      </c>
      <c r="AN1991" s="44">
        <v>268</v>
      </c>
      <c r="AO1991" s="45"/>
      <c r="AP1991" s="46">
        <v>58</v>
      </c>
      <c r="AQ1991" s="46">
        <v>210</v>
      </c>
      <c r="AR1991" s="43">
        <v>795583.66</v>
      </c>
      <c r="AS1991" s="43">
        <v>86632.1</v>
      </c>
      <c r="AT1991" s="43">
        <v>8246.35</v>
      </c>
      <c r="AU1991" s="44">
        <v>1206</v>
      </c>
      <c r="AV1991" s="43">
        <v>2216.36</v>
      </c>
      <c r="AW1991" s="43">
        <v>1685.72</v>
      </c>
      <c r="AX1991" s="43">
        <v>895570.19</v>
      </c>
      <c r="AY1991" s="43">
        <v>60474.2</v>
      </c>
      <c r="AZ1991" s="43">
        <v>12191.32</v>
      </c>
      <c r="BA1991" s="44">
        <v>0</v>
      </c>
      <c r="BB1991" s="44">
        <v>0</v>
      </c>
      <c r="BC1991" s="44">
        <v>0</v>
      </c>
      <c r="BD1991" s="44">
        <v>0</v>
      </c>
      <c r="BE1991" s="44">
        <v>0</v>
      </c>
      <c r="BF1991" s="44">
        <v>19094</v>
      </c>
      <c r="BG1991" s="43">
        <v>91759.52</v>
      </c>
      <c r="BH1991" s="43">
        <v>987329.71</v>
      </c>
      <c r="BI1991" s="44">
        <v>0</v>
      </c>
      <c r="BJ1991" s="71">
        <v>987.3</v>
      </c>
      <c r="BK1991" s="2"/>
      <c r="BL1991" s="2"/>
      <c r="BM1991" s="48">
        <v>82.3</v>
      </c>
      <c r="BN1991" s="48">
        <v>82.3</v>
      </c>
      <c r="BO1991" s="48">
        <v>82.3</v>
      </c>
      <c r="BP1991" s="48">
        <v>82.3</v>
      </c>
      <c r="BQ1991" s="48">
        <v>164.6</v>
      </c>
      <c r="BR1991" s="48">
        <v>164.6</v>
      </c>
      <c r="BS1991" s="48">
        <v>41.1</v>
      </c>
      <c r="BT1991" s="48">
        <v>0</v>
      </c>
      <c r="BU1991" s="48">
        <v>41.1</v>
      </c>
      <c r="BV1991" s="48">
        <f t="shared" si="961"/>
        <v>75.3</v>
      </c>
      <c r="BW1991" s="48">
        <f t="shared" si="959"/>
        <v>75.3</v>
      </c>
      <c r="BX1991" s="49">
        <f t="shared" si="962"/>
        <v>75.400000000000006</v>
      </c>
      <c r="BY1991" s="50">
        <f t="shared" si="953"/>
        <v>966.59999999999991</v>
      </c>
      <c r="BZ1991" s="48">
        <f t="shared" si="954"/>
        <v>246.89999999999998</v>
      </c>
      <c r="CA1991" s="48">
        <f t="shared" si="955"/>
        <v>411.5</v>
      </c>
      <c r="CB1991" s="48">
        <f t="shared" si="956"/>
        <v>82.2</v>
      </c>
      <c r="CC1991" s="51">
        <f t="shared" si="957"/>
        <v>226</v>
      </c>
      <c r="CD1991" s="50">
        <f t="shared" si="958"/>
        <v>966.6</v>
      </c>
      <c r="CE1991" s="103"/>
      <c r="CF1991" s="73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</row>
    <row r="1992" spans="1:122" ht="15" hidden="1" outlineLevel="1" thickBot="1" x14ac:dyDescent="0.35">
      <c r="A1992" s="161"/>
      <c r="B1992" s="53" t="s">
        <v>3960</v>
      </c>
      <c r="C1992" s="53" t="s">
        <v>45</v>
      </c>
      <c r="D1992" s="24" t="s">
        <v>3961</v>
      </c>
      <c r="E1992" s="35">
        <v>444119.37</v>
      </c>
      <c r="F1992" s="35">
        <v>135259.76999999999</v>
      </c>
      <c r="G1992" s="35">
        <v>431485.96</v>
      </c>
      <c r="H1992" s="36">
        <v>225</v>
      </c>
      <c r="I1992" s="38">
        <v>75</v>
      </c>
      <c r="J1992" s="38">
        <v>35</v>
      </c>
      <c r="K1992" s="38">
        <v>115</v>
      </c>
      <c r="L1992" s="35">
        <v>1010865.1</v>
      </c>
      <c r="M1992" s="35">
        <v>104217.88</v>
      </c>
      <c r="N1992" s="35">
        <v>7254.84</v>
      </c>
      <c r="O1992" s="35">
        <v>1012.5</v>
      </c>
      <c r="P1992" s="35">
        <v>1860.75</v>
      </c>
      <c r="Q1992" s="35">
        <v>1415.25</v>
      </c>
      <c r="R1992" s="35">
        <v>1126626.32</v>
      </c>
      <c r="S1992" s="36">
        <v>67668</v>
      </c>
      <c r="T1992" s="35">
        <v>10235.25</v>
      </c>
      <c r="U1992" s="35">
        <v>202.5</v>
      </c>
      <c r="V1992" s="35">
        <v>2292.75</v>
      </c>
      <c r="W1992" s="35">
        <v>1510.5</v>
      </c>
      <c r="X1992" s="36">
        <v>0</v>
      </c>
      <c r="Y1992" s="35">
        <v>4530.75</v>
      </c>
      <c r="Z1992" s="35">
        <v>24260.77</v>
      </c>
      <c r="AA1992" s="35">
        <v>110700.52</v>
      </c>
      <c r="AB1992" s="35">
        <v>1237326.8400000001</v>
      </c>
      <c r="AC1992" s="39">
        <f t="shared" si="949"/>
        <v>1237.3</v>
      </c>
      <c r="AD1992" s="40">
        <f t="shared" si="960"/>
        <v>1124.8</v>
      </c>
      <c r="AG1992" s="70" t="s">
        <v>3853</v>
      </c>
      <c r="AH1992" s="24" t="s">
        <v>3960</v>
      </c>
      <c r="AI1992" s="24" t="s">
        <v>45</v>
      </c>
      <c r="AJ1992" s="24" t="s">
        <v>3961</v>
      </c>
      <c r="AK1992" s="43">
        <v>433002.8</v>
      </c>
      <c r="AL1992" s="43">
        <v>91093.32</v>
      </c>
      <c r="AM1992" s="43">
        <v>345716.59</v>
      </c>
      <c r="AN1992" s="44">
        <v>209</v>
      </c>
      <c r="AO1992" s="46">
        <v>70</v>
      </c>
      <c r="AP1992" s="46">
        <v>25</v>
      </c>
      <c r="AQ1992" s="46">
        <v>114</v>
      </c>
      <c r="AR1992" s="43">
        <v>869812.71</v>
      </c>
      <c r="AS1992" s="43">
        <v>86751.38</v>
      </c>
      <c r="AT1992" s="43">
        <v>6739.15</v>
      </c>
      <c r="AU1992" s="43">
        <v>940.5</v>
      </c>
      <c r="AV1992" s="43">
        <v>1728.43</v>
      </c>
      <c r="AW1992" s="43">
        <v>1314.61</v>
      </c>
      <c r="AX1992" s="43">
        <v>967286.78</v>
      </c>
      <c r="AY1992" s="43">
        <v>62931.15</v>
      </c>
      <c r="AZ1992" s="43">
        <v>9507.41</v>
      </c>
      <c r="BA1992" s="44">
        <v>189</v>
      </c>
      <c r="BB1992" s="43">
        <v>2139.9</v>
      </c>
      <c r="BC1992" s="43">
        <v>1409.8</v>
      </c>
      <c r="BD1992" s="44">
        <v>0</v>
      </c>
      <c r="BE1992" s="43">
        <v>4228.7</v>
      </c>
      <c r="BF1992" s="43">
        <v>20875.509999999998</v>
      </c>
      <c r="BG1992" s="43">
        <v>101281.47</v>
      </c>
      <c r="BH1992" s="43">
        <v>1068568.25</v>
      </c>
      <c r="BI1992" s="44">
        <v>0</v>
      </c>
      <c r="BJ1992" s="71">
        <v>1068.5999999999999</v>
      </c>
      <c r="BK1992" s="2"/>
      <c r="BL1992" s="2"/>
      <c r="BM1992" s="48">
        <v>89.1</v>
      </c>
      <c r="BN1992" s="48">
        <v>89.1</v>
      </c>
      <c r="BO1992" s="48">
        <v>89.1</v>
      </c>
      <c r="BP1992" s="48">
        <v>89.1</v>
      </c>
      <c r="BQ1992" s="48">
        <v>178.1</v>
      </c>
      <c r="BR1992" s="48">
        <v>178.1</v>
      </c>
      <c r="BS1992" s="48">
        <v>44.5</v>
      </c>
      <c r="BT1992" s="48">
        <v>0</v>
      </c>
      <c r="BU1992" s="48">
        <v>44.5</v>
      </c>
      <c r="BV1992" s="48">
        <f t="shared" si="961"/>
        <v>107.7</v>
      </c>
      <c r="BW1992" s="48">
        <f t="shared" si="959"/>
        <v>107.7</v>
      </c>
      <c r="BX1992" s="49">
        <f t="shared" si="962"/>
        <v>107.8</v>
      </c>
      <c r="BY1992" s="50">
        <f t="shared" si="953"/>
        <v>1124.8</v>
      </c>
      <c r="BZ1992" s="48">
        <f t="shared" si="954"/>
        <v>267.29999999999995</v>
      </c>
      <c r="CA1992" s="48">
        <f t="shared" si="955"/>
        <v>445.29999999999995</v>
      </c>
      <c r="CB1992" s="48">
        <f t="shared" si="956"/>
        <v>89</v>
      </c>
      <c r="CC1992" s="51">
        <f t="shared" si="957"/>
        <v>323.2</v>
      </c>
      <c r="CD1992" s="50">
        <f t="shared" si="958"/>
        <v>1124.8</v>
      </c>
      <c r="CE1992" s="103"/>
      <c r="CF1992" s="73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</row>
    <row r="1993" spans="1:122" ht="21" hidden="1" outlineLevel="1" thickBot="1" x14ac:dyDescent="0.35">
      <c r="A1993" s="161"/>
      <c r="B1993" s="53" t="s">
        <v>3962</v>
      </c>
      <c r="C1993" s="53" t="s">
        <v>45</v>
      </c>
      <c r="D1993" s="24" t="s">
        <v>3963</v>
      </c>
      <c r="E1993" s="34"/>
      <c r="F1993" s="35">
        <v>37569.089999999997</v>
      </c>
      <c r="G1993" s="35">
        <v>264935.02</v>
      </c>
      <c r="H1993" s="36">
        <v>90</v>
      </c>
      <c r="I1993" s="37"/>
      <c r="J1993" s="38">
        <v>13</v>
      </c>
      <c r="K1993" s="38">
        <v>77</v>
      </c>
      <c r="L1993" s="35">
        <v>302504.11</v>
      </c>
      <c r="M1993" s="35">
        <v>19987.2</v>
      </c>
      <c r="N1993" s="35">
        <v>2772.85</v>
      </c>
      <c r="O1993" s="36">
        <v>405</v>
      </c>
      <c r="P1993" s="35">
        <v>744.3</v>
      </c>
      <c r="Q1993" s="35">
        <v>566.1</v>
      </c>
      <c r="R1993" s="35">
        <v>326979.56</v>
      </c>
      <c r="S1993" s="35">
        <v>20308.5</v>
      </c>
      <c r="T1993" s="35">
        <v>4094.1</v>
      </c>
      <c r="U1993" s="36">
        <v>0</v>
      </c>
      <c r="V1993" s="36">
        <v>0</v>
      </c>
      <c r="W1993" s="36">
        <v>0</v>
      </c>
      <c r="X1993" s="36">
        <v>0</v>
      </c>
      <c r="Y1993" s="36">
        <v>0</v>
      </c>
      <c r="Z1993" s="35">
        <v>7260.1</v>
      </c>
      <c r="AA1993" s="35">
        <v>31662.7</v>
      </c>
      <c r="AB1993" s="35">
        <v>358642.26</v>
      </c>
      <c r="AC1993" s="39">
        <f t="shared" si="949"/>
        <v>358.6</v>
      </c>
      <c r="AD1993" s="40">
        <f t="shared" si="960"/>
        <v>373</v>
      </c>
      <c r="AG1993" s="70" t="s">
        <v>3853</v>
      </c>
      <c r="AH1993" s="24" t="s">
        <v>3962</v>
      </c>
      <c r="AI1993" s="24" t="s">
        <v>45</v>
      </c>
      <c r="AJ1993" s="24" t="s">
        <v>3963</v>
      </c>
      <c r="AK1993" s="42"/>
      <c r="AL1993" s="43">
        <v>59652.32</v>
      </c>
      <c r="AM1993" s="43">
        <v>264935.02</v>
      </c>
      <c r="AN1993" s="44">
        <v>88</v>
      </c>
      <c r="AO1993" s="45"/>
      <c r="AP1993" s="46">
        <v>14</v>
      </c>
      <c r="AQ1993" s="46">
        <v>74</v>
      </c>
      <c r="AR1993" s="43">
        <v>324587.34000000003</v>
      </c>
      <c r="AS1993" s="43">
        <v>19593.439999999999</v>
      </c>
      <c r="AT1993" s="43">
        <v>2710.28</v>
      </c>
      <c r="AU1993" s="44">
        <v>396</v>
      </c>
      <c r="AV1993" s="43">
        <v>727.76</v>
      </c>
      <c r="AW1993" s="43">
        <v>553.52</v>
      </c>
      <c r="AX1993" s="43">
        <v>348568.34</v>
      </c>
      <c r="AY1993" s="43">
        <v>19857.2</v>
      </c>
      <c r="AZ1993" s="43">
        <v>4003.12</v>
      </c>
      <c r="BA1993" s="44">
        <v>0</v>
      </c>
      <c r="BB1993" s="44">
        <v>0</v>
      </c>
      <c r="BC1993" s="44">
        <v>0</v>
      </c>
      <c r="BD1993" s="44">
        <v>0</v>
      </c>
      <c r="BE1993" s="44">
        <v>0</v>
      </c>
      <c r="BF1993" s="43">
        <v>7790.09</v>
      </c>
      <c r="BG1993" s="43">
        <v>31650.41</v>
      </c>
      <c r="BH1993" s="43">
        <v>380218.75</v>
      </c>
      <c r="BI1993" s="44">
        <v>0</v>
      </c>
      <c r="BJ1993" s="71">
        <v>380.2</v>
      </c>
      <c r="BK1993" s="2"/>
      <c r="BL1993" s="2"/>
      <c r="BM1993" s="48">
        <v>31.7</v>
      </c>
      <c r="BN1993" s="48">
        <v>31.7</v>
      </c>
      <c r="BO1993" s="48">
        <v>31.7</v>
      </c>
      <c r="BP1993" s="48">
        <v>31.7</v>
      </c>
      <c r="BQ1993" s="48">
        <v>63.4</v>
      </c>
      <c r="BR1993" s="48">
        <v>63.4</v>
      </c>
      <c r="BS1993" s="48">
        <v>15.8</v>
      </c>
      <c r="BT1993" s="48">
        <v>0</v>
      </c>
      <c r="BU1993" s="48">
        <v>15.8</v>
      </c>
      <c r="BV1993" s="48">
        <f t="shared" si="961"/>
        <v>29.3</v>
      </c>
      <c r="BW1993" s="48">
        <f t="shared" si="959"/>
        <v>29.3</v>
      </c>
      <c r="BX1993" s="49">
        <f t="shared" si="962"/>
        <v>29.2</v>
      </c>
      <c r="BY1993" s="50">
        <f t="shared" si="953"/>
        <v>372.99999999999994</v>
      </c>
      <c r="BZ1993" s="48">
        <f t="shared" si="954"/>
        <v>95.1</v>
      </c>
      <c r="CA1993" s="48">
        <f t="shared" si="955"/>
        <v>158.5</v>
      </c>
      <c r="CB1993" s="48">
        <f t="shared" si="956"/>
        <v>31.6</v>
      </c>
      <c r="CC1993" s="51">
        <f t="shared" si="957"/>
        <v>87.8</v>
      </c>
      <c r="CD1993" s="50">
        <f t="shared" si="958"/>
        <v>373</v>
      </c>
      <c r="CE1993" s="103"/>
      <c r="CF1993" s="73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</row>
    <row r="1994" spans="1:122" ht="15" hidden="1" outlineLevel="1" thickBot="1" x14ac:dyDescent="0.35">
      <c r="A1994" s="161"/>
      <c r="B1994" s="53" t="s">
        <v>3964</v>
      </c>
      <c r="C1994" s="53" t="s">
        <v>45</v>
      </c>
      <c r="D1994" s="24" t="s">
        <v>3965</v>
      </c>
      <c r="E1994" s="34"/>
      <c r="F1994" s="35">
        <v>44166.46</v>
      </c>
      <c r="G1994" s="35">
        <v>168899.71</v>
      </c>
      <c r="H1994" s="36">
        <v>63</v>
      </c>
      <c r="I1994" s="37"/>
      <c r="J1994" s="38">
        <v>11</v>
      </c>
      <c r="K1994" s="38">
        <v>52</v>
      </c>
      <c r="L1994" s="35">
        <v>213066.17</v>
      </c>
      <c r="M1994" s="35">
        <v>21475.439999999999</v>
      </c>
      <c r="N1994" s="35">
        <v>1937.25</v>
      </c>
      <c r="O1994" s="35">
        <v>283.5</v>
      </c>
      <c r="P1994" s="35">
        <v>521.01</v>
      </c>
      <c r="Q1994" s="35">
        <v>396.27</v>
      </c>
      <c r="R1994" s="35">
        <v>237679.64</v>
      </c>
      <c r="S1994" s="35">
        <v>14215.95</v>
      </c>
      <c r="T1994" s="35">
        <v>2865.87</v>
      </c>
      <c r="U1994" s="36">
        <v>0</v>
      </c>
      <c r="V1994" s="36">
        <v>0</v>
      </c>
      <c r="W1994" s="36">
        <v>0</v>
      </c>
      <c r="X1994" s="36">
        <v>0</v>
      </c>
      <c r="Y1994" s="36">
        <v>0</v>
      </c>
      <c r="Z1994" s="35">
        <v>5113.58</v>
      </c>
      <c r="AA1994" s="35">
        <v>22195.4</v>
      </c>
      <c r="AB1994" s="35">
        <v>259875.04</v>
      </c>
      <c r="AC1994" s="39">
        <f t="shared" si="949"/>
        <v>259.89999999999998</v>
      </c>
      <c r="AD1994" s="40">
        <f t="shared" si="960"/>
        <v>241.1</v>
      </c>
      <c r="AG1994" s="70" t="s">
        <v>3853</v>
      </c>
      <c r="AH1994" s="24" t="s">
        <v>3964</v>
      </c>
      <c r="AI1994" s="24" t="s">
        <v>45</v>
      </c>
      <c r="AJ1994" s="24" t="s">
        <v>3965</v>
      </c>
      <c r="AK1994" s="42"/>
      <c r="AL1994" s="43">
        <v>44166.46</v>
      </c>
      <c r="AM1994" s="43">
        <v>140609.01</v>
      </c>
      <c r="AN1994" s="44">
        <v>69</v>
      </c>
      <c r="AO1994" s="45"/>
      <c r="AP1994" s="46">
        <v>17</v>
      </c>
      <c r="AQ1994" s="46">
        <v>52</v>
      </c>
      <c r="AR1994" s="43">
        <v>184775.47</v>
      </c>
      <c r="AS1994" s="43">
        <v>20388.72</v>
      </c>
      <c r="AT1994" s="43">
        <v>2121.75</v>
      </c>
      <c r="AU1994" s="43">
        <v>310.5</v>
      </c>
      <c r="AV1994" s="43">
        <v>570.63</v>
      </c>
      <c r="AW1994" s="43">
        <v>434.01</v>
      </c>
      <c r="AX1994" s="43">
        <v>208601.08</v>
      </c>
      <c r="AY1994" s="43">
        <v>15569.85</v>
      </c>
      <c r="AZ1994" s="43">
        <v>3138.81</v>
      </c>
      <c r="BA1994" s="44">
        <v>0</v>
      </c>
      <c r="BB1994" s="44">
        <v>0</v>
      </c>
      <c r="BC1994" s="44">
        <v>0</v>
      </c>
      <c r="BD1994" s="44">
        <v>0</v>
      </c>
      <c r="BE1994" s="44">
        <v>0</v>
      </c>
      <c r="BF1994" s="43">
        <v>4434.6099999999997</v>
      </c>
      <c r="BG1994" s="43">
        <v>23143.27</v>
      </c>
      <c r="BH1994" s="43">
        <v>231744.35</v>
      </c>
      <c r="BI1994" s="44">
        <v>0</v>
      </c>
      <c r="BJ1994" s="71">
        <v>231.7</v>
      </c>
      <c r="BK1994" s="2"/>
      <c r="BL1994" s="2"/>
      <c r="BM1994" s="48">
        <v>19.3</v>
      </c>
      <c r="BN1994" s="48">
        <v>19.3</v>
      </c>
      <c r="BO1994" s="48">
        <v>19.3</v>
      </c>
      <c r="BP1994" s="48">
        <v>19.3</v>
      </c>
      <c r="BQ1994" s="48">
        <v>38.6</v>
      </c>
      <c r="BR1994" s="48">
        <v>38.6</v>
      </c>
      <c r="BS1994" s="48">
        <v>9.6999999999999993</v>
      </c>
      <c r="BT1994" s="48">
        <v>0</v>
      </c>
      <c r="BU1994" s="48">
        <v>9.6999999999999993</v>
      </c>
      <c r="BV1994" s="48">
        <f t="shared" si="961"/>
        <v>22.4</v>
      </c>
      <c r="BW1994" s="48">
        <f t="shared" si="959"/>
        <v>22.4</v>
      </c>
      <c r="BX1994" s="49">
        <f t="shared" si="962"/>
        <v>22.5</v>
      </c>
      <c r="BY1994" s="50">
        <f t="shared" si="953"/>
        <v>241.10000000000005</v>
      </c>
      <c r="BZ1994" s="48">
        <f t="shared" si="954"/>
        <v>57.900000000000006</v>
      </c>
      <c r="CA1994" s="48">
        <f t="shared" si="955"/>
        <v>96.5</v>
      </c>
      <c r="CB1994" s="48">
        <f t="shared" si="956"/>
        <v>19.399999999999999</v>
      </c>
      <c r="CC1994" s="51">
        <f t="shared" si="957"/>
        <v>67.3</v>
      </c>
      <c r="CD1994" s="50">
        <f t="shared" si="958"/>
        <v>241.10000000000002</v>
      </c>
      <c r="CE1994" s="103"/>
      <c r="CF1994" s="73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</row>
    <row r="1995" spans="1:122" ht="21" hidden="1" outlineLevel="1" thickBot="1" x14ac:dyDescent="0.35">
      <c r="A1995" s="161"/>
      <c r="B1995" s="53" t="s">
        <v>3966</v>
      </c>
      <c r="C1995" s="53" t="s">
        <v>45</v>
      </c>
      <c r="D1995" s="24" t="s">
        <v>3967</v>
      </c>
      <c r="E1995" s="34"/>
      <c r="F1995" s="35">
        <v>88332.91</v>
      </c>
      <c r="G1995" s="35">
        <v>105562.31</v>
      </c>
      <c r="H1995" s="36">
        <v>73</v>
      </c>
      <c r="I1995" s="37"/>
      <c r="J1995" s="38">
        <v>37</v>
      </c>
      <c r="K1995" s="38">
        <v>36</v>
      </c>
      <c r="L1995" s="35">
        <v>193895.22</v>
      </c>
      <c r="M1995" s="35">
        <v>18908.240000000002</v>
      </c>
      <c r="N1995" s="35">
        <v>2244.75</v>
      </c>
      <c r="O1995" s="35">
        <v>328.5</v>
      </c>
      <c r="P1995" s="35">
        <v>603.71</v>
      </c>
      <c r="Q1995" s="35">
        <v>459.17</v>
      </c>
      <c r="R1995" s="35">
        <v>216439.59</v>
      </c>
      <c r="S1995" s="35">
        <v>16472.45</v>
      </c>
      <c r="T1995" s="35">
        <v>3320.77</v>
      </c>
      <c r="U1995" s="36">
        <v>0</v>
      </c>
      <c r="V1995" s="36">
        <v>0</v>
      </c>
      <c r="W1995" s="36">
        <v>0</v>
      </c>
      <c r="X1995" s="36">
        <v>0</v>
      </c>
      <c r="Y1995" s="36">
        <v>0</v>
      </c>
      <c r="Z1995" s="35">
        <v>4653.49</v>
      </c>
      <c r="AA1995" s="35">
        <v>24446.71</v>
      </c>
      <c r="AB1995" s="35">
        <v>240886.3</v>
      </c>
      <c r="AC1995" s="39">
        <f t="shared" si="949"/>
        <v>240.9</v>
      </c>
      <c r="AD1995" s="40">
        <f t="shared" si="960"/>
        <v>224.7</v>
      </c>
      <c r="AG1995" s="70" t="s">
        <v>3853</v>
      </c>
      <c r="AH1995" s="24" t="s">
        <v>3966</v>
      </c>
      <c r="AI1995" s="24" t="s">
        <v>45</v>
      </c>
      <c r="AJ1995" s="24" t="s">
        <v>3967</v>
      </c>
      <c r="AK1995" s="42"/>
      <c r="AL1995" s="43">
        <v>44166.46</v>
      </c>
      <c r="AM1995" s="43">
        <v>126674.78</v>
      </c>
      <c r="AN1995" s="44">
        <v>72</v>
      </c>
      <c r="AO1995" s="45"/>
      <c r="AP1995" s="46">
        <v>19</v>
      </c>
      <c r="AQ1995" s="46">
        <v>53</v>
      </c>
      <c r="AR1995" s="43">
        <v>170841.24</v>
      </c>
      <c r="AS1995" s="43">
        <v>18559.62</v>
      </c>
      <c r="AT1995" s="44">
        <v>2214</v>
      </c>
      <c r="AU1995" s="44">
        <v>324</v>
      </c>
      <c r="AV1995" s="43">
        <v>595.44000000000005</v>
      </c>
      <c r="AW1995" s="43">
        <v>452.88</v>
      </c>
      <c r="AX1995" s="43">
        <v>192987.18</v>
      </c>
      <c r="AY1995" s="43">
        <v>16246.8</v>
      </c>
      <c r="AZ1995" s="43">
        <v>3275.28</v>
      </c>
      <c r="BA1995" s="44">
        <v>0</v>
      </c>
      <c r="BB1995" s="44">
        <v>0</v>
      </c>
      <c r="BC1995" s="44">
        <v>0</v>
      </c>
      <c r="BD1995" s="44">
        <v>0</v>
      </c>
      <c r="BE1995" s="44">
        <v>0</v>
      </c>
      <c r="BF1995" s="43">
        <v>4100.1899999999996</v>
      </c>
      <c r="BG1995" s="43">
        <v>23622.27</v>
      </c>
      <c r="BH1995" s="43">
        <v>216609.45</v>
      </c>
      <c r="BI1995" s="44">
        <v>0</v>
      </c>
      <c r="BJ1995" s="71">
        <v>216.6</v>
      </c>
      <c r="BK1995" s="2"/>
      <c r="BL1995" s="2"/>
      <c r="BM1995" s="48">
        <v>18.100000000000001</v>
      </c>
      <c r="BN1995" s="48">
        <v>18.100000000000001</v>
      </c>
      <c r="BO1995" s="48">
        <v>18.100000000000001</v>
      </c>
      <c r="BP1995" s="48">
        <v>18.100000000000001</v>
      </c>
      <c r="BQ1995" s="48">
        <v>36.1</v>
      </c>
      <c r="BR1995" s="48">
        <v>36.1</v>
      </c>
      <c r="BS1995" s="48">
        <v>9</v>
      </c>
      <c r="BT1995" s="48">
        <v>0</v>
      </c>
      <c r="BU1995" s="48">
        <v>9</v>
      </c>
      <c r="BV1995" s="48">
        <f t="shared" si="961"/>
        <v>20.7</v>
      </c>
      <c r="BW1995" s="48">
        <f t="shared" si="959"/>
        <v>20.7</v>
      </c>
      <c r="BX1995" s="49">
        <f t="shared" si="962"/>
        <v>20.7</v>
      </c>
      <c r="BY1995" s="50">
        <f t="shared" si="953"/>
        <v>224.69999999999996</v>
      </c>
      <c r="BZ1995" s="48">
        <f t="shared" si="954"/>
        <v>54.300000000000004</v>
      </c>
      <c r="CA1995" s="48">
        <f t="shared" si="955"/>
        <v>90.300000000000011</v>
      </c>
      <c r="CB1995" s="48">
        <f t="shared" si="956"/>
        <v>18</v>
      </c>
      <c r="CC1995" s="51">
        <f t="shared" si="957"/>
        <v>62.099999999999994</v>
      </c>
      <c r="CD1995" s="50">
        <f t="shared" si="958"/>
        <v>224.70000000000002</v>
      </c>
      <c r="CE1995" s="103"/>
      <c r="CF1995" s="73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</row>
    <row r="1996" spans="1:122" ht="21" hidden="1" outlineLevel="1" thickBot="1" x14ac:dyDescent="0.35">
      <c r="A1996" s="161"/>
      <c r="B1996" s="53" t="s">
        <v>3968</v>
      </c>
      <c r="C1996" s="53" t="s">
        <v>45</v>
      </c>
      <c r="D1996" s="24" t="s">
        <v>3969</v>
      </c>
      <c r="E1996" s="35">
        <v>932307.89</v>
      </c>
      <c r="F1996" s="35">
        <v>44166.46</v>
      </c>
      <c r="G1996" s="34"/>
      <c r="H1996" s="36">
        <v>250</v>
      </c>
      <c r="I1996" s="38">
        <v>231</v>
      </c>
      <c r="J1996" s="38">
        <v>19</v>
      </c>
      <c r="K1996" s="37"/>
      <c r="L1996" s="35">
        <v>976474.35</v>
      </c>
      <c r="M1996" s="35">
        <v>116533.09</v>
      </c>
      <c r="N1996" s="35">
        <v>8683.11</v>
      </c>
      <c r="O1996" s="36">
        <v>1125</v>
      </c>
      <c r="P1996" s="35">
        <v>2067.5</v>
      </c>
      <c r="Q1996" s="35">
        <v>1572.5</v>
      </c>
      <c r="R1996" s="35">
        <v>1106455.55</v>
      </c>
      <c r="S1996" s="35">
        <v>108454.49</v>
      </c>
      <c r="T1996" s="35">
        <v>11372.5</v>
      </c>
      <c r="U1996" s="35">
        <v>623.70000000000005</v>
      </c>
      <c r="V1996" s="35">
        <v>7061.67</v>
      </c>
      <c r="W1996" s="35">
        <v>4652.34</v>
      </c>
      <c r="X1996" s="35">
        <v>2432.02</v>
      </c>
      <c r="Y1996" s="35">
        <v>13954.71</v>
      </c>
      <c r="Z1996" s="35">
        <v>23435.39</v>
      </c>
      <c r="AA1996" s="35">
        <v>171986.82</v>
      </c>
      <c r="AB1996" s="35">
        <v>1278442.3700000001</v>
      </c>
      <c r="AC1996" s="39">
        <f t="shared" si="949"/>
        <v>1278.4000000000001</v>
      </c>
      <c r="AD1996" s="40">
        <f t="shared" si="960"/>
        <v>1301.2</v>
      </c>
      <c r="AG1996" s="70" t="s">
        <v>3853</v>
      </c>
      <c r="AH1996" s="24" t="s">
        <v>3968</v>
      </c>
      <c r="AI1996" s="24" t="s">
        <v>45</v>
      </c>
      <c r="AJ1996" s="24" t="s">
        <v>3969</v>
      </c>
      <c r="AK1996" s="43">
        <v>972606.03</v>
      </c>
      <c r="AL1996" s="43">
        <v>44166.46</v>
      </c>
      <c r="AM1996" s="42"/>
      <c r="AN1996" s="44">
        <v>245</v>
      </c>
      <c r="AO1996" s="46">
        <v>227</v>
      </c>
      <c r="AP1996" s="46">
        <v>18</v>
      </c>
      <c r="AQ1996" s="45"/>
      <c r="AR1996" s="43">
        <v>1016772.49</v>
      </c>
      <c r="AS1996" s="43">
        <v>113086.5</v>
      </c>
      <c r="AT1996" s="43">
        <v>8512.1200000000008</v>
      </c>
      <c r="AU1996" s="43">
        <v>1102.5</v>
      </c>
      <c r="AV1996" s="43">
        <v>2026.15</v>
      </c>
      <c r="AW1996" s="43">
        <v>1541.05</v>
      </c>
      <c r="AX1996" s="43">
        <v>1143040.81</v>
      </c>
      <c r="AY1996" s="43">
        <v>106425.08</v>
      </c>
      <c r="AZ1996" s="43">
        <v>11145.05</v>
      </c>
      <c r="BA1996" s="43">
        <v>612.9</v>
      </c>
      <c r="BB1996" s="43">
        <v>6939.39</v>
      </c>
      <c r="BC1996" s="43">
        <v>4571.78</v>
      </c>
      <c r="BD1996" s="43">
        <v>1791.92</v>
      </c>
      <c r="BE1996" s="43">
        <v>13713.07</v>
      </c>
      <c r="BF1996" s="43">
        <v>24402.53</v>
      </c>
      <c r="BG1996" s="43">
        <v>169601.72</v>
      </c>
      <c r="BH1996" s="43">
        <v>1312642.53</v>
      </c>
      <c r="BI1996" s="44">
        <v>0</v>
      </c>
      <c r="BJ1996" s="71">
        <v>1312.6</v>
      </c>
      <c r="BK1996" s="2"/>
      <c r="BL1996" s="2"/>
      <c r="BM1996" s="48">
        <v>109.4</v>
      </c>
      <c r="BN1996" s="48">
        <v>109.4</v>
      </c>
      <c r="BO1996" s="48">
        <v>109.4</v>
      </c>
      <c r="BP1996" s="48">
        <v>109.4</v>
      </c>
      <c r="BQ1996" s="48">
        <v>218.8</v>
      </c>
      <c r="BR1996" s="48">
        <v>218.8</v>
      </c>
      <c r="BS1996" s="48">
        <v>54.7</v>
      </c>
      <c r="BT1996" s="48">
        <v>0</v>
      </c>
      <c r="BU1996" s="48">
        <v>54.7</v>
      </c>
      <c r="BV1996" s="48">
        <f t="shared" si="961"/>
        <v>105.5</v>
      </c>
      <c r="BW1996" s="48">
        <f t="shared" si="959"/>
        <v>105.5</v>
      </c>
      <c r="BX1996" s="49">
        <f t="shared" si="962"/>
        <v>105.6</v>
      </c>
      <c r="BY1996" s="50">
        <f t="shared" si="953"/>
        <v>1301.2</v>
      </c>
      <c r="BZ1996" s="48">
        <f t="shared" si="954"/>
        <v>328.20000000000005</v>
      </c>
      <c r="CA1996" s="48">
        <f t="shared" si="955"/>
        <v>547</v>
      </c>
      <c r="CB1996" s="48">
        <f t="shared" si="956"/>
        <v>109.4</v>
      </c>
      <c r="CC1996" s="51">
        <f t="shared" si="957"/>
        <v>316.60000000000002</v>
      </c>
      <c r="CD1996" s="50">
        <f t="shared" si="958"/>
        <v>1301.2</v>
      </c>
      <c r="CE1996" s="103"/>
      <c r="CF1996" s="73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</row>
    <row r="1997" spans="1:122" ht="15" hidden="1" outlineLevel="1" thickBot="1" x14ac:dyDescent="0.35">
      <c r="A1997" s="161"/>
      <c r="B1997" s="53" t="s">
        <v>3970</v>
      </c>
      <c r="C1997" s="53" t="s">
        <v>45</v>
      </c>
      <c r="D1997" s="24" t="s">
        <v>3971</v>
      </c>
      <c r="E1997" s="35">
        <v>842002.67</v>
      </c>
      <c r="F1997" s="35">
        <v>44166.46</v>
      </c>
      <c r="G1997" s="34"/>
      <c r="H1997" s="36">
        <v>202</v>
      </c>
      <c r="I1997" s="38">
        <v>186</v>
      </c>
      <c r="J1997" s="38">
        <v>16</v>
      </c>
      <c r="K1997" s="37"/>
      <c r="L1997" s="35">
        <v>886169.13</v>
      </c>
      <c r="M1997" s="35">
        <v>108211.09</v>
      </c>
      <c r="N1997" s="35">
        <v>7013.16</v>
      </c>
      <c r="O1997" s="36">
        <v>909</v>
      </c>
      <c r="P1997" s="35">
        <v>1670.54</v>
      </c>
      <c r="Q1997" s="35">
        <v>1270.58</v>
      </c>
      <c r="R1997" s="35">
        <v>1005243.5</v>
      </c>
      <c r="S1997" s="35">
        <v>87485.24</v>
      </c>
      <c r="T1997" s="35">
        <v>9188.98</v>
      </c>
      <c r="U1997" s="35">
        <v>502.2</v>
      </c>
      <c r="V1997" s="35">
        <v>5686.02</v>
      </c>
      <c r="W1997" s="35">
        <v>3746.04</v>
      </c>
      <c r="X1997" s="35">
        <v>2303.46</v>
      </c>
      <c r="Y1997" s="35">
        <v>11236.26</v>
      </c>
      <c r="Z1997" s="35">
        <v>21268.05</v>
      </c>
      <c r="AA1997" s="35">
        <v>141416.25</v>
      </c>
      <c r="AB1997" s="35">
        <v>1146659.75</v>
      </c>
      <c r="AC1997" s="39">
        <f t="shared" si="949"/>
        <v>1146.7</v>
      </c>
      <c r="AD1997" s="40">
        <f t="shared" si="960"/>
        <v>1031.2</v>
      </c>
      <c r="AG1997" s="70" t="s">
        <v>3853</v>
      </c>
      <c r="AH1997" s="24" t="s">
        <v>3970</v>
      </c>
      <c r="AI1997" s="24" t="s">
        <v>45</v>
      </c>
      <c r="AJ1997" s="24" t="s">
        <v>3971</v>
      </c>
      <c r="AK1997" s="43">
        <v>701188.2</v>
      </c>
      <c r="AL1997" s="43">
        <v>44166.46</v>
      </c>
      <c r="AM1997" s="42"/>
      <c r="AN1997" s="44">
        <v>186</v>
      </c>
      <c r="AO1997" s="46">
        <v>172</v>
      </c>
      <c r="AP1997" s="46">
        <v>14</v>
      </c>
      <c r="AQ1997" s="45"/>
      <c r="AR1997" s="43">
        <v>745354.66</v>
      </c>
      <c r="AS1997" s="43">
        <v>91351.96</v>
      </c>
      <c r="AT1997" s="43">
        <v>6460.82</v>
      </c>
      <c r="AU1997" s="44">
        <v>837</v>
      </c>
      <c r="AV1997" s="43">
        <v>1538.22</v>
      </c>
      <c r="AW1997" s="43">
        <v>1169.94</v>
      </c>
      <c r="AX1997" s="43">
        <v>846712.6</v>
      </c>
      <c r="AY1997" s="43">
        <v>80720.78</v>
      </c>
      <c r="AZ1997" s="43">
        <v>8461.14</v>
      </c>
      <c r="BA1997" s="43">
        <v>464.4</v>
      </c>
      <c r="BB1997" s="43">
        <v>5258.04</v>
      </c>
      <c r="BC1997" s="43">
        <v>3464.08</v>
      </c>
      <c r="BD1997" s="43">
        <v>128.02000000000001</v>
      </c>
      <c r="BE1997" s="43">
        <v>10390.52</v>
      </c>
      <c r="BF1997" s="43">
        <v>17888.5</v>
      </c>
      <c r="BG1997" s="43">
        <v>126775.48</v>
      </c>
      <c r="BH1997" s="43">
        <v>973488.08</v>
      </c>
      <c r="BI1997" s="44">
        <v>0</v>
      </c>
      <c r="BJ1997" s="71">
        <v>973.5</v>
      </c>
      <c r="BK1997" s="2"/>
      <c r="BL1997" s="2"/>
      <c r="BM1997" s="48">
        <v>81.099999999999994</v>
      </c>
      <c r="BN1997" s="48">
        <v>81.099999999999994</v>
      </c>
      <c r="BO1997" s="48">
        <v>81.099999999999994</v>
      </c>
      <c r="BP1997" s="48">
        <v>81.099999999999994</v>
      </c>
      <c r="BQ1997" s="48">
        <v>162.30000000000001</v>
      </c>
      <c r="BR1997" s="48">
        <v>162.30000000000001</v>
      </c>
      <c r="BS1997" s="48">
        <v>40.6</v>
      </c>
      <c r="BT1997" s="48">
        <v>0</v>
      </c>
      <c r="BU1997" s="48">
        <v>40.6</v>
      </c>
      <c r="BV1997" s="48">
        <f t="shared" si="961"/>
        <v>100.3</v>
      </c>
      <c r="BW1997" s="48">
        <f t="shared" si="959"/>
        <v>100.3</v>
      </c>
      <c r="BX1997" s="49">
        <f t="shared" si="962"/>
        <v>100.4</v>
      </c>
      <c r="BY1997" s="50">
        <f t="shared" si="953"/>
        <v>1031.2</v>
      </c>
      <c r="BZ1997" s="48">
        <f t="shared" si="954"/>
        <v>243.29999999999998</v>
      </c>
      <c r="CA1997" s="48">
        <f t="shared" si="955"/>
        <v>405.70000000000005</v>
      </c>
      <c r="CB1997" s="48">
        <f t="shared" si="956"/>
        <v>81.2</v>
      </c>
      <c r="CC1997" s="51">
        <f t="shared" si="957"/>
        <v>301</v>
      </c>
      <c r="CD1997" s="50">
        <f t="shared" si="958"/>
        <v>1031.2</v>
      </c>
      <c r="CE1997" s="103"/>
      <c r="CF1997" s="73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</row>
    <row r="1998" spans="1:122" ht="15" hidden="1" outlineLevel="1" thickBot="1" x14ac:dyDescent="0.35">
      <c r="A1998" s="161"/>
      <c r="B1998" s="53" t="s">
        <v>3972</v>
      </c>
      <c r="C1998" s="53" t="s">
        <v>45</v>
      </c>
      <c r="D1998" s="24" t="s">
        <v>3973</v>
      </c>
      <c r="E1998" s="35">
        <v>219446.43</v>
      </c>
      <c r="F1998" s="35">
        <v>44166.46</v>
      </c>
      <c r="G1998" s="35">
        <v>126674.78</v>
      </c>
      <c r="H1998" s="36">
        <v>110</v>
      </c>
      <c r="I1998" s="38">
        <v>60</v>
      </c>
      <c r="J1998" s="38">
        <v>16</v>
      </c>
      <c r="K1998" s="38">
        <v>34</v>
      </c>
      <c r="L1998" s="35">
        <v>390287.67</v>
      </c>
      <c r="M1998" s="35">
        <v>38974.44</v>
      </c>
      <c r="N1998" s="35">
        <v>3641.1</v>
      </c>
      <c r="O1998" s="36">
        <v>495</v>
      </c>
      <c r="P1998" s="35">
        <v>909.7</v>
      </c>
      <c r="Q1998" s="35">
        <v>691.9</v>
      </c>
      <c r="R1998" s="35">
        <v>434999.81</v>
      </c>
      <c r="S1998" s="35">
        <v>38338.9</v>
      </c>
      <c r="T1998" s="35">
        <v>5003.8999999999996</v>
      </c>
      <c r="U1998" s="36">
        <v>162</v>
      </c>
      <c r="V1998" s="35">
        <v>1834.2</v>
      </c>
      <c r="W1998" s="35">
        <v>1208.4000000000001</v>
      </c>
      <c r="X1998" s="36">
        <v>0</v>
      </c>
      <c r="Y1998" s="35">
        <v>3624.6</v>
      </c>
      <c r="Z1998" s="35">
        <v>9366.91</v>
      </c>
      <c r="AA1998" s="35">
        <v>59538.91</v>
      </c>
      <c r="AB1998" s="35">
        <v>494538.72</v>
      </c>
      <c r="AC1998" s="39">
        <f t="shared" si="949"/>
        <v>494.5</v>
      </c>
      <c r="AD1998" s="40">
        <f t="shared" si="960"/>
        <v>478.5</v>
      </c>
      <c r="AG1998" s="70" t="s">
        <v>3853</v>
      </c>
      <c r="AH1998" s="24" t="s">
        <v>3972</v>
      </c>
      <c r="AI1998" s="24" t="s">
        <v>45</v>
      </c>
      <c r="AJ1998" s="24" t="s">
        <v>3973</v>
      </c>
      <c r="AK1998" s="43">
        <v>217586.57</v>
      </c>
      <c r="AL1998" s="43">
        <v>44166.46</v>
      </c>
      <c r="AM1998" s="43">
        <v>105562.31</v>
      </c>
      <c r="AN1998" s="44">
        <v>111</v>
      </c>
      <c r="AO1998" s="46">
        <v>61</v>
      </c>
      <c r="AP1998" s="46">
        <v>16</v>
      </c>
      <c r="AQ1998" s="46">
        <v>34</v>
      </c>
      <c r="AR1998" s="43">
        <v>367315.34</v>
      </c>
      <c r="AS1998" s="43">
        <v>37767.26</v>
      </c>
      <c r="AT1998" s="43">
        <v>3676.16</v>
      </c>
      <c r="AU1998" s="43">
        <v>499.5</v>
      </c>
      <c r="AV1998" s="43">
        <v>917.97</v>
      </c>
      <c r="AW1998" s="43">
        <v>698.19</v>
      </c>
      <c r="AX1998" s="43">
        <v>410874.42</v>
      </c>
      <c r="AY1998" s="43">
        <v>38789.839999999997</v>
      </c>
      <c r="AZ1998" s="43">
        <v>5049.3900000000003</v>
      </c>
      <c r="BA1998" s="43">
        <v>164.7</v>
      </c>
      <c r="BB1998" s="43">
        <v>1864.77</v>
      </c>
      <c r="BC1998" s="43">
        <v>1228.54</v>
      </c>
      <c r="BD1998" s="44">
        <v>0</v>
      </c>
      <c r="BE1998" s="43">
        <v>3685.01</v>
      </c>
      <c r="BF1998" s="43">
        <v>8815.58</v>
      </c>
      <c r="BG1998" s="43">
        <v>59597.83</v>
      </c>
      <c r="BH1998" s="43">
        <v>470472.25</v>
      </c>
      <c r="BI1998" s="44">
        <v>0</v>
      </c>
      <c r="BJ1998" s="71">
        <v>470.5</v>
      </c>
      <c r="BK1998" s="2"/>
      <c r="BL1998" s="2"/>
      <c r="BM1998" s="48">
        <v>39.200000000000003</v>
      </c>
      <c r="BN1998" s="48">
        <v>39.200000000000003</v>
      </c>
      <c r="BO1998" s="48">
        <v>39.200000000000003</v>
      </c>
      <c r="BP1998" s="48">
        <v>39.200000000000003</v>
      </c>
      <c r="BQ1998" s="48">
        <v>78.400000000000006</v>
      </c>
      <c r="BR1998" s="48">
        <v>78.400000000000006</v>
      </c>
      <c r="BS1998" s="48">
        <v>19.600000000000001</v>
      </c>
      <c r="BT1998" s="48">
        <v>0</v>
      </c>
      <c r="BU1998" s="48">
        <v>19.600000000000001</v>
      </c>
      <c r="BV1998" s="48">
        <f t="shared" si="961"/>
        <v>41.9</v>
      </c>
      <c r="BW1998" s="48">
        <f t="shared" si="959"/>
        <v>41.9</v>
      </c>
      <c r="BX1998" s="49">
        <f t="shared" si="962"/>
        <v>41.9</v>
      </c>
      <c r="BY1998" s="50">
        <f t="shared" si="953"/>
        <v>478.49999999999994</v>
      </c>
      <c r="BZ1998" s="48">
        <f t="shared" si="954"/>
        <v>117.60000000000001</v>
      </c>
      <c r="CA1998" s="48">
        <f t="shared" si="955"/>
        <v>196</v>
      </c>
      <c r="CB1998" s="48">
        <f t="shared" si="956"/>
        <v>39.200000000000003</v>
      </c>
      <c r="CC1998" s="51">
        <f t="shared" si="957"/>
        <v>125.69999999999999</v>
      </c>
      <c r="CD1998" s="50">
        <f t="shared" si="958"/>
        <v>478.5</v>
      </c>
      <c r="CE1998" s="103"/>
      <c r="CF1998" s="73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</row>
    <row r="1999" spans="1:122" ht="15" hidden="1" outlineLevel="1" thickBot="1" x14ac:dyDescent="0.35">
      <c r="A1999" s="161"/>
      <c r="B1999" s="53" t="s">
        <v>3974</v>
      </c>
      <c r="C1999" s="53" t="s">
        <v>45</v>
      </c>
      <c r="D1999" s="24" t="s">
        <v>3975</v>
      </c>
      <c r="E1999" s="34"/>
      <c r="F1999" s="34"/>
      <c r="G1999" s="35">
        <v>190012.17</v>
      </c>
      <c r="H1999" s="36">
        <v>54</v>
      </c>
      <c r="I1999" s="37"/>
      <c r="J1999" s="37"/>
      <c r="K1999" s="38">
        <v>54</v>
      </c>
      <c r="L1999" s="35">
        <v>190012.17</v>
      </c>
      <c r="M1999" s="35">
        <v>19703.52</v>
      </c>
      <c r="N1999" s="35">
        <v>1660.5</v>
      </c>
      <c r="O1999" s="36">
        <v>243</v>
      </c>
      <c r="P1999" s="35">
        <v>446.58</v>
      </c>
      <c r="Q1999" s="35">
        <v>339.66</v>
      </c>
      <c r="R1999" s="35">
        <v>212405.43</v>
      </c>
      <c r="S1999" s="35">
        <v>12185.1</v>
      </c>
      <c r="T1999" s="35">
        <v>2456.46</v>
      </c>
      <c r="U1999" s="36">
        <v>0</v>
      </c>
      <c r="V1999" s="36">
        <v>0</v>
      </c>
      <c r="W1999" s="36">
        <v>0</v>
      </c>
      <c r="X1999" s="36">
        <v>0</v>
      </c>
      <c r="Y1999" s="36">
        <v>0</v>
      </c>
      <c r="Z1999" s="35">
        <v>4560.29</v>
      </c>
      <c r="AA1999" s="35">
        <v>19201.849999999999</v>
      </c>
      <c r="AB1999" s="35">
        <v>231607.28</v>
      </c>
      <c r="AC1999" s="39">
        <f t="shared" si="949"/>
        <v>231.6</v>
      </c>
      <c r="AD1999" s="40">
        <f t="shared" si="960"/>
        <v>222.5</v>
      </c>
      <c r="AG1999" s="70" t="s">
        <v>3853</v>
      </c>
      <c r="AH1999" s="24" t="s">
        <v>3974</v>
      </c>
      <c r="AI1999" s="24" t="s">
        <v>45</v>
      </c>
      <c r="AJ1999" s="24" t="s">
        <v>3975</v>
      </c>
      <c r="AK1999" s="42"/>
      <c r="AL1999" s="42"/>
      <c r="AM1999" s="43">
        <v>182833.94</v>
      </c>
      <c r="AN1999" s="44">
        <v>55</v>
      </c>
      <c r="AO1999" s="45"/>
      <c r="AP1999" s="45"/>
      <c r="AQ1999" s="46">
        <v>55</v>
      </c>
      <c r="AR1999" s="43">
        <v>182833.94</v>
      </c>
      <c r="AS1999" s="43">
        <v>13096.4</v>
      </c>
      <c r="AT1999" s="43">
        <v>1691.25</v>
      </c>
      <c r="AU1999" s="43">
        <v>247.5</v>
      </c>
      <c r="AV1999" s="43">
        <v>454.85</v>
      </c>
      <c r="AW1999" s="43">
        <v>345.95</v>
      </c>
      <c r="AX1999" s="43">
        <v>198669.89</v>
      </c>
      <c r="AY1999" s="43">
        <v>12410.75</v>
      </c>
      <c r="AZ1999" s="43">
        <v>2501.9499999999998</v>
      </c>
      <c r="BA1999" s="44">
        <v>0</v>
      </c>
      <c r="BB1999" s="44">
        <v>0</v>
      </c>
      <c r="BC1999" s="44">
        <v>0</v>
      </c>
      <c r="BD1999" s="44">
        <v>0</v>
      </c>
      <c r="BE1999" s="44">
        <v>0</v>
      </c>
      <c r="BF1999" s="43">
        <v>4388.01</v>
      </c>
      <c r="BG1999" s="43">
        <v>19300.71</v>
      </c>
      <c r="BH1999" s="43">
        <v>217970.6</v>
      </c>
      <c r="BI1999" s="44">
        <v>0</v>
      </c>
      <c r="BJ1999" s="71">
        <v>218</v>
      </c>
      <c r="BK1999" s="2"/>
      <c r="BL1999" s="2"/>
      <c r="BM1999" s="48">
        <v>18.2</v>
      </c>
      <c r="BN1999" s="48">
        <v>18.2</v>
      </c>
      <c r="BO1999" s="48">
        <v>18.2</v>
      </c>
      <c r="BP1999" s="48">
        <v>18.2</v>
      </c>
      <c r="BQ1999" s="48">
        <v>36.299999999999997</v>
      </c>
      <c r="BR1999" s="48">
        <v>36.299999999999997</v>
      </c>
      <c r="BS1999" s="48">
        <v>9.1</v>
      </c>
      <c r="BT1999" s="48">
        <v>0</v>
      </c>
      <c r="BU1999" s="48">
        <v>9.1</v>
      </c>
      <c r="BV1999" s="48">
        <f t="shared" si="961"/>
        <v>19.600000000000001</v>
      </c>
      <c r="BW1999" s="48">
        <f t="shared" si="959"/>
        <v>19.600000000000001</v>
      </c>
      <c r="BX1999" s="49">
        <f t="shared" si="962"/>
        <v>19.7</v>
      </c>
      <c r="BY1999" s="50">
        <f t="shared" si="953"/>
        <v>222.49999999999994</v>
      </c>
      <c r="BZ1999" s="48">
        <f t="shared" si="954"/>
        <v>54.599999999999994</v>
      </c>
      <c r="CA1999" s="48">
        <f t="shared" si="955"/>
        <v>90.8</v>
      </c>
      <c r="CB1999" s="48">
        <f t="shared" si="956"/>
        <v>18.2</v>
      </c>
      <c r="CC1999" s="51">
        <f t="shared" si="957"/>
        <v>58.900000000000006</v>
      </c>
      <c r="CD1999" s="50">
        <f t="shared" si="958"/>
        <v>222.49999999999997</v>
      </c>
      <c r="CE1999" s="103"/>
      <c r="CF1999" s="73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</row>
    <row r="2000" spans="1:122" ht="15" hidden="1" outlineLevel="1" thickBot="1" x14ac:dyDescent="0.35">
      <c r="A2000" s="161"/>
      <c r="B2000" s="53" t="s">
        <v>3976</v>
      </c>
      <c r="C2000" s="53" t="s">
        <v>45</v>
      </c>
      <c r="D2000" s="24" t="s">
        <v>3977</v>
      </c>
      <c r="E2000" s="35">
        <v>193420.74</v>
      </c>
      <c r="F2000" s="35">
        <v>15485.86</v>
      </c>
      <c r="G2000" s="35">
        <v>52042.21</v>
      </c>
      <c r="H2000" s="36">
        <v>44</v>
      </c>
      <c r="I2000" s="38">
        <v>37</v>
      </c>
      <c r="J2000" s="38">
        <v>1</v>
      </c>
      <c r="K2000" s="38">
        <v>6</v>
      </c>
      <c r="L2000" s="35">
        <v>260948.81</v>
      </c>
      <c r="M2000" s="35">
        <v>43060.67</v>
      </c>
      <c r="N2000" s="35">
        <v>1513.54</v>
      </c>
      <c r="O2000" s="36">
        <v>198</v>
      </c>
      <c r="P2000" s="35">
        <v>363.88</v>
      </c>
      <c r="Q2000" s="35">
        <v>276.76</v>
      </c>
      <c r="R2000" s="35">
        <v>306361.65999999997</v>
      </c>
      <c r="S2000" s="35">
        <v>18264.330000000002</v>
      </c>
      <c r="T2000" s="35">
        <v>2001.56</v>
      </c>
      <c r="U2000" s="35">
        <v>99.9</v>
      </c>
      <c r="V2000" s="35">
        <v>1131.0899999999999</v>
      </c>
      <c r="W2000" s="35">
        <v>745.18</v>
      </c>
      <c r="X2000" s="35">
        <v>383.88</v>
      </c>
      <c r="Y2000" s="35">
        <v>2235.17</v>
      </c>
      <c r="Z2000" s="35">
        <v>6262.77</v>
      </c>
      <c r="AA2000" s="35">
        <v>31123.88</v>
      </c>
      <c r="AB2000" s="35">
        <v>337485.54</v>
      </c>
      <c r="AC2000" s="39">
        <f t="shared" si="949"/>
        <v>337.5</v>
      </c>
      <c r="AD2000" s="40">
        <f t="shared" si="960"/>
        <v>406.2</v>
      </c>
      <c r="AG2000" s="70" t="s">
        <v>3853</v>
      </c>
      <c r="AH2000" s="24" t="s">
        <v>3976</v>
      </c>
      <c r="AI2000" s="24" t="s">
        <v>45</v>
      </c>
      <c r="AJ2000" s="24" t="s">
        <v>3977</v>
      </c>
      <c r="AK2000" s="43">
        <v>286266.74</v>
      </c>
      <c r="AL2000" s="43">
        <v>15485.86</v>
      </c>
      <c r="AM2000" s="43">
        <v>59669.09</v>
      </c>
      <c r="AN2000" s="44">
        <v>61</v>
      </c>
      <c r="AO2000" s="46">
        <v>46</v>
      </c>
      <c r="AP2000" s="46">
        <v>2</v>
      </c>
      <c r="AQ2000" s="46">
        <v>13</v>
      </c>
      <c r="AR2000" s="43">
        <v>361421.69</v>
      </c>
      <c r="AS2000" s="43">
        <v>34764.839999999997</v>
      </c>
      <c r="AT2000" s="43">
        <v>2076.15</v>
      </c>
      <c r="AU2000" s="43">
        <v>274.5</v>
      </c>
      <c r="AV2000" s="43">
        <v>504.47</v>
      </c>
      <c r="AW2000" s="43">
        <v>383.69</v>
      </c>
      <c r="AX2000" s="43">
        <v>399425.34</v>
      </c>
      <c r="AY2000" s="43">
        <v>24127.99</v>
      </c>
      <c r="AZ2000" s="43">
        <v>2774.89</v>
      </c>
      <c r="BA2000" s="43">
        <v>124.2</v>
      </c>
      <c r="BB2000" s="43">
        <v>1406.22</v>
      </c>
      <c r="BC2000" s="43">
        <v>926.44</v>
      </c>
      <c r="BD2000" s="43">
        <v>256.04000000000002</v>
      </c>
      <c r="BE2000" s="43">
        <v>2778.86</v>
      </c>
      <c r="BF2000" s="43">
        <v>8674.1200000000008</v>
      </c>
      <c r="BG2000" s="43">
        <v>41068.76</v>
      </c>
      <c r="BH2000" s="43">
        <v>440494.1</v>
      </c>
      <c r="BI2000" s="44">
        <v>0</v>
      </c>
      <c r="BJ2000" s="71">
        <v>440.5</v>
      </c>
      <c r="BK2000" s="2"/>
      <c r="BL2000" s="2"/>
      <c r="BM2000" s="48">
        <v>36.700000000000003</v>
      </c>
      <c r="BN2000" s="48">
        <v>36.700000000000003</v>
      </c>
      <c r="BO2000" s="48">
        <v>36.700000000000003</v>
      </c>
      <c r="BP2000" s="48">
        <v>36.700000000000003</v>
      </c>
      <c r="BQ2000" s="48">
        <v>73.400000000000006</v>
      </c>
      <c r="BR2000" s="48">
        <v>73.400000000000006</v>
      </c>
      <c r="BS2000" s="48">
        <v>18.399999999999999</v>
      </c>
      <c r="BT2000" s="48">
        <v>0</v>
      </c>
      <c r="BU2000" s="48">
        <v>18.399999999999999</v>
      </c>
      <c r="BV2000" s="48">
        <f t="shared" si="961"/>
        <v>25.3</v>
      </c>
      <c r="BW2000" s="48">
        <f t="shared" si="959"/>
        <v>25.3</v>
      </c>
      <c r="BX2000" s="49">
        <f t="shared" si="962"/>
        <v>25.2</v>
      </c>
      <c r="BY2000" s="50">
        <f t="shared" si="953"/>
        <v>406.19999999999993</v>
      </c>
      <c r="BZ2000" s="48">
        <f t="shared" si="954"/>
        <v>110.10000000000001</v>
      </c>
      <c r="CA2000" s="48">
        <f t="shared" si="955"/>
        <v>183.5</v>
      </c>
      <c r="CB2000" s="48">
        <f t="shared" si="956"/>
        <v>36.799999999999997</v>
      </c>
      <c r="CC2000" s="51">
        <f t="shared" si="957"/>
        <v>75.8</v>
      </c>
      <c r="CD2000" s="50">
        <f t="shared" si="958"/>
        <v>406.20000000000005</v>
      </c>
      <c r="CE2000" s="103"/>
      <c r="CF2000" s="73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</row>
    <row r="2001" spans="1:122" ht="15" hidden="1" outlineLevel="1" thickBot="1" x14ac:dyDescent="0.35">
      <c r="A2001" s="161"/>
      <c r="B2001" s="53" t="s">
        <v>3978</v>
      </c>
      <c r="C2001" s="53" t="s">
        <v>45</v>
      </c>
      <c r="D2001" s="24" t="s">
        <v>3979</v>
      </c>
      <c r="E2001" s="35">
        <v>927049.69</v>
      </c>
      <c r="F2001" s="35">
        <v>44166.46</v>
      </c>
      <c r="G2001" s="35">
        <v>56159.16</v>
      </c>
      <c r="H2001" s="36">
        <v>248</v>
      </c>
      <c r="I2001" s="38">
        <v>214</v>
      </c>
      <c r="J2001" s="38">
        <v>19</v>
      </c>
      <c r="K2001" s="38">
        <v>15</v>
      </c>
      <c r="L2001" s="35">
        <v>1027375.31</v>
      </c>
      <c r="M2001" s="35">
        <v>121538.36</v>
      </c>
      <c r="N2001" s="35">
        <v>8548.34</v>
      </c>
      <c r="O2001" s="36">
        <v>1116</v>
      </c>
      <c r="P2001" s="35">
        <v>2050.96</v>
      </c>
      <c r="Q2001" s="35">
        <v>1559.92</v>
      </c>
      <c r="R2001" s="35">
        <v>1162188.8899999999</v>
      </c>
      <c r="S2001" s="35">
        <v>104173.26</v>
      </c>
      <c r="T2001" s="35">
        <v>11281.52</v>
      </c>
      <c r="U2001" s="35">
        <v>577.79999999999995</v>
      </c>
      <c r="V2001" s="35">
        <v>6541.98</v>
      </c>
      <c r="W2001" s="35">
        <v>4309.96</v>
      </c>
      <c r="X2001" s="35">
        <v>1152.18</v>
      </c>
      <c r="Y2001" s="35">
        <v>12927.74</v>
      </c>
      <c r="Z2001" s="36">
        <v>24657</v>
      </c>
      <c r="AA2001" s="35">
        <v>165621.44</v>
      </c>
      <c r="AB2001" s="35">
        <v>1327810.33</v>
      </c>
      <c r="AC2001" s="39">
        <f t="shared" si="949"/>
        <v>1327.8</v>
      </c>
      <c r="AD2001" s="40">
        <f t="shared" si="960"/>
        <v>1290.4000000000001</v>
      </c>
      <c r="AG2001" s="70" t="s">
        <v>3853</v>
      </c>
      <c r="AH2001" s="24" t="s">
        <v>3978</v>
      </c>
      <c r="AI2001" s="24" t="s">
        <v>45</v>
      </c>
      <c r="AJ2001" s="24" t="s">
        <v>3979</v>
      </c>
      <c r="AK2001" s="43">
        <v>882746.66</v>
      </c>
      <c r="AL2001" s="43">
        <v>44166.46</v>
      </c>
      <c r="AM2001" s="43">
        <v>56159.16</v>
      </c>
      <c r="AN2001" s="44">
        <v>247</v>
      </c>
      <c r="AO2001" s="46">
        <v>218</v>
      </c>
      <c r="AP2001" s="46">
        <v>15</v>
      </c>
      <c r="AQ2001" s="46">
        <v>14</v>
      </c>
      <c r="AR2001" s="43">
        <v>983072.28</v>
      </c>
      <c r="AS2001" s="43">
        <v>110679.87</v>
      </c>
      <c r="AT2001" s="43">
        <v>8534.83</v>
      </c>
      <c r="AU2001" s="43">
        <v>1111.5</v>
      </c>
      <c r="AV2001" s="43">
        <v>2042.69</v>
      </c>
      <c r="AW2001" s="43">
        <v>1553.63</v>
      </c>
      <c r="AX2001" s="43">
        <v>1106994.8</v>
      </c>
      <c r="AY2001" s="43">
        <v>104848.77</v>
      </c>
      <c r="AZ2001" s="43">
        <v>11236.03</v>
      </c>
      <c r="BA2001" s="43">
        <v>588.6</v>
      </c>
      <c r="BB2001" s="43">
        <v>6664.26</v>
      </c>
      <c r="BC2001" s="43">
        <v>4390.5200000000004</v>
      </c>
      <c r="BD2001" s="43">
        <v>256.04000000000002</v>
      </c>
      <c r="BE2001" s="43">
        <v>13169.38</v>
      </c>
      <c r="BF2001" s="43">
        <v>23593.73</v>
      </c>
      <c r="BG2001" s="43">
        <v>164747.32999999999</v>
      </c>
      <c r="BH2001" s="43">
        <v>1271742.1299999999</v>
      </c>
      <c r="BI2001" s="44">
        <v>0</v>
      </c>
      <c r="BJ2001" s="71">
        <v>1271.7</v>
      </c>
      <c r="BK2001" s="2"/>
      <c r="BL2001" s="2"/>
      <c r="BM2001" s="48">
        <v>106</v>
      </c>
      <c r="BN2001" s="48">
        <v>106</v>
      </c>
      <c r="BO2001" s="48">
        <v>106</v>
      </c>
      <c r="BP2001" s="48">
        <v>106</v>
      </c>
      <c r="BQ2001" s="48">
        <v>212</v>
      </c>
      <c r="BR2001" s="48">
        <v>212</v>
      </c>
      <c r="BS2001" s="48">
        <v>53</v>
      </c>
      <c r="BT2001" s="48">
        <v>0</v>
      </c>
      <c r="BU2001" s="48">
        <v>53</v>
      </c>
      <c r="BV2001" s="48">
        <f t="shared" si="961"/>
        <v>112.1</v>
      </c>
      <c r="BW2001" s="48">
        <f t="shared" si="959"/>
        <v>112.1</v>
      </c>
      <c r="BX2001" s="49">
        <f t="shared" si="962"/>
        <v>112.2</v>
      </c>
      <c r="BY2001" s="50">
        <f t="shared" si="953"/>
        <v>1290.4000000000001</v>
      </c>
      <c r="BZ2001" s="48">
        <f t="shared" si="954"/>
        <v>318</v>
      </c>
      <c r="CA2001" s="48">
        <f t="shared" si="955"/>
        <v>530</v>
      </c>
      <c r="CB2001" s="48">
        <f t="shared" si="956"/>
        <v>106</v>
      </c>
      <c r="CC2001" s="51">
        <f t="shared" si="957"/>
        <v>336.4</v>
      </c>
      <c r="CD2001" s="50">
        <f t="shared" si="958"/>
        <v>1290.4000000000001</v>
      </c>
      <c r="CE2001" s="103"/>
      <c r="CF2001" s="73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</row>
    <row r="2002" spans="1:122" ht="21" hidden="1" outlineLevel="1" thickBot="1" x14ac:dyDescent="0.35">
      <c r="A2002" s="161"/>
      <c r="B2002" s="53" t="s">
        <v>3980</v>
      </c>
      <c r="C2002" s="53" t="s">
        <v>45</v>
      </c>
      <c r="D2002" s="24" t="s">
        <v>3981</v>
      </c>
      <c r="E2002" s="35">
        <v>745358.66</v>
      </c>
      <c r="F2002" s="35">
        <v>44166.46</v>
      </c>
      <c r="G2002" s="34"/>
      <c r="H2002" s="36">
        <v>153</v>
      </c>
      <c r="I2002" s="38">
        <v>143</v>
      </c>
      <c r="J2002" s="38">
        <v>10</v>
      </c>
      <c r="K2002" s="37"/>
      <c r="L2002" s="35">
        <v>789525.12</v>
      </c>
      <c r="M2002" s="35">
        <v>140550.20000000001</v>
      </c>
      <c r="N2002" s="35">
        <v>5321.08</v>
      </c>
      <c r="O2002" s="35">
        <v>688.5</v>
      </c>
      <c r="P2002" s="35">
        <v>1265.31</v>
      </c>
      <c r="Q2002" s="35">
        <v>962.37</v>
      </c>
      <c r="R2002" s="35">
        <v>938312.58</v>
      </c>
      <c r="S2002" s="35">
        <v>66740.92</v>
      </c>
      <c r="T2002" s="35">
        <v>6959.97</v>
      </c>
      <c r="U2002" s="35">
        <v>386.1</v>
      </c>
      <c r="V2002" s="35">
        <v>4371.51</v>
      </c>
      <c r="W2002" s="35">
        <v>2880.02</v>
      </c>
      <c r="X2002" s="35">
        <v>896.14</v>
      </c>
      <c r="Y2002" s="35">
        <v>8638.6299999999992</v>
      </c>
      <c r="Z2002" s="35">
        <v>18948.599999999999</v>
      </c>
      <c r="AA2002" s="35">
        <v>109821.89</v>
      </c>
      <c r="AB2002" s="35">
        <v>1048134.47</v>
      </c>
      <c r="AC2002" s="39">
        <f t="shared" si="949"/>
        <v>1048.0999999999999</v>
      </c>
      <c r="AD2002" s="40">
        <f t="shared" si="960"/>
        <v>996.8</v>
      </c>
      <c r="AG2002" s="70" t="s">
        <v>3853</v>
      </c>
      <c r="AH2002" s="24" t="s">
        <v>3980</v>
      </c>
      <c r="AI2002" s="24" t="s">
        <v>45</v>
      </c>
      <c r="AJ2002" s="24" t="s">
        <v>3981</v>
      </c>
      <c r="AK2002" s="43">
        <v>683368.95999999996</v>
      </c>
      <c r="AL2002" s="43">
        <v>44166.46</v>
      </c>
      <c r="AM2002" s="42"/>
      <c r="AN2002" s="44">
        <v>157</v>
      </c>
      <c r="AO2002" s="46">
        <v>142</v>
      </c>
      <c r="AP2002" s="46">
        <v>15</v>
      </c>
      <c r="AQ2002" s="45"/>
      <c r="AR2002" s="43">
        <v>727535.42</v>
      </c>
      <c r="AS2002" s="43">
        <v>126525.43</v>
      </c>
      <c r="AT2002" s="43">
        <v>5439.77</v>
      </c>
      <c r="AU2002" s="43">
        <v>706.5</v>
      </c>
      <c r="AV2002" s="43">
        <v>1298.3900000000001</v>
      </c>
      <c r="AW2002" s="43">
        <v>987.53</v>
      </c>
      <c r="AX2002" s="43">
        <v>862493.04</v>
      </c>
      <c r="AY2002" s="43">
        <v>67418.23</v>
      </c>
      <c r="AZ2002" s="43">
        <v>7141.93</v>
      </c>
      <c r="BA2002" s="43">
        <v>383.4</v>
      </c>
      <c r="BB2002" s="43">
        <v>4340.9399999999996</v>
      </c>
      <c r="BC2002" s="43">
        <v>2859.88</v>
      </c>
      <c r="BD2002" s="43">
        <v>512.08000000000004</v>
      </c>
      <c r="BE2002" s="43">
        <v>8578.2199999999993</v>
      </c>
      <c r="BF2002" s="43">
        <v>17460.849999999999</v>
      </c>
      <c r="BG2002" s="43">
        <v>108695.53</v>
      </c>
      <c r="BH2002" s="43">
        <v>971188.57</v>
      </c>
      <c r="BI2002" s="44">
        <v>0</v>
      </c>
      <c r="BJ2002" s="71">
        <v>971.2</v>
      </c>
      <c r="BK2002" s="2"/>
      <c r="BL2002" s="2"/>
      <c r="BM2002" s="48">
        <v>80.900000000000006</v>
      </c>
      <c r="BN2002" s="48">
        <v>80.900000000000006</v>
      </c>
      <c r="BO2002" s="48">
        <v>80.900000000000006</v>
      </c>
      <c r="BP2002" s="48">
        <v>80.900000000000006</v>
      </c>
      <c r="BQ2002" s="48">
        <v>161.9</v>
      </c>
      <c r="BR2002" s="48">
        <v>161.9</v>
      </c>
      <c r="BS2002" s="48">
        <v>40.5</v>
      </c>
      <c r="BT2002" s="48">
        <v>0</v>
      </c>
      <c r="BU2002" s="48">
        <v>40.5</v>
      </c>
      <c r="BV2002" s="48">
        <f t="shared" si="961"/>
        <v>89.5</v>
      </c>
      <c r="BW2002" s="48">
        <f t="shared" si="959"/>
        <v>89.5</v>
      </c>
      <c r="BX2002" s="49">
        <f t="shared" si="962"/>
        <v>89.4</v>
      </c>
      <c r="BY2002" s="50">
        <f t="shared" si="953"/>
        <v>996.79999999999984</v>
      </c>
      <c r="BZ2002" s="48">
        <f t="shared" si="954"/>
        <v>242.70000000000002</v>
      </c>
      <c r="CA2002" s="48">
        <f t="shared" si="955"/>
        <v>404.70000000000005</v>
      </c>
      <c r="CB2002" s="48">
        <f t="shared" si="956"/>
        <v>81</v>
      </c>
      <c r="CC2002" s="51">
        <f t="shared" si="957"/>
        <v>268.39999999999998</v>
      </c>
      <c r="CD2002" s="50">
        <f t="shared" si="958"/>
        <v>996.80000000000007</v>
      </c>
      <c r="CE2002" s="103"/>
      <c r="CF2002" s="73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</row>
    <row r="2003" spans="1:122" ht="15" hidden="1" outlineLevel="1" thickBot="1" x14ac:dyDescent="0.35">
      <c r="A2003" s="161"/>
      <c r="B2003" s="53" t="s">
        <v>3982</v>
      </c>
      <c r="C2003" s="53" t="s">
        <v>45</v>
      </c>
      <c r="D2003" s="24" t="s">
        <v>3983</v>
      </c>
      <c r="E2003" s="34"/>
      <c r="F2003" s="34"/>
      <c r="G2003" s="35">
        <v>269183.90000000002</v>
      </c>
      <c r="H2003" s="36">
        <v>79</v>
      </c>
      <c r="I2003" s="37"/>
      <c r="J2003" s="37"/>
      <c r="K2003" s="38">
        <v>79</v>
      </c>
      <c r="L2003" s="35">
        <v>269183.90000000002</v>
      </c>
      <c r="M2003" s="35">
        <v>17821.52</v>
      </c>
      <c r="N2003" s="35">
        <v>2429.25</v>
      </c>
      <c r="O2003" s="35">
        <v>355.5</v>
      </c>
      <c r="P2003" s="35">
        <v>653.33000000000004</v>
      </c>
      <c r="Q2003" s="35">
        <v>496.91</v>
      </c>
      <c r="R2003" s="35">
        <v>290940.40999999997</v>
      </c>
      <c r="S2003" s="35">
        <v>17826.349999999999</v>
      </c>
      <c r="T2003" s="35">
        <v>3593.71</v>
      </c>
      <c r="U2003" s="36">
        <v>0</v>
      </c>
      <c r="V2003" s="36">
        <v>0</v>
      </c>
      <c r="W2003" s="36">
        <v>0</v>
      </c>
      <c r="X2003" s="36">
        <v>0</v>
      </c>
      <c r="Y2003" s="36">
        <v>0</v>
      </c>
      <c r="Z2003" s="35">
        <v>6460.42</v>
      </c>
      <c r="AA2003" s="35">
        <v>27880.48</v>
      </c>
      <c r="AB2003" s="35">
        <v>318820.89</v>
      </c>
      <c r="AC2003" s="39">
        <f t="shared" si="949"/>
        <v>318.8</v>
      </c>
      <c r="AD2003" s="40">
        <f t="shared" si="960"/>
        <v>316.39999999999998</v>
      </c>
      <c r="AG2003" s="70" t="s">
        <v>3853</v>
      </c>
      <c r="AH2003" s="24" t="s">
        <v>3982</v>
      </c>
      <c r="AI2003" s="24" t="s">
        <v>45</v>
      </c>
      <c r="AJ2003" s="24" t="s">
        <v>3983</v>
      </c>
      <c r="AK2003" s="42"/>
      <c r="AL2003" s="42"/>
      <c r="AM2003" s="43">
        <v>269183.90000000002</v>
      </c>
      <c r="AN2003" s="44">
        <v>72</v>
      </c>
      <c r="AO2003" s="45"/>
      <c r="AP2003" s="45"/>
      <c r="AQ2003" s="46">
        <v>72</v>
      </c>
      <c r="AR2003" s="43">
        <v>269183.90000000002</v>
      </c>
      <c r="AS2003" s="43">
        <v>16443.36</v>
      </c>
      <c r="AT2003" s="44">
        <v>2214</v>
      </c>
      <c r="AU2003" s="44">
        <v>324</v>
      </c>
      <c r="AV2003" s="43">
        <v>595.44000000000005</v>
      </c>
      <c r="AW2003" s="43">
        <v>452.88</v>
      </c>
      <c r="AX2003" s="43">
        <v>289213.58</v>
      </c>
      <c r="AY2003" s="43">
        <v>16246.8</v>
      </c>
      <c r="AZ2003" s="43">
        <v>3275.28</v>
      </c>
      <c r="BA2003" s="44">
        <v>0</v>
      </c>
      <c r="BB2003" s="44">
        <v>0</v>
      </c>
      <c r="BC2003" s="44">
        <v>0</v>
      </c>
      <c r="BD2003" s="44">
        <v>0</v>
      </c>
      <c r="BE2003" s="44">
        <v>0</v>
      </c>
      <c r="BF2003" s="43">
        <v>6460.42</v>
      </c>
      <c r="BG2003" s="43">
        <v>25982.5</v>
      </c>
      <c r="BH2003" s="43">
        <v>315196.08</v>
      </c>
      <c r="BI2003" s="44">
        <v>0</v>
      </c>
      <c r="BJ2003" s="71">
        <v>315.2</v>
      </c>
      <c r="BK2003" s="2"/>
      <c r="BL2003" s="2"/>
      <c r="BM2003" s="48">
        <v>26.3</v>
      </c>
      <c r="BN2003" s="48">
        <v>26.3</v>
      </c>
      <c r="BO2003" s="48">
        <v>26.3</v>
      </c>
      <c r="BP2003" s="48">
        <v>26.3</v>
      </c>
      <c r="BQ2003" s="48">
        <v>52.5</v>
      </c>
      <c r="BR2003" s="48">
        <v>52.5</v>
      </c>
      <c r="BS2003" s="48">
        <v>13.1</v>
      </c>
      <c r="BT2003" s="48">
        <v>0</v>
      </c>
      <c r="BU2003" s="48">
        <v>13.1</v>
      </c>
      <c r="BV2003" s="48">
        <f t="shared" si="961"/>
        <v>26.7</v>
      </c>
      <c r="BW2003" s="48">
        <f t="shared" si="959"/>
        <v>26.7</v>
      </c>
      <c r="BX2003" s="49">
        <f t="shared" si="962"/>
        <v>26.6</v>
      </c>
      <c r="BY2003" s="50">
        <f t="shared" si="953"/>
        <v>316.40000000000003</v>
      </c>
      <c r="BZ2003" s="48">
        <f t="shared" si="954"/>
        <v>78.900000000000006</v>
      </c>
      <c r="CA2003" s="48">
        <f t="shared" si="955"/>
        <v>131.30000000000001</v>
      </c>
      <c r="CB2003" s="48">
        <f t="shared" si="956"/>
        <v>26.2</v>
      </c>
      <c r="CC2003" s="51">
        <f t="shared" si="957"/>
        <v>80</v>
      </c>
      <c r="CD2003" s="50">
        <f t="shared" si="958"/>
        <v>316.39999999999998</v>
      </c>
      <c r="CE2003" s="103"/>
      <c r="CF2003" s="73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</row>
    <row r="2004" spans="1:122" ht="15" hidden="1" outlineLevel="1" thickBot="1" x14ac:dyDescent="0.35">
      <c r="A2004" s="161"/>
      <c r="B2004" s="53" t="s">
        <v>3984</v>
      </c>
      <c r="C2004" s="53" t="s">
        <v>45</v>
      </c>
      <c r="D2004" s="24" t="s">
        <v>3985</v>
      </c>
      <c r="E2004" s="34"/>
      <c r="F2004" s="34"/>
      <c r="G2004" s="35">
        <v>224319.91</v>
      </c>
      <c r="H2004" s="36">
        <v>59</v>
      </c>
      <c r="I2004" s="37"/>
      <c r="J2004" s="37"/>
      <c r="K2004" s="38">
        <v>59</v>
      </c>
      <c r="L2004" s="35">
        <v>224319.91</v>
      </c>
      <c r="M2004" s="35">
        <v>16151.92</v>
      </c>
      <c r="N2004" s="35">
        <v>1814.25</v>
      </c>
      <c r="O2004" s="35">
        <v>265.5</v>
      </c>
      <c r="P2004" s="35">
        <v>487.93</v>
      </c>
      <c r="Q2004" s="35">
        <v>371.11</v>
      </c>
      <c r="R2004" s="35">
        <v>243410.62</v>
      </c>
      <c r="S2004" s="35">
        <v>13313.35</v>
      </c>
      <c r="T2004" s="35">
        <v>2683.91</v>
      </c>
      <c r="U2004" s="36">
        <v>0</v>
      </c>
      <c r="V2004" s="36">
        <v>0</v>
      </c>
      <c r="W2004" s="36">
        <v>0</v>
      </c>
      <c r="X2004" s="36">
        <v>0</v>
      </c>
      <c r="Y2004" s="36">
        <v>0</v>
      </c>
      <c r="Z2004" s="35">
        <v>5383.69</v>
      </c>
      <c r="AA2004" s="35">
        <v>21380.95</v>
      </c>
      <c r="AB2004" s="35">
        <v>264791.57</v>
      </c>
      <c r="AC2004" s="39">
        <f t="shared" ref="AC2004:AC2026" si="963">+ROUND(AB2004/1000,1)</f>
        <v>264.8</v>
      </c>
      <c r="AD2004" s="40">
        <f t="shared" ref="AD2004:AD2035" si="964">+ROUND((AC2004/12*4)+(BJ2004/12*8),1)</f>
        <v>268.39999999999998</v>
      </c>
      <c r="AG2004" s="70" t="s">
        <v>3853</v>
      </c>
      <c r="AH2004" s="24" t="s">
        <v>3984</v>
      </c>
      <c r="AI2004" s="24" t="s">
        <v>45</v>
      </c>
      <c r="AJ2004" s="24" t="s">
        <v>3985</v>
      </c>
      <c r="AK2004" s="42"/>
      <c r="AL2004" s="42"/>
      <c r="AM2004" s="43">
        <v>224319.91</v>
      </c>
      <c r="AN2004" s="44">
        <v>65</v>
      </c>
      <c r="AO2004" s="45"/>
      <c r="AP2004" s="45"/>
      <c r="AQ2004" s="46">
        <v>65</v>
      </c>
      <c r="AR2004" s="43">
        <v>224319.91</v>
      </c>
      <c r="AS2004" s="43">
        <v>19601.2</v>
      </c>
      <c r="AT2004" s="43">
        <v>1998.75</v>
      </c>
      <c r="AU2004" s="43">
        <v>292.5</v>
      </c>
      <c r="AV2004" s="43">
        <v>537.54999999999995</v>
      </c>
      <c r="AW2004" s="43">
        <v>408.85</v>
      </c>
      <c r="AX2004" s="43">
        <v>247158.76</v>
      </c>
      <c r="AY2004" s="43">
        <v>14667.25</v>
      </c>
      <c r="AZ2004" s="43">
        <v>2956.85</v>
      </c>
      <c r="BA2004" s="44">
        <v>0</v>
      </c>
      <c r="BB2004" s="44">
        <v>0</v>
      </c>
      <c r="BC2004" s="44">
        <v>0</v>
      </c>
      <c r="BD2004" s="44">
        <v>0</v>
      </c>
      <c r="BE2004" s="44">
        <v>0</v>
      </c>
      <c r="BF2004" s="43">
        <v>5383.69</v>
      </c>
      <c r="BG2004" s="43">
        <v>23007.79</v>
      </c>
      <c r="BH2004" s="43">
        <v>270166.55</v>
      </c>
      <c r="BI2004" s="44">
        <v>0</v>
      </c>
      <c r="BJ2004" s="71">
        <v>270.2</v>
      </c>
      <c r="BK2004" s="2"/>
      <c r="BL2004" s="2"/>
      <c r="BM2004" s="48">
        <v>22.5</v>
      </c>
      <c r="BN2004" s="48">
        <v>22.5</v>
      </c>
      <c r="BO2004" s="48">
        <v>22.5</v>
      </c>
      <c r="BP2004" s="48">
        <v>22.5</v>
      </c>
      <c r="BQ2004" s="48">
        <v>45</v>
      </c>
      <c r="BR2004" s="48">
        <v>45</v>
      </c>
      <c r="BS2004" s="48">
        <v>11.3</v>
      </c>
      <c r="BT2004" s="48">
        <v>0</v>
      </c>
      <c r="BU2004" s="48">
        <v>11.3</v>
      </c>
      <c r="BV2004" s="48">
        <f t="shared" ref="BV2004:BV2035" si="965">+ROUND((AD2004-BM2004-BN2004-BO2004-BP2004-BQ2004-BR2004-BS2004-BT2004-BU2004)/3,1)</f>
        <v>21.9</v>
      </c>
      <c r="BW2004" s="48">
        <f t="shared" si="959"/>
        <v>21.9</v>
      </c>
      <c r="BX2004" s="49">
        <f t="shared" ref="BX2004:BX2035" si="966">+ROUND(AD2004-BM2004-BN2004-BO2004-BP2004-BQ2004-BR2004-BS2004-BT2004-BU2004-BV2004-BW2004,1)</f>
        <v>22</v>
      </c>
      <c r="BY2004" s="50">
        <f t="shared" ref="BY2004:BY2026" si="967">+BX2004+BW2004+BV2004+BU2004+BT2004+BS2004+BR2004+BQ2004+BP2004+BO2004+BN2004+BM2004</f>
        <v>268.39999999999998</v>
      </c>
      <c r="BZ2004" s="48">
        <f t="shared" ref="BZ2004:BZ2026" si="968">+BM2004+BN2004+BO2004</f>
        <v>67.5</v>
      </c>
      <c r="CA2004" s="48">
        <f t="shared" ref="CA2004:CA2026" si="969">+BP2004+BQ2004+BR2004</f>
        <v>112.5</v>
      </c>
      <c r="CB2004" s="48">
        <f t="shared" ref="CB2004:CB2026" si="970">+BS2004+BT2004+BU2004</f>
        <v>22.6</v>
      </c>
      <c r="CC2004" s="51">
        <f t="shared" ref="CC2004:CC2026" si="971">+BV2004+BW2004+BX2004</f>
        <v>65.8</v>
      </c>
      <c r="CD2004" s="50">
        <f t="shared" ref="CD2004:CD2026" si="972">SUM(BZ2004:CC2004)</f>
        <v>268.39999999999998</v>
      </c>
      <c r="CE2004" s="103"/>
      <c r="CF2004" s="73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</row>
    <row r="2005" spans="1:122" ht="15" hidden="1" outlineLevel="1" thickBot="1" x14ac:dyDescent="0.35">
      <c r="A2005" s="161"/>
      <c r="B2005" s="53" t="s">
        <v>3986</v>
      </c>
      <c r="C2005" s="53" t="s">
        <v>135</v>
      </c>
      <c r="D2005" s="24" t="s">
        <v>3987</v>
      </c>
      <c r="E2005" s="34"/>
      <c r="F2005" s="35">
        <v>22083.23</v>
      </c>
      <c r="G2005" s="35">
        <v>105562.32</v>
      </c>
      <c r="H2005" s="36">
        <v>35</v>
      </c>
      <c r="I2005" s="37"/>
      <c r="J2005" s="38">
        <v>6</v>
      </c>
      <c r="K2005" s="38">
        <v>29</v>
      </c>
      <c r="L2005" s="35">
        <v>127645.55</v>
      </c>
      <c r="M2005" s="35">
        <v>6890.8</v>
      </c>
      <c r="N2005" s="35">
        <v>1076.25</v>
      </c>
      <c r="O2005" s="35">
        <v>157.5</v>
      </c>
      <c r="P2005" s="35">
        <v>289.45</v>
      </c>
      <c r="Q2005" s="35">
        <v>220.15</v>
      </c>
      <c r="R2005" s="35">
        <v>136279.70000000001</v>
      </c>
      <c r="S2005" s="35">
        <v>7897.75</v>
      </c>
      <c r="T2005" s="35">
        <v>1592.15</v>
      </c>
      <c r="U2005" s="36">
        <v>0</v>
      </c>
      <c r="V2005" s="36">
        <v>0</v>
      </c>
      <c r="W2005" s="36">
        <v>0</v>
      </c>
      <c r="X2005" s="36">
        <v>0</v>
      </c>
      <c r="Y2005" s="36">
        <v>0</v>
      </c>
      <c r="Z2005" s="35">
        <v>3063.5</v>
      </c>
      <c r="AA2005" s="35">
        <v>12553.4</v>
      </c>
      <c r="AB2005" s="35">
        <v>148833.1</v>
      </c>
      <c r="AC2005" s="39">
        <f t="shared" si="963"/>
        <v>148.80000000000001</v>
      </c>
      <c r="AD2005" s="40">
        <f t="shared" si="964"/>
        <v>152.19999999999999</v>
      </c>
      <c r="AG2005" s="70" t="s">
        <v>3853</v>
      </c>
      <c r="AH2005" s="24" t="s">
        <v>3986</v>
      </c>
      <c r="AI2005" s="24" t="s">
        <v>135</v>
      </c>
      <c r="AJ2005" s="24" t="s">
        <v>3987</v>
      </c>
      <c r="AK2005" s="42"/>
      <c r="AL2005" s="43">
        <v>14574.93</v>
      </c>
      <c r="AM2005" s="43">
        <v>119496.54</v>
      </c>
      <c r="AN2005" s="44">
        <v>32</v>
      </c>
      <c r="AO2005" s="45"/>
      <c r="AP2005" s="46">
        <v>5</v>
      </c>
      <c r="AQ2005" s="46">
        <v>27</v>
      </c>
      <c r="AR2005" s="43">
        <v>134071.47</v>
      </c>
      <c r="AS2005" s="43">
        <v>6300.16</v>
      </c>
      <c r="AT2005" s="44">
        <v>984</v>
      </c>
      <c r="AU2005" s="44">
        <v>144</v>
      </c>
      <c r="AV2005" s="43">
        <v>264.64</v>
      </c>
      <c r="AW2005" s="43">
        <v>201.28</v>
      </c>
      <c r="AX2005" s="43">
        <v>141965.54999999999</v>
      </c>
      <c r="AY2005" s="43">
        <v>7220.8</v>
      </c>
      <c r="AZ2005" s="43">
        <v>1455.68</v>
      </c>
      <c r="BA2005" s="44">
        <v>0</v>
      </c>
      <c r="BB2005" s="44">
        <v>0</v>
      </c>
      <c r="BC2005" s="44">
        <v>0</v>
      </c>
      <c r="BD2005" s="44">
        <v>0</v>
      </c>
      <c r="BE2005" s="44">
        <v>0</v>
      </c>
      <c r="BF2005" s="43">
        <v>3217.72</v>
      </c>
      <c r="BG2005" s="43">
        <v>11894.2</v>
      </c>
      <c r="BH2005" s="43">
        <v>153859.75</v>
      </c>
      <c r="BI2005" s="44">
        <v>0</v>
      </c>
      <c r="BJ2005" s="71">
        <v>153.9</v>
      </c>
      <c r="BK2005" s="2"/>
      <c r="BL2005" s="2"/>
      <c r="BM2005" s="48">
        <v>12.8</v>
      </c>
      <c r="BN2005" s="48">
        <v>12.8</v>
      </c>
      <c r="BO2005" s="48">
        <v>12.8</v>
      </c>
      <c r="BP2005" s="48">
        <v>12.8</v>
      </c>
      <c r="BQ2005" s="48">
        <v>25.7</v>
      </c>
      <c r="BR2005" s="48">
        <v>25.7</v>
      </c>
      <c r="BS2005" s="48">
        <v>6.4</v>
      </c>
      <c r="BT2005" s="48">
        <v>0</v>
      </c>
      <c r="BU2005" s="48">
        <v>6.4</v>
      </c>
      <c r="BV2005" s="48">
        <f t="shared" si="965"/>
        <v>12.3</v>
      </c>
      <c r="BW2005" s="48">
        <f t="shared" si="959"/>
        <v>12.3</v>
      </c>
      <c r="BX2005" s="49">
        <f t="shared" si="966"/>
        <v>12.2</v>
      </c>
      <c r="BY2005" s="50">
        <f t="shared" si="967"/>
        <v>152.20000000000002</v>
      </c>
      <c r="BZ2005" s="48">
        <f t="shared" si="968"/>
        <v>38.400000000000006</v>
      </c>
      <c r="CA2005" s="48">
        <f t="shared" si="969"/>
        <v>64.2</v>
      </c>
      <c r="CB2005" s="48">
        <f t="shared" si="970"/>
        <v>12.8</v>
      </c>
      <c r="CC2005" s="51">
        <f t="shared" si="971"/>
        <v>36.799999999999997</v>
      </c>
      <c r="CD2005" s="50">
        <f t="shared" si="972"/>
        <v>152.19999999999999</v>
      </c>
      <c r="CE2005" s="103"/>
      <c r="CF2005" s="73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</row>
    <row r="2006" spans="1:122" ht="15" hidden="1" outlineLevel="1" thickBot="1" x14ac:dyDescent="0.35">
      <c r="A2006" s="161"/>
      <c r="B2006" s="53" t="s">
        <v>3988</v>
      </c>
      <c r="C2006" s="53" t="s">
        <v>135</v>
      </c>
      <c r="D2006" s="24" t="s">
        <v>3989</v>
      </c>
      <c r="E2006" s="35">
        <v>603075.97</v>
      </c>
      <c r="F2006" s="35">
        <v>44166.46</v>
      </c>
      <c r="G2006" s="35">
        <v>56159.16</v>
      </c>
      <c r="H2006" s="36">
        <v>122</v>
      </c>
      <c r="I2006" s="38">
        <v>94</v>
      </c>
      <c r="J2006" s="38">
        <v>14</v>
      </c>
      <c r="K2006" s="38">
        <v>14</v>
      </c>
      <c r="L2006" s="35">
        <v>703401.59</v>
      </c>
      <c r="M2006" s="35">
        <v>32976.11</v>
      </c>
      <c r="N2006" s="35">
        <v>4156.6400000000003</v>
      </c>
      <c r="O2006" s="36">
        <v>549</v>
      </c>
      <c r="P2006" s="35">
        <v>1008.94</v>
      </c>
      <c r="Q2006" s="35">
        <v>767.38</v>
      </c>
      <c r="R2006" s="35">
        <v>742859.66</v>
      </c>
      <c r="S2006" s="35">
        <v>48706.559999999998</v>
      </c>
      <c r="T2006" s="35">
        <v>5549.78</v>
      </c>
      <c r="U2006" s="35">
        <v>253.8</v>
      </c>
      <c r="V2006" s="35">
        <v>2873.58</v>
      </c>
      <c r="W2006" s="35">
        <v>1893.16</v>
      </c>
      <c r="X2006" s="36">
        <v>0</v>
      </c>
      <c r="Y2006" s="35">
        <v>5678.54</v>
      </c>
      <c r="Z2006" s="35">
        <v>16881.650000000001</v>
      </c>
      <c r="AA2006" s="35">
        <v>81837.070000000007</v>
      </c>
      <c r="AB2006" s="35">
        <v>824696.73</v>
      </c>
      <c r="AC2006" s="39">
        <f t="shared" si="963"/>
        <v>824.7</v>
      </c>
      <c r="AD2006" s="40">
        <f t="shared" si="964"/>
        <v>838.4</v>
      </c>
      <c r="AG2006" s="70" t="s">
        <v>3853</v>
      </c>
      <c r="AH2006" s="24" t="s">
        <v>3988</v>
      </c>
      <c r="AI2006" s="24" t="s">
        <v>135</v>
      </c>
      <c r="AJ2006" s="24" t="s">
        <v>3989</v>
      </c>
      <c r="AK2006" s="43">
        <v>586022.66</v>
      </c>
      <c r="AL2006" s="43">
        <v>44166.46</v>
      </c>
      <c r="AM2006" s="43">
        <v>98384.08</v>
      </c>
      <c r="AN2006" s="44">
        <v>124</v>
      </c>
      <c r="AO2006" s="46">
        <v>86</v>
      </c>
      <c r="AP2006" s="46">
        <v>11</v>
      </c>
      <c r="AQ2006" s="46">
        <v>27</v>
      </c>
      <c r="AR2006" s="43">
        <v>728573.2</v>
      </c>
      <c r="AS2006" s="43">
        <v>29787.17</v>
      </c>
      <c r="AT2006" s="43">
        <v>4183.66</v>
      </c>
      <c r="AU2006" s="44">
        <v>558</v>
      </c>
      <c r="AV2006" s="43">
        <v>1025.48</v>
      </c>
      <c r="AW2006" s="43">
        <v>779.96</v>
      </c>
      <c r="AX2006" s="43">
        <v>764907.47</v>
      </c>
      <c r="AY2006" s="43">
        <v>47355.54</v>
      </c>
      <c r="AZ2006" s="43">
        <v>5640.76</v>
      </c>
      <c r="BA2006" s="43">
        <v>232.2</v>
      </c>
      <c r="BB2006" s="43">
        <v>2629.02</v>
      </c>
      <c r="BC2006" s="43">
        <v>1732.04</v>
      </c>
      <c r="BD2006" s="43">
        <v>128.02000000000001</v>
      </c>
      <c r="BE2006" s="43">
        <v>5195.26</v>
      </c>
      <c r="BF2006" s="43">
        <v>17485.77</v>
      </c>
      <c r="BG2006" s="43">
        <v>80398.61</v>
      </c>
      <c r="BH2006" s="43">
        <v>845306.08</v>
      </c>
      <c r="BI2006" s="44">
        <v>0</v>
      </c>
      <c r="BJ2006" s="71">
        <v>845.3</v>
      </c>
      <c r="BK2006" s="2"/>
      <c r="BL2006" s="2"/>
      <c r="BM2006" s="48">
        <v>70.400000000000006</v>
      </c>
      <c r="BN2006" s="48">
        <v>70.400000000000006</v>
      </c>
      <c r="BO2006" s="48">
        <v>70.400000000000006</v>
      </c>
      <c r="BP2006" s="48">
        <v>70.400000000000006</v>
      </c>
      <c r="BQ2006" s="48">
        <v>140.9</v>
      </c>
      <c r="BR2006" s="48">
        <v>140.9</v>
      </c>
      <c r="BS2006" s="48">
        <v>35.200000000000003</v>
      </c>
      <c r="BT2006" s="48">
        <v>0</v>
      </c>
      <c r="BU2006" s="48">
        <v>35.200000000000003</v>
      </c>
      <c r="BV2006" s="48">
        <f t="shared" si="965"/>
        <v>68.2</v>
      </c>
      <c r="BW2006" s="48">
        <f t="shared" si="959"/>
        <v>68.2</v>
      </c>
      <c r="BX2006" s="49">
        <f t="shared" si="966"/>
        <v>68.2</v>
      </c>
      <c r="BY2006" s="50">
        <f t="shared" si="967"/>
        <v>838.39999999999986</v>
      </c>
      <c r="BZ2006" s="48">
        <f t="shared" si="968"/>
        <v>211.20000000000002</v>
      </c>
      <c r="CA2006" s="48">
        <f t="shared" si="969"/>
        <v>352.20000000000005</v>
      </c>
      <c r="CB2006" s="48">
        <f t="shared" si="970"/>
        <v>70.400000000000006</v>
      </c>
      <c r="CC2006" s="51">
        <f t="shared" si="971"/>
        <v>204.60000000000002</v>
      </c>
      <c r="CD2006" s="50">
        <f t="shared" si="972"/>
        <v>838.40000000000009</v>
      </c>
      <c r="CE2006" s="103"/>
      <c r="CF2006" s="73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</row>
    <row r="2007" spans="1:122" ht="15" hidden="1" outlineLevel="1" thickBot="1" x14ac:dyDescent="0.35">
      <c r="A2007" s="161"/>
      <c r="B2007" s="53" t="s">
        <v>3990</v>
      </c>
      <c r="C2007" s="53" t="s">
        <v>45</v>
      </c>
      <c r="D2007" s="24" t="s">
        <v>3991</v>
      </c>
      <c r="E2007" s="34"/>
      <c r="F2007" s="35">
        <v>46926.86</v>
      </c>
      <c r="G2007" s="35">
        <v>489835.53</v>
      </c>
      <c r="H2007" s="36">
        <v>174</v>
      </c>
      <c r="I2007" s="37"/>
      <c r="J2007" s="38">
        <v>17</v>
      </c>
      <c r="K2007" s="38">
        <v>157</v>
      </c>
      <c r="L2007" s="35">
        <v>536762.39</v>
      </c>
      <c r="M2007" s="35">
        <v>54517.38</v>
      </c>
      <c r="N2007" s="35">
        <v>5368.69</v>
      </c>
      <c r="O2007" s="36">
        <v>783</v>
      </c>
      <c r="P2007" s="35">
        <v>1438.98</v>
      </c>
      <c r="Q2007" s="35">
        <v>1094.46</v>
      </c>
      <c r="R2007" s="35">
        <v>599964.9</v>
      </c>
      <c r="S2007" s="35">
        <v>39263.1</v>
      </c>
      <c r="T2007" s="35">
        <v>7915.26</v>
      </c>
      <c r="U2007" s="36">
        <v>0</v>
      </c>
      <c r="V2007" s="36">
        <v>0</v>
      </c>
      <c r="W2007" s="36">
        <v>0</v>
      </c>
      <c r="X2007" s="36">
        <v>0</v>
      </c>
      <c r="Y2007" s="36">
        <v>0</v>
      </c>
      <c r="Z2007" s="35">
        <v>12882.3</v>
      </c>
      <c r="AA2007" s="35">
        <v>60060.66</v>
      </c>
      <c r="AB2007" s="35">
        <v>660025.56000000006</v>
      </c>
      <c r="AC2007" s="39">
        <f t="shared" si="963"/>
        <v>660</v>
      </c>
      <c r="AD2007" s="40">
        <f t="shared" si="964"/>
        <v>673.5</v>
      </c>
      <c r="AG2007" s="70" t="s">
        <v>3853</v>
      </c>
      <c r="AH2007" s="24" t="s">
        <v>3990</v>
      </c>
      <c r="AI2007" s="24" t="s">
        <v>45</v>
      </c>
      <c r="AJ2007" s="24" t="s">
        <v>3991</v>
      </c>
      <c r="AK2007" s="42"/>
      <c r="AL2007" s="42"/>
      <c r="AM2007" s="43">
        <v>576924.43999999994</v>
      </c>
      <c r="AN2007" s="44">
        <v>164</v>
      </c>
      <c r="AO2007" s="45"/>
      <c r="AP2007" s="45"/>
      <c r="AQ2007" s="46">
        <v>164</v>
      </c>
      <c r="AR2007" s="43">
        <v>576924.43999999994</v>
      </c>
      <c r="AS2007" s="43">
        <v>36824.32</v>
      </c>
      <c r="AT2007" s="44">
        <v>5043</v>
      </c>
      <c r="AU2007" s="44">
        <v>738</v>
      </c>
      <c r="AV2007" s="43">
        <v>1356.28</v>
      </c>
      <c r="AW2007" s="43">
        <v>1031.56</v>
      </c>
      <c r="AX2007" s="43">
        <v>621917.6</v>
      </c>
      <c r="AY2007" s="43">
        <v>37006.6</v>
      </c>
      <c r="AZ2007" s="43">
        <v>7460.36</v>
      </c>
      <c r="BA2007" s="44">
        <v>0</v>
      </c>
      <c r="BB2007" s="44">
        <v>0</v>
      </c>
      <c r="BC2007" s="44">
        <v>0</v>
      </c>
      <c r="BD2007" s="44">
        <v>0</v>
      </c>
      <c r="BE2007" s="44">
        <v>0</v>
      </c>
      <c r="BF2007" s="43">
        <v>13846.18</v>
      </c>
      <c r="BG2007" s="43">
        <v>58313.14</v>
      </c>
      <c r="BH2007" s="43">
        <v>680230.74</v>
      </c>
      <c r="BI2007" s="44">
        <v>0</v>
      </c>
      <c r="BJ2007" s="71">
        <v>680.2</v>
      </c>
      <c r="BK2007" s="2"/>
      <c r="BL2007" s="2"/>
      <c r="BM2007" s="48">
        <v>56.7</v>
      </c>
      <c r="BN2007" s="48">
        <v>56.7</v>
      </c>
      <c r="BO2007" s="48">
        <v>56.7</v>
      </c>
      <c r="BP2007" s="48">
        <v>56.7</v>
      </c>
      <c r="BQ2007" s="48">
        <v>113.4</v>
      </c>
      <c r="BR2007" s="48">
        <v>113.4</v>
      </c>
      <c r="BS2007" s="48">
        <v>28.3</v>
      </c>
      <c r="BT2007" s="48">
        <v>0</v>
      </c>
      <c r="BU2007" s="48">
        <v>28.3</v>
      </c>
      <c r="BV2007" s="48">
        <f t="shared" si="965"/>
        <v>54.4</v>
      </c>
      <c r="BW2007" s="48">
        <f t="shared" si="959"/>
        <v>54.4</v>
      </c>
      <c r="BX2007" s="49">
        <f t="shared" si="966"/>
        <v>54.5</v>
      </c>
      <c r="BY2007" s="50">
        <f t="shared" si="967"/>
        <v>673.50000000000011</v>
      </c>
      <c r="BZ2007" s="48">
        <f t="shared" si="968"/>
        <v>170.10000000000002</v>
      </c>
      <c r="CA2007" s="48">
        <f t="shared" si="969"/>
        <v>283.5</v>
      </c>
      <c r="CB2007" s="48">
        <f t="shared" si="970"/>
        <v>56.6</v>
      </c>
      <c r="CC2007" s="51">
        <f t="shared" si="971"/>
        <v>163.30000000000001</v>
      </c>
      <c r="CD2007" s="50">
        <f t="shared" si="972"/>
        <v>673.5</v>
      </c>
      <c r="CE2007" s="103"/>
      <c r="CF2007" s="73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</row>
    <row r="2008" spans="1:122" ht="21" hidden="1" outlineLevel="1" thickBot="1" x14ac:dyDescent="0.35">
      <c r="A2008" s="161"/>
      <c r="B2008" s="53" t="s">
        <v>3992</v>
      </c>
      <c r="C2008" s="53" t="s">
        <v>45</v>
      </c>
      <c r="D2008" s="24" t="s">
        <v>3993</v>
      </c>
      <c r="E2008" s="34"/>
      <c r="F2008" s="35">
        <v>127282.2</v>
      </c>
      <c r="G2008" s="35">
        <v>330462.82</v>
      </c>
      <c r="H2008" s="36">
        <v>140</v>
      </c>
      <c r="I2008" s="37"/>
      <c r="J2008" s="38">
        <v>48</v>
      </c>
      <c r="K2008" s="38">
        <v>92</v>
      </c>
      <c r="L2008" s="35">
        <v>457745.02</v>
      </c>
      <c r="M2008" s="35">
        <v>35425.33</v>
      </c>
      <c r="N2008" s="35">
        <v>4314.63</v>
      </c>
      <c r="O2008" s="36">
        <v>630</v>
      </c>
      <c r="P2008" s="35">
        <v>1157.8</v>
      </c>
      <c r="Q2008" s="35">
        <v>880.6</v>
      </c>
      <c r="R2008" s="35">
        <v>500153.38</v>
      </c>
      <c r="S2008" s="36">
        <v>31591</v>
      </c>
      <c r="T2008" s="35">
        <v>6368.6</v>
      </c>
      <c r="U2008" s="36">
        <v>0</v>
      </c>
      <c r="V2008" s="36">
        <v>0</v>
      </c>
      <c r="W2008" s="36">
        <v>0</v>
      </c>
      <c r="X2008" s="36">
        <v>0</v>
      </c>
      <c r="Y2008" s="36">
        <v>0</v>
      </c>
      <c r="Z2008" s="35">
        <v>10985.88</v>
      </c>
      <c r="AA2008" s="35">
        <v>48945.48</v>
      </c>
      <c r="AB2008" s="35">
        <v>549098.86</v>
      </c>
      <c r="AC2008" s="39">
        <f t="shared" si="963"/>
        <v>549.1</v>
      </c>
      <c r="AD2008" s="40">
        <f t="shared" si="964"/>
        <v>616.29999999999995</v>
      </c>
      <c r="AG2008" s="70" t="s">
        <v>3853</v>
      </c>
      <c r="AH2008" s="24" t="s">
        <v>3992</v>
      </c>
      <c r="AI2008" s="24" t="s">
        <v>45</v>
      </c>
      <c r="AJ2008" s="24" t="s">
        <v>3993</v>
      </c>
      <c r="AK2008" s="42"/>
      <c r="AL2008" s="43">
        <v>241838.95</v>
      </c>
      <c r="AM2008" s="43">
        <v>286918.36</v>
      </c>
      <c r="AN2008" s="44">
        <v>179</v>
      </c>
      <c r="AO2008" s="45"/>
      <c r="AP2008" s="46">
        <v>79</v>
      </c>
      <c r="AQ2008" s="46">
        <v>100</v>
      </c>
      <c r="AR2008" s="43">
        <v>528757.31000000006</v>
      </c>
      <c r="AS2008" s="43">
        <v>50965.78</v>
      </c>
      <c r="AT2008" s="43">
        <v>5539.56</v>
      </c>
      <c r="AU2008" s="43">
        <v>805.5</v>
      </c>
      <c r="AV2008" s="43">
        <v>1480.33</v>
      </c>
      <c r="AW2008" s="43">
        <v>1125.9100000000001</v>
      </c>
      <c r="AX2008" s="43">
        <v>588674.39</v>
      </c>
      <c r="AY2008" s="43">
        <v>40391.35</v>
      </c>
      <c r="AZ2008" s="43">
        <v>8142.71</v>
      </c>
      <c r="BA2008" s="44">
        <v>0</v>
      </c>
      <c r="BB2008" s="44">
        <v>0</v>
      </c>
      <c r="BC2008" s="44">
        <v>0</v>
      </c>
      <c r="BD2008" s="44">
        <v>0</v>
      </c>
      <c r="BE2008" s="44">
        <v>0</v>
      </c>
      <c r="BF2008" s="43">
        <v>12690.17</v>
      </c>
      <c r="BG2008" s="43">
        <v>61224.23</v>
      </c>
      <c r="BH2008" s="43">
        <v>649898.62</v>
      </c>
      <c r="BI2008" s="44">
        <v>0</v>
      </c>
      <c r="BJ2008" s="71">
        <v>649.9</v>
      </c>
      <c r="BK2008" s="2"/>
      <c r="BL2008" s="2"/>
      <c r="BM2008" s="48">
        <v>54.2</v>
      </c>
      <c r="BN2008" s="48">
        <v>54.2</v>
      </c>
      <c r="BO2008" s="48">
        <v>54.2</v>
      </c>
      <c r="BP2008" s="48">
        <v>54.2</v>
      </c>
      <c r="BQ2008" s="48">
        <v>108.3</v>
      </c>
      <c r="BR2008" s="48">
        <v>108.3</v>
      </c>
      <c r="BS2008" s="48">
        <v>27.1</v>
      </c>
      <c r="BT2008" s="48">
        <v>0</v>
      </c>
      <c r="BU2008" s="48">
        <v>27.1</v>
      </c>
      <c r="BV2008" s="48">
        <f t="shared" si="965"/>
        <v>42.9</v>
      </c>
      <c r="BW2008" s="48">
        <f t="shared" si="959"/>
        <v>42.9</v>
      </c>
      <c r="BX2008" s="49">
        <f t="shared" si="966"/>
        <v>42.9</v>
      </c>
      <c r="BY2008" s="50">
        <f t="shared" si="967"/>
        <v>616.30000000000007</v>
      </c>
      <c r="BZ2008" s="48">
        <f t="shared" si="968"/>
        <v>162.60000000000002</v>
      </c>
      <c r="CA2008" s="48">
        <f t="shared" si="969"/>
        <v>270.8</v>
      </c>
      <c r="CB2008" s="48">
        <f t="shared" si="970"/>
        <v>54.2</v>
      </c>
      <c r="CC2008" s="51">
        <f t="shared" si="971"/>
        <v>128.69999999999999</v>
      </c>
      <c r="CD2008" s="50">
        <f t="shared" si="972"/>
        <v>616.29999999999995</v>
      </c>
      <c r="CE2008" s="103"/>
      <c r="CF2008" s="73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</row>
    <row r="2009" spans="1:122" ht="15" hidden="1" outlineLevel="1" thickBot="1" x14ac:dyDescent="0.35">
      <c r="A2009" s="161"/>
      <c r="B2009" s="53" t="s">
        <v>3994</v>
      </c>
      <c r="C2009" s="53" t="s">
        <v>135</v>
      </c>
      <c r="D2009" s="24" t="s">
        <v>3995</v>
      </c>
      <c r="E2009" s="34"/>
      <c r="F2009" s="35">
        <v>44166.46</v>
      </c>
      <c r="G2009" s="35">
        <v>211124.63</v>
      </c>
      <c r="H2009" s="36">
        <v>70</v>
      </c>
      <c r="I2009" s="37"/>
      <c r="J2009" s="38">
        <v>19</v>
      </c>
      <c r="K2009" s="38">
        <v>51</v>
      </c>
      <c r="L2009" s="35">
        <v>255291.09</v>
      </c>
      <c r="M2009" s="35">
        <v>13781.6</v>
      </c>
      <c r="N2009" s="35">
        <v>2152.5</v>
      </c>
      <c r="O2009" s="36">
        <v>315</v>
      </c>
      <c r="P2009" s="35">
        <v>578.9</v>
      </c>
      <c r="Q2009" s="35">
        <v>440.3</v>
      </c>
      <c r="R2009" s="35">
        <v>272559.39</v>
      </c>
      <c r="S2009" s="35">
        <v>15795.5</v>
      </c>
      <c r="T2009" s="35">
        <v>3184.3</v>
      </c>
      <c r="U2009" s="36">
        <v>0</v>
      </c>
      <c r="V2009" s="36">
        <v>0</v>
      </c>
      <c r="W2009" s="36">
        <v>0</v>
      </c>
      <c r="X2009" s="36">
        <v>0</v>
      </c>
      <c r="Y2009" s="36">
        <v>0</v>
      </c>
      <c r="Z2009" s="35">
        <v>6126.99</v>
      </c>
      <c r="AA2009" s="35">
        <v>25106.79</v>
      </c>
      <c r="AB2009" s="35">
        <v>297666.18</v>
      </c>
      <c r="AC2009" s="39">
        <f t="shared" si="963"/>
        <v>297.7</v>
      </c>
      <c r="AD2009" s="40">
        <f t="shared" si="964"/>
        <v>269.60000000000002</v>
      </c>
      <c r="AG2009" s="70" t="s">
        <v>3853</v>
      </c>
      <c r="AH2009" s="24" t="s">
        <v>3994</v>
      </c>
      <c r="AI2009" s="24" t="s">
        <v>135</v>
      </c>
      <c r="AJ2009" s="24" t="s">
        <v>3995</v>
      </c>
      <c r="AK2009" s="42"/>
      <c r="AL2009" s="43">
        <v>44166.46</v>
      </c>
      <c r="AM2009" s="43">
        <v>168899.71</v>
      </c>
      <c r="AN2009" s="44">
        <v>72</v>
      </c>
      <c r="AO2009" s="45"/>
      <c r="AP2009" s="46">
        <v>14</v>
      </c>
      <c r="AQ2009" s="46">
        <v>58</v>
      </c>
      <c r="AR2009" s="43">
        <v>213066.17</v>
      </c>
      <c r="AS2009" s="43">
        <v>14175.36</v>
      </c>
      <c r="AT2009" s="44">
        <v>2214</v>
      </c>
      <c r="AU2009" s="44">
        <v>324</v>
      </c>
      <c r="AV2009" s="43">
        <v>595.44000000000005</v>
      </c>
      <c r="AW2009" s="43">
        <v>452.88</v>
      </c>
      <c r="AX2009" s="43">
        <v>230827.85</v>
      </c>
      <c r="AY2009" s="43">
        <v>16246.8</v>
      </c>
      <c r="AZ2009" s="43">
        <v>3275.28</v>
      </c>
      <c r="BA2009" s="44">
        <v>0</v>
      </c>
      <c r="BB2009" s="44">
        <v>0</v>
      </c>
      <c r="BC2009" s="44">
        <v>0</v>
      </c>
      <c r="BD2009" s="44">
        <v>0</v>
      </c>
      <c r="BE2009" s="44">
        <v>0</v>
      </c>
      <c r="BF2009" s="43">
        <v>5113.59</v>
      </c>
      <c r="BG2009" s="43">
        <v>24635.67</v>
      </c>
      <c r="BH2009" s="43">
        <v>255463.52</v>
      </c>
      <c r="BI2009" s="44">
        <v>0</v>
      </c>
      <c r="BJ2009" s="71">
        <v>255.5</v>
      </c>
      <c r="BK2009" s="2"/>
      <c r="BL2009" s="2"/>
      <c r="BM2009" s="48">
        <v>21.3</v>
      </c>
      <c r="BN2009" s="48">
        <v>21.3</v>
      </c>
      <c r="BO2009" s="48">
        <v>21.3</v>
      </c>
      <c r="BP2009" s="48">
        <v>21.3</v>
      </c>
      <c r="BQ2009" s="48">
        <v>42.6</v>
      </c>
      <c r="BR2009" s="48">
        <v>42.6</v>
      </c>
      <c r="BS2009" s="48">
        <v>10.6</v>
      </c>
      <c r="BT2009" s="48">
        <v>0</v>
      </c>
      <c r="BU2009" s="48">
        <v>10.6</v>
      </c>
      <c r="BV2009" s="48">
        <f t="shared" si="965"/>
        <v>26</v>
      </c>
      <c r="BW2009" s="48">
        <f t="shared" si="959"/>
        <v>26</v>
      </c>
      <c r="BX2009" s="49">
        <f t="shared" si="966"/>
        <v>26</v>
      </c>
      <c r="BY2009" s="50">
        <f t="shared" si="967"/>
        <v>269.60000000000002</v>
      </c>
      <c r="BZ2009" s="48">
        <f t="shared" si="968"/>
        <v>63.900000000000006</v>
      </c>
      <c r="CA2009" s="48">
        <f t="shared" si="969"/>
        <v>106.5</v>
      </c>
      <c r="CB2009" s="48">
        <f t="shared" si="970"/>
        <v>21.2</v>
      </c>
      <c r="CC2009" s="51">
        <f t="shared" si="971"/>
        <v>78</v>
      </c>
      <c r="CD2009" s="50">
        <f t="shared" si="972"/>
        <v>269.60000000000002</v>
      </c>
      <c r="CE2009" s="103"/>
      <c r="CF2009" s="73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</row>
    <row r="2010" spans="1:122" ht="15" hidden="1" outlineLevel="1" thickBot="1" x14ac:dyDescent="0.35">
      <c r="A2010" s="161"/>
      <c r="B2010" s="53" t="s">
        <v>3996</v>
      </c>
      <c r="C2010" s="53" t="s">
        <v>135</v>
      </c>
      <c r="D2010" s="24" t="s">
        <v>3997</v>
      </c>
      <c r="E2010" s="35">
        <v>1046320.94</v>
      </c>
      <c r="F2010" s="34"/>
      <c r="G2010" s="34"/>
      <c r="H2010" s="36">
        <v>277</v>
      </c>
      <c r="I2010" s="38">
        <v>277</v>
      </c>
      <c r="J2010" s="37"/>
      <c r="K2010" s="37"/>
      <c r="L2010" s="35">
        <v>1046320.94</v>
      </c>
      <c r="M2010" s="35">
        <v>159578.67000000001</v>
      </c>
      <c r="N2010" s="35">
        <v>9711.6200000000008</v>
      </c>
      <c r="O2010" s="35">
        <v>1246.5</v>
      </c>
      <c r="P2010" s="35">
        <v>2290.79</v>
      </c>
      <c r="Q2010" s="35">
        <v>1742.33</v>
      </c>
      <c r="R2010" s="35">
        <v>1220890.8500000001</v>
      </c>
      <c r="S2010" s="35">
        <v>124910.38</v>
      </c>
      <c r="T2010" s="35">
        <v>12600.73</v>
      </c>
      <c r="U2010" s="35">
        <v>747.9</v>
      </c>
      <c r="V2010" s="35">
        <v>8467.89</v>
      </c>
      <c r="W2010" s="35">
        <v>5578.78</v>
      </c>
      <c r="X2010" s="35">
        <v>640.1</v>
      </c>
      <c r="Y2010" s="35">
        <v>16733.57</v>
      </c>
      <c r="Z2010" s="35">
        <v>25111.67</v>
      </c>
      <c r="AA2010" s="35">
        <v>194791.02</v>
      </c>
      <c r="AB2010" s="35">
        <v>1415681.87</v>
      </c>
      <c r="AC2010" s="39">
        <f t="shared" si="963"/>
        <v>1415.7</v>
      </c>
      <c r="AD2010" s="40">
        <f t="shared" si="964"/>
        <v>1493.3</v>
      </c>
      <c r="AG2010" s="70" t="s">
        <v>3853</v>
      </c>
      <c r="AH2010" s="24" t="s">
        <v>3996</v>
      </c>
      <c r="AI2010" s="24" t="s">
        <v>135</v>
      </c>
      <c r="AJ2010" s="24" t="s">
        <v>3997</v>
      </c>
      <c r="AK2010" s="43">
        <v>1164367.53</v>
      </c>
      <c r="AL2010" s="42"/>
      <c r="AM2010" s="42"/>
      <c r="AN2010" s="44">
        <v>274</v>
      </c>
      <c r="AO2010" s="46">
        <v>274</v>
      </c>
      <c r="AP2010" s="45"/>
      <c r="AQ2010" s="45"/>
      <c r="AR2010" s="43">
        <v>1164367.53</v>
      </c>
      <c r="AS2010" s="43">
        <v>156804.54999999999</v>
      </c>
      <c r="AT2010" s="43">
        <v>9606.44</v>
      </c>
      <c r="AU2010" s="44">
        <v>1233</v>
      </c>
      <c r="AV2010" s="43">
        <v>2265.98</v>
      </c>
      <c r="AW2010" s="43">
        <v>1723.46</v>
      </c>
      <c r="AX2010" s="43">
        <v>1336000.96</v>
      </c>
      <c r="AY2010" s="43">
        <v>123557.56</v>
      </c>
      <c r="AZ2010" s="43">
        <v>12464.26</v>
      </c>
      <c r="BA2010" s="43">
        <v>739.8</v>
      </c>
      <c r="BB2010" s="43">
        <v>8376.18</v>
      </c>
      <c r="BC2010" s="43">
        <v>5518.36</v>
      </c>
      <c r="BD2010" s="43">
        <v>895.96</v>
      </c>
      <c r="BE2010" s="43">
        <v>16552.34</v>
      </c>
      <c r="BF2010" s="43">
        <v>27944.79</v>
      </c>
      <c r="BG2010" s="43">
        <v>196049.25</v>
      </c>
      <c r="BH2010" s="43">
        <v>1532050.21</v>
      </c>
      <c r="BI2010" s="44">
        <v>0</v>
      </c>
      <c r="BJ2010" s="71">
        <v>1532.1</v>
      </c>
      <c r="BK2010" s="2"/>
      <c r="BL2010" s="2"/>
      <c r="BM2010" s="48">
        <v>127.7</v>
      </c>
      <c r="BN2010" s="48">
        <v>127.7</v>
      </c>
      <c r="BO2010" s="48">
        <v>127.7</v>
      </c>
      <c r="BP2010" s="48">
        <v>127.7</v>
      </c>
      <c r="BQ2010" s="48">
        <v>255.4</v>
      </c>
      <c r="BR2010" s="48">
        <v>255.4</v>
      </c>
      <c r="BS2010" s="48">
        <v>63.8</v>
      </c>
      <c r="BT2010" s="48">
        <v>0</v>
      </c>
      <c r="BU2010" s="48">
        <v>63.8</v>
      </c>
      <c r="BV2010" s="48">
        <f t="shared" si="965"/>
        <v>114.7</v>
      </c>
      <c r="BW2010" s="48">
        <f t="shared" si="959"/>
        <v>114.7</v>
      </c>
      <c r="BX2010" s="49">
        <f t="shared" si="966"/>
        <v>114.7</v>
      </c>
      <c r="BY2010" s="50">
        <f t="shared" si="967"/>
        <v>1493.3000000000002</v>
      </c>
      <c r="BZ2010" s="48">
        <f t="shared" si="968"/>
        <v>383.1</v>
      </c>
      <c r="CA2010" s="48">
        <f t="shared" si="969"/>
        <v>638.5</v>
      </c>
      <c r="CB2010" s="48">
        <f t="shared" si="970"/>
        <v>127.6</v>
      </c>
      <c r="CC2010" s="51">
        <f t="shared" si="971"/>
        <v>344.1</v>
      </c>
      <c r="CD2010" s="50">
        <f t="shared" si="972"/>
        <v>1493.3000000000002</v>
      </c>
      <c r="CE2010" s="103"/>
      <c r="CF2010" s="73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</row>
    <row r="2011" spans="1:122" ht="15" hidden="1" outlineLevel="1" thickBot="1" x14ac:dyDescent="0.35">
      <c r="A2011" s="161"/>
      <c r="B2011" s="53" t="s">
        <v>3998</v>
      </c>
      <c r="C2011" s="53" t="s">
        <v>135</v>
      </c>
      <c r="D2011" s="24" t="s">
        <v>3999</v>
      </c>
      <c r="E2011" s="34"/>
      <c r="F2011" s="35">
        <v>14574.93</v>
      </c>
      <c r="G2011" s="35">
        <v>70093.39</v>
      </c>
      <c r="H2011" s="36">
        <v>20</v>
      </c>
      <c r="I2011" s="37"/>
      <c r="J2011" s="38">
        <v>4</v>
      </c>
      <c r="K2011" s="38">
        <v>16</v>
      </c>
      <c r="L2011" s="35">
        <v>84668.32</v>
      </c>
      <c r="M2011" s="35">
        <v>3937.6</v>
      </c>
      <c r="N2011" s="36">
        <v>615</v>
      </c>
      <c r="O2011" s="36">
        <v>90</v>
      </c>
      <c r="P2011" s="35">
        <v>165.4</v>
      </c>
      <c r="Q2011" s="35">
        <v>125.8</v>
      </c>
      <c r="R2011" s="35">
        <v>89602.12</v>
      </c>
      <c r="S2011" s="36">
        <v>4513</v>
      </c>
      <c r="T2011" s="35">
        <v>909.8</v>
      </c>
      <c r="U2011" s="36">
        <v>0</v>
      </c>
      <c r="V2011" s="36">
        <v>0</v>
      </c>
      <c r="W2011" s="36">
        <v>0</v>
      </c>
      <c r="X2011" s="36">
        <v>0</v>
      </c>
      <c r="Y2011" s="36">
        <v>0</v>
      </c>
      <c r="Z2011" s="35">
        <v>2032.04</v>
      </c>
      <c r="AA2011" s="35">
        <v>7454.84</v>
      </c>
      <c r="AB2011" s="35">
        <v>97056.960000000006</v>
      </c>
      <c r="AC2011" s="39">
        <f t="shared" si="963"/>
        <v>97.1</v>
      </c>
      <c r="AD2011" s="40">
        <f t="shared" si="964"/>
        <v>154.80000000000001</v>
      </c>
      <c r="AG2011" s="70" t="s">
        <v>3853</v>
      </c>
      <c r="AH2011" s="24" t="s">
        <v>3998</v>
      </c>
      <c r="AI2011" s="24" t="s">
        <v>135</v>
      </c>
      <c r="AJ2011" s="24" t="s">
        <v>3999</v>
      </c>
      <c r="AK2011" s="42"/>
      <c r="AL2011" s="43">
        <v>22083.23</v>
      </c>
      <c r="AM2011" s="43">
        <v>140609.01</v>
      </c>
      <c r="AN2011" s="44">
        <v>33</v>
      </c>
      <c r="AO2011" s="45"/>
      <c r="AP2011" s="46">
        <v>6</v>
      </c>
      <c r="AQ2011" s="46">
        <v>27</v>
      </c>
      <c r="AR2011" s="43">
        <v>162692.24</v>
      </c>
      <c r="AS2011" s="43">
        <v>6497.04</v>
      </c>
      <c r="AT2011" s="43">
        <v>1014.75</v>
      </c>
      <c r="AU2011" s="43">
        <v>148.5</v>
      </c>
      <c r="AV2011" s="43">
        <v>272.91000000000003</v>
      </c>
      <c r="AW2011" s="43">
        <v>207.57</v>
      </c>
      <c r="AX2011" s="43">
        <v>170833.01</v>
      </c>
      <c r="AY2011" s="43">
        <v>7446.45</v>
      </c>
      <c r="AZ2011" s="43">
        <v>1501.17</v>
      </c>
      <c r="BA2011" s="44">
        <v>0</v>
      </c>
      <c r="BB2011" s="44">
        <v>0</v>
      </c>
      <c r="BC2011" s="44">
        <v>0</v>
      </c>
      <c r="BD2011" s="44">
        <v>0</v>
      </c>
      <c r="BE2011" s="44">
        <v>0</v>
      </c>
      <c r="BF2011" s="43">
        <v>3904.62</v>
      </c>
      <c r="BG2011" s="43">
        <v>12852.24</v>
      </c>
      <c r="BH2011" s="43">
        <v>183685.25</v>
      </c>
      <c r="BI2011" s="44">
        <v>0</v>
      </c>
      <c r="BJ2011" s="71">
        <v>183.7</v>
      </c>
      <c r="BK2011" s="2"/>
      <c r="BL2011" s="2"/>
      <c r="BM2011" s="48">
        <v>15.3</v>
      </c>
      <c r="BN2011" s="48">
        <v>15.3</v>
      </c>
      <c r="BO2011" s="48">
        <v>15.3</v>
      </c>
      <c r="BP2011" s="48">
        <v>15.3</v>
      </c>
      <c r="BQ2011" s="48">
        <v>30.6</v>
      </c>
      <c r="BR2011" s="48">
        <v>30.6</v>
      </c>
      <c r="BS2011" s="48">
        <v>7.7</v>
      </c>
      <c r="BT2011" s="48">
        <v>0</v>
      </c>
      <c r="BU2011" s="48">
        <v>7.7</v>
      </c>
      <c r="BV2011" s="48">
        <f t="shared" si="965"/>
        <v>5.7</v>
      </c>
      <c r="BW2011" s="48">
        <f t="shared" si="959"/>
        <v>5.7</v>
      </c>
      <c r="BX2011" s="49">
        <f t="shared" si="966"/>
        <v>5.6</v>
      </c>
      <c r="BY2011" s="50">
        <f t="shared" si="967"/>
        <v>154.80000000000001</v>
      </c>
      <c r="BZ2011" s="48">
        <f t="shared" si="968"/>
        <v>45.900000000000006</v>
      </c>
      <c r="CA2011" s="48">
        <f t="shared" si="969"/>
        <v>76.5</v>
      </c>
      <c r="CB2011" s="48">
        <f t="shared" si="970"/>
        <v>15.4</v>
      </c>
      <c r="CC2011" s="51">
        <f t="shared" si="971"/>
        <v>17</v>
      </c>
      <c r="CD2011" s="50">
        <f t="shared" si="972"/>
        <v>154.80000000000001</v>
      </c>
      <c r="CE2011" s="103"/>
      <c r="CF2011" s="73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</row>
    <row r="2012" spans="1:122" ht="15" hidden="1" outlineLevel="1" thickBot="1" x14ac:dyDescent="0.35">
      <c r="A2012" s="161"/>
      <c r="B2012" s="53" t="s">
        <v>4000</v>
      </c>
      <c r="C2012" s="53" t="s">
        <v>135</v>
      </c>
      <c r="D2012" s="24" t="s">
        <v>4001</v>
      </c>
      <c r="E2012" s="35">
        <v>885239.15</v>
      </c>
      <c r="F2012" s="34"/>
      <c r="G2012" s="34"/>
      <c r="H2012" s="36">
        <v>201</v>
      </c>
      <c r="I2012" s="38">
        <v>201</v>
      </c>
      <c r="J2012" s="37"/>
      <c r="K2012" s="37"/>
      <c r="L2012" s="35">
        <v>885239.15</v>
      </c>
      <c r="M2012" s="35">
        <v>93942.86</v>
      </c>
      <c r="N2012" s="35">
        <v>7047.06</v>
      </c>
      <c r="O2012" s="35">
        <v>904.5</v>
      </c>
      <c r="P2012" s="35">
        <v>1662.27</v>
      </c>
      <c r="Q2012" s="35">
        <v>1264.29</v>
      </c>
      <c r="R2012" s="35">
        <v>990060.13</v>
      </c>
      <c r="S2012" s="35">
        <v>90638.94</v>
      </c>
      <c r="T2012" s="35">
        <v>9143.49</v>
      </c>
      <c r="U2012" s="35">
        <v>542.70000000000005</v>
      </c>
      <c r="V2012" s="35">
        <v>6144.57</v>
      </c>
      <c r="W2012" s="35">
        <v>4048.14</v>
      </c>
      <c r="X2012" s="35">
        <v>1024.1600000000001</v>
      </c>
      <c r="Y2012" s="35">
        <v>12142.41</v>
      </c>
      <c r="Z2012" s="35">
        <v>21245.72</v>
      </c>
      <c r="AA2012" s="35">
        <v>144930.13</v>
      </c>
      <c r="AB2012" s="35">
        <v>1134990.26</v>
      </c>
      <c r="AC2012" s="39">
        <f t="shared" si="963"/>
        <v>1135</v>
      </c>
      <c r="AD2012" s="40">
        <f t="shared" si="964"/>
        <v>1071.2</v>
      </c>
      <c r="AG2012" s="70" t="s">
        <v>3853</v>
      </c>
      <c r="AH2012" s="24" t="s">
        <v>4000</v>
      </c>
      <c r="AI2012" s="24" t="s">
        <v>135</v>
      </c>
      <c r="AJ2012" s="24" t="s">
        <v>4001</v>
      </c>
      <c r="AK2012" s="43">
        <v>809108.81</v>
      </c>
      <c r="AL2012" s="42"/>
      <c r="AM2012" s="42"/>
      <c r="AN2012" s="44">
        <v>193</v>
      </c>
      <c r="AO2012" s="46">
        <v>193</v>
      </c>
      <c r="AP2012" s="45"/>
      <c r="AQ2012" s="45"/>
      <c r="AR2012" s="43">
        <v>809108.81</v>
      </c>
      <c r="AS2012" s="43">
        <v>82007.009999999995</v>
      </c>
      <c r="AT2012" s="43">
        <v>6766.58</v>
      </c>
      <c r="AU2012" s="43">
        <v>868.5</v>
      </c>
      <c r="AV2012" s="43">
        <v>1596.11</v>
      </c>
      <c r="AW2012" s="43">
        <v>1213.97</v>
      </c>
      <c r="AX2012" s="43">
        <v>901560.98</v>
      </c>
      <c r="AY2012" s="43">
        <v>87031.42</v>
      </c>
      <c r="AZ2012" s="43">
        <v>8779.57</v>
      </c>
      <c r="BA2012" s="43">
        <v>521.1</v>
      </c>
      <c r="BB2012" s="43">
        <v>5900.01</v>
      </c>
      <c r="BC2012" s="43">
        <v>3887.02</v>
      </c>
      <c r="BD2012" s="43">
        <v>512.08000000000004</v>
      </c>
      <c r="BE2012" s="43">
        <v>11659.13</v>
      </c>
      <c r="BF2012" s="43">
        <v>19418.599999999999</v>
      </c>
      <c r="BG2012" s="43">
        <v>137708.93</v>
      </c>
      <c r="BH2012" s="43">
        <v>1039269.91</v>
      </c>
      <c r="BI2012" s="44">
        <v>0</v>
      </c>
      <c r="BJ2012" s="71">
        <v>1039.3</v>
      </c>
      <c r="BK2012" s="2"/>
      <c r="BL2012" s="2"/>
      <c r="BM2012" s="48">
        <v>86.6</v>
      </c>
      <c r="BN2012" s="48">
        <v>86.6</v>
      </c>
      <c r="BO2012" s="48">
        <v>86.6</v>
      </c>
      <c r="BP2012" s="48">
        <v>86.6</v>
      </c>
      <c r="BQ2012" s="48">
        <v>173.2</v>
      </c>
      <c r="BR2012" s="48">
        <v>173.2</v>
      </c>
      <c r="BS2012" s="48">
        <v>43.3</v>
      </c>
      <c r="BT2012" s="48">
        <v>0</v>
      </c>
      <c r="BU2012" s="48">
        <v>43.3</v>
      </c>
      <c r="BV2012" s="48">
        <f t="shared" si="965"/>
        <v>97.3</v>
      </c>
      <c r="BW2012" s="48">
        <f t="shared" si="959"/>
        <v>97.3</v>
      </c>
      <c r="BX2012" s="49">
        <f t="shared" si="966"/>
        <v>97.2</v>
      </c>
      <c r="BY2012" s="50">
        <f t="shared" si="967"/>
        <v>1071.2</v>
      </c>
      <c r="BZ2012" s="48">
        <f t="shared" si="968"/>
        <v>259.79999999999995</v>
      </c>
      <c r="CA2012" s="48">
        <f t="shared" si="969"/>
        <v>432.99999999999994</v>
      </c>
      <c r="CB2012" s="48">
        <f t="shared" si="970"/>
        <v>86.6</v>
      </c>
      <c r="CC2012" s="51">
        <f t="shared" si="971"/>
        <v>291.8</v>
      </c>
      <c r="CD2012" s="50">
        <f t="shared" si="972"/>
        <v>1071.2</v>
      </c>
      <c r="CE2012" s="103"/>
      <c r="CF2012" s="73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</row>
    <row r="2013" spans="1:122" ht="15" hidden="1" outlineLevel="1" thickBot="1" x14ac:dyDescent="0.35">
      <c r="A2013" s="161"/>
      <c r="B2013" s="53" t="s">
        <v>4002</v>
      </c>
      <c r="C2013" s="53" t="s">
        <v>135</v>
      </c>
      <c r="D2013" s="24" t="s">
        <v>4003</v>
      </c>
      <c r="E2013" s="34"/>
      <c r="F2013" s="35">
        <v>14574.93</v>
      </c>
      <c r="G2013" s="35">
        <v>70093.39</v>
      </c>
      <c r="H2013" s="36">
        <v>21</v>
      </c>
      <c r="I2013" s="37"/>
      <c r="J2013" s="38">
        <v>4</v>
      </c>
      <c r="K2013" s="38">
        <v>17</v>
      </c>
      <c r="L2013" s="35">
        <v>84668.32</v>
      </c>
      <c r="M2013" s="35">
        <v>4134.4799999999996</v>
      </c>
      <c r="N2013" s="35">
        <v>645.75</v>
      </c>
      <c r="O2013" s="35">
        <v>94.5</v>
      </c>
      <c r="P2013" s="35">
        <v>173.67</v>
      </c>
      <c r="Q2013" s="35">
        <v>132.09</v>
      </c>
      <c r="R2013" s="35">
        <v>89848.81</v>
      </c>
      <c r="S2013" s="35">
        <v>4738.6499999999996</v>
      </c>
      <c r="T2013" s="35">
        <v>955.29</v>
      </c>
      <c r="U2013" s="36">
        <v>0</v>
      </c>
      <c r="V2013" s="36">
        <v>0</v>
      </c>
      <c r="W2013" s="36">
        <v>0</v>
      </c>
      <c r="X2013" s="36">
        <v>0</v>
      </c>
      <c r="Y2013" s="36">
        <v>0</v>
      </c>
      <c r="Z2013" s="35">
        <v>2032.04</v>
      </c>
      <c r="AA2013" s="35">
        <v>7725.98</v>
      </c>
      <c r="AB2013" s="35">
        <v>97574.79</v>
      </c>
      <c r="AC2013" s="39">
        <f t="shared" si="963"/>
        <v>97.6</v>
      </c>
      <c r="AD2013" s="40">
        <f t="shared" si="964"/>
        <v>122.5</v>
      </c>
      <c r="AG2013" s="70" t="s">
        <v>3853</v>
      </c>
      <c r="AH2013" s="24" t="s">
        <v>4002</v>
      </c>
      <c r="AI2013" s="24" t="s">
        <v>135</v>
      </c>
      <c r="AJ2013" s="24" t="s">
        <v>4003</v>
      </c>
      <c r="AK2013" s="42"/>
      <c r="AL2013" s="43">
        <v>14574.93</v>
      </c>
      <c r="AM2013" s="43">
        <v>105562.32</v>
      </c>
      <c r="AN2013" s="44">
        <v>23</v>
      </c>
      <c r="AO2013" s="45"/>
      <c r="AP2013" s="46">
        <v>2</v>
      </c>
      <c r="AQ2013" s="46">
        <v>21</v>
      </c>
      <c r="AR2013" s="43">
        <v>120137.25</v>
      </c>
      <c r="AS2013" s="43">
        <v>4528.24</v>
      </c>
      <c r="AT2013" s="43">
        <v>707.25</v>
      </c>
      <c r="AU2013" s="43">
        <v>103.5</v>
      </c>
      <c r="AV2013" s="43">
        <v>190.21</v>
      </c>
      <c r="AW2013" s="43">
        <v>144.66999999999999</v>
      </c>
      <c r="AX2013" s="43">
        <v>125811.12</v>
      </c>
      <c r="AY2013" s="43">
        <v>5189.95</v>
      </c>
      <c r="AZ2013" s="43">
        <v>1046.27</v>
      </c>
      <c r="BA2013" s="44">
        <v>0</v>
      </c>
      <c r="BB2013" s="44">
        <v>0</v>
      </c>
      <c r="BC2013" s="44">
        <v>0</v>
      </c>
      <c r="BD2013" s="44">
        <v>0</v>
      </c>
      <c r="BE2013" s="44">
        <v>0</v>
      </c>
      <c r="BF2013" s="43">
        <v>2883.3</v>
      </c>
      <c r="BG2013" s="43">
        <v>9119.52</v>
      </c>
      <c r="BH2013" s="43">
        <v>134930.64000000001</v>
      </c>
      <c r="BI2013" s="44">
        <v>0</v>
      </c>
      <c r="BJ2013" s="71">
        <v>134.9</v>
      </c>
      <c r="BK2013" s="2"/>
      <c r="BL2013" s="2"/>
      <c r="BM2013" s="48">
        <v>11.2</v>
      </c>
      <c r="BN2013" s="48">
        <v>11.2</v>
      </c>
      <c r="BO2013" s="48">
        <v>11.2</v>
      </c>
      <c r="BP2013" s="48">
        <v>11.2</v>
      </c>
      <c r="BQ2013" s="48">
        <v>22.5</v>
      </c>
      <c r="BR2013" s="48">
        <v>22.5</v>
      </c>
      <c r="BS2013" s="48">
        <v>5.6</v>
      </c>
      <c r="BT2013" s="48">
        <v>0</v>
      </c>
      <c r="BU2013" s="48">
        <v>5.6</v>
      </c>
      <c r="BV2013" s="48">
        <f t="shared" si="965"/>
        <v>7.2</v>
      </c>
      <c r="BW2013" s="48">
        <f t="shared" si="959"/>
        <v>7.2</v>
      </c>
      <c r="BX2013" s="49">
        <f t="shared" si="966"/>
        <v>7.1</v>
      </c>
      <c r="BY2013" s="50">
        <f t="shared" si="967"/>
        <v>122.50000000000001</v>
      </c>
      <c r="BZ2013" s="48">
        <f t="shared" si="968"/>
        <v>33.599999999999994</v>
      </c>
      <c r="CA2013" s="48">
        <f t="shared" si="969"/>
        <v>56.2</v>
      </c>
      <c r="CB2013" s="48">
        <f t="shared" si="970"/>
        <v>11.2</v>
      </c>
      <c r="CC2013" s="51">
        <f t="shared" si="971"/>
        <v>21.5</v>
      </c>
      <c r="CD2013" s="50">
        <f t="shared" si="972"/>
        <v>122.5</v>
      </c>
      <c r="CE2013" s="103"/>
      <c r="CF2013" s="73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</row>
    <row r="2014" spans="1:122" ht="15" hidden="1" outlineLevel="1" thickBot="1" x14ac:dyDescent="0.35">
      <c r="A2014" s="161"/>
      <c r="B2014" s="53" t="s">
        <v>4004</v>
      </c>
      <c r="C2014" s="53" t="s">
        <v>135</v>
      </c>
      <c r="D2014" s="24" t="s">
        <v>4005</v>
      </c>
      <c r="E2014" s="35">
        <v>438527.26</v>
      </c>
      <c r="F2014" s="34"/>
      <c r="G2014" s="34"/>
      <c r="H2014" s="36">
        <v>47</v>
      </c>
      <c r="I2014" s="38">
        <v>47</v>
      </c>
      <c r="J2014" s="37"/>
      <c r="K2014" s="37"/>
      <c r="L2014" s="35">
        <v>438527.26</v>
      </c>
      <c r="M2014" s="35">
        <v>38575.19</v>
      </c>
      <c r="N2014" s="35">
        <v>1647.82</v>
      </c>
      <c r="O2014" s="35">
        <v>211.5</v>
      </c>
      <c r="P2014" s="35">
        <v>388.69</v>
      </c>
      <c r="Q2014" s="35">
        <v>295.63</v>
      </c>
      <c r="R2014" s="35">
        <v>479646.09</v>
      </c>
      <c r="S2014" s="35">
        <v>21194.18</v>
      </c>
      <c r="T2014" s="35">
        <v>2138.0300000000002</v>
      </c>
      <c r="U2014" s="35">
        <v>126.9</v>
      </c>
      <c r="V2014" s="35">
        <v>1436.79</v>
      </c>
      <c r="W2014" s="35">
        <v>946.58</v>
      </c>
      <c r="X2014" s="35">
        <v>384.06</v>
      </c>
      <c r="Y2014" s="35">
        <v>2839.27</v>
      </c>
      <c r="Z2014" s="35">
        <v>10524.66</v>
      </c>
      <c r="AA2014" s="35">
        <v>39590.47</v>
      </c>
      <c r="AB2014" s="35">
        <v>519236.56</v>
      </c>
      <c r="AC2014" s="39">
        <f t="shared" si="963"/>
        <v>519.20000000000005</v>
      </c>
      <c r="AD2014" s="40">
        <f t="shared" si="964"/>
        <v>551.70000000000005</v>
      </c>
      <c r="AG2014" s="70" t="s">
        <v>3853</v>
      </c>
      <c r="AH2014" s="24" t="s">
        <v>4004</v>
      </c>
      <c r="AI2014" s="24" t="s">
        <v>135</v>
      </c>
      <c r="AJ2014" s="24" t="s">
        <v>4005</v>
      </c>
      <c r="AK2014" s="43">
        <v>495020.42</v>
      </c>
      <c r="AL2014" s="42"/>
      <c r="AM2014" s="42"/>
      <c r="AN2014" s="44">
        <v>53</v>
      </c>
      <c r="AO2014" s="46">
        <v>53</v>
      </c>
      <c r="AP2014" s="45"/>
      <c r="AQ2014" s="45"/>
      <c r="AR2014" s="43">
        <v>495020.42</v>
      </c>
      <c r="AS2014" s="43">
        <v>25782.21</v>
      </c>
      <c r="AT2014" s="43">
        <v>1858.18</v>
      </c>
      <c r="AU2014" s="43">
        <v>238.5</v>
      </c>
      <c r="AV2014" s="43">
        <v>438.31</v>
      </c>
      <c r="AW2014" s="43">
        <v>333.37</v>
      </c>
      <c r="AX2014" s="43">
        <v>523670.99</v>
      </c>
      <c r="AY2014" s="43">
        <v>23899.82</v>
      </c>
      <c r="AZ2014" s="43">
        <v>2410.9699999999998</v>
      </c>
      <c r="BA2014" s="43">
        <v>143.1</v>
      </c>
      <c r="BB2014" s="43">
        <v>1620.21</v>
      </c>
      <c r="BC2014" s="43">
        <v>1067.42</v>
      </c>
      <c r="BD2014" s="44">
        <v>0</v>
      </c>
      <c r="BE2014" s="43">
        <v>3201.73</v>
      </c>
      <c r="BF2014" s="43">
        <v>11880.49</v>
      </c>
      <c r="BG2014" s="43">
        <v>44223.74</v>
      </c>
      <c r="BH2014" s="43">
        <v>567894.73</v>
      </c>
      <c r="BI2014" s="44">
        <v>0</v>
      </c>
      <c r="BJ2014" s="71">
        <v>567.9</v>
      </c>
      <c r="BK2014" s="2"/>
      <c r="BL2014" s="2"/>
      <c r="BM2014" s="48">
        <v>47.3</v>
      </c>
      <c r="BN2014" s="48">
        <v>47.3</v>
      </c>
      <c r="BO2014" s="48">
        <v>47.3</v>
      </c>
      <c r="BP2014" s="48">
        <v>47.3</v>
      </c>
      <c r="BQ2014" s="48">
        <v>94.7</v>
      </c>
      <c r="BR2014" s="48">
        <v>94.7</v>
      </c>
      <c r="BS2014" s="48">
        <v>23.7</v>
      </c>
      <c r="BT2014" s="48">
        <v>0</v>
      </c>
      <c r="BU2014" s="48">
        <v>23.7</v>
      </c>
      <c r="BV2014" s="48">
        <f t="shared" si="965"/>
        <v>41.9</v>
      </c>
      <c r="BW2014" s="48">
        <f t="shared" si="959"/>
        <v>41.9</v>
      </c>
      <c r="BX2014" s="49">
        <f t="shared" si="966"/>
        <v>41.9</v>
      </c>
      <c r="BY2014" s="50">
        <f t="shared" si="967"/>
        <v>551.69999999999993</v>
      </c>
      <c r="BZ2014" s="48">
        <f t="shared" si="968"/>
        <v>141.89999999999998</v>
      </c>
      <c r="CA2014" s="48">
        <f t="shared" si="969"/>
        <v>236.7</v>
      </c>
      <c r="CB2014" s="48">
        <f t="shared" si="970"/>
        <v>47.4</v>
      </c>
      <c r="CC2014" s="51">
        <f t="shared" si="971"/>
        <v>125.69999999999999</v>
      </c>
      <c r="CD2014" s="50">
        <f t="shared" si="972"/>
        <v>551.69999999999993</v>
      </c>
      <c r="CE2014" s="103"/>
      <c r="CF2014" s="73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</row>
    <row r="2015" spans="1:122" ht="21" hidden="1" outlineLevel="1" thickBot="1" x14ac:dyDescent="0.35">
      <c r="A2015" s="161"/>
      <c r="B2015" s="53" t="s">
        <v>4006</v>
      </c>
      <c r="C2015" s="53" t="s">
        <v>45</v>
      </c>
      <c r="D2015" s="24" t="s">
        <v>4007</v>
      </c>
      <c r="E2015" s="34"/>
      <c r="F2015" s="35">
        <v>44166.46</v>
      </c>
      <c r="G2015" s="35">
        <v>253349.56</v>
      </c>
      <c r="H2015" s="36">
        <v>121</v>
      </c>
      <c r="I2015" s="37"/>
      <c r="J2015" s="38">
        <v>18</v>
      </c>
      <c r="K2015" s="38">
        <v>103</v>
      </c>
      <c r="L2015" s="35">
        <v>297516.02</v>
      </c>
      <c r="M2015" s="35">
        <v>31684.61</v>
      </c>
      <c r="N2015" s="35">
        <v>3720.75</v>
      </c>
      <c r="O2015" s="35">
        <v>544.5</v>
      </c>
      <c r="P2015" s="35">
        <v>1000.67</v>
      </c>
      <c r="Q2015" s="35">
        <v>761.09</v>
      </c>
      <c r="R2015" s="35">
        <v>335227.64</v>
      </c>
      <c r="S2015" s="35">
        <v>27303.65</v>
      </c>
      <c r="T2015" s="35">
        <v>5504.29</v>
      </c>
      <c r="U2015" s="36">
        <v>0</v>
      </c>
      <c r="V2015" s="36">
        <v>0</v>
      </c>
      <c r="W2015" s="36">
        <v>0</v>
      </c>
      <c r="X2015" s="36">
        <v>0</v>
      </c>
      <c r="Y2015" s="36">
        <v>0</v>
      </c>
      <c r="Z2015" s="35">
        <v>7140.38</v>
      </c>
      <c r="AA2015" s="35">
        <v>39948.32</v>
      </c>
      <c r="AB2015" s="35">
        <v>375175.96</v>
      </c>
      <c r="AC2015" s="39">
        <f t="shared" si="963"/>
        <v>375.2</v>
      </c>
      <c r="AD2015" s="40">
        <f t="shared" si="964"/>
        <v>403.3</v>
      </c>
      <c r="AG2015" s="70" t="s">
        <v>3853</v>
      </c>
      <c r="AH2015" s="24" t="s">
        <v>4006</v>
      </c>
      <c r="AI2015" s="24" t="s">
        <v>45</v>
      </c>
      <c r="AJ2015" s="24" t="s">
        <v>4007</v>
      </c>
      <c r="AK2015" s="42"/>
      <c r="AL2015" s="43">
        <v>44166.46</v>
      </c>
      <c r="AM2015" s="43">
        <v>295574.48</v>
      </c>
      <c r="AN2015" s="44">
        <v>121</v>
      </c>
      <c r="AO2015" s="45"/>
      <c r="AP2015" s="46">
        <v>11</v>
      </c>
      <c r="AQ2015" s="46">
        <v>110</v>
      </c>
      <c r="AR2015" s="43">
        <v>339740.94</v>
      </c>
      <c r="AS2015" s="43">
        <v>30626.48</v>
      </c>
      <c r="AT2015" s="43">
        <v>3720.75</v>
      </c>
      <c r="AU2015" s="43">
        <v>544.5</v>
      </c>
      <c r="AV2015" s="43">
        <v>1000.67</v>
      </c>
      <c r="AW2015" s="43">
        <v>761.09</v>
      </c>
      <c r="AX2015" s="43">
        <v>376394.43</v>
      </c>
      <c r="AY2015" s="43">
        <v>27303.65</v>
      </c>
      <c r="AZ2015" s="43">
        <v>5504.29</v>
      </c>
      <c r="BA2015" s="44">
        <v>0</v>
      </c>
      <c r="BB2015" s="44">
        <v>0</v>
      </c>
      <c r="BC2015" s="44">
        <v>0</v>
      </c>
      <c r="BD2015" s="44">
        <v>0</v>
      </c>
      <c r="BE2015" s="44">
        <v>0</v>
      </c>
      <c r="BF2015" s="43">
        <v>8153.78</v>
      </c>
      <c r="BG2015" s="43">
        <v>40961.72</v>
      </c>
      <c r="BH2015" s="43">
        <v>417356.15</v>
      </c>
      <c r="BI2015" s="44">
        <v>0</v>
      </c>
      <c r="BJ2015" s="71">
        <v>417.4</v>
      </c>
      <c r="BK2015" s="2"/>
      <c r="BL2015" s="2"/>
      <c r="BM2015" s="48">
        <v>34.799999999999997</v>
      </c>
      <c r="BN2015" s="48">
        <v>34.799999999999997</v>
      </c>
      <c r="BO2015" s="48">
        <v>34.799999999999997</v>
      </c>
      <c r="BP2015" s="48">
        <v>34.799999999999997</v>
      </c>
      <c r="BQ2015" s="48">
        <v>69.599999999999994</v>
      </c>
      <c r="BR2015" s="48">
        <v>69.599999999999994</v>
      </c>
      <c r="BS2015" s="48">
        <v>17.399999999999999</v>
      </c>
      <c r="BT2015" s="48">
        <v>0</v>
      </c>
      <c r="BU2015" s="48">
        <v>17.399999999999999</v>
      </c>
      <c r="BV2015" s="48">
        <f t="shared" si="965"/>
        <v>30</v>
      </c>
      <c r="BW2015" s="48">
        <f t="shared" si="959"/>
        <v>30</v>
      </c>
      <c r="BX2015" s="49">
        <f t="shared" si="966"/>
        <v>30.1</v>
      </c>
      <c r="BY2015" s="50">
        <f t="shared" si="967"/>
        <v>403.30000000000007</v>
      </c>
      <c r="BZ2015" s="48">
        <f t="shared" si="968"/>
        <v>104.39999999999999</v>
      </c>
      <c r="CA2015" s="48">
        <f t="shared" si="969"/>
        <v>174</v>
      </c>
      <c r="CB2015" s="48">
        <f t="shared" si="970"/>
        <v>34.799999999999997</v>
      </c>
      <c r="CC2015" s="51">
        <f t="shared" si="971"/>
        <v>90.1</v>
      </c>
      <c r="CD2015" s="50">
        <f t="shared" si="972"/>
        <v>403.29999999999995</v>
      </c>
      <c r="CE2015" s="103"/>
      <c r="CF2015" s="73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</row>
    <row r="2016" spans="1:122" ht="15" hidden="1" outlineLevel="1" thickBot="1" x14ac:dyDescent="0.35">
      <c r="A2016" s="161"/>
      <c r="B2016" s="53" t="s">
        <v>4008</v>
      </c>
      <c r="C2016" s="53" t="s">
        <v>135</v>
      </c>
      <c r="D2016" s="24" t="s">
        <v>4009</v>
      </c>
      <c r="E2016" s="35">
        <v>52071.83</v>
      </c>
      <c r="F2016" s="35">
        <v>22083.23</v>
      </c>
      <c r="G2016" s="34"/>
      <c r="H2016" s="36">
        <v>18</v>
      </c>
      <c r="I2016" s="38">
        <v>10</v>
      </c>
      <c r="J2016" s="38">
        <v>8</v>
      </c>
      <c r="K2016" s="37"/>
      <c r="L2016" s="35">
        <v>74155.06</v>
      </c>
      <c r="M2016" s="35">
        <v>3543.84</v>
      </c>
      <c r="N2016" s="35">
        <v>596.6</v>
      </c>
      <c r="O2016" s="36">
        <v>81</v>
      </c>
      <c r="P2016" s="35">
        <v>148.86000000000001</v>
      </c>
      <c r="Q2016" s="35">
        <v>113.22</v>
      </c>
      <c r="R2016" s="35">
        <v>78638.58</v>
      </c>
      <c r="S2016" s="35">
        <v>6314.6</v>
      </c>
      <c r="T2016" s="35">
        <v>818.82</v>
      </c>
      <c r="U2016" s="36">
        <v>27</v>
      </c>
      <c r="V2016" s="35">
        <v>305.7</v>
      </c>
      <c r="W2016" s="35">
        <v>201.4</v>
      </c>
      <c r="X2016" s="36">
        <v>0</v>
      </c>
      <c r="Y2016" s="35">
        <v>604.1</v>
      </c>
      <c r="Z2016" s="35">
        <v>1779.72</v>
      </c>
      <c r="AA2016" s="35">
        <v>10051.34</v>
      </c>
      <c r="AB2016" s="35">
        <v>88689.919999999998</v>
      </c>
      <c r="AC2016" s="39">
        <f t="shared" si="963"/>
        <v>88.7</v>
      </c>
      <c r="AD2016" s="40">
        <f t="shared" si="964"/>
        <v>53.5</v>
      </c>
      <c r="AG2016" s="70" t="s">
        <v>3853</v>
      </c>
      <c r="AH2016" s="24" t="s">
        <v>4008</v>
      </c>
      <c r="AI2016" s="24" t="s">
        <v>135</v>
      </c>
      <c r="AJ2016" s="24" t="s">
        <v>4010</v>
      </c>
      <c r="AK2016" s="43">
        <v>16569.95</v>
      </c>
      <c r="AL2016" s="43">
        <v>14574.93</v>
      </c>
      <c r="AM2016" s="42"/>
      <c r="AN2016" s="44">
        <v>5</v>
      </c>
      <c r="AO2016" s="46">
        <v>4</v>
      </c>
      <c r="AP2016" s="46">
        <v>1</v>
      </c>
      <c r="AQ2016" s="45"/>
      <c r="AR2016" s="43">
        <v>31144.880000000001</v>
      </c>
      <c r="AS2016" s="43">
        <v>984.4</v>
      </c>
      <c r="AT2016" s="43">
        <v>170.99</v>
      </c>
      <c r="AU2016" s="43">
        <v>22.5</v>
      </c>
      <c r="AV2016" s="43">
        <v>41.35</v>
      </c>
      <c r="AW2016" s="43">
        <v>31.45</v>
      </c>
      <c r="AX2016" s="43">
        <v>32395.57</v>
      </c>
      <c r="AY2016" s="43">
        <v>2029.41</v>
      </c>
      <c r="AZ2016" s="43">
        <v>227.45</v>
      </c>
      <c r="BA2016" s="43">
        <v>10.8</v>
      </c>
      <c r="BB2016" s="43">
        <v>122.28</v>
      </c>
      <c r="BC2016" s="43">
        <v>80.56</v>
      </c>
      <c r="BD2016" s="44">
        <v>0</v>
      </c>
      <c r="BE2016" s="43">
        <v>241.64</v>
      </c>
      <c r="BF2016" s="43">
        <v>747.48</v>
      </c>
      <c r="BG2016" s="43">
        <v>3459.62</v>
      </c>
      <c r="BH2016" s="43">
        <v>35855.19</v>
      </c>
      <c r="BI2016" s="44">
        <v>0</v>
      </c>
      <c r="BJ2016" s="71">
        <v>35.9</v>
      </c>
      <c r="BK2016" s="2"/>
      <c r="BL2016" s="2"/>
      <c r="BM2016" s="48">
        <v>3</v>
      </c>
      <c r="BN2016" s="48">
        <v>3</v>
      </c>
      <c r="BO2016" s="48">
        <v>3</v>
      </c>
      <c r="BP2016" s="48">
        <v>3</v>
      </c>
      <c r="BQ2016" s="48">
        <v>6</v>
      </c>
      <c r="BR2016" s="48">
        <v>6</v>
      </c>
      <c r="BS2016" s="48">
        <v>1.5</v>
      </c>
      <c r="BT2016" s="48">
        <v>0</v>
      </c>
      <c r="BU2016" s="48">
        <v>1.5</v>
      </c>
      <c r="BV2016" s="48">
        <f t="shared" si="965"/>
        <v>8.8000000000000007</v>
      </c>
      <c r="BW2016" s="48">
        <f t="shared" si="959"/>
        <v>8.8000000000000007</v>
      </c>
      <c r="BX2016" s="49">
        <f t="shared" si="966"/>
        <v>8.9</v>
      </c>
      <c r="BY2016" s="50">
        <f t="shared" si="967"/>
        <v>53.5</v>
      </c>
      <c r="BZ2016" s="48">
        <f t="shared" si="968"/>
        <v>9</v>
      </c>
      <c r="CA2016" s="48">
        <f t="shared" si="969"/>
        <v>15</v>
      </c>
      <c r="CB2016" s="48">
        <f t="shared" si="970"/>
        <v>3</v>
      </c>
      <c r="CC2016" s="51">
        <f t="shared" si="971"/>
        <v>26.5</v>
      </c>
      <c r="CD2016" s="50">
        <f t="shared" si="972"/>
        <v>53.5</v>
      </c>
      <c r="CE2016" s="103"/>
      <c r="CF2016" s="73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</row>
    <row r="2017" spans="1:122" ht="15" hidden="1" outlineLevel="1" thickBot="1" x14ac:dyDescent="0.35">
      <c r="A2017" s="161"/>
      <c r="B2017" s="53" t="s">
        <v>4011</v>
      </c>
      <c r="C2017" s="53" t="s">
        <v>135</v>
      </c>
      <c r="D2017" s="24" t="s">
        <v>4012</v>
      </c>
      <c r="E2017" s="34"/>
      <c r="F2017" s="34"/>
      <c r="G2017" s="35">
        <v>56159.16</v>
      </c>
      <c r="H2017" s="36">
        <v>13</v>
      </c>
      <c r="I2017" s="37"/>
      <c r="J2017" s="37"/>
      <c r="K2017" s="38">
        <v>13</v>
      </c>
      <c r="L2017" s="35">
        <v>56159.16</v>
      </c>
      <c r="M2017" s="35">
        <v>2559.44</v>
      </c>
      <c r="N2017" s="35">
        <v>399.75</v>
      </c>
      <c r="O2017" s="35">
        <v>58.5</v>
      </c>
      <c r="P2017" s="35">
        <v>107.51</v>
      </c>
      <c r="Q2017" s="35">
        <v>81.77</v>
      </c>
      <c r="R2017" s="35">
        <v>59366.13</v>
      </c>
      <c r="S2017" s="35">
        <v>2933.45</v>
      </c>
      <c r="T2017" s="35">
        <v>591.37</v>
      </c>
      <c r="U2017" s="36">
        <v>0</v>
      </c>
      <c r="V2017" s="36">
        <v>0</v>
      </c>
      <c r="W2017" s="36">
        <v>0</v>
      </c>
      <c r="X2017" s="36">
        <v>0</v>
      </c>
      <c r="Y2017" s="36">
        <v>0</v>
      </c>
      <c r="Z2017" s="35">
        <v>1347.82</v>
      </c>
      <c r="AA2017" s="35">
        <v>4872.6400000000003</v>
      </c>
      <c r="AB2017" s="35">
        <v>64238.77</v>
      </c>
      <c r="AC2017" s="39">
        <f t="shared" si="963"/>
        <v>64.2</v>
      </c>
      <c r="AD2017" s="40">
        <f t="shared" si="964"/>
        <v>21.4</v>
      </c>
      <c r="BV2017" s="48">
        <f t="shared" si="965"/>
        <v>7.1</v>
      </c>
      <c r="BW2017" s="48">
        <f t="shared" si="959"/>
        <v>7.1</v>
      </c>
      <c r="BX2017" s="49">
        <f t="shared" si="966"/>
        <v>7.2</v>
      </c>
      <c r="BY2017" s="50">
        <f t="shared" si="967"/>
        <v>21.4</v>
      </c>
      <c r="BZ2017" s="48">
        <f t="shared" si="968"/>
        <v>0</v>
      </c>
      <c r="CA2017" s="48">
        <f t="shared" si="969"/>
        <v>0</v>
      </c>
      <c r="CB2017" s="48">
        <f t="shared" si="970"/>
        <v>0</v>
      </c>
      <c r="CC2017" s="51">
        <f t="shared" si="971"/>
        <v>21.4</v>
      </c>
      <c r="CD2017" s="50">
        <f t="shared" si="972"/>
        <v>21.4</v>
      </c>
      <c r="CE2017" s="95"/>
    </row>
    <row r="2018" spans="1:122" ht="21" hidden="1" outlineLevel="1" thickBot="1" x14ac:dyDescent="0.35">
      <c r="A2018" s="161"/>
      <c r="B2018" s="90"/>
      <c r="C2018" s="90"/>
      <c r="D2018" s="91"/>
      <c r="G2018" s="92"/>
      <c r="H2018" s="93"/>
      <c r="K2018" s="94"/>
      <c r="L2018" s="92"/>
      <c r="M2018" s="92"/>
      <c r="N2018" s="92"/>
      <c r="O2018" s="92"/>
      <c r="P2018" s="92"/>
      <c r="Q2018" s="92"/>
      <c r="R2018" s="92"/>
      <c r="S2018" s="92"/>
      <c r="T2018" s="92"/>
      <c r="U2018" s="93"/>
      <c r="V2018" s="93"/>
      <c r="W2018" s="93"/>
      <c r="X2018" s="93"/>
      <c r="Y2018" s="93"/>
      <c r="Z2018" s="92"/>
      <c r="AA2018" s="92"/>
      <c r="AB2018" s="92"/>
      <c r="AC2018" s="39">
        <f t="shared" si="963"/>
        <v>0</v>
      </c>
      <c r="AD2018" s="40">
        <f t="shared" si="964"/>
        <v>172.8</v>
      </c>
      <c r="AG2018" s="70" t="s">
        <v>3853</v>
      </c>
      <c r="AH2018" s="24" t="s">
        <v>4013</v>
      </c>
      <c r="AI2018" s="24" t="s">
        <v>45</v>
      </c>
      <c r="AJ2018" s="24" t="s">
        <v>4014</v>
      </c>
      <c r="AK2018" s="43">
        <v>143033.51999999999</v>
      </c>
      <c r="AL2018" s="42"/>
      <c r="AM2018" s="43">
        <v>57478.68</v>
      </c>
      <c r="AN2018" s="44">
        <v>22</v>
      </c>
      <c r="AO2018" s="46">
        <v>12</v>
      </c>
      <c r="AP2018" s="45"/>
      <c r="AQ2018" s="46">
        <v>10</v>
      </c>
      <c r="AR2018" s="43">
        <v>200512.2</v>
      </c>
      <c r="AS2018" s="43">
        <v>42676.28</v>
      </c>
      <c r="AT2018" s="43">
        <v>728.22</v>
      </c>
      <c r="AU2018" s="44">
        <v>99</v>
      </c>
      <c r="AV2018" s="43">
        <v>181.94</v>
      </c>
      <c r="AW2018" s="43">
        <v>138.38</v>
      </c>
      <c r="AX2018" s="43">
        <v>244336.02</v>
      </c>
      <c r="AY2018" s="43">
        <v>7667.78</v>
      </c>
      <c r="AZ2018" s="43">
        <v>1000.78</v>
      </c>
      <c r="BA2018" s="43">
        <v>32.4</v>
      </c>
      <c r="BB2018" s="43">
        <v>366.84</v>
      </c>
      <c r="BC2018" s="43">
        <v>241.68</v>
      </c>
      <c r="BD2018" s="44">
        <v>0</v>
      </c>
      <c r="BE2018" s="43">
        <v>724.92</v>
      </c>
      <c r="BF2018" s="43">
        <v>4812.28</v>
      </c>
      <c r="BG2018" s="43">
        <v>14846.68</v>
      </c>
      <c r="BH2018" s="43">
        <v>259182.7</v>
      </c>
      <c r="BI2018" s="44">
        <v>0</v>
      </c>
      <c r="BJ2018" s="71">
        <v>259.2</v>
      </c>
      <c r="BK2018" s="2"/>
      <c r="BL2018" s="2"/>
      <c r="BM2018" s="48">
        <v>21.6</v>
      </c>
      <c r="BN2018" s="48">
        <v>21.6</v>
      </c>
      <c r="BO2018" s="48">
        <v>21.6</v>
      </c>
      <c r="BP2018" s="48">
        <v>21.6</v>
      </c>
      <c r="BQ2018" s="48">
        <v>43.2</v>
      </c>
      <c r="BR2018" s="48">
        <v>43.2</v>
      </c>
      <c r="BS2018" s="48">
        <v>10.8</v>
      </c>
      <c r="BT2018" s="48">
        <v>0</v>
      </c>
      <c r="BU2018" s="48">
        <v>10.8</v>
      </c>
      <c r="BV2018" s="48">
        <f t="shared" si="965"/>
        <v>-7.2</v>
      </c>
      <c r="BW2018" s="48">
        <f t="shared" si="959"/>
        <v>-7.2</v>
      </c>
      <c r="BX2018" s="49">
        <f t="shared" si="966"/>
        <v>-7.2</v>
      </c>
      <c r="BY2018" s="50">
        <f t="shared" si="967"/>
        <v>172.79999999999998</v>
      </c>
      <c r="BZ2018" s="48">
        <f t="shared" si="968"/>
        <v>64.800000000000011</v>
      </c>
      <c r="CA2018" s="48">
        <f t="shared" si="969"/>
        <v>108.00000000000001</v>
      </c>
      <c r="CB2018" s="48">
        <f t="shared" si="970"/>
        <v>21.6</v>
      </c>
      <c r="CC2018" s="51">
        <f t="shared" si="971"/>
        <v>-21.6</v>
      </c>
      <c r="CD2018" s="50">
        <f t="shared" si="972"/>
        <v>172.8</v>
      </c>
      <c r="CE2018" s="103"/>
      <c r="CF2018" s="73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</row>
    <row r="2019" spans="1:122" ht="15" hidden="1" outlineLevel="1" thickBot="1" x14ac:dyDescent="0.35">
      <c r="A2019" s="161"/>
      <c r="B2019" s="90"/>
      <c r="C2019" s="90"/>
      <c r="D2019" s="91"/>
      <c r="G2019" s="92"/>
      <c r="H2019" s="93"/>
      <c r="K2019" s="94"/>
      <c r="L2019" s="92"/>
      <c r="M2019" s="92"/>
      <c r="N2019" s="92"/>
      <c r="O2019" s="92"/>
      <c r="P2019" s="92"/>
      <c r="Q2019" s="92"/>
      <c r="R2019" s="92"/>
      <c r="S2019" s="92"/>
      <c r="T2019" s="92"/>
      <c r="U2019" s="93"/>
      <c r="V2019" s="93"/>
      <c r="W2019" s="93"/>
      <c r="X2019" s="93"/>
      <c r="Y2019" s="93"/>
      <c r="Z2019" s="92"/>
      <c r="AA2019" s="92"/>
      <c r="AB2019" s="92"/>
      <c r="AC2019" s="39">
        <f t="shared" si="963"/>
        <v>0</v>
      </c>
      <c r="AD2019" s="40">
        <f t="shared" si="964"/>
        <v>30.3</v>
      </c>
      <c r="AG2019" s="70" t="s">
        <v>3853</v>
      </c>
      <c r="AH2019" s="24" t="s">
        <v>4015</v>
      </c>
      <c r="AI2019" s="24" t="s">
        <v>135</v>
      </c>
      <c r="AJ2019" s="24" t="s">
        <v>4016</v>
      </c>
      <c r="AK2019" s="42"/>
      <c r="AL2019" s="42"/>
      <c r="AM2019" s="43">
        <v>41802.69</v>
      </c>
      <c r="AN2019" s="44">
        <v>5</v>
      </c>
      <c r="AO2019" s="45"/>
      <c r="AP2019" s="45"/>
      <c r="AQ2019" s="46">
        <v>5</v>
      </c>
      <c r="AR2019" s="43">
        <v>41802.69</v>
      </c>
      <c r="AS2019" s="43">
        <v>984.4</v>
      </c>
      <c r="AT2019" s="43">
        <v>153.75</v>
      </c>
      <c r="AU2019" s="43">
        <v>22.5</v>
      </c>
      <c r="AV2019" s="43">
        <v>41.35</v>
      </c>
      <c r="AW2019" s="43">
        <v>31.45</v>
      </c>
      <c r="AX2019" s="43">
        <v>43036.14</v>
      </c>
      <c r="AY2019" s="43">
        <v>1128.25</v>
      </c>
      <c r="AZ2019" s="43">
        <v>227.45</v>
      </c>
      <c r="BA2019" s="44">
        <v>0</v>
      </c>
      <c r="BB2019" s="44">
        <v>0</v>
      </c>
      <c r="BC2019" s="44">
        <v>0</v>
      </c>
      <c r="BD2019" s="44">
        <v>0</v>
      </c>
      <c r="BE2019" s="44">
        <v>0</v>
      </c>
      <c r="BF2019" s="43">
        <v>1003.26</v>
      </c>
      <c r="BG2019" s="43">
        <v>2358.96</v>
      </c>
      <c r="BH2019" s="43">
        <v>45395.1</v>
      </c>
      <c r="BI2019" s="44">
        <v>0</v>
      </c>
      <c r="BJ2019" s="71">
        <v>45.4</v>
      </c>
      <c r="BK2019" s="2"/>
      <c r="BL2019" s="2"/>
      <c r="BM2019" s="48">
        <v>3.8</v>
      </c>
      <c r="BN2019" s="48">
        <v>3.8</v>
      </c>
      <c r="BO2019" s="48">
        <v>3.8</v>
      </c>
      <c r="BP2019" s="48">
        <v>3.8</v>
      </c>
      <c r="BQ2019" s="48">
        <v>7.6</v>
      </c>
      <c r="BR2019" s="48">
        <v>7.6</v>
      </c>
      <c r="BS2019" s="48">
        <v>1.9</v>
      </c>
      <c r="BT2019" s="48">
        <v>0</v>
      </c>
      <c r="BU2019" s="48">
        <v>1.9</v>
      </c>
      <c r="BV2019" s="48">
        <f t="shared" si="965"/>
        <v>-1.3</v>
      </c>
      <c r="BW2019" s="48">
        <f t="shared" si="959"/>
        <v>-1.3</v>
      </c>
      <c r="BX2019" s="49">
        <f t="shared" si="966"/>
        <v>-1.3</v>
      </c>
      <c r="BY2019" s="50">
        <f t="shared" si="967"/>
        <v>30.3</v>
      </c>
      <c r="BZ2019" s="48">
        <f t="shared" si="968"/>
        <v>11.399999999999999</v>
      </c>
      <c r="CA2019" s="48">
        <f t="shared" si="969"/>
        <v>19</v>
      </c>
      <c r="CB2019" s="48">
        <f t="shared" si="970"/>
        <v>3.8</v>
      </c>
      <c r="CC2019" s="51">
        <f t="shared" si="971"/>
        <v>-3.9000000000000004</v>
      </c>
      <c r="CD2019" s="50">
        <f t="shared" si="972"/>
        <v>30.299999999999997</v>
      </c>
      <c r="CE2019" s="103"/>
      <c r="CF2019" s="73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</row>
    <row r="2020" spans="1:122" ht="31.2" hidden="1" outlineLevel="1" thickBot="1" x14ac:dyDescent="0.35">
      <c r="A2020" s="161"/>
      <c r="B2020" s="90"/>
      <c r="C2020" s="90"/>
      <c r="D2020" s="91"/>
      <c r="G2020" s="92"/>
      <c r="H2020" s="93"/>
      <c r="K2020" s="94"/>
      <c r="L2020" s="92"/>
      <c r="M2020" s="92"/>
      <c r="N2020" s="92"/>
      <c r="O2020" s="92"/>
      <c r="P2020" s="92"/>
      <c r="Q2020" s="92"/>
      <c r="R2020" s="92"/>
      <c r="S2020" s="92"/>
      <c r="T2020" s="92"/>
      <c r="U2020" s="93"/>
      <c r="V2020" s="93"/>
      <c r="W2020" s="93"/>
      <c r="X2020" s="93"/>
      <c r="Y2020" s="93"/>
      <c r="Z2020" s="92"/>
      <c r="AA2020" s="92"/>
      <c r="AB2020" s="92"/>
      <c r="AC2020" s="39">
        <f t="shared" si="963"/>
        <v>0</v>
      </c>
      <c r="AD2020" s="40">
        <f t="shared" si="964"/>
        <v>46.1</v>
      </c>
      <c r="AG2020" s="70" t="s">
        <v>3853</v>
      </c>
      <c r="AH2020" s="24" t="s">
        <v>4017</v>
      </c>
      <c r="AI2020" s="24" t="s">
        <v>45</v>
      </c>
      <c r="AJ2020" s="24" t="s">
        <v>4018</v>
      </c>
      <c r="AK2020" s="42"/>
      <c r="AL2020" s="42"/>
      <c r="AM2020" s="43">
        <v>59669.09</v>
      </c>
      <c r="AN2020" s="44">
        <v>11</v>
      </c>
      <c r="AO2020" s="45"/>
      <c r="AP2020" s="45"/>
      <c r="AQ2020" s="46">
        <v>11</v>
      </c>
      <c r="AR2020" s="43">
        <v>59669.09</v>
      </c>
      <c r="AS2020" s="43">
        <v>4433.68</v>
      </c>
      <c r="AT2020" s="43">
        <v>338.25</v>
      </c>
      <c r="AU2020" s="43">
        <v>49.5</v>
      </c>
      <c r="AV2020" s="43">
        <v>90.97</v>
      </c>
      <c r="AW2020" s="43">
        <v>69.19</v>
      </c>
      <c r="AX2020" s="43">
        <v>64650.68</v>
      </c>
      <c r="AY2020" s="43">
        <v>2482.15</v>
      </c>
      <c r="AZ2020" s="43">
        <v>500.39</v>
      </c>
      <c r="BA2020" s="44">
        <v>0</v>
      </c>
      <c r="BB2020" s="44">
        <v>0</v>
      </c>
      <c r="BC2020" s="44">
        <v>0</v>
      </c>
      <c r="BD2020" s="44">
        <v>0</v>
      </c>
      <c r="BE2020" s="44">
        <v>0</v>
      </c>
      <c r="BF2020" s="43">
        <v>1432.06</v>
      </c>
      <c r="BG2020" s="43">
        <v>4414.6000000000004</v>
      </c>
      <c r="BH2020" s="43">
        <v>69065.279999999999</v>
      </c>
      <c r="BI2020" s="44">
        <v>0</v>
      </c>
      <c r="BJ2020" s="71">
        <v>69.099999999999994</v>
      </c>
      <c r="BK2020" s="2"/>
      <c r="BL2020" s="2"/>
      <c r="BM2020" s="48">
        <v>5.8</v>
      </c>
      <c r="BN2020" s="48">
        <v>5.8</v>
      </c>
      <c r="BO2020" s="48">
        <v>5.8</v>
      </c>
      <c r="BP2020" s="48">
        <v>5.8</v>
      </c>
      <c r="BQ2020" s="48">
        <v>11.5</v>
      </c>
      <c r="BR2020" s="48">
        <v>11.5</v>
      </c>
      <c r="BS2020" s="48">
        <v>2.9</v>
      </c>
      <c r="BT2020" s="48">
        <v>0</v>
      </c>
      <c r="BU2020" s="48">
        <v>2.9</v>
      </c>
      <c r="BV2020" s="48">
        <f t="shared" si="965"/>
        <v>-2</v>
      </c>
      <c r="BW2020" s="48">
        <f t="shared" si="959"/>
        <v>-2</v>
      </c>
      <c r="BX2020" s="49">
        <f t="shared" si="966"/>
        <v>-1.9</v>
      </c>
      <c r="BY2020" s="50">
        <f t="shared" si="967"/>
        <v>46.099999999999994</v>
      </c>
      <c r="BZ2020" s="48">
        <f t="shared" si="968"/>
        <v>17.399999999999999</v>
      </c>
      <c r="CA2020" s="48">
        <f t="shared" si="969"/>
        <v>28.8</v>
      </c>
      <c r="CB2020" s="48">
        <f t="shared" si="970"/>
        <v>5.8</v>
      </c>
      <c r="CC2020" s="51">
        <f t="shared" si="971"/>
        <v>-5.9</v>
      </c>
      <c r="CD2020" s="50">
        <f t="shared" si="972"/>
        <v>46.1</v>
      </c>
      <c r="CE2020" s="103"/>
      <c r="CF2020" s="73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</row>
    <row r="2021" spans="1:122" ht="21" hidden="1" outlineLevel="1" thickBot="1" x14ac:dyDescent="0.35">
      <c r="A2021" s="161"/>
      <c r="B2021" s="90"/>
      <c r="C2021" s="90"/>
      <c r="D2021" s="91"/>
      <c r="G2021" s="92"/>
      <c r="H2021" s="93"/>
      <c r="K2021" s="94"/>
      <c r="L2021" s="92"/>
      <c r="M2021" s="92"/>
      <c r="N2021" s="92"/>
      <c r="O2021" s="92"/>
      <c r="P2021" s="92"/>
      <c r="Q2021" s="92"/>
      <c r="R2021" s="92"/>
      <c r="S2021" s="92"/>
      <c r="T2021" s="92"/>
      <c r="U2021" s="93"/>
      <c r="V2021" s="93"/>
      <c r="W2021" s="93"/>
      <c r="X2021" s="93"/>
      <c r="Y2021" s="93"/>
      <c r="Z2021" s="92"/>
      <c r="AA2021" s="92"/>
      <c r="AB2021" s="92"/>
      <c r="AC2021" s="39">
        <f t="shared" si="963"/>
        <v>0</v>
      </c>
      <c r="AD2021" s="40">
        <f t="shared" si="964"/>
        <v>59.8</v>
      </c>
      <c r="AG2021" s="70" t="s">
        <v>3853</v>
      </c>
      <c r="AH2021" s="24" t="s">
        <v>4019</v>
      </c>
      <c r="AI2021" s="24" t="s">
        <v>45</v>
      </c>
      <c r="AJ2021" s="24" t="s">
        <v>4020</v>
      </c>
      <c r="AK2021" s="42"/>
      <c r="AL2021" s="42"/>
      <c r="AM2021" s="43">
        <v>79462.02</v>
      </c>
      <c r="AN2021" s="44">
        <v>16</v>
      </c>
      <c r="AO2021" s="45"/>
      <c r="AP2021" s="45"/>
      <c r="AQ2021" s="46">
        <v>16</v>
      </c>
      <c r="AR2021" s="43">
        <v>79462.02</v>
      </c>
      <c r="AS2021" s="43">
        <v>3150.08</v>
      </c>
      <c r="AT2021" s="44">
        <v>492</v>
      </c>
      <c r="AU2021" s="44">
        <v>72</v>
      </c>
      <c r="AV2021" s="43">
        <v>132.32</v>
      </c>
      <c r="AW2021" s="43">
        <v>100.64</v>
      </c>
      <c r="AX2021" s="43">
        <v>83409.06</v>
      </c>
      <c r="AY2021" s="43">
        <v>3610.4</v>
      </c>
      <c r="AZ2021" s="43">
        <v>727.84</v>
      </c>
      <c r="BA2021" s="44">
        <v>0</v>
      </c>
      <c r="BB2021" s="44">
        <v>0</v>
      </c>
      <c r="BC2021" s="44">
        <v>0</v>
      </c>
      <c r="BD2021" s="44">
        <v>0</v>
      </c>
      <c r="BE2021" s="44">
        <v>0</v>
      </c>
      <c r="BF2021" s="43">
        <v>1907.08</v>
      </c>
      <c r="BG2021" s="43">
        <v>6245.32</v>
      </c>
      <c r="BH2021" s="43">
        <v>89654.38</v>
      </c>
      <c r="BI2021" s="44">
        <v>0</v>
      </c>
      <c r="BJ2021" s="71">
        <v>89.7</v>
      </c>
      <c r="BK2021" s="2"/>
      <c r="BL2021" s="2"/>
      <c r="BM2021" s="48">
        <v>7.5</v>
      </c>
      <c r="BN2021" s="48">
        <v>7.5</v>
      </c>
      <c r="BO2021" s="48">
        <v>7.5</v>
      </c>
      <c r="BP2021" s="48">
        <v>7.5</v>
      </c>
      <c r="BQ2021" s="48">
        <v>15</v>
      </c>
      <c r="BR2021" s="48">
        <v>15</v>
      </c>
      <c r="BS2021" s="48">
        <v>3.7</v>
      </c>
      <c r="BT2021" s="48">
        <v>0</v>
      </c>
      <c r="BU2021" s="48">
        <v>3.7</v>
      </c>
      <c r="BV2021" s="48">
        <f t="shared" si="965"/>
        <v>-2.5</v>
      </c>
      <c r="BW2021" s="48">
        <f t="shared" si="959"/>
        <v>-2.5</v>
      </c>
      <c r="BX2021" s="49">
        <f t="shared" si="966"/>
        <v>-2.6</v>
      </c>
      <c r="BY2021" s="50">
        <f t="shared" si="967"/>
        <v>59.8</v>
      </c>
      <c r="BZ2021" s="48">
        <f t="shared" si="968"/>
        <v>22.5</v>
      </c>
      <c r="CA2021" s="48">
        <f t="shared" si="969"/>
        <v>37.5</v>
      </c>
      <c r="CB2021" s="48">
        <f t="shared" si="970"/>
        <v>7.4</v>
      </c>
      <c r="CC2021" s="51">
        <f t="shared" si="971"/>
        <v>-7.6</v>
      </c>
      <c r="CD2021" s="50">
        <f t="shared" si="972"/>
        <v>59.800000000000004</v>
      </c>
      <c r="CE2021" s="103"/>
      <c r="CF2021" s="73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</row>
    <row r="2022" spans="1:122" ht="15" hidden="1" outlineLevel="1" thickBot="1" x14ac:dyDescent="0.35">
      <c r="A2022" s="161"/>
      <c r="B2022" s="90"/>
      <c r="C2022" s="90"/>
      <c r="D2022" s="91"/>
      <c r="G2022" s="92"/>
      <c r="H2022" s="93"/>
      <c r="K2022" s="94"/>
      <c r="L2022" s="92"/>
      <c r="M2022" s="92"/>
      <c r="N2022" s="92"/>
      <c r="O2022" s="92"/>
      <c r="P2022" s="92"/>
      <c r="Q2022" s="92"/>
      <c r="R2022" s="92"/>
      <c r="S2022" s="92"/>
      <c r="T2022" s="92"/>
      <c r="U2022" s="93"/>
      <c r="V2022" s="93"/>
      <c r="W2022" s="93"/>
      <c r="X2022" s="93"/>
      <c r="Y2022" s="93"/>
      <c r="Z2022" s="92"/>
      <c r="AA2022" s="92"/>
      <c r="AB2022" s="92"/>
      <c r="AC2022" s="39">
        <f t="shared" si="963"/>
        <v>0</v>
      </c>
      <c r="AD2022" s="40">
        <f t="shared" si="964"/>
        <v>20.7</v>
      </c>
      <c r="AG2022" s="70" t="s">
        <v>3853</v>
      </c>
      <c r="AH2022" s="24" t="s">
        <v>4021</v>
      </c>
      <c r="AI2022" s="24" t="s">
        <v>135</v>
      </c>
      <c r="AJ2022" s="24" t="s">
        <v>4022</v>
      </c>
      <c r="AK2022" s="42"/>
      <c r="AL2022" s="42"/>
      <c r="AM2022" s="43">
        <v>27868.46</v>
      </c>
      <c r="AN2022" s="44">
        <v>5</v>
      </c>
      <c r="AO2022" s="45"/>
      <c r="AP2022" s="45"/>
      <c r="AQ2022" s="46">
        <v>5</v>
      </c>
      <c r="AR2022" s="43">
        <v>27868.46</v>
      </c>
      <c r="AS2022" s="43">
        <v>984.4</v>
      </c>
      <c r="AT2022" s="43">
        <v>153.75</v>
      </c>
      <c r="AU2022" s="43">
        <v>22.5</v>
      </c>
      <c r="AV2022" s="43">
        <v>41.35</v>
      </c>
      <c r="AW2022" s="43">
        <v>31.45</v>
      </c>
      <c r="AX2022" s="43">
        <v>29101.91</v>
      </c>
      <c r="AY2022" s="43">
        <v>1128.25</v>
      </c>
      <c r="AZ2022" s="43">
        <v>227.45</v>
      </c>
      <c r="BA2022" s="44">
        <v>0</v>
      </c>
      <c r="BB2022" s="44">
        <v>0</v>
      </c>
      <c r="BC2022" s="44">
        <v>0</v>
      </c>
      <c r="BD2022" s="44">
        <v>0</v>
      </c>
      <c r="BE2022" s="44">
        <v>0</v>
      </c>
      <c r="BF2022" s="43">
        <v>668.84</v>
      </c>
      <c r="BG2022" s="43">
        <v>2024.54</v>
      </c>
      <c r="BH2022" s="43">
        <v>31126.45</v>
      </c>
      <c r="BI2022" s="44">
        <v>0</v>
      </c>
      <c r="BJ2022" s="71">
        <v>31.1</v>
      </c>
      <c r="BK2022" s="2"/>
      <c r="BL2022" s="2"/>
      <c r="BM2022" s="48">
        <v>2.6</v>
      </c>
      <c r="BN2022" s="48">
        <v>2.6</v>
      </c>
      <c r="BO2022" s="48">
        <v>2.6</v>
      </c>
      <c r="BP2022" s="48">
        <v>2.6</v>
      </c>
      <c r="BQ2022" s="48">
        <v>5.2</v>
      </c>
      <c r="BR2022" s="48">
        <v>5.2</v>
      </c>
      <c r="BS2022" s="48">
        <v>1.3</v>
      </c>
      <c r="BT2022" s="48">
        <v>0</v>
      </c>
      <c r="BU2022" s="48">
        <v>1.3</v>
      </c>
      <c r="BV2022" s="48">
        <f t="shared" si="965"/>
        <v>-0.9</v>
      </c>
      <c r="BW2022" s="48">
        <f t="shared" si="959"/>
        <v>-0.9</v>
      </c>
      <c r="BX2022" s="49">
        <f t="shared" si="966"/>
        <v>-0.9</v>
      </c>
      <c r="BY2022" s="50">
        <f t="shared" si="967"/>
        <v>20.700000000000003</v>
      </c>
      <c r="BZ2022" s="48">
        <f t="shared" si="968"/>
        <v>7.8000000000000007</v>
      </c>
      <c r="CA2022" s="48">
        <f t="shared" si="969"/>
        <v>13</v>
      </c>
      <c r="CB2022" s="48">
        <f t="shared" si="970"/>
        <v>2.6</v>
      </c>
      <c r="CC2022" s="51">
        <f t="shared" si="971"/>
        <v>-2.7</v>
      </c>
      <c r="CD2022" s="50">
        <f t="shared" si="972"/>
        <v>20.700000000000003</v>
      </c>
      <c r="CE2022" s="103"/>
      <c r="CF2022" s="73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</row>
    <row r="2023" spans="1:122" ht="15" hidden="1" outlineLevel="1" thickBot="1" x14ac:dyDescent="0.35">
      <c r="A2023" s="161"/>
      <c r="B2023" s="90"/>
      <c r="C2023" s="90"/>
      <c r="D2023" s="91"/>
      <c r="G2023" s="92"/>
      <c r="H2023" s="93"/>
      <c r="K2023" s="94"/>
      <c r="L2023" s="92"/>
      <c r="M2023" s="92"/>
      <c r="N2023" s="92"/>
      <c r="O2023" s="92"/>
      <c r="P2023" s="92"/>
      <c r="Q2023" s="92"/>
      <c r="R2023" s="92"/>
      <c r="S2023" s="92"/>
      <c r="T2023" s="92"/>
      <c r="U2023" s="93"/>
      <c r="V2023" s="93"/>
      <c r="W2023" s="93"/>
      <c r="X2023" s="93"/>
      <c r="Y2023" s="93"/>
      <c r="Z2023" s="92"/>
      <c r="AA2023" s="92"/>
      <c r="AB2023" s="92"/>
      <c r="AC2023" s="39">
        <f t="shared" si="963"/>
        <v>0</v>
      </c>
      <c r="AD2023" s="40">
        <f t="shared" si="964"/>
        <v>73.400000000000006</v>
      </c>
      <c r="AG2023" s="70" t="s">
        <v>3853</v>
      </c>
      <c r="AH2023" s="24" t="s">
        <v>3595</v>
      </c>
      <c r="AI2023" s="24" t="s">
        <v>135</v>
      </c>
      <c r="AJ2023" s="24" t="s">
        <v>3596</v>
      </c>
      <c r="AK2023" s="42"/>
      <c r="AL2023" s="43">
        <v>22083.23</v>
      </c>
      <c r="AM2023" s="43">
        <v>70093.39</v>
      </c>
      <c r="AN2023" s="44">
        <v>26</v>
      </c>
      <c r="AO2023" s="45"/>
      <c r="AP2023" s="46">
        <v>5</v>
      </c>
      <c r="AQ2023" s="46">
        <v>21</v>
      </c>
      <c r="AR2023" s="43">
        <v>92176.62</v>
      </c>
      <c r="AS2023" s="43">
        <v>7386.88</v>
      </c>
      <c r="AT2023" s="43">
        <v>799.5</v>
      </c>
      <c r="AU2023" s="44">
        <v>117</v>
      </c>
      <c r="AV2023" s="43">
        <v>215.02</v>
      </c>
      <c r="AW2023" s="43">
        <v>163.54</v>
      </c>
      <c r="AX2023" s="43">
        <v>100858.56</v>
      </c>
      <c r="AY2023" s="43">
        <v>5866.9</v>
      </c>
      <c r="AZ2023" s="43">
        <v>1182.74</v>
      </c>
      <c r="BA2023" s="44">
        <v>0</v>
      </c>
      <c r="BB2023" s="44">
        <v>0</v>
      </c>
      <c r="BC2023" s="44">
        <v>0</v>
      </c>
      <c r="BD2023" s="44">
        <v>0</v>
      </c>
      <c r="BE2023" s="44">
        <v>0</v>
      </c>
      <c r="BF2023" s="43">
        <v>2212.2399999999998</v>
      </c>
      <c r="BG2023" s="43">
        <v>9261.8799999999992</v>
      </c>
      <c r="BH2023" s="43">
        <v>110120.44</v>
      </c>
      <c r="BI2023" s="44">
        <v>0</v>
      </c>
      <c r="BJ2023" s="71">
        <v>110.1</v>
      </c>
      <c r="BK2023" s="2"/>
      <c r="BL2023" s="2"/>
      <c r="BM2023" s="48">
        <v>9.1999999999999993</v>
      </c>
      <c r="BN2023" s="48">
        <v>9.1999999999999993</v>
      </c>
      <c r="BO2023" s="48">
        <v>9.1999999999999993</v>
      </c>
      <c r="BP2023" s="48">
        <v>9.1999999999999993</v>
      </c>
      <c r="BQ2023" s="48">
        <v>18.399999999999999</v>
      </c>
      <c r="BR2023" s="48">
        <v>18.399999999999999</v>
      </c>
      <c r="BS2023" s="48">
        <v>4.5999999999999996</v>
      </c>
      <c r="BT2023" s="48">
        <v>0</v>
      </c>
      <c r="BU2023" s="48">
        <v>4.5999999999999996</v>
      </c>
      <c r="BV2023" s="48">
        <f t="shared" si="965"/>
        <v>-3.1</v>
      </c>
      <c r="BW2023" s="48">
        <f t="shared" si="959"/>
        <v>-3.1</v>
      </c>
      <c r="BX2023" s="49">
        <f t="shared" si="966"/>
        <v>-3.2</v>
      </c>
      <c r="BY2023" s="50">
        <f t="shared" si="967"/>
        <v>73.400000000000006</v>
      </c>
      <c r="BZ2023" s="48">
        <f t="shared" si="968"/>
        <v>27.599999999999998</v>
      </c>
      <c r="CA2023" s="48">
        <f t="shared" si="969"/>
        <v>46</v>
      </c>
      <c r="CB2023" s="48">
        <f t="shared" si="970"/>
        <v>9.1999999999999993</v>
      </c>
      <c r="CC2023" s="51">
        <f t="shared" si="971"/>
        <v>-9.4</v>
      </c>
      <c r="CD2023" s="50">
        <f t="shared" si="972"/>
        <v>73.399999999999991</v>
      </c>
      <c r="CE2023" s="103"/>
      <c r="CF2023" s="73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</row>
    <row r="2024" spans="1:122" ht="15" hidden="1" outlineLevel="1" thickBot="1" x14ac:dyDescent="0.35">
      <c r="A2024" s="161"/>
      <c r="B2024" s="90"/>
      <c r="C2024" s="90"/>
      <c r="D2024" s="91"/>
      <c r="G2024" s="92"/>
      <c r="H2024" s="93"/>
      <c r="K2024" s="94"/>
      <c r="L2024" s="92"/>
      <c r="M2024" s="92"/>
      <c r="N2024" s="92"/>
      <c r="O2024" s="92"/>
      <c r="P2024" s="92"/>
      <c r="Q2024" s="92"/>
      <c r="R2024" s="92"/>
      <c r="S2024" s="92"/>
      <c r="T2024" s="92"/>
      <c r="U2024" s="93"/>
      <c r="V2024" s="93"/>
      <c r="W2024" s="93"/>
      <c r="X2024" s="93"/>
      <c r="Y2024" s="93"/>
      <c r="Z2024" s="92"/>
      <c r="AA2024" s="92"/>
      <c r="AB2024" s="92"/>
      <c r="AC2024" s="39">
        <f t="shared" si="963"/>
        <v>0</v>
      </c>
      <c r="AD2024" s="40">
        <f t="shared" si="964"/>
        <v>166.7</v>
      </c>
      <c r="AG2024" s="70" t="s">
        <v>3853</v>
      </c>
      <c r="AH2024" s="24" t="s">
        <v>4023</v>
      </c>
      <c r="AI2024" s="24" t="s">
        <v>45</v>
      </c>
      <c r="AJ2024" s="24" t="s">
        <v>4024</v>
      </c>
      <c r="AK2024" s="42"/>
      <c r="AL2024" s="43">
        <v>38038.36</v>
      </c>
      <c r="AM2024" s="43">
        <v>174177.81</v>
      </c>
      <c r="AN2024" s="44">
        <v>59</v>
      </c>
      <c r="AO2024" s="45"/>
      <c r="AP2024" s="46">
        <v>11</v>
      </c>
      <c r="AQ2024" s="46">
        <v>48</v>
      </c>
      <c r="AR2024" s="43">
        <v>212216.17</v>
      </c>
      <c r="AS2024" s="43">
        <v>13883.92</v>
      </c>
      <c r="AT2024" s="43">
        <v>1820.67</v>
      </c>
      <c r="AU2024" s="43">
        <v>265.5</v>
      </c>
      <c r="AV2024" s="43">
        <v>487.93</v>
      </c>
      <c r="AW2024" s="43">
        <v>371.11</v>
      </c>
      <c r="AX2024" s="43">
        <v>229045.3</v>
      </c>
      <c r="AY2024" s="43">
        <v>13313.35</v>
      </c>
      <c r="AZ2024" s="43">
        <v>2683.91</v>
      </c>
      <c r="BA2024" s="44">
        <v>0</v>
      </c>
      <c r="BB2024" s="44">
        <v>0</v>
      </c>
      <c r="BC2024" s="44">
        <v>0</v>
      </c>
      <c r="BD2024" s="44">
        <v>0</v>
      </c>
      <c r="BE2024" s="44">
        <v>0</v>
      </c>
      <c r="BF2024" s="43">
        <v>5093.2</v>
      </c>
      <c r="BG2024" s="43">
        <v>21090.46</v>
      </c>
      <c r="BH2024" s="43">
        <v>250135.76</v>
      </c>
      <c r="BI2024" s="44">
        <v>0</v>
      </c>
      <c r="BJ2024" s="71">
        <v>250.1</v>
      </c>
      <c r="BK2024" s="2"/>
      <c r="BL2024" s="2"/>
      <c r="BM2024" s="48">
        <v>20.8</v>
      </c>
      <c r="BN2024" s="48">
        <v>20.8</v>
      </c>
      <c r="BO2024" s="48">
        <v>20.8</v>
      </c>
      <c r="BP2024" s="48">
        <v>20.8</v>
      </c>
      <c r="BQ2024" s="48">
        <v>41.7</v>
      </c>
      <c r="BR2024" s="48">
        <v>41.7</v>
      </c>
      <c r="BS2024" s="48">
        <v>10.4</v>
      </c>
      <c r="BT2024" s="48">
        <v>0</v>
      </c>
      <c r="BU2024" s="48">
        <v>10.4</v>
      </c>
      <c r="BV2024" s="48">
        <f t="shared" si="965"/>
        <v>-6.9</v>
      </c>
      <c r="BW2024" s="48">
        <f t="shared" si="959"/>
        <v>-6.9</v>
      </c>
      <c r="BX2024" s="49">
        <f t="shared" si="966"/>
        <v>-6.9</v>
      </c>
      <c r="BY2024" s="50">
        <f t="shared" si="967"/>
        <v>166.70000000000002</v>
      </c>
      <c r="BZ2024" s="48">
        <f t="shared" si="968"/>
        <v>62.400000000000006</v>
      </c>
      <c r="CA2024" s="48">
        <f t="shared" si="969"/>
        <v>104.2</v>
      </c>
      <c r="CB2024" s="48">
        <f t="shared" si="970"/>
        <v>20.8</v>
      </c>
      <c r="CC2024" s="51">
        <f t="shared" si="971"/>
        <v>-20.700000000000003</v>
      </c>
      <c r="CD2024" s="50">
        <f t="shared" si="972"/>
        <v>166.70000000000005</v>
      </c>
      <c r="CE2024" s="103"/>
      <c r="CF2024" s="73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</row>
    <row r="2025" spans="1:122" ht="15" hidden="1" outlineLevel="1" thickBot="1" x14ac:dyDescent="0.35">
      <c r="A2025" s="161"/>
      <c r="B2025" s="90"/>
      <c r="C2025" s="90"/>
      <c r="D2025" s="91"/>
      <c r="G2025" s="92"/>
      <c r="H2025" s="93"/>
      <c r="K2025" s="94"/>
      <c r="L2025" s="92"/>
      <c r="M2025" s="92"/>
      <c r="N2025" s="92"/>
      <c r="O2025" s="92"/>
      <c r="P2025" s="92"/>
      <c r="Q2025" s="92"/>
      <c r="R2025" s="92"/>
      <c r="S2025" s="92"/>
      <c r="T2025" s="92"/>
      <c r="U2025" s="93"/>
      <c r="V2025" s="93"/>
      <c r="W2025" s="93"/>
      <c r="X2025" s="93"/>
      <c r="Y2025" s="93"/>
      <c r="Z2025" s="92"/>
      <c r="AA2025" s="92"/>
      <c r="AB2025" s="92"/>
      <c r="AC2025" s="39">
        <f t="shared" si="963"/>
        <v>0</v>
      </c>
      <c r="AD2025" s="40">
        <f t="shared" si="964"/>
        <v>88.1</v>
      </c>
      <c r="AG2025" s="70" t="s">
        <v>3853</v>
      </c>
      <c r="AH2025" s="24" t="s">
        <v>4025</v>
      </c>
      <c r="AI2025" s="24" t="s">
        <v>135</v>
      </c>
      <c r="AJ2025" s="24" t="s">
        <v>4026</v>
      </c>
      <c r="AK2025" s="42"/>
      <c r="AL2025" s="42"/>
      <c r="AM2025" s="43">
        <v>112318.31</v>
      </c>
      <c r="AN2025" s="44">
        <v>33</v>
      </c>
      <c r="AO2025" s="45"/>
      <c r="AP2025" s="45"/>
      <c r="AQ2025" s="46">
        <v>33</v>
      </c>
      <c r="AR2025" s="43">
        <v>112318.31</v>
      </c>
      <c r="AS2025" s="43">
        <v>6497.04</v>
      </c>
      <c r="AT2025" s="43">
        <v>1014.75</v>
      </c>
      <c r="AU2025" s="43">
        <v>148.5</v>
      </c>
      <c r="AV2025" s="43">
        <v>272.91000000000003</v>
      </c>
      <c r="AW2025" s="43">
        <v>207.57</v>
      </c>
      <c r="AX2025" s="43">
        <v>120459.08</v>
      </c>
      <c r="AY2025" s="43">
        <v>7446.45</v>
      </c>
      <c r="AZ2025" s="43">
        <v>1501.17</v>
      </c>
      <c r="BA2025" s="44">
        <v>0</v>
      </c>
      <c r="BB2025" s="44">
        <v>0</v>
      </c>
      <c r="BC2025" s="44">
        <v>0</v>
      </c>
      <c r="BD2025" s="44">
        <v>0</v>
      </c>
      <c r="BE2025" s="44">
        <v>0</v>
      </c>
      <c r="BF2025" s="43">
        <v>2695.64</v>
      </c>
      <c r="BG2025" s="43">
        <v>11643.26</v>
      </c>
      <c r="BH2025" s="43">
        <v>132102.34</v>
      </c>
      <c r="BI2025" s="44">
        <v>0</v>
      </c>
      <c r="BJ2025" s="71">
        <v>132.1</v>
      </c>
      <c r="BK2025" s="2"/>
      <c r="BL2025" s="2"/>
      <c r="BM2025" s="48">
        <v>11</v>
      </c>
      <c r="BN2025" s="48">
        <v>11</v>
      </c>
      <c r="BO2025" s="48">
        <v>11</v>
      </c>
      <c r="BP2025" s="48">
        <v>11</v>
      </c>
      <c r="BQ2025" s="48">
        <v>22</v>
      </c>
      <c r="BR2025" s="48">
        <v>22</v>
      </c>
      <c r="BS2025" s="48">
        <v>5.5</v>
      </c>
      <c r="BT2025" s="48">
        <v>0</v>
      </c>
      <c r="BU2025" s="48">
        <v>5.5</v>
      </c>
      <c r="BV2025" s="48">
        <f t="shared" si="965"/>
        <v>-3.6</v>
      </c>
      <c r="BW2025" s="48">
        <f t="shared" si="959"/>
        <v>-3.6</v>
      </c>
      <c r="BX2025" s="49">
        <f t="shared" si="966"/>
        <v>-3.7</v>
      </c>
      <c r="BY2025" s="50">
        <f t="shared" si="967"/>
        <v>88.1</v>
      </c>
      <c r="BZ2025" s="48">
        <f t="shared" si="968"/>
        <v>33</v>
      </c>
      <c r="CA2025" s="48">
        <f t="shared" si="969"/>
        <v>55</v>
      </c>
      <c r="CB2025" s="48">
        <f t="shared" si="970"/>
        <v>11</v>
      </c>
      <c r="CC2025" s="51">
        <f t="shared" si="971"/>
        <v>-10.9</v>
      </c>
      <c r="CD2025" s="50">
        <f t="shared" si="972"/>
        <v>88.1</v>
      </c>
      <c r="CE2025" s="103"/>
      <c r="CF2025" s="73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</row>
    <row r="2026" spans="1:122" ht="15" hidden="1" outlineLevel="1" thickBot="1" x14ac:dyDescent="0.35">
      <c r="A2026" s="161"/>
      <c r="B2026" s="90"/>
      <c r="C2026" s="90"/>
      <c r="D2026" s="91"/>
      <c r="G2026" s="92"/>
      <c r="H2026" s="93"/>
      <c r="K2026" s="94"/>
      <c r="L2026" s="92"/>
      <c r="M2026" s="92"/>
      <c r="N2026" s="92"/>
      <c r="O2026" s="92"/>
      <c r="P2026" s="92"/>
      <c r="Q2026" s="92"/>
      <c r="R2026" s="92"/>
      <c r="S2026" s="92"/>
      <c r="T2026" s="92"/>
      <c r="U2026" s="93"/>
      <c r="V2026" s="93"/>
      <c r="W2026" s="93"/>
      <c r="X2026" s="93"/>
      <c r="Y2026" s="93"/>
      <c r="Z2026" s="92"/>
      <c r="AA2026" s="92"/>
      <c r="AB2026" s="92"/>
      <c r="AC2026" s="39">
        <f t="shared" si="963"/>
        <v>0</v>
      </c>
      <c r="AD2026" s="40">
        <f t="shared" si="964"/>
        <v>121.2</v>
      </c>
      <c r="AG2026" s="70" t="s">
        <v>3853</v>
      </c>
      <c r="AH2026" s="24" t="s">
        <v>4027</v>
      </c>
      <c r="AI2026" s="24" t="s">
        <v>45</v>
      </c>
      <c r="AJ2026" s="24" t="s">
        <v>4028</v>
      </c>
      <c r="AK2026" s="42"/>
      <c r="AL2026" s="42"/>
      <c r="AM2026" s="43">
        <v>151745.82</v>
      </c>
      <c r="AN2026" s="44">
        <v>51</v>
      </c>
      <c r="AO2026" s="45"/>
      <c r="AP2026" s="45"/>
      <c r="AQ2026" s="46">
        <v>51</v>
      </c>
      <c r="AR2026" s="43">
        <v>151745.82</v>
      </c>
      <c r="AS2026" s="43">
        <v>10040.879999999999</v>
      </c>
      <c r="AT2026" s="43">
        <v>1568.25</v>
      </c>
      <c r="AU2026" s="43">
        <v>229.5</v>
      </c>
      <c r="AV2026" s="43">
        <v>421.77</v>
      </c>
      <c r="AW2026" s="43">
        <v>320.79000000000002</v>
      </c>
      <c r="AX2026" s="43">
        <v>164327.01</v>
      </c>
      <c r="AY2026" s="43">
        <v>11508.15</v>
      </c>
      <c r="AZ2026" s="43">
        <v>2319.9899999999998</v>
      </c>
      <c r="BA2026" s="44">
        <v>0</v>
      </c>
      <c r="BB2026" s="44">
        <v>0</v>
      </c>
      <c r="BC2026" s="44">
        <v>0</v>
      </c>
      <c r="BD2026" s="44">
        <v>0</v>
      </c>
      <c r="BE2026" s="44">
        <v>0</v>
      </c>
      <c r="BF2026" s="43">
        <v>3641.9</v>
      </c>
      <c r="BG2026" s="43">
        <v>17470.04</v>
      </c>
      <c r="BH2026" s="43">
        <v>181797.05</v>
      </c>
      <c r="BI2026" s="44">
        <v>0</v>
      </c>
      <c r="BJ2026" s="71">
        <v>181.8</v>
      </c>
      <c r="BK2026" s="2"/>
      <c r="BL2026" s="2"/>
      <c r="BM2026" s="48">
        <v>15.2</v>
      </c>
      <c r="BN2026" s="48">
        <v>15.2</v>
      </c>
      <c r="BO2026" s="48">
        <v>15.2</v>
      </c>
      <c r="BP2026" s="48">
        <v>15.2</v>
      </c>
      <c r="BQ2026" s="48">
        <v>30.3</v>
      </c>
      <c r="BR2026" s="48">
        <v>30.3</v>
      </c>
      <c r="BS2026" s="48">
        <v>7.6</v>
      </c>
      <c r="BT2026" s="48">
        <v>0</v>
      </c>
      <c r="BU2026" s="48">
        <v>7.6</v>
      </c>
      <c r="BV2026" s="48">
        <f t="shared" si="965"/>
        <v>-5.0999999999999996</v>
      </c>
      <c r="BW2026" s="48">
        <f t="shared" si="959"/>
        <v>-5.0999999999999996</v>
      </c>
      <c r="BX2026" s="49">
        <f t="shared" si="966"/>
        <v>-5.2</v>
      </c>
      <c r="BY2026" s="50">
        <f t="shared" si="967"/>
        <v>121.20000000000002</v>
      </c>
      <c r="BZ2026" s="48">
        <f t="shared" si="968"/>
        <v>45.599999999999994</v>
      </c>
      <c r="CA2026" s="48">
        <f t="shared" si="969"/>
        <v>75.8</v>
      </c>
      <c r="CB2026" s="48">
        <f t="shared" si="970"/>
        <v>15.2</v>
      </c>
      <c r="CC2026" s="51">
        <f t="shared" si="971"/>
        <v>-15.399999999999999</v>
      </c>
      <c r="CD2026" s="50">
        <f t="shared" si="972"/>
        <v>121.19999999999999</v>
      </c>
      <c r="CE2026" s="103"/>
      <c r="CF2026" s="73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</row>
    <row r="2027" spans="1:122" ht="18" customHeight="1" collapsed="1" thickBot="1" x14ac:dyDescent="0.35">
      <c r="A2027" s="162"/>
      <c r="B2027" s="163" t="s">
        <v>71</v>
      </c>
      <c r="C2027" s="164"/>
      <c r="D2027" s="165"/>
      <c r="E2027" s="54">
        <f>SUM(E1940:E2026)</f>
        <v>42227485.969999984</v>
      </c>
      <c r="F2027" s="54">
        <f t="shared" ref="F2027:AD2027" si="973">SUM(F1940:F2026)</f>
        <v>2478980.3700000006</v>
      </c>
      <c r="G2027" s="54">
        <f t="shared" si="973"/>
        <v>7886507.6100000003</v>
      </c>
      <c r="H2027" s="54">
        <f t="shared" si="973"/>
        <v>12473</v>
      </c>
      <c r="I2027" s="54">
        <f t="shared" si="973"/>
        <v>9510</v>
      </c>
      <c r="J2027" s="54">
        <f t="shared" si="973"/>
        <v>766</v>
      </c>
      <c r="K2027" s="54">
        <f t="shared" si="973"/>
        <v>2197</v>
      </c>
      <c r="L2027" s="54">
        <f t="shared" si="973"/>
        <v>52592973.95000001</v>
      </c>
      <c r="M2027" s="54">
        <f t="shared" si="973"/>
        <v>5099203.5900000017</v>
      </c>
      <c r="N2027" s="54">
        <f t="shared" si="973"/>
        <v>424843.14999999985</v>
      </c>
      <c r="O2027" s="54">
        <f t="shared" si="973"/>
        <v>56128.5</v>
      </c>
      <c r="P2027" s="54">
        <f t="shared" si="973"/>
        <v>103151.70999999998</v>
      </c>
      <c r="Q2027" s="54">
        <f t="shared" si="973"/>
        <v>78455.17</v>
      </c>
      <c r="R2027" s="54">
        <f t="shared" si="973"/>
        <v>58354756.069999993</v>
      </c>
      <c r="S2027" s="54">
        <f t="shared" si="973"/>
        <v>4957040.3500000006</v>
      </c>
      <c r="T2027" s="54">
        <f t="shared" si="973"/>
        <v>567396.77</v>
      </c>
      <c r="U2027" s="54">
        <f t="shared" si="973"/>
        <v>25677</v>
      </c>
      <c r="V2027" s="54">
        <f t="shared" si="973"/>
        <v>290720.70000000007</v>
      </c>
      <c r="W2027" s="54">
        <f t="shared" si="973"/>
        <v>191531.39999999991</v>
      </c>
      <c r="X2027" s="54">
        <f t="shared" si="973"/>
        <v>86907.930000000022</v>
      </c>
      <c r="Y2027" s="54">
        <f t="shared" si="973"/>
        <v>574499.10000000009</v>
      </c>
      <c r="Z2027" s="54">
        <f t="shared" si="973"/>
        <v>1262231.4799999993</v>
      </c>
      <c r="AA2027" s="54">
        <f t="shared" si="973"/>
        <v>7956004.7300000051</v>
      </c>
      <c r="AB2027" s="54">
        <f t="shared" si="973"/>
        <v>66310760.800000004</v>
      </c>
      <c r="AC2027" s="54">
        <f t="shared" si="973"/>
        <v>66310.7</v>
      </c>
      <c r="AD2027" s="54">
        <f t="shared" si="973"/>
        <v>64665.2</v>
      </c>
      <c r="AG2027" s="55" t="s">
        <v>3853</v>
      </c>
      <c r="AH2027" s="55" t="s">
        <v>71</v>
      </c>
      <c r="AI2027" s="56"/>
      <c r="AJ2027" s="57"/>
      <c r="AK2027" s="58">
        <v>40522910.560000002</v>
      </c>
      <c r="AL2027" s="58">
        <v>2248955.9600000004</v>
      </c>
      <c r="AM2027" s="58">
        <v>7795803.2200000025</v>
      </c>
      <c r="AN2027" s="58">
        <v>12369</v>
      </c>
      <c r="AO2027" s="58">
        <v>9426</v>
      </c>
      <c r="AP2027" s="58">
        <v>689</v>
      </c>
      <c r="AQ2027" s="58">
        <v>2254</v>
      </c>
      <c r="AR2027" s="58">
        <v>50567669.74000001</v>
      </c>
      <c r="AS2027" s="58">
        <v>4800366.9400000032</v>
      </c>
      <c r="AT2027" s="58">
        <v>421256.36</v>
      </c>
      <c r="AU2027" s="58">
        <v>55660.5</v>
      </c>
      <c r="AV2027" s="58">
        <v>102291.63000000005</v>
      </c>
      <c r="AW2027" s="58">
        <v>77801.010000000024</v>
      </c>
      <c r="AX2027" s="58">
        <v>56025046.179999985</v>
      </c>
      <c r="AY2027" s="58">
        <v>4914648.3900000006</v>
      </c>
      <c r="AZ2027" s="58">
        <v>562665.80999999982</v>
      </c>
      <c r="BA2027" s="58">
        <v>25450.2</v>
      </c>
      <c r="BB2027" s="58">
        <v>288152.82</v>
      </c>
      <c r="BC2027" s="58">
        <v>189839.63999999998</v>
      </c>
      <c r="BD2027" s="58">
        <v>53248.219999999994</v>
      </c>
      <c r="BE2027" s="58">
        <v>569424.65999999992</v>
      </c>
      <c r="BF2027" s="58">
        <v>1213624.0199999998</v>
      </c>
      <c r="BG2027" s="58">
        <v>7817053.7599999988</v>
      </c>
      <c r="BH2027" s="58">
        <v>63842099.939999998</v>
      </c>
      <c r="BI2027" s="58">
        <v>0</v>
      </c>
      <c r="BJ2027" s="59">
        <v>63841.899999999965</v>
      </c>
      <c r="BK2027" s="60"/>
      <c r="BL2027" s="61" t="str">
        <f>+AG2027</f>
        <v>Vilniaus r. sav.</v>
      </c>
      <c r="BM2027" s="62">
        <f t="shared" ref="BM2027:CD2027" si="974">SUM(BM1940:BM2026)</f>
        <v>5320.800000000002</v>
      </c>
      <c r="BN2027" s="62">
        <f t="shared" si="974"/>
        <v>5320.800000000002</v>
      </c>
      <c r="BO2027" s="62">
        <f t="shared" si="974"/>
        <v>5320.800000000002</v>
      </c>
      <c r="BP2027" s="62">
        <f t="shared" si="974"/>
        <v>5320.800000000002</v>
      </c>
      <c r="BQ2027" s="62">
        <f t="shared" si="974"/>
        <v>10641.300000000003</v>
      </c>
      <c r="BR2027" s="62">
        <f t="shared" si="974"/>
        <v>10641.300000000003</v>
      </c>
      <c r="BS2027" s="62">
        <f t="shared" si="974"/>
        <v>2659.9000000000005</v>
      </c>
      <c r="BT2027" s="62">
        <f t="shared" si="974"/>
        <v>0</v>
      </c>
      <c r="BU2027" s="62">
        <f t="shared" si="974"/>
        <v>2659.9000000000005</v>
      </c>
      <c r="BV2027" s="62">
        <f t="shared" si="974"/>
        <v>5592.8999999999987</v>
      </c>
      <c r="BW2027" s="62">
        <f t="shared" si="974"/>
        <v>5592.8999999999987</v>
      </c>
      <c r="BX2027" s="62">
        <f t="shared" si="974"/>
        <v>5593.7999999999993</v>
      </c>
      <c r="BY2027" s="62">
        <f t="shared" si="974"/>
        <v>64665.200000000004</v>
      </c>
      <c r="BZ2027" s="62">
        <f t="shared" si="974"/>
        <v>15962.4</v>
      </c>
      <c r="CA2027" s="62">
        <f t="shared" si="974"/>
        <v>26603.399999999998</v>
      </c>
      <c r="CB2027" s="62">
        <f t="shared" si="974"/>
        <v>5319.8000000000011</v>
      </c>
      <c r="CC2027" s="62">
        <f t="shared" si="974"/>
        <v>16779.599999999995</v>
      </c>
      <c r="CD2027" s="62">
        <f t="shared" si="974"/>
        <v>64665.200000000004</v>
      </c>
      <c r="CE2027" s="63"/>
      <c r="CF2027" s="64" t="s">
        <v>3853</v>
      </c>
      <c r="CG2027" s="65">
        <v>5320.8000000000011</v>
      </c>
      <c r="CH2027" s="65">
        <v>5255.8000000000011</v>
      </c>
      <c r="CI2027" s="65">
        <v>5288.3000000000011</v>
      </c>
      <c r="CJ2027" s="65">
        <v>5288.3000000000011</v>
      </c>
      <c r="CK2027" s="65">
        <v>10576.300000000003</v>
      </c>
      <c r="CL2027" s="65">
        <v>10608.800000000003</v>
      </c>
      <c r="CM2027" s="65">
        <v>2627.4</v>
      </c>
      <c r="CN2027" s="65">
        <v>0</v>
      </c>
      <c r="CO2027" s="65">
        <v>2659.9</v>
      </c>
      <c r="CP2027" s="65">
        <f>+BV2027</f>
        <v>5592.8999999999987</v>
      </c>
      <c r="CQ2027" s="65">
        <f t="shared" ref="CQ2027:CR2027" si="975">+BW2027</f>
        <v>5592.8999999999987</v>
      </c>
      <c r="CR2027" s="65">
        <f t="shared" si="975"/>
        <v>5593.7999999999993</v>
      </c>
      <c r="CS2027" s="66">
        <f>+CR2027+CQ2027+CP2027+CO2027+CN2027+CM2027+CL2027+CK2027+CJ2027+CI2027+CH2027+CG2027</f>
        <v>64405.200000000012</v>
      </c>
      <c r="CT2027" s="65">
        <v>15864.900000000003</v>
      </c>
      <c r="CU2027" s="65">
        <v>26473.400000000009</v>
      </c>
      <c r="CV2027" s="65">
        <v>5287.3</v>
      </c>
      <c r="CW2027" s="65">
        <f>+CP2027+CQ2027+CR2027</f>
        <v>16779.599999999999</v>
      </c>
      <c r="CX2027" s="67">
        <f>+CW2027+CV2027+CU2027+CT2027</f>
        <v>64405.200000000004</v>
      </c>
      <c r="CY2027" s="48"/>
      <c r="CZ2027" s="64" t="s">
        <v>3853</v>
      </c>
      <c r="DA2027" s="68">
        <v>0</v>
      </c>
      <c r="DB2027" s="68">
        <v>65</v>
      </c>
      <c r="DC2027" s="68">
        <v>32.5</v>
      </c>
      <c r="DD2027" s="68">
        <v>32.5</v>
      </c>
      <c r="DE2027" s="68">
        <v>65</v>
      </c>
      <c r="DF2027" s="68">
        <v>32.5</v>
      </c>
      <c r="DG2027" s="68">
        <v>32.5</v>
      </c>
      <c r="DH2027" s="69"/>
      <c r="DI2027" s="69"/>
      <c r="DJ2027" s="69"/>
      <c r="DK2027" s="69"/>
      <c r="DL2027" s="69"/>
      <c r="DM2027" s="66">
        <v>260</v>
      </c>
      <c r="DN2027" s="68">
        <v>97.5</v>
      </c>
      <c r="DO2027" s="68">
        <v>130</v>
      </c>
      <c r="DP2027" s="68">
        <v>32.5</v>
      </c>
      <c r="DQ2027" s="68"/>
      <c r="DR2027" s="66">
        <v>260</v>
      </c>
    </row>
    <row r="2028" spans="1:122" ht="19.2" hidden="1" customHeight="1" outlineLevel="1" thickBot="1" x14ac:dyDescent="0.35">
      <c r="A2028" s="160" t="s">
        <v>4029</v>
      </c>
      <c r="B2028" s="53" t="s">
        <v>4030</v>
      </c>
      <c r="C2028" s="53" t="s">
        <v>45</v>
      </c>
      <c r="D2028" s="24" t="s">
        <v>4031</v>
      </c>
      <c r="E2028" s="34"/>
      <c r="F2028" s="35">
        <v>177398.19</v>
      </c>
      <c r="G2028" s="35">
        <v>569007.27</v>
      </c>
      <c r="H2028" s="36">
        <v>229</v>
      </c>
      <c r="I2028" s="37"/>
      <c r="J2028" s="38">
        <v>53</v>
      </c>
      <c r="K2028" s="38">
        <v>176</v>
      </c>
      <c r="L2028" s="35">
        <v>746405.46</v>
      </c>
      <c r="M2028" s="35">
        <v>110705.78</v>
      </c>
      <c r="N2028" s="35">
        <v>7052.45</v>
      </c>
      <c r="O2028" s="35">
        <v>1030.5</v>
      </c>
      <c r="P2028" s="35">
        <v>1893.83</v>
      </c>
      <c r="Q2028" s="35">
        <v>1440.41</v>
      </c>
      <c r="R2028" s="35">
        <v>868528.43</v>
      </c>
      <c r="S2028" s="35">
        <v>51673.85</v>
      </c>
      <c r="T2028" s="35">
        <v>10417.209999999999</v>
      </c>
      <c r="U2028" s="36">
        <v>0</v>
      </c>
      <c r="V2028" s="36">
        <v>0</v>
      </c>
      <c r="W2028" s="36">
        <v>0</v>
      </c>
      <c r="X2028" s="36">
        <v>0</v>
      </c>
      <c r="Y2028" s="36">
        <v>0</v>
      </c>
      <c r="Z2028" s="35">
        <v>17913.72</v>
      </c>
      <c r="AA2028" s="35">
        <v>80004.78</v>
      </c>
      <c r="AB2028" s="35">
        <v>948533.21</v>
      </c>
      <c r="AC2028" s="39">
        <f t="shared" ref="AC2028:AC2036" si="976">+ROUND(AB2028/1000,1)</f>
        <v>948.5</v>
      </c>
      <c r="AD2028" s="40">
        <f t="shared" ref="AD2028:AD2036" si="977">+ROUND((AC2028/12*4)+(BJ2028/12*8),1)</f>
        <v>987</v>
      </c>
      <c r="AG2028" s="70" t="s">
        <v>4029</v>
      </c>
      <c r="AH2028" s="24" t="s">
        <v>4030</v>
      </c>
      <c r="AI2028" s="24" t="s">
        <v>45</v>
      </c>
      <c r="AJ2028" s="24" t="s">
        <v>4031</v>
      </c>
      <c r="AK2028" s="42"/>
      <c r="AL2028" s="43">
        <v>155962.79999999999</v>
      </c>
      <c r="AM2028" s="43">
        <v>641291.06999999995</v>
      </c>
      <c r="AN2028" s="44">
        <v>249</v>
      </c>
      <c r="AO2028" s="45"/>
      <c r="AP2028" s="46">
        <v>56</v>
      </c>
      <c r="AQ2028" s="46">
        <v>193</v>
      </c>
      <c r="AR2028" s="43">
        <v>797253.87</v>
      </c>
      <c r="AS2028" s="43">
        <v>109955.64</v>
      </c>
      <c r="AT2028" s="43">
        <v>7664.24</v>
      </c>
      <c r="AU2028" s="43">
        <v>1120.5</v>
      </c>
      <c r="AV2028" s="43">
        <v>2059.23</v>
      </c>
      <c r="AW2028" s="43">
        <v>1566.21</v>
      </c>
      <c r="AX2028" s="43">
        <v>919619.69</v>
      </c>
      <c r="AY2028" s="43">
        <v>56186.85</v>
      </c>
      <c r="AZ2028" s="43">
        <v>11327.01</v>
      </c>
      <c r="BA2028" s="44">
        <v>0</v>
      </c>
      <c r="BB2028" s="44">
        <v>0</v>
      </c>
      <c r="BC2028" s="44">
        <v>0</v>
      </c>
      <c r="BD2028" s="44">
        <v>0</v>
      </c>
      <c r="BE2028" s="44">
        <v>0</v>
      </c>
      <c r="BF2028" s="43">
        <v>19134.080000000002</v>
      </c>
      <c r="BG2028" s="43">
        <v>86647.94</v>
      </c>
      <c r="BH2028" s="43">
        <v>1006267.63</v>
      </c>
      <c r="BI2028" s="44">
        <v>0</v>
      </c>
      <c r="BJ2028" s="71">
        <v>1006.3</v>
      </c>
      <c r="BK2028" s="2"/>
      <c r="BL2028" s="2"/>
      <c r="BM2028" s="48">
        <v>83.9</v>
      </c>
      <c r="BN2028" s="48">
        <v>83.9</v>
      </c>
      <c r="BO2028" s="48">
        <v>83.9</v>
      </c>
      <c r="BP2028" s="48">
        <v>83.9</v>
      </c>
      <c r="BQ2028" s="48">
        <v>167.7</v>
      </c>
      <c r="BR2028" s="48">
        <v>167.7</v>
      </c>
      <c r="BS2028" s="48">
        <v>41.9</v>
      </c>
      <c r="BT2028" s="48">
        <v>0</v>
      </c>
      <c r="BU2028" s="48">
        <v>41.9</v>
      </c>
      <c r="BV2028" s="48">
        <f t="shared" ref="BV2028:BV2036" si="978">+ROUND((AD2028-BM2028-BN2028-BO2028-BP2028-BQ2028-BR2028-BS2028-BT2028-BU2028)/3,1)</f>
        <v>77.400000000000006</v>
      </c>
      <c r="BW2028" s="48">
        <f t="shared" si="959"/>
        <v>77.400000000000006</v>
      </c>
      <c r="BX2028" s="49">
        <f t="shared" ref="BX2028:BX2036" si="979">+ROUND(AD2028-BM2028-BN2028-BO2028-BP2028-BQ2028-BR2028-BS2028-BT2028-BU2028-BV2028-BW2028,1)</f>
        <v>77.400000000000006</v>
      </c>
      <c r="BY2028" s="50">
        <f t="shared" ref="BY2028:BY2036" si="980">+BX2028+BW2028+BV2028+BU2028+BT2028+BS2028+BR2028+BQ2028+BP2028+BO2028+BN2028+BM2028</f>
        <v>986.99999999999989</v>
      </c>
      <c r="BZ2028" s="48">
        <f t="shared" ref="BZ2028:BZ2036" si="981">+BM2028+BN2028+BO2028</f>
        <v>251.70000000000002</v>
      </c>
      <c r="CA2028" s="48">
        <f t="shared" ref="CA2028:CA2036" si="982">+BP2028+BQ2028+BR2028</f>
        <v>419.29999999999995</v>
      </c>
      <c r="CB2028" s="48">
        <f t="shared" ref="CB2028:CB2036" si="983">+BS2028+BT2028+BU2028</f>
        <v>83.8</v>
      </c>
      <c r="CC2028" s="51">
        <f t="shared" ref="CC2028:CC2036" si="984">+BV2028+BW2028+BX2028</f>
        <v>232.20000000000002</v>
      </c>
      <c r="CD2028" s="50">
        <f t="shared" ref="CD2028:CD2036" si="985">SUM(BZ2028:CC2028)</f>
        <v>987</v>
      </c>
      <c r="CE2028" s="103"/>
      <c r="CF2028" s="73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</row>
    <row r="2029" spans="1:122" ht="21" hidden="1" outlineLevel="1" thickBot="1" x14ac:dyDescent="0.35">
      <c r="A2029" s="161"/>
      <c r="B2029" s="53" t="s">
        <v>4032</v>
      </c>
      <c r="C2029" s="53" t="s">
        <v>45</v>
      </c>
      <c r="D2029" s="24" t="s">
        <v>4033</v>
      </c>
      <c r="E2029" s="34"/>
      <c r="F2029" s="35">
        <v>93853.72</v>
      </c>
      <c r="G2029" s="35">
        <v>224319.91</v>
      </c>
      <c r="H2029" s="36">
        <v>103</v>
      </c>
      <c r="I2029" s="37"/>
      <c r="J2029" s="38">
        <v>27</v>
      </c>
      <c r="K2029" s="38">
        <v>76</v>
      </c>
      <c r="L2029" s="35">
        <v>318173.63</v>
      </c>
      <c r="M2029" s="35">
        <v>43561.55</v>
      </c>
      <c r="N2029" s="35">
        <v>3196.14</v>
      </c>
      <c r="O2029" s="35">
        <v>463.5</v>
      </c>
      <c r="P2029" s="35">
        <v>851.81</v>
      </c>
      <c r="Q2029" s="35">
        <v>647.87</v>
      </c>
      <c r="R2029" s="35">
        <v>366894.5</v>
      </c>
      <c r="S2029" s="35">
        <v>23241.95</v>
      </c>
      <c r="T2029" s="35">
        <v>4685.47</v>
      </c>
      <c r="U2029" s="36">
        <v>0</v>
      </c>
      <c r="V2029" s="36">
        <v>0</v>
      </c>
      <c r="W2029" s="36">
        <v>0</v>
      </c>
      <c r="X2029" s="36">
        <v>0</v>
      </c>
      <c r="Y2029" s="36">
        <v>0</v>
      </c>
      <c r="Z2029" s="35">
        <v>7636.18</v>
      </c>
      <c r="AA2029" s="35">
        <v>35563.599999999999</v>
      </c>
      <c r="AB2029" s="35">
        <v>402458.1</v>
      </c>
      <c r="AC2029" s="39">
        <f t="shared" si="976"/>
        <v>402.5</v>
      </c>
      <c r="AD2029" s="40">
        <f t="shared" si="977"/>
        <v>434.4</v>
      </c>
      <c r="AG2029" s="70" t="s">
        <v>4029</v>
      </c>
      <c r="AH2029" s="24" t="s">
        <v>4032</v>
      </c>
      <c r="AI2029" s="24" t="s">
        <v>45</v>
      </c>
      <c r="AJ2029" s="24" t="s">
        <v>4033</v>
      </c>
      <c r="AK2029" s="42"/>
      <c r="AL2029" s="43">
        <v>93853.72</v>
      </c>
      <c r="AM2029" s="43">
        <v>246751.91</v>
      </c>
      <c r="AN2029" s="44">
        <v>113</v>
      </c>
      <c r="AO2029" s="45"/>
      <c r="AP2029" s="46">
        <v>26</v>
      </c>
      <c r="AQ2029" s="46">
        <v>87</v>
      </c>
      <c r="AR2029" s="43">
        <v>340605.63</v>
      </c>
      <c r="AS2029" s="43">
        <v>65183.65</v>
      </c>
      <c r="AT2029" s="43">
        <v>3502.57</v>
      </c>
      <c r="AU2029" s="43">
        <v>508.5</v>
      </c>
      <c r="AV2029" s="43">
        <v>934.51</v>
      </c>
      <c r="AW2029" s="43">
        <v>710.77</v>
      </c>
      <c r="AX2029" s="43">
        <v>411445.63</v>
      </c>
      <c r="AY2029" s="43">
        <v>25498.45</v>
      </c>
      <c r="AZ2029" s="43">
        <v>5140.37</v>
      </c>
      <c r="BA2029" s="44">
        <v>0</v>
      </c>
      <c r="BB2029" s="44">
        <v>0</v>
      </c>
      <c r="BC2029" s="44">
        <v>0</v>
      </c>
      <c r="BD2029" s="44">
        <v>0</v>
      </c>
      <c r="BE2029" s="44">
        <v>0</v>
      </c>
      <c r="BF2029" s="43">
        <v>8174.54</v>
      </c>
      <c r="BG2029" s="43">
        <v>38813.360000000001</v>
      </c>
      <c r="BH2029" s="43">
        <v>450258.99</v>
      </c>
      <c r="BI2029" s="44">
        <v>0</v>
      </c>
      <c r="BJ2029" s="71">
        <v>450.3</v>
      </c>
      <c r="BK2029" s="2"/>
      <c r="BL2029" s="2"/>
      <c r="BM2029" s="48">
        <v>37.5</v>
      </c>
      <c r="BN2029" s="48">
        <v>37.5</v>
      </c>
      <c r="BO2029" s="48">
        <v>37.5</v>
      </c>
      <c r="BP2029" s="48">
        <v>37.5</v>
      </c>
      <c r="BQ2029" s="48">
        <v>75.099999999999994</v>
      </c>
      <c r="BR2029" s="48">
        <v>75.099999999999994</v>
      </c>
      <c r="BS2029" s="48">
        <v>18.8</v>
      </c>
      <c r="BT2029" s="48">
        <v>0</v>
      </c>
      <c r="BU2029" s="48">
        <v>18.8</v>
      </c>
      <c r="BV2029" s="48">
        <f t="shared" si="978"/>
        <v>32.200000000000003</v>
      </c>
      <c r="BW2029" s="48">
        <f t="shared" si="959"/>
        <v>32.200000000000003</v>
      </c>
      <c r="BX2029" s="49">
        <f t="shared" si="979"/>
        <v>32.200000000000003</v>
      </c>
      <c r="BY2029" s="50">
        <f t="shared" si="980"/>
        <v>434.4</v>
      </c>
      <c r="BZ2029" s="48">
        <f t="shared" si="981"/>
        <v>112.5</v>
      </c>
      <c r="CA2029" s="48">
        <f t="shared" si="982"/>
        <v>187.7</v>
      </c>
      <c r="CB2029" s="48">
        <f t="shared" si="983"/>
        <v>37.6</v>
      </c>
      <c r="CC2029" s="51">
        <f t="shared" si="984"/>
        <v>96.600000000000009</v>
      </c>
      <c r="CD2029" s="50">
        <f t="shared" si="985"/>
        <v>434.40000000000003</v>
      </c>
      <c r="CE2029" s="103"/>
      <c r="CF2029" s="73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</row>
    <row r="2030" spans="1:122" ht="15" hidden="1" outlineLevel="1" thickBot="1" x14ac:dyDescent="0.35">
      <c r="A2030" s="161"/>
      <c r="B2030" s="53" t="s">
        <v>4034</v>
      </c>
      <c r="C2030" s="53" t="s">
        <v>45</v>
      </c>
      <c r="D2030" s="24" t="s">
        <v>4035</v>
      </c>
      <c r="E2030" s="34"/>
      <c r="F2030" s="35">
        <v>93853.72</v>
      </c>
      <c r="G2030" s="35">
        <v>269183.90000000002</v>
      </c>
      <c r="H2030" s="36">
        <v>109</v>
      </c>
      <c r="I2030" s="37"/>
      <c r="J2030" s="38">
        <v>32</v>
      </c>
      <c r="K2030" s="38">
        <v>77</v>
      </c>
      <c r="L2030" s="35">
        <v>363037.62</v>
      </c>
      <c r="M2030" s="35">
        <v>71355.92</v>
      </c>
      <c r="N2030" s="35">
        <v>3385.99</v>
      </c>
      <c r="O2030" s="35">
        <v>490.5</v>
      </c>
      <c r="P2030" s="35">
        <v>901.43</v>
      </c>
      <c r="Q2030" s="35">
        <v>685.61</v>
      </c>
      <c r="R2030" s="35">
        <v>439857.07</v>
      </c>
      <c r="S2030" s="35">
        <v>24595.85</v>
      </c>
      <c r="T2030" s="35">
        <v>4958.41</v>
      </c>
      <c r="U2030" s="36">
        <v>0</v>
      </c>
      <c r="V2030" s="36">
        <v>0</v>
      </c>
      <c r="W2030" s="36">
        <v>0</v>
      </c>
      <c r="X2030" s="36">
        <v>0</v>
      </c>
      <c r="Y2030" s="36">
        <v>0</v>
      </c>
      <c r="Z2030" s="35">
        <v>8712.91</v>
      </c>
      <c r="AA2030" s="35">
        <v>38267.17</v>
      </c>
      <c r="AB2030" s="35">
        <v>478124.24</v>
      </c>
      <c r="AC2030" s="39">
        <f t="shared" si="976"/>
        <v>478.1</v>
      </c>
      <c r="AD2030" s="40">
        <f t="shared" si="977"/>
        <v>511.6</v>
      </c>
      <c r="AG2030" s="70" t="s">
        <v>4029</v>
      </c>
      <c r="AH2030" s="24" t="s">
        <v>4034</v>
      </c>
      <c r="AI2030" s="24" t="s">
        <v>45</v>
      </c>
      <c r="AJ2030" s="24" t="s">
        <v>4035</v>
      </c>
      <c r="AK2030" s="42"/>
      <c r="AL2030" s="43">
        <v>93853.72</v>
      </c>
      <c r="AM2030" s="43">
        <v>314047.88</v>
      </c>
      <c r="AN2030" s="44">
        <v>113</v>
      </c>
      <c r="AO2030" s="45"/>
      <c r="AP2030" s="46">
        <v>29</v>
      </c>
      <c r="AQ2030" s="46">
        <v>84</v>
      </c>
      <c r="AR2030" s="43">
        <v>407901.6</v>
      </c>
      <c r="AS2030" s="43">
        <v>74411.44</v>
      </c>
      <c r="AT2030" s="43">
        <v>3505.78</v>
      </c>
      <c r="AU2030" s="43">
        <v>508.5</v>
      </c>
      <c r="AV2030" s="43">
        <v>934.51</v>
      </c>
      <c r="AW2030" s="43">
        <v>710.77</v>
      </c>
      <c r="AX2030" s="43">
        <v>487972.6</v>
      </c>
      <c r="AY2030" s="43">
        <v>25498.45</v>
      </c>
      <c r="AZ2030" s="43">
        <v>5140.37</v>
      </c>
      <c r="BA2030" s="44">
        <v>0</v>
      </c>
      <c r="BB2030" s="44">
        <v>0</v>
      </c>
      <c r="BC2030" s="44">
        <v>0</v>
      </c>
      <c r="BD2030" s="44">
        <v>0</v>
      </c>
      <c r="BE2030" s="44">
        <v>0</v>
      </c>
      <c r="BF2030" s="43">
        <v>9789.65</v>
      </c>
      <c r="BG2030" s="43">
        <v>40428.47</v>
      </c>
      <c r="BH2030" s="43">
        <v>528401.06999999995</v>
      </c>
      <c r="BI2030" s="44">
        <v>0</v>
      </c>
      <c r="BJ2030" s="71">
        <v>528.4</v>
      </c>
      <c r="BK2030" s="2"/>
      <c r="BL2030" s="2"/>
      <c r="BM2030" s="48">
        <v>44</v>
      </c>
      <c r="BN2030" s="48">
        <v>44</v>
      </c>
      <c r="BO2030" s="48">
        <v>44</v>
      </c>
      <c r="BP2030" s="48">
        <v>44</v>
      </c>
      <c r="BQ2030" s="48">
        <v>88.1</v>
      </c>
      <c r="BR2030" s="48">
        <v>88.1</v>
      </c>
      <c r="BS2030" s="48">
        <v>22</v>
      </c>
      <c r="BT2030" s="48">
        <v>0</v>
      </c>
      <c r="BU2030" s="48">
        <v>22</v>
      </c>
      <c r="BV2030" s="48">
        <f t="shared" si="978"/>
        <v>38.5</v>
      </c>
      <c r="BW2030" s="48">
        <f t="shared" si="959"/>
        <v>38.5</v>
      </c>
      <c r="BX2030" s="49">
        <f t="shared" si="979"/>
        <v>38.4</v>
      </c>
      <c r="BY2030" s="50">
        <f t="shared" si="980"/>
        <v>511.6</v>
      </c>
      <c r="BZ2030" s="48">
        <f t="shared" si="981"/>
        <v>132</v>
      </c>
      <c r="CA2030" s="48">
        <f t="shared" si="982"/>
        <v>220.2</v>
      </c>
      <c r="CB2030" s="48">
        <f t="shared" si="983"/>
        <v>44</v>
      </c>
      <c r="CC2030" s="51">
        <f t="shared" si="984"/>
        <v>115.4</v>
      </c>
      <c r="CD2030" s="50">
        <f t="shared" si="985"/>
        <v>511.6</v>
      </c>
      <c r="CE2030" s="103"/>
      <c r="CF2030" s="73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</row>
    <row r="2031" spans="1:122" ht="15" hidden="1" outlineLevel="1" thickBot="1" x14ac:dyDescent="0.35">
      <c r="A2031" s="161"/>
      <c r="B2031" s="53" t="s">
        <v>4036</v>
      </c>
      <c r="C2031" s="53" t="s">
        <v>45</v>
      </c>
      <c r="D2031" s="24" t="s">
        <v>4037</v>
      </c>
      <c r="E2031" s="34"/>
      <c r="F2031" s="35">
        <v>132499.37</v>
      </c>
      <c r="G2031" s="35">
        <v>337799.41</v>
      </c>
      <c r="H2031" s="36">
        <v>138</v>
      </c>
      <c r="I2031" s="37"/>
      <c r="J2031" s="38">
        <v>36</v>
      </c>
      <c r="K2031" s="38">
        <v>102</v>
      </c>
      <c r="L2031" s="35">
        <v>470298.78</v>
      </c>
      <c r="M2031" s="35">
        <v>50907.57</v>
      </c>
      <c r="N2031" s="35">
        <v>4243.5</v>
      </c>
      <c r="O2031" s="36">
        <v>621</v>
      </c>
      <c r="P2031" s="35">
        <v>1141.26</v>
      </c>
      <c r="Q2031" s="35">
        <v>868.02</v>
      </c>
      <c r="R2031" s="35">
        <v>528080.13</v>
      </c>
      <c r="S2031" s="35">
        <v>31139.7</v>
      </c>
      <c r="T2031" s="35">
        <v>6277.62</v>
      </c>
      <c r="U2031" s="36">
        <v>0</v>
      </c>
      <c r="V2031" s="36">
        <v>0</v>
      </c>
      <c r="W2031" s="36">
        <v>0</v>
      </c>
      <c r="X2031" s="36">
        <v>0</v>
      </c>
      <c r="Y2031" s="36">
        <v>0</v>
      </c>
      <c r="Z2031" s="35">
        <v>11287.17</v>
      </c>
      <c r="AA2031" s="35">
        <v>48704.49</v>
      </c>
      <c r="AB2031" s="35">
        <v>576784.62</v>
      </c>
      <c r="AC2031" s="39">
        <f t="shared" si="976"/>
        <v>576.79999999999995</v>
      </c>
      <c r="AD2031" s="40">
        <f t="shared" si="977"/>
        <v>566.20000000000005</v>
      </c>
      <c r="AG2031" s="70" t="s">
        <v>4029</v>
      </c>
      <c r="AH2031" s="24" t="s">
        <v>4036</v>
      </c>
      <c r="AI2031" s="24" t="s">
        <v>45</v>
      </c>
      <c r="AJ2031" s="24" t="s">
        <v>4037</v>
      </c>
      <c r="AK2031" s="42"/>
      <c r="AL2031" s="43">
        <v>88332.91</v>
      </c>
      <c r="AM2031" s="43">
        <v>337799.41</v>
      </c>
      <c r="AN2031" s="44">
        <v>133</v>
      </c>
      <c r="AO2031" s="45"/>
      <c r="AP2031" s="46">
        <v>26</v>
      </c>
      <c r="AQ2031" s="46">
        <v>107</v>
      </c>
      <c r="AR2031" s="43">
        <v>426132.32</v>
      </c>
      <c r="AS2031" s="43">
        <v>81822.86</v>
      </c>
      <c r="AT2031" s="43">
        <v>4089.75</v>
      </c>
      <c r="AU2031" s="43">
        <v>598.5</v>
      </c>
      <c r="AV2031" s="43">
        <v>1099.9100000000001</v>
      </c>
      <c r="AW2031" s="43">
        <v>836.57</v>
      </c>
      <c r="AX2031" s="43">
        <v>514579.91</v>
      </c>
      <c r="AY2031" s="43">
        <v>30011.45</v>
      </c>
      <c r="AZ2031" s="43">
        <v>6050.17</v>
      </c>
      <c r="BA2031" s="44">
        <v>0</v>
      </c>
      <c r="BB2031" s="44">
        <v>0</v>
      </c>
      <c r="BC2031" s="44">
        <v>0</v>
      </c>
      <c r="BD2031" s="44">
        <v>0</v>
      </c>
      <c r="BE2031" s="44">
        <v>0</v>
      </c>
      <c r="BF2031" s="43">
        <v>10227.18</v>
      </c>
      <c r="BG2031" s="43">
        <v>46288.800000000003</v>
      </c>
      <c r="BH2031" s="43">
        <v>560868.71</v>
      </c>
      <c r="BI2031" s="44">
        <v>0</v>
      </c>
      <c r="BJ2031" s="71">
        <v>560.9</v>
      </c>
      <c r="BK2031" s="2"/>
      <c r="BL2031" s="2"/>
      <c r="BM2031" s="48">
        <v>46.7</v>
      </c>
      <c r="BN2031" s="48">
        <v>46.7</v>
      </c>
      <c r="BO2031" s="48">
        <v>46.7</v>
      </c>
      <c r="BP2031" s="48">
        <v>46.7</v>
      </c>
      <c r="BQ2031" s="48">
        <v>93.5</v>
      </c>
      <c r="BR2031" s="48">
        <v>93.5</v>
      </c>
      <c r="BS2031" s="48">
        <v>23.4</v>
      </c>
      <c r="BT2031" s="48">
        <v>0</v>
      </c>
      <c r="BU2031" s="48">
        <v>23.4</v>
      </c>
      <c r="BV2031" s="48">
        <f t="shared" si="978"/>
        <v>48.5</v>
      </c>
      <c r="BW2031" s="48">
        <f t="shared" si="959"/>
        <v>48.5</v>
      </c>
      <c r="BX2031" s="49">
        <f t="shared" si="979"/>
        <v>48.6</v>
      </c>
      <c r="BY2031" s="50">
        <f t="shared" si="980"/>
        <v>566.20000000000005</v>
      </c>
      <c r="BZ2031" s="48">
        <f t="shared" si="981"/>
        <v>140.10000000000002</v>
      </c>
      <c r="CA2031" s="48">
        <f t="shared" si="982"/>
        <v>233.7</v>
      </c>
      <c r="CB2031" s="48">
        <f t="shared" si="983"/>
        <v>46.8</v>
      </c>
      <c r="CC2031" s="51">
        <f t="shared" si="984"/>
        <v>145.6</v>
      </c>
      <c r="CD2031" s="50">
        <f t="shared" si="985"/>
        <v>566.20000000000005</v>
      </c>
      <c r="CE2031" s="103"/>
      <c r="CF2031" s="73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</row>
    <row r="2032" spans="1:122" ht="15" hidden="1" outlineLevel="1" thickBot="1" x14ac:dyDescent="0.35">
      <c r="A2032" s="161"/>
      <c r="B2032" s="53" t="s">
        <v>4038</v>
      </c>
      <c r="C2032" s="53" t="s">
        <v>45</v>
      </c>
      <c r="D2032" s="24" t="s">
        <v>4039</v>
      </c>
      <c r="E2032" s="35">
        <v>1266187.75</v>
      </c>
      <c r="F2032" s="34"/>
      <c r="G2032" s="34"/>
      <c r="H2032" s="36">
        <v>356</v>
      </c>
      <c r="I2032" s="38">
        <v>356</v>
      </c>
      <c r="J2032" s="37"/>
      <c r="K2032" s="37"/>
      <c r="L2032" s="35">
        <v>1266187.75</v>
      </c>
      <c r="M2032" s="35">
        <v>184810.67</v>
      </c>
      <c r="N2032" s="35">
        <v>12481.36</v>
      </c>
      <c r="O2032" s="36">
        <v>1602</v>
      </c>
      <c r="P2032" s="35">
        <v>2944.12</v>
      </c>
      <c r="Q2032" s="35">
        <v>2239.2399999999998</v>
      </c>
      <c r="R2032" s="35">
        <v>1470265.14</v>
      </c>
      <c r="S2032" s="35">
        <v>160534.64000000001</v>
      </c>
      <c r="T2032" s="35">
        <v>16194.44</v>
      </c>
      <c r="U2032" s="35">
        <v>961.2</v>
      </c>
      <c r="V2032" s="35">
        <v>10882.92</v>
      </c>
      <c r="W2032" s="35">
        <v>7169.84</v>
      </c>
      <c r="X2032" s="35">
        <v>3456.36</v>
      </c>
      <c r="Y2032" s="35">
        <v>21505.96</v>
      </c>
      <c r="Z2032" s="35">
        <v>30388.5</v>
      </c>
      <c r="AA2032" s="35">
        <v>251093.86</v>
      </c>
      <c r="AB2032" s="36">
        <v>1721359</v>
      </c>
      <c r="AC2032" s="39">
        <f t="shared" si="976"/>
        <v>1721.4</v>
      </c>
      <c r="AD2032" s="40">
        <f t="shared" si="977"/>
        <v>1835.1</v>
      </c>
      <c r="AG2032" s="70" t="s">
        <v>4029</v>
      </c>
      <c r="AH2032" s="24" t="s">
        <v>4038</v>
      </c>
      <c r="AI2032" s="24" t="s">
        <v>45</v>
      </c>
      <c r="AJ2032" s="24" t="s">
        <v>4039</v>
      </c>
      <c r="AK2032" s="43">
        <v>1363308.02</v>
      </c>
      <c r="AL2032" s="42"/>
      <c r="AM2032" s="42"/>
      <c r="AN2032" s="44">
        <v>414</v>
      </c>
      <c r="AO2032" s="46">
        <v>414</v>
      </c>
      <c r="AP2032" s="45"/>
      <c r="AQ2032" s="45"/>
      <c r="AR2032" s="43">
        <v>1363308.02</v>
      </c>
      <c r="AS2032" s="43">
        <v>220828.04</v>
      </c>
      <c r="AT2032" s="43">
        <v>14514.84</v>
      </c>
      <c r="AU2032" s="44">
        <v>1863</v>
      </c>
      <c r="AV2032" s="43">
        <v>3423.78</v>
      </c>
      <c r="AW2032" s="43">
        <v>2604.06</v>
      </c>
      <c r="AX2032" s="43">
        <v>1606541.74</v>
      </c>
      <c r="AY2032" s="43">
        <v>186689.16</v>
      </c>
      <c r="AZ2032" s="43">
        <v>18832.86</v>
      </c>
      <c r="BA2032" s="43">
        <v>1117.8</v>
      </c>
      <c r="BB2032" s="43">
        <v>12655.98</v>
      </c>
      <c r="BC2032" s="43">
        <v>8337.9599999999991</v>
      </c>
      <c r="BD2032" s="43">
        <v>128.02000000000001</v>
      </c>
      <c r="BE2032" s="43">
        <v>25009.74</v>
      </c>
      <c r="BF2032" s="43">
        <v>32719.39</v>
      </c>
      <c r="BG2032" s="43">
        <v>285490.90999999997</v>
      </c>
      <c r="BH2032" s="43">
        <v>1892032.65</v>
      </c>
      <c r="BI2032" s="44">
        <v>0</v>
      </c>
      <c r="BJ2032" s="71">
        <v>1892</v>
      </c>
      <c r="BK2032" s="2"/>
      <c r="BL2032" s="2"/>
      <c r="BM2032" s="48">
        <v>157.69999999999999</v>
      </c>
      <c r="BN2032" s="48">
        <v>157.69999999999999</v>
      </c>
      <c r="BO2032" s="48">
        <v>157.69999999999999</v>
      </c>
      <c r="BP2032" s="48">
        <v>157.69999999999999</v>
      </c>
      <c r="BQ2032" s="48">
        <v>315.3</v>
      </c>
      <c r="BR2032" s="48">
        <v>315.3</v>
      </c>
      <c r="BS2032" s="48">
        <v>78.8</v>
      </c>
      <c r="BT2032" s="48">
        <v>0</v>
      </c>
      <c r="BU2032" s="48">
        <v>78.8</v>
      </c>
      <c r="BV2032" s="48">
        <f t="shared" si="978"/>
        <v>138.69999999999999</v>
      </c>
      <c r="BW2032" s="48">
        <f t="shared" ref="BW2032:BW2036" si="986">+BV2032</f>
        <v>138.69999999999999</v>
      </c>
      <c r="BX2032" s="49">
        <f t="shared" si="979"/>
        <v>138.69999999999999</v>
      </c>
      <c r="BY2032" s="50">
        <f t="shared" si="980"/>
        <v>1835.1000000000001</v>
      </c>
      <c r="BZ2032" s="48">
        <f t="shared" si="981"/>
        <v>473.09999999999997</v>
      </c>
      <c r="CA2032" s="48">
        <f t="shared" si="982"/>
        <v>788.3</v>
      </c>
      <c r="CB2032" s="48">
        <f t="shared" si="983"/>
        <v>157.6</v>
      </c>
      <c r="CC2032" s="51">
        <f t="shared" si="984"/>
        <v>416.09999999999997</v>
      </c>
      <c r="CD2032" s="50">
        <f t="shared" si="985"/>
        <v>1835.0999999999997</v>
      </c>
      <c r="CE2032" s="103"/>
      <c r="CF2032" s="73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</row>
    <row r="2033" spans="1:122" ht="15" hidden="1" outlineLevel="1" thickBot="1" x14ac:dyDescent="0.35">
      <c r="A2033" s="161"/>
      <c r="B2033" s="53" t="s">
        <v>4040</v>
      </c>
      <c r="C2033" s="53" t="s">
        <v>45</v>
      </c>
      <c r="D2033" s="24" t="s">
        <v>4041</v>
      </c>
      <c r="E2033" s="35">
        <v>900520.43</v>
      </c>
      <c r="F2033" s="34"/>
      <c r="G2033" s="34"/>
      <c r="H2033" s="36">
        <v>173</v>
      </c>
      <c r="I2033" s="38">
        <v>173</v>
      </c>
      <c r="J2033" s="37"/>
      <c r="K2033" s="37"/>
      <c r="L2033" s="35">
        <v>900520.43</v>
      </c>
      <c r="M2033" s="35">
        <v>93720.67</v>
      </c>
      <c r="N2033" s="35">
        <v>6065.38</v>
      </c>
      <c r="O2033" s="35">
        <v>778.5</v>
      </c>
      <c r="P2033" s="35">
        <v>1430.71</v>
      </c>
      <c r="Q2033" s="35">
        <v>1088.17</v>
      </c>
      <c r="R2033" s="35">
        <v>1003603.86</v>
      </c>
      <c r="S2033" s="35">
        <v>78012.62</v>
      </c>
      <c r="T2033" s="35">
        <v>7869.77</v>
      </c>
      <c r="U2033" s="35">
        <v>467.1</v>
      </c>
      <c r="V2033" s="35">
        <v>5288.61</v>
      </c>
      <c r="W2033" s="35">
        <v>3484.22</v>
      </c>
      <c r="X2033" s="35">
        <v>6270.64</v>
      </c>
      <c r="Y2033" s="35">
        <v>10450.93</v>
      </c>
      <c r="Z2033" s="35">
        <v>21612.5</v>
      </c>
      <c r="AA2033" s="35">
        <v>133456.39000000001</v>
      </c>
      <c r="AB2033" s="35">
        <v>1137060.25</v>
      </c>
      <c r="AC2033" s="39">
        <f t="shared" si="976"/>
        <v>1137.0999999999999</v>
      </c>
      <c r="AD2033" s="40">
        <f t="shared" si="977"/>
        <v>1101.9000000000001</v>
      </c>
      <c r="AG2033" s="70" t="s">
        <v>4029</v>
      </c>
      <c r="AH2033" s="24" t="s">
        <v>4040</v>
      </c>
      <c r="AI2033" s="24" t="s">
        <v>45</v>
      </c>
      <c r="AJ2033" s="24" t="s">
        <v>4041</v>
      </c>
      <c r="AK2033" s="43">
        <v>854453.51</v>
      </c>
      <c r="AL2033" s="42"/>
      <c r="AM2033" s="42"/>
      <c r="AN2033" s="44">
        <v>190</v>
      </c>
      <c r="AO2033" s="46">
        <v>190</v>
      </c>
      <c r="AP2033" s="45"/>
      <c r="AQ2033" s="45"/>
      <c r="AR2033" s="43">
        <v>854453.51</v>
      </c>
      <c r="AS2033" s="43">
        <v>77120.59</v>
      </c>
      <c r="AT2033" s="43">
        <v>6661.4</v>
      </c>
      <c r="AU2033" s="44">
        <v>855</v>
      </c>
      <c r="AV2033" s="43">
        <v>1571.3</v>
      </c>
      <c r="AW2033" s="43">
        <v>1195.0999999999999</v>
      </c>
      <c r="AX2033" s="43">
        <v>941856.9</v>
      </c>
      <c r="AY2033" s="43">
        <v>85678.6</v>
      </c>
      <c r="AZ2033" s="43">
        <v>8643.1</v>
      </c>
      <c r="BA2033" s="44">
        <v>513</v>
      </c>
      <c r="BB2033" s="43">
        <v>5808.3</v>
      </c>
      <c r="BC2033" s="43">
        <v>3826.6</v>
      </c>
      <c r="BD2033" s="43">
        <v>6014.05</v>
      </c>
      <c r="BE2033" s="43">
        <v>11477.9</v>
      </c>
      <c r="BF2033" s="43">
        <v>20506.900000000001</v>
      </c>
      <c r="BG2033" s="43">
        <v>142468.45000000001</v>
      </c>
      <c r="BH2033" s="43">
        <v>1084325.3500000001</v>
      </c>
      <c r="BI2033" s="44">
        <v>0</v>
      </c>
      <c r="BJ2033" s="71">
        <v>1084.3</v>
      </c>
      <c r="BK2033" s="2"/>
      <c r="BL2033" s="2"/>
      <c r="BM2033" s="48">
        <v>90.4</v>
      </c>
      <c r="BN2033" s="48">
        <v>90.4</v>
      </c>
      <c r="BO2033" s="48">
        <v>90.4</v>
      </c>
      <c r="BP2033" s="48">
        <v>90.4</v>
      </c>
      <c r="BQ2033" s="48">
        <v>180.7</v>
      </c>
      <c r="BR2033" s="48">
        <v>180.7</v>
      </c>
      <c r="BS2033" s="48">
        <v>45.2</v>
      </c>
      <c r="BT2033" s="48">
        <v>0</v>
      </c>
      <c r="BU2033" s="48">
        <v>45.2</v>
      </c>
      <c r="BV2033" s="48">
        <f t="shared" si="978"/>
        <v>96.2</v>
      </c>
      <c r="BW2033" s="48">
        <f t="shared" si="986"/>
        <v>96.2</v>
      </c>
      <c r="BX2033" s="49">
        <f t="shared" si="979"/>
        <v>96.1</v>
      </c>
      <c r="BY2033" s="50">
        <f t="shared" si="980"/>
        <v>1101.8999999999999</v>
      </c>
      <c r="BZ2033" s="48">
        <f t="shared" si="981"/>
        <v>271.20000000000005</v>
      </c>
      <c r="CA2033" s="48">
        <f t="shared" si="982"/>
        <v>451.8</v>
      </c>
      <c r="CB2033" s="48">
        <f t="shared" si="983"/>
        <v>90.4</v>
      </c>
      <c r="CC2033" s="51">
        <f t="shared" si="984"/>
        <v>288.5</v>
      </c>
      <c r="CD2033" s="50">
        <f t="shared" si="985"/>
        <v>1101.9000000000001</v>
      </c>
      <c r="CE2033" s="103"/>
      <c r="CF2033" s="73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</row>
    <row r="2034" spans="1:122" ht="15" hidden="1" outlineLevel="1" thickBot="1" x14ac:dyDescent="0.35">
      <c r="A2034" s="161"/>
      <c r="B2034" s="53" t="s">
        <v>4042</v>
      </c>
      <c r="C2034" s="53" t="s">
        <v>45</v>
      </c>
      <c r="D2034" s="24" t="s">
        <v>4043</v>
      </c>
      <c r="E2034" s="35">
        <v>2200340.17</v>
      </c>
      <c r="F2034" s="34"/>
      <c r="G2034" s="34"/>
      <c r="H2034" s="36">
        <v>585</v>
      </c>
      <c r="I2034" s="38">
        <v>585</v>
      </c>
      <c r="J2034" s="37"/>
      <c r="K2034" s="37"/>
      <c r="L2034" s="35">
        <v>2200340.17</v>
      </c>
      <c r="M2034" s="35">
        <v>290305.28999999998</v>
      </c>
      <c r="N2034" s="35">
        <v>20510.099999999999</v>
      </c>
      <c r="O2034" s="35">
        <v>2632.5</v>
      </c>
      <c r="P2034" s="35">
        <v>4837.95</v>
      </c>
      <c r="Q2034" s="35">
        <v>3679.65</v>
      </c>
      <c r="R2034" s="35">
        <v>2522305.66</v>
      </c>
      <c r="S2034" s="35">
        <v>263799.90000000002</v>
      </c>
      <c r="T2034" s="35">
        <v>26611.65</v>
      </c>
      <c r="U2034" s="35">
        <v>1579.5</v>
      </c>
      <c r="V2034" s="35">
        <v>17883.45</v>
      </c>
      <c r="W2034" s="35">
        <v>11781.9</v>
      </c>
      <c r="X2034" s="35">
        <v>5887.84</v>
      </c>
      <c r="Y2034" s="35">
        <v>35339.85</v>
      </c>
      <c r="Z2034" s="35">
        <v>52808.19</v>
      </c>
      <c r="AA2034" s="35">
        <v>415692.28</v>
      </c>
      <c r="AB2034" s="35">
        <v>2937997.94</v>
      </c>
      <c r="AC2034" s="39">
        <f t="shared" si="976"/>
        <v>2938</v>
      </c>
      <c r="AD2034" s="40">
        <f t="shared" si="977"/>
        <v>2790.5</v>
      </c>
      <c r="AG2034" s="70" t="s">
        <v>4029</v>
      </c>
      <c r="AH2034" s="24" t="s">
        <v>4042</v>
      </c>
      <c r="AI2034" s="24" t="s">
        <v>45</v>
      </c>
      <c r="AJ2034" s="24" t="s">
        <v>4043</v>
      </c>
      <c r="AK2034" s="43">
        <v>2031806.05</v>
      </c>
      <c r="AL2034" s="42"/>
      <c r="AM2034" s="42"/>
      <c r="AN2034" s="44">
        <v>552</v>
      </c>
      <c r="AO2034" s="46">
        <v>552</v>
      </c>
      <c r="AP2034" s="45"/>
      <c r="AQ2034" s="45"/>
      <c r="AR2034" s="43">
        <v>2031806.05</v>
      </c>
      <c r="AS2034" s="43">
        <v>268073.39</v>
      </c>
      <c r="AT2034" s="43">
        <v>19353.12</v>
      </c>
      <c r="AU2034" s="44">
        <v>2484</v>
      </c>
      <c r="AV2034" s="43">
        <v>4565.04</v>
      </c>
      <c r="AW2034" s="43">
        <v>3472.08</v>
      </c>
      <c r="AX2034" s="43">
        <v>2329753.6800000002</v>
      </c>
      <c r="AY2034" s="43">
        <v>248918.88</v>
      </c>
      <c r="AZ2034" s="43">
        <v>25110.48</v>
      </c>
      <c r="BA2034" s="43">
        <v>1490.4</v>
      </c>
      <c r="BB2034" s="43">
        <v>16874.64</v>
      </c>
      <c r="BC2034" s="43">
        <v>11117.28</v>
      </c>
      <c r="BD2034" s="43">
        <v>1408.04</v>
      </c>
      <c r="BE2034" s="43">
        <v>33346.32</v>
      </c>
      <c r="BF2034" s="43">
        <v>48763.360000000001</v>
      </c>
      <c r="BG2034" s="43">
        <v>387029.4</v>
      </c>
      <c r="BH2034" s="43">
        <v>2716783.08</v>
      </c>
      <c r="BI2034" s="44">
        <v>0</v>
      </c>
      <c r="BJ2034" s="71">
        <v>2716.8</v>
      </c>
      <c r="BK2034" s="2"/>
      <c r="BL2034" s="2"/>
      <c r="BM2034" s="48">
        <v>226.4</v>
      </c>
      <c r="BN2034" s="48">
        <v>226.4</v>
      </c>
      <c r="BO2034" s="48">
        <v>226.4</v>
      </c>
      <c r="BP2034" s="48">
        <v>226.4</v>
      </c>
      <c r="BQ2034" s="48">
        <v>452.8</v>
      </c>
      <c r="BR2034" s="48">
        <v>452.8</v>
      </c>
      <c r="BS2034" s="48">
        <v>113.2</v>
      </c>
      <c r="BT2034" s="48">
        <v>0</v>
      </c>
      <c r="BU2034" s="48">
        <v>113.2</v>
      </c>
      <c r="BV2034" s="48">
        <f t="shared" si="978"/>
        <v>251</v>
      </c>
      <c r="BW2034" s="48">
        <f t="shared" si="986"/>
        <v>251</v>
      </c>
      <c r="BX2034" s="49">
        <f t="shared" si="979"/>
        <v>250.9</v>
      </c>
      <c r="BY2034" s="50">
        <f t="shared" si="980"/>
        <v>2790.5000000000005</v>
      </c>
      <c r="BZ2034" s="48">
        <f t="shared" si="981"/>
        <v>679.2</v>
      </c>
      <c r="CA2034" s="48">
        <f t="shared" si="982"/>
        <v>1132</v>
      </c>
      <c r="CB2034" s="48">
        <f t="shared" si="983"/>
        <v>226.4</v>
      </c>
      <c r="CC2034" s="51">
        <f t="shared" si="984"/>
        <v>752.9</v>
      </c>
      <c r="CD2034" s="50">
        <f t="shared" si="985"/>
        <v>2790.5</v>
      </c>
      <c r="CE2034" s="103"/>
      <c r="CF2034" s="73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</row>
    <row r="2035" spans="1:122" ht="15" hidden="1" outlineLevel="1" thickBot="1" x14ac:dyDescent="0.35">
      <c r="A2035" s="161"/>
      <c r="B2035" s="53" t="s">
        <v>4044</v>
      </c>
      <c r="C2035" s="53" t="s">
        <v>45</v>
      </c>
      <c r="D2035" s="24" t="s">
        <v>4045</v>
      </c>
      <c r="E2035" s="35">
        <v>1110692.33</v>
      </c>
      <c r="F2035" s="34"/>
      <c r="G2035" s="34"/>
      <c r="H2035" s="36">
        <v>358</v>
      </c>
      <c r="I2035" s="38">
        <v>358</v>
      </c>
      <c r="J2035" s="37"/>
      <c r="K2035" s="37"/>
      <c r="L2035" s="35">
        <v>1110692.33</v>
      </c>
      <c r="M2035" s="35">
        <v>157225.16</v>
      </c>
      <c r="N2035" s="35">
        <v>12551.48</v>
      </c>
      <c r="O2035" s="36">
        <v>1611</v>
      </c>
      <c r="P2035" s="35">
        <v>2960.66</v>
      </c>
      <c r="Q2035" s="35">
        <v>2251.8200000000002</v>
      </c>
      <c r="R2035" s="35">
        <v>1287292.45</v>
      </c>
      <c r="S2035" s="35">
        <v>161436.51999999999</v>
      </c>
      <c r="T2035" s="35">
        <v>16285.42</v>
      </c>
      <c r="U2035" s="35">
        <v>966.6</v>
      </c>
      <c r="V2035" s="35">
        <v>10944.06</v>
      </c>
      <c r="W2035" s="35">
        <v>7210.12</v>
      </c>
      <c r="X2035" s="35">
        <v>4736.0200000000004</v>
      </c>
      <c r="Y2035" s="35">
        <v>21626.78</v>
      </c>
      <c r="Z2035" s="35">
        <v>26656.6</v>
      </c>
      <c r="AA2035" s="35">
        <v>249862.12</v>
      </c>
      <c r="AB2035" s="35">
        <v>1537154.57</v>
      </c>
      <c r="AC2035" s="39">
        <f t="shared" si="976"/>
        <v>1537.2</v>
      </c>
      <c r="AD2035" s="40">
        <f t="shared" si="977"/>
        <v>1512.2</v>
      </c>
      <c r="AG2035" s="70" t="s">
        <v>4029</v>
      </c>
      <c r="AH2035" s="24" t="s">
        <v>4044</v>
      </c>
      <c r="AI2035" s="24" t="s">
        <v>45</v>
      </c>
      <c r="AJ2035" s="24" t="s">
        <v>4045</v>
      </c>
      <c r="AK2035" s="43">
        <v>1097280.3700000001</v>
      </c>
      <c r="AL2035" s="42"/>
      <c r="AM2035" s="42"/>
      <c r="AN2035" s="44">
        <v>358</v>
      </c>
      <c r="AO2035" s="46">
        <v>358</v>
      </c>
      <c r="AP2035" s="45"/>
      <c r="AQ2035" s="45"/>
      <c r="AR2035" s="43">
        <v>1097280.3700000001</v>
      </c>
      <c r="AS2035" s="43">
        <v>136860.07999999999</v>
      </c>
      <c r="AT2035" s="43">
        <v>12551.48</v>
      </c>
      <c r="AU2035" s="44">
        <v>1611</v>
      </c>
      <c r="AV2035" s="43">
        <v>2960.66</v>
      </c>
      <c r="AW2035" s="43">
        <v>2251.8200000000002</v>
      </c>
      <c r="AX2035" s="43">
        <v>1253515.4099999999</v>
      </c>
      <c r="AY2035" s="43">
        <v>161436.51999999999</v>
      </c>
      <c r="AZ2035" s="43">
        <v>16285.42</v>
      </c>
      <c r="BA2035" s="43">
        <v>966.6</v>
      </c>
      <c r="BB2035" s="43">
        <v>10944.06</v>
      </c>
      <c r="BC2035" s="43">
        <v>7210.12</v>
      </c>
      <c r="BD2035" s="43">
        <v>1408.04</v>
      </c>
      <c r="BE2035" s="43">
        <v>21626.78</v>
      </c>
      <c r="BF2035" s="43">
        <v>26334.73</v>
      </c>
      <c r="BG2035" s="43">
        <v>246212.27</v>
      </c>
      <c r="BH2035" s="43">
        <v>1499727.68</v>
      </c>
      <c r="BI2035" s="44">
        <v>0</v>
      </c>
      <c r="BJ2035" s="71">
        <v>1499.7</v>
      </c>
      <c r="BK2035" s="2"/>
      <c r="BL2035" s="2"/>
      <c r="BM2035" s="48">
        <v>125</v>
      </c>
      <c r="BN2035" s="48">
        <v>125</v>
      </c>
      <c r="BO2035" s="48">
        <v>125</v>
      </c>
      <c r="BP2035" s="48">
        <v>125</v>
      </c>
      <c r="BQ2035" s="48">
        <v>250</v>
      </c>
      <c r="BR2035" s="48">
        <v>250</v>
      </c>
      <c r="BS2035" s="48">
        <v>62.5</v>
      </c>
      <c r="BT2035" s="48">
        <v>0</v>
      </c>
      <c r="BU2035" s="48">
        <v>62.5</v>
      </c>
      <c r="BV2035" s="48">
        <f t="shared" si="978"/>
        <v>129.1</v>
      </c>
      <c r="BW2035" s="48">
        <f t="shared" si="986"/>
        <v>129.1</v>
      </c>
      <c r="BX2035" s="49">
        <f t="shared" si="979"/>
        <v>129</v>
      </c>
      <c r="BY2035" s="50">
        <f t="shared" si="980"/>
        <v>1512.2</v>
      </c>
      <c r="BZ2035" s="48">
        <f t="shared" si="981"/>
        <v>375</v>
      </c>
      <c r="CA2035" s="48">
        <f t="shared" si="982"/>
        <v>625</v>
      </c>
      <c r="CB2035" s="48">
        <f t="shared" si="983"/>
        <v>125</v>
      </c>
      <c r="CC2035" s="51">
        <f t="shared" si="984"/>
        <v>387.2</v>
      </c>
      <c r="CD2035" s="50">
        <f t="shared" si="985"/>
        <v>1512.2</v>
      </c>
      <c r="CE2035" s="103"/>
      <c r="CF2035" s="73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</row>
    <row r="2036" spans="1:122" ht="15" hidden="1" outlineLevel="1" thickBot="1" x14ac:dyDescent="0.35">
      <c r="A2036" s="161"/>
      <c r="B2036" s="53" t="s">
        <v>4046</v>
      </c>
      <c r="C2036" s="53" t="s">
        <v>45</v>
      </c>
      <c r="D2036" s="24" t="s">
        <v>4047</v>
      </c>
      <c r="E2036" s="35">
        <v>1162713.9099999999</v>
      </c>
      <c r="F2036" s="34"/>
      <c r="G2036" s="34"/>
      <c r="H2036" s="36">
        <v>341</v>
      </c>
      <c r="I2036" s="38">
        <v>341</v>
      </c>
      <c r="J2036" s="37"/>
      <c r="K2036" s="37"/>
      <c r="L2036" s="35">
        <v>1162713.9099999999</v>
      </c>
      <c r="M2036" s="35">
        <v>176685.18</v>
      </c>
      <c r="N2036" s="35">
        <v>11955.46</v>
      </c>
      <c r="O2036" s="35">
        <v>1534.5</v>
      </c>
      <c r="P2036" s="35">
        <v>2820.07</v>
      </c>
      <c r="Q2036" s="35">
        <v>2144.89</v>
      </c>
      <c r="R2036" s="35">
        <v>1357854.01</v>
      </c>
      <c r="S2036" s="35">
        <v>153770.54</v>
      </c>
      <c r="T2036" s="35">
        <v>15512.09</v>
      </c>
      <c r="U2036" s="35">
        <v>920.7</v>
      </c>
      <c r="V2036" s="35">
        <v>10424.370000000001</v>
      </c>
      <c r="W2036" s="35">
        <v>6867.74</v>
      </c>
      <c r="X2036" s="35">
        <v>5631.43</v>
      </c>
      <c r="Y2036" s="35">
        <v>20599.810000000001</v>
      </c>
      <c r="Z2036" s="35">
        <v>27905.15</v>
      </c>
      <c r="AA2036" s="35">
        <v>241631.83</v>
      </c>
      <c r="AB2036" s="35">
        <v>1599485.84</v>
      </c>
      <c r="AC2036" s="39">
        <f t="shared" si="976"/>
        <v>1599.5</v>
      </c>
      <c r="AD2036" s="40">
        <f t="shared" si="977"/>
        <v>1585.8</v>
      </c>
      <c r="AG2036" s="70" t="s">
        <v>4029</v>
      </c>
      <c r="AH2036" s="24" t="s">
        <v>4046</v>
      </c>
      <c r="AI2036" s="24" t="s">
        <v>45</v>
      </c>
      <c r="AJ2036" s="24" t="s">
        <v>4047</v>
      </c>
      <c r="AK2036" s="43">
        <v>1147317.55</v>
      </c>
      <c r="AL2036" s="42"/>
      <c r="AM2036" s="42"/>
      <c r="AN2036" s="44">
        <v>365</v>
      </c>
      <c r="AO2036" s="46">
        <v>365</v>
      </c>
      <c r="AP2036" s="45"/>
      <c r="AQ2036" s="45"/>
      <c r="AR2036" s="43">
        <v>1147317.55</v>
      </c>
      <c r="AS2036" s="43">
        <v>156709.01</v>
      </c>
      <c r="AT2036" s="43">
        <v>12796.9</v>
      </c>
      <c r="AU2036" s="43">
        <v>1642.5</v>
      </c>
      <c r="AV2036" s="43">
        <v>3018.55</v>
      </c>
      <c r="AW2036" s="43">
        <v>2295.85</v>
      </c>
      <c r="AX2036" s="43">
        <v>1323780.3600000001</v>
      </c>
      <c r="AY2036" s="43">
        <v>164593.1</v>
      </c>
      <c r="AZ2036" s="43">
        <v>16603.849999999999</v>
      </c>
      <c r="BA2036" s="43">
        <v>985.5</v>
      </c>
      <c r="BB2036" s="43">
        <v>11158.05</v>
      </c>
      <c r="BC2036" s="43">
        <v>7351.1</v>
      </c>
      <c r="BD2036" s="43">
        <v>4992.24</v>
      </c>
      <c r="BE2036" s="43">
        <v>22049.65</v>
      </c>
      <c r="BF2036" s="43">
        <v>27535.62</v>
      </c>
      <c r="BG2036" s="43">
        <v>255269.11</v>
      </c>
      <c r="BH2036" s="43">
        <v>1579049.47</v>
      </c>
      <c r="BI2036" s="44">
        <v>0</v>
      </c>
      <c r="BJ2036" s="71">
        <v>1579</v>
      </c>
      <c r="BK2036" s="2"/>
      <c r="BL2036" s="2"/>
      <c r="BM2036" s="48">
        <v>131.6</v>
      </c>
      <c r="BN2036" s="48">
        <v>131.6</v>
      </c>
      <c r="BO2036" s="48">
        <v>131.6</v>
      </c>
      <c r="BP2036" s="48">
        <v>131.6</v>
      </c>
      <c r="BQ2036" s="48">
        <v>263.2</v>
      </c>
      <c r="BR2036" s="48">
        <v>263.2</v>
      </c>
      <c r="BS2036" s="48">
        <v>65.8</v>
      </c>
      <c r="BT2036" s="48">
        <v>0</v>
      </c>
      <c r="BU2036" s="48">
        <v>65.8</v>
      </c>
      <c r="BV2036" s="48">
        <f t="shared" si="978"/>
        <v>133.80000000000001</v>
      </c>
      <c r="BW2036" s="48">
        <f t="shared" si="986"/>
        <v>133.80000000000001</v>
      </c>
      <c r="BX2036" s="49">
        <f t="shared" si="979"/>
        <v>133.80000000000001</v>
      </c>
      <c r="BY2036" s="50">
        <f t="shared" si="980"/>
        <v>1585.7999999999997</v>
      </c>
      <c r="BZ2036" s="48">
        <f t="shared" si="981"/>
        <v>394.79999999999995</v>
      </c>
      <c r="CA2036" s="48">
        <f t="shared" si="982"/>
        <v>658</v>
      </c>
      <c r="CB2036" s="48">
        <f t="shared" si="983"/>
        <v>131.6</v>
      </c>
      <c r="CC2036" s="51">
        <f t="shared" si="984"/>
        <v>401.40000000000003</v>
      </c>
      <c r="CD2036" s="50">
        <f t="shared" si="985"/>
        <v>1585.8</v>
      </c>
      <c r="CE2036" s="103"/>
      <c r="CF2036" s="73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</row>
    <row r="2037" spans="1:122" ht="18" customHeight="1" collapsed="1" thickBot="1" x14ac:dyDescent="0.35">
      <c r="A2037" s="162"/>
      <c r="B2037" s="163" t="s">
        <v>71</v>
      </c>
      <c r="C2037" s="164"/>
      <c r="D2037" s="165"/>
      <c r="E2037" s="54">
        <f>SUM(E2028:E2036)</f>
        <v>6640454.5899999999</v>
      </c>
      <c r="F2037" s="54">
        <f t="shared" ref="F2037:AD2037" si="987">SUM(F2028:F2036)</f>
        <v>497605</v>
      </c>
      <c r="G2037" s="54">
        <f t="shared" si="987"/>
        <v>1400310.49</v>
      </c>
      <c r="H2037" s="54">
        <f t="shared" si="987"/>
        <v>2392</v>
      </c>
      <c r="I2037" s="54">
        <f t="shared" si="987"/>
        <v>1813</v>
      </c>
      <c r="J2037" s="54">
        <f t="shared" si="987"/>
        <v>148</v>
      </c>
      <c r="K2037" s="54">
        <f t="shared" si="987"/>
        <v>431</v>
      </c>
      <c r="L2037" s="54">
        <f t="shared" si="987"/>
        <v>8538370.0800000001</v>
      </c>
      <c r="M2037" s="54">
        <f t="shared" si="987"/>
        <v>1179277.79</v>
      </c>
      <c r="N2037" s="54">
        <f t="shared" si="987"/>
        <v>81441.859999999986</v>
      </c>
      <c r="O2037" s="54">
        <f t="shared" si="987"/>
        <v>10764</v>
      </c>
      <c r="P2037" s="54">
        <f t="shared" si="987"/>
        <v>19781.84</v>
      </c>
      <c r="Q2037" s="54">
        <f t="shared" si="987"/>
        <v>15045.679999999998</v>
      </c>
      <c r="R2037" s="54">
        <f t="shared" si="987"/>
        <v>9844681.25</v>
      </c>
      <c r="S2037" s="54">
        <f t="shared" si="987"/>
        <v>948205.57000000007</v>
      </c>
      <c r="T2037" s="54">
        <f t="shared" si="987"/>
        <v>108812.08</v>
      </c>
      <c r="U2037" s="54">
        <f t="shared" si="987"/>
        <v>4895.1000000000004</v>
      </c>
      <c r="V2037" s="54">
        <f t="shared" si="987"/>
        <v>55423.409999999996</v>
      </c>
      <c r="W2037" s="54">
        <f t="shared" si="987"/>
        <v>36513.82</v>
      </c>
      <c r="X2037" s="54">
        <f t="shared" si="987"/>
        <v>25982.29</v>
      </c>
      <c r="Y2037" s="54">
        <f t="shared" si="987"/>
        <v>109523.32999999999</v>
      </c>
      <c r="Z2037" s="54">
        <f t="shared" si="987"/>
        <v>204920.91999999998</v>
      </c>
      <c r="AA2037" s="54">
        <f t="shared" si="987"/>
        <v>1494276.52</v>
      </c>
      <c r="AB2037" s="54">
        <f t="shared" si="987"/>
        <v>11338957.77</v>
      </c>
      <c r="AC2037" s="54">
        <f t="shared" si="987"/>
        <v>11339.1</v>
      </c>
      <c r="AD2037" s="54">
        <f t="shared" si="987"/>
        <v>11324.699999999999</v>
      </c>
      <c r="AG2037" s="55" t="s">
        <v>4029</v>
      </c>
      <c r="AH2037" s="55" t="s">
        <v>71</v>
      </c>
      <c r="AI2037" s="56"/>
      <c r="AJ2037" s="57"/>
      <c r="AK2037" s="58">
        <v>6494165.5</v>
      </c>
      <c r="AL2037" s="58">
        <v>432003.15</v>
      </c>
      <c r="AM2037" s="58">
        <v>1539890.2699999998</v>
      </c>
      <c r="AN2037" s="58">
        <v>2487</v>
      </c>
      <c r="AO2037" s="58">
        <v>1879</v>
      </c>
      <c r="AP2037" s="58">
        <v>137</v>
      </c>
      <c r="AQ2037" s="58">
        <v>471</v>
      </c>
      <c r="AR2037" s="58">
        <v>8466058.9199999999</v>
      </c>
      <c r="AS2037" s="58">
        <v>1190964.7</v>
      </c>
      <c r="AT2037" s="58">
        <v>84640.079999999987</v>
      </c>
      <c r="AU2037" s="58">
        <v>11191.5</v>
      </c>
      <c r="AV2037" s="58">
        <v>20567.489999999998</v>
      </c>
      <c r="AW2037" s="58">
        <v>15643.23</v>
      </c>
      <c r="AX2037" s="58">
        <v>9789065.9199999999</v>
      </c>
      <c r="AY2037" s="58">
        <v>984511.46</v>
      </c>
      <c r="AZ2037" s="58">
        <v>113133.63</v>
      </c>
      <c r="BA2037" s="58">
        <v>5073.2999999999993</v>
      </c>
      <c r="BB2037" s="58">
        <v>57441.03</v>
      </c>
      <c r="BC2037" s="58">
        <v>37843.06</v>
      </c>
      <c r="BD2037" s="58">
        <v>13950.390000000001</v>
      </c>
      <c r="BE2037" s="58">
        <v>113510.38999999998</v>
      </c>
      <c r="BF2037" s="58">
        <v>203185.44999999998</v>
      </c>
      <c r="BG2037" s="58">
        <v>1528648.71</v>
      </c>
      <c r="BH2037" s="58">
        <v>11317714.630000001</v>
      </c>
      <c r="BI2037" s="58">
        <v>0</v>
      </c>
      <c r="BJ2037" s="59">
        <v>11317.7</v>
      </c>
      <c r="BK2037" s="60"/>
      <c r="BL2037" s="61" t="str">
        <f>+AG2037</f>
        <v>Visagino sav.</v>
      </c>
      <c r="BM2037" s="62">
        <f t="shared" ref="BM2037:CD2037" si="988">SUM(BM2028:BM2036)</f>
        <v>943.2</v>
      </c>
      <c r="BN2037" s="62">
        <f t="shared" si="988"/>
        <v>943.2</v>
      </c>
      <c r="BO2037" s="62">
        <f t="shared" si="988"/>
        <v>943.2</v>
      </c>
      <c r="BP2037" s="62">
        <f t="shared" si="988"/>
        <v>943.2</v>
      </c>
      <c r="BQ2037" s="62">
        <f t="shared" si="988"/>
        <v>1886.4</v>
      </c>
      <c r="BR2037" s="62">
        <f t="shared" si="988"/>
        <v>1886.4</v>
      </c>
      <c r="BS2037" s="62">
        <f t="shared" si="988"/>
        <v>471.59999999999997</v>
      </c>
      <c r="BT2037" s="62">
        <f t="shared" si="988"/>
        <v>0</v>
      </c>
      <c r="BU2037" s="62">
        <f t="shared" si="988"/>
        <v>471.59999999999997</v>
      </c>
      <c r="BV2037" s="62">
        <f t="shared" si="988"/>
        <v>945.40000000000009</v>
      </c>
      <c r="BW2037" s="62">
        <f t="shared" si="988"/>
        <v>945.40000000000009</v>
      </c>
      <c r="BX2037" s="62">
        <f t="shared" si="988"/>
        <v>945.09999999999991</v>
      </c>
      <c r="BY2037" s="62">
        <f t="shared" si="988"/>
        <v>11324.7</v>
      </c>
      <c r="BZ2037" s="62">
        <f t="shared" si="988"/>
        <v>2829.6000000000004</v>
      </c>
      <c r="CA2037" s="62">
        <f t="shared" si="988"/>
        <v>4716</v>
      </c>
      <c r="CB2037" s="62">
        <f t="shared" si="988"/>
        <v>943.19999999999993</v>
      </c>
      <c r="CC2037" s="62">
        <f t="shared" si="988"/>
        <v>2835.9</v>
      </c>
      <c r="CD2037" s="62">
        <f t="shared" si="988"/>
        <v>11324.699999999999</v>
      </c>
      <c r="CE2037" s="63"/>
      <c r="CF2037" s="64" t="s">
        <v>4029</v>
      </c>
      <c r="CG2037" s="65">
        <v>943.2</v>
      </c>
      <c r="CH2037" s="65">
        <v>897.2</v>
      </c>
      <c r="CI2037" s="65">
        <v>920.2</v>
      </c>
      <c r="CJ2037" s="65">
        <v>920.2</v>
      </c>
      <c r="CK2037" s="65">
        <v>1840.4</v>
      </c>
      <c r="CL2037" s="65">
        <v>1863.4</v>
      </c>
      <c r="CM2037" s="65">
        <v>448.59999999999997</v>
      </c>
      <c r="CN2037" s="65">
        <v>0</v>
      </c>
      <c r="CO2037" s="65">
        <v>471.59999999999997</v>
      </c>
      <c r="CP2037" s="65">
        <f>+BV2037</f>
        <v>945.40000000000009</v>
      </c>
      <c r="CQ2037" s="65">
        <f t="shared" ref="CQ2037:CR2037" si="989">+BW2037</f>
        <v>945.40000000000009</v>
      </c>
      <c r="CR2037" s="65">
        <f t="shared" si="989"/>
        <v>945.09999999999991</v>
      </c>
      <c r="CS2037" s="66">
        <f>+CR2037+CQ2037+CP2037+CO2037+CN2037+CM2037+CL2037+CK2037+CJ2037+CI2037+CH2037+CG2037</f>
        <v>11140.700000000003</v>
      </c>
      <c r="CT2037" s="65">
        <v>2760.6000000000004</v>
      </c>
      <c r="CU2037" s="65">
        <v>4624</v>
      </c>
      <c r="CV2037" s="65">
        <v>920.19999999999993</v>
      </c>
      <c r="CW2037" s="65">
        <f>+CP2037+CQ2037+CR2037</f>
        <v>2835.9</v>
      </c>
      <c r="CX2037" s="67">
        <f>+CW2037+CV2037+CU2037+CT2037</f>
        <v>11140.7</v>
      </c>
      <c r="CY2037" s="48"/>
      <c r="CZ2037" s="64" t="s">
        <v>4029</v>
      </c>
      <c r="DA2037" s="68">
        <v>0</v>
      </c>
      <c r="DB2037" s="68">
        <v>46</v>
      </c>
      <c r="DC2037" s="68">
        <v>23</v>
      </c>
      <c r="DD2037" s="68">
        <v>23</v>
      </c>
      <c r="DE2037" s="68">
        <v>46</v>
      </c>
      <c r="DF2037" s="68">
        <v>23</v>
      </c>
      <c r="DG2037" s="68">
        <v>23</v>
      </c>
      <c r="DH2037" s="69"/>
      <c r="DI2037" s="69"/>
      <c r="DJ2037" s="69"/>
      <c r="DK2037" s="69"/>
      <c r="DL2037" s="69"/>
      <c r="DM2037" s="66">
        <v>184</v>
      </c>
      <c r="DN2037" s="68">
        <v>69</v>
      </c>
      <c r="DO2037" s="68">
        <v>92</v>
      </c>
      <c r="DP2037" s="68">
        <v>23</v>
      </c>
      <c r="DQ2037" s="68"/>
      <c r="DR2037" s="66">
        <v>184</v>
      </c>
    </row>
    <row r="2038" spans="1:122" ht="21" hidden="1" outlineLevel="1" thickBot="1" x14ac:dyDescent="0.35">
      <c r="A2038" s="160" t="s">
        <v>4048</v>
      </c>
      <c r="B2038" s="53" t="s">
        <v>4049</v>
      </c>
      <c r="C2038" s="53" t="s">
        <v>45</v>
      </c>
      <c r="D2038" s="24" t="s">
        <v>4050</v>
      </c>
      <c r="E2038" s="35">
        <v>112127.95</v>
      </c>
      <c r="F2038" s="35">
        <v>29149.86</v>
      </c>
      <c r="G2038" s="35">
        <v>140609.01999999999</v>
      </c>
      <c r="H2038" s="36">
        <v>46</v>
      </c>
      <c r="I2038" s="38">
        <v>11</v>
      </c>
      <c r="J2038" s="38">
        <v>3</v>
      </c>
      <c r="K2038" s="38">
        <v>32</v>
      </c>
      <c r="L2038" s="35">
        <v>281886.83</v>
      </c>
      <c r="M2038" s="35">
        <v>57813.99</v>
      </c>
      <c r="N2038" s="35">
        <v>1414.5</v>
      </c>
      <c r="O2038" s="36">
        <v>207</v>
      </c>
      <c r="P2038" s="35">
        <v>380.42</v>
      </c>
      <c r="Q2038" s="35">
        <v>289.33999999999997</v>
      </c>
      <c r="R2038" s="35">
        <v>341992.08</v>
      </c>
      <c r="S2038" s="35">
        <v>12858.09</v>
      </c>
      <c r="T2038" s="35">
        <v>2092.54</v>
      </c>
      <c r="U2038" s="35">
        <v>29.7</v>
      </c>
      <c r="V2038" s="35">
        <v>336.27</v>
      </c>
      <c r="W2038" s="35">
        <v>221.54</v>
      </c>
      <c r="X2038" s="36">
        <v>0</v>
      </c>
      <c r="Y2038" s="35">
        <v>664.51</v>
      </c>
      <c r="Z2038" s="35">
        <v>6765.29</v>
      </c>
      <c r="AA2038" s="35">
        <v>22967.94</v>
      </c>
      <c r="AB2038" s="35">
        <v>364960.02</v>
      </c>
      <c r="AC2038" s="39">
        <f t="shared" ref="AC2038:AC2047" si="990">+ROUND(AB2038/1000,1)</f>
        <v>365</v>
      </c>
      <c r="AD2038" s="40">
        <f t="shared" ref="AD2038:AD2047" si="991">+ROUND((AC2038/12*4)+(BJ2038/12*8),1)</f>
        <v>340.1</v>
      </c>
      <c r="AG2038" s="70" t="s">
        <v>4048</v>
      </c>
      <c r="AH2038" s="24" t="s">
        <v>4049</v>
      </c>
      <c r="AI2038" s="24" t="s">
        <v>45</v>
      </c>
      <c r="AJ2038" s="24" t="s">
        <v>4050</v>
      </c>
      <c r="AK2038" s="43">
        <v>77027.94</v>
      </c>
      <c r="AL2038" s="43">
        <v>29149.86</v>
      </c>
      <c r="AM2038" s="43">
        <v>161299.21</v>
      </c>
      <c r="AN2038" s="44">
        <v>41</v>
      </c>
      <c r="AO2038" s="46">
        <v>6</v>
      </c>
      <c r="AP2038" s="46">
        <v>3</v>
      </c>
      <c r="AQ2038" s="46">
        <v>32</v>
      </c>
      <c r="AR2038" s="43">
        <v>267477.01</v>
      </c>
      <c r="AS2038" s="43">
        <v>38584.54</v>
      </c>
      <c r="AT2038" s="43">
        <v>1260.75</v>
      </c>
      <c r="AU2038" s="43">
        <v>184.5</v>
      </c>
      <c r="AV2038" s="43">
        <v>339.07</v>
      </c>
      <c r="AW2038" s="43">
        <v>257.89</v>
      </c>
      <c r="AX2038" s="43">
        <v>308103.76</v>
      </c>
      <c r="AY2038" s="43">
        <v>10603.39</v>
      </c>
      <c r="AZ2038" s="43">
        <v>1865.09</v>
      </c>
      <c r="BA2038" s="43">
        <v>16.2</v>
      </c>
      <c r="BB2038" s="43">
        <v>183.42</v>
      </c>
      <c r="BC2038" s="43">
        <v>120.84</v>
      </c>
      <c r="BD2038" s="44">
        <v>0</v>
      </c>
      <c r="BE2038" s="43">
        <v>362.46</v>
      </c>
      <c r="BF2038" s="43">
        <v>6419.46</v>
      </c>
      <c r="BG2038" s="43">
        <v>19570.86</v>
      </c>
      <c r="BH2038" s="43">
        <v>327674.62</v>
      </c>
      <c r="BI2038" s="44">
        <v>0</v>
      </c>
      <c r="BJ2038" s="71">
        <v>327.7</v>
      </c>
      <c r="BK2038" s="2"/>
      <c r="BL2038" s="2"/>
      <c r="BM2038" s="48">
        <v>27.3</v>
      </c>
      <c r="BN2038" s="48">
        <v>27.3</v>
      </c>
      <c r="BO2038" s="48">
        <v>27.3</v>
      </c>
      <c r="BP2038" s="48">
        <v>27.3</v>
      </c>
      <c r="BQ2038" s="48">
        <v>54.6</v>
      </c>
      <c r="BR2038" s="48">
        <v>54.6</v>
      </c>
      <c r="BS2038" s="48">
        <v>13.7</v>
      </c>
      <c r="BT2038" s="48">
        <v>0</v>
      </c>
      <c r="BU2038" s="48">
        <v>13.7</v>
      </c>
      <c r="BV2038" s="48">
        <f t="shared" ref="BV2038:BV2047" si="992">+ROUND((AD2038-BM2038-BN2038-BO2038-BP2038-BQ2038-BR2038-BS2038-BT2038-BU2038)/3,1)</f>
        <v>31.4</v>
      </c>
      <c r="BW2038" s="48">
        <f t="shared" ref="BW2038:BW2047" si="993">+BV2038</f>
        <v>31.4</v>
      </c>
      <c r="BX2038" s="49">
        <f t="shared" ref="BX2038:BX2047" si="994">+ROUND(AD2038-BM2038-BN2038-BO2038-BP2038-BQ2038-BR2038-BS2038-BT2038-BU2038-BV2038-BW2038,1)</f>
        <v>31.5</v>
      </c>
      <c r="BY2038" s="50">
        <f t="shared" ref="BY2038:BY2047" si="995">+BX2038+BW2038+BV2038+BU2038+BT2038+BS2038+BR2038+BQ2038+BP2038+BO2038+BN2038+BM2038</f>
        <v>340.1</v>
      </c>
      <c r="BZ2038" s="48">
        <f t="shared" ref="BZ2038:BZ2047" si="996">+BM2038+BN2038+BO2038</f>
        <v>81.900000000000006</v>
      </c>
      <c r="CA2038" s="48">
        <f t="shared" ref="CA2038:CA2047" si="997">+BP2038+BQ2038+BR2038</f>
        <v>136.5</v>
      </c>
      <c r="CB2038" s="48">
        <f t="shared" ref="CB2038:CB2047" si="998">+BS2038+BT2038+BU2038</f>
        <v>27.4</v>
      </c>
      <c r="CC2038" s="51">
        <f t="shared" ref="CC2038:CC2047" si="999">+BV2038+BW2038+BX2038</f>
        <v>94.3</v>
      </c>
      <c r="CD2038" s="50">
        <f t="shared" ref="CD2038:CD2047" si="1000">SUM(BZ2038:CC2038)</f>
        <v>340.1</v>
      </c>
      <c r="CE2038" s="103"/>
      <c r="CF2038" s="73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</row>
    <row r="2039" spans="1:122" ht="21" hidden="1" outlineLevel="1" thickBot="1" x14ac:dyDescent="0.35">
      <c r="A2039" s="161"/>
      <c r="B2039" s="53" t="s">
        <v>4051</v>
      </c>
      <c r="C2039" s="53" t="s">
        <v>45</v>
      </c>
      <c r="D2039" s="24" t="s">
        <v>4052</v>
      </c>
      <c r="E2039" s="35">
        <v>153662.51</v>
      </c>
      <c r="F2039" s="34"/>
      <c r="G2039" s="35">
        <v>119496.54</v>
      </c>
      <c r="H2039" s="36">
        <v>62</v>
      </c>
      <c r="I2039" s="38">
        <v>15</v>
      </c>
      <c r="J2039" s="37"/>
      <c r="K2039" s="38">
        <v>47</v>
      </c>
      <c r="L2039" s="35">
        <v>273159.05</v>
      </c>
      <c r="M2039" s="35">
        <v>62405.71</v>
      </c>
      <c r="N2039" s="35">
        <v>1906.5</v>
      </c>
      <c r="O2039" s="36">
        <v>279</v>
      </c>
      <c r="P2039" s="35">
        <v>512.74</v>
      </c>
      <c r="Q2039" s="35">
        <v>389.98</v>
      </c>
      <c r="R2039" s="35">
        <v>338652.98</v>
      </c>
      <c r="S2039" s="35">
        <v>17369.650000000001</v>
      </c>
      <c r="T2039" s="35">
        <v>2820.38</v>
      </c>
      <c r="U2039" s="35">
        <v>40.5</v>
      </c>
      <c r="V2039" s="35">
        <v>458.55</v>
      </c>
      <c r="W2039" s="35">
        <v>302.10000000000002</v>
      </c>
      <c r="X2039" s="36">
        <v>0</v>
      </c>
      <c r="Y2039" s="35">
        <v>906.15</v>
      </c>
      <c r="Z2039" s="35">
        <v>6555.82</v>
      </c>
      <c r="AA2039" s="35">
        <v>28453.15</v>
      </c>
      <c r="AB2039" s="35">
        <v>367106.13</v>
      </c>
      <c r="AC2039" s="39">
        <f t="shared" si="990"/>
        <v>367.1</v>
      </c>
      <c r="AD2039" s="40">
        <f t="shared" si="991"/>
        <v>379.7</v>
      </c>
      <c r="AG2039" s="70" t="s">
        <v>4048</v>
      </c>
      <c r="AH2039" s="24" t="s">
        <v>4051</v>
      </c>
      <c r="AI2039" s="24" t="s">
        <v>45</v>
      </c>
      <c r="AJ2039" s="24" t="s">
        <v>4052</v>
      </c>
      <c r="AK2039" s="43">
        <v>171357.62</v>
      </c>
      <c r="AL2039" s="42"/>
      <c r="AM2039" s="43">
        <v>119496.54</v>
      </c>
      <c r="AN2039" s="44">
        <v>61</v>
      </c>
      <c r="AO2039" s="46">
        <v>16</v>
      </c>
      <c r="AP2039" s="45"/>
      <c r="AQ2039" s="46">
        <v>45</v>
      </c>
      <c r="AR2039" s="43">
        <v>290854.15999999997</v>
      </c>
      <c r="AS2039" s="43">
        <v>63136.24</v>
      </c>
      <c r="AT2039" s="43">
        <v>1875.75</v>
      </c>
      <c r="AU2039" s="43">
        <v>274.5</v>
      </c>
      <c r="AV2039" s="43">
        <v>504.47</v>
      </c>
      <c r="AW2039" s="43">
        <v>383.69</v>
      </c>
      <c r="AX2039" s="43">
        <v>357028.81</v>
      </c>
      <c r="AY2039" s="43">
        <v>17369.29</v>
      </c>
      <c r="AZ2039" s="43">
        <v>2774.89</v>
      </c>
      <c r="BA2039" s="43">
        <v>43.2</v>
      </c>
      <c r="BB2039" s="43">
        <v>489.12</v>
      </c>
      <c r="BC2039" s="43">
        <v>322.24</v>
      </c>
      <c r="BD2039" s="44">
        <v>0</v>
      </c>
      <c r="BE2039" s="43">
        <v>966.56</v>
      </c>
      <c r="BF2039" s="43">
        <v>6980.49</v>
      </c>
      <c r="BG2039" s="43">
        <v>28945.79</v>
      </c>
      <c r="BH2039" s="43">
        <v>385974.6</v>
      </c>
      <c r="BI2039" s="44">
        <v>0</v>
      </c>
      <c r="BJ2039" s="71">
        <v>386</v>
      </c>
      <c r="BK2039" s="2"/>
      <c r="BL2039" s="2"/>
      <c r="BM2039" s="48">
        <v>32.200000000000003</v>
      </c>
      <c r="BN2039" s="48">
        <v>32.200000000000003</v>
      </c>
      <c r="BO2039" s="48">
        <v>32.200000000000003</v>
      </c>
      <c r="BP2039" s="48">
        <v>32.200000000000003</v>
      </c>
      <c r="BQ2039" s="48">
        <v>64.3</v>
      </c>
      <c r="BR2039" s="48">
        <v>64.3</v>
      </c>
      <c r="BS2039" s="48">
        <v>16.100000000000001</v>
      </c>
      <c r="BT2039" s="48">
        <v>0</v>
      </c>
      <c r="BU2039" s="48">
        <v>16.100000000000001</v>
      </c>
      <c r="BV2039" s="48">
        <f t="shared" si="992"/>
        <v>30</v>
      </c>
      <c r="BW2039" s="48">
        <f t="shared" si="993"/>
        <v>30</v>
      </c>
      <c r="BX2039" s="49">
        <f t="shared" si="994"/>
        <v>30.1</v>
      </c>
      <c r="BY2039" s="50">
        <f t="shared" si="995"/>
        <v>379.69999999999993</v>
      </c>
      <c r="BZ2039" s="48">
        <f t="shared" si="996"/>
        <v>96.600000000000009</v>
      </c>
      <c r="CA2039" s="48">
        <f t="shared" si="997"/>
        <v>160.80000000000001</v>
      </c>
      <c r="CB2039" s="48">
        <f t="shared" si="998"/>
        <v>32.200000000000003</v>
      </c>
      <c r="CC2039" s="51">
        <f t="shared" si="999"/>
        <v>90.1</v>
      </c>
      <c r="CD2039" s="50">
        <f t="shared" si="1000"/>
        <v>379.70000000000005</v>
      </c>
      <c r="CE2039" s="103"/>
      <c r="CF2039" s="73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</row>
    <row r="2040" spans="1:122" ht="15" hidden="1" outlineLevel="1" thickBot="1" x14ac:dyDescent="0.35">
      <c r="A2040" s="161"/>
      <c r="B2040" s="53" t="s">
        <v>4053</v>
      </c>
      <c r="C2040" s="53" t="s">
        <v>45</v>
      </c>
      <c r="D2040" s="24" t="s">
        <v>4054</v>
      </c>
      <c r="E2040" s="34"/>
      <c r="F2040" s="34"/>
      <c r="G2040" s="35">
        <v>337799.41</v>
      </c>
      <c r="H2040" s="36">
        <v>117</v>
      </c>
      <c r="I2040" s="37"/>
      <c r="J2040" s="37"/>
      <c r="K2040" s="38">
        <v>117</v>
      </c>
      <c r="L2040" s="35">
        <v>337799.41</v>
      </c>
      <c r="M2040" s="35">
        <v>27570.959999999999</v>
      </c>
      <c r="N2040" s="35">
        <v>3597.75</v>
      </c>
      <c r="O2040" s="35">
        <v>526.5</v>
      </c>
      <c r="P2040" s="35">
        <v>967.59</v>
      </c>
      <c r="Q2040" s="35">
        <v>735.93</v>
      </c>
      <c r="R2040" s="35">
        <v>371198.14</v>
      </c>
      <c r="S2040" s="35">
        <v>26401.05</v>
      </c>
      <c r="T2040" s="35">
        <v>5322.33</v>
      </c>
      <c r="U2040" s="36">
        <v>0</v>
      </c>
      <c r="V2040" s="36">
        <v>0</v>
      </c>
      <c r="W2040" s="36">
        <v>0</v>
      </c>
      <c r="X2040" s="36">
        <v>0</v>
      </c>
      <c r="Y2040" s="36">
        <v>0</v>
      </c>
      <c r="Z2040" s="35">
        <v>8107.19</v>
      </c>
      <c r="AA2040" s="35">
        <v>39830.57</v>
      </c>
      <c r="AB2040" s="35">
        <v>411028.71</v>
      </c>
      <c r="AC2040" s="39">
        <f t="shared" si="990"/>
        <v>411</v>
      </c>
      <c r="AD2040" s="40">
        <f t="shared" si="991"/>
        <v>444.9</v>
      </c>
      <c r="AG2040" s="70" t="s">
        <v>4048</v>
      </c>
      <c r="AH2040" s="24" t="s">
        <v>4053</v>
      </c>
      <c r="AI2040" s="24" t="s">
        <v>45</v>
      </c>
      <c r="AJ2040" s="24" t="s">
        <v>4054</v>
      </c>
      <c r="AK2040" s="42"/>
      <c r="AL2040" s="42"/>
      <c r="AM2040" s="43">
        <v>380024.34</v>
      </c>
      <c r="AN2040" s="44">
        <v>134</v>
      </c>
      <c r="AO2040" s="45"/>
      <c r="AP2040" s="45"/>
      <c r="AQ2040" s="46">
        <v>134</v>
      </c>
      <c r="AR2040" s="43">
        <v>380024.34</v>
      </c>
      <c r="AS2040" s="43">
        <v>29708.05</v>
      </c>
      <c r="AT2040" s="43">
        <v>4120.5</v>
      </c>
      <c r="AU2040" s="44">
        <v>603</v>
      </c>
      <c r="AV2040" s="43">
        <v>1108.18</v>
      </c>
      <c r="AW2040" s="43">
        <v>842.86</v>
      </c>
      <c r="AX2040" s="43">
        <v>416406.93</v>
      </c>
      <c r="AY2040" s="43">
        <v>30237.1</v>
      </c>
      <c r="AZ2040" s="43">
        <v>6095.66</v>
      </c>
      <c r="BA2040" s="44">
        <v>0</v>
      </c>
      <c r="BB2040" s="44">
        <v>0</v>
      </c>
      <c r="BC2040" s="44">
        <v>0</v>
      </c>
      <c r="BD2040" s="44">
        <v>0</v>
      </c>
      <c r="BE2040" s="44">
        <v>0</v>
      </c>
      <c r="BF2040" s="43">
        <v>9120.59</v>
      </c>
      <c r="BG2040" s="43">
        <v>45453.35</v>
      </c>
      <c r="BH2040" s="43">
        <v>461860.28</v>
      </c>
      <c r="BI2040" s="44">
        <v>0</v>
      </c>
      <c r="BJ2040" s="71">
        <v>461.9</v>
      </c>
      <c r="BK2040" s="2"/>
      <c r="BL2040" s="2"/>
      <c r="BM2040" s="48">
        <v>38.5</v>
      </c>
      <c r="BN2040" s="48">
        <v>38.5</v>
      </c>
      <c r="BO2040" s="48">
        <v>38.5</v>
      </c>
      <c r="BP2040" s="48">
        <v>38.5</v>
      </c>
      <c r="BQ2040" s="48">
        <v>77</v>
      </c>
      <c r="BR2040" s="48">
        <v>77</v>
      </c>
      <c r="BS2040" s="48">
        <v>19.2</v>
      </c>
      <c r="BT2040" s="48">
        <v>0</v>
      </c>
      <c r="BU2040" s="48">
        <v>19.2</v>
      </c>
      <c r="BV2040" s="48">
        <f t="shared" si="992"/>
        <v>32.799999999999997</v>
      </c>
      <c r="BW2040" s="48">
        <f t="shared" si="993"/>
        <v>32.799999999999997</v>
      </c>
      <c r="BX2040" s="49">
        <f t="shared" si="994"/>
        <v>32.9</v>
      </c>
      <c r="BY2040" s="50">
        <f t="shared" si="995"/>
        <v>444.9</v>
      </c>
      <c r="BZ2040" s="48">
        <f t="shared" si="996"/>
        <v>115.5</v>
      </c>
      <c r="CA2040" s="48">
        <f t="shared" si="997"/>
        <v>192.5</v>
      </c>
      <c r="CB2040" s="48">
        <f t="shared" si="998"/>
        <v>38.4</v>
      </c>
      <c r="CC2040" s="51">
        <f t="shared" si="999"/>
        <v>98.5</v>
      </c>
      <c r="CD2040" s="50">
        <f t="shared" si="1000"/>
        <v>444.9</v>
      </c>
      <c r="CE2040" s="103"/>
      <c r="CF2040" s="73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</row>
    <row r="2041" spans="1:122" ht="15" hidden="1" outlineLevel="1" thickBot="1" x14ac:dyDescent="0.35">
      <c r="A2041" s="161"/>
      <c r="B2041" s="53" t="s">
        <v>4055</v>
      </c>
      <c r="C2041" s="53" t="s">
        <v>45</v>
      </c>
      <c r="D2041" s="24" t="s">
        <v>4056</v>
      </c>
      <c r="E2041" s="35">
        <v>1715838.75</v>
      </c>
      <c r="F2041" s="34"/>
      <c r="G2041" s="34"/>
      <c r="H2041" s="36">
        <v>530</v>
      </c>
      <c r="I2041" s="38">
        <v>530</v>
      </c>
      <c r="J2041" s="37"/>
      <c r="K2041" s="37"/>
      <c r="L2041" s="35">
        <v>1715838.75</v>
      </c>
      <c r="M2041" s="35">
        <v>234389.45</v>
      </c>
      <c r="N2041" s="35">
        <v>16297.5</v>
      </c>
      <c r="O2041" s="36">
        <v>2385</v>
      </c>
      <c r="P2041" s="35">
        <v>4383.1000000000004</v>
      </c>
      <c r="Q2041" s="35">
        <v>3333.7</v>
      </c>
      <c r="R2041" s="35">
        <v>1976627.5</v>
      </c>
      <c r="S2041" s="35">
        <v>238998.2</v>
      </c>
      <c r="T2041" s="35">
        <v>24109.7</v>
      </c>
      <c r="U2041" s="36">
        <v>1431</v>
      </c>
      <c r="V2041" s="35">
        <v>16202.1</v>
      </c>
      <c r="W2041" s="35">
        <v>10674.2</v>
      </c>
      <c r="X2041" s="35">
        <v>7167.86</v>
      </c>
      <c r="Y2041" s="35">
        <v>32017.3</v>
      </c>
      <c r="Z2041" s="35">
        <v>41180.14</v>
      </c>
      <c r="AA2041" s="35">
        <v>371780.5</v>
      </c>
      <c r="AB2041" s="36">
        <v>2348408</v>
      </c>
      <c r="AC2041" s="39">
        <f t="shared" si="990"/>
        <v>2348.4</v>
      </c>
      <c r="AD2041" s="40">
        <f t="shared" si="991"/>
        <v>1463.1</v>
      </c>
      <c r="AG2041" s="70" t="s">
        <v>4048</v>
      </c>
      <c r="AH2041" s="24" t="s">
        <v>4055</v>
      </c>
      <c r="AI2041" s="24" t="s">
        <v>45</v>
      </c>
      <c r="AJ2041" s="24" t="s">
        <v>4056</v>
      </c>
      <c r="AK2041" s="43">
        <v>800143.55</v>
      </c>
      <c r="AL2041" s="42"/>
      <c r="AM2041" s="42"/>
      <c r="AN2041" s="44">
        <v>217</v>
      </c>
      <c r="AO2041" s="46">
        <v>217</v>
      </c>
      <c r="AP2041" s="45"/>
      <c r="AQ2041" s="45"/>
      <c r="AR2041" s="43">
        <v>800143.55</v>
      </c>
      <c r="AS2041" s="43">
        <v>54487.83</v>
      </c>
      <c r="AT2041" s="43">
        <v>6672.75</v>
      </c>
      <c r="AU2041" s="43">
        <v>976.5</v>
      </c>
      <c r="AV2041" s="43">
        <v>1794.59</v>
      </c>
      <c r="AW2041" s="43">
        <v>1364.93</v>
      </c>
      <c r="AX2041" s="43">
        <v>865440.15</v>
      </c>
      <c r="AY2041" s="43">
        <v>97853.98</v>
      </c>
      <c r="AZ2041" s="43">
        <v>9871.33</v>
      </c>
      <c r="BA2041" s="43">
        <v>585.9</v>
      </c>
      <c r="BB2041" s="43">
        <v>6633.69</v>
      </c>
      <c r="BC2041" s="43">
        <v>4370.38</v>
      </c>
      <c r="BD2041" s="43">
        <v>3456.36</v>
      </c>
      <c r="BE2041" s="43">
        <v>13108.97</v>
      </c>
      <c r="BF2041" s="43">
        <v>19203.45</v>
      </c>
      <c r="BG2041" s="43">
        <v>155084.06</v>
      </c>
      <c r="BH2041" s="43">
        <v>1020524.21</v>
      </c>
      <c r="BI2041" s="44">
        <v>0</v>
      </c>
      <c r="BJ2041" s="71">
        <v>1020.5</v>
      </c>
      <c r="BK2041" s="2"/>
      <c r="BL2041" s="2"/>
      <c r="BM2041" s="48">
        <v>85</v>
      </c>
      <c r="BN2041" s="48">
        <v>85</v>
      </c>
      <c r="BO2041" s="48">
        <v>85</v>
      </c>
      <c r="BP2041" s="48">
        <v>85</v>
      </c>
      <c r="BQ2041" s="48">
        <v>170.1</v>
      </c>
      <c r="BR2041" s="48">
        <v>170.1</v>
      </c>
      <c r="BS2041" s="48">
        <v>42.5</v>
      </c>
      <c r="BT2041" s="48">
        <v>0</v>
      </c>
      <c r="BU2041" s="48">
        <v>42.5</v>
      </c>
      <c r="BV2041" s="48">
        <f t="shared" si="992"/>
        <v>232.6</v>
      </c>
      <c r="BW2041" s="48">
        <f t="shared" si="993"/>
        <v>232.6</v>
      </c>
      <c r="BX2041" s="49">
        <f t="shared" si="994"/>
        <v>232.7</v>
      </c>
      <c r="BY2041" s="50">
        <f t="shared" si="995"/>
        <v>1463.1</v>
      </c>
      <c r="BZ2041" s="48">
        <f t="shared" si="996"/>
        <v>255</v>
      </c>
      <c r="CA2041" s="48">
        <f t="shared" si="997"/>
        <v>425.2</v>
      </c>
      <c r="CB2041" s="48">
        <f t="shared" si="998"/>
        <v>85</v>
      </c>
      <c r="CC2041" s="51">
        <f t="shared" si="999"/>
        <v>697.9</v>
      </c>
      <c r="CD2041" s="50">
        <f t="shared" si="1000"/>
        <v>1463.1</v>
      </c>
      <c r="CE2041" s="103"/>
      <c r="CF2041" s="73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</row>
    <row r="2042" spans="1:122" ht="15" hidden="1" outlineLevel="1" thickBot="1" x14ac:dyDescent="0.35">
      <c r="A2042" s="161"/>
      <c r="B2042" s="53" t="s">
        <v>4057</v>
      </c>
      <c r="C2042" s="53" t="s">
        <v>45</v>
      </c>
      <c r="D2042" s="24" t="s">
        <v>4058</v>
      </c>
      <c r="E2042" s="35">
        <v>641601.97</v>
      </c>
      <c r="F2042" s="35">
        <v>132499.37</v>
      </c>
      <c r="G2042" s="34"/>
      <c r="H2042" s="36">
        <v>322</v>
      </c>
      <c r="I2042" s="38">
        <v>265</v>
      </c>
      <c r="J2042" s="38">
        <v>57</v>
      </c>
      <c r="K2042" s="37"/>
      <c r="L2042" s="35">
        <v>774101.34</v>
      </c>
      <c r="M2042" s="35">
        <v>157441.32999999999</v>
      </c>
      <c r="N2042" s="35">
        <v>9901.5</v>
      </c>
      <c r="O2042" s="36">
        <v>1449</v>
      </c>
      <c r="P2042" s="35">
        <v>2662.94</v>
      </c>
      <c r="Q2042" s="35">
        <v>2025.38</v>
      </c>
      <c r="R2042" s="35">
        <v>947581.49</v>
      </c>
      <c r="S2042" s="35">
        <v>132361.15</v>
      </c>
      <c r="T2042" s="35">
        <v>14647.78</v>
      </c>
      <c r="U2042" s="35">
        <v>715.5</v>
      </c>
      <c r="V2042" s="35">
        <v>8101.05</v>
      </c>
      <c r="W2042" s="35">
        <v>5337.1</v>
      </c>
      <c r="X2042" s="36">
        <v>0</v>
      </c>
      <c r="Y2042" s="35">
        <v>16008.65</v>
      </c>
      <c r="Z2042" s="35">
        <v>18578.419999999998</v>
      </c>
      <c r="AA2042" s="35">
        <v>195749.65</v>
      </c>
      <c r="AB2042" s="35">
        <v>1143331.1399999999</v>
      </c>
      <c r="AC2042" s="39">
        <f t="shared" si="990"/>
        <v>1143.3</v>
      </c>
      <c r="AD2042" s="40">
        <f t="shared" si="991"/>
        <v>1168.2</v>
      </c>
      <c r="AG2042" s="70" t="s">
        <v>4048</v>
      </c>
      <c r="AH2042" s="24" t="s">
        <v>4057</v>
      </c>
      <c r="AI2042" s="24" t="s">
        <v>45</v>
      </c>
      <c r="AJ2042" s="24" t="s">
        <v>4058</v>
      </c>
      <c r="AK2042" s="43">
        <v>683445.29</v>
      </c>
      <c r="AL2042" s="43">
        <v>132499.37</v>
      </c>
      <c r="AM2042" s="42"/>
      <c r="AN2042" s="44">
        <v>325</v>
      </c>
      <c r="AO2042" s="46">
        <v>268</v>
      </c>
      <c r="AP2042" s="46">
        <v>57</v>
      </c>
      <c r="AQ2042" s="45"/>
      <c r="AR2042" s="43">
        <v>815944.66</v>
      </c>
      <c r="AS2042" s="43">
        <v>149939.16</v>
      </c>
      <c r="AT2042" s="43">
        <v>9993.75</v>
      </c>
      <c r="AU2042" s="43">
        <v>1462.5</v>
      </c>
      <c r="AV2042" s="43">
        <v>2687.75</v>
      </c>
      <c r="AW2042" s="43">
        <v>2044.25</v>
      </c>
      <c r="AX2042" s="43">
        <v>982072.07</v>
      </c>
      <c r="AY2042" s="43">
        <v>133713.97</v>
      </c>
      <c r="AZ2042" s="43">
        <v>14784.25</v>
      </c>
      <c r="BA2042" s="43">
        <v>723.6</v>
      </c>
      <c r="BB2042" s="43">
        <v>8192.76</v>
      </c>
      <c r="BC2042" s="43">
        <v>5397.52</v>
      </c>
      <c r="BD2042" s="44">
        <v>0</v>
      </c>
      <c r="BE2042" s="43">
        <v>16189.88</v>
      </c>
      <c r="BF2042" s="43">
        <v>19582.66</v>
      </c>
      <c r="BG2042" s="43">
        <v>198584.64</v>
      </c>
      <c r="BH2042" s="43">
        <v>1180656.71</v>
      </c>
      <c r="BI2042" s="44">
        <v>0</v>
      </c>
      <c r="BJ2042" s="71">
        <v>1180.7</v>
      </c>
      <c r="BK2042" s="2"/>
      <c r="BL2042" s="2"/>
      <c r="BM2042" s="48">
        <v>98.4</v>
      </c>
      <c r="BN2042" s="48">
        <v>98.4</v>
      </c>
      <c r="BO2042" s="48">
        <v>98.4</v>
      </c>
      <c r="BP2042" s="48">
        <v>98.4</v>
      </c>
      <c r="BQ2042" s="48">
        <v>196.8</v>
      </c>
      <c r="BR2042" s="48">
        <v>196.8</v>
      </c>
      <c r="BS2042" s="48">
        <v>49.2</v>
      </c>
      <c r="BT2042" s="48">
        <v>0</v>
      </c>
      <c r="BU2042" s="48">
        <v>49.2</v>
      </c>
      <c r="BV2042" s="48">
        <f t="shared" si="992"/>
        <v>94.2</v>
      </c>
      <c r="BW2042" s="48">
        <f t="shared" si="993"/>
        <v>94.2</v>
      </c>
      <c r="BX2042" s="49">
        <f t="shared" si="994"/>
        <v>94.2</v>
      </c>
      <c r="BY2042" s="50">
        <f t="shared" si="995"/>
        <v>1168.2</v>
      </c>
      <c r="BZ2042" s="48">
        <f t="shared" si="996"/>
        <v>295.20000000000005</v>
      </c>
      <c r="CA2042" s="48">
        <f t="shared" si="997"/>
        <v>492.00000000000006</v>
      </c>
      <c r="CB2042" s="48">
        <f t="shared" si="998"/>
        <v>98.4</v>
      </c>
      <c r="CC2042" s="51">
        <f t="shared" si="999"/>
        <v>282.60000000000002</v>
      </c>
      <c r="CD2042" s="50">
        <f t="shared" si="1000"/>
        <v>1168.2</v>
      </c>
      <c r="CE2042" s="103"/>
      <c r="CF2042" s="73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</row>
    <row r="2043" spans="1:122" ht="15" hidden="1" outlineLevel="1" thickBot="1" x14ac:dyDescent="0.35">
      <c r="A2043" s="161"/>
      <c r="B2043" s="53" t="s">
        <v>4059</v>
      </c>
      <c r="C2043" s="53" t="s">
        <v>45</v>
      </c>
      <c r="D2043" s="24" t="s">
        <v>4060</v>
      </c>
      <c r="E2043" s="35">
        <v>823474.81</v>
      </c>
      <c r="F2043" s="35">
        <v>44166.46</v>
      </c>
      <c r="G2043" s="34"/>
      <c r="H2043" s="36">
        <v>257</v>
      </c>
      <c r="I2043" s="38">
        <v>245</v>
      </c>
      <c r="J2043" s="38">
        <v>12</v>
      </c>
      <c r="K2043" s="37"/>
      <c r="L2043" s="35">
        <v>867641.27</v>
      </c>
      <c r="M2043" s="35">
        <v>178426.98</v>
      </c>
      <c r="N2043" s="35">
        <v>7902.75</v>
      </c>
      <c r="O2043" s="35">
        <v>1156.5</v>
      </c>
      <c r="P2043" s="35">
        <v>2125.39</v>
      </c>
      <c r="Q2043" s="35">
        <v>1616.53</v>
      </c>
      <c r="R2043" s="35">
        <v>1058869.42</v>
      </c>
      <c r="S2043" s="35">
        <v>113188.1</v>
      </c>
      <c r="T2043" s="35">
        <v>11690.93</v>
      </c>
      <c r="U2043" s="35">
        <v>661.5</v>
      </c>
      <c r="V2043" s="35">
        <v>7489.65</v>
      </c>
      <c r="W2043" s="35">
        <v>4934.3</v>
      </c>
      <c r="X2043" s="35">
        <v>3327.98</v>
      </c>
      <c r="Y2043" s="35">
        <v>14800.45</v>
      </c>
      <c r="Z2043" s="35">
        <v>20823.38</v>
      </c>
      <c r="AA2043" s="35">
        <v>176916.29</v>
      </c>
      <c r="AB2043" s="35">
        <v>1235785.71</v>
      </c>
      <c r="AC2043" s="39">
        <f t="shared" si="990"/>
        <v>1235.8</v>
      </c>
      <c r="AD2043" s="40">
        <f t="shared" si="991"/>
        <v>1090.8</v>
      </c>
      <c r="AG2043" s="70" t="s">
        <v>4048</v>
      </c>
      <c r="AH2043" s="24" t="s">
        <v>4059</v>
      </c>
      <c r="AI2043" s="24" t="s">
        <v>45</v>
      </c>
      <c r="AJ2043" s="24" t="s">
        <v>4060</v>
      </c>
      <c r="AK2043" s="43">
        <v>697827.68</v>
      </c>
      <c r="AL2043" s="43">
        <v>44166.46</v>
      </c>
      <c r="AM2043" s="42"/>
      <c r="AN2043" s="44">
        <v>219</v>
      </c>
      <c r="AO2043" s="46">
        <v>206</v>
      </c>
      <c r="AP2043" s="46">
        <v>13</v>
      </c>
      <c r="AQ2043" s="45"/>
      <c r="AR2043" s="43">
        <v>741994.14</v>
      </c>
      <c r="AS2043" s="43">
        <v>116659.16</v>
      </c>
      <c r="AT2043" s="43">
        <v>6734.25</v>
      </c>
      <c r="AU2043" s="43">
        <v>985.5</v>
      </c>
      <c r="AV2043" s="43">
        <v>1811.13</v>
      </c>
      <c r="AW2043" s="43">
        <v>1377.51</v>
      </c>
      <c r="AX2043" s="43">
        <v>869561.69</v>
      </c>
      <c r="AY2043" s="43">
        <v>95827.09</v>
      </c>
      <c r="AZ2043" s="43">
        <v>9962.31</v>
      </c>
      <c r="BA2043" s="43">
        <v>556.20000000000005</v>
      </c>
      <c r="BB2043" s="43">
        <v>6297.42</v>
      </c>
      <c r="BC2043" s="43">
        <v>4148.84</v>
      </c>
      <c r="BD2043" s="43">
        <v>1664.08</v>
      </c>
      <c r="BE2043" s="43">
        <v>12444.46</v>
      </c>
      <c r="BF2043" s="43">
        <v>17807.849999999999</v>
      </c>
      <c r="BG2043" s="43">
        <v>148708.25</v>
      </c>
      <c r="BH2043" s="43">
        <v>1018269.94</v>
      </c>
      <c r="BI2043" s="44">
        <v>0</v>
      </c>
      <c r="BJ2043" s="71">
        <v>1018.3</v>
      </c>
      <c r="BK2043" s="2"/>
      <c r="BL2043" s="2"/>
      <c r="BM2043" s="48">
        <v>84.9</v>
      </c>
      <c r="BN2043" s="48">
        <v>84.9</v>
      </c>
      <c r="BO2043" s="48">
        <v>84.9</v>
      </c>
      <c r="BP2043" s="48">
        <v>84.9</v>
      </c>
      <c r="BQ2043" s="48">
        <v>169.7</v>
      </c>
      <c r="BR2043" s="48">
        <v>169.7</v>
      </c>
      <c r="BS2043" s="48">
        <v>42.4</v>
      </c>
      <c r="BT2043" s="48">
        <v>0</v>
      </c>
      <c r="BU2043" s="48">
        <v>42.4</v>
      </c>
      <c r="BV2043" s="48">
        <f t="shared" si="992"/>
        <v>109</v>
      </c>
      <c r="BW2043" s="48">
        <f t="shared" si="993"/>
        <v>109</v>
      </c>
      <c r="BX2043" s="49">
        <f t="shared" si="994"/>
        <v>109</v>
      </c>
      <c r="BY2043" s="50">
        <f t="shared" si="995"/>
        <v>1090.8</v>
      </c>
      <c r="BZ2043" s="48">
        <f t="shared" si="996"/>
        <v>254.70000000000002</v>
      </c>
      <c r="CA2043" s="48">
        <f t="shared" si="997"/>
        <v>424.29999999999995</v>
      </c>
      <c r="CB2043" s="48">
        <f t="shared" si="998"/>
        <v>84.8</v>
      </c>
      <c r="CC2043" s="51">
        <f t="shared" si="999"/>
        <v>327</v>
      </c>
      <c r="CD2043" s="50">
        <f t="shared" si="1000"/>
        <v>1090.8</v>
      </c>
      <c r="CE2043" s="103"/>
      <c r="CF2043" s="73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</row>
    <row r="2044" spans="1:122" ht="15" hidden="1" outlineLevel="1" thickBot="1" x14ac:dyDescent="0.35">
      <c r="A2044" s="161"/>
      <c r="B2044" s="53" t="s">
        <v>4061</v>
      </c>
      <c r="C2044" s="53" t="s">
        <v>135</v>
      </c>
      <c r="D2044" s="24" t="s">
        <v>4062</v>
      </c>
      <c r="E2044" s="34"/>
      <c r="F2044" s="35">
        <v>14574.93</v>
      </c>
      <c r="G2044" s="35">
        <v>35046.69</v>
      </c>
      <c r="H2044" s="36">
        <v>11</v>
      </c>
      <c r="I2044" s="37"/>
      <c r="J2044" s="38">
        <v>2</v>
      </c>
      <c r="K2044" s="38">
        <v>9</v>
      </c>
      <c r="L2044" s="35">
        <v>49621.62</v>
      </c>
      <c r="M2044" s="35">
        <v>4433.68</v>
      </c>
      <c r="N2044" s="35">
        <v>338.25</v>
      </c>
      <c r="O2044" s="35">
        <v>49.5</v>
      </c>
      <c r="P2044" s="35">
        <v>90.97</v>
      </c>
      <c r="Q2044" s="35">
        <v>69.19</v>
      </c>
      <c r="R2044" s="35">
        <v>54603.21</v>
      </c>
      <c r="S2044" s="35">
        <v>2482.15</v>
      </c>
      <c r="T2044" s="35">
        <v>500.39</v>
      </c>
      <c r="U2044" s="36">
        <v>0</v>
      </c>
      <c r="V2044" s="36">
        <v>0</v>
      </c>
      <c r="W2044" s="36">
        <v>0</v>
      </c>
      <c r="X2044" s="36">
        <v>0</v>
      </c>
      <c r="Y2044" s="36">
        <v>0</v>
      </c>
      <c r="Z2044" s="35">
        <v>1190.92</v>
      </c>
      <c r="AA2044" s="35">
        <v>4173.46</v>
      </c>
      <c r="AB2044" s="35">
        <v>58776.67</v>
      </c>
      <c r="AC2044" s="39">
        <f t="shared" si="990"/>
        <v>58.8</v>
      </c>
      <c r="AD2044" s="40">
        <f t="shared" si="991"/>
        <v>47</v>
      </c>
      <c r="AG2044" s="70" t="s">
        <v>4048</v>
      </c>
      <c r="AH2044" s="24" t="s">
        <v>4061</v>
      </c>
      <c r="AI2044" s="24" t="s">
        <v>135</v>
      </c>
      <c r="AJ2044" s="24" t="s">
        <v>4062</v>
      </c>
      <c r="AK2044" s="42"/>
      <c r="AL2044" s="42"/>
      <c r="AM2044" s="43">
        <v>35046.69</v>
      </c>
      <c r="AN2044" s="44">
        <v>10</v>
      </c>
      <c r="AO2044" s="45"/>
      <c r="AP2044" s="45"/>
      <c r="AQ2044" s="46">
        <v>10</v>
      </c>
      <c r="AR2044" s="43">
        <v>35046.69</v>
      </c>
      <c r="AS2044" s="43">
        <v>1968.8</v>
      </c>
      <c r="AT2044" s="43">
        <v>307.5</v>
      </c>
      <c r="AU2044" s="44">
        <v>45</v>
      </c>
      <c r="AV2044" s="43">
        <v>82.7</v>
      </c>
      <c r="AW2044" s="43">
        <v>62.9</v>
      </c>
      <c r="AX2044" s="43">
        <v>37513.589999999997</v>
      </c>
      <c r="AY2044" s="43">
        <v>2256.5</v>
      </c>
      <c r="AZ2044" s="43">
        <v>454.9</v>
      </c>
      <c r="BA2044" s="44">
        <v>0</v>
      </c>
      <c r="BB2044" s="44">
        <v>0</v>
      </c>
      <c r="BC2044" s="44">
        <v>0</v>
      </c>
      <c r="BD2044" s="44">
        <v>0</v>
      </c>
      <c r="BE2044" s="44">
        <v>0</v>
      </c>
      <c r="BF2044" s="43">
        <v>841.12</v>
      </c>
      <c r="BG2044" s="43">
        <v>3552.52</v>
      </c>
      <c r="BH2044" s="43">
        <v>41066.11</v>
      </c>
      <c r="BI2044" s="44">
        <v>0</v>
      </c>
      <c r="BJ2044" s="71">
        <v>41.1</v>
      </c>
      <c r="BK2044" s="2"/>
      <c r="BL2044" s="2"/>
      <c r="BM2044" s="48">
        <v>3.4</v>
      </c>
      <c r="BN2044" s="48">
        <v>3.4</v>
      </c>
      <c r="BO2044" s="48">
        <v>3.4</v>
      </c>
      <c r="BP2044" s="48">
        <v>3.4</v>
      </c>
      <c r="BQ2044" s="48">
        <v>6.9</v>
      </c>
      <c r="BR2044" s="48">
        <v>6.9</v>
      </c>
      <c r="BS2044" s="48">
        <v>1.7</v>
      </c>
      <c r="BT2044" s="48">
        <v>0</v>
      </c>
      <c r="BU2044" s="48">
        <v>1.7</v>
      </c>
      <c r="BV2044" s="48">
        <f t="shared" si="992"/>
        <v>5.4</v>
      </c>
      <c r="BW2044" s="48">
        <f t="shared" si="993"/>
        <v>5.4</v>
      </c>
      <c r="BX2044" s="49">
        <f t="shared" si="994"/>
        <v>5.4</v>
      </c>
      <c r="BY2044" s="50">
        <f t="shared" si="995"/>
        <v>46.999999999999993</v>
      </c>
      <c r="BZ2044" s="48">
        <f t="shared" si="996"/>
        <v>10.199999999999999</v>
      </c>
      <c r="CA2044" s="48">
        <f t="shared" si="997"/>
        <v>17.200000000000003</v>
      </c>
      <c r="CB2044" s="48">
        <f t="shared" si="998"/>
        <v>3.4</v>
      </c>
      <c r="CC2044" s="51">
        <f t="shared" si="999"/>
        <v>16.200000000000003</v>
      </c>
      <c r="CD2044" s="50">
        <f t="shared" si="1000"/>
        <v>47</v>
      </c>
      <c r="CE2044" s="103"/>
      <c r="CF2044" s="73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</row>
    <row r="2045" spans="1:122" ht="15" hidden="1" outlineLevel="1" thickBot="1" x14ac:dyDescent="0.35">
      <c r="A2045" s="161"/>
      <c r="B2045" s="53" t="s">
        <v>4063</v>
      </c>
      <c r="C2045" s="53" t="s">
        <v>135</v>
      </c>
      <c r="D2045" s="24" t="s">
        <v>4064</v>
      </c>
      <c r="E2045" s="34"/>
      <c r="F2045" s="34"/>
      <c r="G2045" s="35">
        <v>77271.62</v>
      </c>
      <c r="H2045" s="36">
        <v>17</v>
      </c>
      <c r="I2045" s="37"/>
      <c r="J2045" s="37"/>
      <c r="K2045" s="38">
        <v>17</v>
      </c>
      <c r="L2045" s="35">
        <v>77271.62</v>
      </c>
      <c r="M2045" s="35">
        <v>3346.96</v>
      </c>
      <c r="N2045" s="35">
        <v>522.75</v>
      </c>
      <c r="O2045" s="35">
        <v>76.5</v>
      </c>
      <c r="P2045" s="35">
        <v>140.59</v>
      </c>
      <c r="Q2045" s="35">
        <v>106.93</v>
      </c>
      <c r="R2045" s="35">
        <v>81465.350000000006</v>
      </c>
      <c r="S2045" s="35">
        <v>3836.05</v>
      </c>
      <c r="T2045" s="35">
        <v>773.33</v>
      </c>
      <c r="U2045" s="36">
        <v>0</v>
      </c>
      <c r="V2045" s="36">
        <v>0</v>
      </c>
      <c r="W2045" s="36">
        <v>0</v>
      </c>
      <c r="X2045" s="36">
        <v>0</v>
      </c>
      <c r="Y2045" s="36">
        <v>0</v>
      </c>
      <c r="Z2045" s="35">
        <v>1854.52</v>
      </c>
      <c r="AA2045" s="35">
        <v>6463.9</v>
      </c>
      <c r="AB2045" s="35">
        <v>87929.25</v>
      </c>
      <c r="AC2045" s="39">
        <f t="shared" si="990"/>
        <v>87.9</v>
      </c>
      <c r="AD2045" s="40">
        <f t="shared" si="991"/>
        <v>72.8</v>
      </c>
      <c r="AG2045" s="70" t="s">
        <v>4048</v>
      </c>
      <c r="AH2045" s="24" t="s">
        <v>4063</v>
      </c>
      <c r="AI2045" s="24" t="s">
        <v>135</v>
      </c>
      <c r="AJ2045" s="24" t="s">
        <v>4064</v>
      </c>
      <c r="AK2045" s="42"/>
      <c r="AL2045" s="42"/>
      <c r="AM2045" s="43">
        <v>56159.16</v>
      </c>
      <c r="AN2045" s="44">
        <v>15</v>
      </c>
      <c r="AO2045" s="45"/>
      <c r="AP2045" s="45"/>
      <c r="AQ2045" s="46">
        <v>15</v>
      </c>
      <c r="AR2045" s="43">
        <v>56159.16</v>
      </c>
      <c r="AS2045" s="43">
        <v>2953.2</v>
      </c>
      <c r="AT2045" s="43">
        <v>461.25</v>
      </c>
      <c r="AU2045" s="43">
        <v>67.5</v>
      </c>
      <c r="AV2045" s="43">
        <v>124.05</v>
      </c>
      <c r="AW2045" s="43">
        <v>94.35</v>
      </c>
      <c r="AX2045" s="43">
        <v>59859.51</v>
      </c>
      <c r="AY2045" s="43">
        <v>3384.75</v>
      </c>
      <c r="AZ2045" s="43">
        <v>682.35</v>
      </c>
      <c r="BA2045" s="44">
        <v>0</v>
      </c>
      <c r="BB2045" s="44">
        <v>0</v>
      </c>
      <c r="BC2045" s="44">
        <v>0</v>
      </c>
      <c r="BD2045" s="44">
        <v>0</v>
      </c>
      <c r="BE2045" s="44">
        <v>0</v>
      </c>
      <c r="BF2045" s="43">
        <v>1347.82</v>
      </c>
      <c r="BG2045" s="43">
        <v>5414.92</v>
      </c>
      <c r="BH2045" s="43">
        <v>65274.43</v>
      </c>
      <c r="BI2045" s="44">
        <v>0</v>
      </c>
      <c r="BJ2045" s="71">
        <v>65.3</v>
      </c>
      <c r="BK2045" s="2"/>
      <c r="BL2045" s="2"/>
      <c r="BM2045" s="48">
        <v>5.4</v>
      </c>
      <c r="BN2045" s="48">
        <v>5.4</v>
      </c>
      <c r="BO2045" s="48">
        <v>5.4</v>
      </c>
      <c r="BP2045" s="48">
        <v>5.4</v>
      </c>
      <c r="BQ2045" s="48">
        <v>10.9</v>
      </c>
      <c r="BR2045" s="48">
        <v>10.9</v>
      </c>
      <c r="BS2045" s="48">
        <v>2.7</v>
      </c>
      <c r="BT2045" s="48">
        <v>0</v>
      </c>
      <c r="BU2045" s="48">
        <v>2.7</v>
      </c>
      <c r="BV2045" s="48">
        <f t="shared" si="992"/>
        <v>8</v>
      </c>
      <c r="BW2045" s="48">
        <f t="shared" si="993"/>
        <v>8</v>
      </c>
      <c r="BX2045" s="49">
        <f t="shared" si="994"/>
        <v>8</v>
      </c>
      <c r="BY2045" s="50">
        <f t="shared" si="995"/>
        <v>72.8</v>
      </c>
      <c r="BZ2045" s="48">
        <f t="shared" si="996"/>
        <v>16.200000000000003</v>
      </c>
      <c r="CA2045" s="48">
        <f t="shared" si="997"/>
        <v>27.200000000000003</v>
      </c>
      <c r="CB2045" s="48">
        <f t="shared" si="998"/>
        <v>5.4</v>
      </c>
      <c r="CC2045" s="51">
        <f t="shared" si="999"/>
        <v>24</v>
      </c>
      <c r="CD2045" s="50">
        <f t="shared" si="1000"/>
        <v>72.800000000000011</v>
      </c>
      <c r="CE2045" s="103"/>
      <c r="CF2045" s="73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</row>
    <row r="2046" spans="1:122" ht="21" hidden="1" outlineLevel="1" thickBot="1" x14ac:dyDescent="0.35">
      <c r="A2046" s="161"/>
      <c r="B2046" s="90"/>
      <c r="C2046" s="90"/>
      <c r="D2046" s="91"/>
      <c r="G2046" s="92"/>
      <c r="H2046" s="93"/>
      <c r="K2046" s="94"/>
      <c r="L2046" s="92"/>
      <c r="M2046" s="92"/>
      <c r="N2046" s="92"/>
      <c r="O2046" s="92"/>
      <c r="P2046" s="92"/>
      <c r="Q2046" s="92"/>
      <c r="R2046" s="92"/>
      <c r="S2046" s="92"/>
      <c r="T2046" s="92"/>
      <c r="U2046" s="93"/>
      <c r="V2046" s="93"/>
      <c r="W2046" s="93"/>
      <c r="X2046" s="93"/>
      <c r="Y2046" s="93"/>
      <c r="Z2046" s="92"/>
      <c r="AA2046" s="92"/>
      <c r="AB2046" s="92"/>
      <c r="AC2046" s="39">
        <f t="shared" si="990"/>
        <v>0</v>
      </c>
      <c r="AD2046" s="40">
        <f t="shared" si="991"/>
        <v>389.4</v>
      </c>
      <c r="AG2046" s="70" t="s">
        <v>4048</v>
      </c>
      <c r="AH2046" s="24" t="s">
        <v>4065</v>
      </c>
      <c r="AI2046" s="24" t="s">
        <v>45</v>
      </c>
      <c r="AJ2046" s="24" t="s">
        <v>4066</v>
      </c>
      <c r="AK2046" s="43">
        <v>380931.5</v>
      </c>
      <c r="AL2046" s="43">
        <v>14574.93</v>
      </c>
      <c r="AM2046" s="43">
        <v>70093.39</v>
      </c>
      <c r="AN2046" s="44">
        <v>66</v>
      </c>
      <c r="AO2046" s="46">
        <v>54</v>
      </c>
      <c r="AP2046" s="46">
        <v>2</v>
      </c>
      <c r="AQ2046" s="46">
        <v>10</v>
      </c>
      <c r="AR2046" s="43">
        <v>465599.82</v>
      </c>
      <c r="AS2046" s="43">
        <v>67550.509999999995</v>
      </c>
      <c r="AT2046" s="43">
        <v>2029.5</v>
      </c>
      <c r="AU2046" s="44">
        <v>297</v>
      </c>
      <c r="AV2046" s="43">
        <v>545.82000000000005</v>
      </c>
      <c r="AW2046" s="43">
        <v>415.14</v>
      </c>
      <c r="AX2046" s="43">
        <v>536437.79</v>
      </c>
      <c r="AY2046" s="43">
        <v>27058.560000000001</v>
      </c>
      <c r="AZ2046" s="43">
        <v>3002.34</v>
      </c>
      <c r="BA2046" s="43">
        <v>145.80000000000001</v>
      </c>
      <c r="BB2046" s="43">
        <v>1650.78</v>
      </c>
      <c r="BC2046" s="43">
        <v>1087.56</v>
      </c>
      <c r="BD2046" s="43">
        <v>256.04000000000002</v>
      </c>
      <c r="BE2046" s="43">
        <v>3262.14</v>
      </c>
      <c r="BF2046" s="43">
        <v>11174.4</v>
      </c>
      <c r="BG2046" s="43">
        <v>47637.62</v>
      </c>
      <c r="BH2046" s="43">
        <v>584075.41</v>
      </c>
      <c r="BI2046" s="44">
        <v>0</v>
      </c>
      <c r="BJ2046" s="71">
        <v>584.1</v>
      </c>
      <c r="BK2046" s="2"/>
      <c r="BL2046" s="2"/>
      <c r="BM2046" s="48">
        <v>48.7</v>
      </c>
      <c r="BN2046" s="48">
        <v>48.7</v>
      </c>
      <c r="BO2046" s="48">
        <v>48.7</v>
      </c>
      <c r="BP2046" s="48">
        <v>48.7</v>
      </c>
      <c r="BQ2046" s="48">
        <v>97.4</v>
      </c>
      <c r="BR2046" s="48">
        <v>97.4</v>
      </c>
      <c r="BS2046" s="48">
        <v>24.3</v>
      </c>
      <c r="BT2046" s="48">
        <v>0</v>
      </c>
      <c r="BU2046" s="48">
        <v>24.3</v>
      </c>
      <c r="BV2046" s="48">
        <f t="shared" si="992"/>
        <v>-16.3</v>
      </c>
      <c r="BW2046" s="48">
        <f t="shared" si="993"/>
        <v>-16.3</v>
      </c>
      <c r="BX2046" s="49">
        <f t="shared" si="994"/>
        <v>-16.2</v>
      </c>
      <c r="BY2046" s="50">
        <f t="shared" si="995"/>
        <v>389.4</v>
      </c>
      <c r="BZ2046" s="48">
        <f t="shared" si="996"/>
        <v>146.10000000000002</v>
      </c>
      <c r="CA2046" s="48">
        <f t="shared" si="997"/>
        <v>243.50000000000003</v>
      </c>
      <c r="CB2046" s="48">
        <f t="shared" si="998"/>
        <v>48.6</v>
      </c>
      <c r="CC2046" s="51">
        <f t="shared" si="999"/>
        <v>-48.8</v>
      </c>
      <c r="CD2046" s="50">
        <f t="shared" si="1000"/>
        <v>389.40000000000003</v>
      </c>
      <c r="CE2046" s="103"/>
      <c r="CF2046" s="73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</row>
    <row r="2047" spans="1:122" ht="15" hidden="1" outlineLevel="1" thickBot="1" x14ac:dyDescent="0.35">
      <c r="A2047" s="161"/>
      <c r="B2047" s="90"/>
      <c r="C2047" s="90"/>
      <c r="D2047" s="91"/>
      <c r="G2047" s="92"/>
      <c r="H2047" s="93"/>
      <c r="K2047" s="94"/>
      <c r="L2047" s="92"/>
      <c r="M2047" s="92"/>
      <c r="N2047" s="92"/>
      <c r="O2047" s="92"/>
      <c r="P2047" s="92"/>
      <c r="Q2047" s="92"/>
      <c r="R2047" s="92"/>
      <c r="S2047" s="92"/>
      <c r="T2047" s="92"/>
      <c r="U2047" s="93"/>
      <c r="V2047" s="93"/>
      <c r="W2047" s="93"/>
      <c r="X2047" s="93"/>
      <c r="Y2047" s="93"/>
      <c r="Z2047" s="92"/>
      <c r="AA2047" s="92"/>
      <c r="AB2047" s="92"/>
      <c r="AC2047" s="39">
        <f t="shared" si="990"/>
        <v>0</v>
      </c>
      <c r="AD2047" s="40">
        <f t="shared" si="991"/>
        <v>877</v>
      </c>
      <c r="AG2047" s="70" t="s">
        <v>4048</v>
      </c>
      <c r="AH2047" s="24" t="s">
        <v>4067</v>
      </c>
      <c r="AI2047" s="24" t="s">
        <v>45</v>
      </c>
      <c r="AJ2047" s="24" t="s">
        <v>4068</v>
      </c>
      <c r="AK2047" s="43">
        <v>887409.24</v>
      </c>
      <c r="AL2047" s="42"/>
      <c r="AM2047" s="42"/>
      <c r="AN2047" s="44">
        <v>309</v>
      </c>
      <c r="AO2047" s="46">
        <v>309</v>
      </c>
      <c r="AP2047" s="45"/>
      <c r="AQ2047" s="45"/>
      <c r="AR2047" s="43">
        <v>887409.24</v>
      </c>
      <c r="AS2047" s="43">
        <v>202045.11</v>
      </c>
      <c r="AT2047" s="43">
        <v>9501.75</v>
      </c>
      <c r="AU2047" s="43">
        <v>1390.5</v>
      </c>
      <c r="AV2047" s="43">
        <v>2555.4299999999998</v>
      </c>
      <c r="AW2047" s="43">
        <v>1943.61</v>
      </c>
      <c r="AX2047" s="43">
        <v>1104845.6399999999</v>
      </c>
      <c r="AY2047" s="43">
        <v>139340.46</v>
      </c>
      <c r="AZ2047" s="43">
        <v>14056.41</v>
      </c>
      <c r="BA2047" s="43">
        <v>834.3</v>
      </c>
      <c r="BB2047" s="43">
        <v>9446.1299999999992</v>
      </c>
      <c r="BC2047" s="43">
        <v>6223.26</v>
      </c>
      <c r="BD2047" s="43">
        <v>767.94</v>
      </c>
      <c r="BE2047" s="43">
        <v>18666.689999999999</v>
      </c>
      <c r="BF2047" s="43">
        <v>21297.82</v>
      </c>
      <c r="BG2047" s="43">
        <v>210633.01</v>
      </c>
      <c r="BH2047" s="43">
        <v>1315478.6499999999</v>
      </c>
      <c r="BI2047" s="44">
        <v>0</v>
      </c>
      <c r="BJ2047" s="71">
        <v>1315.5</v>
      </c>
      <c r="BK2047" s="2"/>
      <c r="BL2047" s="2"/>
      <c r="BM2047" s="48">
        <v>109.6</v>
      </c>
      <c r="BN2047" s="48">
        <v>109.6</v>
      </c>
      <c r="BO2047" s="48">
        <v>109.6</v>
      </c>
      <c r="BP2047" s="48">
        <v>109.6</v>
      </c>
      <c r="BQ2047" s="48">
        <v>219.3</v>
      </c>
      <c r="BR2047" s="48">
        <v>219.3</v>
      </c>
      <c r="BS2047" s="48">
        <v>54.8</v>
      </c>
      <c r="BT2047" s="48">
        <v>0</v>
      </c>
      <c r="BU2047" s="48">
        <v>54.8</v>
      </c>
      <c r="BV2047" s="48">
        <f t="shared" si="992"/>
        <v>-36.5</v>
      </c>
      <c r="BW2047" s="48">
        <f t="shared" si="993"/>
        <v>-36.5</v>
      </c>
      <c r="BX2047" s="49">
        <f t="shared" si="994"/>
        <v>-36.6</v>
      </c>
      <c r="BY2047" s="50">
        <f t="shared" si="995"/>
        <v>877.00000000000011</v>
      </c>
      <c r="BZ2047" s="48">
        <f t="shared" si="996"/>
        <v>328.79999999999995</v>
      </c>
      <c r="CA2047" s="48">
        <f t="shared" si="997"/>
        <v>548.20000000000005</v>
      </c>
      <c r="CB2047" s="48">
        <f t="shared" si="998"/>
        <v>109.6</v>
      </c>
      <c r="CC2047" s="51">
        <f t="shared" si="999"/>
        <v>-109.6</v>
      </c>
      <c r="CD2047" s="50">
        <f t="shared" si="1000"/>
        <v>877</v>
      </c>
      <c r="CE2047" s="103"/>
      <c r="CF2047" s="73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</row>
    <row r="2048" spans="1:122" ht="17.399999999999999" customHeight="1" collapsed="1" thickBot="1" x14ac:dyDescent="0.35">
      <c r="A2048" s="162"/>
      <c r="B2048" s="163" t="s">
        <v>71</v>
      </c>
      <c r="C2048" s="164"/>
      <c r="D2048" s="165"/>
      <c r="E2048" s="54">
        <f>SUM(E2038:E2047)</f>
        <v>3446705.9899999998</v>
      </c>
      <c r="F2048" s="54">
        <f t="shared" ref="F2048:AD2048" si="1001">SUM(F2038:F2047)</f>
        <v>220390.61999999997</v>
      </c>
      <c r="G2048" s="54">
        <f t="shared" si="1001"/>
        <v>710223.27999999991</v>
      </c>
      <c r="H2048" s="54">
        <f t="shared" si="1001"/>
        <v>1362</v>
      </c>
      <c r="I2048" s="54">
        <f t="shared" si="1001"/>
        <v>1066</v>
      </c>
      <c r="J2048" s="54">
        <f t="shared" si="1001"/>
        <v>74</v>
      </c>
      <c r="K2048" s="54">
        <f t="shared" si="1001"/>
        <v>222</v>
      </c>
      <c r="L2048" s="54">
        <f t="shared" si="1001"/>
        <v>4377319.8900000006</v>
      </c>
      <c r="M2048" s="54">
        <f t="shared" si="1001"/>
        <v>725829.05999999994</v>
      </c>
      <c r="N2048" s="54">
        <f t="shared" si="1001"/>
        <v>41881.5</v>
      </c>
      <c r="O2048" s="54">
        <f t="shared" si="1001"/>
        <v>6129</v>
      </c>
      <c r="P2048" s="54">
        <f t="shared" si="1001"/>
        <v>11263.74</v>
      </c>
      <c r="Q2048" s="54">
        <f t="shared" si="1001"/>
        <v>8566.9800000000014</v>
      </c>
      <c r="R2048" s="54">
        <f t="shared" si="1001"/>
        <v>5170990.17</v>
      </c>
      <c r="S2048" s="54">
        <f t="shared" si="1001"/>
        <v>547494.44000000006</v>
      </c>
      <c r="T2048" s="54">
        <f t="shared" si="1001"/>
        <v>61957.38</v>
      </c>
      <c r="U2048" s="54">
        <f t="shared" si="1001"/>
        <v>2878.2</v>
      </c>
      <c r="V2048" s="54">
        <f t="shared" si="1001"/>
        <v>32587.620000000003</v>
      </c>
      <c r="W2048" s="54">
        <f t="shared" si="1001"/>
        <v>21469.24</v>
      </c>
      <c r="X2048" s="54">
        <f t="shared" si="1001"/>
        <v>10495.84</v>
      </c>
      <c r="Y2048" s="54">
        <f t="shared" si="1001"/>
        <v>64397.06</v>
      </c>
      <c r="Z2048" s="54">
        <f t="shared" si="1001"/>
        <v>105055.68000000001</v>
      </c>
      <c r="AA2048" s="54">
        <f t="shared" si="1001"/>
        <v>846335.46000000008</v>
      </c>
      <c r="AB2048" s="54">
        <f t="shared" si="1001"/>
        <v>6017325.6299999999</v>
      </c>
      <c r="AC2048" s="54">
        <f t="shared" si="1001"/>
        <v>6017.3</v>
      </c>
      <c r="AD2048" s="54">
        <f t="shared" si="1001"/>
        <v>6273</v>
      </c>
      <c r="AG2048" s="55" t="s">
        <v>4048</v>
      </c>
      <c r="AH2048" s="55" t="s">
        <v>71</v>
      </c>
      <c r="AI2048" s="56"/>
      <c r="AJ2048" s="57"/>
      <c r="AK2048" s="58">
        <v>3698142.8200000003</v>
      </c>
      <c r="AL2048" s="58">
        <v>220390.61999999997</v>
      </c>
      <c r="AM2048" s="58">
        <v>822119.33000000019</v>
      </c>
      <c r="AN2048" s="58">
        <v>1397</v>
      </c>
      <c r="AO2048" s="58">
        <v>1076</v>
      </c>
      <c r="AP2048" s="58">
        <v>75</v>
      </c>
      <c r="AQ2048" s="58">
        <v>246</v>
      </c>
      <c r="AR2048" s="58">
        <v>4740652.7700000005</v>
      </c>
      <c r="AS2048" s="58">
        <v>727032.6</v>
      </c>
      <c r="AT2048" s="58">
        <v>42957.75</v>
      </c>
      <c r="AU2048" s="58">
        <v>6286.5</v>
      </c>
      <c r="AV2048" s="58">
        <v>11553.189999999999</v>
      </c>
      <c r="AW2048" s="58">
        <v>8787.1299999999992</v>
      </c>
      <c r="AX2048" s="58">
        <v>5537269.9399999995</v>
      </c>
      <c r="AY2048" s="58">
        <v>557645.09</v>
      </c>
      <c r="AZ2048" s="58">
        <v>63549.53</v>
      </c>
      <c r="BA2048" s="58">
        <v>2905.2</v>
      </c>
      <c r="BB2048" s="58">
        <v>32893.32</v>
      </c>
      <c r="BC2048" s="58">
        <v>21670.640000000003</v>
      </c>
      <c r="BD2048" s="58">
        <v>6144.42</v>
      </c>
      <c r="BE2048" s="58">
        <v>65001.159999999996</v>
      </c>
      <c r="BF2048" s="58">
        <v>113775.66</v>
      </c>
      <c r="BG2048" s="58">
        <v>863585.02</v>
      </c>
      <c r="BH2048" s="58">
        <v>6400854.96</v>
      </c>
      <c r="BI2048" s="58">
        <v>0</v>
      </c>
      <c r="BJ2048" s="59">
        <v>6401.1000000000013</v>
      </c>
      <c r="BK2048" s="60"/>
      <c r="BL2048" s="61" t="str">
        <f>+AG2048</f>
        <v>Zarasų r. sav.</v>
      </c>
      <c r="BM2048" s="62">
        <f t="shared" ref="BM2048:CD2048" si="1002">SUM(BM2038:BM2047)</f>
        <v>533.39999999999986</v>
      </c>
      <c r="BN2048" s="62">
        <f t="shared" si="1002"/>
        <v>533.39999999999986</v>
      </c>
      <c r="BO2048" s="62">
        <f t="shared" si="1002"/>
        <v>533.39999999999986</v>
      </c>
      <c r="BP2048" s="62">
        <f t="shared" si="1002"/>
        <v>533.39999999999986</v>
      </c>
      <c r="BQ2048" s="62">
        <f t="shared" si="1002"/>
        <v>1067</v>
      </c>
      <c r="BR2048" s="62">
        <f t="shared" si="1002"/>
        <v>1067</v>
      </c>
      <c r="BS2048" s="62">
        <f t="shared" si="1002"/>
        <v>266.59999999999997</v>
      </c>
      <c r="BT2048" s="62">
        <f t="shared" si="1002"/>
        <v>0</v>
      </c>
      <c r="BU2048" s="62">
        <f t="shared" si="1002"/>
        <v>266.59999999999997</v>
      </c>
      <c r="BV2048" s="62">
        <f t="shared" si="1002"/>
        <v>490.6</v>
      </c>
      <c r="BW2048" s="62">
        <f t="shared" si="1002"/>
        <v>490.6</v>
      </c>
      <c r="BX2048" s="62">
        <f t="shared" si="1002"/>
        <v>490.99999999999989</v>
      </c>
      <c r="BY2048" s="62">
        <f t="shared" si="1002"/>
        <v>6273</v>
      </c>
      <c r="BZ2048" s="62">
        <f t="shared" si="1002"/>
        <v>1600.2</v>
      </c>
      <c r="CA2048" s="62">
        <f t="shared" si="1002"/>
        <v>2667.4000000000005</v>
      </c>
      <c r="CB2048" s="62">
        <f t="shared" si="1002"/>
        <v>533.19999999999993</v>
      </c>
      <c r="CC2048" s="62">
        <f t="shared" si="1002"/>
        <v>1472.2000000000003</v>
      </c>
      <c r="CD2048" s="62">
        <f t="shared" si="1002"/>
        <v>6273</v>
      </c>
      <c r="CE2048" s="63"/>
      <c r="CF2048" s="120" t="s">
        <v>4048</v>
      </c>
      <c r="CG2048" s="121">
        <v>533.4</v>
      </c>
      <c r="CH2048" s="65">
        <v>527.79999999999995</v>
      </c>
      <c r="CI2048" s="121">
        <v>530.6</v>
      </c>
      <c r="CJ2048" s="121">
        <v>530.6</v>
      </c>
      <c r="CK2048" s="121">
        <v>1061.4000000000003</v>
      </c>
      <c r="CL2048" s="121">
        <v>1064.2000000000003</v>
      </c>
      <c r="CM2048" s="65">
        <v>263.99999999999994</v>
      </c>
      <c r="CN2048" s="121">
        <v>0</v>
      </c>
      <c r="CO2048" s="121">
        <v>266.59999999999997</v>
      </c>
      <c r="CP2048" s="121">
        <f>+BV2048</f>
        <v>490.6</v>
      </c>
      <c r="CQ2048" s="121">
        <f t="shared" ref="CQ2048:CR2048" si="1003">+BW2048</f>
        <v>490.6</v>
      </c>
      <c r="CR2048" s="121">
        <f t="shared" si="1003"/>
        <v>490.99999999999989</v>
      </c>
      <c r="CS2048" s="122">
        <f>+CR2048+CQ2048+CP2048+CO2048+CN2048+CM2048+CL2048+CK2048+CJ2048+CI2048+CH2048+CG2048</f>
        <v>6250.8000000000011</v>
      </c>
      <c r="CT2048" s="121">
        <v>1591.7999999999997</v>
      </c>
      <c r="CU2048" s="121">
        <v>2656.2000000000007</v>
      </c>
      <c r="CV2048" s="121">
        <v>530.59999999999991</v>
      </c>
      <c r="CW2048" s="121">
        <f>+CP2048+CQ2048+CR2048</f>
        <v>1472.1999999999998</v>
      </c>
      <c r="CX2048" s="123">
        <f>+CW2048+CV2048+CU2048+CT2048</f>
        <v>6250.7999999999993</v>
      </c>
      <c r="CY2048" s="48"/>
      <c r="CZ2048" s="120" t="s">
        <v>4048</v>
      </c>
      <c r="DA2048" s="124">
        <v>0</v>
      </c>
      <c r="DB2048" s="124">
        <v>5.6</v>
      </c>
      <c r="DC2048" s="124">
        <v>2.8</v>
      </c>
      <c r="DD2048" s="124">
        <v>2.8</v>
      </c>
      <c r="DE2048" s="124">
        <v>5.6</v>
      </c>
      <c r="DF2048" s="124">
        <v>2.8</v>
      </c>
      <c r="DG2048" s="124">
        <v>2.5999999999999996</v>
      </c>
      <c r="DH2048" s="125"/>
      <c r="DI2048" s="125"/>
      <c r="DJ2048" s="125"/>
      <c r="DK2048" s="125"/>
      <c r="DL2048" s="125"/>
      <c r="DM2048" s="122">
        <v>22.199999999999996</v>
      </c>
      <c r="DN2048" s="124">
        <v>8.3999999999999986</v>
      </c>
      <c r="DO2048" s="124">
        <v>11.2</v>
      </c>
      <c r="DP2048" s="68">
        <v>2.5999999999999996</v>
      </c>
      <c r="DQ2048" s="124"/>
      <c r="DR2048" s="122">
        <v>22.199999999999996</v>
      </c>
    </row>
    <row r="2049" spans="1:123" ht="13.8" customHeight="1" thickBot="1" x14ac:dyDescent="0.35">
      <c r="A2049" s="166" t="s">
        <v>71</v>
      </c>
      <c r="B2049" s="167"/>
      <c r="C2049" s="167"/>
      <c r="D2049" s="168"/>
      <c r="E2049" s="126">
        <f t="shared" ref="E2049:AD2049" si="1004">+E2048+E2037+E2027+E1939+E1519+E1494+E1476+E1444+E1414+E1379+E1349+E1321+E1316+E1302+E1274+E1262+E1237+E1171+E1143+E1129+E1120+E1098+E1094+E1077+E1054+E1038+E1012+E992+E962++E905+E892+E873+E869+E865+E849+E816+E784+E771+E757+E733+E678+E576+E556+E513+E499+E426+E242+E235+E209+E193+E169+E145+E136+E116+E103+E83+E79+E64+E49+E17</f>
        <v>1067830655.3500003</v>
      </c>
      <c r="F2049" s="126">
        <f t="shared" si="1004"/>
        <v>81565973.630000055</v>
      </c>
      <c r="G2049" s="126">
        <f t="shared" si="1004"/>
        <v>274712404.24999988</v>
      </c>
      <c r="H2049" s="126">
        <f t="shared" si="1004"/>
        <v>452784</v>
      </c>
      <c r="I2049" s="126">
        <f t="shared" si="1004"/>
        <v>338965</v>
      </c>
      <c r="J2049" s="126">
        <f t="shared" si="1004"/>
        <v>25903</v>
      </c>
      <c r="K2049" s="126">
        <f t="shared" si="1004"/>
        <v>87916</v>
      </c>
      <c r="L2049" s="126">
        <f t="shared" si="1004"/>
        <v>1424109033.2299995</v>
      </c>
      <c r="M2049" s="126">
        <f t="shared" si="1004"/>
        <v>200346804.07999998</v>
      </c>
      <c r="N2049" s="126">
        <f t="shared" si="1004"/>
        <v>14133750.93</v>
      </c>
      <c r="O2049" s="126">
        <f t="shared" si="1004"/>
        <v>2037427.7200000002</v>
      </c>
      <c r="P2049" s="126">
        <f t="shared" si="1004"/>
        <v>3744350.8999999994</v>
      </c>
      <c r="Q2049" s="126">
        <f t="shared" si="1004"/>
        <v>2847883.1000000024</v>
      </c>
      <c r="R2049" s="126">
        <f t="shared" si="1004"/>
        <v>1647219249.9600005</v>
      </c>
      <c r="S2049" s="126">
        <f t="shared" si="1004"/>
        <v>178526662.87999994</v>
      </c>
      <c r="T2049" s="126">
        <f t="shared" si="1004"/>
        <v>20596188.27999999</v>
      </c>
      <c r="U2049" s="126">
        <f t="shared" si="1004"/>
        <v>915145.25000000012</v>
      </c>
      <c r="V2049" s="126">
        <f t="shared" si="1004"/>
        <v>10361513.230000002</v>
      </c>
      <c r="W2049" s="126">
        <f t="shared" si="1004"/>
        <v>6826329.4499999974</v>
      </c>
      <c r="X2049" s="126">
        <f t="shared" si="1004"/>
        <v>2010062.4200000002</v>
      </c>
      <c r="Y2049" s="126">
        <f t="shared" si="1004"/>
        <v>20475610.459999986</v>
      </c>
      <c r="Z2049" s="126">
        <f t="shared" si="1004"/>
        <v>34178617.810000002</v>
      </c>
      <c r="AA2049" s="126">
        <f t="shared" si="1004"/>
        <v>273890129.77999997</v>
      </c>
      <c r="AB2049" s="126">
        <f t="shared" si="1004"/>
        <v>1921109379.7399998</v>
      </c>
      <c r="AC2049" s="127">
        <f t="shared" si="1004"/>
        <v>1921109.6000000006</v>
      </c>
      <c r="AD2049" s="54">
        <f t="shared" si="1004"/>
        <v>1921256.4000000001</v>
      </c>
      <c r="AG2049" s="128" t="s">
        <v>71</v>
      </c>
      <c r="AH2049" s="129"/>
      <c r="AI2049" s="129"/>
      <c r="AJ2049" s="130"/>
      <c r="AK2049" s="131">
        <v>1054825219.3399999</v>
      </c>
      <c r="AL2049" s="131">
        <v>85571796.110000029</v>
      </c>
      <c r="AM2049" s="131">
        <v>287884380.5</v>
      </c>
      <c r="AN2049" s="131">
        <v>460042</v>
      </c>
      <c r="AO2049" s="131">
        <v>339564</v>
      </c>
      <c r="AP2049" s="131">
        <v>27380</v>
      </c>
      <c r="AQ2049" s="131">
        <v>93098</v>
      </c>
      <c r="AR2049" s="131">
        <v>1428281395.9499989</v>
      </c>
      <c r="AS2049" s="131">
        <v>194819860.50999999</v>
      </c>
      <c r="AT2049" s="131">
        <v>14361747.100000001</v>
      </c>
      <c r="AU2049" s="131">
        <v>2069953.7000000002</v>
      </c>
      <c r="AV2049" s="131">
        <v>3804126.3599999994</v>
      </c>
      <c r="AW2049" s="131">
        <v>2893347.3299999996</v>
      </c>
      <c r="AX2049" s="131">
        <v>1646230430.95</v>
      </c>
      <c r="AY2049" s="131">
        <v>180285851.11999986</v>
      </c>
      <c r="AZ2049" s="131">
        <v>20924990.029999997</v>
      </c>
      <c r="BA2049" s="131">
        <v>916681.50000000023</v>
      </c>
      <c r="BB2049" s="131">
        <v>10378907.559999997</v>
      </c>
      <c r="BC2049" s="131">
        <v>6837789.0799999973</v>
      </c>
      <c r="BD2049" s="131">
        <v>1342579.7099999997</v>
      </c>
      <c r="BE2049" s="131">
        <v>20509983.82</v>
      </c>
      <c r="BF2049" s="131">
        <v>34278753.81000001</v>
      </c>
      <c r="BG2049" s="131">
        <v>275475536.63</v>
      </c>
      <c r="BH2049" s="131">
        <v>1921705967.5800004</v>
      </c>
      <c r="BI2049" s="132">
        <v>251064</v>
      </c>
      <c r="BJ2049" s="133">
        <v>1921455.2000000007</v>
      </c>
      <c r="BK2049" s="60"/>
      <c r="BL2049" s="61" t="str">
        <f>+AG2049</f>
        <v>Sumavimas</v>
      </c>
      <c r="BM2049" s="62">
        <f t="shared" ref="BM2049:CD2049" si="1005">+BM2048+BM2037+BM2027+BM1939+BM1519+BM1494+BM1476+BM1444+BM1414+BM1379+BM1349+BM1321+BM1316+BM1302+BM1274+BM1262+BM1237+BM1171+BM1143+BM1129+BM1120+BM1098+BM1094+BM1077+BM1054+BM1038+BM1012+BM992+BM962++BM905+BM892+BM873+BM869+BM865+BM849+BM816+BM784+BM771+BM757+BM733+BM678+BM576+BM556+BM513+BM499+BM426+BM242+BM235+BM209+BM193+BM169+BM145+BM136+BM116+BM103+BM83+BM79+BM64+BM49+BM17</f>
        <v>160126.29999999996</v>
      </c>
      <c r="BN2049" s="62">
        <f t="shared" si="1005"/>
        <v>160126.29999999996</v>
      </c>
      <c r="BO2049" s="62">
        <f t="shared" si="1005"/>
        <v>160126.29999999996</v>
      </c>
      <c r="BP2049" s="62">
        <f t="shared" si="1005"/>
        <v>160126.29999999996</v>
      </c>
      <c r="BQ2049" s="62">
        <f t="shared" si="1005"/>
        <v>320272.30000000005</v>
      </c>
      <c r="BR2049" s="62">
        <f t="shared" si="1005"/>
        <v>320259.10000000003</v>
      </c>
      <c r="BS2049" s="62">
        <f t="shared" si="1005"/>
        <v>80066.200000000041</v>
      </c>
      <c r="BT2049" s="62">
        <f t="shared" si="1005"/>
        <v>0</v>
      </c>
      <c r="BU2049" s="62">
        <f t="shared" si="1005"/>
        <v>80066.200000000041</v>
      </c>
      <c r="BV2049" s="62">
        <f t="shared" si="1005"/>
        <v>160030.49999999994</v>
      </c>
      <c r="BW2049" s="62">
        <f t="shared" si="1005"/>
        <v>160030.49999999994</v>
      </c>
      <c r="BX2049" s="62">
        <f t="shared" si="1005"/>
        <v>160026.40000000002</v>
      </c>
      <c r="BY2049" s="62">
        <f t="shared" si="1005"/>
        <v>1921256.4000000004</v>
      </c>
      <c r="BZ2049" s="62">
        <f t="shared" si="1005"/>
        <v>480378.9</v>
      </c>
      <c r="CA2049" s="62">
        <f t="shared" si="1005"/>
        <v>800657.70000000019</v>
      </c>
      <c r="CB2049" s="62">
        <f t="shared" si="1005"/>
        <v>160132.40000000008</v>
      </c>
      <c r="CC2049" s="62">
        <f t="shared" si="1005"/>
        <v>480087.39999999985</v>
      </c>
      <c r="CD2049" s="62">
        <f t="shared" si="1005"/>
        <v>1921256.4000000001</v>
      </c>
      <c r="CE2049" s="63"/>
      <c r="CF2049" s="134" t="s">
        <v>71</v>
      </c>
      <c r="CG2049" s="135">
        <f t="shared" ref="CG2049:CX2049" si="1006">+CG2048+CG2037+CG2027+CG1939+CG1519+CG1494+CG1476+CG1444+CG1414+CG1379+CG1349+CG1321+CG1316+CG1302+CG1274+CG1262+CG1237+CG1171+CG1143+CG1129+CG1120+CG1098+CG1094+CG1077+CG1054+CG1038+CG1012+CG992+CG962++CG905+CG892+CG873+CG869+CG865+CG849+CG816+CG784+CG771+CG757+CG733+CG678+CG576+CG556+CG513+CG499+CG426+CG242+CG235+CG209+CG193+CG169+CG145+CG136+CG116+CG103+CG83+CG79+CG64+CG49+CG17</f>
        <v>160126.29999999996</v>
      </c>
      <c r="CH2049" s="135">
        <f t="shared" si="1006"/>
        <v>154747.40000000002</v>
      </c>
      <c r="CI2049" s="135">
        <f t="shared" si="1006"/>
        <v>157437.6</v>
      </c>
      <c r="CJ2049" s="135">
        <f t="shared" si="1006"/>
        <v>157437.6</v>
      </c>
      <c r="CK2049" s="135">
        <f t="shared" si="1006"/>
        <v>314893.40000000014</v>
      </c>
      <c r="CL2049" s="135">
        <f t="shared" si="1006"/>
        <v>317570.40000000002</v>
      </c>
      <c r="CM2049" s="135">
        <f t="shared" si="1006"/>
        <v>77379</v>
      </c>
      <c r="CN2049" s="135">
        <f t="shared" si="1006"/>
        <v>0</v>
      </c>
      <c r="CO2049" s="135">
        <f t="shared" si="1006"/>
        <v>80066.200000000026</v>
      </c>
      <c r="CP2049" s="135">
        <f t="shared" si="1006"/>
        <v>160030.49999999994</v>
      </c>
      <c r="CQ2049" s="135">
        <f t="shared" si="1006"/>
        <v>160030.49999999994</v>
      </c>
      <c r="CR2049" s="135">
        <f t="shared" si="1006"/>
        <v>160026.40000000002</v>
      </c>
      <c r="CS2049" s="135">
        <f t="shared" si="1006"/>
        <v>1899745.2999999996</v>
      </c>
      <c r="CT2049" s="135">
        <f t="shared" si="1006"/>
        <v>472311.29999999993</v>
      </c>
      <c r="CU2049" s="135">
        <f t="shared" si="1006"/>
        <v>789901.39999999991</v>
      </c>
      <c r="CV2049" s="135">
        <f t="shared" si="1006"/>
        <v>157445.20000000004</v>
      </c>
      <c r="CW2049" s="135">
        <f t="shared" si="1006"/>
        <v>480087.39999999985</v>
      </c>
      <c r="CX2049" s="158">
        <f t="shared" si="1006"/>
        <v>1899745.2999999996</v>
      </c>
      <c r="CY2049" s="48"/>
      <c r="CZ2049" s="134" t="s">
        <v>71</v>
      </c>
      <c r="DA2049" s="136">
        <v>0</v>
      </c>
      <c r="DB2049" s="137">
        <v>5378.9000000000024</v>
      </c>
      <c r="DC2049" s="138">
        <v>2688.7000000000003</v>
      </c>
      <c r="DD2049" s="135">
        <v>2688.7000000000003</v>
      </c>
      <c r="DE2049" s="137">
        <v>5378.9000000000024</v>
      </c>
      <c r="DF2049" s="138">
        <v>2688.7000000000003</v>
      </c>
      <c r="DG2049" s="139">
        <v>2687.2</v>
      </c>
      <c r="DH2049" s="140">
        <v>0</v>
      </c>
      <c r="DI2049" s="141">
        <v>0</v>
      </c>
      <c r="DJ2049" s="142">
        <v>0</v>
      </c>
      <c r="DK2049" s="140">
        <v>0</v>
      </c>
      <c r="DL2049" s="143">
        <v>0</v>
      </c>
      <c r="DM2049" s="144">
        <v>21511.1</v>
      </c>
      <c r="DN2049" s="139">
        <v>8067.5999999999985</v>
      </c>
      <c r="DO2049" s="137">
        <v>10756.300000000003</v>
      </c>
      <c r="DP2049" s="137">
        <v>2687.2</v>
      </c>
      <c r="DQ2049" s="145">
        <v>0</v>
      </c>
      <c r="DR2049" s="159">
        <v>21511.1</v>
      </c>
    </row>
    <row r="2050" spans="1:123" x14ac:dyDescent="0.3">
      <c r="A2050" s="157">
        <v>46288</v>
      </c>
      <c r="B2050" s="146">
        <v>0.57561342000000004</v>
      </c>
      <c r="D2050"/>
      <c r="K2050" s="147"/>
      <c r="L2050" s="147"/>
      <c r="M2050" s="147"/>
      <c r="N2050" s="147"/>
      <c r="O2050" s="147"/>
      <c r="P2050" s="147"/>
      <c r="Q2050" s="147"/>
      <c r="R2050" s="147"/>
      <c r="S2050" s="147"/>
      <c r="AC2050" s="148"/>
      <c r="AD2050" s="40"/>
      <c r="CE2050" s="95"/>
    </row>
    <row r="2051" spans="1:123" x14ac:dyDescent="0.3">
      <c r="BJ2051" s="149"/>
    </row>
    <row r="2052" spans="1:123" x14ac:dyDescent="0.3">
      <c r="AA2052" s="4"/>
      <c r="AK2052" s="154"/>
      <c r="BI2052" s="4"/>
      <c r="BJ2052" s="151"/>
    </row>
    <row r="2053" spans="1:123" x14ac:dyDescent="0.3">
      <c r="BI2053" s="151"/>
      <c r="BJ2053" s="151"/>
      <c r="BK2053" s="155"/>
    </row>
    <row r="2054" spans="1:123" x14ac:dyDescent="0.3">
      <c r="BI2054" s="151"/>
      <c r="BJ2054" s="151"/>
      <c r="BK2054" s="151"/>
    </row>
    <row r="2055" spans="1:123" x14ac:dyDescent="0.3">
      <c r="AK2055" s="153"/>
      <c r="BI2055" s="153"/>
      <c r="BJ2055" s="153"/>
    </row>
    <row r="2056" spans="1:123" x14ac:dyDescent="0.3">
      <c r="AK2056" s="153"/>
      <c r="BI2056" s="153"/>
      <c r="BJ2056" s="153"/>
    </row>
    <row r="2057" spans="1:123" x14ac:dyDescent="0.3">
      <c r="AK2057" s="153"/>
      <c r="BI2057" s="153"/>
      <c r="BJ2057" s="153"/>
      <c r="BK2057" s="153"/>
    </row>
    <row r="2060" spans="1:123" x14ac:dyDescent="0.3">
      <c r="BK2060" s="153"/>
      <c r="DR2060" s="153"/>
      <c r="DS2060" s="153"/>
    </row>
  </sheetData>
  <autoFilter ref="A3:DS3" xr:uid="{08075CCE-7006-425F-8920-745EFCCD5FD4}"/>
  <mergeCells count="182">
    <mergeCell ref="P2:P3"/>
    <mergeCell ref="Q2:Q3"/>
    <mergeCell ref="R2:R3"/>
    <mergeCell ref="S2:S3"/>
    <mergeCell ref="T2:T3"/>
    <mergeCell ref="U2:U3"/>
    <mergeCell ref="AG1:AM1"/>
    <mergeCell ref="E2:G2"/>
    <mergeCell ref="H2:H3"/>
    <mergeCell ref="I2:I3"/>
    <mergeCell ref="J2:J3"/>
    <mergeCell ref="K2:K3"/>
    <mergeCell ref="L2:L3"/>
    <mergeCell ref="M2:M3"/>
    <mergeCell ref="N2:N3"/>
    <mergeCell ref="O2:O3"/>
    <mergeCell ref="AB2:AB3"/>
    <mergeCell ref="AC2:AC3"/>
    <mergeCell ref="AD2:AD3"/>
    <mergeCell ref="AK2:AM2"/>
    <mergeCell ref="AN2:AN3"/>
    <mergeCell ref="AO2:AO3"/>
    <mergeCell ref="V2:V3"/>
    <mergeCell ref="W2:W3"/>
    <mergeCell ref="X2:X3"/>
    <mergeCell ref="Y2:Y3"/>
    <mergeCell ref="Z2:Z3"/>
    <mergeCell ref="AA2:AA3"/>
    <mergeCell ref="BG2:BG3"/>
    <mergeCell ref="AV2:AV3"/>
    <mergeCell ref="AW2:AW3"/>
    <mergeCell ref="AX2:AX3"/>
    <mergeCell ref="AY2:AY3"/>
    <mergeCell ref="AZ2:AZ3"/>
    <mergeCell ref="BA2:BA3"/>
    <mergeCell ref="AP2:AP3"/>
    <mergeCell ref="AQ2:AQ3"/>
    <mergeCell ref="AR2:AR3"/>
    <mergeCell ref="AS2:AS3"/>
    <mergeCell ref="AT2:AT3"/>
    <mergeCell ref="AU2:AU3"/>
    <mergeCell ref="DM2:DM3"/>
    <mergeCell ref="DN2:DQ2"/>
    <mergeCell ref="DR2:DR3"/>
    <mergeCell ref="A4:A17"/>
    <mergeCell ref="B17:D17"/>
    <mergeCell ref="A18:A49"/>
    <mergeCell ref="B49:D49"/>
    <mergeCell ref="CD2:CD3"/>
    <mergeCell ref="CF2:CF3"/>
    <mergeCell ref="CS2:CS3"/>
    <mergeCell ref="CT2:CW2"/>
    <mergeCell ref="CX2:CX3"/>
    <mergeCell ref="CZ2:CZ3"/>
    <mergeCell ref="BH2:BH3"/>
    <mergeCell ref="BI2:BI3"/>
    <mergeCell ref="BJ2:BJ3"/>
    <mergeCell ref="BL2:BL3"/>
    <mergeCell ref="BY2:BY3"/>
    <mergeCell ref="BZ2:CC2"/>
    <mergeCell ref="BB2:BB3"/>
    <mergeCell ref="BC2:BC3"/>
    <mergeCell ref="BD2:BD3"/>
    <mergeCell ref="BE2:BE3"/>
    <mergeCell ref="BF2:BF3"/>
    <mergeCell ref="A84:A103"/>
    <mergeCell ref="B103:D103"/>
    <mergeCell ref="A104:A116"/>
    <mergeCell ref="B116:D116"/>
    <mergeCell ref="A117:A136"/>
    <mergeCell ref="B136:D136"/>
    <mergeCell ref="A50:A64"/>
    <mergeCell ref="B64:D64"/>
    <mergeCell ref="A65:A79"/>
    <mergeCell ref="B79:D79"/>
    <mergeCell ref="A80:A83"/>
    <mergeCell ref="B83:D83"/>
    <mergeCell ref="A194:A209"/>
    <mergeCell ref="B209:D209"/>
    <mergeCell ref="A210:A235"/>
    <mergeCell ref="B235:D235"/>
    <mergeCell ref="A236:A242"/>
    <mergeCell ref="B242:D242"/>
    <mergeCell ref="A137:A145"/>
    <mergeCell ref="B145:D145"/>
    <mergeCell ref="A146:A169"/>
    <mergeCell ref="B169:D169"/>
    <mergeCell ref="A170:A193"/>
    <mergeCell ref="B193:D193"/>
    <mergeCell ref="A514:A556"/>
    <mergeCell ref="B556:D556"/>
    <mergeCell ref="A557:A576"/>
    <mergeCell ref="B576:D576"/>
    <mergeCell ref="A577:A678"/>
    <mergeCell ref="B678:D678"/>
    <mergeCell ref="A243:A426"/>
    <mergeCell ref="B426:D426"/>
    <mergeCell ref="A427:A499"/>
    <mergeCell ref="B499:D499"/>
    <mergeCell ref="A500:A513"/>
    <mergeCell ref="B513:D513"/>
    <mergeCell ref="A772:A784"/>
    <mergeCell ref="B784:D784"/>
    <mergeCell ref="A785:A816"/>
    <mergeCell ref="B816:D816"/>
    <mergeCell ref="A817:A849"/>
    <mergeCell ref="B849:D849"/>
    <mergeCell ref="A679:A733"/>
    <mergeCell ref="B733:D733"/>
    <mergeCell ref="A734:A757"/>
    <mergeCell ref="B757:D757"/>
    <mergeCell ref="A758:A771"/>
    <mergeCell ref="B771:D771"/>
    <mergeCell ref="A874:A892"/>
    <mergeCell ref="B892:D892"/>
    <mergeCell ref="A893:A905"/>
    <mergeCell ref="B905:D905"/>
    <mergeCell ref="A906:A962"/>
    <mergeCell ref="B962:D962"/>
    <mergeCell ref="A850:A865"/>
    <mergeCell ref="B865:D865"/>
    <mergeCell ref="A866:A869"/>
    <mergeCell ref="B869:D869"/>
    <mergeCell ref="A870:A873"/>
    <mergeCell ref="B873:D873"/>
    <mergeCell ref="A1039:A1054"/>
    <mergeCell ref="B1054:D1054"/>
    <mergeCell ref="A1055:A1077"/>
    <mergeCell ref="B1077:D1077"/>
    <mergeCell ref="A1078:A1094"/>
    <mergeCell ref="B1094:D1094"/>
    <mergeCell ref="A963:A992"/>
    <mergeCell ref="B992:D992"/>
    <mergeCell ref="A993:A1012"/>
    <mergeCell ref="B1012:D1012"/>
    <mergeCell ref="A1013:A1038"/>
    <mergeCell ref="B1038:D1038"/>
    <mergeCell ref="A1130:A1143"/>
    <mergeCell ref="B1143:D1143"/>
    <mergeCell ref="A1144:A1171"/>
    <mergeCell ref="B1171:D1171"/>
    <mergeCell ref="A1172:A1237"/>
    <mergeCell ref="B1237:D1237"/>
    <mergeCell ref="A1095:A1098"/>
    <mergeCell ref="B1098:D1098"/>
    <mergeCell ref="A1099:A1120"/>
    <mergeCell ref="B1120:D1120"/>
    <mergeCell ref="A1121:A1129"/>
    <mergeCell ref="B1129:D1129"/>
    <mergeCell ref="A1303:A1316"/>
    <mergeCell ref="B1316:D1316"/>
    <mergeCell ref="A1317:A1321"/>
    <mergeCell ref="B1321:D1321"/>
    <mergeCell ref="A1322:A1349"/>
    <mergeCell ref="B1349:D1349"/>
    <mergeCell ref="A1238:A1262"/>
    <mergeCell ref="B1262:D1262"/>
    <mergeCell ref="A1263:A1274"/>
    <mergeCell ref="B1274:D1274"/>
    <mergeCell ref="A1275:A1302"/>
    <mergeCell ref="B1302:D1302"/>
    <mergeCell ref="A1445:A1476"/>
    <mergeCell ref="B1476:D1476"/>
    <mergeCell ref="A1477:A1494"/>
    <mergeCell ref="B1494:D1494"/>
    <mergeCell ref="A1495:A1519"/>
    <mergeCell ref="B1519:D1519"/>
    <mergeCell ref="A1350:A1379"/>
    <mergeCell ref="B1379:D1379"/>
    <mergeCell ref="A1380:A1414"/>
    <mergeCell ref="B1414:D1414"/>
    <mergeCell ref="A1415:A1444"/>
    <mergeCell ref="B1444:D1444"/>
    <mergeCell ref="A2038:A2048"/>
    <mergeCell ref="B2048:D2048"/>
    <mergeCell ref="A2049:D2049"/>
    <mergeCell ref="A1520:A1939"/>
    <mergeCell ref="B1939:D1939"/>
    <mergeCell ref="A1940:A2027"/>
    <mergeCell ref="B2027:D2027"/>
    <mergeCell ref="A2028:A2037"/>
    <mergeCell ref="B2037:D20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Naudžiuvienė Vitalija | ŠMSM</dc:creator>
  <cp:lastModifiedBy>Naudžiuvienė Vitalija | ŠMSM</cp:lastModifiedBy>
  <dcterms:created xsi:type="dcterms:W3CDTF">2026-09-24T10:48:17Z</dcterms:created>
  <dcterms:modified xsi:type="dcterms:W3CDTF">2026-09-24T12:46:05Z</dcterms:modified>
</cp:coreProperties>
</file>